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hoon-ilsong/project/koreng/tool/scrapy_koreng/scrapy_koreng/spiders/"/>
    </mc:Choice>
  </mc:AlternateContent>
  <xr:revisionPtr revIDLastSave="0" documentId="13_ncr:1_{35A7A191-2E84-3E45-8F17-0D605D1DB848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Sheet" sheetId="1" r:id="rId1"/>
    <sheet name="dividens" sheetId="2" r:id="rId2"/>
  </sheets>
  <definedNames>
    <definedName name="_xlnm._FilterDatabase" localSheetId="0" hidden="1">Sheet!$A$2:$V$4930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" i="1" l="1"/>
  <c r="W1250" i="1"/>
  <c r="W2101" i="1"/>
  <c r="X2101" i="1" s="1"/>
  <c r="W1907" i="1"/>
  <c r="X1907" i="1" s="1"/>
  <c r="Z1" i="1"/>
  <c r="W4819" i="1"/>
  <c r="X1" i="1"/>
  <c r="Y1" i="1"/>
  <c r="Y3693" i="1"/>
  <c r="Y2101" i="1"/>
  <c r="Y4819" i="1"/>
  <c r="Y3899" i="1"/>
  <c r="Z4819" i="1"/>
  <c r="Z3899" i="1"/>
  <c r="Z3693" i="1"/>
  <c r="Z2101" i="1"/>
  <c r="Z1907" i="1"/>
  <c r="W3899" i="1"/>
  <c r="X3899" i="1" s="1"/>
  <c r="W3693" i="1"/>
  <c r="X1250" i="1"/>
  <c r="Z1250" i="1"/>
  <c r="H5" i="2"/>
  <c r="H4" i="2"/>
  <c r="H6" i="2"/>
  <c r="H7" i="2" s="1"/>
  <c r="H8" i="2" s="1"/>
  <c r="H9" i="2" s="1"/>
  <c r="G5" i="2"/>
  <c r="G4" i="2"/>
  <c r="G6" i="2"/>
  <c r="G7" i="2" s="1"/>
  <c r="G8" i="2" s="1"/>
  <c r="G9" i="2" s="1"/>
  <c r="F4" i="2"/>
  <c r="F5" i="2"/>
  <c r="E5" i="2"/>
  <c r="E4" i="2"/>
  <c r="E6" i="2" s="1"/>
  <c r="E7" i="2" s="1"/>
  <c r="E8" i="2" s="1"/>
  <c r="E9" i="2" s="1"/>
  <c r="D5" i="2"/>
  <c r="D4" i="2"/>
  <c r="D6" i="2" s="1"/>
  <c r="D7" i="2" s="1"/>
  <c r="D8" i="2" s="1"/>
  <c r="D9" i="2" s="1"/>
  <c r="C5" i="2"/>
  <c r="C4" i="2"/>
  <c r="C6" i="2" s="1"/>
  <c r="C7" i="2" s="1"/>
  <c r="C8" i="2" s="1"/>
  <c r="C9" i="2" s="1"/>
  <c r="B4" i="2"/>
  <c r="B6" i="2" s="1"/>
  <c r="B7" i="2" s="1"/>
  <c r="B8" i="2" s="1"/>
  <c r="B9" i="2" s="1"/>
  <c r="W3095" i="1" l="1"/>
  <c r="W2008" i="1"/>
  <c r="W2536" i="1"/>
  <c r="W4103" i="1"/>
  <c r="W3615" i="1"/>
  <c r="W3231" i="1"/>
  <c r="W4593" i="1"/>
  <c r="W2992" i="1"/>
  <c r="W1998" i="1"/>
  <c r="W4206" i="1"/>
  <c r="W1884" i="1"/>
  <c r="W2532" i="1"/>
  <c r="W1441" i="1"/>
  <c r="W2509" i="1"/>
  <c r="W2098" i="1"/>
  <c r="AA3693" i="1"/>
  <c r="AA4819" i="1"/>
  <c r="AB4819" i="1" s="1"/>
  <c r="X4819" i="1"/>
  <c r="AA3899" i="1"/>
  <c r="AB3899" i="1" s="1"/>
  <c r="AA1250" i="1"/>
  <c r="AB1250" i="1" s="1"/>
  <c r="AA1907" i="1"/>
  <c r="AB1907" i="1" s="1"/>
  <c r="X3693" i="1"/>
  <c r="AA2101" i="1"/>
  <c r="AB2101" i="1" s="1"/>
  <c r="AB3693" i="1"/>
  <c r="F6" i="2"/>
  <c r="F7" i="2" s="1"/>
  <c r="F8" i="2" s="1"/>
  <c r="F9" i="2" s="1"/>
  <c r="P4" i="1"/>
  <c r="Q4" i="1"/>
  <c r="V4" i="1" s="1"/>
  <c r="P5" i="1"/>
  <c r="Q5" i="1"/>
  <c r="U5" i="1" s="1"/>
  <c r="P6" i="1"/>
  <c r="Q6" i="1"/>
  <c r="V6" i="1" s="1"/>
  <c r="P7" i="1"/>
  <c r="Q7" i="1"/>
  <c r="P8" i="1"/>
  <c r="Q8" i="1"/>
  <c r="S8" i="1" s="1"/>
  <c r="R8" i="1" s="1"/>
  <c r="P9" i="1"/>
  <c r="Q9" i="1"/>
  <c r="V9" i="1" s="1"/>
  <c r="P10" i="1"/>
  <c r="Q10" i="1"/>
  <c r="V10" i="1" s="1"/>
  <c r="P11" i="1"/>
  <c r="Q11" i="1"/>
  <c r="S11" i="1" s="1"/>
  <c r="R11" i="1" s="1"/>
  <c r="P12" i="1"/>
  <c r="Q12" i="1"/>
  <c r="S12" i="1" s="1"/>
  <c r="R12" i="1" s="1"/>
  <c r="P13" i="1"/>
  <c r="Q13" i="1"/>
  <c r="U13" i="1" s="1"/>
  <c r="P14" i="1"/>
  <c r="Q14" i="1"/>
  <c r="S14" i="1" s="1"/>
  <c r="R14" i="1" s="1"/>
  <c r="P15" i="1"/>
  <c r="Q15" i="1"/>
  <c r="T15" i="1" s="1"/>
  <c r="P16" i="1"/>
  <c r="Q16" i="1"/>
  <c r="V16" i="1" s="1"/>
  <c r="P17" i="1"/>
  <c r="Q17" i="1"/>
  <c r="P18" i="1"/>
  <c r="Q18" i="1"/>
  <c r="S18" i="1" s="1"/>
  <c r="R18" i="1" s="1"/>
  <c r="P19" i="1"/>
  <c r="Q19" i="1"/>
  <c r="U19" i="1" s="1"/>
  <c r="P20" i="1"/>
  <c r="Q20" i="1"/>
  <c r="S20" i="1" s="1"/>
  <c r="R20" i="1" s="1"/>
  <c r="P21" i="1"/>
  <c r="Q21" i="1"/>
  <c r="S21" i="1" s="1"/>
  <c r="R21" i="1" s="1"/>
  <c r="P22" i="1"/>
  <c r="Q22" i="1"/>
  <c r="V22" i="1" s="1"/>
  <c r="P23" i="1"/>
  <c r="Q23" i="1"/>
  <c r="T23" i="1" s="1"/>
  <c r="P24" i="1"/>
  <c r="Q24" i="1"/>
  <c r="P25" i="1"/>
  <c r="Q25" i="1"/>
  <c r="P26" i="1"/>
  <c r="Q26" i="1"/>
  <c r="S26" i="1" s="1"/>
  <c r="R26" i="1" s="1"/>
  <c r="P27" i="1"/>
  <c r="Q27" i="1"/>
  <c r="S27" i="1" s="1"/>
  <c r="R27" i="1" s="1"/>
  <c r="P28" i="1"/>
  <c r="Q28" i="1"/>
  <c r="V28" i="1" s="1"/>
  <c r="P29" i="1"/>
  <c r="Q29" i="1"/>
  <c r="S29" i="1" s="1"/>
  <c r="R29" i="1" s="1"/>
  <c r="P30" i="1"/>
  <c r="Q30" i="1"/>
  <c r="S30" i="1" s="1"/>
  <c r="R30" i="1" s="1"/>
  <c r="P31" i="1"/>
  <c r="Q31" i="1"/>
  <c r="U31" i="1" s="1"/>
  <c r="P32" i="1"/>
  <c r="Q32" i="1"/>
  <c r="P33" i="1"/>
  <c r="Q33" i="1"/>
  <c r="U33" i="1" s="1"/>
  <c r="P34" i="1"/>
  <c r="Q34" i="1"/>
  <c r="V34" i="1" s="1"/>
  <c r="P35" i="1"/>
  <c r="Q35" i="1"/>
  <c r="P36" i="1"/>
  <c r="Q36" i="1"/>
  <c r="S36" i="1" s="1"/>
  <c r="R36" i="1" s="1"/>
  <c r="P37" i="1"/>
  <c r="Q37" i="1"/>
  <c r="U37" i="1" s="1"/>
  <c r="P38" i="1"/>
  <c r="Q38" i="1"/>
  <c r="S38" i="1" s="1"/>
  <c r="R38" i="1" s="1"/>
  <c r="P39" i="1"/>
  <c r="Q39" i="1"/>
  <c r="U39" i="1" s="1"/>
  <c r="P40" i="1"/>
  <c r="Q40" i="1"/>
  <c r="V40" i="1" s="1"/>
  <c r="P41" i="1"/>
  <c r="Q41" i="1"/>
  <c r="T41" i="1" s="1"/>
  <c r="P42" i="1"/>
  <c r="Q42" i="1"/>
  <c r="P43" i="1"/>
  <c r="Q43" i="1"/>
  <c r="P44" i="1"/>
  <c r="Q44" i="1"/>
  <c r="S44" i="1" s="1"/>
  <c r="R44" i="1" s="1"/>
  <c r="P45" i="1"/>
  <c r="Q45" i="1"/>
  <c r="S45" i="1" s="1"/>
  <c r="R45" i="1" s="1"/>
  <c r="P46" i="1"/>
  <c r="Q46" i="1"/>
  <c r="V46" i="1" s="1"/>
  <c r="P47" i="1"/>
  <c r="Q47" i="1"/>
  <c r="S47" i="1" s="1"/>
  <c r="R47" i="1" s="1"/>
  <c r="P48" i="1"/>
  <c r="Q48" i="1"/>
  <c r="V48" i="1" s="1"/>
  <c r="P49" i="1"/>
  <c r="Q49" i="1"/>
  <c r="V49" i="1" s="1"/>
  <c r="P50" i="1"/>
  <c r="Q50" i="1"/>
  <c r="V50" i="1" s="1"/>
  <c r="P51" i="1"/>
  <c r="Q51" i="1"/>
  <c r="V51" i="1" s="1"/>
  <c r="P52" i="1"/>
  <c r="Q52" i="1"/>
  <c r="V52" i="1" s="1"/>
  <c r="P53" i="1"/>
  <c r="Q53" i="1"/>
  <c r="P937" i="1"/>
  <c r="Q937" i="1"/>
  <c r="S937" i="1" s="1"/>
  <c r="R937" i="1" s="1"/>
  <c r="P55" i="1"/>
  <c r="Q55" i="1"/>
  <c r="V55" i="1" s="1"/>
  <c r="P56" i="1"/>
  <c r="Q56" i="1"/>
  <c r="S56" i="1" s="1"/>
  <c r="R56" i="1" s="1"/>
  <c r="P57" i="1"/>
  <c r="Q57" i="1"/>
  <c r="S57" i="1" s="1"/>
  <c r="R57" i="1" s="1"/>
  <c r="P3650" i="1"/>
  <c r="Q3650" i="1"/>
  <c r="V3650" i="1" s="1"/>
  <c r="P59" i="1"/>
  <c r="Q59" i="1"/>
  <c r="S59" i="1" s="1"/>
  <c r="R59" i="1" s="1"/>
  <c r="P60" i="1"/>
  <c r="Q60" i="1"/>
  <c r="V60" i="1" s="1"/>
  <c r="P232" i="1"/>
  <c r="Q232" i="1"/>
  <c r="P62" i="1"/>
  <c r="Q62" i="1"/>
  <c r="T62" i="1" s="1"/>
  <c r="P63" i="1"/>
  <c r="Q63" i="1"/>
  <c r="S63" i="1" s="1"/>
  <c r="R63" i="1" s="1"/>
  <c r="P64" i="1"/>
  <c r="Q64" i="1"/>
  <c r="V64" i="1" s="1"/>
  <c r="P65" i="1"/>
  <c r="Q65" i="1"/>
  <c r="P66" i="1"/>
  <c r="Q66" i="1"/>
  <c r="S66" i="1" s="1"/>
  <c r="R66" i="1" s="1"/>
  <c r="P67" i="1"/>
  <c r="Q67" i="1"/>
  <c r="U67" i="1" s="1"/>
  <c r="P68" i="1"/>
  <c r="Q68" i="1"/>
  <c r="V68" i="1" s="1"/>
  <c r="P69" i="1"/>
  <c r="Q69" i="1"/>
  <c r="U69" i="1" s="1"/>
  <c r="P70" i="1"/>
  <c r="Q70" i="1"/>
  <c r="T70" i="1" s="1"/>
  <c r="P71" i="1"/>
  <c r="Q71" i="1"/>
  <c r="P72" i="1"/>
  <c r="Q72" i="1"/>
  <c r="U72" i="1" s="1"/>
  <c r="P73" i="1"/>
  <c r="Q73" i="1"/>
  <c r="T73" i="1" s="1"/>
  <c r="P74" i="1"/>
  <c r="Q74" i="1"/>
  <c r="S74" i="1" s="1"/>
  <c r="R74" i="1" s="1"/>
  <c r="P75" i="1"/>
  <c r="Q75" i="1"/>
  <c r="S75" i="1" s="1"/>
  <c r="R75" i="1" s="1"/>
  <c r="P76" i="1"/>
  <c r="Q76" i="1"/>
  <c r="P77" i="1"/>
  <c r="Q77" i="1"/>
  <c r="P78" i="1"/>
  <c r="Q78" i="1"/>
  <c r="U78" i="1" s="1"/>
  <c r="P79" i="1"/>
  <c r="Q79" i="1"/>
  <c r="T79" i="1" s="1"/>
  <c r="P80" i="1"/>
  <c r="Q80" i="1"/>
  <c r="P81" i="1"/>
  <c r="Q81" i="1"/>
  <c r="P82" i="1"/>
  <c r="Q82" i="1"/>
  <c r="P83" i="1"/>
  <c r="Q83" i="1"/>
  <c r="P84" i="1"/>
  <c r="Q84" i="1"/>
  <c r="U84" i="1" s="1"/>
  <c r="P85" i="1"/>
  <c r="Q85" i="1"/>
  <c r="T85" i="1" s="1"/>
  <c r="P86" i="1"/>
  <c r="Q86" i="1"/>
  <c r="S86" i="1" s="1"/>
  <c r="R86" i="1" s="1"/>
  <c r="P3392" i="1"/>
  <c r="Q3392" i="1"/>
  <c r="P88" i="1"/>
  <c r="Q88" i="1"/>
  <c r="S88" i="1" s="1"/>
  <c r="R88" i="1" s="1"/>
  <c r="P89" i="1"/>
  <c r="Q89" i="1"/>
  <c r="P90" i="1"/>
  <c r="Q90" i="1"/>
  <c r="T90" i="1" s="1"/>
  <c r="P91" i="1"/>
  <c r="Q91" i="1"/>
  <c r="P92" i="1"/>
  <c r="Q92" i="1"/>
  <c r="P93" i="1"/>
  <c r="Q93" i="1"/>
  <c r="V93" i="1" s="1"/>
  <c r="P94" i="1"/>
  <c r="Q94" i="1"/>
  <c r="T94" i="1" s="1"/>
  <c r="P95" i="1"/>
  <c r="Q95" i="1"/>
  <c r="U95" i="1" s="1"/>
  <c r="P3949" i="1"/>
  <c r="Q3949" i="1"/>
  <c r="S3949" i="1" s="1"/>
  <c r="R3949" i="1" s="1"/>
  <c r="P97" i="1"/>
  <c r="Q97" i="1"/>
  <c r="S97" i="1" s="1"/>
  <c r="R97" i="1" s="1"/>
  <c r="P98" i="1"/>
  <c r="Q98" i="1"/>
  <c r="V98" i="1" s="1"/>
  <c r="P99" i="1"/>
  <c r="Q99" i="1"/>
  <c r="U99" i="1" s="1"/>
  <c r="P100" i="1"/>
  <c r="Q100" i="1"/>
  <c r="S100" i="1" s="1"/>
  <c r="R100" i="1" s="1"/>
  <c r="P101" i="1"/>
  <c r="Q101" i="1"/>
  <c r="P102" i="1"/>
  <c r="Q102" i="1"/>
  <c r="P103" i="1"/>
  <c r="Q103" i="1"/>
  <c r="V103" i="1" s="1"/>
  <c r="P104" i="1"/>
  <c r="Q104" i="1"/>
  <c r="P105" i="1"/>
  <c r="Q105" i="1"/>
  <c r="T105" i="1" s="1"/>
  <c r="P106" i="1"/>
  <c r="Q106" i="1"/>
  <c r="S106" i="1" s="1"/>
  <c r="R106" i="1" s="1"/>
  <c r="P2113" i="1"/>
  <c r="Q2113" i="1"/>
  <c r="U2113" i="1" s="1"/>
  <c r="P108" i="1"/>
  <c r="Q108" i="1"/>
  <c r="T108" i="1" s="1"/>
  <c r="P109" i="1"/>
  <c r="Q109" i="1"/>
  <c r="P110" i="1"/>
  <c r="Q110" i="1"/>
  <c r="U110" i="1" s="1"/>
  <c r="P111" i="1"/>
  <c r="Q111" i="1"/>
  <c r="P1852" i="1"/>
  <c r="Q1852" i="1"/>
  <c r="S1852" i="1" s="1"/>
  <c r="R1852" i="1" s="1"/>
  <c r="P113" i="1"/>
  <c r="Q113" i="1"/>
  <c r="V113" i="1" s="1"/>
  <c r="P114" i="1"/>
  <c r="Q114" i="1"/>
  <c r="S114" i="1" s="1"/>
  <c r="R114" i="1" s="1"/>
  <c r="P115" i="1"/>
  <c r="Q115" i="1"/>
  <c r="S115" i="1" s="1"/>
  <c r="R115" i="1" s="1"/>
  <c r="P116" i="1"/>
  <c r="Q116" i="1"/>
  <c r="S116" i="1" s="1"/>
  <c r="R116" i="1" s="1"/>
  <c r="P117" i="1"/>
  <c r="Q117" i="1"/>
  <c r="S117" i="1" s="1"/>
  <c r="R117" i="1" s="1"/>
  <c r="P118" i="1"/>
  <c r="Q118" i="1"/>
  <c r="T118" i="1" s="1"/>
  <c r="P119" i="1"/>
  <c r="Q119" i="1"/>
  <c r="T119" i="1" s="1"/>
  <c r="P120" i="1"/>
  <c r="Q120" i="1"/>
  <c r="S120" i="1" s="1"/>
  <c r="R120" i="1" s="1"/>
  <c r="P121" i="1"/>
  <c r="Q121" i="1"/>
  <c r="P122" i="1"/>
  <c r="Q122" i="1"/>
  <c r="U122" i="1" s="1"/>
  <c r="P123" i="1"/>
  <c r="Q123" i="1"/>
  <c r="T123" i="1" s="1"/>
  <c r="P124" i="1"/>
  <c r="Q124" i="1"/>
  <c r="S124" i="1" s="1"/>
  <c r="R124" i="1" s="1"/>
  <c r="P125" i="1"/>
  <c r="Q125" i="1"/>
  <c r="T125" i="1" s="1"/>
  <c r="P126" i="1"/>
  <c r="Q126" i="1"/>
  <c r="S126" i="1" s="1"/>
  <c r="R126" i="1" s="1"/>
  <c r="P127" i="1"/>
  <c r="Q127" i="1"/>
  <c r="U127" i="1" s="1"/>
  <c r="P128" i="1"/>
  <c r="Q128" i="1"/>
  <c r="V128" i="1" s="1"/>
  <c r="P129" i="1"/>
  <c r="Q129" i="1"/>
  <c r="V129" i="1" s="1"/>
  <c r="P130" i="1"/>
  <c r="Q130" i="1"/>
  <c r="V130" i="1" s="1"/>
  <c r="P131" i="1"/>
  <c r="Q131" i="1"/>
  <c r="V131" i="1" s="1"/>
  <c r="P132" i="1"/>
  <c r="Q132" i="1"/>
  <c r="S132" i="1" s="1"/>
  <c r="R132" i="1" s="1"/>
  <c r="P133" i="1"/>
  <c r="Q133" i="1"/>
  <c r="V133" i="1" s="1"/>
  <c r="P134" i="1"/>
  <c r="Q134" i="1"/>
  <c r="P135" i="1"/>
  <c r="Q135" i="1"/>
  <c r="T135" i="1" s="1"/>
  <c r="P136" i="1"/>
  <c r="Q136" i="1"/>
  <c r="S136" i="1" s="1"/>
  <c r="R136" i="1" s="1"/>
  <c r="P137" i="1"/>
  <c r="Q137" i="1"/>
  <c r="P138" i="1"/>
  <c r="Q138" i="1"/>
  <c r="P139" i="1"/>
  <c r="Q139" i="1"/>
  <c r="P140" i="1"/>
  <c r="Q140" i="1"/>
  <c r="U140" i="1" s="1"/>
  <c r="P141" i="1"/>
  <c r="Q141" i="1"/>
  <c r="P4629" i="1"/>
  <c r="Q4629" i="1"/>
  <c r="S4629" i="1" s="1"/>
  <c r="R4629" i="1" s="1"/>
  <c r="P143" i="1"/>
  <c r="Q143" i="1"/>
  <c r="P1804" i="1"/>
  <c r="Q1804" i="1"/>
  <c r="S1804" i="1" s="1"/>
  <c r="R1804" i="1" s="1"/>
  <c r="P145" i="1"/>
  <c r="Q145" i="1"/>
  <c r="V145" i="1" s="1"/>
  <c r="P146" i="1"/>
  <c r="Q146" i="1"/>
  <c r="U146" i="1" s="1"/>
  <c r="P147" i="1"/>
  <c r="Q147" i="1"/>
  <c r="T147" i="1" s="1"/>
  <c r="P148" i="1"/>
  <c r="Q148" i="1"/>
  <c r="S148" i="1" s="1"/>
  <c r="R148" i="1" s="1"/>
  <c r="P149" i="1"/>
  <c r="Q149" i="1"/>
  <c r="V149" i="1" s="1"/>
  <c r="P150" i="1"/>
  <c r="Q150" i="1"/>
  <c r="P151" i="1"/>
  <c r="Q151" i="1"/>
  <c r="S151" i="1" s="1"/>
  <c r="R151" i="1" s="1"/>
  <c r="P152" i="1"/>
  <c r="Q152" i="1"/>
  <c r="S152" i="1" s="1"/>
  <c r="R152" i="1" s="1"/>
  <c r="P153" i="1"/>
  <c r="Q153" i="1"/>
  <c r="S153" i="1" s="1"/>
  <c r="R153" i="1" s="1"/>
  <c r="P154" i="1"/>
  <c r="Q154" i="1"/>
  <c r="S154" i="1" s="1"/>
  <c r="R154" i="1" s="1"/>
  <c r="P155" i="1"/>
  <c r="Q155" i="1"/>
  <c r="S155" i="1" s="1"/>
  <c r="R155" i="1" s="1"/>
  <c r="P156" i="1"/>
  <c r="Q156" i="1"/>
  <c r="U156" i="1" s="1"/>
  <c r="P157" i="1"/>
  <c r="Q157" i="1"/>
  <c r="P158" i="1"/>
  <c r="Q158" i="1"/>
  <c r="V158" i="1" s="1"/>
  <c r="P159" i="1"/>
  <c r="Q159" i="1"/>
  <c r="U159" i="1" s="1"/>
  <c r="P160" i="1"/>
  <c r="Q160" i="1"/>
  <c r="S160" i="1" s="1"/>
  <c r="R160" i="1" s="1"/>
  <c r="P161" i="1"/>
  <c r="Q161" i="1"/>
  <c r="S161" i="1" s="1"/>
  <c r="R161" i="1" s="1"/>
  <c r="P162" i="1"/>
  <c r="Q162" i="1"/>
  <c r="U162" i="1" s="1"/>
  <c r="P163" i="1"/>
  <c r="Q163" i="1"/>
  <c r="U163" i="1" s="1"/>
  <c r="P164" i="1"/>
  <c r="Q164" i="1"/>
  <c r="V164" i="1" s="1"/>
  <c r="P165" i="1"/>
  <c r="Q165" i="1"/>
  <c r="P166" i="1"/>
  <c r="Q166" i="1"/>
  <c r="V166" i="1" s="1"/>
  <c r="P167" i="1"/>
  <c r="Q167" i="1"/>
  <c r="S167" i="1" s="1"/>
  <c r="R167" i="1" s="1"/>
  <c r="P168" i="1"/>
  <c r="Q168" i="1"/>
  <c r="T168" i="1" s="1"/>
  <c r="P169" i="1"/>
  <c r="Q169" i="1"/>
  <c r="S169" i="1" s="1"/>
  <c r="R169" i="1" s="1"/>
  <c r="P170" i="1"/>
  <c r="Q170" i="1"/>
  <c r="V170" i="1" s="1"/>
  <c r="P171" i="1"/>
  <c r="Q171" i="1"/>
  <c r="P172" i="1"/>
  <c r="Q172" i="1"/>
  <c r="S172" i="1" s="1"/>
  <c r="R172" i="1" s="1"/>
  <c r="P173" i="1"/>
  <c r="Q173" i="1"/>
  <c r="S173" i="1" s="1"/>
  <c r="R173" i="1" s="1"/>
  <c r="P174" i="1"/>
  <c r="Q174" i="1"/>
  <c r="T174" i="1" s="1"/>
  <c r="P175" i="1"/>
  <c r="Q175" i="1"/>
  <c r="T175" i="1" s="1"/>
  <c r="P176" i="1"/>
  <c r="Q176" i="1"/>
  <c r="V176" i="1" s="1"/>
  <c r="P2992" i="1"/>
  <c r="Q2992" i="1"/>
  <c r="T2992" i="1" s="1"/>
  <c r="P178" i="1"/>
  <c r="Q178" i="1"/>
  <c r="S178" i="1" s="1"/>
  <c r="R178" i="1" s="1"/>
  <c r="P179" i="1"/>
  <c r="Q179" i="1"/>
  <c r="S179" i="1" s="1"/>
  <c r="R179" i="1" s="1"/>
  <c r="P180" i="1"/>
  <c r="Q180" i="1"/>
  <c r="P181" i="1"/>
  <c r="Q181" i="1"/>
  <c r="V181" i="1" s="1"/>
  <c r="P182" i="1"/>
  <c r="Q182" i="1"/>
  <c r="V182" i="1" s="1"/>
  <c r="P183" i="1"/>
  <c r="Q183" i="1"/>
  <c r="T183" i="1" s="1"/>
  <c r="P184" i="1"/>
  <c r="Q184" i="1"/>
  <c r="V184" i="1" s="1"/>
  <c r="P185" i="1"/>
  <c r="Q185" i="1"/>
  <c r="S185" i="1" s="1"/>
  <c r="R185" i="1" s="1"/>
  <c r="P186" i="1"/>
  <c r="Q186" i="1"/>
  <c r="T186" i="1" s="1"/>
  <c r="P187" i="1"/>
  <c r="Q187" i="1"/>
  <c r="V187" i="1" s="1"/>
  <c r="P188" i="1"/>
  <c r="Q188" i="1"/>
  <c r="P189" i="1"/>
  <c r="Q189" i="1"/>
  <c r="T189" i="1" s="1"/>
  <c r="P190" i="1"/>
  <c r="Q190" i="1"/>
  <c r="P191" i="1"/>
  <c r="Q191" i="1"/>
  <c r="S191" i="1" s="1"/>
  <c r="R191" i="1" s="1"/>
  <c r="P192" i="1"/>
  <c r="Q192" i="1"/>
  <c r="U192" i="1" s="1"/>
  <c r="P193" i="1"/>
  <c r="Q193" i="1"/>
  <c r="U193" i="1" s="1"/>
  <c r="P194" i="1"/>
  <c r="Q194" i="1"/>
  <c r="V194" i="1" s="1"/>
  <c r="P2026" i="1"/>
  <c r="Q2026" i="1"/>
  <c r="T2026" i="1" s="1"/>
  <c r="P1139" i="1"/>
  <c r="Q1139" i="1"/>
  <c r="S1139" i="1" s="1"/>
  <c r="R1139" i="1" s="1"/>
  <c r="P197" i="1"/>
  <c r="Q197" i="1"/>
  <c r="S197" i="1" s="1"/>
  <c r="R197" i="1" s="1"/>
  <c r="P198" i="1"/>
  <c r="Q198" i="1"/>
  <c r="T198" i="1" s="1"/>
  <c r="P199" i="1"/>
  <c r="Q199" i="1"/>
  <c r="U199" i="1" s="1"/>
  <c r="P200" i="1"/>
  <c r="Q200" i="1"/>
  <c r="V200" i="1" s="1"/>
  <c r="P201" i="1"/>
  <c r="Q201" i="1"/>
  <c r="P202" i="1"/>
  <c r="Q202" i="1"/>
  <c r="V202" i="1" s="1"/>
  <c r="P203" i="1"/>
  <c r="Q203" i="1"/>
  <c r="S203" i="1" s="1"/>
  <c r="R203" i="1" s="1"/>
  <c r="P204" i="1"/>
  <c r="Q204" i="1"/>
  <c r="S204" i="1" s="1"/>
  <c r="R204" i="1" s="1"/>
  <c r="P205" i="1"/>
  <c r="Q205" i="1"/>
  <c r="S205" i="1" s="1"/>
  <c r="R205" i="1" s="1"/>
  <c r="P206" i="1"/>
  <c r="Q206" i="1"/>
  <c r="V206" i="1" s="1"/>
  <c r="P3925" i="1"/>
  <c r="Q3925" i="1"/>
  <c r="S3925" i="1" s="1"/>
  <c r="R3925" i="1" s="1"/>
  <c r="P208" i="1"/>
  <c r="Q208" i="1"/>
  <c r="P209" i="1"/>
  <c r="Q209" i="1"/>
  <c r="P1457" i="1"/>
  <c r="Q1457" i="1"/>
  <c r="S1457" i="1" s="1"/>
  <c r="R1457" i="1" s="1"/>
  <c r="P211" i="1"/>
  <c r="Q211" i="1"/>
  <c r="P4892" i="1"/>
  <c r="Q4892" i="1"/>
  <c r="P213" i="1"/>
  <c r="Q213" i="1"/>
  <c r="T213" i="1" s="1"/>
  <c r="P214" i="1"/>
  <c r="Q214" i="1"/>
  <c r="S214" i="1" s="1"/>
  <c r="R214" i="1" s="1"/>
  <c r="P215" i="1"/>
  <c r="Q215" i="1"/>
  <c r="V215" i="1" s="1"/>
  <c r="P216" i="1"/>
  <c r="Q216" i="1"/>
  <c r="S216" i="1" s="1"/>
  <c r="R216" i="1" s="1"/>
  <c r="P217" i="1"/>
  <c r="Q217" i="1"/>
  <c r="T217" i="1" s="1"/>
  <c r="P218" i="1"/>
  <c r="Q218" i="1"/>
  <c r="V218" i="1" s="1"/>
  <c r="P219" i="1"/>
  <c r="Q219" i="1"/>
  <c r="P220" i="1"/>
  <c r="Q220" i="1"/>
  <c r="P221" i="1"/>
  <c r="Q221" i="1"/>
  <c r="V221" i="1" s="1"/>
  <c r="P222" i="1"/>
  <c r="Q222" i="1"/>
  <c r="P223" i="1"/>
  <c r="Q223" i="1"/>
  <c r="S223" i="1" s="1"/>
  <c r="R223" i="1" s="1"/>
  <c r="P224" i="1"/>
  <c r="Q224" i="1"/>
  <c r="V224" i="1" s="1"/>
  <c r="P225" i="1"/>
  <c r="Q225" i="1"/>
  <c r="S225" i="1" s="1"/>
  <c r="R225" i="1" s="1"/>
  <c r="P226" i="1"/>
  <c r="Q226" i="1"/>
  <c r="P227" i="1"/>
  <c r="Q227" i="1"/>
  <c r="P228" i="1"/>
  <c r="Q228" i="1"/>
  <c r="S228" i="1" s="1"/>
  <c r="R228" i="1" s="1"/>
  <c r="P229" i="1"/>
  <c r="Q229" i="1"/>
  <c r="P230" i="1"/>
  <c r="Q230" i="1"/>
  <c r="P231" i="1"/>
  <c r="Q231" i="1"/>
  <c r="P1356" i="1"/>
  <c r="Q1356" i="1"/>
  <c r="U1356" i="1" s="1"/>
  <c r="P233" i="1"/>
  <c r="Q233" i="1"/>
  <c r="P234" i="1"/>
  <c r="Q234" i="1"/>
  <c r="S234" i="1" s="1"/>
  <c r="R234" i="1" s="1"/>
  <c r="P235" i="1"/>
  <c r="Q235" i="1"/>
  <c r="P3797" i="1"/>
  <c r="Q3797" i="1"/>
  <c r="P237" i="1"/>
  <c r="Q237" i="1"/>
  <c r="P1762" i="1"/>
  <c r="Q1762" i="1"/>
  <c r="S1762" i="1" s="1"/>
  <c r="R1762" i="1" s="1"/>
  <c r="P239" i="1"/>
  <c r="Q239" i="1"/>
  <c r="P2505" i="1"/>
  <c r="Q2505" i="1"/>
  <c r="P241" i="1"/>
  <c r="Q241" i="1"/>
  <c r="S241" i="1" s="1"/>
  <c r="R241" i="1" s="1"/>
  <c r="P242" i="1"/>
  <c r="Q242" i="1"/>
  <c r="T242" i="1" s="1"/>
  <c r="P243" i="1"/>
  <c r="Q243" i="1"/>
  <c r="P244" i="1"/>
  <c r="Q244" i="1"/>
  <c r="P245" i="1"/>
  <c r="Q245" i="1"/>
  <c r="P246" i="1"/>
  <c r="Q246" i="1"/>
  <c r="P247" i="1"/>
  <c r="Q247" i="1"/>
  <c r="S247" i="1" s="1"/>
  <c r="R247" i="1" s="1"/>
  <c r="P248" i="1"/>
  <c r="Q248" i="1"/>
  <c r="S248" i="1" s="1"/>
  <c r="R248" i="1" s="1"/>
  <c r="P249" i="1"/>
  <c r="Q249" i="1"/>
  <c r="U249" i="1" s="1"/>
  <c r="P250" i="1"/>
  <c r="Q250" i="1"/>
  <c r="V250" i="1" s="1"/>
  <c r="P1392" i="1"/>
  <c r="Q1392" i="1"/>
  <c r="V1392" i="1" s="1"/>
  <c r="P252" i="1"/>
  <c r="Q252" i="1"/>
  <c r="V252" i="1" s="1"/>
  <c r="P253" i="1"/>
  <c r="Q253" i="1"/>
  <c r="V253" i="1" s="1"/>
  <c r="P3896" i="1"/>
  <c r="Q3896" i="1"/>
  <c r="S3896" i="1" s="1"/>
  <c r="R3896" i="1" s="1"/>
  <c r="P255" i="1"/>
  <c r="Q255" i="1"/>
  <c r="P256" i="1"/>
  <c r="Q256" i="1"/>
  <c r="U256" i="1" s="1"/>
  <c r="P257" i="1"/>
  <c r="Q257" i="1"/>
  <c r="T257" i="1" s="1"/>
  <c r="P258" i="1"/>
  <c r="Q258" i="1"/>
  <c r="T258" i="1" s="1"/>
  <c r="P259" i="1"/>
  <c r="Q259" i="1"/>
  <c r="S259" i="1" s="1"/>
  <c r="R259" i="1" s="1"/>
  <c r="P260" i="1"/>
  <c r="Q260" i="1"/>
  <c r="P358" i="1"/>
  <c r="Q358" i="1"/>
  <c r="V358" i="1" s="1"/>
  <c r="P262" i="1"/>
  <c r="Q262" i="1"/>
  <c r="U262" i="1" s="1"/>
  <c r="P263" i="1"/>
  <c r="Q263" i="1"/>
  <c r="T263" i="1" s="1"/>
  <c r="P264" i="1"/>
  <c r="Q264" i="1"/>
  <c r="S264" i="1" s="1"/>
  <c r="R264" i="1" s="1"/>
  <c r="P265" i="1"/>
  <c r="Q265" i="1"/>
  <c r="U265" i="1" s="1"/>
  <c r="P266" i="1"/>
  <c r="Q266" i="1"/>
  <c r="P267" i="1"/>
  <c r="Q267" i="1"/>
  <c r="P2210" i="1"/>
  <c r="Q2210" i="1"/>
  <c r="U2210" i="1" s="1"/>
  <c r="P269" i="1"/>
  <c r="Q269" i="1"/>
  <c r="P270" i="1"/>
  <c r="Q270" i="1"/>
  <c r="S270" i="1" s="1"/>
  <c r="R270" i="1" s="1"/>
  <c r="P271" i="1"/>
  <c r="Q271" i="1"/>
  <c r="P272" i="1"/>
  <c r="Q272" i="1"/>
  <c r="P273" i="1"/>
  <c r="Q273" i="1"/>
  <c r="P274" i="1"/>
  <c r="Q274" i="1"/>
  <c r="S274" i="1" s="1"/>
  <c r="R274" i="1" s="1"/>
  <c r="P275" i="1"/>
  <c r="Q275" i="1"/>
  <c r="P276" i="1"/>
  <c r="Q276" i="1"/>
  <c r="P277" i="1"/>
  <c r="Q277" i="1"/>
  <c r="S277" i="1" s="1"/>
  <c r="R277" i="1" s="1"/>
  <c r="P4063" i="1"/>
  <c r="Q4063" i="1"/>
  <c r="T4063" i="1" s="1"/>
  <c r="P279" i="1"/>
  <c r="Q279" i="1"/>
  <c r="P280" i="1"/>
  <c r="Q280" i="1"/>
  <c r="P281" i="1"/>
  <c r="Q281" i="1"/>
  <c r="P282" i="1"/>
  <c r="Q282" i="1"/>
  <c r="P283" i="1"/>
  <c r="Q283" i="1"/>
  <c r="P284" i="1"/>
  <c r="Q284" i="1"/>
  <c r="S284" i="1" s="1"/>
  <c r="R284" i="1" s="1"/>
  <c r="P285" i="1"/>
  <c r="Q285" i="1"/>
  <c r="P286" i="1"/>
  <c r="Q286" i="1"/>
  <c r="V286" i="1" s="1"/>
  <c r="P287" i="1"/>
  <c r="Q287" i="1"/>
  <c r="P288" i="1"/>
  <c r="Q288" i="1"/>
  <c r="V288" i="1" s="1"/>
  <c r="P289" i="1"/>
  <c r="Q289" i="1"/>
  <c r="P290" i="1"/>
  <c r="Q290" i="1"/>
  <c r="S290" i="1" s="1"/>
  <c r="R290" i="1" s="1"/>
  <c r="P984" i="1"/>
  <c r="Q984" i="1"/>
  <c r="P292" i="1"/>
  <c r="Q292" i="1"/>
  <c r="U292" i="1" s="1"/>
  <c r="P293" i="1"/>
  <c r="Q293" i="1"/>
  <c r="U293" i="1" s="1"/>
  <c r="P294" i="1"/>
  <c r="Q294" i="1"/>
  <c r="U294" i="1" s="1"/>
  <c r="P295" i="1"/>
  <c r="Q295" i="1"/>
  <c r="U295" i="1" s="1"/>
  <c r="P296" i="1"/>
  <c r="Q296" i="1"/>
  <c r="P297" i="1"/>
  <c r="Q297" i="1"/>
  <c r="V297" i="1" s="1"/>
  <c r="P298" i="1"/>
  <c r="Q298" i="1"/>
  <c r="P299" i="1"/>
  <c r="Q299" i="1"/>
  <c r="T299" i="1" s="1"/>
  <c r="P300" i="1"/>
  <c r="Q300" i="1"/>
  <c r="P301" i="1"/>
  <c r="Q301" i="1"/>
  <c r="S301" i="1" s="1"/>
  <c r="R301" i="1" s="1"/>
  <c r="P302" i="1"/>
  <c r="Q302" i="1"/>
  <c r="S302" i="1" s="1"/>
  <c r="R302" i="1" s="1"/>
  <c r="P303" i="1"/>
  <c r="Q303" i="1"/>
  <c r="V303" i="1" s="1"/>
  <c r="P4362" i="1"/>
  <c r="Q4362" i="1"/>
  <c r="P305" i="1"/>
  <c r="Q305" i="1"/>
  <c r="T305" i="1" s="1"/>
  <c r="P306" i="1"/>
  <c r="Q306" i="1"/>
  <c r="S306" i="1" s="1"/>
  <c r="R306" i="1" s="1"/>
  <c r="P1982" i="1"/>
  <c r="Q1982" i="1"/>
  <c r="T1982" i="1" s="1"/>
  <c r="P308" i="1"/>
  <c r="Q308" i="1"/>
  <c r="P309" i="1"/>
  <c r="Q309" i="1"/>
  <c r="P310" i="1"/>
  <c r="Q310" i="1"/>
  <c r="P311" i="1"/>
  <c r="Q311" i="1"/>
  <c r="S311" i="1" s="1"/>
  <c r="R311" i="1" s="1"/>
  <c r="P312" i="1"/>
  <c r="Q312" i="1"/>
  <c r="U312" i="1" s="1"/>
  <c r="P4075" i="1"/>
  <c r="Q4075" i="1"/>
  <c r="V4075" i="1" s="1"/>
  <c r="P314" i="1"/>
  <c r="Q314" i="1"/>
  <c r="S314" i="1" s="1"/>
  <c r="R314" i="1" s="1"/>
  <c r="P315" i="1"/>
  <c r="Q315" i="1"/>
  <c r="P316" i="1"/>
  <c r="Q316" i="1"/>
  <c r="P317" i="1"/>
  <c r="Q317" i="1"/>
  <c r="S317" i="1" s="1"/>
  <c r="R317" i="1" s="1"/>
  <c r="P318" i="1"/>
  <c r="Q318" i="1"/>
  <c r="P319" i="1"/>
  <c r="Q319" i="1"/>
  <c r="S319" i="1" s="1"/>
  <c r="R319" i="1" s="1"/>
  <c r="P320" i="1"/>
  <c r="Q320" i="1"/>
  <c r="S320" i="1" s="1"/>
  <c r="R320" i="1" s="1"/>
  <c r="P321" i="1"/>
  <c r="Q321" i="1"/>
  <c r="U321" i="1" s="1"/>
  <c r="P322" i="1"/>
  <c r="Q322" i="1"/>
  <c r="P323" i="1"/>
  <c r="Q323" i="1"/>
  <c r="P324" i="1"/>
  <c r="Q324" i="1"/>
  <c r="V324" i="1" s="1"/>
  <c r="P325" i="1"/>
  <c r="Q325" i="1"/>
  <c r="P326" i="1"/>
  <c r="Q326" i="1"/>
  <c r="V326" i="1" s="1"/>
  <c r="P327" i="1"/>
  <c r="Q327" i="1"/>
  <c r="T327" i="1" s="1"/>
  <c r="P328" i="1"/>
  <c r="Q328" i="1"/>
  <c r="T328" i="1" s="1"/>
  <c r="P329" i="1"/>
  <c r="Q329" i="1"/>
  <c r="U329" i="1" s="1"/>
  <c r="P330" i="1"/>
  <c r="Q330" i="1"/>
  <c r="U330" i="1" s="1"/>
  <c r="P331" i="1"/>
  <c r="Q331" i="1"/>
  <c r="T331" i="1" s="1"/>
  <c r="P332" i="1"/>
  <c r="Q332" i="1"/>
  <c r="P333" i="1"/>
  <c r="Q333" i="1"/>
  <c r="P334" i="1"/>
  <c r="Q334" i="1"/>
  <c r="T334" i="1" s="1"/>
  <c r="P335" i="1"/>
  <c r="Q335" i="1"/>
  <c r="S335" i="1" s="1"/>
  <c r="R335" i="1" s="1"/>
  <c r="P336" i="1"/>
  <c r="Q336" i="1"/>
  <c r="V336" i="1" s="1"/>
  <c r="P337" i="1"/>
  <c r="Q337" i="1"/>
  <c r="S337" i="1" s="1"/>
  <c r="R337" i="1" s="1"/>
  <c r="P338" i="1"/>
  <c r="Q338" i="1"/>
  <c r="S338" i="1" s="1"/>
  <c r="R338" i="1" s="1"/>
  <c r="P339" i="1"/>
  <c r="Q339" i="1"/>
  <c r="P340" i="1"/>
  <c r="Q340" i="1"/>
  <c r="P341" i="1"/>
  <c r="Q341" i="1"/>
  <c r="P342" i="1"/>
  <c r="Q342" i="1"/>
  <c r="V342" i="1" s="1"/>
  <c r="P343" i="1"/>
  <c r="Q343" i="1"/>
  <c r="S343" i="1" s="1"/>
  <c r="R343" i="1" s="1"/>
  <c r="P344" i="1"/>
  <c r="Q344" i="1"/>
  <c r="S344" i="1" s="1"/>
  <c r="R344" i="1" s="1"/>
  <c r="P345" i="1"/>
  <c r="Q345" i="1"/>
  <c r="V345" i="1" s="1"/>
  <c r="P346" i="1"/>
  <c r="Q346" i="1"/>
  <c r="T346" i="1" s="1"/>
  <c r="P347" i="1"/>
  <c r="Q347" i="1"/>
  <c r="V347" i="1" s="1"/>
  <c r="P348" i="1"/>
  <c r="Q348" i="1"/>
  <c r="U348" i="1" s="1"/>
  <c r="P349" i="1"/>
  <c r="Q349" i="1"/>
  <c r="V349" i="1" s="1"/>
  <c r="P350" i="1"/>
  <c r="Q350" i="1"/>
  <c r="P351" i="1"/>
  <c r="Q351" i="1"/>
  <c r="V351" i="1" s="1"/>
  <c r="P352" i="1"/>
  <c r="Q352" i="1"/>
  <c r="P353" i="1"/>
  <c r="Q353" i="1"/>
  <c r="V353" i="1" s="1"/>
  <c r="P354" i="1"/>
  <c r="Q354" i="1"/>
  <c r="V354" i="1" s="1"/>
  <c r="P355" i="1"/>
  <c r="Q355" i="1"/>
  <c r="S355" i="1" s="1"/>
  <c r="R355" i="1" s="1"/>
  <c r="P356" i="1"/>
  <c r="Q356" i="1"/>
  <c r="T356" i="1" s="1"/>
  <c r="P357" i="1"/>
  <c r="Q357" i="1"/>
  <c r="V357" i="1" s="1"/>
  <c r="P1486" i="1"/>
  <c r="Q1486" i="1"/>
  <c r="S1486" i="1" s="1"/>
  <c r="R1486" i="1" s="1"/>
  <c r="P359" i="1"/>
  <c r="Q359" i="1"/>
  <c r="P360" i="1"/>
  <c r="Q360" i="1"/>
  <c r="V360" i="1" s="1"/>
  <c r="P361" i="1"/>
  <c r="Q361" i="1"/>
  <c r="S361" i="1" s="1"/>
  <c r="R361" i="1" s="1"/>
  <c r="P362" i="1"/>
  <c r="Q362" i="1"/>
  <c r="S362" i="1" s="1"/>
  <c r="R362" i="1" s="1"/>
  <c r="P363" i="1"/>
  <c r="Q363" i="1"/>
  <c r="P364" i="1"/>
  <c r="Q364" i="1"/>
  <c r="T364" i="1" s="1"/>
  <c r="P365" i="1"/>
  <c r="Q365" i="1"/>
  <c r="V365" i="1" s="1"/>
  <c r="P366" i="1"/>
  <c r="Q366" i="1"/>
  <c r="U366" i="1" s="1"/>
  <c r="P367" i="1"/>
  <c r="Q367" i="1"/>
  <c r="S367" i="1" s="1"/>
  <c r="R367" i="1" s="1"/>
  <c r="P368" i="1"/>
  <c r="Q368" i="1"/>
  <c r="P369" i="1"/>
  <c r="Q369" i="1"/>
  <c r="S369" i="1" s="1"/>
  <c r="R369" i="1" s="1"/>
  <c r="P370" i="1"/>
  <c r="Q370" i="1"/>
  <c r="S370" i="1" s="1"/>
  <c r="R370" i="1" s="1"/>
  <c r="P371" i="1"/>
  <c r="Q371" i="1"/>
  <c r="S371" i="1" s="1"/>
  <c r="R371" i="1" s="1"/>
  <c r="P372" i="1"/>
  <c r="Q372" i="1"/>
  <c r="T372" i="1" s="1"/>
  <c r="P373" i="1"/>
  <c r="Q373" i="1"/>
  <c r="T373" i="1" s="1"/>
  <c r="P374" i="1"/>
  <c r="Q374" i="1"/>
  <c r="S374" i="1" s="1"/>
  <c r="R374" i="1" s="1"/>
  <c r="P375" i="1"/>
  <c r="Q375" i="1"/>
  <c r="P376" i="1"/>
  <c r="Q376" i="1"/>
  <c r="U376" i="1" s="1"/>
  <c r="P377" i="1"/>
  <c r="Q377" i="1"/>
  <c r="P378" i="1"/>
  <c r="Q378" i="1"/>
  <c r="S378" i="1" s="1"/>
  <c r="R378" i="1" s="1"/>
  <c r="P379" i="1"/>
  <c r="Q379" i="1"/>
  <c r="P380" i="1"/>
  <c r="Q380" i="1"/>
  <c r="V380" i="1" s="1"/>
  <c r="P381" i="1"/>
  <c r="Q381" i="1"/>
  <c r="T381" i="1" s="1"/>
  <c r="P2613" i="1"/>
  <c r="Q2613" i="1"/>
  <c r="T2613" i="1" s="1"/>
  <c r="P383" i="1"/>
  <c r="Q383" i="1"/>
  <c r="U383" i="1" s="1"/>
  <c r="P384" i="1"/>
  <c r="Q384" i="1"/>
  <c r="U384" i="1" s="1"/>
  <c r="P385" i="1"/>
  <c r="Q385" i="1"/>
  <c r="U385" i="1" s="1"/>
  <c r="P986" i="1"/>
  <c r="Q986" i="1"/>
  <c r="V986" i="1" s="1"/>
  <c r="P387" i="1"/>
  <c r="Q387" i="1"/>
  <c r="V387" i="1" s="1"/>
  <c r="P388" i="1"/>
  <c r="Q388" i="1"/>
  <c r="U388" i="1" s="1"/>
  <c r="P1005" i="1"/>
  <c r="Q1005" i="1"/>
  <c r="S1005" i="1" s="1"/>
  <c r="R1005" i="1" s="1"/>
  <c r="P390" i="1"/>
  <c r="Q390" i="1"/>
  <c r="S390" i="1" s="1"/>
  <c r="R390" i="1" s="1"/>
  <c r="P4448" i="1"/>
  <c r="Q4448" i="1"/>
  <c r="V4448" i="1" s="1"/>
  <c r="P392" i="1"/>
  <c r="Q392" i="1"/>
  <c r="P393" i="1"/>
  <c r="Q393" i="1"/>
  <c r="V393" i="1" s="1"/>
  <c r="P394" i="1"/>
  <c r="Q394" i="1"/>
  <c r="U394" i="1" s="1"/>
  <c r="P395" i="1"/>
  <c r="Q395" i="1"/>
  <c r="S395" i="1" s="1"/>
  <c r="R395" i="1" s="1"/>
  <c r="P396" i="1"/>
  <c r="Q396" i="1"/>
  <c r="S396" i="1" s="1"/>
  <c r="R396" i="1" s="1"/>
  <c r="P397" i="1"/>
  <c r="Q397" i="1"/>
  <c r="S397" i="1" s="1"/>
  <c r="R397" i="1" s="1"/>
  <c r="P398" i="1"/>
  <c r="Q398" i="1"/>
  <c r="P399" i="1"/>
  <c r="Q399" i="1"/>
  <c r="T399" i="1" s="1"/>
  <c r="P400" i="1"/>
  <c r="Q400" i="1"/>
  <c r="T400" i="1" s="1"/>
  <c r="P401" i="1"/>
  <c r="Q401" i="1"/>
  <c r="U401" i="1" s="1"/>
  <c r="P402" i="1"/>
  <c r="Q402" i="1"/>
  <c r="U402" i="1" s="1"/>
  <c r="P403" i="1"/>
  <c r="Q403" i="1"/>
  <c r="S403" i="1" s="1"/>
  <c r="R403" i="1" s="1"/>
  <c r="P404" i="1"/>
  <c r="Q404" i="1"/>
  <c r="S404" i="1" s="1"/>
  <c r="R404" i="1" s="1"/>
  <c r="P405" i="1"/>
  <c r="Q405" i="1"/>
  <c r="S405" i="1" s="1"/>
  <c r="R405" i="1" s="1"/>
  <c r="P4478" i="1"/>
  <c r="Q4478" i="1"/>
  <c r="S4478" i="1" s="1"/>
  <c r="R4478" i="1" s="1"/>
  <c r="P407" i="1"/>
  <c r="Q407" i="1"/>
  <c r="S407" i="1" s="1"/>
  <c r="R407" i="1" s="1"/>
  <c r="P408" i="1"/>
  <c r="Q408" i="1"/>
  <c r="T408" i="1" s="1"/>
  <c r="P409" i="1"/>
  <c r="Q409" i="1"/>
  <c r="T409" i="1" s="1"/>
  <c r="P410" i="1"/>
  <c r="Q410" i="1"/>
  <c r="T410" i="1" s="1"/>
  <c r="P411" i="1"/>
  <c r="Q411" i="1"/>
  <c r="P412" i="1"/>
  <c r="Q412" i="1"/>
  <c r="U412" i="1" s="1"/>
  <c r="P413" i="1"/>
  <c r="Q413" i="1"/>
  <c r="U413" i="1" s="1"/>
  <c r="P414" i="1"/>
  <c r="Q414" i="1"/>
  <c r="S414" i="1" s="1"/>
  <c r="R414" i="1" s="1"/>
  <c r="P415" i="1"/>
  <c r="Q415" i="1"/>
  <c r="T415" i="1" s="1"/>
  <c r="P416" i="1"/>
  <c r="Q416" i="1"/>
  <c r="T416" i="1" s="1"/>
  <c r="P417" i="1"/>
  <c r="Q417" i="1"/>
  <c r="V417" i="1" s="1"/>
  <c r="P418" i="1"/>
  <c r="Q418" i="1"/>
  <c r="U418" i="1" s="1"/>
  <c r="P419" i="1"/>
  <c r="Q419" i="1"/>
  <c r="T419" i="1" s="1"/>
  <c r="P420" i="1"/>
  <c r="Q420" i="1"/>
  <c r="S420" i="1" s="1"/>
  <c r="R420" i="1" s="1"/>
  <c r="P421" i="1"/>
  <c r="Q421" i="1"/>
  <c r="S421" i="1" s="1"/>
  <c r="R421" i="1" s="1"/>
  <c r="P422" i="1"/>
  <c r="Q422" i="1"/>
  <c r="U422" i="1" s="1"/>
  <c r="P423" i="1"/>
  <c r="Q423" i="1"/>
  <c r="P2645" i="1"/>
  <c r="Q2645" i="1"/>
  <c r="U2645" i="1" s="1"/>
  <c r="P4096" i="1"/>
  <c r="Q4096" i="1"/>
  <c r="T4096" i="1" s="1"/>
  <c r="P2863" i="1"/>
  <c r="Q2863" i="1"/>
  <c r="S2863" i="1" s="1"/>
  <c r="R2863" i="1" s="1"/>
  <c r="P427" i="1"/>
  <c r="Q427" i="1"/>
  <c r="P428" i="1"/>
  <c r="Q428" i="1"/>
  <c r="S428" i="1" s="1"/>
  <c r="R428" i="1" s="1"/>
  <c r="P429" i="1"/>
  <c r="Q429" i="1"/>
  <c r="V429" i="1" s="1"/>
  <c r="P430" i="1"/>
  <c r="Q430" i="1"/>
  <c r="U430" i="1" s="1"/>
  <c r="P431" i="1"/>
  <c r="Q431" i="1"/>
  <c r="T431" i="1" s="1"/>
  <c r="P3310" i="1"/>
  <c r="Q3310" i="1"/>
  <c r="S3310" i="1" s="1"/>
  <c r="R3310" i="1" s="1"/>
  <c r="P433" i="1"/>
  <c r="Q433" i="1"/>
  <c r="S433" i="1" s="1"/>
  <c r="R433" i="1" s="1"/>
  <c r="P434" i="1"/>
  <c r="Q434" i="1"/>
  <c r="S434" i="1" s="1"/>
  <c r="R434" i="1" s="1"/>
  <c r="P435" i="1"/>
  <c r="Q435" i="1"/>
  <c r="S435" i="1" s="1"/>
  <c r="R435" i="1" s="1"/>
  <c r="P436" i="1"/>
  <c r="Q436" i="1"/>
  <c r="S436" i="1" s="1"/>
  <c r="R436" i="1" s="1"/>
  <c r="P437" i="1"/>
  <c r="Q437" i="1"/>
  <c r="P4122" i="1"/>
  <c r="Q4122" i="1"/>
  <c r="T4122" i="1" s="1"/>
  <c r="P4539" i="1"/>
  <c r="Q4539" i="1"/>
  <c r="V4539" i="1" s="1"/>
  <c r="P440" i="1"/>
  <c r="Q440" i="1"/>
  <c r="S440" i="1" s="1"/>
  <c r="R440" i="1" s="1"/>
  <c r="P441" i="1"/>
  <c r="Q441" i="1"/>
  <c r="S441" i="1" s="1"/>
  <c r="R441" i="1" s="1"/>
  <c r="P442" i="1"/>
  <c r="Q442" i="1"/>
  <c r="S442" i="1" s="1"/>
  <c r="R442" i="1" s="1"/>
  <c r="P443" i="1"/>
  <c r="Q443" i="1"/>
  <c r="S443" i="1" s="1"/>
  <c r="R443" i="1" s="1"/>
  <c r="P444" i="1"/>
  <c r="Q444" i="1"/>
  <c r="T444" i="1" s="1"/>
  <c r="P445" i="1"/>
  <c r="Q445" i="1"/>
  <c r="U445" i="1" s="1"/>
  <c r="P446" i="1"/>
  <c r="Q446" i="1"/>
  <c r="P447" i="1"/>
  <c r="Q447" i="1"/>
  <c r="P746" i="1"/>
  <c r="Q746" i="1"/>
  <c r="T746" i="1" s="1"/>
  <c r="P449" i="1"/>
  <c r="Q449" i="1"/>
  <c r="U449" i="1" s="1"/>
  <c r="P450" i="1"/>
  <c r="Q450" i="1"/>
  <c r="U450" i="1" s="1"/>
  <c r="P4922" i="1"/>
  <c r="Q4922" i="1"/>
  <c r="P452" i="1"/>
  <c r="Q452" i="1"/>
  <c r="V452" i="1" s="1"/>
  <c r="P777" i="1"/>
  <c r="Q777" i="1"/>
  <c r="V777" i="1" s="1"/>
  <c r="P454" i="1"/>
  <c r="Q454" i="1"/>
  <c r="U454" i="1" s="1"/>
  <c r="P455" i="1"/>
  <c r="Q455" i="1"/>
  <c r="T455" i="1" s="1"/>
  <c r="P456" i="1"/>
  <c r="Q456" i="1"/>
  <c r="S456" i="1" s="1"/>
  <c r="R456" i="1" s="1"/>
  <c r="P457" i="1"/>
  <c r="Q457" i="1"/>
  <c r="S457" i="1" s="1"/>
  <c r="R457" i="1" s="1"/>
  <c r="P458" i="1"/>
  <c r="Q458" i="1"/>
  <c r="P3360" i="1"/>
  <c r="Q3360" i="1"/>
  <c r="V3360" i="1" s="1"/>
  <c r="P460" i="1"/>
  <c r="Q460" i="1"/>
  <c r="U460" i="1" s="1"/>
  <c r="P461" i="1"/>
  <c r="Q461" i="1"/>
  <c r="T461" i="1" s="1"/>
  <c r="P462" i="1"/>
  <c r="Q462" i="1"/>
  <c r="S462" i="1" s="1"/>
  <c r="R462" i="1" s="1"/>
  <c r="P463" i="1"/>
  <c r="Q463" i="1"/>
  <c r="S463" i="1" s="1"/>
  <c r="R463" i="1" s="1"/>
  <c r="P464" i="1"/>
  <c r="Q464" i="1"/>
  <c r="S464" i="1" s="1"/>
  <c r="R464" i="1" s="1"/>
  <c r="P465" i="1"/>
  <c r="Q465" i="1"/>
  <c r="V465" i="1" s="1"/>
  <c r="P4001" i="1"/>
  <c r="Q4001" i="1"/>
  <c r="U4001" i="1" s="1"/>
  <c r="P467" i="1"/>
  <c r="Q467" i="1"/>
  <c r="T467" i="1" s="1"/>
  <c r="P468" i="1"/>
  <c r="Q468" i="1"/>
  <c r="S468" i="1" s="1"/>
  <c r="R468" i="1" s="1"/>
  <c r="P469" i="1"/>
  <c r="Q469" i="1"/>
  <c r="U469" i="1" s="1"/>
  <c r="P470" i="1"/>
  <c r="Q470" i="1"/>
  <c r="T470" i="1" s="1"/>
  <c r="P471" i="1"/>
  <c r="Q471" i="1"/>
  <c r="S471" i="1" s="1"/>
  <c r="R471" i="1" s="1"/>
  <c r="P472" i="1"/>
  <c r="Q472" i="1"/>
  <c r="S472" i="1" s="1"/>
  <c r="R472" i="1" s="1"/>
  <c r="P473" i="1"/>
  <c r="Q473" i="1"/>
  <c r="S473" i="1" s="1"/>
  <c r="R473" i="1" s="1"/>
  <c r="P474" i="1"/>
  <c r="Q474" i="1"/>
  <c r="P475" i="1"/>
  <c r="Q475" i="1"/>
  <c r="V475" i="1" s="1"/>
  <c r="P476" i="1"/>
  <c r="Q476" i="1"/>
  <c r="P477" i="1"/>
  <c r="Q477" i="1"/>
  <c r="S477" i="1" s="1"/>
  <c r="R477" i="1" s="1"/>
  <c r="P478" i="1"/>
  <c r="Q478" i="1"/>
  <c r="P479" i="1"/>
  <c r="Q479" i="1"/>
  <c r="S479" i="1" s="1"/>
  <c r="R479" i="1" s="1"/>
  <c r="P480" i="1"/>
  <c r="Q480" i="1"/>
  <c r="T480" i="1" s="1"/>
  <c r="P481" i="1"/>
  <c r="Q481" i="1"/>
  <c r="U481" i="1" s="1"/>
  <c r="P482" i="1"/>
  <c r="Q482" i="1"/>
  <c r="S482" i="1" s="1"/>
  <c r="R482" i="1" s="1"/>
  <c r="P483" i="1"/>
  <c r="Q483" i="1"/>
  <c r="T483" i="1" s="1"/>
  <c r="P484" i="1"/>
  <c r="Q484" i="1"/>
  <c r="V484" i="1" s="1"/>
  <c r="P485" i="1"/>
  <c r="Q485" i="1"/>
  <c r="U485" i="1" s="1"/>
  <c r="P486" i="1"/>
  <c r="Q486" i="1"/>
  <c r="P487" i="1"/>
  <c r="Q487" i="1"/>
  <c r="T487" i="1" s="1"/>
  <c r="P488" i="1"/>
  <c r="Q488" i="1"/>
  <c r="S488" i="1" s="1"/>
  <c r="R488" i="1" s="1"/>
  <c r="P489" i="1"/>
  <c r="Q489" i="1"/>
  <c r="V489" i="1" s="1"/>
  <c r="P490" i="1"/>
  <c r="Q490" i="1"/>
  <c r="U490" i="1" s="1"/>
  <c r="P491" i="1"/>
  <c r="Q491" i="1"/>
  <c r="T491" i="1" s="1"/>
  <c r="P492" i="1"/>
  <c r="Q492" i="1"/>
  <c r="S492" i="1" s="1"/>
  <c r="R492" i="1" s="1"/>
  <c r="P493" i="1"/>
  <c r="Q493" i="1"/>
  <c r="S493" i="1" s="1"/>
  <c r="R493" i="1" s="1"/>
  <c r="P494" i="1"/>
  <c r="Q494" i="1"/>
  <c r="P495" i="1"/>
  <c r="Q495" i="1"/>
  <c r="P496" i="1"/>
  <c r="Q496" i="1"/>
  <c r="U496" i="1" s="1"/>
  <c r="P3326" i="1"/>
  <c r="Q3326" i="1"/>
  <c r="T3326" i="1" s="1"/>
  <c r="P498" i="1"/>
  <c r="Q498" i="1"/>
  <c r="P499" i="1"/>
  <c r="Q499" i="1"/>
  <c r="S499" i="1" s="1"/>
  <c r="R499" i="1" s="1"/>
  <c r="P500" i="1"/>
  <c r="Q500" i="1"/>
  <c r="S500" i="1" s="1"/>
  <c r="R500" i="1" s="1"/>
  <c r="P501" i="1"/>
  <c r="Q501" i="1"/>
  <c r="V501" i="1" s="1"/>
  <c r="P502" i="1"/>
  <c r="Q502" i="1"/>
  <c r="P503" i="1"/>
  <c r="Q503" i="1"/>
  <c r="T503" i="1" s="1"/>
  <c r="P504" i="1"/>
  <c r="Q504" i="1"/>
  <c r="S504" i="1" s="1"/>
  <c r="R504" i="1" s="1"/>
  <c r="P505" i="1"/>
  <c r="Q505" i="1"/>
  <c r="S505" i="1" s="1"/>
  <c r="R505" i="1" s="1"/>
  <c r="P506" i="1"/>
  <c r="Q506" i="1"/>
  <c r="S506" i="1" s="1"/>
  <c r="R506" i="1" s="1"/>
  <c r="P507" i="1"/>
  <c r="Q507" i="1"/>
  <c r="S507" i="1" s="1"/>
  <c r="R507" i="1" s="1"/>
  <c r="P508" i="1"/>
  <c r="Q508" i="1"/>
  <c r="S508" i="1" s="1"/>
  <c r="R508" i="1" s="1"/>
  <c r="P509" i="1"/>
  <c r="Q509" i="1"/>
  <c r="P510" i="1"/>
  <c r="Q510" i="1"/>
  <c r="T510" i="1" s="1"/>
  <c r="P511" i="1"/>
  <c r="Q511" i="1"/>
  <c r="V511" i="1" s="1"/>
  <c r="P512" i="1"/>
  <c r="Q512" i="1"/>
  <c r="S512" i="1" s="1"/>
  <c r="R512" i="1" s="1"/>
  <c r="P513" i="1"/>
  <c r="Q513" i="1"/>
  <c r="S513" i="1" s="1"/>
  <c r="R513" i="1" s="1"/>
  <c r="P514" i="1"/>
  <c r="Q514" i="1"/>
  <c r="S514" i="1" s="1"/>
  <c r="R514" i="1" s="1"/>
  <c r="P515" i="1"/>
  <c r="Q515" i="1"/>
  <c r="S515" i="1" s="1"/>
  <c r="R515" i="1" s="1"/>
  <c r="P516" i="1"/>
  <c r="Q516" i="1"/>
  <c r="T516" i="1" s="1"/>
  <c r="P517" i="1"/>
  <c r="Q517" i="1"/>
  <c r="U517" i="1" s="1"/>
  <c r="P518" i="1"/>
  <c r="Q518" i="1"/>
  <c r="P519" i="1"/>
  <c r="Q519" i="1"/>
  <c r="P520" i="1"/>
  <c r="Q520" i="1"/>
  <c r="T520" i="1" s="1"/>
  <c r="P521" i="1"/>
  <c r="Q521" i="1"/>
  <c r="U521" i="1" s="1"/>
  <c r="P522" i="1"/>
  <c r="Q522" i="1"/>
  <c r="U522" i="1" s="1"/>
  <c r="P523" i="1"/>
  <c r="Q523" i="1"/>
  <c r="T523" i="1" s="1"/>
  <c r="P524" i="1"/>
  <c r="Q524" i="1"/>
  <c r="S524" i="1" s="1"/>
  <c r="R524" i="1" s="1"/>
  <c r="P525" i="1"/>
  <c r="Q525" i="1"/>
  <c r="V525" i="1" s="1"/>
  <c r="P526" i="1"/>
  <c r="Q526" i="1"/>
  <c r="U526" i="1" s="1"/>
  <c r="P527" i="1"/>
  <c r="Q527" i="1"/>
  <c r="T527" i="1" s="1"/>
  <c r="P528" i="1"/>
  <c r="Q528" i="1"/>
  <c r="P529" i="1"/>
  <c r="Q529" i="1"/>
  <c r="S529" i="1" s="1"/>
  <c r="R529" i="1" s="1"/>
  <c r="P530" i="1"/>
  <c r="Q530" i="1"/>
  <c r="V530" i="1" s="1"/>
  <c r="P531" i="1"/>
  <c r="Q531" i="1"/>
  <c r="V531" i="1" s="1"/>
  <c r="P2335" i="1"/>
  <c r="Q2335" i="1"/>
  <c r="U2335" i="1" s="1"/>
  <c r="P533" i="1"/>
  <c r="Q533" i="1"/>
  <c r="T533" i="1" s="1"/>
  <c r="P534" i="1"/>
  <c r="Q534" i="1"/>
  <c r="P535" i="1"/>
  <c r="Q535" i="1"/>
  <c r="S535" i="1" s="1"/>
  <c r="R535" i="1" s="1"/>
  <c r="P536" i="1"/>
  <c r="Q536" i="1"/>
  <c r="T536" i="1" s="1"/>
  <c r="P537" i="1"/>
  <c r="Q537" i="1"/>
  <c r="V537" i="1" s="1"/>
  <c r="P538" i="1"/>
  <c r="Q538" i="1"/>
  <c r="U538" i="1" s="1"/>
  <c r="P539" i="1"/>
  <c r="Q539" i="1"/>
  <c r="T539" i="1" s="1"/>
  <c r="P540" i="1"/>
  <c r="Q540" i="1"/>
  <c r="S540" i="1" s="1"/>
  <c r="R540" i="1" s="1"/>
  <c r="P251" i="1"/>
  <c r="Q251" i="1"/>
  <c r="U251" i="1" s="1"/>
  <c r="P542" i="1"/>
  <c r="Q542" i="1"/>
  <c r="T542" i="1" s="1"/>
  <c r="P543" i="1"/>
  <c r="Q543" i="1"/>
  <c r="S543" i="1" s="1"/>
  <c r="R543" i="1" s="1"/>
  <c r="P544" i="1"/>
  <c r="Q544" i="1"/>
  <c r="S544" i="1" s="1"/>
  <c r="R544" i="1" s="1"/>
  <c r="P545" i="1"/>
  <c r="Q545" i="1"/>
  <c r="S545" i="1" s="1"/>
  <c r="R545" i="1" s="1"/>
  <c r="P546" i="1"/>
  <c r="Q546" i="1"/>
  <c r="T546" i="1" s="1"/>
  <c r="P547" i="1"/>
  <c r="Q547" i="1"/>
  <c r="P548" i="1"/>
  <c r="Q548" i="1"/>
  <c r="S548" i="1" s="1"/>
  <c r="R548" i="1" s="1"/>
  <c r="P549" i="1"/>
  <c r="Q549" i="1"/>
  <c r="U549" i="1" s="1"/>
  <c r="P550" i="1"/>
  <c r="Q550" i="1"/>
  <c r="P551" i="1"/>
  <c r="Q551" i="1"/>
  <c r="S551" i="1" s="1"/>
  <c r="R551" i="1" s="1"/>
  <c r="P552" i="1"/>
  <c r="Q552" i="1"/>
  <c r="P553" i="1"/>
  <c r="Q553" i="1"/>
  <c r="S553" i="1" s="1"/>
  <c r="R553" i="1" s="1"/>
  <c r="P554" i="1"/>
  <c r="Q554" i="1"/>
  <c r="S554" i="1" s="1"/>
  <c r="R554" i="1" s="1"/>
  <c r="P555" i="1"/>
  <c r="Q555" i="1"/>
  <c r="P556" i="1"/>
  <c r="Q556" i="1"/>
  <c r="P557" i="1"/>
  <c r="Q557" i="1"/>
  <c r="U557" i="1" s="1"/>
  <c r="P558" i="1"/>
  <c r="Q558" i="1"/>
  <c r="V558" i="1" s="1"/>
  <c r="P559" i="1"/>
  <c r="Q559" i="1"/>
  <c r="T559" i="1" s="1"/>
  <c r="P560" i="1"/>
  <c r="Q560" i="1"/>
  <c r="T560" i="1" s="1"/>
  <c r="P561" i="1"/>
  <c r="Q561" i="1"/>
  <c r="U561" i="1" s="1"/>
  <c r="P562" i="1"/>
  <c r="Q562" i="1"/>
  <c r="S562" i="1" s="1"/>
  <c r="R562" i="1" s="1"/>
  <c r="P563" i="1"/>
  <c r="Q563" i="1"/>
  <c r="V563" i="1" s="1"/>
  <c r="P564" i="1"/>
  <c r="Q564" i="1"/>
  <c r="U564" i="1" s="1"/>
  <c r="P565" i="1"/>
  <c r="Q565" i="1"/>
  <c r="P566" i="1"/>
  <c r="Q566" i="1"/>
  <c r="S566" i="1" s="1"/>
  <c r="R566" i="1" s="1"/>
  <c r="P567" i="1"/>
  <c r="Q567" i="1"/>
  <c r="P4744" i="1"/>
  <c r="Q4744" i="1"/>
  <c r="S4744" i="1" s="1"/>
  <c r="R4744" i="1" s="1"/>
  <c r="P569" i="1"/>
  <c r="Q569" i="1"/>
  <c r="S569" i="1" s="1"/>
  <c r="R569" i="1" s="1"/>
  <c r="P570" i="1"/>
  <c r="Q570" i="1"/>
  <c r="S570" i="1" s="1"/>
  <c r="R570" i="1" s="1"/>
  <c r="P571" i="1"/>
  <c r="Q571" i="1"/>
  <c r="P4907" i="1"/>
  <c r="Q4907" i="1"/>
  <c r="T4907" i="1" s="1"/>
  <c r="P573" i="1"/>
  <c r="Q573" i="1"/>
  <c r="U573" i="1" s="1"/>
  <c r="P574" i="1"/>
  <c r="Q574" i="1"/>
  <c r="U574" i="1" s="1"/>
  <c r="P575" i="1"/>
  <c r="Q575" i="1"/>
  <c r="V575" i="1" s="1"/>
  <c r="P576" i="1"/>
  <c r="Q576" i="1"/>
  <c r="U576" i="1" s="1"/>
  <c r="P577" i="1"/>
  <c r="Q577" i="1"/>
  <c r="U577" i="1" s="1"/>
  <c r="P578" i="1"/>
  <c r="Q578" i="1"/>
  <c r="S578" i="1" s="1"/>
  <c r="R578" i="1" s="1"/>
  <c r="P579" i="1"/>
  <c r="Q579" i="1"/>
  <c r="S579" i="1" s="1"/>
  <c r="R579" i="1" s="1"/>
  <c r="P580" i="1"/>
  <c r="Q580" i="1"/>
  <c r="P581" i="1"/>
  <c r="Q581" i="1"/>
  <c r="U581" i="1" s="1"/>
  <c r="P3141" i="1"/>
  <c r="Q3141" i="1"/>
  <c r="V3141" i="1" s="1"/>
  <c r="P583" i="1"/>
  <c r="Q583" i="1"/>
  <c r="V583" i="1" s="1"/>
  <c r="P584" i="1"/>
  <c r="Q584" i="1"/>
  <c r="U584" i="1" s="1"/>
  <c r="P621" i="1"/>
  <c r="Q621" i="1"/>
  <c r="T621" i="1" s="1"/>
  <c r="P586" i="1"/>
  <c r="Q586" i="1"/>
  <c r="T586" i="1" s="1"/>
  <c r="P587" i="1"/>
  <c r="Q587" i="1"/>
  <c r="V587" i="1" s="1"/>
  <c r="P588" i="1"/>
  <c r="Q588" i="1"/>
  <c r="S588" i="1" s="1"/>
  <c r="R588" i="1" s="1"/>
  <c r="P589" i="1"/>
  <c r="Q589" i="1"/>
  <c r="S589" i="1" s="1"/>
  <c r="R589" i="1" s="1"/>
  <c r="P590" i="1"/>
  <c r="Q590" i="1"/>
  <c r="U590" i="1" s="1"/>
  <c r="P591" i="1"/>
  <c r="Q591" i="1"/>
  <c r="T591" i="1" s="1"/>
  <c r="P592" i="1"/>
  <c r="Q592" i="1"/>
  <c r="P593" i="1"/>
  <c r="Q593" i="1"/>
  <c r="S593" i="1" s="1"/>
  <c r="R593" i="1" s="1"/>
  <c r="P594" i="1"/>
  <c r="Q594" i="1"/>
  <c r="S594" i="1" s="1"/>
  <c r="R594" i="1" s="1"/>
  <c r="P595" i="1"/>
  <c r="Q595" i="1"/>
  <c r="S595" i="1" s="1"/>
  <c r="R595" i="1" s="1"/>
  <c r="P596" i="1"/>
  <c r="Q596" i="1"/>
  <c r="U596" i="1" s="1"/>
  <c r="P597" i="1"/>
  <c r="Q597" i="1"/>
  <c r="T597" i="1" s="1"/>
  <c r="P598" i="1"/>
  <c r="Q598" i="1"/>
  <c r="P599" i="1"/>
  <c r="Q599" i="1"/>
  <c r="S599" i="1" s="1"/>
  <c r="R599" i="1" s="1"/>
  <c r="P600" i="1"/>
  <c r="Q600" i="1"/>
  <c r="P601" i="1"/>
  <c r="Q601" i="1"/>
  <c r="S601" i="1" s="1"/>
  <c r="R601" i="1" s="1"/>
  <c r="P602" i="1"/>
  <c r="Q602" i="1"/>
  <c r="U602" i="1" s="1"/>
  <c r="P603" i="1"/>
  <c r="Q603" i="1"/>
  <c r="T603" i="1" s="1"/>
  <c r="P604" i="1"/>
  <c r="Q604" i="1"/>
  <c r="V604" i="1" s="1"/>
  <c r="P605" i="1"/>
  <c r="Q605" i="1"/>
  <c r="S605" i="1" s="1"/>
  <c r="R605" i="1" s="1"/>
  <c r="P606" i="1"/>
  <c r="Q606" i="1"/>
  <c r="P607" i="1"/>
  <c r="Q607" i="1"/>
  <c r="U607" i="1" s="1"/>
  <c r="P608" i="1"/>
  <c r="Q608" i="1"/>
  <c r="P4459" i="1"/>
  <c r="Q4459" i="1"/>
  <c r="T4459" i="1" s="1"/>
  <c r="P610" i="1"/>
  <c r="Q610" i="1"/>
  <c r="U610" i="1" s="1"/>
  <c r="P611" i="1"/>
  <c r="Q611" i="1"/>
  <c r="S611" i="1" s="1"/>
  <c r="R611" i="1" s="1"/>
  <c r="P612" i="1"/>
  <c r="Q612" i="1"/>
  <c r="V612" i="1" s="1"/>
  <c r="P613" i="1"/>
  <c r="Q613" i="1"/>
  <c r="S613" i="1" s="1"/>
  <c r="R613" i="1" s="1"/>
  <c r="P1998" i="1"/>
  <c r="Q1998" i="1"/>
  <c r="P3665" i="1"/>
  <c r="Q3665" i="1"/>
  <c r="V3665" i="1" s="1"/>
  <c r="P616" i="1"/>
  <c r="Q616" i="1"/>
  <c r="P617" i="1"/>
  <c r="Q617" i="1"/>
  <c r="S617" i="1" s="1"/>
  <c r="R617" i="1" s="1"/>
  <c r="P618" i="1"/>
  <c r="Q618" i="1"/>
  <c r="U618" i="1" s="1"/>
  <c r="P619" i="1"/>
  <c r="Q619" i="1"/>
  <c r="S619" i="1" s="1"/>
  <c r="R619" i="1" s="1"/>
  <c r="P620" i="1"/>
  <c r="Q620" i="1"/>
  <c r="U620" i="1" s="1"/>
  <c r="P1418" i="1"/>
  <c r="Q1418" i="1"/>
  <c r="P622" i="1"/>
  <c r="Q622" i="1"/>
  <c r="U622" i="1" s="1"/>
  <c r="P623" i="1"/>
  <c r="Q623" i="1"/>
  <c r="T623" i="1" s="1"/>
  <c r="P624" i="1"/>
  <c r="Q624" i="1"/>
  <c r="S624" i="1" s="1"/>
  <c r="R624" i="1" s="1"/>
  <c r="P625" i="1"/>
  <c r="Q625" i="1"/>
  <c r="S625" i="1" s="1"/>
  <c r="R625" i="1" s="1"/>
  <c r="P626" i="1"/>
  <c r="Q626" i="1"/>
  <c r="P627" i="1"/>
  <c r="Q627" i="1"/>
  <c r="T627" i="1" s="1"/>
  <c r="P628" i="1"/>
  <c r="Q628" i="1"/>
  <c r="T628" i="1" s="1"/>
  <c r="P629" i="1"/>
  <c r="Q629" i="1"/>
  <c r="U629" i="1" s="1"/>
  <c r="P630" i="1"/>
  <c r="Q630" i="1"/>
  <c r="T630" i="1" s="1"/>
  <c r="P631" i="1"/>
  <c r="Q631" i="1"/>
  <c r="S631" i="1" s="1"/>
  <c r="R631" i="1" s="1"/>
  <c r="P2865" i="1"/>
  <c r="Q2865" i="1"/>
  <c r="S2865" i="1" s="1"/>
  <c r="R2865" i="1" s="1"/>
  <c r="P633" i="1"/>
  <c r="Q633" i="1"/>
  <c r="S633" i="1" s="1"/>
  <c r="R633" i="1" s="1"/>
  <c r="P634" i="1"/>
  <c r="Q634" i="1"/>
  <c r="S634" i="1" s="1"/>
  <c r="R634" i="1" s="1"/>
  <c r="P635" i="1"/>
  <c r="Q635" i="1"/>
  <c r="T635" i="1" s="1"/>
  <c r="P636" i="1"/>
  <c r="Q636" i="1"/>
  <c r="T636" i="1" s="1"/>
  <c r="P637" i="1"/>
  <c r="Q637" i="1"/>
  <c r="T637" i="1" s="1"/>
  <c r="P638" i="1"/>
  <c r="Q638" i="1"/>
  <c r="U638" i="1" s="1"/>
  <c r="P639" i="1"/>
  <c r="Q639" i="1"/>
  <c r="U639" i="1" s="1"/>
  <c r="P640" i="1"/>
  <c r="Q640" i="1"/>
  <c r="V640" i="1" s="1"/>
  <c r="P641" i="1"/>
  <c r="Q641" i="1"/>
  <c r="T641" i="1" s="1"/>
  <c r="P642" i="1"/>
  <c r="Q642" i="1"/>
  <c r="S642" i="1" s="1"/>
  <c r="R642" i="1" s="1"/>
  <c r="P643" i="1"/>
  <c r="Q643" i="1"/>
  <c r="T643" i="1" s="1"/>
  <c r="P644" i="1"/>
  <c r="Q644" i="1"/>
  <c r="V644" i="1" s="1"/>
  <c r="P645" i="1"/>
  <c r="Q645" i="1"/>
  <c r="U645" i="1" s="1"/>
  <c r="P646" i="1"/>
  <c r="Q646" i="1"/>
  <c r="T646" i="1" s="1"/>
  <c r="P647" i="1"/>
  <c r="Q647" i="1"/>
  <c r="S647" i="1" s="1"/>
  <c r="R647" i="1" s="1"/>
  <c r="P648" i="1"/>
  <c r="Q648" i="1"/>
  <c r="U648" i="1" s="1"/>
  <c r="P649" i="1"/>
  <c r="Q649" i="1"/>
  <c r="V649" i="1" s="1"/>
  <c r="P650" i="1"/>
  <c r="Q650" i="1"/>
  <c r="T650" i="1" s="1"/>
  <c r="P651" i="1"/>
  <c r="Q651" i="1"/>
  <c r="S651" i="1" s="1"/>
  <c r="R651" i="1" s="1"/>
  <c r="P652" i="1"/>
  <c r="Q652" i="1"/>
  <c r="U652" i="1" s="1"/>
  <c r="P653" i="1"/>
  <c r="Q653" i="1"/>
  <c r="U653" i="1" s="1"/>
  <c r="P654" i="1"/>
  <c r="Q654" i="1"/>
  <c r="V654" i="1" s="1"/>
  <c r="P655" i="1"/>
  <c r="Q655" i="1"/>
  <c r="U655" i="1" s="1"/>
  <c r="P656" i="1"/>
  <c r="Q656" i="1"/>
  <c r="P657" i="1"/>
  <c r="Q657" i="1"/>
  <c r="S657" i="1" s="1"/>
  <c r="R657" i="1" s="1"/>
  <c r="P658" i="1"/>
  <c r="Q658" i="1"/>
  <c r="V658" i="1" s="1"/>
  <c r="P659" i="1"/>
  <c r="Q659" i="1"/>
  <c r="T659" i="1" s="1"/>
  <c r="P660" i="1"/>
  <c r="Q660" i="1"/>
  <c r="U660" i="1" s="1"/>
  <c r="P661" i="1"/>
  <c r="Q661" i="1"/>
  <c r="V661" i="1" s="1"/>
  <c r="P662" i="1"/>
  <c r="Q662" i="1"/>
  <c r="T662" i="1" s="1"/>
  <c r="P663" i="1"/>
  <c r="Q663" i="1"/>
  <c r="V663" i="1" s="1"/>
  <c r="P664" i="1"/>
  <c r="Q664" i="1"/>
  <c r="P665" i="1"/>
  <c r="Q665" i="1"/>
  <c r="U665" i="1" s="1"/>
  <c r="P666" i="1"/>
  <c r="Q666" i="1"/>
  <c r="V666" i="1" s="1"/>
  <c r="P667" i="1"/>
  <c r="Q667" i="1"/>
  <c r="S667" i="1" s="1"/>
  <c r="R667" i="1" s="1"/>
  <c r="P668" i="1"/>
  <c r="Q668" i="1"/>
  <c r="U668" i="1" s="1"/>
  <c r="P669" i="1"/>
  <c r="Q669" i="1"/>
  <c r="P670" i="1"/>
  <c r="Q670" i="1"/>
  <c r="T670" i="1" s="1"/>
  <c r="P671" i="1"/>
  <c r="Q671" i="1"/>
  <c r="V671" i="1" s="1"/>
  <c r="P672" i="1"/>
  <c r="Q672" i="1"/>
  <c r="P673" i="1"/>
  <c r="Q673" i="1"/>
  <c r="S673" i="1" s="1"/>
  <c r="R673" i="1" s="1"/>
  <c r="P674" i="1"/>
  <c r="Q674" i="1"/>
  <c r="S674" i="1" s="1"/>
  <c r="R674" i="1" s="1"/>
  <c r="P3220" i="1"/>
  <c r="Q3220" i="1"/>
  <c r="T3220" i="1" s="1"/>
  <c r="P676" i="1"/>
  <c r="Q676" i="1"/>
  <c r="T676" i="1" s="1"/>
  <c r="P677" i="1"/>
  <c r="Q677" i="1"/>
  <c r="S677" i="1" s="1"/>
  <c r="R677" i="1" s="1"/>
  <c r="P678" i="1"/>
  <c r="Q678" i="1"/>
  <c r="S678" i="1" s="1"/>
  <c r="R678" i="1" s="1"/>
  <c r="P679" i="1"/>
  <c r="Q679" i="1"/>
  <c r="V679" i="1" s="1"/>
  <c r="P680" i="1"/>
  <c r="Q680" i="1"/>
  <c r="P681" i="1"/>
  <c r="Q681" i="1"/>
  <c r="P682" i="1"/>
  <c r="Q682" i="1"/>
  <c r="P683" i="1"/>
  <c r="Q683" i="1"/>
  <c r="S683" i="1" s="1"/>
  <c r="R683" i="1" s="1"/>
  <c r="P684" i="1"/>
  <c r="Q684" i="1"/>
  <c r="P685" i="1"/>
  <c r="Q685" i="1"/>
  <c r="S685" i="1" s="1"/>
  <c r="R685" i="1" s="1"/>
  <c r="P686" i="1"/>
  <c r="Q686" i="1"/>
  <c r="T686" i="1" s="1"/>
  <c r="P687" i="1"/>
  <c r="Q687" i="1"/>
  <c r="P688" i="1"/>
  <c r="Q688" i="1"/>
  <c r="U688" i="1" s="1"/>
  <c r="P689" i="1"/>
  <c r="Q689" i="1"/>
  <c r="P690" i="1"/>
  <c r="Q690" i="1"/>
  <c r="U690" i="1" s="1"/>
  <c r="P691" i="1"/>
  <c r="Q691" i="1"/>
  <c r="S691" i="1" s="1"/>
  <c r="R691" i="1" s="1"/>
  <c r="P692" i="1"/>
  <c r="Q692" i="1"/>
  <c r="T692" i="1" s="1"/>
  <c r="P693" i="1"/>
  <c r="Q693" i="1"/>
  <c r="U693" i="1" s="1"/>
  <c r="P2761" i="1"/>
  <c r="Q2761" i="1"/>
  <c r="U2761" i="1" s="1"/>
  <c r="P695" i="1"/>
  <c r="Q695" i="1"/>
  <c r="S695" i="1" s="1"/>
  <c r="R695" i="1" s="1"/>
  <c r="P3349" i="1"/>
  <c r="Q3349" i="1"/>
  <c r="V3349" i="1" s="1"/>
  <c r="P697" i="1"/>
  <c r="Q697" i="1"/>
  <c r="S697" i="1" s="1"/>
  <c r="R697" i="1" s="1"/>
  <c r="P698" i="1"/>
  <c r="Q698" i="1"/>
  <c r="P699" i="1"/>
  <c r="Q699" i="1"/>
  <c r="S699" i="1" s="1"/>
  <c r="R699" i="1" s="1"/>
  <c r="P700" i="1"/>
  <c r="Q700" i="1"/>
  <c r="T700" i="1" s="1"/>
  <c r="P701" i="1"/>
  <c r="Q701" i="1"/>
  <c r="S701" i="1" s="1"/>
  <c r="R701" i="1" s="1"/>
  <c r="P702" i="1"/>
  <c r="Q702" i="1"/>
  <c r="S702" i="1" s="1"/>
  <c r="R702" i="1" s="1"/>
  <c r="P703" i="1"/>
  <c r="Q703" i="1"/>
  <c r="T703" i="1" s="1"/>
  <c r="P704" i="1"/>
  <c r="Q704" i="1"/>
  <c r="T704" i="1" s="1"/>
  <c r="P705" i="1"/>
  <c r="Q705" i="1"/>
  <c r="T705" i="1" s="1"/>
  <c r="P706" i="1"/>
  <c r="Q706" i="1"/>
  <c r="U706" i="1" s="1"/>
  <c r="P707" i="1"/>
  <c r="Q707" i="1"/>
  <c r="U707" i="1" s="1"/>
  <c r="P708" i="1"/>
  <c r="Q708" i="1"/>
  <c r="U708" i="1" s="1"/>
  <c r="P709" i="1"/>
  <c r="Q709" i="1"/>
  <c r="S709" i="1" s="1"/>
  <c r="R709" i="1" s="1"/>
  <c r="P710" i="1"/>
  <c r="Q710" i="1"/>
  <c r="P711" i="1"/>
  <c r="Q711" i="1"/>
  <c r="U711" i="1" s="1"/>
  <c r="P712" i="1"/>
  <c r="Q712" i="1"/>
  <c r="T712" i="1" s="1"/>
  <c r="P713" i="1"/>
  <c r="Q713" i="1"/>
  <c r="S713" i="1" s="1"/>
  <c r="R713" i="1" s="1"/>
  <c r="P714" i="1"/>
  <c r="Q714" i="1"/>
  <c r="U714" i="1" s="1"/>
  <c r="P715" i="1"/>
  <c r="Q715" i="1"/>
  <c r="T715" i="1" s="1"/>
  <c r="P716" i="1"/>
  <c r="Q716" i="1"/>
  <c r="V716" i="1" s="1"/>
  <c r="P717" i="1"/>
  <c r="Q717" i="1"/>
  <c r="P718" i="1"/>
  <c r="Q718" i="1"/>
  <c r="T718" i="1" s="1"/>
  <c r="P719" i="1"/>
  <c r="Q719" i="1"/>
  <c r="P3889" i="1"/>
  <c r="Q3889" i="1"/>
  <c r="T3889" i="1" s="1"/>
  <c r="P721" i="1"/>
  <c r="Q721" i="1"/>
  <c r="S721" i="1" s="1"/>
  <c r="R721" i="1" s="1"/>
  <c r="P722" i="1"/>
  <c r="Q722" i="1"/>
  <c r="T722" i="1" s="1"/>
  <c r="P723" i="1"/>
  <c r="Q723" i="1"/>
  <c r="P724" i="1"/>
  <c r="Q724" i="1"/>
  <c r="U724" i="1" s="1"/>
  <c r="P725" i="1"/>
  <c r="Q725" i="1"/>
  <c r="P726" i="1"/>
  <c r="Q726" i="1"/>
  <c r="U726" i="1" s="1"/>
  <c r="P727" i="1"/>
  <c r="Q727" i="1"/>
  <c r="S727" i="1" s="1"/>
  <c r="R727" i="1" s="1"/>
  <c r="P728" i="1"/>
  <c r="Q728" i="1"/>
  <c r="U728" i="1" s="1"/>
  <c r="P729" i="1"/>
  <c r="Q729" i="1"/>
  <c r="U729" i="1" s="1"/>
  <c r="P730" i="1"/>
  <c r="Q730" i="1"/>
  <c r="V730" i="1" s="1"/>
  <c r="P731" i="1"/>
  <c r="Q731" i="1"/>
  <c r="S731" i="1" s="1"/>
  <c r="R731" i="1" s="1"/>
  <c r="P732" i="1"/>
  <c r="Q732" i="1"/>
  <c r="S732" i="1" s="1"/>
  <c r="R732" i="1" s="1"/>
  <c r="P2197" i="1"/>
  <c r="Q2197" i="1"/>
  <c r="U2197" i="1" s="1"/>
  <c r="P734" i="1"/>
  <c r="Q734" i="1"/>
  <c r="V734" i="1" s="1"/>
  <c r="P735" i="1"/>
  <c r="Q735" i="1"/>
  <c r="S735" i="1" s="1"/>
  <c r="R735" i="1" s="1"/>
  <c r="P736" i="1"/>
  <c r="Q736" i="1"/>
  <c r="U736" i="1" s="1"/>
  <c r="P737" i="1"/>
  <c r="Q737" i="1"/>
  <c r="S737" i="1" s="1"/>
  <c r="R737" i="1" s="1"/>
  <c r="P738" i="1"/>
  <c r="Q738" i="1"/>
  <c r="V738" i="1" s="1"/>
  <c r="P739" i="1"/>
  <c r="Q739" i="1"/>
  <c r="S739" i="1" s="1"/>
  <c r="R739" i="1" s="1"/>
  <c r="P740" i="1"/>
  <c r="Q740" i="1"/>
  <c r="T740" i="1" s="1"/>
  <c r="P741" i="1"/>
  <c r="Q741" i="1"/>
  <c r="T741" i="1" s="1"/>
  <c r="P742" i="1"/>
  <c r="Q742" i="1"/>
  <c r="U742" i="1" s="1"/>
  <c r="P743" i="1"/>
  <c r="Q743" i="1"/>
  <c r="U743" i="1" s="1"/>
  <c r="P744" i="1"/>
  <c r="Q744" i="1"/>
  <c r="U744" i="1" s="1"/>
  <c r="P745" i="1"/>
  <c r="Q745" i="1"/>
  <c r="T745" i="1" s="1"/>
  <c r="P1865" i="1"/>
  <c r="Q1865" i="1"/>
  <c r="V1865" i="1" s="1"/>
  <c r="P747" i="1"/>
  <c r="Q747" i="1"/>
  <c r="U747" i="1" s="1"/>
  <c r="P2432" i="1"/>
  <c r="Q2432" i="1"/>
  <c r="T2432" i="1" s="1"/>
  <c r="P749" i="1"/>
  <c r="Q749" i="1"/>
  <c r="S749" i="1" s="1"/>
  <c r="R749" i="1" s="1"/>
  <c r="P750" i="1"/>
  <c r="Q750" i="1"/>
  <c r="U750" i="1" s="1"/>
  <c r="P751" i="1"/>
  <c r="Q751" i="1"/>
  <c r="U751" i="1" s="1"/>
  <c r="P752" i="1"/>
  <c r="Q752" i="1"/>
  <c r="P753" i="1"/>
  <c r="Q753" i="1"/>
  <c r="U753" i="1" s="1"/>
  <c r="P754" i="1"/>
  <c r="Q754" i="1"/>
  <c r="P755" i="1"/>
  <c r="Q755" i="1"/>
  <c r="V755" i="1" s="1"/>
  <c r="P756" i="1"/>
  <c r="Q756" i="1"/>
  <c r="S756" i="1" s="1"/>
  <c r="R756" i="1" s="1"/>
  <c r="P757" i="1"/>
  <c r="Q757" i="1"/>
  <c r="T757" i="1" s="1"/>
  <c r="P758" i="1"/>
  <c r="Q758" i="1"/>
  <c r="U758" i="1" s="1"/>
  <c r="P759" i="1"/>
  <c r="Q759" i="1"/>
  <c r="V759" i="1" s="1"/>
  <c r="P760" i="1"/>
  <c r="Q760" i="1"/>
  <c r="U760" i="1" s="1"/>
  <c r="P761" i="1"/>
  <c r="Q761" i="1"/>
  <c r="V761" i="1" s="1"/>
  <c r="P762" i="1"/>
  <c r="Q762" i="1"/>
  <c r="V762" i="1" s="1"/>
  <c r="P763" i="1"/>
  <c r="Q763" i="1"/>
  <c r="T763" i="1" s="1"/>
  <c r="P764" i="1"/>
  <c r="Q764" i="1"/>
  <c r="V764" i="1" s="1"/>
  <c r="P765" i="1"/>
  <c r="Q765" i="1"/>
  <c r="U765" i="1" s="1"/>
  <c r="P766" i="1"/>
  <c r="Q766" i="1"/>
  <c r="T766" i="1" s="1"/>
  <c r="P767" i="1"/>
  <c r="Q767" i="1"/>
  <c r="U767" i="1" s="1"/>
  <c r="P768" i="1"/>
  <c r="Q768" i="1"/>
  <c r="S768" i="1" s="1"/>
  <c r="R768" i="1" s="1"/>
  <c r="P769" i="1"/>
  <c r="Q769" i="1"/>
  <c r="V769" i="1" s="1"/>
  <c r="P770" i="1"/>
  <c r="Q770" i="1"/>
  <c r="U770" i="1" s="1"/>
  <c r="P771" i="1"/>
  <c r="Q771" i="1"/>
  <c r="P772" i="1"/>
  <c r="Q772" i="1"/>
  <c r="T772" i="1" s="1"/>
  <c r="P773" i="1"/>
  <c r="Q773" i="1"/>
  <c r="S773" i="1" s="1"/>
  <c r="R773" i="1" s="1"/>
  <c r="P774" i="1"/>
  <c r="Q774" i="1"/>
  <c r="P107" i="1"/>
  <c r="Q107" i="1"/>
  <c r="V107" i="1" s="1"/>
  <c r="P776" i="1"/>
  <c r="Q776" i="1"/>
  <c r="S776" i="1" s="1"/>
  <c r="R776" i="1" s="1"/>
  <c r="P268" i="1"/>
  <c r="Q268" i="1"/>
  <c r="S268" i="1" s="1"/>
  <c r="R268" i="1" s="1"/>
  <c r="P2770" i="1"/>
  <c r="Q2770" i="1"/>
  <c r="S2770" i="1" s="1"/>
  <c r="R2770" i="1" s="1"/>
  <c r="P779" i="1"/>
  <c r="Q779" i="1"/>
  <c r="T779" i="1" s="1"/>
  <c r="P780" i="1"/>
  <c r="Q780" i="1"/>
  <c r="V780" i="1" s="1"/>
  <c r="P781" i="1"/>
  <c r="Q781" i="1"/>
  <c r="T781" i="1" s="1"/>
  <c r="P782" i="1"/>
  <c r="Q782" i="1"/>
  <c r="P783" i="1"/>
  <c r="Q783" i="1"/>
  <c r="S783" i="1" s="1"/>
  <c r="R783" i="1" s="1"/>
  <c r="P784" i="1"/>
  <c r="Q784" i="1"/>
  <c r="S784" i="1" s="1"/>
  <c r="R784" i="1" s="1"/>
  <c r="P785" i="1"/>
  <c r="Q785" i="1"/>
  <c r="P786" i="1"/>
  <c r="Q786" i="1"/>
  <c r="T786" i="1" s="1"/>
  <c r="P787" i="1"/>
  <c r="Q787" i="1"/>
  <c r="T787" i="1" s="1"/>
  <c r="P788" i="1"/>
  <c r="Q788" i="1"/>
  <c r="U788" i="1" s="1"/>
  <c r="P4814" i="1"/>
  <c r="Q4814" i="1"/>
  <c r="V4814" i="1" s="1"/>
  <c r="P790" i="1"/>
  <c r="Q790" i="1"/>
  <c r="V790" i="1" s="1"/>
  <c r="P791" i="1"/>
  <c r="Q791" i="1"/>
  <c r="V791" i="1" s="1"/>
  <c r="P792" i="1"/>
  <c r="Q792" i="1"/>
  <c r="V792" i="1" s="1"/>
  <c r="P793" i="1"/>
  <c r="Q793" i="1"/>
  <c r="V793" i="1" s="1"/>
  <c r="P794" i="1"/>
  <c r="Q794" i="1"/>
  <c r="T794" i="1" s="1"/>
  <c r="P795" i="1"/>
  <c r="Q795" i="1"/>
  <c r="V795" i="1" s="1"/>
  <c r="P796" i="1"/>
  <c r="Q796" i="1"/>
  <c r="V796" i="1" s="1"/>
  <c r="P797" i="1"/>
  <c r="Q797" i="1"/>
  <c r="U797" i="1" s="1"/>
  <c r="P798" i="1"/>
  <c r="Q798" i="1"/>
  <c r="U798" i="1" s="1"/>
  <c r="P799" i="1"/>
  <c r="Q799" i="1"/>
  <c r="S799" i="1" s="1"/>
  <c r="R799" i="1" s="1"/>
  <c r="P800" i="1"/>
  <c r="Q800" i="1"/>
  <c r="V800" i="1" s="1"/>
  <c r="P801" i="1"/>
  <c r="Q801" i="1"/>
  <c r="U801" i="1" s="1"/>
  <c r="P802" i="1"/>
  <c r="Q802" i="1"/>
  <c r="T802" i="1" s="1"/>
  <c r="P803" i="1"/>
  <c r="Q803" i="1"/>
  <c r="S803" i="1" s="1"/>
  <c r="R803" i="1" s="1"/>
  <c r="P2262" i="1"/>
  <c r="Q2262" i="1"/>
  <c r="T2262" i="1" s="1"/>
  <c r="P805" i="1"/>
  <c r="Q805" i="1"/>
  <c r="S805" i="1" s="1"/>
  <c r="R805" i="1" s="1"/>
  <c r="P806" i="1"/>
  <c r="Q806" i="1"/>
  <c r="V806" i="1" s="1"/>
  <c r="P807" i="1"/>
  <c r="Q807" i="1"/>
  <c r="U807" i="1" s="1"/>
  <c r="P808" i="1"/>
  <c r="Q808" i="1"/>
  <c r="T808" i="1" s="1"/>
  <c r="P2509" i="1"/>
  <c r="Q2509" i="1"/>
  <c r="S2509" i="1" s="1"/>
  <c r="R2509" i="1" s="1"/>
  <c r="P810" i="1"/>
  <c r="Q810" i="1"/>
  <c r="S810" i="1" s="1"/>
  <c r="R810" i="1" s="1"/>
  <c r="P58" i="1"/>
  <c r="Q58" i="1"/>
  <c r="S58" i="1" s="1"/>
  <c r="R58" i="1" s="1"/>
  <c r="P812" i="1"/>
  <c r="Q812" i="1"/>
  <c r="T812" i="1" s="1"/>
  <c r="P813" i="1"/>
  <c r="Q813" i="1"/>
  <c r="S813" i="1" s="1"/>
  <c r="R813" i="1" s="1"/>
  <c r="P814" i="1"/>
  <c r="Q814" i="1"/>
  <c r="S814" i="1" s="1"/>
  <c r="R814" i="1" s="1"/>
  <c r="P815" i="1"/>
  <c r="Q815" i="1"/>
  <c r="T815" i="1" s="1"/>
  <c r="P816" i="1"/>
  <c r="Q816" i="1"/>
  <c r="V816" i="1" s="1"/>
  <c r="P817" i="1"/>
  <c r="Q817" i="1"/>
  <c r="S817" i="1" s="1"/>
  <c r="R817" i="1" s="1"/>
  <c r="P818" i="1"/>
  <c r="Q818" i="1"/>
  <c r="S818" i="1" s="1"/>
  <c r="R818" i="1" s="1"/>
  <c r="P819" i="1"/>
  <c r="Q819" i="1"/>
  <c r="P820" i="1"/>
  <c r="Q820" i="1"/>
  <c r="S820" i="1" s="1"/>
  <c r="R820" i="1" s="1"/>
  <c r="P821" i="1"/>
  <c r="Q821" i="1"/>
  <c r="T821" i="1" s="1"/>
  <c r="P240" i="1"/>
  <c r="Q240" i="1"/>
  <c r="S240" i="1" s="1"/>
  <c r="R240" i="1" s="1"/>
  <c r="P823" i="1"/>
  <c r="Q823" i="1"/>
  <c r="T823" i="1" s="1"/>
  <c r="P824" i="1"/>
  <c r="Q824" i="1"/>
  <c r="U824" i="1" s="1"/>
  <c r="P825" i="1"/>
  <c r="Q825" i="1"/>
  <c r="V825" i="1" s="1"/>
  <c r="P826" i="1"/>
  <c r="Q826" i="1"/>
  <c r="V826" i="1" s="1"/>
  <c r="P811" i="1"/>
  <c r="Q811" i="1"/>
  <c r="V811" i="1" s="1"/>
  <c r="P828" i="1"/>
  <c r="Q828" i="1"/>
  <c r="S828" i="1" s="1"/>
  <c r="R828" i="1" s="1"/>
  <c r="P829" i="1"/>
  <c r="Q829" i="1"/>
  <c r="S829" i="1" s="1"/>
  <c r="R829" i="1" s="1"/>
  <c r="P830" i="1"/>
  <c r="Q830" i="1"/>
  <c r="U830" i="1" s="1"/>
  <c r="P4590" i="1"/>
  <c r="Q4590" i="1"/>
  <c r="T4590" i="1" s="1"/>
  <c r="P832" i="1"/>
  <c r="Q832" i="1"/>
  <c r="V832" i="1" s="1"/>
  <c r="P833" i="1"/>
  <c r="Q833" i="1"/>
  <c r="V833" i="1" s="1"/>
  <c r="P834" i="1"/>
  <c r="Q834" i="1"/>
  <c r="U834" i="1" s="1"/>
  <c r="P2008" i="1"/>
  <c r="Q2008" i="1"/>
  <c r="U2008" i="1" s="1"/>
  <c r="P836" i="1"/>
  <c r="Q836" i="1"/>
  <c r="S836" i="1" s="1"/>
  <c r="R836" i="1" s="1"/>
  <c r="P837" i="1"/>
  <c r="Q837" i="1"/>
  <c r="U837" i="1" s="1"/>
  <c r="P838" i="1"/>
  <c r="Q838" i="1"/>
  <c r="T838" i="1" s="1"/>
  <c r="P839" i="1"/>
  <c r="Q839" i="1"/>
  <c r="S839" i="1" s="1"/>
  <c r="R839" i="1" s="1"/>
  <c r="P840" i="1"/>
  <c r="Q840" i="1"/>
  <c r="S840" i="1" s="1"/>
  <c r="R840" i="1" s="1"/>
  <c r="P841" i="1"/>
  <c r="Q841" i="1"/>
  <c r="S841" i="1" s="1"/>
  <c r="R841" i="1" s="1"/>
  <c r="P4558" i="1"/>
  <c r="Q4558" i="1"/>
  <c r="U4558" i="1" s="1"/>
  <c r="P843" i="1"/>
  <c r="Q843" i="1"/>
  <c r="U843" i="1" s="1"/>
  <c r="P844" i="1"/>
  <c r="Q844" i="1"/>
  <c r="T844" i="1" s="1"/>
  <c r="P845" i="1"/>
  <c r="Q845" i="1"/>
  <c r="S845" i="1" s="1"/>
  <c r="R845" i="1" s="1"/>
  <c r="P846" i="1"/>
  <c r="Q846" i="1"/>
  <c r="T846" i="1" s="1"/>
  <c r="P3497" i="1"/>
  <c r="Q3497" i="1"/>
  <c r="T3497" i="1" s="1"/>
  <c r="P848" i="1"/>
  <c r="Q848" i="1"/>
  <c r="S848" i="1" s="1"/>
  <c r="R848" i="1" s="1"/>
  <c r="P849" i="1"/>
  <c r="Q849" i="1"/>
  <c r="S849" i="1" s="1"/>
  <c r="R849" i="1" s="1"/>
  <c r="P850" i="1"/>
  <c r="Q850" i="1"/>
  <c r="U850" i="1" s="1"/>
  <c r="P4895" i="1"/>
  <c r="Q4895" i="1"/>
  <c r="T4895" i="1" s="1"/>
  <c r="P852" i="1"/>
  <c r="Q852" i="1"/>
  <c r="V852" i="1" s="1"/>
  <c r="P853" i="1"/>
  <c r="Q853" i="1"/>
  <c r="U853" i="1" s="1"/>
  <c r="P854" i="1"/>
  <c r="Q854" i="1"/>
  <c r="S854" i="1" s="1"/>
  <c r="R854" i="1" s="1"/>
  <c r="P855" i="1"/>
  <c r="Q855" i="1"/>
  <c r="S855" i="1" s="1"/>
  <c r="R855" i="1" s="1"/>
  <c r="P856" i="1"/>
  <c r="Q856" i="1"/>
  <c r="P857" i="1"/>
  <c r="Q857" i="1"/>
  <c r="T857" i="1" s="1"/>
  <c r="P858" i="1"/>
  <c r="Q858" i="1"/>
  <c r="T858" i="1" s="1"/>
  <c r="P859" i="1"/>
  <c r="Q859" i="1"/>
  <c r="V859" i="1" s="1"/>
  <c r="P860" i="1"/>
  <c r="Q860" i="1"/>
  <c r="U860" i="1" s="1"/>
  <c r="P861" i="1"/>
  <c r="Q861" i="1"/>
  <c r="V861" i="1" s="1"/>
  <c r="P862" i="1"/>
  <c r="Q862" i="1"/>
  <c r="V862" i="1" s="1"/>
  <c r="P863" i="1"/>
  <c r="Q863" i="1"/>
  <c r="V863" i="1" s="1"/>
  <c r="P864" i="1"/>
  <c r="Q864" i="1"/>
  <c r="S864" i="1" s="1"/>
  <c r="R864" i="1" s="1"/>
  <c r="P865" i="1"/>
  <c r="Q865" i="1"/>
  <c r="S865" i="1" s="1"/>
  <c r="R865" i="1" s="1"/>
  <c r="P866" i="1"/>
  <c r="Q866" i="1"/>
  <c r="U866" i="1" s="1"/>
  <c r="P867" i="1"/>
  <c r="Q867" i="1"/>
  <c r="V867" i="1" s="1"/>
  <c r="P4276" i="1"/>
  <c r="Q4276" i="1"/>
  <c r="U4276" i="1" s="1"/>
  <c r="P869" i="1"/>
  <c r="Q869" i="1"/>
  <c r="V869" i="1" s="1"/>
  <c r="P870" i="1"/>
  <c r="Q870" i="1"/>
  <c r="U870" i="1" s="1"/>
  <c r="P871" i="1"/>
  <c r="Q871" i="1"/>
  <c r="T871" i="1" s="1"/>
  <c r="P872" i="1"/>
  <c r="Q872" i="1"/>
  <c r="V872" i="1" s="1"/>
  <c r="P873" i="1"/>
  <c r="Q873" i="1"/>
  <c r="U873" i="1" s="1"/>
  <c r="P874" i="1"/>
  <c r="Q874" i="1"/>
  <c r="T874" i="1" s="1"/>
  <c r="P875" i="1"/>
  <c r="Q875" i="1"/>
  <c r="S875" i="1" s="1"/>
  <c r="R875" i="1" s="1"/>
  <c r="P876" i="1"/>
  <c r="Q876" i="1"/>
  <c r="U876" i="1" s="1"/>
  <c r="P877" i="1"/>
  <c r="Q877" i="1"/>
  <c r="U877" i="1" s="1"/>
  <c r="P878" i="1"/>
  <c r="Q878" i="1"/>
  <c r="V878" i="1" s="1"/>
  <c r="P1935" i="1"/>
  <c r="Q1935" i="1"/>
  <c r="U1935" i="1" s="1"/>
  <c r="P880" i="1"/>
  <c r="Q880" i="1"/>
  <c r="T880" i="1" s="1"/>
  <c r="P881" i="1"/>
  <c r="Q881" i="1"/>
  <c r="S881" i="1" s="1"/>
  <c r="R881" i="1" s="1"/>
  <c r="P882" i="1"/>
  <c r="Q882" i="1"/>
  <c r="U882" i="1" s="1"/>
  <c r="P883" i="1"/>
  <c r="Q883" i="1"/>
  <c r="T883" i="1" s="1"/>
  <c r="P884" i="1"/>
  <c r="Q884" i="1"/>
  <c r="T884" i="1" s="1"/>
  <c r="P885" i="1"/>
  <c r="Q885" i="1"/>
  <c r="T885" i="1" s="1"/>
  <c r="P886" i="1"/>
  <c r="Q886" i="1"/>
  <c r="S886" i="1" s="1"/>
  <c r="R886" i="1" s="1"/>
  <c r="P887" i="1"/>
  <c r="Q887" i="1"/>
  <c r="T887" i="1" s="1"/>
  <c r="P888" i="1"/>
  <c r="Q888" i="1"/>
  <c r="V888" i="1" s="1"/>
  <c r="P889" i="1"/>
  <c r="Q889" i="1"/>
  <c r="T889" i="1" s="1"/>
  <c r="P890" i="1"/>
  <c r="Q890" i="1"/>
  <c r="P891" i="1"/>
  <c r="Q891" i="1"/>
  <c r="S891" i="1" s="1"/>
  <c r="R891" i="1" s="1"/>
  <c r="P892" i="1"/>
  <c r="Q892" i="1"/>
  <c r="S892" i="1" s="1"/>
  <c r="R892" i="1" s="1"/>
  <c r="P893" i="1"/>
  <c r="Q893" i="1"/>
  <c r="P894" i="1"/>
  <c r="Q894" i="1"/>
  <c r="T894" i="1" s="1"/>
  <c r="P895" i="1"/>
  <c r="Q895" i="1"/>
  <c r="S895" i="1" s="1"/>
  <c r="R895" i="1" s="1"/>
  <c r="P896" i="1"/>
  <c r="Q896" i="1"/>
  <c r="U896" i="1" s="1"/>
  <c r="P897" i="1"/>
  <c r="Q897" i="1"/>
  <c r="V897" i="1" s="1"/>
  <c r="P898" i="1"/>
  <c r="Q898" i="1"/>
  <c r="V898" i="1" s="1"/>
  <c r="P899" i="1"/>
  <c r="Q899" i="1"/>
  <c r="V899" i="1" s="1"/>
  <c r="P900" i="1"/>
  <c r="Q900" i="1"/>
  <c r="V900" i="1" s="1"/>
  <c r="P901" i="1"/>
  <c r="Q901" i="1"/>
  <c r="S901" i="1" s="1"/>
  <c r="R901" i="1" s="1"/>
  <c r="P902" i="1"/>
  <c r="Q902" i="1"/>
  <c r="T902" i="1" s="1"/>
  <c r="P903" i="1"/>
  <c r="Q903" i="1"/>
  <c r="T903" i="1" s="1"/>
  <c r="P904" i="1"/>
  <c r="Q904" i="1"/>
  <c r="V904" i="1" s="1"/>
  <c r="P905" i="1"/>
  <c r="Q905" i="1"/>
  <c r="U905" i="1" s="1"/>
  <c r="P906" i="1"/>
  <c r="Q906" i="1"/>
  <c r="U906" i="1" s="1"/>
  <c r="P907" i="1"/>
  <c r="Q907" i="1"/>
  <c r="T907" i="1" s="1"/>
  <c r="P908" i="1"/>
  <c r="Q908" i="1"/>
  <c r="V908" i="1" s="1"/>
  <c r="P909" i="1"/>
  <c r="Q909" i="1"/>
  <c r="U909" i="1" s="1"/>
  <c r="P910" i="1"/>
  <c r="Q910" i="1"/>
  <c r="T910" i="1" s="1"/>
  <c r="P911" i="1"/>
  <c r="Q911" i="1"/>
  <c r="S911" i="1" s="1"/>
  <c r="R911" i="1" s="1"/>
  <c r="P912" i="1"/>
  <c r="Q912" i="1"/>
  <c r="V912" i="1" s="1"/>
  <c r="P913" i="1"/>
  <c r="Q913" i="1"/>
  <c r="S913" i="1" s="1"/>
  <c r="R913" i="1" s="1"/>
  <c r="P914" i="1"/>
  <c r="Q914" i="1"/>
  <c r="U914" i="1" s="1"/>
  <c r="P915" i="1"/>
  <c r="Q915" i="1"/>
  <c r="U915" i="1" s="1"/>
  <c r="P916" i="1"/>
  <c r="Q916" i="1"/>
  <c r="T916" i="1" s="1"/>
  <c r="P917" i="1"/>
  <c r="Q917" i="1"/>
  <c r="S917" i="1" s="1"/>
  <c r="R917" i="1" s="1"/>
  <c r="P918" i="1"/>
  <c r="Q918" i="1"/>
  <c r="T918" i="1" s="1"/>
  <c r="P4797" i="1"/>
  <c r="Q4797" i="1"/>
  <c r="V4797" i="1" s="1"/>
  <c r="P920" i="1"/>
  <c r="Q920" i="1"/>
  <c r="P921" i="1"/>
  <c r="Q921" i="1"/>
  <c r="S921" i="1" s="1"/>
  <c r="R921" i="1" s="1"/>
  <c r="P922" i="1"/>
  <c r="Q922" i="1"/>
  <c r="U922" i="1" s="1"/>
  <c r="P3366" i="1"/>
  <c r="Q3366" i="1"/>
  <c r="T3366" i="1" s="1"/>
  <c r="P924" i="1"/>
  <c r="Q924" i="1"/>
  <c r="V924" i="1" s="1"/>
  <c r="P925" i="1"/>
  <c r="Q925" i="1"/>
  <c r="U925" i="1" s="1"/>
  <c r="P926" i="1"/>
  <c r="Q926" i="1"/>
  <c r="S926" i="1" s="1"/>
  <c r="R926" i="1" s="1"/>
  <c r="P927" i="1"/>
  <c r="Q927" i="1"/>
  <c r="P928" i="1"/>
  <c r="Q928" i="1"/>
  <c r="S928" i="1" s="1"/>
  <c r="R928" i="1" s="1"/>
  <c r="P1810" i="1"/>
  <c r="Q1810" i="1"/>
  <c r="T1810" i="1" s="1"/>
  <c r="P930" i="1"/>
  <c r="Q930" i="1"/>
  <c r="S930" i="1" s="1"/>
  <c r="R930" i="1" s="1"/>
  <c r="P931" i="1"/>
  <c r="Q931" i="1"/>
  <c r="S931" i="1" s="1"/>
  <c r="R931" i="1" s="1"/>
  <c r="P932" i="1"/>
  <c r="Q932" i="1"/>
  <c r="U932" i="1" s="1"/>
  <c r="P933" i="1"/>
  <c r="Q933" i="1"/>
  <c r="V933" i="1" s="1"/>
  <c r="P934" i="1"/>
  <c r="Q934" i="1"/>
  <c r="V934" i="1" s="1"/>
  <c r="P1092" i="1"/>
  <c r="Q1092" i="1"/>
  <c r="V1092" i="1" s="1"/>
  <c r="P936" i="1"/>
  <c r="Q936" i="1"/>
  <c r="S936" i="1" s="1"/>
  <c r="R936" i="1" s="1"/>
  <c r="P3114" i="1"/>
  <c r="Q3114" i="1"/>
  <c r="S3114" i="1" s="1"/>
  <c r="R3114" i="1" s="1"/>
  <c r="P938" i="1"/>
  <c r="Q938" i="1"/>
  <c r="T938" i="1" s="1"/>
  <c r="P939" i="1"/>
  <c r="Q939" i="1"/>
  <c r="T939" i="1" s="1"/>
  <c r="P940" i="1"/>
  <c r="Q940" i="1"/>
  <c r="U940" i="1" s="1"/>
  <c r="P941" i="1"/>
  <c r="Q941" i="1"/>
  <c r="V941" i="1" s="1"/>
  <c r="P942" i="1"/>
  <c r="Q942" i="1"/>
  <c r="U942" i="1" s="1"/>
  <c r="P943" i="1"/>
  <c r="Q943" i="1"/>
  <c r="U943" i="1" s="1"/>
  <c r="P944" i="1"/>
  <c r="Q944" i="1"/>
  <c r="V944" i="1" s="1"/>
  <c r="P945" i="1"/>
  <c r="Q945" i="1"/>
  <c r="U945" i="1" s="1"/>
  <c r="P946" i="1"/>
  <c r="Q946" i="1"/>
  <c r="T946" i="1" s="1"/>
  <c r="P947" i="1"/>
  <c r="Q947" i="1"/>
  <c r="S947" i="1" s="1"/>
  <c r="R947" i="1" s="1"/>
  <c r="P948" i="1"/>
  <c r="Q948" i="1"/>
  <c r="S948" i="1" s="1"/>
  <c r="R948" i="1" s="1"/>
  <c r="P949" i="1"/>
  <c r="Q949" i="1"/>
  <c r="V949" i="1" s="1"/>
  <c r="P950" i="1"/>
  <c r="Q950" i="1"/>
  <c r="V950" i="1" s="1"/>
  <c r="P951" i="1"/>
  <c r="Q951" i="1"/>
  <c r="U951" i="1" s="1"/>
  <c r="P952" i="1"/>
  <c r="Q952" i="1"/>
  <c r="T952" i="1" s="1"/>
  <c r="P953" i="1"/>
  <c r="Q953" i="1"/>
  <c r="S953" i="1" s="1"/>
  <c r="R953" i="1" s="1"/>
  <c r="P954" i="1"/>
  <c r="Q954" i="1"/>
  <c r="S954" i="1" s="1"/>
  <c r="R954" i="1" s="1"/>
  <c r="P955" i="1"/>
  <c r="Q955" i="1"/>
  <c r="U955" i="1" s="1"/>
  <c r="P956" i="1"/>
  <c r="Q956" i="1"/>
  <c r="S956" i="1" s="1"/>
  <c r="R956" i="1" s="1"/>
  <c r="P957" i="1"/>
  <c r="Q957" i="1"/>
  <c r="S957" i="1" s="1"/>
  <c r="R957" i="1" s="1"/>
  <c r="P958" i="1"/>
  <c r="Q958" i="1"/>
  <c r="P959" i="1"/>
  <c r="Q959" i="1"/>
  <c r="T959" i="1" s="1"/>
  <c r="P960" i="1"/>
  <c r="Q960" i="1"/>
  <c r="P961" i="1"/>
  <c r="Q961" i="1"/>
  <c r="S961" i="1" s="1"/>
  <c r="R961" i="1" s="1"/>
  <c r="P962" i="1"/>
  <c r="Q962" i="1"/>
  <c r="S962" i="1" s="1"/>
  <c r="R962" i="1" s="1"/>
  <c r="P963" i="1"/>
  <c r="Q963" i="1"/>
  <c r="S963" i="1" s="1"/>
  <c r="R963" i="1" s="1"/>
  <c r="P964" i="1"/>
  <c r="Q964" i="1"/>
  <c r="P459" i="1"/>
  <c r="Q459" i="1"/>
  <c r="T459" i="1" s="1"/>
  <c r="P966" i="1"/>
  <c r="Q966" i="1"/>
  <c r="S966" i="1" s="1"/>
  <c r="R966" i="1" s="1"/>
  <c r="P967" i="1"/>
  <c r="Q967" i="1"/>
  <c r="V967" i="1" s="1"/>
  <c r="P968" i="1"/>
  <c r="Q968" i="1"/>
  <c r="U968" i="1" s="1"/>
  <c r="P969" i="1"/>
  <c r="Q969" i="1"/>
  <c r="T969" i="1" s="1"/>
  <c r="P970" i="1"/>
  <c r="Q970" i="1"/>
  <c r="V970" i="1" s="1"/>
  <c r="P971" i="1"/>
  <c r="Q971" i="1"/>
  <c r="U971" i="1" s="1"/>
  <c r="P972" i="1"/>
  <c r="Q972" i="1"/>
  <c r="T972" i="1" s="1"/>
  <c r="P973" i="1"/>
  <c r="Q973" i="1"/>
  <c r="S973" i="1" s="1"/>
  <c r="R973" i="1" s="1"/>
  <c r="P974" i="1"/>
  <c r="Q974" i="1"/>
  <c r="V974" i="1" s="1"/>
  <c r="P975" i="1"/>
  <c r="Q975" i="1"/>
  <c r="U975" i="1" s="1"/>
  <c r="P976" i="1"/>
  <c r="Q976" i="1"/>
  <c r="T976" i="1" s="1"/>
  <c r="P977" i="1"/>
  <c r="Q977" i="1"/>
  <c r="S977" i="1" s="1"/>
  <c r="R977" i="1" s="1"/>
  <c r="P978" i="1"/>
  <c r="Q978" i="1"/>
  <c r="S978" i="1" s="1"/>
  <c r="R978" i="1" s="1"/>
  <c r="P979" i="1"/>
  <c r="Q979" i="1"/>
  <c r="U979" i="1" s="1"/>
  <c r="P980" i="1"/>
  <c r="Q980" i="1"/>
  <c r="V980" i="1" s="1"/>
  <c r="P981" i="1"/>
  <c r="Q981" i="1"/>
  <c r="U981" i="1" s="1"/>
  <c r="P982" i="1"/>
  <c r="Q982" i="1"/>
  <c r="T982" i="1" s="1"/>
  <c r="P983" i="1"/>
  <c r="Q983" i="1"/>
  <c r="S983" i="1" s="1"/>
  <c r="R983" i="1" s="1"/>
  <c r="P4786" i="1"/>
  <c r="Q4786" i="1"/>
  <c r="S4786" i="1" s="1"/>
  <c r="R4786" i="1" s="1"/>
  <c r="P985" i="1"/>
  <c r="Q985" i="1"/>
  <c r="S985" i="1" s="1"/>
  <c r="R985" i="1" s="1"/>
  <c r="P2778" i="1"/>
  <c r="Q2778" i="1"/>
  <c r="V2778" i="1" s="1"/>
  <c r="P238" i="1"/>
  <c r="Q238" i="1"/>
  <c r="U238" i="1" s="1"/>
  <c r="P988" i="1"/>
  <c r="Q988" i="1"/>
  <c r="T988" i="1" s="1"/>
  <c r="P989" i="1"/>
  <c r="Q989" i="1"/>
  <c r="S989" i="1" s="1"/>
  <c r="R989" i="1" s="1"/>
  <c r="P990" i="1"/>
  <c r="Q990" i="1"/>
  <c r="S990" i="1" s="1"/>
  <c r="R990" i="1" s="1"/>
  <c r="P991" i="1"/>
  <c r="Q991" i="1"/>
  <c r="S991" i="1" s="1"/>
  <c r="R991" i="1" s="1"/>
  <c r="P992" i="1"/>
  <c r="Q992" i="1"/>
  <c r="S992" i="1" s="1"/>
  <c r="R992" i="1" s="1"/>
  <c r="P993" i="1"/>
  <c r="Q993" i="1"/>
  <c r="S993" i="1" s="1"/>
  <c r="R993" i="1" s="1"/>
  <c r="P994" i="1"/>
  <c r="Q994" i="1"/>
  <c r="S994" i="1" s="1"/>
  <c r="R994" i="1" s="1"/>
  <c r="P995" i="1"/>
  <c r="Q995" i="1"/>
  <c r="T995" i="1" s="1"/>
  <c r="P996" i="1"/>
  <c r="Q996" i="1"/>
  <c r="V996" i="1" s="1"/>
  <c r="P997" i="1"/>
  <c r="Q997" i="1"/>
  <c r="V997" i="1" s="1"/>
  <c r="P998" i="1"/>
  <c r="Q998" i="1"/>
  <c r="S998" i="1" s="1"/>
  <c r="R998" i="1" s="1"/>
  <c r="P999" i="1"/>
  <c r="Q999" i="1"/>
  <c r="P1000" i="1"/>
  <c r="Q1000" i="1"/>
  <c r="S1000" i="1" s="1"/>
  <c r="R1000" i="1" s="1"/>
  <c r="P1001" i="1"/>
  <c r="Q1001" i="1"/>
  <c r="T1001" i="1" s="1"/>
  <c r="P1002" i="1"/>
  <c r="Q1002" i="1"/>
  <c r="U1002" i="1" s="1"/>
  <c r="P4736" i="1"/>
  <c r="Q4736" i="1"/>
  <c r="V4736" i="1" s="1"/>
  <c r="P1004" i="1"/>
  <c r="Q1004" i="1"/>
  <c r="T1004" i="1" s="1"/>
  <c r="P4593" i="1"/>
  <c r="Q4593" i="1"/>
  <c r="T4593" i="1" s="1"/>
  <c r="P1006" i="1"/>
  <c r="Q1006" i="1"/>
  <c r="U1006" i="1" s="1"/>
  <c r="P307" i="1"/>
  <c r="Q307" i="1"/>
  <c r="P2566" i="1"/>
  <c r="Q2566" i="1"/>
  <c r="T2566" i="1" s="1"/>
  <c r="P1009" i="1"/>
  <c r="Q1009" i="1"/>
  <c r="V1009" i="1" s="1"/>
  <c r="P1010" i="1"/>
  <c r="Q1010" i="1"/>
  <c r="V1010" i="1" s="1"/>
  <c r="P1011" i="1"/>
  <c r="Q1011" i="1"/>
  <c r="U1011" i="1" s="1"/>
  <c r="P1012" i="1"/>
  <c r="Q1012" i="1"/>
  <c r="T1012" i="1" s="1"/>
  <c r="P1013" i="1"/>
  <c r="Q1013" i="1"/>
  <c r="S1013" i="1" s="1"/>
  <c r="R1013" i="1" s="1"/>
  <c r="P1014" i="1"/>
  <c r="Q1014" i="1"/>
  <c r="P1015" i="1"/>
  <c r="Q1015" i="1"/>
  <c r="U1015" i="1" s="1"/>
  <c r="P1016" i="1"/>
  <c r="Q1016" i="1"/>
  <c r="P1017" i="1"/>
  <c r="Q1017" i="1"/>
  <c r="U1017" i="1" s="1"/>
  <c r="P1018" i="1"/>
  <c r="Q1018" i="1"/>
  <c r="T1018" i="1" s="1"/>
  <c r="P1019" i="1"/>
  <c r="Q1019" i="1"/>
  <c r="S1019" i="1" s="1"/>
  <c r="R1019" i="1" s="1"/>
  <c r="P1020" i="1"/>
  <c r="Q1020" i="1"/>
  <c r="S1020" i="1" s="1"/>
  <c r="R1020" i="1" s="1"/>
  <c r="P425" i="1"/>
  <c r="Q425" i="1"/>
  <c r="S425" i="1" s="1"/>
  <c r="R425" i="1" s="1"/>
  <c r="P1872" i="1"/>
  <c r="Q1872" i="1"/>
  <c r="V1872" i="1" s="1"/>
  <c r="P1023" i="1"/>
  <c r="Q1023" i="1"/>
  <c r="U1023" i="1" s="1"/>
  <c r="P1024" i="1"/>
  <c r="Q1024" i="1"/>
  <c r="T1024" i="1" s="1"/>
  <c r="P1025" i="1"/>
  <c r="Q1025" i="1"/>
  <c r="S1025" i="1" s="1"/>
  <c r="R1025" i="1" s="1"/>
  <c r="P4206" i="1"/>
  <c r="Q4206" i="1"/>
  <c r="S4206" i="1" s="1"/>
  <c r="R4206" i="1" s="1"/>
  <c r="P1027" i="1"/>
  <c r="Q1027" i="1"/>
  <c r="S1027" i="1" s="1"/>
  <c r="R1027" i="1" s="1"/>
  <c r="P1028" i="1"/>
  <c r="Q1028" i="1"/>
  <c r="S1028" i="1" s="1"/>
  <c r="R1028" i="1" s="1"/>
  <c r="P1029" i="1"/>
  <c r="Q1029" i="1"/>
  <c r="S1029" i="1" s="1"/>
  <c r="R1029" i="1" s="1"/>
  <c r="P1030" i="1"/>
  <c r="Q1030" i="1"/>
  <c r="P1031" i="1"/>
  <c r="Q1031" i="1"/>
  <c r="U1031" i="1" s="1"/>
  <c r="P1032" i="1"/>
  <c r="Q1032" i="1"/>
  <c r="T1032" i="1" s="1"/>
  <c r="P1033" i="1"/>
  <c r="Q1033" i="1"/>
  <c r="S1033" i="1" s="1"/>
  <c r="R1033" i="1" s="1"/>
  <c r="P1034" i="1"/>
  <c r="Q1034" i="1"/>
  <c r="U1034" i="1" s="1"/>
  <c r="P1035" i="1"/>
  <c r="Q1035" i="1"/>
  <c r="V1035" i="1" s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S1041" i="1" s="1"/>
  <c r="R1041" i="1" s="1"/>
  <c r="P1042" i="1"/>
  <c r="Q1042" i="1"/>
  <c r="V1042" i="1" s="1"/>
  <c r="P1043" i="1"/>
  <c r="Q1043" i="1"/>
  <c r="U1043" i="1" s="1"/>
  <c r="P2199" i="1"/>
  <c r="Q2199" i="1"/>
  <c r="P1045" i="1"/>
  <c r="Q1045" i="1"/>
  <c r="S1045" i="1" s="1"/>
  <c r="R1045" i="1" s="1"/>
  <c r="P1046" i="1"/>
  <c r="Q1046" i="1"/>
  <c r="T1046" i="1" s="1"/>
  <c r="P1047" i="1"/>
  <c r="Q1047" i="1"/>
  <c r="T1047" i="1" s="1"/>
  <c r="P1048" i="1"/>
  <c r="Q1048" i="1"/>
  <c r="T1048" i="1" s="1"/>
  <c r="P1049" i="1"/>
  <c r="Q1049" i="1"/>
  <c r="U1049" i="1" s="1"/>
  <c r="P3017" i="1"/>
  <c r="Q3017" i="1"/>
  <c r="T3017" i="1" s="1"/>
  <c r="P1051" i="1"/>
  <c r="Q1051" i="1"/>
  <c r="S1051" i="1" s="1"/>
  <c r="R1051" i="1" s="1"/>
  <c r="P1052" i="1"/>
  <c r="Q1052" i="1"/>
  <c r="T1052" i="1" s="1"/>
  <c r="P1053" i="1"/>
  <c r="Q1053" i="1"/>
  <c r="P1054" i="1"/>
  <c r="Q1054" i="1"/>
  <c r="V1054" i="1" s="1"/>
  <c r="P1055" i="1"/>
  <c r="Q1055" i="1"/>
  <c r="U1055" i="1" s="1"/>
  <c r="P1056" i="1"/>
  <c r="Q1056" i="1"/>
  <c r="T1056" i="1" s="1"/>
  <c r="P4748" i="1"/>
  <c r="Q4748" i="1"/>
  <c r="P4687" i="1"/>
  <c r="Q4687" i="1"/>
  <c r="S4687" i="1" s="1"/>
  <c r="R4687" i="1" s="1"/>
  <c r="P1059" i="1"/>
  <c r="Q1059" i="1"/>
  <c r="S1059" i="1" s="1"/>
  <c r="R1059" i="1" s="1"/>
  <c r="P1060" i="1"/>
  <c r="Q1060" i="1"/>
  <c r="V1060" i="1" s="1"/>
  <c r="P1061" i="1"/>
  <c r="Q1061" i="1"/>
  <c r="U1061" i="1" s="1"/>
  <c r="P1062" i="1"/>
  <c r="Q1062" i="1"/>
  <c r="T1062" i="1" s="1"/>
  <c r="P1063" i="1"/>
  <c r="Q1063" i="1"/>
  <c r="S1063" i="1" s="1"/>
  <c r="R1063" i="1" s="1"/>
  <c r="P1064" i="1"/>
  <c r="Q1064" i="1"/>
  <c r="S1064" i="1" s="1"/>
  <c r="R1064" i="1" s="1"/>
  <c r="P1065" i="1"/>
  <c r="Q1065" i="1"/>
  <c r="U1065" i="1" s="1"/>
  <c r="P1066" i="1"/>
  <c r="Q1066" i="1"/>
  <c r="V1066" i="1" s="1"/>
  <c r="P1067" i="1"/>
  <c r="Q1067" i="1"/>
  <c r="U1067" i="1" s="1"/>
  <c r="P1068" i="1"/>
  <c r="Q1068" i="1"/>
  <c r="T1068" i="1" s="1"/>
  <c r="P1069" i="1"/>
  <c r="Q1069" i="1"/>
  <c r="S1069" i="1" s="1"/>
  <c r="R1069" i="1" s="1"/>
  <c r="P1070" i="1"/>
  <c r="Q1070" i="1"/>
  <c r="U1070" i="1" s="1"/>
  <c r="P1071" i="1"/>
  <c r="Q1071" i="1"/>
  <c r="U1071" i="1" s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S1077" i="1" s="1"/>
  <c r="R1077" i="1" s="1"/>
  <c r="P1078" i="1"/>
  <c r="Q1078" i="1"/>
  <c r="V1078" i="1" s="1"/>
  <c r="P1079" i="1"/>
  <c r="Q1079" i="1"/>
  <c r="U1079" i="1" s="1"/>
  <c r="P1080" i="1"/>
  <c r="Q1080" i="1"/>
  <c r="T1080" i="1" s="1"/>
  <c r="P1081" i="1"/>
  <c r="Q1081" i="1"/>
  <c r="S1081" i="1" s="1"/>
  <c r="R1081" i="1" s="1"/>
  <c r="P1082" i="1"/>
  <c r="Q1082" i="1"/>
  <c r="S1082" i="1" s="1"/>
  <c r="R1082" i="1" s="1"/>
  <c r="P1083" i="1"/>
  <c r="Q1083" i="1"/>
  <c r="S1083" i="1" s="1"/>
  <c r="R1083" i="1" s="1"/>
  <c r="P1084" i="1"/>
  <c r="Q1084" i="1"/>
  <c r="V1084" i="1" s="1"/>
  <c r="P1085" i="1"/>
  <c r="Q1085" i="1"/>
  <c r="V1085" i="1" s="1"/>
  <c r="P1086" i="1"/>
  <c r="Q1086" i="1"/>
  <c r="T1086" i="1" s="1"/>
  <c r="P1087" i="1"/>
  <c r="Q1087" i="1"/>
  <c r="S1087" i="1" s="1"/>
  <c r="R1087" i="1" s="1"/>
  <c r="P1088" i="1"/>
  <c r="Q1088" i="1"/>
  <c r="T1088" i="1" s="1"/>
  <c r="P1089" i="1"/>
  <c r="Q1089" i="1"/>
  <c r="P1090" i="1"/>
  <c r="Q1090" i="1"/>
  <c r="V1090" i="1" s="1"/>
  <c r="P1091" i="1"/>
  <c r="Q1091" i="1"/>
  <c r="U1091" i="1" s="1"/>
  <c r="P582" i="1"/>
  <c r="Q582" i="1"/>
  <c r="T582" i="1" s="1"/>
  <c r="P1093" i="1"/>
  <c r="Q1093" i="1"/>
  <c r="S1093" i="1" s="1"/>
  <c r="R1093" i="1" s="1"/>
  <c r="P1094" i="1"/>
  <c r="Q1094" i="1"/>
  <c r="S1094" i="1" s="1"/>
  <c r="R1094" i="1" s="1"/>
  <c r="P1095" i="1"/>
  <c r="Q1095" i="1"/>
  <c r="S1095" i="1" s="1"/>
  <c r="R1095" i="1" s="1"/>
  <c r="P1096" i="1"/>
  <c r="Q1096" i="1"/>
  <c r="V1096" i="1" s="1"/>
  <c r="P1097" i="1"/>
  <c r="Q1097" i="1"/>
  <c r="U1097" i="1" s="1"/>
  <c r="P1098" i="1"/>
  <c r="Q1098" i="1"/>
  <c r="T1098" i="1" s="1"/>
  <c r="P1099" i="1"/>
  <c r="Q1099" i="1"/>
  <c r="S1099" i="1" s="1"/>
  <c r="R1099" i="1" s="1"/>
  <c r="P1100" i="1"/>
  <c r="Q1100" i="1"/>
  <c r="V1100" i="1" s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T1107" i="1" s="1"/>
  <c r="P1108" i="1"/>
  <c r="Q1108" i="1"/>
  <c r="P1109" i="1"/>
  <c r="Q1109" i="1"/>
  <c r="P1110" i="1"/>
  <c r="Q1110" i="1"/>
  <c r="P1111" i="1"/>
  <c r="Q1111" i="1"/>
  <c r="P1112" i="1"/>
  <c r="Q1112" i="1"/>
  <c r="P3049" i="1"/>
  <c r="Q3049" i="1"/>
  <c r="S3049" i="1" s="1"/>
  <c r="R3049" i="1" s="1"/>
  <c r="P1114" i="1"/>
  <c r="Q1114" i="1"/>
  <c r="V1114" i="1" s="1"/>
  <c r="P439" i="1"/>
  <c r="Q439" i="1"/>
  <c r="U439" i="1" s="1"/>
  <c r="P1116" i="1"/>
  <c r="Q1116" i="1"/>
  <c r="T1116" i="1" s="1"/>
  <c r="P1117" i="1"/>
  <c r="Q1117" i="1"/>
  <c r="S1117" i="1" s="1"/>
  <c r="R1117" i="1" s="1"/>
  <c r="P1118" i="1"/>
  <c r="Q1118" i="1"/>
  <c r="S1118" i="1" s="1"/>
  <c r="R1118" i="1" s="1"/>
  <c r="P1119" i="1"/>
  <c r="Q1119" i="1"/>
  <c r="U1119" i="1" s="1"/>
  <c r="P1120" i="1"/>
  <c r="Q1120" i="1"/>
  <c r="V1120" i="1" s="1"/>
  <c r="P1121" i="1"/>
  <c r="Q1121" i="1"/>
  <c r="U1121" i="1" s="1"/>
  <c r="P1122" i="1"/>
  <c r="Q1122" i="1"/>
  <c r="T1122" i="1" s="1"/>
  <c r="P1123" i="1"/>
  <c r="Q1123" i="1"/>
  <c r="S1123" i="1" s="1"/>
  <c r="R1123" i="1" s="1"/>
  <c r="P1124" i="1"/>
  <c r="Q1124" i="1"/>
  <c r="S1124" i="1" s="1"/>
  <c r="R1124" i="1" s="1"/>
  <c r="P1125" i="1"/>
  <c r="Q1125" i="1"/>
  <c r="S1125" i="1" s="1"/>
  <c r="R1125" i="1" s="1"/>
  <c r="P1327" i="1"/>
  <c r="Q1327" i="1"/>
  <c r="P1127" i="1"/>
  <c r="Q1127" i="1"/>
  <c r="U1127" i="1" s="1"/>
  <c r="P1128" i="1"/>
  <c r="Q1128" i="1"/>
  <c r="U1128" i="1" s="1"/>
  <c r="P1129" i="1"/>
  <c r="Q1129" i="1"/>
  <c r="S1129" i="1" s="1"/>
  <c r="R1129" i="1" s="1"/>
  <c r="P1130" i="1"/>
  <c r="Q1130" i="1"/>
  <c r="T1130" i="1" s="1"/>
  <c r="P1131" i="1"/>
  <c r="Q1131" i="1"/>
  <c r="S1131" i="1" s="1"/>
  <c r="R1131" i="1" s="1"/>
  <c r="P1132" i="1"/>
  <c r="Q1132" i="1"/>
  <c r="V1132" i="1" s="1"/>
  <c r="P1133" i="1"/>
  <c r="Q1133" i="1"/>
  <c r="U1133" i="1" s="1"/>
  <c r="P1134" i="1"/>
  <c r="Q1134" i="1"/>
  <c r="T1134" i="1" s="1"/>
  <c r="P1135" i="1"/>
  <c r="Q1135" i="1"/>
  <c r="S1135" i="1" s="1"/>
  <c r="R1135" i="1" s="1"/>
  <c r="P1136" i="1"/>
  <c r="Q1136" i="1"/>
  <c r="V1136" i="1" s="1"/>
  <c r="P1137" i="1"/>
  <c r="Q1137" i="1"/>
  <c r="T1137" i="1" s="1"/>
  <c r="P1138" i="1"/>
  <c r="Q1138" i="1"/>
  <c r="P1255" i="1"/>
  <c r="Q1255" i="1"/>
  <c r="P3291" i="1"/>
  <c r="Q3291" i="1"/>
  <c r="P1141" i="1"/>
  <c r="Q1141" i="1"/>
  <c r="P1142" i="1"/>
  <c r="Q1142" i="1"/>
  <c r="S1142" i="1" s="1"/>
  <c r="R1142" i="1" s="1"/>
  <c r="P1143" i="1"/>
  <c r="Q1143" i="1"/>
  <c r="S1143" i="1" s="1"/>
  <c r="R1143" i="1" s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S1149" i="1" s="1"/>
  <c r="R1149" i="1" s="1"/>
  <c r="P1150" i="1"/>
  <c r="Q1150" i="1"/>
  <c r="V1150" i="1" s="1"/>
  <c r="P1151" i="1"/>
  <c r="Q1151" i="1"/>
  <c r="U1151" i="1" s="1"/>
  <c r="P1152" i="1"/>
  <c r="Q1152" i="1"/>
  <c r="T1152" i="1" s="1"/>
  <c r="P1153" i="1"/>
  <c r="Q1153" i="1"/>
  <c r="S1153" i="1" s="1"/>
  <c r="R1153" i="1" s="1"/>
  <c r="P1154" i="1"/>
  <c r="Q1154" i="1"/>
  <c r="S1154" i="1" s="1"/>
  <c r="R1154" i="1" s="1"/>
  <c r="P1155" i="1"/>
  <c r="Q1155" i="1"/>
  <c r="U1155" i="1" s="1"/>
  <c r="P1156" i="1"/>
  <c r="Q1156" i="1"/>
  <c r="V1156" i="1" s="1"/>
  <c r="P1157" i="1"/>
  <c r="Q1157" i="1"/>
  <c r="U1157" i="1" s="1"/>
  <c r="P1158" i="1"/>
  <c r="Q1158" i="1"/>
  <c r="T1158" i="1" s="1"/>
  <c r="P1210" i="1"/>
  <c r="Q1210" i="1"/>
  <c r="S1210" i="1" s="1"/>
  <c r="R1210" i="1" s="1"/>
  <c r="P1160" i="1"/>
  <c r="Q1160" i="1"/>
  <c r="V1160" i="1" s="1"/>
  <c r="P1161" i="1"/>
  <c r="Q1161" i="1"/>
  <c r="S1161" i="1" s="1"/>
  <c r="R1161" i="1" s="1"/>
  <c r="P1162" i="1"/>
  <c r="Q1162" i="1"/>
  <c r="U1162" i="1" s="1"/>
  <c r="P1467" i="1"/>
  <c r="Q1467" i="1"/>
  <c r="U1467" i="1" s="1"/>
  <c r="P541" i="1"/>
  <c r="Q541" i="1"/>
  <c r="T541" i="1" s="1"/>
  <c r="P1165" i="1"/>
  <c r="Q1165" i="1"/>
  <c r="S1165" i="1" s="1"/>
  <c r="R1165" i="1" s="1"/>
  <c r="P1166" i="1"/>
  <c r="Q1166" i="1"/>
  <c r="V1166" i="1" s="1"/>
  <c r="P1167" i="1"/>
  <c r="Q1167" i="1"/>
  <c r="T1167" i="1" s="1"/>
  <c r="P3827" i="1"/>
  <c r="Q3827" i="1"/>
  <c r="V3827" i="1" s="1"/>
  <c r="P1169" i="1"/>
  <c r="Q1169" i="1"/>
  <c r="U1169" i="1" s="1"/>
  <c r="P1170" i="1"/>
  <c r="Q1170" i="1"/>
  <c r="T1170" i="1" s="1"/>
  <c r="P1171" i="1"/>
  <c r="Q1171" i="1"/>
  <c r="S1171" i="1" s="1"/>
  <c r="R1171" i="1" s="1"/>
  <c r="P1172" i="1"/>
  <c r="Q1172" i="1"/>
  <c r="S1172" i="1" s="1"/>
  <c r="R1172" i="1" s="1"/>
  <c r="P1173" i="1"/>
  <c r="Q1173" i="1"/>
  <c r="P1174" i="1"/>
  <c r="Q1174" i="1"/>
  <c r="S1174" i="1" s="1"/>
  <c r="R1174" i="1" s="1"/>
  <c r="P1175" i="1"/>
  <c r="Q1175" i="1"/>
  <c r="S1175" i="1" s="1"/>
  <c r="R1175" i="1" s="1"/>
  <c r="P1176" i="1"/>
  <c r="Q1176" i="1"/>
  <c r="S1176" i="1" s="1"/>
  <c r="R1176" i="1" s="1"/>
  <c r="P1177" i="1"/>
  <c r="Q1177" i="1"/>
  <c r="T1177" i="1" s="1"/>
  <c r="P1178" i="1"/>
  <c r="Q1178" i="1"/>
  <c r="S1178" i="1" s="1"/>
  <c r="R1178" i="1" s="1"/>
  <c r="P1179" i="1"/>
  <c r="Q1179" i="1"/>
  <c r="T1179" i="1" s="1"/>
  <c r="P1180" i="1"/>
  <c r="Q1180" i="1"/>
  <c r="P1181" i="1"/>
  <c r="Q1181" i="1"/>
  <c r="P1182" i="1"/>
  <c r="Q1182" i="1"/>
  <c r="P2978" i="1"/>
  <c r="Q2978" i="1"/>
  <c r="P1184" i="1"/>
  <c r="Q1184" i="1"/>
  <c r="S1184" i="1" s="1"/>
  <c r="R1184" i="1" s="1"/>
  <c r="P1185" i="1"/>
  <c r="Q1185" i="1"/>
  <c r="S1185" i="1" s="1"/>
  <c r="R1185" i="1" s="1"/>
  <c r="P1186" i="1"/>
  <c r="Q1186" i="1"/>
  <c r="P1187" i="1"/>
  <c r="Q1187" i="1"/>
  <c r="V1187" i="1" s="1"/>
  <c r="P1188" i="1"/>
  <c r="Q1188" i="1"/>
  <c r="P1189" i="1"/>
  <c r="Q1189" i="1"/>
  <c r="V1189" i="1" s="1"/>
  <c r="P1190" i="1"/>
  <c r="Q1190" i="1"/>
  <c r="P1191" i="1"/>
  <c r="Q1191" i="1"/>
  <c r="S1191" i="1" s="1"/>
  <c r="R1191" i="1" s="1"/>
  <c r="P3166" i="1"/>
  <c r="Q3166" i="1"/>
  <c r="V3166" i="1" s="1"/>
  <c r="P1193" i="1"/>
  <c r="Q1193" i="1"/>
  <c r="U1193" i="1" s="1"/>
  <c r="P1194" i="1"/>
  <c r="Q1194" i="1"/>
  <c r="T1194" i="1" s="1"/>
  <c r="P2017" i="1"/>
  <c r="Q2017" i="1"/>
  <c r="S2017" i="1" s="1"/>
  <c r="R2017" i="1" s="1"/>
  <c r="P1196" i="1"/>
  <c r="Q1196" i="1"/>
  <c r="T1196" i="1" s="1"/>
  <c r="P1197" i="1"/>
  <c r="Q1197" i="1"/>
  <c r="S1197" i="1" s="1"/>
  <c r="R1197" i="1" s="1"/>
  <c r="P1198" i="1"/>
  <c r="Q1198" i="1"/>
  <c r="P1199" i="1"/>
  <c r="Q1199" i="1"/>
  <c r="U1199" i="1" s="1"/>
  <c r="P1200" i="1"/>
  <c r="Q1200" i="1"/>
  <c r="T1200" i="1" s="1"/>
  <c r="P1201" i="1"/>
  <c r="Q1201" i="1"/>
  <c r="S1201" i="1" s="1"/>
  <c r="R1201" i="1" s="1"/>
  <c r="P1202" i="1"/>
  <c r="Q1202" i="1"/>
  <c r="S1202" i="1" s="1"/>
  <c r="R1202" i="1" s="1"/>
  <c r="P1203" i="1"/>
  <c r="Q1203" i="1"/>
  <c r="S1203" i="1" s="1"/>
  <c r="R1203" i="1" s="1"/>
  <c r="P1204" i="1"/>
  <c r="Q1204" i="1"/>
  <c r="V1204" i="1" s="1"/>
  <c r="P1205" i="1"/>
  <c r="Q1205" i="1"/>
  <c r="U1205" i="1" s="1"/>
  <c r="P1206" i="1"/>
  <c r="Q1206" i="1"/>
  <c r="T1206" i="1" s="1"/>
  <c r="P1207" i="1"/>
  <c r="Q1207" i="1"/>
  <c r="P1208" i="1"/>
  <c r="Q1208" i="1"/>
  <c r="T1208" i="1" s="1"/>
  <c r="P1209" i="1"/>
  <c r="Q1209" i="1"/>
  <c r="S1209" i="1" s="1"/>
  <c r="R1209" i="1" s="1"/>
  <c r="P142" i="1"/>
  <c r="Q142" i="1"/>
  <c r="S142" i="1" s="1"/>
  <c r="R142" i="1" s="1"/>
  <c r="P1211" i="1"/>
  <c r="Q1211" i="1"/>
  <c r="S1211" i="1" s="1"/>
  <c r="R1211" i="1" s="1"/>
  <c r="P1212" i="1"/>
  <c r="Q1212" i="1"/>
  <c r="S1212" i="1" s="1"/>
  <c r="R1212" i="1" s="1"/>
  <c r="P1640" i="1"/>
  <c r="Q1640" i="1"/>
  <c r="V1640" i="1" s="1"/>
  <c r="P1214" i="1"/>
  <c r="Q1214" i="1"/>
  <c r="P1215" i="1"/>
  <c r="Q1215" i="1"/>
  <c r="P1216" i="1"/>
  <c r="Q1216" i="1"/>
  <c r="P1217" i="1"/>
  <c r="Q1217" i="1"/>
  <c r="T1217" i="1" s="1"/>
  <c r="P1218" i="1"/>
  <c r="Q1218" i="1"/>
  <c r="U1218" i="1" s="1"/>
  <c r="P1219" i="1"/>
  <c r="Q1219" i="1"/>
  <c r="P1220" i="1"/>
  <c r="Q1220" i="1"/>
  <c r="S1220" i="1" s="1"/>
  <c r="R1220" i="1" s="1"/>
  <c r="P1221" i="1"/>
  <c r="Q1221" i="1"/>
  <c r="S1221" i="1" s="1"/>
  <c r="R1221" i="1" s="1"/>
  <c r="P1222" i="1"/>
  <c r="Q1222" i="1"/>
  <c r="S1222" i="1" s="1"/>
  <c r="R1222" i="1" s="1"/>
  <c r="P1223" i="1"/>
  <c r="Q1223" i="1"/>
  <c r="P1224" i="1"/>
  <c r="Q1224" i="1"/>
  <c r="P1225" i="1"/>
  <c r="Q1225" i="1"/>
  <c r="T1225" i="1" s="1"/>
  <c r="P1226" i="1"/>
  <c r="Q1226" i="1"/>
  <c r="T1226" i="1" s="1"/>
  <c r="P1227" i="1"/>
  <c r="Q1227" i="1"/>
  <c r="V1227" i="1" s="1"/>
  <c r="P1228" i="1"/>
  <c r="Q1228" i="1"/>
  <c r="U1228" i="1" s="1"/>
  <c r="P1229" i="1"/>
  <c r="Q1229" i="1"/>
  <c r="P1230" i="1"/>
  <c r="Q1230" i="1"/>
  <c r="U1230" i="1" s="1"/>
  <c r="P1231" i="1"/>
  <c r="Q1231" i="1"/>
  <c r="S1231" i="1" s="1"/>
  <c r="R1231" i="1" s="1"/>
  <c r="P1232" i="1"/>
  <c r="Q1232" i="1"/>
  <c r="V1232" i="1" s="1"/>
  <c r="P1233" i="1"/>
  <c r="Q1233" i="1"/>
  <c r="V1233" i="1" s="1"/>
  <c r="P1234" i="1"/>
  <c r="Q1234" i="1"/>
  <c r="T1234" i="1" s="1"/>
  <c r="P1235" i="1"/>
  <c r="Q1235" i="1"/>
  <c r="U1235" i="1" s="1"/>
  <c r="P2177" i="1"/>
  <c r="Q2177" i="1"/>
  <c r="P1237" i="1"/>
  <c r="Q1237" i="1"/>
  <c r="S1237" i="1" s="1"/>
  <c r="R1237" i="1" s="1"/>
  <c r="P1238" i="1"/>
  <c r="Q1238" i="1"/>
  <c r="V1238" i="1" s="1"/>
  <c r="P1239" i="1"/>
  <c r="Q1239" i="1"/>
  <c r="V1239" i="1" s="1"/>
  <c r="P1240" i="1"/>
  <c r="Q1240" i="1"/>
  <c r="T1240" i="1" s="1"/>
  <c r="P1241" i="1"/>
  <c r="Q1241" i="1"/>
  <c r="P1242" i="1"/>
  <c r="Q1242" i="1"/>
  <c r="U1242" i="1" s="1"/>
  <c r="P1243" i="1"/>
  <c r="Q1243" i="1"/>
  <c r="S1243" i="1" s="1"/>
  <c r="R1243" i="1" s="1"/>
  <c r="P1244" i="1"/>
  <c r="Q1244" i="1"/>
  <c r="V1244" i="1" s="1"/>
  <c r="P1245" i="1"/>
  <c r="Q1245" i="1"/>
  <c r="V1245" i="1" s="1"/>
  <c r="P1246" i="1"/>
  <c r="Q1246" i="1"/>
  <c r="T1246" i="1" s="1"/>
  <c r="P1247" i="1"/>
  <c r="Q1247" i="1"/>
  <c r="U1247" i="1" s="1"/>
  <c r="P1248" i="1"/>
  <c r="Q1248" i="1"/>
  <c r="P1249" i="1"/>
  <c r="Q1249" i="1"/>
  <c r="T1249" i="1" s="1"/>
  <c r="P4577" i="1"/>
  <c r="Q4577" i="1"/>
  <c r="U4577" i="1" s="1"/>
  <c r="P1251" i="1"/>
  <c r="Q1251" i="1"/>
  <c r="P1252" i="1"/>
  <c r="Q1252" i="1"/>
  <c r="S1252" i="1" s="1"/>
  <c r="R1252" i="1" s="1"/>
  <c r="P1253" i="1"/>
  <c r="Q1253" i="1"/>
  <c r="T1253" i="1" s="1"/>
  <c r="P1254" i="1"/>
  <c r="Q1254" i="1"/>
  <c r="T1254" i="1" s="1"/>
  <c r="P1879" i="1"/>
  <c r="Q1879" i="1"/>
  <c r="U1879" i="1" s="1"/>
  <c r="P1256" i="1"/>
  <c r="Q1256" i="1"/>
  <c r="U1256" i="1" s="1"/>
  <c r="P1257" i="1"/>
  <c r="Q1257" i="1"/>
  <c r="U1257" i="1" s="1"/>
  <c r="P1258" i="1"/>
  <c r="Q1258" i="1"/>
  <c r="P1259" i="1"/>
  <c r="Q1259" i="1"/>
  <c r="P1260" i="1"/>
  <c r="Q1260" i="1"/>
  <c r="U1260" i="1" s="1"/>
  <c r="P1261" i="1"/>
  <c r="Q1261" i="1"/>
  <c r="T1261" i="1" s="1"/>
  <c r="P1262" i="1"/>
  <c r="Q1262" i="1"/>
  <c r="S1262" i="1" s="1"/>
  <c r="R1262" i="1" s="1"/>
  <c r="P1263" i="1"/>
  <c r="Q1263" i="1"/>
  <c r="V1263" i="1" s="1"/>
  <c r="P1264" i="1"/>
  <c r="Q1264" i="1"/>
  <c r="S1264" i="1" s="1"/>
  <c r="R1264" i="1" s="1"/>
  <c r="P1265" i="1"/>
  <c r="Q1265" i="1"/>
  <c r="V1265" i="1" s="1"/>
  <c r="P1266" i="1"/>
  <c r="Q1266" i="1"/>
  <c r="U1266" i="1" s="1"/>
  <c r="P1267" i="1"/>
  <c r="Q1267" i="1"/>
  <c r="T1267" i="1" s="1"/>
  <c r="P1268" i="1"/>
  <c r="Q1268" i="1"/>
  <c r="S1268" i="1" s="1"/>
  <c r="R1268" i="1" s="1"/>
  <c r="P1269" i="1"/>
  <c r="Q1269" i="1"/>
  <c r="P1270" i="1"/>
  <c r="Q1270" i="1"/>
  <c r="S1270" i="1" s="1"/>
  <c r="R1270" i="1" s="1"/>
  <c r="P1271" i="1"/>
  <c r="Q1271" i="1"/>
  <c r="T1271" i="1" s="1"/>
  <c r="P1272" i="1"/>
  <c r="Q1272" i="1"/>
  <c r="P1273" i="1"/>
  <c r="Q1273" i="1"/>
  <c r="U1273" i="1" s="1"/>
  <c r="P1274" i="1"/>
  <c r="Q1274" i="1"/>
  <c r="P1275" i="1"/>
  <c r="Q1275" i="1"/>
  <c r="U1275" i="1" s="1"/>
  <c r="P1276" i="1"/>
  <c r="Q1276" i="1"/>
  <c r="S1276" i="1" s="1"/>
  <c r="R1276" i="1" s="1"/>
  <c r="P1277" i="1"/>
  <c r="Q1277" i="1"/>
  <c r="V1277" i="1" s="1"/>
  <c r="P1278" i="1"/>
  <c r="Q1278" i="1"/>
  <c r="U1278" i="1" s="1"/>
  <c r="P1279" i="1"/>
  <c r="Q1279" i="1"/>
  <c r="T1279" i="1" s="1"/>
  <c r="P1280" i="1"/>
  <c r="Q1280" i="1"/>
  <c r="S1280" i="1" s="1"/>
  <c r="R1280" i="1" s="1"/>
  <c r="P1281" i="1"/>
  <c r="Q1281" i="1"/>
  <c r="S1281" i="1" s="1"/>
  <c r="R1281" i="1" s="1"/>
  <c r="P1282" i="1"/>
  <c r="Q1282" i="1"/>
  <c r="T1282" i="1" s="1"/>
  <c r="P1283" i="1"/>
  <c r="Q1283" i="1"/>
  <c r="U1283" i="1" s="1"/>
  <c r="P1284" i="1"/>
  <c r="Q1284" i="1"/>
  <c r="U1284" i="1" s="1"/>
  <c r="P1285" i="1"/>
  <c r="Q1285" i="1"/>
  <c r="V1285" i="1" s="1"/>
  <c r="P1286" i="1"/>
  <c r="Q1286" i="1"/>
  <c r="S1286" i="1" s="1"/>
  <c r="R1286" i="1" s="1"/>
  <c r="P1287" i="1"/>
  <c r="Q1287" i="1"/>
  <c r="S1287" i="1" s="1"/>
  <c r="R1287" i="1" s="1"/>
  <c r="P1288" i="1"/>
  <c r="Q1288" i="1"/>
  <c r="S1288" i="1" s="1"/>
  <c r="R1288" i="1" s="1"/>
  <c r="P1289" i="1"/>
  <c r="Q1289" i="1"/>
  <c r="T1289" i="1" s="1"/>
  <c r="P1290" i="1"/>
  <c r="Q1290" i="1"/>
  <c r="T1290" i="1" s="1"/>
  <c r="P1291" i="1"/>
  <c r="Q1291" i="1"/>
  <c r="U1291" i="1" s="1"/>
  <c r="P1292" i="1"/>
  <c r="Q1292" i="1"/>
  <c r="U1292" i="1" s="1"/>
  <c r="P1293" i="1"/>
  <c r="Q1293" i="1"/>
  <c r="U1293" i="1" s="1"/>
  <c r="P1294" i="1"/>
  <c r="Q1294" i="1"/>
  <c r="V1294" i="1" s="1"/>
  <c r="P1295" i="1"/>
  <c r="Q1295" i="1"/>
  <c r="V1295" i="1" s="1"/>
  <c r="P1296" i="1"/>
  <c r="Q1296" i="1"/>
  <c r="U1296" i="1" s="1"/>
  <c r="P1297" i="1"/>
  <c r="Q1297" i="1"/>
  <c r="P1298" i="1"/>
  <c r="Q1298" i="1"/>
  <c r="S1298" i="1" s="1"/>
  <c r="R1298" i="1" s="1"/>
  <c r="P1299" i="1"/>
  <c r="Q1299" i="1"/>
  <c r="V1299" i="1" s="1"/>
  <c r="P1300" i="1"/>
  <c r="Q1300" i="1"/>
  <c r="S1300" i="1" s="1"/>
  <c r="R1300" i="1" s="1"/>
  <c r="P1301" i="1"/>
  <c r="Q1301" i="1"/>
  <c r="V1301" i="1" s="1"/>
  <c r="P1302" i="1"/>
  <c r="Q1302" i="1"/>
  <c r="S1302" i="1" s="1"/>
  <c r="R1302" i="1" s="1"/>
  <c r="P1303" i="1"/>
  <c r="Q1303" i="1"/>
  <c r="T1303" i="1" s="1"/>
  <c r="P1304" i="1"/>
  <c r="Q1304" i="1"/>
  <c r="V1304" i="1" s="1"/>
  <c r="P1305" i="1"/>
  <c r="Q1305" i="1"/>
  <c r="S1305" i="1" s="1"/>
  <c r="R1305" i="1" s="1"/>
  <c r="P1306" i="1"/>
  <c r="Q1306" i="1"/>
  <c r="U1306" i="1" s="1"/>
  <c r="P1307" i="1"/>
  <c r="Q1307" i="1"/>
  <c r="T1307" i="1" s="1"/>
  <c r="P1308" i="1"/>
  <c r="Q1308" i="1"/>
  <c r="T1308" i="1" s="1"/>
  <c r="P1309" i="1"/>
  <c r="Q1309" i="1"/>
  <c r="U1309" i="1" s="1"/>
  <c r="P1310" i="1"/>
  <c r="Q1310" i="1"/>
  <c r="U1310" i="1" s="1"/>
  <c r="P1311" i="1"/>
  <c r="Q1311" i="1"/>
  <c r="U1311" i="1" s="1"/>
  <c r="P1312" i="1"/>
  <c r="Q1312" i="1"/>
  <c r="S1312" i="1" s="1"/>
  <c r="R1312" i="1" s="1"/>
  <c r="P1313" i="1"/>
  <c r="Q1313" i="1"/>
  <c r="P1314" i="1"/>
  <c r="Q1314" i="1"/>
  <c r="U1314" i="1" s="1"/>
  <c r="P1315" i="1"/>
  <c r="Q1315" i="1"/>
  <c r="P1316" i="1"/>
  <c r="Q1316" i="1"/>
  <c r="S1316" i="1" s="1"/>
  <c r="R1316" i="1" s="1"/>
  <c r="P1317" i="1"/>
  <c r="Q1317" i="1"/>
  <c r="S1317" i="1" s="1"/>
  <c r="R1317" i="1" s="1"/>
  <c r="P1318" i="1"/>
  <c r="Q1318" i="1"/>
  <c r="U1318" i="1" s="1"/>
  <c r="P1319" i="1"/>
  <c r="Q1319" i="1"/>
  <c r="V1319" i="1" s="1"/>
  <c r="P1320" i="1"/>
  <c r="Q1320" i="1"/>
  <c r="P1321" i="1"/>
  <c r="Q1321" i="1"/>
  <c r="T1321" i="1" s="1"/>
  <c r="P1322" i="1"/>
  <c r="Q1322" i="1"/>
  <c r="P1323" i="1"/>
  <c r="Q1323" i="1"/>
  <c r="S1323" i="1" s="1"/>
  <c r="R1323" i="1" s="1"/>
  <c r="P1324" i="1"/>
  <c r="Q1324" i="1"/>
  <c r="S1324" i="1" s="1"/>
  <c r="R1324" i="1" s="1"/>
  <c r="P1325" i="1"/>
  <c r="Q1325" i="1"/>
  <c r="U1325" i="1" s="1"/>
  <c r="P1326" i="1"/>
  <c r="Q1326" i="1"/>
  <c r="U1326" i="1" s="1"/>
  <c r="P2001" i="1"/>
  <c r="Q2001" i="1"/>
  <c r="T2001" i="1" s="1"/>
  <c r="P1328" i="1"/>
  <c r="Q1328" i="1"/>
  <c r="S1328" i="1" s="1"/>
  <c r="R1328" i="1" s="1"/>
  <c r="P1329" i="1"/>
  <c r="Q1329" i="1"/>
  <c r="S1329" i="1" s="1"/>
  <c r="R1329" i="1" s="1"/>
  <c r="P1330" i="1"/>
  <c r="Q1330" i="1"/>
  <c r="U1330" i="1" s="1"/>
  <c r="P1331" i="1"/>
  <c r="Q1331" i="1"/>
  <c r="V1331" i="1" s="1"/>
  <c r="P1332" i="1"/>
  <c r="Q1332" i="1"/>
  <c r="U1332" i="1" s="1"/>
  <c r="P1333" i="1"/>
  <c r="Q1333" i="1"/>
  <c r="T1333" i="1" s="1"/>
  <c r="P1334" i="1"/>
  <c r="Q1334" i="1"/>
  <c r="P1335" i="1"/>
  <c r="Q1335" i="1"/>
  <c r="V1335" i="1" s="1"/>
  <c r="P1336" i="1"/>
  <c r="Q1336" i="1"/>
  <c r="T1336" i="1" s="1"/>
  <c r="P1337" i="1"/>
  <c r="Q1337" i="1"/>
  <c r="S1337" i="1" s="1"/>
  <c r="R1337" i="1" s="1"/>
  <c r="P1338" i="1"/>
  <c r="Q1338" i="1"/>
  <c r="S1338" i="1" s="1"/>
  <c r="R1338" i="1" s="1"/>
  <c r="P1339" i="1"/>
  <c r="Q1339" i="1"/>
  <c r="S1339" i="1" s="1"/>
  <c r="R1339" i="1" s="1"/>
  <c r="P1340" i="1"/>
  <c r="Q1340" i="1"/>
  <c r="T1340" i="1" s="1"/>
  <c r="P1341" i="1"/>
  <c r="Q1341" i="1"/>
  <c r="U1341" i="1" s="1"/>
  <c r="P1342" i="1"/>
  <c r="Q1342" i="1"/>
  <c r="V1342" i="1" s="1"/>
  <c r="P1343" i="1"/>
  <c r="Q1343" i="1"/>
  <c r="T1343" i="1" s="1"/>
  <c r="P1344" i="1"/>
  <c r="Q1344" i="1"/>
  <c r="T1344" i="1" s="1"/>
  <c r="P1345" i="1"/>
  <c r="Q1345" i="1"/>
  <c r="U1345" i="1" s="1"/>
  <c r="P1346" i="1"/>
  <c r="Q1346" i="1"/>
  <c r="U1346" i="1" s="1"/>
  <c r="P1347" i="1"/>
  <c r="Q1347" i="1"/>
  <c r="S1347" i="1" s="1"/>
  <c r="R1347" i="1" s="1"/>
  <c r="P3879" i="1"/>
  <c r="Q3879" i="1"/>
  <c r="S3879" i="1" s="1"/>
  <c r="R3879" i="1" s="1"/>
  <c r="P1349" i="1"/>
  <c r="Q1349" i="1"/>
  <c r="U1349" i="1" s="1"/>
  <c r="P2731" i="1"/>
  <c r="Q2731" i="1"/>
  <c r="S2731" i="1" s="1"/>
  <c r="R2731" i="1" s="1"/>
  <c r="P1351" i="1"/>
  <c r="Q1351" i="1"/>
  <c r="S1351" i="1" s="1"/>
  <c r="R1351" i="1" s="1"/>
  <c r="P778" i="1"/>
  <c r="Q778" i="1"/>
  <c r="V778" i="1" s="1"/>
  <c r="P4681" i="1"/>
  <c r="Q4681" i="1"/>
  <c r="T4681" i="1" s="1"/>
  <c r="P1354" i="1"/>
  <c r="Q1354" i="1"/>
  <c r="P1355" i="1"/>
  <c r="Q1355" i="1"/>
  <c r="V1355" i="1" s="1"/>
  <c r="P572" i="1"/>
  <c r="Q572" i="1"/>
  <c r="U572" i="1" s="1"/>
  <c r="P1357" i="1"/>
  <c r="Q1357" i="1"/>
  <c r="T1357" i="1" s="1"/>
  <c r="P1358" i="1"/>
  <c r="Q1358" i="1"/>
  <c r="S1358" i="1" s="1"/>
  <c r="R1358" i="1" s="1"/>
  <c r="P1359" i="1"/>
  <c r="Q1359" i="1"/>
  <c r="S1359" i="1" s="1"/>
  <c r="R1359" i="1" s="1"/>
  <c r="P1360" i="1"/>
  <c r="Q1360" i="1"/>
  <c r="S1360" i="1" s="1"/>
  <c r="R1360" i="1" s="1"/>
  <c r="P1361" i="1"/>
  <c r="Q1361" i="1"/>
  <c r="V1361" i="1" s="1"/>
  <c r="P1362" i="1"/>
  <c r="Q1362" i="1"/>
  <c r="U1362" i="1" s="1"/>
  <c r="P1363" i="1"/>
  <c r="Q1363" i="1"/>
  <c r="T1363" i="1" s="1"/>
  <c r="P1364" i="1"/>
  <c r="Q1364" i="1"/>
  <c r="S1364" i="1" s="1"/>
  <c r="R1364" i="1" s="1"/>
  <c r="P1365" i="1"/>
  <c r="Q1365" i="1"/>
  <c r="S1365" i="1" s="1"/>
  <c r="R1365" i="1" s="1"/>
  <c r="P1366" i="1"/>
  <c r="Q1366" i="1"/>
  <c r="S1366" i="1" s="1"/>
  <c r="R1366" i="1" s="1"/>
  <c r="P1367" i="1"/>
  <c r="Q1367" i="1"/>
  <c r="V1367" i="1" s="1"/>
  <c r="P1368" i="1"/>
  <c r="Q1368" i="1"/>
  <c r="U1368" i="1" s="1"/>
  <c r="P1369" i="1"/>
  <c r="Q1369" i="1"/>
  <c r="T1369" i="1" s="1"/>
  <c r="P1370" i="1"/>
  <c r="Q1370" i="1"/>
  <c r="S1370" i="1" s="1"/>
  <c r="R1370" i="1" s="1"/>
  <c r="P1371" i="1"/>
  <c r="Q1371" i="1"/>
  <c r="V1371" i="1" s="1"/>
  <c r="P1372" i="1"/>
  <c r="Q1372" i="1"/>
  <c r="S1372" i="1" s="1"/>
  <c r="R1372" i="1" s="1"/>
  <c r="P1373" i="1"/>
  <c r="Q1373" i="1"/>
  <c r="S1373" i="1" s="1"/>
  <c r="R1373" i="1" s="1"/>
  <c r="P1374" i="1"/>
  <c r="Q1374" i="1"/>
  <c r="S1374" i="1" s="1"/>
  <c r="R1374" i="1" s="1"/>
  <c r="P1375" i="1"/>
  <c r="Q1375" i="1"/>
  <c r="S1375" i="1" s="1"/>
  <c r="R1375" i="1" s="1"/>
  <c r="P1376" i="1"/>
  <c r="Q1376" i="1"/>
  <c r="T1376" i="1" s="1"/>
  <c r="P1377" i="1"/>
  <c r="Q1377" i="1"/>
  <c r="U1377" i="1" s="1"/>
  <c r="P1378" i="1"/>
  <c r="Q1378" i="1"/>
  <c r="V1378" i="1" s="1"/>
  <c r="P1379" i="1"/>
  <c r="Q1379" i="1"/>
  <c r="T1379" i="1" s="1"/>
  <c r="P1380" i="1"/>
  <c r="Q1380" i="1"/>
  <c r="T1380" i="1" s="1"/>
  <c r="P1381" i="1"/>
  <c r="Q1381" i="1"/>
  <c r="U1381" i="1" s="1"/>
  <c r="P1382" i="1"/>
  <c r="Q1382" i="1"/>
  <c r="U1382" i="1" s="1"/>
  <c r="P1383" i="1"/>
  <c r="Q1383" i="1"/>
  <c r="P1384" i="1"/>
  <c r="Q1384" i="1"/>
  <c r="S1384" i="1" s="1"/>
  <c r="R1384" i="1" s="1"/>
  <c r="P1385" i="1"/>
  <c r="Q1385" i="1"/>
  <c r="V1385" i="1" s="1"/>
  <c r="P1386" i="1"/>
  <c r="Q1386" i="1"/>
  <c r="U1386" i="1" s="1"/>
  <c r="P1387" i="1"/>
  <c r="Q1387" i="1"/>
  <c r="T1387" i="1" s="1"/>
  <c r="P1388" i="1"/>
  <c r="Q1388" i="1"/>
  <c r="S1388" i="1" s="1"/>
  <c r="R1388" i="1" s="1"/>
  <c r="P1389" i="1"/>
  <c r="Q1389" i="1"/>
  <c r="S1389" i="1" s="1"/>
  <c r="R1389" i="1" s="1"/>
  <c r="P1390" i="1"/>
  <c r="Q1390" i="1"/>
  <c r="U1390" i="1" s="1"/>
  <c r="P1391" i="1"/>
  <c r="Q1391" i="1"/>
  <c r="V1391" i="1" s="1"/>
  <c r="P1021" i="1"/>
  <c r="Q1021" i="1"/>
  <c r="P1393" i="1"/>
  <c r="Q1393" i="1"/>
  <c r="T1393" i="1" s="1"/>
  <c r="P1394" i="1"/>
  <c r="Q1394" i="1"/>
  <c r="S1394" i="1" s="1"/>
  <c r="R1394" i="1" s="1"/>
  <c r="P1395" i="1"/>
  <c r="Q1395" i="1"/>
  <c r="S1395" i="1" s="1"/>
  <c r="R1395" i="1" s="1"/>
  <c r="P1396" i="1"/>
  <c r="Q1396" i="1"/>
  <c r="T1396" i="1" s="1"/>
  <c r="P1397" i="1"/>
  <c r="Q1397" i="1"/>
  <c r="V1397" i="1" s="1"/>
  <c r="P1398" i="1"/>
  <c r="Q1398" i="1"/>
  <c r="U1398" i="1" s="1"/>
  <c r="P1399" i="1"/>
  <c r="Q1399" i="1"/>
  <c r="P4103" i="1"/>
  <c r="Q4103" i="1"/>
  <c r="P1401" i="1"/>
  <c r="Q1401" i="1"/>
  <c r="P1402" i="1"/>
  <c r="Q1402" i="1"/>
  <c r="P1403" i="1"/>
  <c r="Q1403" i="1"/>
  <c r="P1404" i="1"/>
  <c r="Q1404" i="1"/>
  <c r="V1404" i="1" s="1"/>
  <c r="P1405" i="1"/>
  <c r="Q1405" i="1"/>
  <c r="V1405" i="1" s="1"/>
  <c r="P1406" i="1"/>
  <c r="Q1406" i="1"/>
  <c r="U1406" i="1" s="1"/>
  <c r="P1407" i="1"/>
  <c r="Q1407" i="1"/>
  <c r="T1407" i="1" s="1"/>
  <c r="P1408" i="1"/>
  <c r="Q1408" i="1"/>
  <c r="S1408" i="1" s="1"/>
  <c r="R1408" i="1" s="1"/>
  <c r="P1409" i="1"/>
  <c r="Q1409" i="1"/>
  <c r="T1409" i="1" s="1"/>
  <c r="P1410" i="1"/>
  <c r="Q1410" i="1"/>
  <c r="S1410" i="1" s="1"/>
  <c r="R1410" i="1" s="1"/>
  <c r="P1411" i="1"/>
  <c r="Q1411" i="1"/>
  <c r="U1411" i="1" s="1"/>
  <c r="P1412" i="1"/>
  <c r="Q1412" i="1"/>
  <c r="U1412" i="1" s="1"/>
  <c r="P1413" i="1"/>
  <c r="Q1413" i="1"/>
  <c r="T1413" i="1" s="1"/>
  <c r="P1414" i="1"/>
  <c r="Q1414" i="1"/>
  <c r="S1414" i="1" s="1"/>
  <c r="R1414" i="1" s="1"/>
  <c r="P1415" i="1"/>
  <c r="Q1415" i="1"/>
  <c r="P1416" i="1"/>
  <c r="Q1416" i="1"/>
  <c r="S1416" i="1" s="1"/>
  <c r="R1416" i="1" s="1"/>
  <c r="P1417" i="1"/>
  <c r="Q1417" i="1"/>
  <c r="U1417" i="1" s="1"/>
  <c r="P3520" i="1"/>
  <c r="Q3520" i="1"/>
  <c r="U3520" i="1" s="1"/>
  <c r="P1419" i="1"/>
  <c r="Q1419" i="1"/>
  <c r="P1420" i="1"/>
  <c r="Q1420" i="1"/>
  <c r="S1420" i="1" s="1"/>
  <c r="R1420" i="1" s="1"/>
  <c r="P1421" i="1"/>
  <c r="Q1421" i="1"/>
  <c r="V1421" i="1" s="1"/>
  <c r="P1422" i="1"/>
  <c r="Q1422" i="1"/>
  <c r="S1422" i="1" s="1"/>
  <c r="R1422" i="1" s="1"/>
  <c r="P1423" i="1"/>
  <c r="Q1423" i="1"/>
  <c r="S1423" i="1" s="1"/>
  <c r="R1423" i="1" s="1"/>
  <c r="P1537" i="1"/>
  <c r="Q1537" i="1"/>
  <c r="S1537" i="1" s="1"/>
  <c r="R1537" i="1" s="1"/>
  <c r="P1425" i="1"/>
  <c r="Q1425" i="1"/>
  <c r="S1425" i="1" s="1"/>
  <c r="R1425" i="1" s="1"/>
  <c r="P1426" i="1"/>
  <c r="Q1426" i="1"/>
  <c r="T1426" i="1" s="1"/>
  <c r="P1427" i="1"/>
  <c r="Q1427" i="1"/>
  <c r="S1427" i="1" s="1"/>
  <c r="R1427" i="1" s="1"/>
  <c r="P1428" i="1"/>
  <c r="Q1428" i="1"/>
  <c r="S1428" i="1" s="1"/>
  <c r="R1428" i="1" s="1"/>
  <c r="P1429" i="1"/>
  <c r="Q1429" i="1"/>
  <c r="P1430" i="1"/>
  <c r="Q1430" i="1"/>
  <c r="P1431" i="1"/>
  <c r="Q1431" i="1"/>
  <c r="P1432" i="1"/>
  <c r="Q1432" i="1"/>
  <c r="P1433" i="1"/>
  <c r="Q1433" i="1"/>
  <c r="S1433" i="1" s="1"/>
  <c r="R1433" i="1" s="1"/>
  <c r="P1434" i="1"/>
  <c r="Q1434" i="1"/>
  <c r="S1434" i="1" s="1"/>
  <c r="R1434" i="1" s="1"/>
  <c r="P1435" i="1"/>
  <c r="Q1435" i="1"/>
  <c r="U1435" i="1" s="1"/>
  <c r="P1436" i="1"/>
  <c r="Q1436" i="1"/>
  <c r="V1436" i="1" s="1"/>
  <c r="P1437" i="1"/>
  <c r="Q1437" i="1"/>
  <c r="V1437" i="1" s="1"/>
  <c r="P1438" i="1"/>
  <c r="Q1438" i="1"/>
  <c r="V1438" i="1" s="1"/>
  <c r="P1439" i="1"/>
  <c r="Q1439" i="1"/>
  <c r="V1439" i="1" s="1"/>
  <c r="P1440" i="1"/>
  <c r="Q1440" i="1"/>
  <c r="U1440" i="1" s="1"/>
  <c r="P3400" i="1"/>
  <c r="Q3400" i="1"/>
  <c r="V3400" i="1" s="1"/>
  <c r="P1442" i="1"/>
  <c r="Q1442" i="1"/>
  <c r="U1442" i="1" s="1"/>
  <c r="P4576" i="1"/>
  <c r="Q4576" i="1"/>
  <c r="T4576" i="1" s="1"/>
  <c r="P1444" i="1"/>
  <c r="Q1444" i="1"/>
  <c r="V1444" i="1" s="1"/>
  <c r="P1445" i="1"/>
  <c r="Q1445" i="1"/>
  <c r="S1445" i="1" s="1"/>
  <c r="R1445" i="1" s="1"/>
  <c r="P1446" i="1"/>
  <c r="Q1446" i="1"/>
  <c r="S1446" i="1" s="1"/>
  <c r="R1446" i="1" s="1"/>
  <c r="P1447" i="1"/>
  <c r="Q1447" i="1"/>
  <c r="V1447" i="1" s="1"/>
  <c r="P1448" i="1"/>
  <c r="Q1448" i="1"/>
  <c r="U1448" i="1" s="1"/>
  <c r="P1449" i="1"/>
  <c r="Q1449" i="1"/>
  <c r="P1450" i="1"/>
  <c r="Q1450" i="1"/>
  <c r="S1450" i="1" s="1"/>
  <c r="R1450" i="1" s="1"/>
  <c r="P1451" i="1"/>
  <c r="Q1451" i="1"/>
  <c r="S1451" i="1" s="1"/>
  <c r="R1451" i="1" s="1"/>
  <c r="P1452" i="1"/>
  <c r="Q1452" i="1"/>
  <c r="S1452" i="1" s="1"/>
  <c r="R1452" i="1" s="1"/>
  <c r="P1453" i="1"/>
  <c r="Q1453" i="1"/>
  <c r="T1453" i="1" s="1"/>
  <c r="P1454" i="1"/>
  <c r="Q1454" i="1"/>
  <c r="U1454" i="1" s="1"/>
  <c r="P1455" i="1"/>
  <c r="Q1455" i="1"/>
  <c r="T1455" i="1" s="1"/>
  <c r="P1456" i="1"/>
  <c r="Q1456" i="1"/>
  <c r="S1456" i="1" s="1"/>
  <c r="R1456" i="1" s="1"/>
  <c r="P2957" i="1"/>
  <c r="Q2957" i="1"/>
  <c r="V2957" i="1" s="1"/>
  <c r="P1458" i="1"/>
  <c r="Q1458" i="1"/>
  <c r="S1458" i="1" s="1"/>
  <c r="R1458" i="1" s="1"/>
  <c r="P1459" i="1"/>
  <c r="Q1459" i="1"/>
  <c r="S1459" i="1" s="1"/>
  <c r="R1459" i="1" s="1"/>
  <c r="P1460" i="1"/>
  <c r="Q1460" i="1"/>
  <c r="S1460" i="1" s="1"/>
  <c r="R1460" i="1" s="1"/>
  <c r="P1461" i="1"/>
  <c r="Q1461" i="1"/>
  <c r="S1461" i="1" s="1"/>
  <c r="R1461" i="1" s="1"/>
  <c r="P1462" i="1"/>
  <c r="Q1462" i="1"/>
  <c r="T1462" i="1" s="1"/>
  <c r="P1463" i="1"/>
  <c r="Q1463" i="1"/>
  <c r="S1463" i="1" s="1"/>
  <c r="R1463" i="1" s="1"/>
  <c r="P1464" i="1"/>
  <c r="Q1464" i="1"/>
  <c r="P1465" i="1"/>
  <c r="Q1465" i="1"/>
  <c r="P1466" i="1"/>
  <c r="Q1466" i="1"/>
  <c r="P1026" i="1"/>
  <c r="Q1026" i="1"/>
  <c r="P1468" i="1"/>
  <c r="Q1468" i="1"/>
  <c r="P1469" i="1"/>
  <c r="Q1469" i="1"/>
  <c r="P1470" i="1"/>
  <c r="Q1470" i="1"/>
  <c r="S1470" i="1" s="1"/>
  <c r="R1470" i="1" s="1"/>
  <c r="P4269" i="1"/>
  <c r="Q4269" i="1"/>
  <c r="U4269" i="1" s="1"/>
  <c r="P1472" i="1"/>
  <c r="Q1472" i="1"/>
  <c r="V1472" i="1" s="1"/>
  <c r="P1473" i="1"/>
  <c r="Q1473" i="1"/>
  <c r="V1473" i="1" s="1"/>
  <c r="P1474" i="1"/>
  <c r="Q1474" i="1"/>
  <c r="V1474" i="1" s="1"/>
  <c r="P1475" i="1"/>
  <c r="Q1475" i="1"/>
  <c r="U1475" i="1" s="1"/>
  <c r="P1476" i="1"/>
  <c r="Q1476" i="1"/>
  <c r="S1476" i="1" s="1"/>
  <c r="R1476" i="1" s="1"/>
  <c r="P1477" i="1"/>
  <c r="Q1477" i="1"/>
  <c r="V1477" i="1" s="1"/>
  <c r="P1478" i="1"/>
  <c r="Q1478" i="1"/>
  <c r="U1478" i="1" s="1"/>
  <c r="P1479" i="1"/>
  <c r="Q1479" i="1"/>
  <c r="S1479" i="1" s="1"/>
  <c r="R1479" i="1" s="1"/>
  <c r="P1480" i="1"/>
  <c r="Q1480" i="1"/>
  <c r="V1480" i="1" s="1"/>
  <c r="P1481" i="1"/>
  <c r="Q1481" i="1"/>
  <c r="U1481" i="1" s="1"/>
  <c r="P1482" i="1"/>
  <c r="Q1482" i="1"/>
  <c r="U1482" i="1" s="1"/>
  <c r="P1483" i="1"/>
  <c r="Q1483" i="1"/>
  <c r="P1484" i="1"/>
  <c r="Q1484" i="1"/>
  <c r="U1484" i="1" s="1"/>
  <c r="P1485" i="1"/>
  <c r="Q1485" i="1"/>
  <c r="S1485" i="1" s="1"/>
  <c r="R1485" i="1" s="1"/>
  <c r="P2570" i="1"/>
  <c r="Q2570" i="1"/>
  <c r="V2570" i="1" s="1"/>
  <c r="P1487" i="1"/>
  <c r="Q1487" i="1"/>
  <c r="U1487" i="1" s="1"/>
  <c r="P1488" i="1"/>
  <c r="Q1488" i="1"/>
  <c r="V1488" i="1" s="1"/>
  <c r="P1489" i="1"/>
  <c r="Q1489" i="1"/>
  <c r="V1489" i="1" s="1"/>
  <c r="P1490" i="1"/>
  <c r="Q1490" i="1"/>
  <c r="U1490" i="1" s="1"/>
  <c r="P1491" i="1"/>
  <c r="Q1491" i="1"/>
  <c r="S1491" i="1" s="1"/>
  <c r="R1491" i="1" s="1"/>
  <c r="P1492" i="1"/>
  <c r="Q1492" i="1"/>
  <c r="V1492" i="1" s="1"/>
  <c r="P1493" i="1"/>
  <c r="Q1493" i="1"/>
  <c r="U1493" i="1" s="1"/>
  <c r="P1494" i="1"/>
  <c r="Q1494" i="1"/>
  <c r="U1494" i="1" s="1"/>
  <c r="P1495" i="1"/>
  <c r="Q1495" i="1"/>
  <c r="P1496" i="1"/>
  <c r="Q1496" i="1"/>
  <c r="U1496" i="1" s="1"/>
  <c r="P1497" i="1"/>
  <c r="Q1497" i="1"/>
  <c r="S1497" i="1" s="1"/>
  <c r="R1497" i="1" s="1"/>
  <c r="P1498" i="1"/>
  <c r="Q1498" i="1"/>
  <c r="V1498" i="1" s="1"/>
  <c r="P1499" i="1"/>
  <c r="Q1499" i="1"/>
  <c r="U1499" i="1" s="1"/>
  <c r="P1500" i="1"/>
  <c r="Q1500" i="1"/>
  <c r="U1500" i="1" s="1"/>
  <c r="P1501" i="1"/>
  <c r="Q1501" i="1"/>
  <c r="V1501" i="1" s="1"/>
  <c r="P1502" i="1"/>
  <c r="Q1502" i="1"/>
  <c r="V1502" i="1" s="1"/>
  <c r="P1503" i="1"/>
  <c r="Q1503" i="1"/>
  <c r="S1503" i="1" s="1"/>
  <c r="R1503" i="1" s="1"/>
  <c r="P1504" i="1"/>
  <c r="Q1504" i="1"/>
  <c r="V1504" i="1" s="1"/>
  <c r="P1505" i="1"/>
  <c r="Q1505" i="1"/>
  <c r="U1505" i="1" s="1"/>
  <c r="P1506" i="1"/>
  <c r="Q1506" i="1"/>
  <c r="S1506" i="1" s="1"/>
  <c r="R1506" i="1" s="1"/>
  <c r="P1507" i="1"/>
  <c r="Q1507" i="1"/>
  <c r="U1507" i="1" s="1"/>
  <c r="P1508" i="1"/>
  <c r="Q1508" i="1"/>
  <c r="U1508" i="1" s="1"/>
  <c r="P1509" i="1"/>
  <c r="Q1509" i="1"/>
  <c r="S1509" i="1" s="1"/>
  <c r="R1509" i="1" s="1"/>
  <c r="P1510" i="1"/>
  <c r="Q1510" i="1"/>
  <c r="V1510" i="1" s="1"/>
  <c r="P1511" i="1"/>
  <c r="Q1511" i="1"/>
  <c r="U1511" i="1" s="1"/>
  <c r="P1512" i="1"/>
  <c r="Q1512" i="1"/>
  <c r="V1512" i="1" s="1"/>
  <c r="P1513" i="1"/>
  <c r="Q1513" i="1"/>
  <c r="V1513" i="1" s="1"/>
  <c r="P1514" i="1"/>
  <c r="Q1514" i="1"/>
  <c r="U1514" i="1" s="1"/>
  <c r="P1515" i="1"/>
  <c r="Q1515" i="1"/>
  <c r="S1515" i="1" s="1"/>
  <c r="R1515" i="1" s="1"/>
  <c r="P1516" i="1"/>
  <c r="Q1516" i="1"/>
  <c r="V1516" i="1" s="1"/>
  <c r="P1517" i="1"/>
  <c r="Q1517" i="1"/>
  <c r="T1517" i="1" s="1"/>
  <c r="P1518" i="1"/>
  <c r="Q1518" i="1"/>
  <c r="U1518" i="1" s="1"/>
  <c r="P1519" i="1"/>
  <c r="Q1519" i="1"/>
  <c r="P1520" i="1"/>
  <c r="Q1520" i="1"/>
  <c r="U1520" i="1" s="1"/>
  <c r="P1521" i="1"/>
  <c r="Q1521" i="1"/>
  <c r="P1522" i="1"/>
  <c r="Q1522" i="1"/>
  <c r="V1522" i="1" s="1"/>
  <c r="P748" i="1"/>
  <c r="Q748" i="1"/>
  <c r="V748" i="1" s="1"/>
  <c r="P1524" i="1"/>
  <c r="Q1524" i="1"/>
  <c r="S1524" i="1" s="1"/>
  <c r="R1524" i="1" s="1"/>
  <c r="P1525" i="1"/>
  <c r="Q1525" i="1"/>
  <c r="U1525" i="1" s="1"/>
  <c r="P1526" i="1"/>
  <c r="Q1526" i="1"/>
  <c r="U1526" i="1" s="1"/>
  <c r="P1527" i="1"/>
  <c r="Q1527" i="1"/>
  <c r="U1527" i="1" s="1"/>
  <c r="P1528" i="1"/>
  <c r="Q1528" i="1"/>
  <c r="S1528" i="1" s="1"/>
  <c r="R1528" i="1" s="1"/>
  <c r="P1529" i="1"/>
  <c r="Q1529" i="1"/>
  <c r="S1529" i="1" s="1"/>
  <c r="R1529" i="1" s="1"/>
  <c r="P1530" i="1"/>
  <c r="Q1530" i="1"/>
  <c r="S1530" i="1" s="1"/>
  <c r="R1530" i="1" s="1"/>
  <c r="P1531" i="1"/>
  <c r="Q1531" i="1"/>
  <c r="V1531" i="1" s="1"/>
  <c r="P1532" i="1"/>
  <c r="Q1532" i="1"/>
  <c r="U1532" i="1" s="1"/>
  <c r="P1533" i="1"/>
  <c r="Q1533" i="1"/>
  <c r="T1533" i="1" s="1"/>
  <c r="P1534" i="1"/>
  <c r="Q1534" i="1"/>
  <c r="S1534" i="1" s="1"/>
  <c r="R1534" i="1" s="1"/>
  <c r="P1535" i="1"/>
  <c r="Q1535" i="1"/>
  <c r="V1535" i="1" s="1"/>
  <c r="P1536" i="1"/>
  <c r="Q1536" i="1"/>
  <c r="V1536" i="1" s="1"/>
  <c r="P4622" i="1"/>
  <c r="Q4622" i="1"/>
  <c r="S4622" i="1" s="1"/>
  <c r="R4622" i="1" s="1"/>
  <c r="P1050" i="1"/>
  <c r="Q1050" i="1"/>
  <c r="S1050" i="1" s="1"/>
  <c r="R1050" i="1" s="1"/>
  <c r="P3495" i="1"/>
  <c r="Q3495" i="1"/>
  <c r="V3495" i="1" s="1"/>
  <c r="P1540" i="1"/>
  <c r="Q1540" i="1"/>
  <c r="P1541" i="1"/>
  <c r="Q1541" i="1"/>
  <c r="U1541" i="1" s="1"/>
  <c r="P1727" i="1"/>
  <c r="Q1727" i="1"/>
  <c r="U1727" i="1" s="1"/>
  <c r="P1543" i="1"/>
  <c r="Q1543" i="1"/>
  <c r="T1543" i="1" s="1"/>
  <c r="P4782" i="1"/>
  <c r="Q4782" i="1"/>
  <c r="T4782" i="1" s="1"/>
  <c r="P1545" i="1"/>
  <c r="Q1545" i="1"/>
  <c r="U1545" i="1" s="1"/>
  <c r="P1546" i="1"/>
  <c r="Q1546" i="1"/>
  <c r="U1546" i="1" s="1"/>
  <c r="P1547" i="1"/>
  <c r="Q1547" i="1"/>
  <c r="T1547" i="1" s="1"/>
  <c r="P1548" i="1"/>
  <c r="Q1548" i="1"/>
  <c r="V1548" i="1" s="1"/>
  <c r="P1549" i="1"/>
  <c r="Q1549" i="1"/>
  <c r="V1549" i="1" s="1"/>
  <c r="P1550" i="1"/>
  <c r="Q1550" i="1"/>
  <c r="P1551" i="1"/>
  <c r="Q1551" i="1"/>
  <c r="T1551" i="1" s="1"/>
  <c r="P1552" i="1"/>
  <c r="Q1552" i="1"/>
  <c r="S1552" i="1" s="1"/>
  <c r="R1552" i="1" s="1"/>
  <c r="P1553" i="1"/>
  <c r="Q1553" i="1"/>
  <c r="S1553" i="1" s="1"/>
  <c r="R1553" i="1" s="1"/>
  <c r="P1554" i="1"/>
  <c r="Q1554" i="1"/>
  <c r="P1555" i="1"/>
  <c r="Q1555" i="1"/>
  <c r="V1555" i="1" s="1"/>
  <c r="P1728" i="1"/>
  <c r="Q1728" i="1"/>
  <c r="U1728" i="1" s="1"/>
  <c r="P1557" i="1"/>
  <c r="Q1557" i="1"/>
  <c r="T1557" i="1" s="1"/>
  <c r="P1558" i="1"/>
  <c r="Q1558" i="1"/>
  <c r="S1558" i="1" s="1"/>
  <c r="R1558" i="1" s="1"/>
  <c r="P1559" i="1"/>
  <c r="Q1559" i="1"/>
  <c r="P1560" i="1"/>
  <c r="Q1560" i="1"/>
  <c r="V1560" i="1" s="1"/>
  <c r="P1561" i="1"/>
  <c r="Q1561" i="1"/>
  <c r="V1561" i="1" s="1"/>
  <c r="P1562" i="1"/>
  <c r="Q1562" i="1"/>
  <c r="U1562" i="1" s="1"/>
  <c r="P1563" i="1"/>
  <c r="Q1563" i="1"/>
  <c r="T1563" i="1" s="1"/>
  <c r="P1564" i="1"/>
  <c r="Q1564" i="1"/>
  <c r="P1565" i="1"/>
  <c r="Q1565" i="1"/>
  <c r="V1565" i="1" s="1"/>
  <c r="P1566" i="1"/>
  <c r="Q1566" i="1"/>
  <c r="V1566" i="1" s="1"/>
  <c r="P1567" i="1"/>
  <c r="Q1567" i="1"/>
  <c r="S1567" i="1" s="1"/>
  <c r="R1567" i="1" s="1"/>
  <c r="P1568" i="1"/>
  <c r="Q1568" i="1"/>
  <c r="S1568" i="1" s="1"/>
  <c r="R1568" i="1" s="1"/>
  <c r="P1569" i="1"/>
  <c r="Q1569" i="1"/>
  <c r="S1569" i="1" s="1"/>
  <c r="R1569" i="1" s="1"/>
  <c r="P1570" i="1"/>
  <c r="Q1570" i="1"/>
  <c r="U1570" i="1" s="1"/>
  <c r="P1571" i="1"/>
  <c r="Q1571" i="1"/>
  <c r="P1572" i="1"/>
  <c r="Q1572" i="1"/>
  <c r="T1572" i="1" s="1"/>
  <c r="P1573" i="1"/>
  <c r="Q1573" i="1"/>
  <c r="P1574" i="1"/>
  <c r="Q1574" i="1"/>
  <c r="S1574" i="1" s="1"/>
  <c r="R1574" i="1" s="1"/>
  <c r="P1575" i="1"/>
  <c r="Q1575" i="1"/>
  <c r="S1575" i="1" s="1"/>
  <c r="R1575" i="1" s="1"/>
  <c r="P1576" i="1"/>
  <c r="Q1576" i="1"/>
  <c r="T1576" i="1" s="1"/>
  <c r="P1577" i="1"/>
  <c r="Q1577" i="1"/>
  <c r="U1577" i="1" s="1"/>
  <c r="P1578" i="1"/>
  <c r="Q1578" i="1"/>
  <c r="S1578" i="1" s="1"/>
  <c r="R1578" i="1" s="1"/>
  <c r="P1579" i="1"/>
  <c r="Q1579" i="1"/>
  <c r="T1579" i="1" s="1"/>
  <c r="P1580" i="1"/>
  <c r="Q1580" i="1"/>
  <c r="V1580" i="1" s="1"/>
  <c r="P1581" i="1"/>
  <c r="Q1581" i="1"/>
  <c r="P1582" i="1"/>
  <c r="Q1582" i="1"/>
  <c r="U1582" i="1" s="1"/>
  <c r="P1583" i="1"/>
  <c r="Q1583" i="1"/>
  <c r="T1583" i="1" s="1"/>
  <c r="P1584" i="1"/>
  <c r="Q1584" i="1"/>
  <c r="T1584" i="1" s="1"/>
  <c r="P1585" i="1"/>
  <c r="Q1585" i="1"/>
  <c r="V1585" i="1" s="1"/>
  <c r="P1586" i="1"/>
  <c r="Q1586" i="1"/>
  <c r="U1586" i="1" s="1"/>
  <c r="P1587" i="1"/>
  <c r="Q1587" i="1"/>
  <c r="T1587" i="1" s="1"/>
  <c r="P1588" i="1"/>
  <c r="Q1588" i="1"/>
  <c r="S1588" i="1" s="1"/>
  <c r="R1588" i="1" s="1"/>
  <c r="P1589" i="1"/>
  <c r="Q1589" i="1"/>
  <c r="P1590" i="1"/>
  <c r="Q1590" i="1"/>
  <c r="U1590" i="1" s="1"/>
  <c r="P1591" i="1"/>
  <c r="Q1591" i="1"/>
  <c r="V1591" i="1" s="1"/>
  <c r="P1592" i="1"/>
  <c r="Q1592" i="1"/>
  <c r="U1592" i="1" s="1"/>
  <c r="P1593" i="1"/>
  <c r="Q1593" i="1"/>
  <c r="T1593" i="1" s="1"/>
  <c r="P1594" i="1"/>
  <c r="Q1594" i="1"/>
  <c r="S1594" i="1" s="1"/>
  <c r="R1594" i="1" s="1"/>
  <c r="P1595" i="1"/>
  <c r="Q1595" i="1"/>
  <c r="S1595" i="1" s="1"/>
  <c r="R1595" i="1" s="1"/>
  <c r="P1596" i="1"/>
  <c r="Q1596" i="1"/>
  <c r="S1596" i="1" s="1"/>
  <c r="R1596" i="1" s="1"/>
  <c r="P1597" i="1"/>
  <c r="Q1597" i="1"/>
  <c r="P3208" i="1"/>
  <c r="Q3208" i="1"/>
  <c r="P1599" i="1"/>
  <c r="Q1599" i="1"/>
  <c r="P3940" i="1"/>
  <c r="Q3940" i="1"/>
  <c r="P1601" i="1"/>
  <c r="Q1601" i="1"/>
  <c r="P1602" i="1"/>
  <c r="Q1602" i="1"/>
  <c r="S1602" i="1" s="1"/>
  <c r="R1602" i="1" s="1"/>
  <c r="P2699" i="1"/>
  <c r="Q2699" i="1"/>
  <c r="S2699" i="1" s="1"/>
  <c r="R2699" i="1" s="1"/>
  <c r="P1604" i="1"/>
  <c r="Q1604" i="1"/>
  <c r="P1605" i="1"/>
  <c r="Q1605" i="1"/>
  <c r="S1605" i="1" s="1"/>
  <c r="R1605" i="1" s="1"/>
  <c r="P1606" i="1"/>
  <c r="Q1606" i="1"/>
  <c r="T1606" i="1" s="1"/>
  <c r="P1607" i="1"/>
  <c r="Q1607" i="1"/>
  <c r="V1607" i="1" s="1"/>
  <c r="P1608" i="1"/>
  <c r="Q1608" i="1"/>
  <c r="V1608" i="1" s="1"/>
  <c r="P1609" i="1"/>
  <c r="Q1609" i="1"/>
  <c r="S1609" i="1" s="1"/>
  <c r="R1609" i="1" s="1"/>
  <c r="P1610" i="1"/>
  <c r="Q1610" i="1"/>
  <c r="V1610" i="1" s="1"/>
  <c r="P1611" i="1"/>
  <c r="Q1611" i="1"/>
  <c r="S1611" i="1" s="1"/>
  <c r="R1611" i="1" s="1"/>
  <c r="P1612" i="1"/>
  <c r="Q1612" i="1"/>
  <c r="P1613" i="1"/>
  <c r="Q1613" i="1"/>
  <c r="U1613" i="1" s="1"/>
  <c r="P2561" i="1"/>
  <c r="Q2561" i="1"/>
  <c r="P1615" i="1"/>
  <c r="Q1615" i="1"/>
  <c r="T1615" i="1" s="1"/>
  <c r="P1616" i="1"/>
  <c r="Q1616" i="1"/>
  <c r="T1616" i="1" s="1"/>
  <c r="P1617" i="1"/>
  <c r="Q1617" i="1"/>
  <c r="U1617" i="1" s="1"/>
  <c r="P1618" i="1"/>
  <c r="Q1618" i="1"/>
  <c r="U1618" i="1" s="1"/>
  <c r="P1619" i="1"/>
  <c r="Q1619" i="1"/>
  <c r="T1619" i="1" s="1"/>
  <c r="P1620" i="1"/>
  <c r="Q1620" i="1"/>
  <c r="S1620" i="1" s="1"/>
  <c r="R1620" i="1" s="1"/>
  <c r="P1621" i="1"/>
  <c r="Q1621" i="1"/>
  <c r="V1621" i="1" s="1"/>
  <c r="P1622" i="1"/>
  <c r="Q1622" i="1"/>
  <c r="P1623" i="1"/>
  <c r="Q1623" i="1"/>
  <c r="T1623" i="1" s="1"/>
  <c r="P1624" i="1"/>
  <c r="Q1624" i="1"/>
  <c r="S1624" i="1" s="1"/>
  <c r="R1624" i="1" s="1"/>
  <c r="P1625" i="1"/>
  <c r="Q1625" i="1"/>
  <c r="S1625" i="1" s="1"/>
  <c r="R1625" i="1" s="1"/>
  <c r="P1626" i="1"/>
  <c r="Q1626" i="1"/>
  <c r="V1626" i="1" s="1"/>
  <c r="P1627" i="1"/>
  <c r="Q1627" i="1"/>
  <c r="V1627" i="1" s="1"/>
  <c r="P1628" i="1"/>
  <c r="Q1628" i="1"/>
  <c r="U1628" i="1" s="1"/>
  <c r="P1629" i="1"/>
  <c r="Q1629" i="1"/>
  <c r="T1629" i="1" s="1"/>
  <c r="P1630" i="1"/>
  <c r="Q1630" i="1"/>
  <c r="S1630" i="1" s="1"/>
  <c r="R1630" i="1" s="1"/>
  <c r="P1631" i="1"/>
  <c r="Q1631" i="1"/>
  <c r="S1631" i="1" s="1"/>
  <c r="R1631" i="1" s="1"/>
  <c r="P1632" i="1"/>
  <c r="Q1632" i="1"/>
  <c r="T1632" i="1" s="1"/>
  <c r="P1633" i="1"/>
  <c r="Q1633" i="1"/>
  <c r="V1633" i="1" s="1"/>
  <c r="P1634" i="1"/>
  <c r="Q1634" i="1"/>
  <c r="U1634" i="1" s="1"/>
  <c r="P1635" i="1"/>
  <c r="Q1635" i="1"/>
  <c r="T1635" i="1" s="1"/>
  <c r="P1636" i="1"/>
  <c r="Q1636" i="1"/>
  <c r="S1636" i="1" s="1"/>
  <c r="R1636" i="1" s="1"/>
  <c r="P1637" i="1"/>
  <c r="Q1637" i="1"/>
  <c r="V1637" i="1" s="1"/>
  <c r="P1638" i="1"/>
  <c r="Q1638" i="1"/>
  <c r="P453" i="1"/>
  <c r="Q453" i="1"/>
  <c r="S453" i="1" s="1"/>
  <c r="R453" i="1" s="1"/>
  <c r="P3683" i="1"/>
  <c r="Q3683" i="1"/>
  <c r="S3683" i="1" s="1"/>
  <c r="R3683" i="1" s="1"/>
  <c r="P1641" i="1"/>
  <c r="Q1641" i="1"/>
  <c r="S1641" i="1" s="1"/>
  <c r="R1641" i="1" s="1"/>
  <c r="P1642" i="1"/>
  <c r="Q1642" i="1"/>
  <c r="T1642" i="1" s="1"/>
  <c r="P1643" i="1"/>
  <c r="Q1643" i="1"/>
  <c r="P1644" i="1"/>
  <c r="Q1644" i="1"/>
  <c r="T1644" i="1" s="1"/>
  <c r="P1645" i="1"/>
  <c r="Q1645" i="1"/>
  <c r="P1646" i="1"/>
  <c r="Q1646" i="1"/>
  <c r="S1646" i="1" s="1"/>
  <c r="R1646" i="1" s="1"/>
  <c r="P1647" i="1"/>
  <c r="Q1647" i="1"/>
  <c r="S1647" i="1" s="1"/>
  <c r="R1647" i="1" s="1"/>
  <c r="P1648" i="1"/>
  <c r="Q1648" i="1"/>
  <c r="T1648" i="1" s="1"/>
  <c r="P1649" i="1"/>
  <c r="Q1649" i="1"/>
  <c r="U1649" i="1" s="1"/>
  <c r="P1650" i="1"/>
  <c r="Q1650" i="1"/>
  <c r="S1650" i="1" s="1"/>
  <c r="R1650" i="1" s="1"/>
  <c r="P1651" i="1"/>
  <c r="Q1651" i="1"/>
  <c r="T1651" i="1" s="1"/>
  <c r="P1652" i="1"/>
  <c r="Q1652" i="1"/>
  <c r="V1652" i="1" s="1"/>
  <c r="P1653" i="1"/>
  <c r="Q1653" i="1"/>
  <c r="P1654" i="1"/>
  <c r="Q1654" i="1"/>
  <c r="U1654" i="1" s="1"/>
  <c r="P1655" i="1"/>
  <c r="Q1655" i="1"/>
  <c r="T1655" i="1" s="1"/>
  <c r="P1656" i="1"/>
  <c r="Q1656" i="1"/>
  <c r="V1656" i="1" s="1"/>
  <c r="P1657" i="1"/>
  <c r="Q1657" i="1"/>
  <c r="V1657" i="1" s="1"/>
  <c r="P1658" i="1"/>
  <c r="Q1658" i="1"/>
  <c r="U1658" i="1" s="1"/>
  <c r="P1659" i="1"/>
  <c r="Q1659" i="1"/>
  <c r="T1659" i="1" s="1"/>
  <c r="P1660" i="1"/>
  <c r="Q1660" i="1"/>
  <c r="S1660" i="1" s="1"/>
  <c r="R1660" i="1" s="1"/>
  <c r="P1661" i="1"/>
  <c r="Q1661" i="1"/>
  <c r="P1662" i="1"/>
  <c r="Q1662" i="1"/>
  <c r="U1662" i="1" s="1"/>
  <c r="P1663" i="1"/>
  <c r="Q1663" i="1"/>
  <c r="V1663" i="1" s="1"/>
  <c r="P3575" i="1"/>
  <c r="Q3575" i="1"/>
  <c r="U3575" i="1" s="1"/>
  <c r="P1665" i="1"/>
  <c r="Q1665" i="1"/>
  <c r="T1665" i="1" s="1"/>
  <c r="P1666" i="1"/>
  <c r="Q1666" i="1"/>
  <c r="S1666" i="1" s="1"/>
  <c r="R1666" i="1" s="1"/>
  <c r="P1667" i="1"/>
  <c r="Q1667" i="1"/>
  <c r="S1667" i="1" s="1"/>
  <c r="R1667" i="1" s="1"/>
  <c r="P1668" i="1"/>
  <c r="Q1668" i="1"/>
  <c r="S1668" i="1" s="1"/>
  <c r="R1668" i="1" s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S1674" i="1" s="1"/>
  <c r="R1674" i="1" s="1"/>
  <c r="P1675" i="1"/>
  <c r="Q1675" i="1"/>
  <c r="S1675" i="1" s="1"/>
  <c r="R1675" i="1" s="1"/>
  <c r="P1676" i="1"/>
  <c r="Q1676" i="1"/>
  <c r="P1677" i="1"/>
  <c r="Q1677" i="1"/>
  <c r="S1677" i="1" s="1"/>
  <c r="R1677" i="1" s="1"/>
  <c r="P1678" i="1"/>
  <c r="Q1678" i="1"/>
  <c r="T1678" i="1" s="1"/>
  <c r="P1679" i="1"/>
  <c r="Q1679" i="1"/>
  <c r="U1679" i="1" s="1"/>
  <c r="P1680" i="1"/>
  <c r="Q1680" i="1"/>
  <c r="S1680" i="1" s="1"/>
  <c r="R1680" i="1" s="1"/>
  <c r="P3353" i="1"/>
  <c r="Q3353" i="1"/>
  <c r="U3353" i="1" s="1"/>
  <c r="P1682" i="1"/>
  <c r="Q1682" i="1"/>
  <c r="S1682" i="1" s="1"/>
  <c r="R1682" i="1" s="1"/>
  <c r="P1683" i="1"/>
  <c r="Q1683" i="1"/>
  <c r="S1683" i="1" s="1"/>
  <c r="R1683" i="1" s="1"/>
  <c r="P1684" i="1"/>
  <c r="Q1684" i="1"/>
  <c r="V1684" i="1" s="1"/>
  <c r="P609" i="1"/>
  <c r="Q609" i="1"/>
  <c r="U609" i="1" s="1"/>
  <c r="P1686" i="1"/>
  <c r="Q1686" i="1"/>
  <c r="T1686" i="1" s="1"/>
  <c r="P1687" i="1"/>
  <c r="Q1687" i="1"/>
  <c r="T1687" i="1" s="1"/>
  <c r="P1688" i="1"/>
  <c r="Q1688" i="1"/>
  <c r="T1688" i="1" s="1"/>
  <c r="P1003" i="1"/>
  <c r="Q1003" i="1"/>
  <c r="V1003" i="1" s="1"/>
  <c r="P1690" i="1"/>
  <c r="Q1690" i="1"/>
  <c r="U1690" i="1" s="1"/>
  <c r="P1691" i="1"/>
  <c r="Q1691" i="1"/>
  <c r="T1691" i="1" s="1"/>
  <c r="P1692" i="1"/>
  <c r="Q1692" i="1"/>
  <c r="P1693" i="1"/>
  <c r="Q1693" i="1"/>
  <c r="V1693" i="1" s="1"/>
  <c r="P1694" i="1"/>
  <c r="Q1694" i="1"/>
  <c r="V1694" i="1" s="1"/>
  <c r="P1695" i="1"/>
  <c r="Q1695" i="1"/>
  <c r="T1695" i="1" s="1"/>
  <c r="P1696" i="1"/>
  <c r="Q1696" i="1"/>
  <c r="S1696" i="1" s="1"/>
  <c r="R1696" i="1" s="1"/>
  <c r="P1697" i="1"/>
  <c r="Q1697" i="1"/>
  <c r="V1697" i="1" s="1"/>
  <c r="P1698" i="1"/>
  <c r="Q1698" i="1"/>
  <c r="S1698" i="1" s="1"/>
  <c r="R1698" i="1" s="1"/>
  <c r="P1699" i="1"/>
  <c r="Q1699" i="1"/>
  <c r="V1699" i="1" s="1"/>
  <c r="P1700" i="1"/>
  <c r="Q1700" i="1"/>
  <c r="P1701" i="1"/>
  <c r="Q1701" i="1"/>
  <c r="T1701" i="1" s="1"/>
  <c r="P1702" i="1"/>
  <c r="Q1702" i="1"/>
  <c r="S1702" i="1" s="1"/>
  <c r="R1702" i="1" s="1"/>
  <c r="P1703" i="1"/>
  <c r="Q1703" i="1"/>
  <c r="S1703" i="1" s="1"/>
  <c r="R1703" i="1" s="1"/>
  <c r="P1704" i="1"/>
  <c r="Q1704" i="1"/>
  <c r="V1704" i="1" s="1"/>
  <c r="P1705" i="1"/>
  <c r="Q1705" i="1"/>
  <c r="T1705" i="1" s="1"/>
  <c r="P1706" i="1"/>
  <c r="Q1706" i="1"/>
  <c r="T1706" i="1" s="1"/>
  <c r="P1707" i="1"/>
  <c r="Q1707" i="1"/>
  <c r="U1707" i="1" s="1"/>
  <c r="P1708" i="1"/>
  <c r="Q1708" i="1"/>
  <c r="U1708" i="1" s="1"/>
  <c r="P1709" i="1"/>
  <c r="Q1709" i="1"/>
  <c r="U1709" i="1" s="1"/>
  <c r="P1140" i="1"/>
  <c r="Q1140" i="1"/>
  <c r="S1140" i="1" s="1"/>
  <c r="R1140" i="1" s="1"/>
  <c r="P1711" i="1"/>
  <c r="Q1711" i="1"/>
  <c r="S1711" i="1" s="1"/>
  <c r="R1711" i="1" s="1"/>
  <c r="P1712" i="1"/>
  <c r="Q1712" i="1"/>
  <c r="P1713" i="1"/>
  <c r="Q1713" i="1"/>
  <c r="U1713" i="1" s="1"/>
  <c r="P2426" i="1"/>
  <c r="Q2426" i="1"/>
  <c r="T2426" i="1" s="1"/>
  <c r="P1715" i="1"/>
  <c r="Q1715" i="1"/>
  <c r="P3419" i="1"/>
  <c r="Q3419" i="1"/>
  <c r="U3419" i="1" s="1"/>
  <c r="P1717" i="1"/>
  <c r="Q1717" i="1"/>
  <c r="U1717" i="1" s="1"/>
  <c r="P1718" i="1"/>
  <c r="Q1718" i="1"/>
  <c r="S1718" i="1" s="1"/>
  <c r="R1718" i="1" s="1"/>
  <c r="P1719" i="1"/>
  <c r="Q1719" i="1"/>
  <c r="P1720" i="1"/>
  <c r="Q1720" i="1"/>
  <c r="V1720" i="1" s="1"/>
  <c r="P1721" i="1"/>
  <c r="Q1721" i="1"/>
  <c r="U1721" i="1" s="1"/>
  <c r="P1722" i="1"/>
  <c r="Q1722" i="1"/>
  <c r="P1723" i="1"/>
  <c r="Q1723" i="1"/>
  <c r="S1723" i="1" s="1"/>
  <c r="R1723" i="1" s="1"/>
  <c r="P1724" i="1"/>
  <c r="Q1724" i="1"/>
  <c r="P1725" i="1"/>
  <c r="Q1725" i="1"/>
  <c r="V1725" i="1" s="1"/>
  <c r="P1726" i="1"/>
  <c r="Q1726" i="1"/>
  <c r="T1726" i="1" s="1"/>
  <c r="P3088" i="1"/>
  <c r="Q3088" i="1"/>
  <c r="V3088" i="1" s="1"/>
  <c r="P4602" i="1"/>
  <c r="Q4602" i="1"/>
  <c r="P1729" i="1"/>
  <c r="Q1729" i="1"/>
  <c r="P1730" i="1"/>
  <c r="Q1730" i="1"/>
  <c r="T1730" i="1" s="1"/>
  <c r="P1731" i="1"/>
  <c r="Q1731" i="1"/>
  <c r="V1731" i="1" s="1"/>
  <c r="P1732" i="1"/>
  <c r="Q1732" i="1"/>
  <c r="S1732" i="1" s="1"/>
  <c r="R1732" i="1" s="1"/>
  <c r="P1733" i="1"/>
  <c r="Q1733" i="1"/>
  <c r="T1733" i="1" s="1"/>
  <c r="P1734" i="1"/>
  <c r="Q1734" i="1"/>
  <c r="P1735" i="1"/>
  <c r="Q1735" i="1"/>
  <c r="T1735" i="1" s="1"/>
  <c r="P1736" i="1"/>
  <c r="Q1736" i="1"/>
  <c r="U1736" i="1" s="1"/>
  <c r="P1737" i="1"/>
  <c r="Q1737" i="1"/>
  <c r="U1737" i="1" s="1"/>
  <c r="P965" i="1"/>
  <c r="Q965" i="1"/>
  <c r="V965" i="1" s="1"/>
  <c r="P1739" i="1"/>
  <c r="Q1739" i="1"/>
  <c r="U1739" i="1" s="1"/>
  <c r="P1740" i="1"/>
  <c r="Q1740" i="1"/>
  <c r="S1740" i="1" s="1"/>
  <c r="R1740" i="1" s="1"/>
  <c r="P1741" i="1"/>
  <c r="Q1741" i="1"/>
  <c r="T1741" i="1" s="1"/>
  <c r="P1742" i="1"/>
  <c r="Q1742" i="1"/>
  <c r="U1742" i="1" s="1"/>
  <c r="P1743" i="1"/>
  <c r="Q1743" i="1"/>
  <c r="U1743" i="1" s="1"/>
  <c r="P1744" i="1"/>
  <c r="Q1744" i="1"/>
  <c r="T1744" i="1" s="1"/>
  <c r="P1745" i="1"/>
  <c r="Q1745" i="1"/>
  <c r="T1745" i="1" s="1"/>
  <c r="P1746" i="1"/>
  <c r="Q1746" i="1"/>
  <c r="P1747" i="1"/>
  <c r="Q1747" i="1"/>
  <c r="P1748" i="1"/>
  <c r="Q1748" i="1"/>
  <c r="T1748" i="1" s="1"/>
  <c r="P1749" i="1"/>
  <c r="Q1749" i="1"/>
  <c r="S1749" i="1" s="1"/>
  <c r="R1749" i="1" s="1"/>
  <c r="P1750" i="1"/>
  <c r="Q1750" i="1"/>
  <c r="V1750" i="1" s="1"/>
  <c r="P1751" i="1"/>
  <c r="Q1751" i="1"/>
  <c r="U1751" i="1" s="1"/>
  <c r="P1752" i="1"/>
  <c r="Q1752" i="1"/>
  <c r="T1752" i="1" s="1"/>
  <c r="P1753" i="1"/>
  <c r="Q1753" i="1"/>
  <c r="P4857" i="1"/>
  <c r="Q4857" i="1"/>
  <c r="P1755" i="1"/>
  <c r="Q1755" i="1"/>
  <c r="T1755" i="1" s="1"/>
  <c r="P1756" i="1"/>
  <c r="Q1756" i="1"/>
  <c r="V1756" i="1" s="1"/>
  <c r="P1757" i="1"/>
  <c r="Q1757" i="1"/>
  <c r="U1757" i="1" s="1"/>
  <c r="P1758" i="1"/>
  <c r="Q1758" i="1"/>
  <c r="P1759" i="1"/>
  <c r="Q1759" i="1"/>
  <c r="S1759" i="1" s="1"/>
  <c r="R1759" i="1" s="1"/>
  <c r="P1760" i="1"/>
  <c r="Q1760" i="1"/>
  <c r="T1760" i="1" s="1"/>
  <c r="P1761" i="1"/>
  <c r="Q1761" i="1"/>
  <c r="T1761" i="1" s="1"/>
  <c r="P4512" i="1"/>
  <c r="Q4512" i="1"/>
  <c r="P1763" i="1"/>
  <c r="Q1763" i="1"/>
  <c r="P1764" i="1"/>
  <c r="Q1764" i="1"/>
  <c r="P1765" i="1"/>
  <c r="Q1765" i="1"/>
  <c r="P4481" i="1"/>
  <c r="Q4481" i="1"/>
  <c r="P1767" i="1"/>
  <c r="Q1767" i="1"/>
  <c r="P1768" i="1"/>
  <c r="Q1768" i="1"/>
  <c r="P1769" i="1"/>
  <c r="Q1769" i="1"/>
  <c r="P1770" i="1"/>
  <c r="Q1770" i="1"/>
  <c r="S1770" i="1" s="1"/>
  <c r="R1770" i="1" s="1"/>
  <c r="P1771" i="1"/>
  <c r="Q1771" i="1"/>
  <c r="V1771" i="1" s="1"/>
  <c r="P1772" i="1"/>
  <c r="Q1772" i="1"/>
  <c r="U1772" i="1" s="1"/>
  <c r="P1773" i="1"/>
  <c r="Q1773" i="1"/>
  <c r="P1774" i="1"/>
  <c r="Q1774" i="1"/>
  <c r="V1774" i="1" s="1"/>
  <c r="P1775" i="1"/>
  <c r="Q1775" i="1"/>
  <c r="P1776" i="1"/>
  <c r="Q1776" i="1"/>
  <c r="V1776" i="1" s="1"/>
  <c r="P804" i="1"/>
  <c r="Q804" i="1"/>
  <c r="T804" i="1" s="1"/>
  <c r="P1778" i="1"/>
  <c r="Q1778" i="1"/>
  <c r="P1779" i="1"/>
  <c r="Q1779" i="1"/>
  <c r="U1779" i="1" s="1"/>
  <c r="P1780" i="1"/>
  <c r="Q1780" i="1"/>
  <c r="T1780" i="1" s="1"/>
  <c r="P1781" i="1"/>
  <c r="Q1781" i="1"/>
  <c r="S1781" i="1" s="1"/>
  <c r="R1781" i="1" s="1"/>
  <c r="P1782" i="1"/>
  <c r="Q1782" i="1"/>
  <c r="S1782" i="1" s="1"/>
  <c r="R1782" i="1" s="1"/>
  <c r="P1783" i="1"/>
  <c r="Q1783" i="1"/>
  <c r="T1783" i="1" s="1"/>
  <c r="P1784" i="1"/>
  <c r="Q1784" i="1"/>
  <c r="V1784" i="1" s="1"/>
  <c r="P1785" i="1"/>
  <c r="Q1785" i="1"/>
  <c r="U1785" i="1" s="1"/>
  <c r="P1786" i="1"/>
  <c r="Q1786" i="1"/>
  <c r="T1786" i="1" s="1"/>
  <c r="P1787" i="1"/>
  <c r="Q1787" i="1"/>
  <c r="S1787" i="1" s="1"/>
  <c r="R1787" i="1" s="1"/>
  <c r="P1788" i="1"/>
  <c r="Q1788" i="1"/>
  <c r="S1788" i="1" s="1"/>
  <c r="R1788" i="1" s="1"/>
  <c r="P1789" i="1"/>
  <c r="Q1789" i="1"/>
  <c r="S1789" i="1" s="1"/>
  <c r="R1789" i="1" s="1"/>
  <c r="P1790" i="1"/>
  <c r="Q1790" i="1"/>
  <c r="V1790" i="1" s="1"/>
  <c r="P1791" i="1"/>
  <c r="Q1791" i="1"/>
  <c r="U1791" i="1" s="1"/>
  <c r="P1792" i="1"/>
  <c r="Q1792" i="1"/>
  <c r="P1793" i="1"/>
  <c r="Q1793" i="1"/>
  <c r="S1793" i="1" s="1"/>
  <c r="R1793" i="1" s="1"/>
  <c r="P1794" i="1"/>
  <c r="Q1794" i="1"/>
  <c r="P1795" i="1"/>
  <c r="Q1795" i="1"/>
  <c r="T1795" i="1" s="1"/>
  <c r="P1796" i="1"/>
  <c r="Q1796" i="1"/>
  <c r="S1796" i="1" s="1"/>
  <c r="R1796" i="1" s="1"/>
  <c r="P1797" i="1"/>
  <c r="Q1797" i="1"/>
  <c r="P1798" i="1"/>
  <c r="Q1798" i="1"/>
  <c r="S1798" i="1" s="1"/>
  <c r="R1798" i="1" s="1"/>
  <c r="P1799" i="1"/>
  <c r="Q1799" i="1"/>
  <c r="T1799" i="1" s="1"/>
  <c r="P1800" i="1"/>
  <c r="Q1800" i="1"/>
  <c r="P1801" i="1"/>
  <c r="Q1801" i="1"/>
  <c r="S1801" i="1" s="1"/>
  <c r="R1801" i="1" s="1"/>
  <c r="P1802" i="1"/>
  <c r="Q1802" i="1"/>
  <c r="P1803" i="1"/>
  <c r="Q1803" i="1"/>
  <c r="P2532" i="1"/>
  <c r="Q2532" i="1"/>
  <c r="P1805" i="1"/>
  <c r="Q1805" i="1"/>
  <c r="P1806" i="1"/>
  <c r="Q1806" i="1"/>
  <c r="S1806" i="1" s="1"/>
  <c r="R1806" i="1" s="1"/>
  <c r="P1807" i="1"/>
  <c r="Q1807" i="1"/>
  <c r="S1807" i="1" s="1"/>
  <c r="R1807" i="1" s="1"/>
  <c r="P1808" i="1"/>
  <c r="Q1808" i="1"/>
  <c r="U1808" i="1" s="1"/>
  <c r="P1809" i="1"/>
  <c r="Q1809" i="1"/>
  <c r="P4028" i="1"/>
  <c r="Q4028" i="1"/>
  <c r="V4028" i="1" s="1"/>
  <c r="P3188" i="1"/>
  <c r="Q3188" i="1"/>
  <c r="P1812" i="1"/>
  <c r="Q1812" i="1"/>
  <c r="V1812" i="1" s="1"/>
  <c r="P1813" i="1"/>
  <c r="Q1813" i="1"/>
  <c r="S1813" i="1" s="1"/>
  <c r="R1813" i="1" s="1"/>
  <c r="P4779" i="1"/>
  <c r="Q4779" i="1"/>
  <c r="P1815" i="1"/>
  <c r="Q1815" i="1"/>
  <c r="U1815" i="1" s="1"/>
  <c r="P1816" i="1"/>
  <c r="Q1816" i="1"/>
  <c r="T1816" i="1" s="1"/>
  <c r="P1817" i="1"/>
  <c r="Q1817" i="1"/>
  <c r="S1817" i="1" s="1"/>
  <c r="R1817" i="1" s="1"/>
  <c r="P1818" i="1"/>
  <c r="Q1818" i="1"/>
  <c r="S1818" i="1" s="1"/>
  <c r="R1818" i="1" s="1"/>
  <c r="P1819" i="1"/>
  <c r="Q1819" i="1"/>
  <c r="P1820" i="1"/>
  <c r="Q1820" i="1"/>
  <c r="V1820" i="1" s="1"/>
  <c r="P1821" i="1"/>
  <c r="Q1821" i="1"/>
  <c r="U1821" i="1" s="1"/>
  <c r="P1822" i="1"/>
  <c r="Q1822" i="1"/>
  <c r="T1822" i="1" s="1"/>
  <c r="P1823" i="1"/>
  <c r="Q1823" i="1"/>
  <c r="S1823" i="1" s="1"/>
  <c r="R1823" i="1" s="1"/>
  <c r="P1824" i="1"/>
  <c r="Q1824" i="1"/>
  <c r="T1824" i="1" s="1"/>
  <c r="P1825" i="1"/>
  <c r="Q1825" i="1"/>
  <c r="U1825" i="1" s="1"/>
  <c r="P1826" i="1"/>
  <c r="Q1826" i="1"/>
  <c r="V1826" i="1" s="1"/>
  <c r="P1827" i="1"/>
  <c r="Q1827" i="1"/>
  <c r="P1828" i="1"/>
  <c r="Q1828" i="1"/>
  <c r="S1828" i="1" s="1"/>
  <c r="R1828" i="1" s="1"/>
  <c r="P1829" i="1"/>
  <c r="Q1829" i="1"/>
  <c r="T1829" i="1" s="1"/>
  <c r="P1830" i="1"/>
  <c r="Q1830" i="1"/>
  <c r="V1830" i="1" s="1"/>
  <c r="P4046" i="1"/>
  <c r="Q4046" i="1"/>
  <c r="S4046" i="1" s="1"/>
  <c r="R4046" i="1" s="1"/>
  <c r="P1832" i="1"/>
  <c r="Q1832" i="1"/>
  <c r="S1832" i="1" s="1"/>
  <c r="R1832" i="1" s="1"/>
  <c r="P1833" i="1"/>
  <c r="Q1833" i="1"/>
  <c r="P1834" i="1"/>
  <c r="Q1834" i="1"/>
  <c r="S1834" i="1" s="1"/>
  <c r="R1834" i="1" s="1"/>
  <c r="P1835" i="1"/>
  <c r="Q1835" i="1"/>
  <c r="T1835" i="1" s="1"/>
  <c r="P1836" i="1"/>
  <c r="Q1836" i="1"/>
  <c r="P1837" i="1"/>
  <c r="Q1837" i="1"/>
  <c r="V1837" i="1" s="1"/>
  <c r="P1838" i="1"/>
  <c r="Q1838" i="1"/>
  <c r="P1839" i="1"/>
  <c r="Q1839" i="1"/>
  <c r="V1839" i="1" s="1"/>
  <c r="P1840" i="1"/>
  <c r="Q1840" i="1"/>
  <c r="V1840" i="1" s="1"/>
  <c r="P1841" i="1"/>
  <c r="Q1841" i="1"/>
  <c r="P1842" i="1"/>
  <c r="Q1842" i="1"/>
  <c r="V1842" i="1" s="1"/>
  <c r="P1843" i="1"/>
  <c r="Q1843" i="1"/>
  <c r="P1844" i="1"/>
  <c r="Q1844" i="1"/>
  <c r="P1845" i="1"/>
  <c r="Q1845" i="1"/>
  <c r="P1846" i="1"/>
  <c r="Q1846" i="1"/>
  <c r="U1846" i="1" s="1"/>
  <c r="P1847" i="1"/>
  <c r="Q1847" i="1"/>
  <c r="U1847" i="1" s="1"/>
  <c r="P1848" i="1"/>
  <c r="Q1848" i="1"/>
  <c r="P1849" i="1"/>
  <c r="Q1849" i="1"/>
  <c r="S1849" i="1" s="1"/>
  <c r="R1849" i="1" s="1"/>
  <c r="P1850" i="1"/>
  <c r="Q1850" i="1"/>
  <c r="V1850" i="1" s="1"/>
  <c r="P1851" i="1"/>
  <c r="Q1851" i="1"/>
  <c r="U1851" i="1" s="1"/>
  <c r="P2579" i="1"/>
  <c r="Q2579" i="1"/>
  <c r="T2579" i="1" s="1"/>
  <c r="P1853" i="1"/>
  <c r="Q1853" i="1"/>
  <c r="S1853" i="1" s="1"/>
  <c r="R1853" i="1" s="1"/>
  <c r="P1854" i="1"/>
  <c r="Q1854" i="1"/>
  <c r="S1854" i="1" s="1"/>
  <c r="R1854" i="1" s="1"/>
  <c r="P2233" i="1"/>
  <c r="Q2233" i="1"/>
  <c r="S2233" i="1" s="1"/>
  <c r="R2233" i="1" s="1"/>
  <c r="P1856" i="1"/>
  <c r="Q1856" i="1"/>
  <c r="V1856" i="1" s="1"/>
  <c r="P1857" i="1"/>
  <c r="Q1857" i="1"/>
  <c r="U1857" i="1" s="1"/>
  <c r="P1858" i="1"/>
  <c r="Q1858" i="1"/>
  <c r="T1858" i="1" s="1"/>
  <c r="P1859" i="1"/>
  <c r="Q1859" i="1"/>
  <c r="S1859" i="1" s="1"/>
  <c r="R1859" i="1" s="1"/>
  <c r="P61" i="1"/>
  <c r="Q61" i="1"/>
  <c r="S61" i="1" s="1"/>
  <c r="R61" i="1" s="1"/>
  <c r="P3506" i="1"/>
  <c r="Q3506" i="1"/>
  <c r="T3506" i="1" s="1"/>
  <c r="P1862" i="1"/>
  <c r="Q1862" i="1"/>
  <c r="S1862" i="1" s="1"/>
  <c r="R1862" i="1" s="1"/>
  <c r="P1863" i="1"/>
  <c r="Q1863" i="1"/>
  <c r="T1863" i="1" s="1"/>
  <c r="P1864" i="1"/>
  <c r="Q1864" i="1"/>
  <c r="P1168" i="1"/>
  <c r="Q1168" i="1"/>
  <c r="P1866" i="1"/>
  <c r="Q1866" i="1"/>
  <c r="V1866" i="1" s="1"/>
  <c r="P1867" i="1"/>
  <c r="Q1867" i="1"/>
  <c r="S1867" i="1" s="1"/>
  <c r="R1867" i="1" s="1"/>
  <c r="P1868" i="1"/>
  <c r="Q1868" i="1"/>
  <c r="S1868" i="1" s="1"/>
  <c r="R1868" i="1" s="1"/>
  <c r="P1869" i="1"/>
  <c r="Q1869" i="1"/>
  <c r="S1869" i="1" s="1"/>
  <c r="R1869" i="1" s="1"/>
  <c r="P1870" i="1"/>
  <c r="Q1870" i="1"/>
  <c r="P1871" i="1"/>
  <c r="Q1871" i="1"/>
  <c r="T1871" i="1" s="1"/>
  <c r="P4511" i="1"/>
  <c r="Q4511" i="1"/>
  <c r="T4511" i="1" s="1"/>
  <c r="P1873" i="1"/>
  <c r="Q1873" i="1"/>
  <c r="T1873" i="1" s="1"/>
  <c r="P1874" i="1"/>
  <c r="Q1874" i="1"/>
  <c r="U1874" i="1" s="1"/>
  <c r="P1875" i="1"/>
  <c r="Q1875" i="1"/>
  <c r="P1876" i="1"/>
  <c r="Q1876" i="1"/>
  <c r="V1876" i="1" s="1"/>
  <c r="P1877" i="1"/>
  <c r="Q1877" i="1"/>
  <c r="V1877" i="1" s="1"/>
  <c r="P1878" i="1"/>
  <c r="Q1878" i="1"/>
  <c r="S1878" i="1" s="1"/>
  <c r="R1878" i="1" s="1"/>
  <c r="P451" i="1"/>
  <c r="Q451" i="1"/>
  <c r="T451" i="1" s="1"/>
  <c r="P1880" i="1"/>
  <c r="Q1880" i="1"/>
  <c r="U1880" i="1" s="1"/>
  <c r="P1881" i="1"/>
  <c r="Q1881" i="1"/>
  <c r="T1881" i="1" s="1"/>
  <c r="P1882" i="1"/>
  <c r="Q1882" i="1"/>
  <c r="P1883" i="1"/>
  <c r="Q1883" i="1"/>
  <c r="U1883" i="1" s="1"/>
  <c r="P1443" i="1"/>
  <c r="Q1443" i="1"/>
  <c r="U1443" i="1" s="1"/>
  <c r="P1885" i="1"/>
  <c r="Q1885" i="1"/>
  <c r="P1886" i="1"/>
  <c r="Q1886" i="1"/>
  <c r="V1886" i="1" s="1"/>
  <c r="P1887" i="1"/>
  <c r="Q1887" i="1"/>
  <c r="U1887" i="1" s="1"/>
  <c r="P1888" i="1"/>
  <c r="Q1888" i="1"/>
  <c r="T1888" i="1" s="1"/>
  <c r="P1889" i="1"/>
  <c r="Q1889" i="1"/>
  <c r="S1889" i="1" s="1"/>
  <c r="R1889" i="1" s="1"/>
  <c r="P1890" i="1"/>
  <c r="Q1890" i="1"/>
  <c r="T1890" i="1" s="1"/>
  <c r="P1424" i="1"/>
  <c r="Q1424" i="1"/>
  <c r="S1424" i="1" s="1"/>
  <c r="R1424" i="1" s="1"/>
  <c r="P1892" i="1"/>
  <c r="Q1892" i="1"/>
  <c r="V1892" i="1" s="1"/>
  <c r="P2091" i="1"/>
  <c r="Q2091" i="1"/>
  <c r="U2091" i="1" s="1"/>
  <c r="P1894" i="1"/>
  <c r="Q1894" i="1"/>
  <c r="T1894" i="1" s="1"/>
  <c r="P1895" i="1"/>
  <c r="Q1895" i="1"/>
  <c r="P1896" i="1"/>
  <c r="Q1896" i="1"/>
  <c r="S1896" i="1" s="1"/>
  <c r="R1896" i="1" s="1"/>
  <c r="P1897" i="1"/>
  <c r="Q1897" i="1"/>
  <c r="S1897" i="1" s="1"/>
  <c r="R1897" i="1" s="1"/>
  <c r="P1898" i="1"/>
  <c r="Q1898" i="1"/>
  <c r="S1898" i="1" s="1"/>
  <c r="R1898" i="1" s="1"/>
  <c r="P2599" i="1"/>
  <c r="Q2599" i="1"/>
  <c r="P1900" i="1"/>
  <c r="Q1900" i="1"/>
  <c r="S1900" i="1" s="1"/>
  <c r="R1900" i="1" s="1"/>
  <c r="P1901" i="1"/>
  <c r="Q1901" i="1"/>
  <c r="T1901" i="1" s="1"/>
  <c r="P1902" i="1"/>
  <c r="Q1902" i="1"/>
  <c r="V1902" i="1" s="1"/>
  <c r="P1903" i="1"/>
  <c r="Q1903" i="1"/>
  <c r="V1903" i="1" s="1"/>
  <c r="P195" i="1"/>
  <c r="Q195" i="1"/>
  <c r="P1905" i="1"/>
  <c r="Q1905" i="1"/>
  <c r="P1906" i="1"/>
  <c r="Q1906" i="1"/>
  <c r="S1906" i="1" s="1"/>
  <c r="R1906" i="1" s="1"/>
  <c r="P1400" i="1"/>
  <c r="Q1400" i="1"/>
  <c r="T1400" i="1" s="1"/>
  <c r="P1908" i="1"/>
  <c r="Q1908" i="1"/>
  <c r="U1908" i="1" s="1"/>
  <c r="P1909" i="1"/>
  <c r="Q1909" i="1"/>
  <c r="S1909" i="1" s="1"/>
  <c r="R1909" i="1" s="1"/>
  <c r="P1910" i="1"/>
  <c r="Q1910" i="1"/>
  <c r="T1910" i="1" s="1"/>
  <c r="P1911" i="1"/>
  <c r="Q1911" i="1"/>
  <c r="T1911" i="1" s="1"/>
  <c r="P1912" i="1"/>
  <c r="Q1912" i="1"/>
  <c r="P1913" i="1"/>
  <c r="Q1913" i="1"/>
  <c r="P1914" i="1"/>
  <c r="Q1914" i="1"/>
  <c r="T1914" i="1" s="1"/>
  <c r="P1915" i="1"/>
  <c r="Q1915" i="1"/>
  <c r="V1915" i="1" s="1"/>
  <c r="P1916" i="1"/>
  <c r="Q1916" i="1"/>
  <c r="V1916" i="1" s="1"/>
  <c r="P1917" i="1"/>
  <c r="Q1917" i="1"/>
  <c r="U1917" i="1" s="1"/>
  <c r="P1918" i="1"/>
  <c r="Q1918" i="1"/>
  <c r="T1918" i="1" s="1"/>
  <c r="P1919" i="1"/>
  <c r="Q1919" i="1"/>
  <c r="P1920" i="1"/>
  <c r="Q1920" i="1"/>
  <c r="S1920" i="1" s="1"/>
  <c r="R1920" i="1" s="1"/>
  <c r="P1921" i="1"/>
  <c r="Q1921" i="1"/>
  <c r="S1921" i="1" s="1"/>
  <c r="R1921" i="1" s="1"/>
  <c r="P1922" i="1"/>
  <c r="Q1922" i="1"/>
  <c r="V1922" i="1" s="1"/>
  <c r="P1923" i="1"/>
  <c r="Q1923" i="1"/>
  <c r="U1923" i="1" s="1"/>
  <c r="P1924" i="1"/>
  <c r="Q1924" i="1"/>
  <c r="T1924" i="1" s="1"/>
  <c r="P1925" i="1"/>
  <c r="Q1925" i="1"/>
  <c r="S1925" i="1" s="1"/>
  <c r="R1925" i="1" s="1"/>
  <c r="P1926" i="1"/>
  <c r="Q1926" i="1"/>
  <c r="T1926" i="1" s="1"/>
  <c r="P1927" i="1"/>
  <c r="Q1927" i="1"/>
  <c r="V1927" i="1" s="1"/>
  <c r="P1928" i="1"/>
  <c r="Q1928" i="1"/>
  <c r="V1928" i="1" s="1"/>
  <c r="P1929" i="1"/>
  <c r="Q1929" i="1"/>
  <c r="U1929" i="1" s="1"/>
  <c r="P1930" i="1"/>
  <c r="Q1930" i="1"/>
  <c r="T1930" i="1" s="1"/>
  <c r="P1931" i="1"/>
  <c r="Q1931" i="1"/>
  <c r="S1931" i="1" s="1"/>
  <c r="R1931" i="1" s="1"/>
  <c r="P1932" i="1"/>
  <c r="Q1932" i="1"/>
  <c r="S1932" i="1" s="1"/>
  <c r="R1932" i="1" s="1"/>
  <c r="P1933" i="1"/>
  <c r="Q1933" i="1"/>
  <c r="V1933" i="1" s="1"/>
  <c r="P1934" i="1"/>
  <c r="Q1934" i="1"/>
  <c r="S1934" i="1" s="1"/>
  <c r="R1934" i="1" s="1"/>
  <c r="P2280" i="1"/>
  <c r="Q2280" i="1"/>
  <c r="P1936" i="1"/>
  <c r="Q1936" i="1"/>
  <c r="P1937" i="1"/>
  <c r="Q1937" i="1"/>
  <c r="T1937" i="1" s="1"/>
  <c r="P1938" i="1"/>
  <c r="Q1938" i="1"/>
  <c r="V1938" i="1" s="1"/>
  <c r="P1939" i="1"/>
  <c r="Q1939" i="1"/>
  <c r="T1939" i="1" s="1"/>
  <c r="P1940" i="1"/>
  <c r="Q1940" i="1"/>
  <c r="S1940" i="1" s="1"/>
  <c r="R1940" i="1" s="1"/>
  <c r="P2536" i="1"/>
  <c r="Q2536" i="1"/>
  <c r="S2536" i="1" s="1"/>
  <c r="R2536" i="1" s="1"/>
  <c r="P3955" i="1"/>
  <c r="Q3955" i="1"/>
  <c r="S3955" i="1" s="1"/>
  <c r="R3955" i="1" s="1"/>
  <c r="P1943" i="1"/>
  <c r="Q1943" i="1"/>
  <c r="P1944" i="1"/>
  <c r="Q1944" i="1"/>
  <c r="U1944" i="1" s="1"/>
  <c r="P1945" i="1"/>
  <c r="Q1945" i="1"/>
  <c r="P1946" i="1"/>
  <c r="Q1946" i="1"/>
  <c r="P1947" i="1"/>
  <c r="Q1947" i="1"/>
  <c r="T1947" i="1" s="1"/>
  <c r="P1948" i="1"/>
  <c r="Q1948" i="1"/>
  <c r="U1948" i="1" s="1"/>
  <c r="P1949" i="1"/>
  <c r="Q1949" i="1"/>
  <c r="U1949" i="1" s="1"/>
  <c r="P1950" i="1"/>
  <c r="Q1950" i="1"/>
  <c r="T1950" i="1" s="1"/>
  <c r="P1951" i="1"/>
  <c r="Q1951" i="1"/>
  <c r="V1951" i="1" s="1"/>
  <c r="P1952" i="1"/>
  <c r="Q1952" i="1"/>
  <c r="V1952" i="1" s="1"/>
  <c r="P1953" i="1"/>
  <c r="Q1953" i="1"/>
  <c r="U1953" i="1" s="1"/>
  <c r="P1954" i="1"/>
  <c r="Q1954" i="1"/>
  <c r="T1954" i="1" s="1"/>
  <c r="P1955" i="1"/>
  <c r="Q1955" i="1"/>
  <c r="S1955" i="1" s="1"/>
  <c r="R1955" i="1" s="1"/>
  <c r="P1956" i="1"/>
  <c r="Q1956" i="1"/>
  <c r="S1956" i="1" s="1"/>
  <c r="R1956" i="1" s="1"/>
  <c r="P1957" i="1"/>
  <c r="Q1957" i="1"/>
  <c r="S1957" i="1" s="1"/>
  <c r="R1957" i="1" s="1"/>
  <c r="P1958" i="1"/>
  <c r="Q1958" i="1"/>
  <c r="V1958" i="1" s="1"/>
  <c r="P1959" i="1"/>
  <c r="Q1959" i="1"/>
  <c r="U1959" i="1" s="1"/>
  <c r="P1907" i="1"/>
  <c r="Q1907" i="1"/>
  <c r="T1907" i="1" s="1"/>
  <c r="P1961" i="1"/>
  <c r="Q1961" i="1"/>
  <c r="S1961" i="1" s="1"/>
  <c r="R1961" i="1" s="1"/>
  <c r="P1962" i="1"/>
  <c r="Q1962" i="1"/>
  <c r="S1962" i="1" s="1"/>
  <c r="R1962" i="1" s="1"/>
  <c r="P1963" i="1"/>
  <c r="Q1963" i="1"/>
  <c r="S1963" i="1" s="1"/>
  <c r="R1963" i="1" s="1"/>
  <c r="P1964" i="1"/>
  <c r="Q1964" i="1"/>
  <c r="V1964" i="1" s="1"/>
  <c r="P2547" i="1"/>
  <c r="Q2547" i="1"/>
  <c r="U2547" i="1" s="1"/>
  <c r="P1966" i="1"/>
  <c r="Q1966" i="1"/>
  <c r="T1966" i="1" s="1"/>
  <c r="P1967" i="1"/>
  <c r="Q1967" i="1"/>
  <c r="S1967" i="1" s="1"/>
  <c r="R1967" i="1" s="1"/>
  <c r="P1968" i="1"/>
  <c r="Q1968" i="1"/>
  <c r="S1968" i="1" s="1"/>
  <c r="R1968" i="1" s="1"/>
  <c r="P1969" i="1"/>
  <c r="Q1969" i="1"/>
  <c r="T1969" i="1" s="1"/>
  <c r="P1970" i="1"/>
  <c r="Q1970" i="1"/>
  <c r="S1970" i="1" s="1"/>
  <c r="R1970" i="1" s="1"/>
  <c r="P1971" i="1"/>
  <c r="Q1971" i="1"/>
  <c r="S1971" i="1" s="1"/>
  <c r="R1971" i="1" s="1"/>
  <c r="P1972" i="1"/>
  <c r="Q1972" i="1"/>
  <c r="S1972" i="1" s="1"/>
  <c r="R1972" i="1" s="1"/>
  <c r="P1973" i="1"/>
  <c r="Q1973" i="1"/>
  <c r="T1973" i="1" s="1"/>
  <c r="P1974" i="1"/>
  <c r="Q1974" i="1"/>
  <c r="V1974" i="1" s="1"/>
  <c r="P1975" i="1"/>
  <c r="Q1975" i="1"/>
  <c r="T1975" i="1" s="1"/>
  <c r="P1976" i="1"/>
  <c r="Q1976" i="1"/>
  <c r="P1977" i="1"/>
  <c r="Q1977" i="1"/>
  <c r="P1978" i="1"/>
  <c r="Q1978" i="1"/>
  <c r="S1978" i="1" s="1"/>
  <c r="R1978" i="1" s="1"/>
  <c r="P1979" i="1"/>
  <c r="Q1979" i="1"/>
  <c r="T1979" i="1" s="1"/>
  <c r="P1980" i="1"/>
  <c r="Q1980" i="1"/>
  <c r="U1980" i="1" s="1"/>
  <c r="P1981" i="1"/>
  <c r="Q1981" i="1"/>
  <c r="V1981" i="1" s="1"/>
  <c r="P3227" i="1"/>
  <c r="Q3227" i="1"/>
  <c r="U3227" i="1" s="1"/>
  <c r="P1983" i="1"/>
  <c r="Q1983" i="1"/>
  <c r="T1983" i="1" s="1"/>
  <c r="P1984" i="1"/>
  <c r="Q1984" i="1"/>
  <c r="P1985" i="1"/>
  <c r="Q1985" i="1"/>
  <c r="P3867" i="1"/>
  <c r="Q3867" i="1"/>
  <c r="T3867" i="1" s="1"/>
  <c r="P1987" i="1"/>
  <c r="Q1987" i="1"/>
  <c r="S1987" i="1" s="1"/>
  <c r="R1987" i="1" s="1"/>
  <c r="P1988" i="1"/>
  <c r="Q1988" i="1"/>
  <c r="V1988" i="1" s="1"/>
  <c r="P1989" i="1"/>
  <c r="Q1989" i="1"/>
  <c r="U1989" i="1" s="1"/>
  <c r="P1990" i="1"/>
  <c r="Q1990" i="1"/>
  <c r="T1990" i="1" s="1"/>
  <c r="P842" i="1"/>
  <c r="Q842" i="1"/>
  <c r="S842" i="1" s="1"/>
  <c r="R842" i="1" s="1"/>
  <c r="P1992" i="1"/>
  <c r="Q1992" i="1"/>
  <c r="S1992" i="1" s="1"/>
  <c r="R1992" i="1" s="1"/>
  <c r="P1993" i="1"/>
  <c r="Q1993" i="1"/>
  <c r="U1993" i="1" s="1"/>
  <c r="P1994" i="1"/>
  <c r="Q1994" i="1"/>
  <c r="V1994" i="1" s="1"/>
  <c r="P1995" i="1"/>
  <c r="Q1995" i="1"/>
  <c r="U1995" i="1" s="1"/>
  <c r="P1996" i="1"/>
  <c r="Q1996" i="1"/>
  <c r="T1996" i="1" s="1"/>
  <c r="P1997" i="1"/>
  <c r="Q1997" i="1"/>
  <c r="P3160" i="1"/>
  <c r="Q3160" i="1"/>
  <c r="T3160" i="1" s="1"/>
  <c r="P1999" i="1"/>
  <c r="Q1999" i="1"/>
  <c r="P2000" i="1"/>
  <c r="Q2000" i="1"/>
  <c r="V2000" i="1" s="1"/>
  <c r="P1714" i="1"/>
  <c r="Q1714" i="1"/>
  <c r="U1714" i="1" s="1"/>
  <c r="P2002" i="1"/>
  <c r="Q2002" i="1"/>
  <c r="T2002" i="1" s="1"/>
  <c r="P2003" i="1"/>
  <c r="Q2003" i="1"/>
  <c r="S2003" i="1" s="1"/>
  <c r="R2003" i="1" s="1"/>
  <c r="P2004" i="1"/>
  <c r="Q2004" i="1"/>
  <c r="S2004" i="1" s="1"/>
  <c r="R2004" i="1" s="1"/>
  <c r="P2005" i="1"/>
  <c r="Q2005" i="1"/>
  <c r="T2005" i="1" s="1"/>
  <c r="P2006" i="1"/>
  <c r="Q2006" i="1"/>
  <c r="S2006" i="1" s="1"/>
  <c r="R2006" i="1" s="1"/>
  <c r="P2007" i="1"/>
  <c r="Q2007" i="1"/>
  <c r="P1350" i="1"/>
  <c r="Q1350" i="1"/>
  <c r="P2009" i="1"/>
  <c r="Q2009" i="1"/>
  <c r="T2009" i="1" s="1"/>
  <c r="P2010" i="1"/>
  <c r="Q2010" i="1"/>
  <c r="V2010" i="1" s="1"/>
  <c r="P2011" i="1"/>
  <c r="Q2011" i="1"/>
  <c r="V2011" i="1" s="1"/>
  <c r="P2012" i="1"/>
  <c r="Q2012" i="1"/>
  <c r="S2012" i="1" s="1"/>
  <c r="R2012" i="1" s="1"/>
  <c r="P2013" i="1"/>
  <c r="Q2013" i="1"/>
  <c r="V2013" i="1" s="1"/>
  <c r="P2014" i="1"/>
  <c r="Q2014" i="1"/>
  <c r="S2014" i="1" s="1"/>
  <c r="R2014" i="1" s="1"/>
  <c r="P2015" i="1"/>
  <c r="Q2015" i="1"/>
  <c r="P2016" i="1"/>
  <c r="Q2016" i="1"/>
  <c r="U2016" i="1" s="1"/>
  <c r="P1352" i="1"/>
  <c r="Q1352" i="1"/>
  <c r="S1352" i="1" s="1"/>
  <c r="R1352" i="1" s="1"/>
  <c r="P2018" i="1"/>
  <c r="Q2018" i="1"/>
  <c r="P2019" i="1"/>
  <c r="Q2019" i="1"/>
  <c r="T2019" i="1" s="1"/>
  <c r="P2020" i="1"/>
  <c r="Q2020" i="1"/>
  <c r="U2020" i="1" s="1"/>
  <c r="P2021" i="1"/>
  <c r="Q2021" i="1"/>
  <c r="P2022" i="1"/>
  <c r="Q2022" i="1"/>
  <c r="T2022" i="1" s="1"/>
  <c r="P2023" i="1"/>
  <c r="Q2023" i="1"/>
  <c r="V2023" i="1" s="1"/>
  <c r="P2024" i="1"/>
  <c r="Q2024" i="1"/>
  <c r="V2024" i="1" s="1"/>
  <c r="P2025" i="1"/>
  <c r="Q2025" i="1"/>
  <c r="U2025" i="1" s="1"/>
  <c r="P2219" i="1"/>
  <c r="Q2219" i="1"/>
  <c r="T2219" i="1" s="1"/>
  <c r="P2027" i="1"/>
  <c r="Q2027" i="1"/>
  <c r="S2027" i="1" s="1"/>
  <c r="R2027" i="1" s="1"/>
  <c r="P2028" i="1"/>
  <c r="Q2028" i="1"/>
  <c r="S2028" i="1" s="1"/>
  <c r="R2028" i="1" s="1"/>
  <c r="P2029" i="1"/>
  <c r="Q2029" i="1"/>
  <c r="S2029" i="1" s="1"/>
  <c r="R2029" i="1" s="1"/>
  <c r="P2030" i="1"/>
  <c r="Q2030" i="1"/>
  <c r="V2030" i="1" s="1"/>
  <c r="P2031" i="1"/>
  <c r="Q2031" i="1"/>
  <c r="U2031" i="1" s="1"/>
  <c r="P2032" i="1"/>
  <c r="Q2032" i="1"/>
  <c r="T2032" i="1" s="1"/>
  <c r="P2033" i="1"/>
  <c r="Q2033" i="1"/>
  <c r="S2033" i="1" s="1"/>
  <c r="R2033" i="1" s="1"/>
  <c r="P2034" i="1"/>
  <c r="Q2034" i="1"/>
  <c r="V2034" i="1" s="1"/>
  <c r="P2035" i="1"/>
  <c r="Q2035" i="1"/>
  <c r="S2035" i="1" s="1"/>
  <c r="R2035" i="1" s="1"/>
  <c r="P2036" i="1"/>
  <c r="Q2036" i="1"/>
  <c r="V2036" i="1" s="1"/>
  <c r="P2037" i="1"/>
  <c r="Q2037" i="1"/>
  <c r="U2037" i="1" s="1"/>
  <c r="P2038" i="1"/>
  <c r="Q2038" i="1"/>
  <c r="T2038" i="1" s="1"/>
  <c r="P2039" i="1"/>
  <c r="Q2039" i="1"/>
  <c r="S2039" i="1" s="1"/>
  <c r="R2039" i="1" s="1"/>
  <c r="P2040" i="1"/>
  <c r="Q2040" i="1"/>
  <c r="P2041" i="1"/>
  <c r="Q2041" i="1"/>
  <c r="U2041" i="1" s="1"/>
  <c r="P2042" i="1"/>
  <c r="Q2042" i="1"/>
  <c r="V2042" i="1" s="1"/>
  <c r="P2043" i="1"/>
  <c r="Q2043" i="1"/>
  <c r="U2043" i="1" s="1"/>
  <c r="P2044" i="1"/>
  <c r="Q2044" i="1"/>
  <c r="T2044" i="1" s="1"/>
  <c r="P2045" i="1"/>
  <c r="Q2045" i="1"/>
  <c r="S2045" i="1" s="1"/>
  <c r="R2045" i="1" s="1"/>
  <c r="P2046" i="1"/>
  <c r="Q2046" i="1"/>
  <c r="T2046" i="1" s="1"/>
  <c r="P2047" i="1"/>
  <c r="Q2047" i="1"/>
  <c r="P2048" i="1"/>
  <c r="Q2048" i="1"/>
  <c r="V2048" i="1" s="1"/>
  <c r="P2049" i="1"/>
  <c r="Q2049" i="1"/>
  <c r="U2049" i="1" s="1"/>
  <c r="P2050" i="1"/>
  <c r="Q2050" i="1"/>
  <c r="T2050" i="1" s="1"/>
  <c r="P2051" i="1"/>
  <c r="Q2051" i="1"/>
  <c r="S2051" i="1" s="1"/>
  <c r="R2051" i="1" s="1"/>
  <c r="P2052" i="1"/>
  <c r="Q2052" i="1"/>
  <c r="S2052" i="1" s="1"/>
  <c r="R2052" i="1" s="1"/>
  <c r="P2053" i="1"/>
  <c r="Q2053" i="1"/>
  <c r="S2053" i="1" s="1"/>
  <c r="R2053" i="1" s="1"/>
  <c r="P2054" i="1"/>
  <c r="Q2054" i="1"/>
  <c r="V2054" i="1" s="1"/>
  <c r="P2055" i="1"/>
  <c r="Q2055" i="1"/>
  <c r="U2055" i="1" s="1"/>
  <c r="P2056" i="1"/>
  <c r="Q2056" i="1"/>
  <c r="T2056" i="1" s="1"/>
  <c r="P2057" i="1"/>
  <c r="Q2057" i="1"/>
  <c r="S2057" i="1" s="1"/>
  <c r="R2057" i="1" s="1"/>
  <c r="P2058" i="1"/>
  <c r="Q2058" i="1"/>
  <c r="S2058" i="1" s="1"/>
  <c r="R2058" i="1" s="1"/>
  <c r="P2059" i="1"/>
  <c r="Q2059" i="1"/>
  <c r="V2059" i="1" s="1"/>
  <c r="P2060" i="1"/>
  <c r="Q2060" i="1"/>
  <c r="V2060" i="1" s="1"/>
  <c r="P2061" i="1"/>
  <c r="Q2061" i="1"/>
  <c r="U2061" i="1" s="1"/>
  <c r="P2062" i="1"/>
  <c r="Q2062" i="1"/>
  <c r="T2062" i="1" s="1"/>
  <c r="P2063" i="1"/>
  <c r="Q2063" i="1"/>
  <c r="S2063" i="1" s="1"/>
  <c r="R2063" i="1" s="1"/>
  <c r="P2064" i="1"/>
  <c r="Q2064" i="1"/>
  <c r="S2064" i="1" s="1"/>
  <c r="R2064" i="1" s="1"/>
  <c r="P2065" i="1"/>
  <c r="Q2065" i="1"/>
  <c r="V2065" i="1" s="1"/>
  <c r="P2066" i="1"/>
  <c r="Q2066" i="1"/>
  <c r="U2066" i="1" s="1"/>
  <c r="P2067" i="1"/>
  <c r="Q2067" i="1"/>
  <c r="T2067" i="1" s="1"/>
  <c r="P2068" i="1"/>
  <c r="Q2068" i="1"/>
  <c r="S2068" i="1" s="1"/>
  <c r="R2068" i="1" s="1"/>
  <c r="P2069" i="1"/>
  <c r="Q2069" i="1"/>
  <c r="T2069" i="1" s="1"/>
  <c r="P2070" i="1"/>
  <c r="Q2070" i="1"/>
  <c r="S2070" i="1" s="1"/>
  <c r="R2070" i="1" s="1"/>
  <c r="P2071" i="1"/>
  <c r="Q2071" i="1"/>
  <c r="V2071" i="1" s="1"/>
  <c r="P2072" i="1"/>
  <c r="Q2072" i="1"/>
  <c r="S2072" i="1" s="1"/>
  <c r="R2072" i="1" s="1"/>
  <c r="P2073" i="1"/>
  <c r="Q2073" i="1"/>
  <c r="T2073" i="1" s="1"/>
  <c r="P2074" i="1"/>
  <c r="Q2074" i="1"/>
  <c r="U2074" i="1" s="1"/>
  <c r="P2075" i="1"/>
  <c r="Q2075" i="1"/>
  <c r="S2075" i="1" s="1"/>
  <c r="R2075" i="1" s="1"/>
  <c r="P2076" i="1"/>
  <c r="Q2076" i="1"/>
  <c r="P2077" i="1"/>
  <c r="Q2077" i="1"/>
  <c r="V2077" i="1" s="1"/>
  <c r="P2078" i="1"/>
  <c r="Q2078" i="1"/>
  <c r="S2078" i="1" s="1"/>
  <c r="R2078" i="1" s="1"/>
  <c r="P2079" i="1"/>
  <c r="Q2079" i="1"/>
  <c r="T2079" i="1" s="1"/>
  <c r="P2080" i="1"/>
  <c r="Q2080" i="1"/>
  <c r="U2080" i="1" s="1"/>
  <c r="P2081" i="1"/>
  <c r="Q2081" i="1"/>
  <c r="S2081" i="1" s="1"/>
  <c r="R2081" i="1" s="1"/>
  <c r="P2082" i="1"/>
  <c r="Q2082" i="1"/>
  <c r="S2082" i="1" s="1"/>
  <c r="R2082" i="1" s="1"/>
  <c r="P2083" i="1"/>
  <c r="Q2083" i="1"/>
  <c r="V2083" i="1" s="1"/>
  <c r="P2084" i="1"/>
  <c r="Q2084" i="1"/>
  <c r="V2084" i="1" s="1"/>
  <c r="P2085" i="1"/>
  <c r="Q2085" i="1"/>
  <c r="T2085" i="1" s="1"/>
  <c r="P2086" i="1"/>
  <c r="Q2086" i="1"/>
  <c r="U2086" i="1" s="1"/>
  <c r="P2087" i="1"/>
  <c r="Q2087" i="1"/>
  <c r="S2087" i="1" s="1"/>
  <c r="R2087" i="1" s="1"/>
  <c r="P2088" i="1"/>
  <c r="Q2088" i="1"/>
  <c r="S2088" i="1" s="1"/>
  <c r="R2088" i="1" s="1"/>
  <c r="P2089" i="1"/>
  <c r="Q2089" i="1"/>
  <c r="V2089" i="1" s="1"/>
  <c r="P2090" i="1"/>
  <c r="Q2090" i="1"/>
  <c r="S2090" i="1" s="1"/>
  <c r="R2090" i="1" s="1"/>
  <c r="P196" i="1"/>
  <c r="Q196" i="1"/>
  <c r="T196" i="1" s="1"/>
  <c r="P2092" i="1"/>
  <c r="Q2092" i="1"/>
  <c r="U2092" i="1" s="1"/>
  <c r="P2093" i="1"/>
  <c r="Q2093" i="1"/>
  <c r="T2093" i="1" s="1"/>
  <c r="P2094" i="1"/>
  <c r="Q2094" i="1"/>
  <c r="S2094" i="1" s="1"/>
  <c r="R2094" i="1" s="1"/>
  <c r="P2095" i="1"/>
  <c r="Q2095" i="1"/>
  <c r="V2095" i="1" s="1"/>
  <c r="P2096" i="1"/>
  <c r="Q2096" i="1"/>
  <c r="S2096" i="1" s="1"/>
  <c r="R2096" i="1" s="1"/>
  <c r="P4370" i="1"/>
  <c r="Q4370" i="1"/>
  <c r="T4370" i="1" s="1"/>
  <c r="P291" i="1"/>
  <c r="Q291" i="1"/>
  <c r="U291" i="1" s="1"/>
  <c r="P2099" i="1"/>
  <c r="Q2099" i="1"/>
  <c r="T2099" i="1" s="1"/>
  <c r="P2100" i="1"/>
  <c r="Q2100" i="1"/>
  <c r="S2100" i="1" s="1"/>
  <c r="R2100" i="1" s="1"/>
  <c r="P3161" i="1"/>
  <c r="Q3161" i="1"/>
  <c r="V3161" i="1" s="1"/>
  <c r="P2102" i="1"/>
  <c r="Q2102" i="1"/>
  <c r="U2102" i="1" s="1"/>
  <c r="P2103" i="1"/>
  <c r="Q2103" i="1"/>
  <c r="T2103" i="1" s="1"/>
  <c r="P2104" i="1"/>
  <c r="Q2104" i="1"/>
  <c r="U2104" i="1" s="1"/>
  <c r="P2105" i="1"/>
  <c r="Q2105" i="1"/>
  <c r="T2105" i="1" s="1"/>
  <c r="P2106" i="1"/>
  <c r="Q2106" i="1"/>
  <c r="S2106" i="1" s="1"/>
  <c r="R2106" i="1" s="1"/>
  <c r="P2107" i="1"/>
  <c r="Q2107" i="1"/>
  <c r="V2107" i="1" s="1"/>
  <c r="P2108" i="1"/>
  <c r="Q2108" i="1"/>
  <c r="S2108" i="1" s="1"/>
  <c r="R2108" i="1" s="1"/>
  <c r="P2109" i="1"/>
  <c r="Q2109" i="1"/>
  <c r="T2109" i="1" s="1"/>
  <c r="P4326" i="1"/>
  <c r="Q4326" i="1"/>
  <c r="U4326" i="1" s="1"/>
  <c r="P4925" i="1"/>
  <c r="Q4925" i="1"/>
  <c r="T4925" i="1" s="1"/>
  <c r="P2112" i="1"/>
  <c r="Q2112" i="1"/>
  <c r="S2112" i="1" s="1"/>
  <c r="R2112" i="1" s="1"/>
  <c r="P2101" i="1"/>
  <c r="Q2101" i="1"/>
  <c r="V2101" i="1" s="1"/>
  <c r="P2114" i="1"/>
  <c r="Q2114" i="1"/>
  <c r="S2114" i="1" s="1"/>
  <c r="R2114" i="1" s="1"/>
  <c r="P2115" i="1"/>
  <c r="Q2115" i="1"/>
  <c r="T2115" i="1" s="1"/>
  <c r="P2116" i="1"/>
  <c r="Q2116" i="1"/>
  <c r="U2116" i="1" s="1"/>
  <c r="P2117" i="1"/>
  <c r="Q2117" i="1"/>
  <c r="T2117" i="1" s="1"/>
  <c r="P2118" i="1"/>
  <c r="Q2118" i="1"/>
  <c r="P2166" i="1"/>
  <c r="Q2166" i="1"/>
  <c r="V2166" i="1" s="1"/>
  <c r="P2120" i="1"/>
  <c r="Q2120" i="1"/>
  <c r="S2120" i="1" s="1"/>
  <c r="R2120" i="1" s="1"/>
  <c r="P2121" i="1"/>
  <c r="Q2121" i="1"/>
  <c r="T2121" i="1" s="1"/>
  <c r="P2122" i="1"/>
  <c r="Q2122" i="1"/>
  <c r="U2122" i="1" s="1"/>
  <c r="P2123" i="1"/>
  <c r="Q2123" i="1"/>
  <c r="S2123" i="1" s="1"/>
  <c r="R2123" i="1" s="1"/>
  <c r="P1884" i="1"/>
  <c r="Q1884" i="1"/>
  <c r="S1884" i="1" s="1"/>
  <c r="R1884" i="1" s="1"/>
  <c r="P210" i="1"/>
  <c r="Q210" i="1"/>
  <c r="V210" i="1" s="1"/>
  <c r="P2126" i="1"/>
  <c r="Q2126" i="1"/>
  <c r="S2126" i="1" s="1"/>
  <c r="R2126" i="1" s="1"/>
  <c r="P2127" i="1"/>
  <c r="Q2127" i="1"/>
  <c r="T2127" i="1" s="1"/>
  <c r="P2128" i="1"/>
  <c r="Q2128" i="1"/>
  <c r="U2128" i="1" s="1"/>
  <c r="P2129" i="1"/>
  <c r="Q2129" i="1"/>
  <c r="S2129" i="1" s="1"/>
  <c r="R2129" i="1" s="1"/>
  <c r="P278" i="1"/>
  <c r="Q278" i="1"/>
  <c r="S278" i="1" s="1"/>
  <c r="R278" i="1" s="1"/>
  <c r="P2131" i="1"/>
  <c r="Q2131" i="1"/>
  <c r="V2131" i="1" s="1"/>
  <c r="P2132" i="1"/>
  <c r="Q2132" i="1"/>
  <c r="S2132" i="1" s="1"/>
  <c r="R2132" i="1" s="1"/>
  <c r="P2133" i="1"/>
  <c r="Q2133" i="1"/>
  <c r="T2133" i="1" s="1"/>
  <c r="P2134" i="1"/>
  <c r="Q2134" i="1"/>
  <c r="U2134" i="1" s="1"/>
  <c r="P2135" i="1"/>
  <c r="Q2135" i="1"/>
  <c r="S2135" i="1" s="1"/>
  <c r="R2135" i="1" s="1"/>
  <c r="P2136" i="1"/>
  <c r="Q2136" i="1"/>
  <c r="S2136" i="1" s="1"/>
  <c r="R2136" i="1" s="1"/>
  <c r="P2137" i="1"/>
  <c r="Q2137" i="1"/>
  <c r="V2137" i="1" s="1"/>
  <c r="P2138" i="1"/>
  <c r="Q2138" i="1"/>
  <c r="T2138" i="1" s="1"/>
  <c r="P2139" i="1"/>
  <c r="Q2139" i="1"/>
  <c r="T2139" i="1" s="1"/>
  <c r="P2140" i="1"/>
  <c r="Q2140" i="1"/>
  <c r="U2140" i="1" s="1"/>
  <c r="P2141" i="1"/>
  <c r="Q2141" i="1"/>
  <c r="S2141" i="1" s="1"/>
  <c r="R2141" i="1" s="1"/>
  <c r="P2142" i="1"/>
  <c r="Q2142" i="1"/>
  <c r="S2142" i="1" s="1"/>
  <c r="R2142" i="1" s="1"/>
  <c r="P2143" i="1"/>
  <c r="Q2143" i="1"/>
  <c r="V2143" i="1" s="1"/>
  <c r="P2144" i="1"/>
  <c r="Q2144" i="1"/>
  <c r="S2144" i="1" s="1"/>
  <c r="R2144" i="1" s="1"/>
  <c r="P2145" i="1"/>
  <c r="Q2145" i="1"/>
  <c r="T2145" i="1" s="1"/>
  <c r="P2146" i="1"/>
  <c r="Q2146" i="1"/>
  <c r="U2146" i="1" s="1"/>
  <c r="P2147" i="1"/>
  <c r="Q2147" i="1"/>
  <c r="S2147" i="1" s="1"/>
  <c r="R2147" i="1" s="1"/>
  <c r="P2148" i="1"/>
  <c r="Q2148" i="1"/>
  <c r="S2148" i="1" s="1"/>
  <c r="R2148" i="1" s="1"/>
  <c r="P2149" i="1"/>
  <c r="Q2149" i="1"/>
  <c r="V2149" i="1" s="1"/>
  <c r="P2150" i="1"/>
  <c r="Q2150" i="1"/>
  <c r="V2150" i="1" s="1"/>
  <c r="P2151" i="1"/>
  <c r="Q2151" i="1"/>
  <c r="T2151" i="1" s="1"/>
  <c r="P2152" i="1"/>
  <c r="Q2152" i="1"/>
  <c r="U2152" i="1" s="1"/>
  <c r="P2153" i="1"/>
  <c r="Q2153" i="1"/>
  <c r="S2153" i="1" s="1"/>
  <c r="R2153" i="1" s="1"/>
  <c r="P2895" i="1"/>
  <c r="Q2895" i="1"/>
  <c r="S2895" i="1" s="1"/>
  <c r="R2895" i="1" s="1"/>
  <c r="P2155" i="1"/>
  <c r="Q2155" i="1"/>
  <c r="V2155" i="1" s="1"/>
  <c r="P2156" i="1"/>
  <c r="Q2156" i="1"/>
  <c r="T2156" i="1" s="1"/>
  <c r="P2157" i="1"/>
  <c r="Q2157" i="1"/>
  <c r="T2157" i="1" s="1"/>
  <c r="P2158" i="1"/>
  <c r="Q2158" i="1"/>
  <c r="U2158" i="1" s="1"/>
  <c r="P2159" i="1"/>
  <c r="Q2159" i="1"/>
  <c r="S2159" i="1" s="1"/>
  <c r="R2159" i="1" s="1"/>
  <c r="P2160" i="1"/>
  <c r="Q2160" i="1"/>
  <c r="S2160" i="1" s="1"/>
  <c r="R2160" i="1" s="1"/>
  <c r="P2161" i="1"/>
  <c r="Q2161" i="1"/>
  <c r="V2161" i="1" s="1"/>
  <c r="P2162" i="1"/>
  <c r="Q2162" i="1"/>
  <c r="T2162" i="1" s="1"/>
  <c r="P2163" i="1"/>
  <c r="Q2163" i="1"/>
  <c r="T2163" i="1" s="1"/>
  <c r="P2164" i="1"/>
  <c r="Q2164" i="1"/>
  <c r="U2164" i="1" s="1"/>
  <c r="P2165" i="1"/>
  <c r="Q2165" i="1"/>
  <c r="S2165" i="1" s="1"/>
  <c r="R2165" i="1" s="1"/>
  <c r="P696" i="1"/>
  <c r="Q696" i="1"/>
  <c r="S696" i="1" s="1"/>
  <c r="R696" i="1" s="1"/>
  <c r="P2167" i="1"/>
  <c r="Q2167" i="1"/>
  <c r="V2167" i="1" s="1"/>
  <c r="P2168" i="1"/>
  <c r="Q2168" i="1"/>
  <c r="T2168" i="1" s="1"/>
  <c r="P2169" i="1"/>
  <c r="Q2169" i="1"/>
  <c r="T2169" i="1" s="1"/>
  <c r="P2170" i="1"/>
  <c r="Q2170" i="1"/>
  <c r="U2170" i="1" s="1"/>
  <c r="P2171" i="1"/>
  <c r="Q2171" i="1"/>
  <c r="S2171" i="1" s="1"/>
  <c r="R2171" i="1" s="1"/>
  <c r="P2172" i="1"/>
  <c r="Q2172" i="1"/>
  <c r="S2172" i="1" s="1"/>
  <c r="R2172" i="1" s="1"/>
  <c r="P2173" i="1"/>
  <c r="Q2173" i="1"/>
  <c r="V2173" i="1" s="1"/>
  <c r="P2174" i="1"/>
  <c r="Q2174" i="1"/>
  <c r="T2174" i="1" s="1"/>
  <c r="P2175" i="1"/>
  <c r="Q2175" i="1"/>
  <c r="T2175" i="1" s="1"/>
  <c r="P2176" i="1"/>
  <c r="Q2176" i="1"/>
  <c r="U2176" i="1" s="1"/>
  <c r="P1965" i="1"/>
  <c r="Q1965" i="1"/>
  <c r="S1965" i="1" s="1"/>
  <c r="R1965" i="1" s="1"/>
  <c r="P2178" i="1"/>
  <c r="Q2178" i="1"/>
  <c r="S2178" i="1" s="1"/>
  <c r="R2178" i="1" s="1"/>
  <c r="P2179" i="1"/>
  <c r="Q2179" i="1"/>
  <c r="V2179" i="1" s="1"/>
  <c r="P2180" i="1"/>
  <c r="Q2180" i="1"/>
  <c r="V2180" i="1" s="1"/>
  <c r="P144" i="1"/>
  <c r="Q144" i="1"/>
  <c r="T144" i="1" s="1"/>
  <c r="P2182" i="1"/>
  <c r="Q2182" i="1"/>
  <c r="U2182" i="1" s="1"/>
  <c r="P2183" i="1"/>
  <c r="Q2183" i="1"/>
  <c r="S2183" i="1" s="1"/>
  <c r="R2183" i="1" s="1"/>
  <c r="P2184" i="1"/>
  <c r="Q2184" i="1"/>
  <c r="S2184" i="1" s="1"/>
  <c r="R2184" i="1" s="1"/>
  <c r="P4697" i="1"/>
  <c r="Q4697" i="1"/>
  <c r="V4697" i="1" s="1"/>
  <c r="P2186" i="1"/>
  <c r="Q2186" i="1"/>
  <c r="S2186" i="1" s="1"/>
  <c r="R2186" i="1" s="1"/>
  <c r="P2187" i="1"/>
  <c r="Q2187" i="1"/>
  <c r="T2187" i="1" s="1"/>
  <c r="P2188" i="1"/>
  <c r="Q2188" i="1"/>
  <c r="S2188" i="1" s="1"/>
  <c r="R2188" i="1" s="1"/>
  <c r="P2189" i="1"/>
  <c r="Q2189" i="1"/>
  <c r="S2189" i="1" s="1"/>
  <c r="R2189" i="1" s="1"/>
  <c r="P2190" i="1"/>
  <c r="Q2190" i="1"/>
  <c r="S2190" i="1" s="1"/>
  <c r="R2190" i="1" s="1"/>
  <c r="P1164" i="1"/>
  <c r="Q1164" i="1"/>
  <c r="V1164" i="1" s="1"/>
  <c r="P2192" i="1"/>
  <c r="Q2192" i="1"/>
  <c r="S2192" i="1" s="1"/>
  <c r="R2192" i="1" s="1"/>
  <c r="P2193" i="1"/>
  <c r="Q2193" i="1"/>
  <c r="T2193" i="1" s="1"/>
  <c r="P2194" i="1"/>
  <c r="Q2194" i="1"/>
  <c r="S2194" i="1" s="1"/>
  <c r="R2194" i="1" s="1"/>
  <c r="P2195" i="1"/>
  <c r="Q2195" i="1"/>
  <c r="S2195" i="1" s="1"/>
  <c r="R2195" i="1" s="1"/>
  <c r="P2876" i="1"/>
  <c r="Q2876" i="1"/>
  <c r="S2876" i="1" s="1"/>
  <c r="R2876" i="1" s="1"/>
  <c r="P3414" i="1"/>
  <c r="Q3414" i="1"/>
  <c r="P2198" i="1"/>
  <c r="Q2198" i="1"/>
  <c r="V2198" i="1" s="1"/>
  <c r="P2882" i="1"/>
  <c r="Q2882" i="1"/>
  <c r="T2882" i="1" s="1"/>
  <c r="P2200" i="1"/>
  <c r="Q2200" i="1"/>
  <c r="S2200" i="1" s="1"/>
  <c r="R2200" i="1" s="1"/>
  <c r="P2201" i="1"/>
  <c r="Q2201" i="1"/>
  <c r="S2201" i="1" s="1"/>
  <c r="R2201" i="1" s="1"/>
  <c r="P2202" i="1"/>
  <c r="Q2202" i="1"/>
  <c r="S2202" i="1" s="1"/>
  <c r="R2202" i="1" s="1"/>
  <c r="P2203" i="1"/>
  <c r="Q2203" i="1"/>
  <c r="S2203" i="1" s="1"/>
  <c r="R2203" i="1" s="1"/>
  <c r="P2204" i="1"/>
  <c r="Q2204" i="1"/>
  <c r="V2204" i="1" s="1"/>
  <c r="P2205" i="1"/>
  <c r="Q2205" i="1"/>
  <c r="T2205" i="1" s="1"/>
  <c r="P2206" i="1"/>
  <c r="Q2206" i="1"/>
  <c r="S2206" i="1" s="1"/>
  <c r="R2206" i="1" s="1"/>
  <c r="P2207" i="1"/>
  <c r="Q2207" i="1"/>
  <c r="S2207" i="1" s="1"/>
  <c r="R2207" i="1" s="1"/>
  <c r="P2208" i="1"/>
  <c r="Q2208" i="1"/>
  <c r="S2208" i="1" s="1"/>
  <c r="R2208" i="1" s="1"/>
  <c r="P2209" i="1"/>
  <c r="Q2209" i="1"/>
  <c r="V2209" i="1" s="1"/>
  <c r="P3376" i="1"/>
  <c r="Q3376" i="1"/>
  <c r="S3376" i="1" s="1"/>
  <c r="R3376" i="1" s="1"/>
  <c r="P2211" i="1"/>
  <c r="Q2211" i="1"/>
  <c r="T2211" i="1" s="1"/>
  <c r="P2212" i="1"/>
  <c r="Q2212" i="1"/>
  <c r="S2212" i="1" s="1"/>
  <c r="R2212" i="1" s="1"/>
  <c r="P2213" i="1"/>
  <c r="Q2213" i="1"/>
  <c r="S2213" i="1" s="1"/>
  <c r="R2213" i="1" s="1"/>
  <c r="P2214" i="1"/>
  <c r="Q2214" i="1"/>
  <c r="S2214" i="1" s="1"/>
  <c r="R2214" i="1" s="1"/>
  <c r="P2215" i="1"/>
  <c r="Q2215" i="1"/>
  <c r="V2215" i="1" s="1"/>
  <c r="P3832" i="1"/>
  <c r="Q3832" i="1"/>
  <c r="S3832" i="1" s="1"/>
  <c r="R3832" i="1" s="1"/>
  <c r="P2217" i="1"/>
  <c r="Q2217" i="1"/>
  <c r="T2217" i="1" s="1"/>
  <c r="P3095" i="1"/>
  <c r="Q3095" i="1"/>
  <c r="S3095" i="1" s="1"/>
  <c r="R3095" i="1" s="1"/>
  <c r="P4515" i="1"/>
  <c r="Q4515" i="1"/>
  <c r="S4515" i="1" s="1"/>
  <c r="R4515" i="1" s="1"/>
  <c r="P2220" i="1"/>
  <c r="Q2220" i="1"/>
  <c r="S2220" i="1" s="1"/>
  <c r="R2220" i="1" s="1"/>
  <c r="P2221" i="1"/>
  <c r="Q2221" i="1"/>
  <c r="V2221" i="1" s="1"/>
  <c r="P2222" i="1"/>
  <c r="Q2222" i="1"/>
  <c r="U2222" i="1" s="1"/>
  <c r="P2223" i="1"/>
  <c r="Q2223" i="1"/>
  <c r="T2223" i="1" s="1"/>
  <c r="P2224" i="1"/>
  <c r="Q2224" i="1"/>
  <c r="P2225" i="1"/>
  <c r="Q2225" i="1"/>
  <c r="S2225" i="1" s="1"/>
  <c r="R2225" i="1" s="1"/>
  <c r="P2226" i="1"/>
  <c r="Q2226" i="1"/>
  <c r="S2226" i="1" s="1"/>
  <c r="R2226" i="1" s="1"/>
  <c r="P2227" i="1"/>
  <c r="Q2227" i="1"/>
  <c r="V2227" i="1" s="1"/>
  <c r="P4007" i="1"/>
  <c r="Q4007" i="1"/>
  <c r="S4007" i="1" s="1"/>
  <c r="R4007" i="1" s="1"/>
  <c r="P2229" i="1"/>
  <c r="Q2229" i="1"/>
  <c r="T2229" i="1" s="1"/>
  <c r="P2230" i="1"/>
  <c r="Q2230" i="1"/>
  <c r="S2230" i="1" s="1"/>
  <c r="R2230" i="1" s="1"/>
  <c r="P2231" i="1"/>
  <c r="Q2231" i="1"/>
  <c r="S2231" i="1" s="1"/>
  <c r="R2231" i="1" s="1"/>
  <c r="P2232" i="1"/>
  <c r="Q2232" i="1"/>
  <c r="P1814" i="1"/>
  <c r="Q1814" i="1"/>
  <c r="V1814" i="1" s="1"/>
  <c r="P2234" i="1"/>
  <c r="Q2234" i="1"/>
  <c r="S2234" i="1" s="1"/>
  <c r="R2234" i="1" s="1"/>
  <c r="P2235" i="1"/>
  <c r="Q2235" i="1"/>
  <c r="T2235" i="1" s="1"/>
  <c r="P2236" i="1"/>
  <c r="Q2236" i="1"/>
  <c r="S2236" i="1" s="1"/>
  <c r="R2236" i="1" s="1"/>
  <c r="P2237" i="1"/>
  <c r="Q2237" i="1"/>
  <c r="S2237" i="1" s="1"/>
  <c r="R2237" i="1" s="1"/>
  <c r="P2238" i="1"/>
  <c r="Q2238" i="1"/>
  <c r="S2238" i="1" s="1"/>
  <c r="R2238" i="1" s="1"/>
  <c r="P2239" i="1"/>
  <c r="Q2239" i="1"/>
  <c r="V2239" i="1" s="1"/>
  <c r="P2240" i="1"/>
  <c r="Q2240" i="1"/>
  <c r="S2240" i="1" s="1"/>
  <c r="R2240" i="1" s="1"/>
  <c r="P2241" i="1"/>
  <c r="Q2241" i="1"/>
  <c r="T2241" i="1" s="1"/>
  <c r="P2242" i="1"/>
  <c r="Q2242" i="1"/>
  <c r="S2242" i="1" s="1"/>
  <c r="R2242" i="1" s="1"/>
  <c r="P2243" i="1"/>
  <c r="Q2243" i="1"/>
  <c r="S2243" i="1" s="1"/>
  <c r="R2243" i="1" s="1"/>
  <c r="P2244" i="1"/>
  <c r="Q2244" i="1"/>
  <c r="S2244" i="1" s="1"/>
  <c r="R2244" i="1" s="1"/>
  <c r="P2245" i="1"/>
  <c r="Q2245" i="1"/>
  <c r="V2245" i="1" s="1"/>
  <c r="P2246" i="1"/>
  <c r="Q2246" i="1"/>
  <c r="V2246" i="1" s="1"/>
  <c r="P2247" i="1"/>
  <c r="Q2247" i="1"/>
  <c r="T2247" i="1" s="1"/>
  <c r="P2248" i="1"/>
  <c r="Q2248" i="1"/>
  <c r="S2248" i="1" s="1"/>
  <c r="R2248" i="1" s="1"/>
  <c r="P2249" i="1"/>
  <c r="Q2249" i="1"/>
  <c r="S2249" i="1" s="1"/>
  <c r="R2249" i="1" s="1"/>
  <c r="P2250" i="1"/>
  <c r="Q2250" i="1"/>
  <c r="S2250" i="1" s="1"/>
  <c r="R2250" i="1" s="1"/>
  <c r="P2251" i="1"/>
  <c r="Q2251" i="1"/>
  <c r="V2251" i="1" s="1"/>
  <c r="P2252" i="1"/>
  <c r="Q2252" i="1"/>
  <c r="S2252" i="1" s="1"/>
  <c r="R2252" i="1" s="1"/>
  <c r="P2253" i="1"/>
  <c r="Q2253" i="1"/>
  <c r="T2253" i="1" s="1"/>
  <c r="P2254" i="1"/>
  <c r="Q2254" i="1"/>
  <c r="S2254" i="1" s="1"/>
  <c r="R2254" i="1" s="1"/>
  <c r="P2255" i="1"/>
  <c r="Q2255" i="1"/>
  <c r="S2255" i="1" s="1"/>
  <c r="R2255" i="1" s="1"/>
  <c r="P2256" i="1"/>
  <c r="Q2256" i="1"/>
  <c r="S2256" i="1" s="1"/>
  <c r="R2256" i="1" s="1"/>
  <c r="P2257" i="1"/>
  <c r="Q2257" i="1"/>
  <c r="V2257" i="1" s="1"/>
  <c r="P2258" i="1"/>
  <c r="Q2258" i="1"/>
  <c r="S2258" i="1" s="1"/>
  <c r="R2258" i="1" s="1"/>
  <c r="P2259" i="1"/>
  <c r="Q2259" i="1"/>
  <c r="T2259" i="1" s="1"/>
  <c r="P2260" i="1"/>
  <c r="Q2260" i="1"/>
  <c r="P2261" i="1"/>
  <c r="Q2261" i="1"/>
  <c r="S2261" i="1" s="1"/>
  <c r="R2261" i="1" s="1"/>
  <c r="P3852" i="1"/>
  <c r="Q3852" i="1"/>
  <c r="S3852" i="1" s="1"/>
  <c r="R3852" i="1" s="1"/>
  <c r="P2263" i="1"/>
  <c r="Q2263" i="1"/>
  <c r="V2263" i="1" s="1"/>
  <c r="P2264" i="1"/>
  <c r="Q2264" i="1"/>
  <c r="V2264" i="1" s="1"/>
  <c r="P2265" i="1"/>
  <c r="Q2265" i="1"/>
  <c r="T2265" i="1" s="1"/>
  <c r="P2266" i="1"/>
  <c r="Q2266" i="1"/>
  <c r="S2266" i="1" s="1"/>
  <c r="R2266" i="1" s="1"/>
  <c r="P2267" i="1"/>
  <c r="Q2267" i="1"/>
  <c r="S2267" i="1" s="1"/>
  <c r="R2267" i="1" s="1"/>
  <c r="P2268" i="1"/>
  <c r="Q2268" i="1"/>
  <c r="S2268" i="1" s="1"/>
  <c r="R2268" i="1" s="1"/>
  <c r="P2269" i="1"/>
  <c r="Q2269" i="1"/>
  <c r="V2269" i="1" s="1"/>
  <c r="P2270" i="1"/>
  <c r="Q2270" i="1"/>
  <c r="T2270" i="1" s="1"/>
  <c r="P2271" i="1"/>
  <c r="Q2271" i="1"/>
  <c r="T2271" i="1" s="1"/>
  <c r="P2272" i="1"/>
  <c r="Q2272" i="1"/>
  <c r="S2272" i="1" s="1"/>
  <c r="R2272" i="1" s="1"/>
  <c r="P2273" i="1"/>
  <c r="Q2273" i="1"/>
  <c r="S2273" i="1" s="1"/>
  <c r="R2273" i="1" s="1"/>
  <c r="P2274" i="1"/>
  <c r="Q2274" i="1"/>
  <c r="S2274" i="1" s="1"/>
  <c r="R2274" i="1" s="1"/>
  <c r="P2275" i="1"/>
  <c r="Q2275" i="1"/>
  <c r="V2275" i="1" s="1"/>
  <c r="P2276" i="1"/>
  <c r="Q2276" i="1"/>
  <c r="S2276" i="1" s="1"/>
  <c r="R2276" i="1" s="1"/>
  <c r="P2277" i="1"/>
  <c r="Q2277" i="1"/>
  <c r="T2277" i="1" s="1"/>
  <c r="P2278" i="1"/>
  <c r="Q2278" i="1"/>
  <c r="S2278" i="1" s="1"/>
  <c r="R2278" i="1" s="1"/>
  <c r="P2279" i="1"/>
  <c r="Q2279" i="1"/>
  <c r="S2279" i="1" s="1"/>
  <c r="R2279" i="1" s="1"/>
  <c r="P2605" i="1"/>
  <c r="Q2605" i="1"/>
  <c r="S2605" i="1" s="1"/>
  <c r="R2605" i="1" s="1"/>
  <c r="P2281" i="1"/>
  <c r="Q2281" i="1"/>
  <c r="V2281" i="1" s="1"/>
  <c r="P2282" i="1"/>
  <c r="Q2282" i="1"/>
  <c r="T2282" i="1" s="1"/>
  <c r="P2283" i="1"/>
  <c r="Q2283" i="1"/>
  <c r="T2283" i="1" s="1"/>
  <c r="P2284" i="1"/>
  <c r="Q2284" i="1"/>
  <c r="S2284" i="1" s="1"/>
  <c r="R2284" i="1" s="1"/>
  <c r="P2285" i="1"/>
  <c r="Q2285" i="1"/>
  <c r="S2285" i="1" s="1"/>
  <c r="R2285" i="1" s="1"/>
  <c r="P2286" i="1"/>
  <c r="Q2286" i="1"/>
  <c r="S2286" i="1" s="1"/>
  <c r="R2286" i="1" s="1"/>
  <c r="P2287" i="1"/>
  <c r="Q2287" i="1"/>
  <c r="V2287" i="1" s="1"/>
  <c r="P2288" i="1"/>
  <c r="Q2288" i="1"/>
  <c r="V2288" i="1" s="1"/>
  <c r="P2289" i="1"/>
  <c r="Q2289" i="1"/>
  <c r="T2289" i="1" s="1"/>
  <c r="P2290" i="1"/>
  <c r="Q2290" i="1"/>
  <c r="S2290" i="1" s="1"/>
  <c r="R2290" i="1" s="1"/>
  <c r="P2291" i="1"/>
  <c r="Q2291" i="1"/>
  <c r="S2291" i="1" s="1"/>
  <c r="R2291" i="1" s="1"/>
  <c r="P2292" i="1"/>
  <c r="Q2292" i="1"/>
  <c r="S2292" i="1" s="1"/>
  <c r="R2292" i="1" s="1"/>
  <c r="P2293" i="1"/>
  <c r="Q2293" i="1"/>
  <c r="V2293" i="1" s="1"/>
  <c r="P2294" i="1"/>
  <c r="Q2294" i="1"/>
  <c r="U2294" i="1" s="1"/>
  <c r="P2295" i="1"/>
  <c r="Q2295" i="1"/>
  <c r="T2295" i="1" s="1"/>
  <c r="P2296" i="1"/>
  <c r="Q2296" i="1"/>
  <c r="S2296" i="1" s="1"/>
  <c r="R2296" i="1" s="1"/>
  <c r="P2297" i="1"/>
  <c r="Q2297" i="1"/>
  <c r="S2297" i="1" s="1"/>
  <c r="R2297" i="1" s="1"/>
  <c r="P1639" i="1"/>
  <c r="Q1639" i="1"/>
  <c r="S1639" i="1" s="1"/>
  <c r="R1639" i="1" s="1"/>
  <c r="P2299" i="1"/>
  <c r="Q2299" i="1"/>
  <c r="V2299" i="1" s="1"/>
  <c r="P2300" i="1"/>
  <c r="Q2300" i="1"/>
  <c r="V2300" i="1" s="1"/>
  <c r="P2301" i="1"/>
  <c r="Q2301" i="1"/>
  <c r="T2301" i="1" s="1"/>
  <c r="P2302" i="1"/>
  <c r="Q2302" i="1"/>
  <c r="S2302" i="1" s="1"/>
  <c r="R2302" i="1" s="1"/>
  <c r="P2303" i="1"/>
  <c r="Q2303" i="1"/>
  <c r="S2303" i="1" s="1"/>
  <c r="R2303" i="1" s="1"/>
  <c r="P2304" i="1"/>
  <c r="Q2304" i="1"/>
  <c r="S2304" i="1" s="1"/>
  <c r="R2304" i="1" s="1"/>
  <c r="P2305" i="1"/>
  <c r="Q2305" i="1"/>
  <c r="V2305" i="1" s="1"/>
  <c r="P2306" i="1"/>
  <c r="Q2306" i="1"/>
  <c r="S2306" i="1" s="1"/>
  <c r="R2306" i="1" s="1"/>
  <c r="P2307" i="1"/>
  <c r="Q2307" i="1"/>
  <c r="T2307" i="1" s="1"/>
  <c r="P2308" i="1"/>
  <c r="Q2308" i="1"/>
  <c r="S2308" i="1" s="1"/>
  <c r="R2308" i="1" s="1"/>
  <c r="P2309" i="1"/>
  <c r="Q2309" i="1"/>
  <c r="S2309" i="1" s="1"/>
  <c r="R2309" i="1" s="1"/>
  <c r="P2310" i="1"/>
  <c r="Q2310" i="1"/>
  <c r="S2310" i="1" s="1"/>
  <c r="R2310" i="1" s="1"/>
  <c r="P2311" i="1"/>
  <c r="Q2311" i="1"/>
  <c r="V2311" i="1" s="1"/>
  <c r="P2312" i="1"/>
  <c r="Q2312" i="1"/>
  <c r="T2312" i="1" s="1"/>
  <c r="P2313" i="1"/>
  <c r="Q2313" i="1"/>
  <c r="T2313" i="1" s="1"/>
  <c r="P2314" i="1"/>
  <c r="Q2314" i="1"/>
  <c r="S2314" i="1" s="1"/>
  <c r="R2314" i="1" s="1"/>
  <c r="P2315" i="1"/>
  <c r="Q2315" i="1"/>
  <c r="S2315" i="1" s="1"/>
  <c r="R2315" i="1" s="1"/>
  <c r="P2316" i="1"/>
  <c r="Q2316" i="1"/>
  <c r="S2316" i="1" s="1"/>
  <c r="R2316" i="1" s="1"/>
  <c r="P2317" i="1"/>
  <c r="Q2317" i="1"/>
  <c r="V2317" i="1" s="1"/>
  <c r="P2318" i="1"/>
  <c r="Q2318" i="1"/>
  <c r="V2318" i="1" s="1"/>
  <c r="P2319" i="1"/>
  <c r="Q2319" i="1"/>
  <c r="T2319" i="1" s="1"/>
  <c r="P2320" i="1"/>
  <c r="Q2320" i="1"/>
  <c r="S2320" i="1" s="1"/>
  <c r="R2320" i="1" s="1"/>
  <c r="P2321" i="1"/>
  <c r="Q2321" i="1"/>
  <c r="S2321" i="1" s="1"/>
  <c r="R2321" i="1" s="1"/>
  <c r="P2322" i="1"/>
  <c r="Q2322" i="1"/>
  <c r="S2322" i="1" s="1"/>
  <c r="R2322" i="1" s="1"/>
  <c r="P2323" i="1"/>
  <c r="Q2323" i="1"/>
  <c r="V2323" i="1" s="1"/>
  <c r="P2324" i="1"/>
  <c r="Q2324" i="1"/>
  <c r="V2324" i="1" s="1"/>
  <c r="P2325" i="1"/>
  <c r="Q2325" i="1"/>
  <c r="T2325" i="1" s="1"/>
  <c r="P2326" i="1"/>
  <c r="Q2326" i="1"/>
  <c r="S2326" i="1" s="1"/>
  <c r="R2326" i="1" s="1"/>
  <c r="P2327" i="1"/>
  <c r="Q2327" i="1"/>
  <c r="S2327" i="1" s="1"/>
  <c r="R2327" i="1" s="1"/>
  <c r="P2328" i="1"/>
  <c r="Q2328" i="1"/>
  <c r="S2328" i="1" s="1"/>
  <c r="R2328" i="1" s="1"/>
  <c r="P2329" i="1"/>
  <c r="Q2329" i="1"/>
  <c r="V2329" i="1" s="1"/>
  <c r="P2330" i="1"/>
  <c r="Q2330" i="1"/>
  <c r="V2330" i="1" s="1"/>
  <c r="P2331" i="1"/>
  <c r="Q2331" i="1"/>
  <c r="T2331" i="1" s="1"/>
  <c r="P2332" i="1"/>
  <c r="Q2332" i="1"/>
  <c r="S2332" i="1" s="1"/>
  <c r="R2332" i="1" s="1"/>
  <c r="P1441" i="1"/>
  <c r="Q1441" i="1"/>
  <c r="S1441" i="1" s="1"/>
  <c r="R1441" i="1" s="1"/>
  <c r="P2334" i="1"/>
  <c r="Q2334" i="1"/>
  <c r="S2334" i="1" s="1"/>
  <c r="R2334" i="1" s="1"/>
  <c r="P3378" i="1"/>
  <c r="Q3378" i="1"/>
  <c r="U3378" i="1" s="1"/>
  <c r="P2336" i="1"/>
  <c r="Q2336" i="1"/>
  <c r="S2336" i="1" s="1"/>
  <c r="R2336" i="1" s="1"/>
  <c r="P2337" i="1"/>
  <c r="Q2337" i="1"/>
  <c r="T2337" i="1" s="1"/>
  <c r="P2338" i="1"/>
  <c r="Q2338" i="1"/>
  <c r="S2338" i="1" s="1"/>
  <c r="R2338" i="1" s="1"/>
  <c r="P2339" i="1"/>
  <c r="Q2339" i="1"/>
  <c r="S2339" i="1" s="1"/>
  <c r="R2339" i="1" s="1"/>
  <c r="P2340" i="1"/>
  <c r="Q2340" i="1"/>
  <c r="S2340" i="1" s="1"/>
  <c r="R2340" i="1" s="1"/>
  <c r="P2341" i="1"/>
  <c r="Q2341" i="1"/>
  <c r="V2341" i="1" s="1"/>
  <c r="P2342" i="1"/>
  <c r="Q2342" i="1"/>
  <c r="S2342" i="1" s="1"/>
  <c r="R2342" i="1" s="1"/>
  <c r="P2343" i="1"/>
  <c r="Q2343" i="1"/>
  <c r="T2343" i="1" s="1"/>
  <c r="P2344" i="1"/>
  <c r="Q2344" i="1"/>
  <c r="S2344" i="1" s="1"/>
  <c r="R2344" i="1" s="1"/>
  <c r="P2345" i="1"/>
  <c r="Q2345" i="1"/>
  <c r="S2345" i="1" s="1"/>
  <c r="R2345" i="1" s="1"/>
  <c r="P2346" i="1"/>
  <c r="Q2346" i="1"/>
  <c r="S2346" i="1" s="1"/>
  <c r="R2346" i="1" s="1"/>
  <c r="P2347" i="1"/>
  <c r="Q2347" i="1"/>
  <c r="V2347" i="1" s="1"/>
  <c r="P2348" i="1"/>
  <c r="Q2348" i="1"/>
  <c r="P2349" i="1"/>
  <c r="Q2349" i="1"/>
  <c r="T2349" i="1" s="1"/>
  <c r="P2350" i="1"/>
  <c r="Q2350" i="1"/>
  <c r="S2350" i="1" s="1"/>
  <c r="R2350" i="1" s="1"/>
  <c r="P2351" i="1"/>
  <c r="Q2351" i="1"/>
  <c r="S2351" i="1" s="1"/>
  <c r="R2351" i="1" s="1"/>
  <c r="P2352" i="1"/>
  <c r="Q2352" i="1"/>
  <c r="S2352" i="1" s="1"/>
  <c r="R2352" i="1" s="1"/>
  <c r="P2353" i="1"/>
  <c r="Q2353" i="1"/>
  <c r="V2353" i="1" s="1"/>
  <c r="P2354" i="1"/>
  <c r="Q2354" i="1"/>
  <c r="V2354" i="1" s="1"/>
  <c r="P2355" i="1"/>
  <c r="Q2355" i="1"/>
  <c r="T2355" i="1" s="1"/>
  <c r="P2356" i="1"/>
  <c r="Q2356" i="1"/>
  <c r="S2356" i="1" s="1"/>
  <c r="R2356" i="1" s="1"/>
  <c r="P2357" i="1"/>
  <c r="Q2357" i="1"/>
  <c r="S2357" i="1" s="1"/>
  <c r="R2357" i="1" s="1"/>
  <c r="P2358" i="1"/>
  <c r="Q2358" i="1"/>
  <c r="S2358" i="1" s="1"/>
  <c r="R2358" i="1" s="1"/>
  <c r="P2359" i="1"/>
  <c r="Q2359" i="1"/>
  <c r="V2359" i="1" s="1"/>
  <c r="P2360" i="1"/>
  <c r="Q2360" i="1"/>
  <c r="U2360" i="1" s="1"/>
  <c r="P2361" i="1"/>
  <c r="Q2361" i="1"/>
  <c r="T2361" i="1" s="1"/>
  <c r="P2362" i="1"/>
  <c r="Q2362" i="1"/>
  <c r="S2362" i="1" s="1"/>
  <c r="R2362" i="1" s="1"/>
  <c r="P2363" i="1"/>
  <c r="Q2363" i="1"/>
  <c r="S2363" i="1" s="1"/>
  <c r="R2363" i="1" s="1"/>
  <c r="P2364" i="1"/>
  <c r="Q2364" i="1"/>
  <c r="S2364" i="1" s="1"/>
  <c r="R2364" i="1" s="1"/>
  <c r="P2365" i="1"/>
  <c r="Q2365" i="1"/>
  <c r="V2365" i="1" s="1"/>
  <c r="P2366" i="1"/>
  <c r="Q2366" i="1"/>
  <c r="S2366" i="1" s="1"/>
  <c r="R2366" i="1" s="1"/>
  <c r="P2367" i="1"/>
  <c r="Q2367" i="1"/>
  <c r="P2368" i="1"/>
  <c r="Q2368" i="1"/>
  <c r="S2368" i="1" s="1"/>
  <c r="R2368" i="1" s="1"/>
  <c r="P2369" i="1"/>
  <c r="Q2369" i="1"/>
  <c r="S2369" i="1" s="1"/>
  <c r="R2369" i="1" s="1"/>
  <c r="P2370" i="1"/>
  <c r="Q2370" i="1"/>
  <c r="S2370" i="1" s="1"/>
  <c r="R2370" i="1" s="1"/>
  <c r="P2371" i="1"/>
  <c r="Q2371" i="1"/>
  <c r="V2371" i="1" s="1"/>
  <c r="P2372" i="1"/>
  <c r="Q2372" i="1"/>
  <c r="S2372" i="1" s="1"/>
  <c r="R2372" i="1" s="1"/>
  <c r="P2373" i="1"/>
  <c r="Q2373" i="1"/>
  <c r="P2374" i="1"/>
  <c r="Q2374" i="1"/>
  <c r="S2374" i="1" s="1"/>
  <c r="R2374" i="1" s="1"/>
  <c r="P2375" i="1"/>
  <c r="Q2375" i="1"/>
  <c r="S2375" i="1" s="1"/>
  <c r="R2375" i="1" s="1"/>
  <c r="P1538" i="1"/>
  <c r="Q1538" i="1"/>
  <c r="S1538" i="1" s="1"/>
  <c r="R1538" i="1" s="1"/>
  <c r="P2377" i="1"/>
  <c r="Q2377" i="1"/>
  <c r="V2377" i="1" s="1"/>
  <c r="P2378" i="1"/>
  <c r="Q2378" i="1"/>
  <c r="V2378" i="1" s="1"/>
  <c r="P2379" i="1"/>
  <c r="Q2379" i="1"/>
  <c r="P2380" i="1"/>
  <c r="Q2380" i="1"/>
  <c r="S2380" i="1" s="1"/>
  <c r="R2380" i="1" s="1"/>
  <c r="P2381" i="1"/>
  <c r="Q2381" i="1"/>
  <c r="S2381" i="1" s="1"/>
  <c r="R2381" i="1" s="1"/>
  <c r="P2382" i="1"/>
  <c r="Q2382" i="1"/>
  <c r="S2382" i="1" s="1"/>
  <c r="R2382" i="1" s="1"/>
  <c r="P2383" i="1"/>
  <c r="Q2383" i="1"/>
  <c r="V2383" i="1" s="1"/>
  <c r="P2384" i="1"/>
  <c r="Q2384" i="1"/>
  <c r="V2384" i="1" s="1"/>
  <c r="P2385" i="1"/>
  <c r="Q2385" i="1"/>
  <c r="P2386" i="1"/>
  <c r="Q2386" i="1"/>
  <c r="S2386" i="1" s="1"/>
  <c r="R2386" i="1" s="1"/>
  <c r="P2387" i="1"/>
  <c r="Q2387" i="1"/>
  <c r="S2387" i="1" s="1"/>
  <c r="R2387" i="1" s="1"/>
  <c r="P2388" i="1"/>
  <c r="Q2388" i="1"/>
  <c r="S2388" i="1" s="1"/>
  <c r="R2388" i="1" s="1"/>
  <c r="P2389" i="1"/>
  <c r="Q2389" i="1"/>
  <c r="V2389" i="1" s="1"/>
  <c r="P2390" i="1"/>
  <c r="Q2390" i="1"/>
  <c r="T2390" i="1" s="1"/>
  <c r="P2391" i="1"/>
  <c r="Q2391" i="1"/>
  <c r="P2392" i="1"/>
  <c r="Q2392" i="1"/>
  <c r="S2392" i="1" s="1"/>
  <c r="R2392" i="1" s="1"/>
  <c r="P2393" i="1"/>
  <c r="Q2393" i="1"/>
  <c r="S2393" i="1" s="1"/>
  <c r="R2393" i="1" s="1"/>
  <c r="P2394" i="1"/>
  <c r="Q2394" i="1"/>
  <c r="S2394" i="1" s="1"/>
  <c r="R2394" i="1" s="1"/>
  <c r="P3727" i="1"/>
  <c r="Q3727" i="1"/>
  <c r="V3727" i="1" s="1"/>
  <c r="P2396" i="1"/>
  <c r="Q2396" i="1"/>
  <c r="V2396" i="1" s="1"/>
  <c r="P2397" i="1"/>
  <c r="Q2397" i="1"/>
  <c r="P2398" i="1"/>
  <c r="Q2398" i="1"/>
  <c r="S2398" i="1" s="1"/>
  <c r="R2398" i="1" s="1"/>
  <c r="P2399" i="1"/>
  <c r="Q2399" i="1"/>
  <c r="S2399" i="1" s="1"/>
  <c r="R2399" i="1" s="1"/>
  <c r="P2400" i="1"/>
  <c r="Q2400" i="1"/>
  <c r="S2400" i="1" s="1"/>
  <c r="R2400" i="1" s="1"/>
  <c r="P2401" i="1"/>
  <c r="Q2401" i="1"/>
  <c r="V2401" i="1" s="1"/>
  <c r="P2402" i="1"/>
  <c r="Q2402" i="1"/>
  <c r="U2402" i="1" s="1"/>
  <c r="P2403" i="1"/>
  <c r="Q2403" i="1"/>
  <c r="P2404" i="1"/>
  <c r="Q2404" i="1"/>
  <c r="S2404" i="1" s="1"/>
  <c r="R2404" i="1" s="1"/>
  <c r="P3055" i="1"/>
  <c r="Q3055" i="1"/>
  <c r="S3055" i="1" s="1"/>
  <c r="R3055" i="1" s="1"/>
  <c r="P2406" i="1"/>
  <c r="Q2406" i="1"/>
  <c r="S2406" i="1" s="1"/>
  <c r="R2406" i="1" s="1"/>
  <c r="P2407" i="1"/>
  <c r="Q2407" i="1"/>
  <c r="V2407" i="1" s="1"/>
  <c r="P2408" i="1"/>
  <c r="Q2408" i="1"/>
  <c r="S2408" i="1" s="1"/>
  <c r="R2408" i="1" s="1"/>
  <c r="P2409" i="1"/>
  <c r="Q2409" i="1"/>
  <c r="P2410" i="1"/>
  <c r="Q2410" i="1"/>
  <c r="S2410" i="1" s="1"/>
  <c r="R2410" i="1" s="1"/>
  <c r="P2411" i="1"/>
  <c r="Q2411" i="1"/>
  <c r="S2411" i="1" s="1"/>
  <c r="R2411" i="1" s="1"/>
  <c r="P2412" i="1"/>
  <c r="Q2412" i="1"/>
  <c r="S2412" i="1" s="1"/>
  <c r="R2412" i="1" s="1"/>
  <c r="P2413" i="1"/>
  <c r="Q2413" i="1"/>
  <c r="V2413" i="1" s="1"/>
  <c r="P2414" i="1"/>
  <c r="Q2414" i="1"/>
  <c r="S2414" i="1" s="1"/>
  <c r="R2414" i="1" s="1"/>
  <c r="P2415" i="1"/>
  <c r="Q2415" i="1"/>
  <c r="P2416" i="1"/>
  <c r="Q2416" i="1"/>
  <c r="S2416" i="1" s="1"/>
  <c r="R2416" i="1" s="1"/>
  <c r="P2417" i="1"/>
  <c r="Q2417" i="1"/>
  <c r="S2417" i="1" s="1"/>
  <c r="R2417" i="1" s="1"/>
  <c r="P2418" i="1"/>
  <c r="Q2418" i="1"/>
  <c r="S2418" i="1" s="1"/>
  <c r="R2418" i="1" s="1"/>
  <c r="P2419" i="1"/>
  <c r="Q2419" i="1"/>
  <c r="V2419" i="1" s="1"/>
  <c r="P2420" i="1"/>
  <c r="Q2420" i="1"/>
  <c r="S2420" i="1" s="1"/>
  <c r="R2420" i="1" s="1"/>
  <c r="P2421" i="1"/>
  <c r="Q2421" i="1"/>
  <c r="P2422" i="1"/>
  <c r="Q2422" i="1"/>
  <c r="S2422" i="1" s="1"/>
  <c r="R2422" i="1" s="1"/>
  <c r="P2423" i="1"/>
  <c r="Q2423" i="1"/>
  <c r="S2423" i="1" s="1"/>
  <c r="R2423" i="1" s="1"/>
  <c r="P2424" i="1"/>
  <c r="Q2424" i="1"/>
  <c r="S2424" i="1" s="1"/>
  <c r="R2424" i="1" s="1"/>
  <c r="P2425" i="1"/>
  <c r="Q2425" i="1"/>
  <c r="T2425" i="1" s="1"/>
  <c r="P4601" i="1"/>
  <c r="Q4601" i="1"/>
  <c r="S4601" i="1" s="1"/>
  <c r="R4601" i="1" s="1"/>
  <c r="P2427" i="1"/>
  <c r="Q2427" i="1"/>
  <c r="P1542" i="1"/>
  <c r="Q1542" i="1"/>
  <c r="S1542" i="1" s="1"/>
  <c r="R1542" i="1" s="1"/>
  <c r="P2429" i="1"/>
  <c r="Q2429" i="1"/>
  <c r="S2429" i="1" s="1"/>
  <c r="R2429" i="1" s="1"/>
  <c r="P2430" i="1"/>
  <c r="Q2430" i="1"/>
  <c r="P2431" i="1"/>
  <c r="Q2431" i="1"/>
  <c r="V2431" i="1" s="1"/>
  <c r="P1664" i="1"/>
  <c r="Q1664" i="1"/>
  <c r="U1664" i="1" s="1"/>
  <c r="P2433" i="1"/>
  <c r="Q2433" i="1"/>
  <c r="P2434" i="1"/>
  <c r="Q2434" i="1"/>
  <c r="S2434" i="1" s="1"/>
  <c r="R2434" i="1" s="1"/>
  <c r="P2435" i="1"/>
  <c r="Q2435" i="1"/>
  <c r="S2435" i="1" s="1"/>
  <c r="R2435" i="1" s="1"/>
  <c r="P2436" i="1"/>
  <c r="Q2436" i="1"/>
  <c r="S2436" i="1" s="1"/>
  <c r="R2436" i="1" s="1"/>
  <c r="P614" i="1"/>
  <c r="Q614" i="1"/>
  <c r="V614" i="1" s="1"/>
  <c r="P2438" i="1"/>
  <c r="Q2438" i="1"/>
  <c r="V2438" i="1" s="1"/>
  <c r="P2439" i="1"/>
  <c r="Q2439" i="1"/>
  <c r="P2440" i="1"/>
  <c r="Q2440" i="1"/>
  <c r="S2440" i="1" s="1"/>
  <c r="R2440" i="1" s="1"/>
  <c r="P2441" i="1"/>
  <c r="Q2441" i="1"/>
  <c r="S2441" i="1" s="1"/>
  <c r="R2441" i="1" s="1"/>
  <c r="P2442" i="1"/>
  <c r="Q2442" i="1"/>
  <c r="S2442" i="1" s="1"/>
  <c r="R2442" i="1" s="1"/>
  <c r="P2428" i="1"/>
  <c r="Q2428" i="1"/>
  <c r="V2428" i="1" s="1"/>
  <c r="P2444" i="1"/>
  <c r="Q2444" i="1"/>
  <c r="T2444" i="1" s="1"/>
  <c r="P2445" i="1"/>
  <c r="Q2445" i="1"/>
  <c r="P2446" i="1"/>
  <c r="Q2446" i="1"/>
  <c r="S2446" i="1" s="1"/>
  <c r="R2446" i="1" s="1"/>
  <c r="P2447" i="1"/>
  <c r="Q2447" i="1"/>
  <c r="S2447" i="1" s="1"/>
  <c r="R2447" i="1" s="1"/>
  <c r="P2448" i="1"/>
  <c r="Q2448" i="1"/>
  <c r="S2448" i="1" s="1"/>
  <c r="R2448" i="1" s="1"/>
  <c r="P2449" i="1"/>
  <c r="Q2449" i="1"/>
  <c r="V2449" i="1" s="1"/>
  <c r="P3783" i="1"/>
  <c r="Q3783" i="1"/>
  <c r="P2451" i="1"/>
  <c r="Q2451" i="1"/>
  <c r="P4236" i="1"/>
  <c r="Q4236" i="1"/>
  <c r="S4236" i="1" s="1"/>
  <c r="R4236" i="1" s="1"/>
  <c r="P2453" i="1"/>
  <c r="Q2453" i="1"/>
  <c r="S2453" i="1" s="1"/>
  <c r="R2453" i="1" s="1"/>
  <c r="P2454" i="1"/>
  <c r="Q2454" i="1"/>
  <c r="P2455" i="1"/>
  <c r="Q2455" i="1"/>
  <c r="V2455" i="1" s="1"/>
  <c r="P2456" i="1"/>
  <c r="Q2456" i="1"/>
  <c r="U2456" i="1" s="1"/>
  <c r="P2457" i="1"/>
  <c r="Q2457" i="1"/>
  <c r="P2458" i="1"/>
  <c r="Q2458" i="1"/>
  <c r="S2458" i="1" s="1"/>
  <c r="R2458" i="1" s="1"/>
  <c r="P2459" i="1"/>
  <c r="Q2459" i="1"/>
  <c r="S2459" i="1" s="1"/>
  <c r="R2459" i="1" s="1"/>
  <c r="P2460" i="1"/>
  <c r="Q2460" i="1"/>
  <c r="S2460" i="1" s="1"/>
  <c r="R2460" i="1" s="1"/>
  <c r="P2461" i="1"/>
  <c r="Q2461" i="1"/>
  <c r="V2461" i="1" s="1"/>
  <c r="P2462" i="1"/>
  <c r="Q2462" i="1"/>
  <c r="S2462" i="1" s="1"/>
  <c r="R2462" i="1" s="1"/>
  <c r="P2463" i="1"/>
  <c r="Q2463" i="1"/>
  <c r="P2464" i="1"/>
  <c r="Q2464" i="1"/>
  <c r="S2464" i="1" s="1"/>
  <c r="R2464" i="1" s="1"/>
  <c r="P2465" i="1"/>
  <c r="Q2465" i="1"/>
  <c r="S2465" i="1" s="1"/>
  <c r="R2465" i="1" s="1"/>
  <c r="P3558" i="1"/>
  <c r="Q3558" i="1"/>
  <c r="S3558" i="1" s="1"/>
  <c r="R3558" i="1" s="1"/>
  <c r="P2467" i="1"/>
  <c r="Q2467" i="1"/>
  <c r="V2467" i="1" s="1"/>
  <c r="P2468" i="1"/>
  <c r="Q2468" i="1"/>
  <c r="T2468" i="1" s="1"/>
  <c r="P2469" i="1"/>
  <c r="Q2469" i="1"/>
  <c r="P2470" i="1"/>
  <c r="Q2470" i="1"/>
  <c r="S2470" i="1" s="1"/>
  <c r="R2470" i="1" s="1"/>
  <c r="P2471" i="1"/>
  <c r="Q2471" i="1"/>
  <c r="S2471" i="1" s="1"/>
  <c r="R2471" i="1" s="1"/>
  <c r="P2472" i="1"/>
  <c r="Q2472" i="1"/>
  <c r="S2472" i="1" s="1"/>
  <c r="R2472" i="1" s="1"/>
  <c r="P2473" i="1"/>
  <c r="Q2473" i="1"/>
  <c r="V2473" i="1" s="1"/>
  <c r="P2474" i="1"/>
  <c r="Q2474" i="1"/>
  <c r="V2474" i="1" s="1"/>
  <c r="P2475" i="1"/>
  <c r="Q2475" i="1"/>
  <c r="P2476" i="1"/>
  <c r="Q2476" i="1"/>
  <c r="S2476" i="1" s="1"/>
  <c r="R2476" i="1" s="1"/>
  <c r="P2477" i="1"/>
  <c r="Q2477" i="1"/>
  <c r="S2477" i="1" s="1"/>
  <c r="R2477" i="1" s="1"/>
  <c r="P2125" i="1"/>
  <c r="Q2125" i="1"/>
  <c r="S2125" i="1" s="1"/>
  <c r="R2125" i="1" s="1"/>
  <c r="P2479" i="1"/>
  <c r="Q2479" i="1"/>
  <c r="V2479" i="1" s="1"/>
  <c r="P2480" i="1"/>
  <c r="Q2480" i="1"/>
  <c r="P2481" i="1"/>
  <c r="Q2481" i="1"/>
  <c r="P2482" i="1"/>
  <c r="Q2482" i="1"/>
  <c r="S2482" i="1" s="1"/>
  <c r="R2482" i="1" s="1"/>
  <c r="P2483" i="1"/>
  <c r="Q2483" i="1"/>
  <c r="S2483" i="1" s="1"/>
  <c r="R2483" i="1" s="1"/>
  <c r="P2484" i="1"/>
  <c r="Q2484" i="1"/>
  <c r="S2484" i="1" s="1"/>
  <c r="R2484" i="1" s="1"/>
  <c r="P2485" i="1"/>
  <c r="Q2485" i="1"/>
  <c r="V2485" i="1" s="1"/>
  <c r="P2486" i="1"/>
  <c r="Q2486" i="1"/>
  <c r="S2486" i="1" s="1"/>
  <c r="R2486" i="1" s="1"/>
  <c r="P2487" i="1"/>
  <c r="Q2487" i="1"/>
  <c r="P2488" i="1"/>
  <c r="Q2488" i="1"/>
  <c r="S2488" i="1" s="1"/>
  <c r="R2488" i="1" s="1"/>
  <c r="P2489" i="1"/>
  <c r="Q2489" i="1"/>
  <c r="S2489" i="1" s="1"/>
  <c r="R2489" i="1" s="1"/>
  <c r="P2490" i="1"/>
  <c r="Q2490" i="1"/>
  <c r="S2490" i="1" s="1"/>
  <c r="R2490" i="1" s="1"/>
  <c r="P2491" i="1"/>
  <c r="Q2491" i="1"/>
  <c r="V2491" i="1" s="1"/>
  <c r="P2492" i="1"/>
  <c r="Q2492" i="1"/>
  <c r="S2492" i="1" s="1"/>
  <c r="R2492" i="1" s="1"/>
  <c r="P2493" i="1"/>
  <c r="Q2493" i="1"/>
  <c r="P2494" i="1"/>
  <c r="Q2494" i="1"/>
  <c r="S2494" i="1" s="1"/>
  <c r="R2494" i="1" s="1"/>
  <c r="P2495" i="1"/>
  <c r="Q2495" i="1"/>
  <c r="S2495" i="1" s="1"/>
  <c r="R2495" i="1" s="1"/>
  <c r="P2496" i="1"/>
  <c r="Q2496" i="1"/>
  <c r="S2496" i="1" s="1"/>
  <c r="R2496" i="1" s="1"/>
  <c r="P2497" i="1"/>
  <c r="Q2497" i="1"/>
  <c r="V2497" i="1" s="1"/>
  <c r="P2498" i="1"/>
  <c r="Q2498" i="1"/>
  <c r="S2498" i="1" s="1"/>
  <c r="R2498" i="1" s="1"/>
  <c r="P2499" i="1"/>
  <c r="Q2499" i="1"/>
  <c r="P2500" i="1"/>
  <c r="Q2500" i="1"/>
  <c r="S2500" i="1" s="1"/>
  <c r="R2500" i="1" s="1"/>
  <c r="P2501" i="1"/>
  <c r="Q2501" i="1"/>
  <c r="S2501" i="1" s="1"/>
  <c r="R2501" i="1" s="1"/>
  <c r="P2502" i="1"/>
  <c r="Q2502" i="1"/>
  <c r="S2502" i="1" s="1"/>
  <c r="R2502" i="1" s="1"/>
  <c r="P2503" i="1"/>
  <c r="Q2503" i="1"/>
  <c r="V2503" i="1" s="1"/>
  <c r="P2504" i="1"/>
  <c r="Q2504" i="1"/>
  <c r="V2504" i="1" s="1"/>
  <c r="P4027" i="1"/>
  <c r="Q4027" i="1"/>
  <c r="P2506" i="1"/>
  <c r="Q2506" i="1"/>
  <c r="S2506" i="1" s="1"/>
  <c r="R2506" i="1" s="1"/>
  <c r="P2507" i="1"/>
  <c r="Q2507" i="1"/>
  <c r="U2507" i="1" s="1"/>
  <c r="P2508" i="1"/>
  <c r="Q2508" i="1"/>
  <c r="S2508" i="1" s="1"/>
  <c r="R2508" i="1" s="1"/>
  <c r="P2119" i="1"/>
  <c r="Q2119" i="1"/>
  <c r="V2119" i="1" s="1"/>
  <c r="P2510" i="1"/>
  <c r="Q2510" i="1"/>
  <c r="V2510" i="1" s="1"/>
  <c r="P2511" i="1"/>
  <c r="Q2511" i="1"/>
  <c r="S2511" i="1" s="1"/>
  <c r="R2511" i="1" s="1"/>
  <c r="P2512" i="1"/>
  <c r="Q2512" i="1"/>
  <c r="S2512" i="1" s="1"/>
  <c r="R2512" i="1" s="1"/>
  <c r="P2513" i="1"/>
  <c r="Q2513" i="1"/>
  <c r="U2513" i="1" s="1"/>
  <c r="P2514" i="1"/>
  <c r="Q2514" i="1"/>
  <c r="S2514" i="1" s="1"/>
  <c r="R2514" i="1" s="1"/>
  <c r="P2515" i="1"/>
  <c r="Q2515" i="1"/>
  <c r="V2515" i="1" s="1"/>
  <c r="P2516" i="1"/>
  <c r="Q2516" i="1"/>
  <c r="V2516" i="1" s="1"/>
  <c r="P2517" i="1"/>
  <c r="Q2517" i="1"/>
  <c r="S2517" i="1" s="1"/>
  <c r="R2517" i="1" s="1"/>
  <c r="P2518" i="1"/>
  <c r="Q2518" i="1"/>
  <c r="S2518" i="1" s="1"/>
  <c r="R2518" i="1" s="1"/>
  <c r="P3090" i="1"/>
  <c r="Q3090" i="1"/>
  <c r="U3090" i="1" s="1"/>
  <c r="P2520" i="1"/>
  <c r="Q2520" i="1"/>
  <c r="S2520" i="1" s="1"/>
  <c r="R2520" i="1" s="1"/>
  <c r="P2521" i="1"/>
  <c r="Q2521" i="1"/>
  <c r="T2521" i="1" s="1"/>
  <c r="P2522" i="1"/>
  <c r="Q2522" i="1"/>
  <c r="S2522" i="1" s="1"/>
  <c r="R2522" i="1" s="1"/>
  <c r="P2523" i="1"/>
  <c r="Q2523" i="1"/>
  <c r="S2523" i="1" s="1"/>
  <c r="R2523" i="1" s="1"/>
  <c r="P2524" i="1"/>
  <c r="Q2524" i="1"/>
  <c r="S2524" i="1" s="1"/>
  <c r="R2524" i="1" s="1"/>
  <c r="P2525" i="1"/>
  <c r="Q2525" i="1"/>
  <c r="U2525" i="1" s="1"/>
  <c r="P2526" i="1"/>
  <c r="Q2526" i="1"/>
  <c r="S2526" i="1" s="1"/>
  <c r="R2526" i="1" s="1"/>
  <c r="P2527" i="1"/>
  <c r="Q2527" i="1"/>
  <c r="V2527" i="1" s="1"/>
  <c r="P2528" i="1"/>
  <c r="Q2528" i="1"/>
  <c r="S2528" i="1" s="1"/>
  <c r="R2528" i="1" s="1"/>
  <c r="P2529" i="1"/>
  <c r="Q2529" i="1"/>
  <c r="S2529" i="1" s="1"/>
  <c r="R2529" i="1" s="1"/>
  <c r="P2530" i="1"/>
  <c r="Q2530" i="1"/>
  <c r="S2530" i="1" s="1"/>
  <c r="R2530" i="1" s="1"/>
  <c r="P2531" i="1"/>
  <c r="Q2531" i="1"/>
  <c r="U2531" i="1" s="1"/>
  <c r="P96" i="1"/>
  <c r="Q96" i="1"/>
  <c r="S96" i="1" s="1"/>
  <c r="R96" i="1" s="1"/>
  <c r="P2533" i="1"/>
  <c r="Q2533" i="1"/>
  <c r="V2533" i="1" s="1"/>
  <c r="P2534" i="1"/>
  <c r="Q2534" i="1"/>
  <c r="V2534" i="1" s="1"/>
  <c r="P3257" i="1"/>
  <c r="Q3257" i="1"/>
  <c r="S3257" i="1" s="1"/>
  <c r="R3257" i="1" s="1"/>
  <c r="P3482" i="1"/>
  <c r="Q3482" i="1"/>
  <c r="S3482" i="1" s="1"/>
  <c r="R3482" i="1" s="1"/>
  <c r="P2537" i="1"/>
  <c r="Q2537" i="1"/>
  <c r="U2537" i="1" s="1"/>
  <c r="P2538" i="1"/>
  <c r="Q2538" i="1"/>
  <c r="S2538" i="1" s="1"/>
  <c r="R2538" i="1" s="1"/>
  <c r="P2539" i="1"/>
  <c r="Q2539" i="1"/>
  <c r="V2539" i="1" s="1"/>
  <c r="P2540" i="1"/>
  <c r="Q2540" i="1"/>
  <c r="T2540" i="1" s="1"/>
  <c r="P2541" i="1"/>
  <c r="Q2541" i="1"/>
  <c r="S2541" i="1" s="1"/>
  <c r="R2541" i="1" s="1"/>
  <c r="P2542" i="1"/>
  <c r="Q2542" i="1"/>
  <c r="P2543" i="1"/>
  <c r="Q2543" i="1"/>
  <c r="U2543" i="1" s="1"/>
  <c r="P2544" i="1"/>
  <c r="Q2544" i="1"/>
  <c r="S2544" i="1" s="1"/>
  <c r="R2544" i="1" s="1"/>
  <c r="P2545" i="1"/>
  <c r="Q2545" i="1"/>
  <c r="V2545" i="1" s="1"/>
  <c r="P2546" i="1"/>
  <c r="Q2546" i="1"/>
  <c r="T2546" i="1" s="1"/>
  <c r="P1777" i="1"/>
  <c r="Q1777" i="1"/>
  <c r="S1777" i="1" s="1"/>
  <c r="R1777" i="1" s="1"/>
  <c r="P2548" i="1"/>
  <c r="Q2548" i="1"/>
  <c r="S2548" i="1" s="1"/>
  <c r="R2548" i="1" s="1"/>
  <c r="P2549" i="1"/>
  <c r="Q2549" i="1"/>
  <c r="U2549" i="1" s="1"/>
  <c r="P2550" i="1"/>
  <c r="Q2550" i="1"/>
  <c r="S2550" i="1" s="1"/>
  <c r="R2550" i="1" s="1"/>
  <c r="P2551" i="1"/>
  <c r="Q2551" i="1"/>
  <c r="V2551" i="1" s="1"/>
  <c r="P2552" i="1"/>
  <c r="Q2552" i="1"/>
  <c r="V2552" i="1" s="1"/>
  <c r="P2553" i="1"/>
  <c r="Q2553" i="1"/>
  <c r="S2553" i="1" s="1"/>
  <c r="R2553" i="1" s="1"/>
  <c r="P2554" i="1"/>
  <c r="Q2554" i="1"/>
  <c r="S2554" i="1" s="1"/>
  <c r="R2554" i="1" s="1"/>
  <c r="P2555" i="1"/>
  <c r="Q2555" i="1"/>
  <c r="U2555" i="1" s="1"/>
  <c r="P2556" i="1"/>
  <c r="Q2556" i="1"/>
  <c r="S2556" i="1" s="1"/>
  <c r="R2556" i="1" s="1"/>
  <c r="P868" i="1"/>
  <c r="Q868" i="1"/>
  <c r="V868" i="1" s="1"/>
  <c r="P2558" i="1"/>
  <c r="Q2558" i="1"/>
  <c r="V2558" i="1" s="1"/>
  <c r="P2559" i="1"/>
  <c r="Q2559" i="1"/>
  <c r="S2559" i="1" s="1"/>
  <c r="R2559" i="1" s="1"/>
  <c r="P2560" i="1"/>
  <c r="Q2560" i="1"/>
  <c r="S2560" i="1" s="1"/>
  <c r="R2560" i="1" s="1"/>
  <c r="P4127" i="1"/>
  <c r="Q4127" i="1"/>
  <c r="U4127" i="1" s="1"/>
  <c r="P2562" i="1"/>
  <c r="Q2562" i="1"/>
  <c r="P2563" i="1"/>
  <c r="Q2563" i="1"/>
  <c r="V2563" i="1" s="1"/>
  <c r="P2564" i="1"/>
  <c r="Q2564" i="1"/>
  <c r="S2564" i="1" s="1"/>
  <c r="R2564" i="1" s="1"/>
  <c r="P4485" i="1"/>
  <c r="Q4485" i="1"/>
  <c r="S4485" i="1" s="1"/>
  <c r="R4485" i="1" s="1"/>
  <c r="P2568" i="1"/>
  <c r="Q2568" i="1"/>
  <c r="S2568" i="1" s="1"/>
  <c r="R2568" i="1" s="1"/>
  <c r="P2567" i="1"/>
  <c r="Q2567" i="1"/>
  <c r="U2567" i="1" s="1"/>
  <c r="P1710" i="1"/>
  <c r="Q1710" i="1"/>
  <c r="S1710" i="1" s="1"/>
  <c r="R1710" i="1" s="1"/>
  <c r="P2569" i="1"/>
  <c r="Q2569" i="1"/>
  <c r="V2569" i="1" s="1"/>
  <c r="P4188" i="1"/>
  <c r="Q4188" i="1"/>
  <c r="U4188" i="1" s="1"/>
  <c r="P2571" i="1"/>
  <c r="Q2571" i="1"/>
  <c r="S2571" i="1" s="1"/>
  <c r="R2571" i="1" s="1"/>
  <c r="P2572" i="1"/>
  <c r="Q2572" i="1"/>
  <c r="S2572" i="1" s="1"/>
  <c r="R2572" i="1" s="1"/>
  <c r="P2573" i="1"/>
  <c r="Q2573" i="1"/>
  <c r="U2573" i="1" s="1"/>
  <c r="P2574" i="1"/>
  <c r="Q2574" i="1"/>
  <c r="S2574" i="1" s="1"/>
  <c r="R2574" i="1" s="1"/>
  <c r="P2575" i="1"/>
  <c r="Q2575" i="1"/>
  <c r="V2575" i="1" s="1"/>
  <c r="P2576" i="1"/>
  <c r="Q2576" i="1"/>
  <c r="S2576" i="1" s="1"/>
  <c r="R2576" i="1" s="1"/>
  <c r="P2577" i="1"/>
  <c r="Q2577" i="1"/>
  <c r="S2577" i="1" s="1"/>
  <c r="R2577" i="1" s="1"/>
  <c r="P2578" i="1"/>
  <c r="Q2578" i="1"/>
  <c r="S2578" i="1" s="1"/>
  <c r="R2578" i="1" s="1"/>
  <c r="P4003" i="1"/>
  <c r="Q4003" i="1"/>
  <c r="U4003" i="1" s="1"/>
  <c r="P2580" i="1"/>
  <c r="Q2580" i="1"/>
  <c r="S2580" i="1" s="1"/>
  <c r="R2580" i="1" s="1"/>
  <c r="P2581" i="1"/>
  <c r="Q2581" i="1"/>
  <c r="V2581" i="1" s="1"/>
  <c r="P2582" i="1"/>
  <c r="Q2582" i="1"/>
  <c r="V2582" i="1" s="1"/>
  <c r="P2583" i="1"/>
  <c r="Q2583" i="1"/>
  <c r="S2583" i="1" s="1"/>
  <c r="R2583" i="1" s="1"/>
  <c r="P2584" i="1"/>
  <c r="Q2584" i="1"/>
  <c r="S2584" i="1" s="1"/>
  <c r="R2584" i="1" s="1"/>
  <c r="P2585" i="1"/>
  <c r="Q2585" i="1"/>
  <c r="U2585" i="1" s="1"/>
  <c r="P2586" i="1"/>
  <c r="Q2586" i="1"/>
  <c r="S2586" i="1" s="1"/>
  <c r="R2586" i="1" s="1"/>
  <c r="P2587" i="1"/>
  <c r="Q2587" i="1"/>
  <c r="V2587" i="1" s="1"/>
  <c r="P2588" i="1"/>
  <c r="Q2588" i="1"/>
  <c r="S2588" i="1" s="1"/>
  <c r="R2588" i="1" s="1"/>
  <c r="P2589" i="1"/>
  <c r="Q2589" i="1"/>
  <c r="S2589" i="1" s="1"/>
  <c r="R2589" i="1" s="1"/>
  <c r="P2590" i="1"/>
  <c r="Q2590" i="1"/>
  <c r="S2590" i="1" s="1"/>
  <c r="R2590" i="1" s="1"/>
  <c r="P2591" i="1"/>
  <c r="Q2591" i="1"/>
  <c r="U2591" i="1" s="1"/>
  <c r="P2592" i="1"/>
  <c r="Q2592" i="1"/>
  <c r="S2592" i="1" s="1"/>
  <c r="R2592" i="1" s="1"/>
  <c r="P2593" i="1"/>
  <c r="Q2593" i="1"/>
  <c r="V2593" i="1" s="1"/>
  <c r="P2594" i="1"/>
  <c r="Q2594" i="1"/>
  <c r="S2594" i="1" s="1"/>
  <c r="R2594" i="1" s="1"/>
  <c r="P2595" i="1"/>
  <c r="Q2595" i="1"/>
  <c r="S2595" i="1" s="1"/>
  <c r="R2595" i="1" s="1"/>
  <c r="P2596" i="1"/>
  <c r="Q2596" i="1"/>
  <c r="S2596" i="1" s="1"/>
  <c r="R2596" i="1" s="1"/>
  <c r="P2597" i="1"/>
  <c r="Q2597" i="1"/>
  <c r="U2597" i="1" s="1"/>
  <c r="P2598" i="1"/>
  <c r="Q2598" i="1"/>
  <c r="S2598" i="1" s="1"/>
  <c r="R2598" i="1" s="1"/>
  <c r="P1250" i="1"/>
  <c r="Q1250" i="1"/>
  <c r="V1250" i="1" s="1"/>
  <c r="P2600" i="1"/>
  <c r="Q2600" i="1"/>
  <c r="V2600" i="1" s="1"/>
  <c r="P2601" i="1"/>
  <c r="Q2601" i="1"/>
  <c r="S2601" i="1" s="1"/>
  <c r="R2601" i="1" s="1"/>
  <c r="P2602" i="1"/>
  <c r="Q2602" i="1"/>
  <c r="S2602" i="1" s="1"/>
  <c r="R2602" i="1" s="1"/>
  <c r="P2603" i="1"/>
  <c r="Q2603" i="1"/>
  <c r="U2603" i="1" s="1"/>
  <c r="P2604" i="1"/>
  <c r="Q2604" i="1"/>
  <c r="S2604" i="1" s="1"/>
  <c r="R2604" i="1" s="1"/>
  <c r="P386" i="1"/>
  <c r="Q386" i="1"/>
  <c r="V386" i="1" s="1"/>
  <c r="P2606" i="1"/>
  <c r="Q2606" i="1"/>
  <c r="T2606" i="1" s="1"/>
  <c r="P2607" i="1"/>
  <c r="Q2607" i="1"/>
  <c r="S2607" i="1" s="1"/>
  <c r="R2607" i="1" s="1"/>
  <c r="P2608" i="1"/>
  <c r="Q2608" i="1"/>
  <c r="S2608" i="1" s="1"/>
  <c r="R2608" i="1" s="1"/>
  <c r="P2609" i="1"/>
  <c r="Q2609" i="1"/>
  <c r="U2609" i="1" s="1"/>
  <c r="P2610" i="1"/>
  <c r="Q2610" i="1"/>
  <c r="S2610" i="1" s="1"/>
  <c r="R2610" i="1" s="1"/>
  <c r="P4151" i="1"/>
  <c r="Q4151" i="1"/>
  <c r="V4151" i="1" s="1"/>
  <c r="P2612" i="1"/>
  <c r="Q2612" i="1"/>
  <c r="T2612" i="1" s="1"/>
  <c r="P2110" i="1"/>
  <c r="Q2110" i="1"/>
  <c r="S2110" i="1" s="1"/>
  <c r="R2110" i="1" s="1"/>
  <c r="P2614" i="1"/>
  <c r="Q2614" i="1"/>
  <c r="S2614" i="1" s="1"/>
  <c r="R2614" i="1" s="1"/>
  <c r="P2615" i="1"/>
  <c r="Q2615" i="1"/>
  <c r="U2615" i="1" s="1"/>
  <c r="P2616" i="1"/>
  <c r="Q2616" i="1"/>
  <c r="S2616" i="1" s="1"/>
  <c r="R2616" i="1" s="1"/>
  <c r="P2938" i="1"/>
  <c r="Q2938" i="1"/>
  <c r="V2938" i="1" s="1"/>
  <c r="P2618" i="1"/>
  <c r="Q2618" i="1"/>
  <c r="V2618" i="1" s="1"/>
  <c r="P1855" i="1"/>
  <c r="Q1855" i="1"/>
  <c r="S1855" i="1" s="1"/>
  <c r="R1855" i="1" s="1"/>
  <c r="P2620" i="1"/>
  <c r="Q2620" i="1"/>
  <c r="S2620" i="1" s="1"/>
  <c r="R2620" i="1" s="1"/>
  <c r="P2621" i="1"/>
  <c r="Q2621" i="1"/>
  <c r="U2621" i="1" s="1"/>
  <c r="P2622" i="1"/>
  <c r="Q2622" i="1"/>
  <c r="P2623" i="1"/>
  <c r="Q2623" i="1"/>
  <c r="V2623" i="1" s="1"/>
  <c r="P2624" i="1"/>
  <c r="Q2624" i="1"/>
  <c r="T2624" i="1" s="1"/>
  <c r="P2625" i="1"/>
  <c r="Q2625" i="1"/>
  <c r="S2625" i="1" s="1"/>
  <c r="R2625" i="1" s="1"/>
  <c r="P2626" i="1"/>
  <c r="Q2626" i="1"/>
  <c r="S2626" i="1" s="1"/>
  <c r="R2626" i="1" s="1"/>
  <c r="P2627" i="1"/>
  <c r="Q2627" i="1"/>
  <c r="U2627" i="1" s="1"/>
  <c r="P2628" i="1"/>
  <c r="Q2628" i="1"/>
  <c r="S2628" i="1" s="1"/>
  <c r="R2628" i="1" s="1"/>
  <c r="P2629" i="1"/>
  <c r="Q2629" i="1"/>
  <c r="V2629" i="1" s="1"/>
  <c r="P2630" i="1"/>
  <c r="Q2630" i="1"/>
  <c r="S2630" i="1" s="1"/>
  <c r="R2630" i="1" s="1"/>
  <c r="P2631" i="1"/>
  <c r="Q2631" i="1"/>
  <c r="S2631" i="1" s="1"/>
  <c r="R2631" i="1" s="1"/>
  <c r="P2632" i="1"/>
  <c r="Q2632" i="1"/>
  <c r="S2632" i="1" s="1"/>
  <c r="R2632" i="1" s="1"/>
  <c r="P2633" i="1"/>
  <c r="Q2633" i="1"/>
  <c r="U2633" i="1" s="1"/>
  <c r="P2634" i="1"/>
  <c r="Q2634" i="1"/>
  <c r="S2634" i="1" s="1"/>
  <c r="R2634" i="1" s="1"/>
  <c r="P2635" i="1"/>
  <c r="Q2635" i="1"/>
  <c r="V2635" i="1" s="1"/>
  <c r="P2636" i="1"/>
  <c r="Q2636" i="1"/>
  <c r="V2636" i="1" s="1"/>
  <c r="P2637" i="1"/>
  <c r="Q2637" i="1"/>
  <c r="S2637" i="1" s="1"/>
  <c r="R2637" i="1" s="1"/>
  <c r="P2638" i="1"/>
  <c r="Q2638" i="1"/>
  <c r="S2638" i="1" s="1"/>
  <c r="R2638" i="1" s="1"/>
  <c r="P2639" i="1"/>
  <c r="Q2639" i="1"/>
  <c r="U2639" i="1" s="1"/>
  <c r="P2640" i="1"/>
  <c r="Q2640" i="1"/>
  <c r="S2640" i="1" s="1"/>
  <c r="R2640" i="1" s="1"/>
  <c r="P2641" i="1"/>
  <c r="Q2641" i="1"/>
  <c r="V2641" i="1" s="1"/>
  <c r="P2642" i="1"/>
  <c r="Q2642" i="1"/>
  <c r="V2642" i="1" s="1"/>
  <c r="P2643" i="1"/>
  <c r="Q2643" i="1"/>
  <c r="S2643" i="1" s="1"/>
  <c r="R2643" i="1" s="1"/>
  <c r="P2644" i="1"/>
  <c r="Q2644" i="1"/>
  <c r="S2644" i="1" s="1"/>
  <c r="R2644" i="1" s="1"/>
  <c r="P3085" i="1"/>
  <c r="Q3085" i="1"/>
  <c r="V3085" i="1" s="1"/>
  <c r="P2646" i="1"/>
  <c r="Q2646" i="1"/>
  <c r="S2646" i="1" s="1"/>
  <c r="R2646" i="1" s="1"/>
  <c r="P2647" i="1"/>
  <c r="Q2647" i="1"/>
  <c r="T2647" i="1" s="1"/>
  <c r="P2648" i="1"/>
  <c r="Q2648" i="1"/>
  <c r="T2648" i="1" s="1"/>
  <c r="P2649" i="1"/>
  <c r="Q2649" i="1"/>
  <c r="P2650" i="1"/>
  <c r="Q2650" i="1"/>
  <c r="V2650" i="1" s="1"/>
  <c r="P2651" i="1"/>
  <c r="Q2651" i="1"/>
  <c r="U2651" i="1" s="1"/>
  <c r="P2652" i="1"/>
  <c r="Q2652" i="1"/>
  <c r="S2652" i="1" s="1"/>
  <c r="R2652" i="1" s="1"/>
  <c r="P2653" i="1"/>
  <c r="Q2653" i="1"/>
  <c r="P2654" i="1"/>
  <c r="Q2654" i="1"/>
  <c r="U2654" i="1" s="1"/>
  <c r="P2655" i="1"/>
  <c r="Q2655" i="1"/>
  <c r="V2655" i="1" s="1"/>
  <c r="P2656" i="1"/>
  <c r="Q2656" i="1"/>
  <c r="U2656" i="1" s="1"/>
  <c r="P2657" i="1"/>
  <c r="Q2657" i="1"/>
  <c r="T2657" i="1" s="1"/>
  <c r="P2658" i="1"/>
  <c r="Q2658" i="1"/>
  <c r="P2659" i="1"/>
  <c r="Q2659" i="1"/>
  <c r="P2660" i="1"/>
  <c r="Q2660" i="1"/>
  <c r="U2660" i="1" s="1"/>
  <c r="P2661" i="1"/>
  <c r="Q2661" i="1"/>
  <c r="V2661" i="1" s="1"/>
  <c r="P2662" i="1"/>
  <c r="Q2662" i="1"/>
  <c r="P2663" i="1"/>
  <c r="Q2663" i="1"/>
  <c r="S2663" i="1" s="1"/>
  <c r="R2663" i="1" s="1"/>
  <c r="P2664" i="1"/>
  <c r="Q2664" i="1"/>
  <c r="T2664" i="1" s="1"/>
  <c r="P2665" i="1"/>
  <c r="Q2665" i="1"/>
  <c r="T2665" i="1" s="1"/>
  <c r="P2666" i="1"/>
  <c r="Q2666" i="1"/>
  <c r="T2666" i="1" s="1"/>
  <c r="P2667" i="1"/>
  <c r="Q2667" i="1"/>
  <c r="V2667" i="1" s="1"/>
  <c r="P2668" i="1"/>
  <c r="Q2668" i="1"/>
  <c r="U2668" i="1" s="1"/>
  <c r="P2669" i="1"/>
  <c r="Q2669" i="1"/>
  <c r="P2670" i="1"/>
  <c r="Q2670" i="1"/>
  <c r="S2670" i="1" s="1"/>
  <c r="R2670" i="1" s="1"/>
  <c r="P2671" i="1"/>
  <c r="Q2671" i="1"/>
  <c r="T2671" i="1" s="1"/>
  <c r="P2672" i="1"/>
  <c r="Q2672" i="1"/>
  <c r="S2672" i="1" s="1"/>
  <c r="R2672" i="1" s="1"/>
  <c r="P2673" i="1"/>
  <c r="Q2673" i="1"/>
  <c r="V2673" i="1" s="1"/>
  <c r="P2674" i="1"/>
  <c r="Q2674" i="1"/>
  <c r="U2674" i="1" s="1"/>
  <c r="P2675" i="1"/>
  <c r="Q2675" i="1"/>
  <c r="T2675" i="1" s="1"/>
  <c r="P2676" i="1"/>
  <c r="Q2676" i="1"/>
  <c r="S2676" i="1" s="1"/>
  <c r="R2676" i="1" s="1"/>
  <c r="P2677" i="1"/>
  <c r="Q2677" i="1"/>
  <c r="S2677" i="1" s="1"/>
  <c r="R2677" i="1" s="1"/>
  <c r="P2678" i="1"/>
  <c r="Q2678" i="1"/>
  <c r="S2678" i="1" s="1"/>
  <c r="R2678" i="1" s="1"/>
  <c r="P2679" i="1"/>
  <c r="Q2679" i="1"/>
  <c r="P2680" i="1"/>
  <c r="Q2680" i="1"/>
  <c r="U2680" i="1" s="1"/>
  <c r="P2681" i="1"/>
  <c r="Q2681" i="1"/>
  <c r="T2681" i="1" s="1"/>
  <c r="P2682" i="1"/>
  <c r="Q2682" i="1"/>
  <c r="S2682" i="1" s="1"/>
  <c r="R2682" i="1" s="1"/>
  <c r="P2683" i="1"/>
  <c r="Q2683" i="1"/>
  <c r="U2683" i="1" s="1"/>
  <c r="P2684" i="1"/>
  <c r="Q2684" i="1"/>
  <c r="S2684" i="1" s="1"/>
  <c r="R2684" i="1" s="1"/>
  <c r="P2685" i="1"/>
  <c r="Q2685" i="1"/>
  <c r="P2686" i="1"/>
  <c r="Q2686" i="1"/>
  <c r="P2853" i="1"/>
  <c r="Q2853" i="1"/>
  <c r="V2853" i="1" s="1"/>
  <c r="P2688" i="1"/>
  <c r="Q2688" i="1"/>
  <c r="T2688" i="1" s="1"/>
  <c r="P2689" i="1"/>
  <c r="Q2689" i="1"/>
  <c r="U2689" i="1" s="1"/>
  <c r="P2690" i="1"/>
  <c r="Q2690" i="1"/>
  <c r="U2690" i="1" s="1"/>
  <c r="P2691" i="1"/>
  <c r="Q2691" i="1"/>
  <c r="T2691" i="1" s="1"/>
  <c r="P2692" i="1"/>
  <c r="Q2692" i="1"/>
  <c r="P2693" i="1"/>
  <c r="Q2693" i="1"/>
  <c r="U2693" i="1" s="1"/>
  <c r="P2694" i="1"/>
  <c r="Q2694" i="1"/>
  <c r="U2694" i="1" s="1"/>
  <c r="P2695" i="1"/>
  <c r="Q2695" i="1"/>
  <c r="S2695" i="1" s="1"/>
  <c r="R2695" i="1" s="1"/>
  <c r="P2696" i="1"/>
  <c r="Q2696" i="1"/>
  <c r="S2696" i="1" s="1"/>
  <c r="R2696" i="1" s="1"/>
  <c r="P2697" i="1"/>
  <c r="Q2697" i="1"/>
  <c r="S2697" i="1" s="1"/>
  <c r="R2697" i="1" s="1"/>
  <c r="P2698" i="1"/>
  <c r="Q2698" i="1"/>
  <c r="S2698" i="1" s="1"/>
  <c r="R2698" i="1" s="1"/>
  <c r="P1689" i="1"/>
  <c r="Q1689" i="1"/>
  <c r="S1689" i="1" s="1"/>
  <c r="R1689" i="1" s="1"/>
  <c r="P2700" i="1"/>
  <c r="Q2700" i="1"/>
  <c r="T2700" i="1" s="1"/>
  <c r="P2701" i="1"/>
  <c r="Q2701" i="1"/>
  <c r="T2701" i="1" s="1"/>
  <c r="P2702" i="1"/>
  <c r="Q2702" i="1"/>
  <c r="U2702" i="1" s="1"/>
  <c r="P879" i="1"/>
  <c r="Q879" i="1"/>
  <c r="V879" i="1" s="1"/>
  <c r="P2704" i="1"/>
  <c r="Q2704" i="1"/>
  <c r="V2704" i="1" s="1"/>
  <c r="P2705" i="1"/>
  <c r="Q2705" i="1"/>
  <c r="T2705" i="1" s="1"/>
  <c r="P2706" i="1"/>
  <c r="Q2706" i="1"/>
  <c r="S2706" i="1" s="1"/>
  <c r="R2706" i="1" s="1"/>
  <c r="P2707" i="1"/>
  <c r="Q2707" i="1"/>
  <c r="T2707" i="1" s="1"/>
  <c r="P2708" i="1"/>
  <c r="Q2708" i="1"/>
  <c r="T2708" i="1" s="1"/>
  <c r="P2709" i="1"/>
  <c r="Q2709" i="1"/>
  <c r="V2709" i="1" s="1"/>
  <c r="P2710" i="1"/>
  <c r="Q2710" i="1"/>
  <c r="U2710" i="1" s="1"/>
  <c r="P2711" i="1"/>
  <c r="Q2711" i="1"/>
  <c r="U2711" i="1" s="1"/>
  <c r="P2712" i="1"/>
  <c r="Q2712" i="1"/>
  <c r="S2712" i="1" s="1"/>
  <c r="R2712" i="1" s="1"/>
  <c r="P2713" i="1"/>
  <c r="Q2713" i="1"/>
  <c r="S2713" i="1" s="1"/>
  <c r="R2713" i="1" s="1"/>
  <c r="P2714" i="1"/>
  <c r="Q2714" i="1"/>
  <c r="U2714" i="1" s="1"/>
  <c r="P2715" i="1"/>
  <c r="Q2715" i="1"/>
  <c r="V2715" i="1" s="1"/>
  <c r="P2716" i="1"/>
  <c r="Q2716" i="1"/>
  <c r="P851" i="1"/>
  <c r="Q851" i="1"/>
  <c r="T851" i="1" s="1"/>
  <c r="P2718" i="1"/>
  <c r="Q2718" i="1"/>
  <c r="V2718" i="1" s="1"/>
  <c r="P2719" i="1"/>
  <c r="Q2719" i="1"/>
  <c r="U2719" i="1" s="1"/>
  <c r="P2720" i="1"/>
  <c r="Q2720" i="1"/>
  <c r="P4560" i="1"/>
  <c r="Q4560" i="1"/>
  <c r="P2722" i="1"/>
  <c r="Q2722" i="1"/>
  <c r="S2722" i="1" s="1"/>
  <c r="R2722" i="1" s="1"/>
  <c r="P2723" i="1"/>
  <c r="Q2723" i="1"/>
  <c r="V2723" i="1" s="1"/>
  <c r="P2724" i="1"/>
  <c r="Q2724" i="1"/>
  <c r="T2724" i="1" s="1"/>
  <c r="P2725" i="1"/>
  <c r="Q2725" i="1"/>
  <c r="U2725" i="1" s="1"/>
  <c r="P2726" i="1"/>
  <c r="Q2726" i="1"/>
  <c r="P2727" i="1"/>
  <c r="Q2727" i="1"/>
  <c r="T2727" i="1" s="1"/>
  <c r="P2728" i="1"/>
  <c r="Q2728" i="1"/>
  <c r="P2729" i="1"/>
  <c r="Q2729" i="1"/>
  <c r="U2729" i="1" s="1"/>
  <c r="P2730" i="1"/>
  <c r="Q2730" i="1"/>
  <c r="U2730" i="1" s="1"/>
  <c r="P2218" i="1"/>
  <c r="Q2218" i="1"/>
  <c r="S2218" i="1" s="1"/>
  <c r="R2218" i="1" s="1"/>
  <c r="P2732" i="1"/>
  <c r="Q2732" i="1"/>
  <c r="S2732" i="1" s="1"/>
  <c r="R2732" i="1" s="1"/>
  <c r="P2733" i="1"/>
  <c r="Q2733" i="1"/>
  <c r="S2733" i="1" s="1"/>
  <c r="R2733" i="1" s="1"/>
  <c r="P2734" i="1"/>
  <c r="Q2734" i="1"/>
  <c r="V2734" i="1" s="1"/>
  <c r="P2735" i="1"/>
  <c r="Q2735" i="1"/>
  <c r="S2735" i="1" s="1"/>
  <c r="R2735" i="1" s="1"/>
  <c r="P2736" i="1"/>
  <c r="Q2736" i="1"/>
  <c r="T2736" i="1" s="1"/>
  <c r="P2737" i="1"/>
  <c r="Q2737" i="1"/>
  <c r="V2737" i="1" s="1"/>
  <c r="P2738" i="1"/>
  <c r="Q2738" i="1"/>
  <c r="T2738" i="1" s="1"/>
  <c r="P2739" i="1"/>
  <c r="Q2739" i="1"/>
  <c r="P2740" i="1"/>
  <c r="Q2740" i="1"/>
  <c r="V2740" i="1" s="1"/>
  <c r="P2741" i="1"/>
  <c r="Q2741" i="1"/>
  <c r="S2741" i="1" s="1"/>
  <c r="R2741" i="1" s="1"/>
  <c r="P2742" i="1"/>
  <c r="Q2742" i="1"/>
  <c r="P2743" i="1"/>
  <c r="Q2743" i="1"/>
  <c r="T2743" i="1" s="1"/>
  <c r="P2744" i="1"/>
  <c r="Q2744" i="1"/>
  <c r="T2744" i="1" s="1"/>
  <c r="P2745" i="1"/>
  <c r="Q2745" i="1"/>
  <c r="S2745" i="1" s="1"/>
  <c r="R2745" i="1" s="1"/>
  <c r="P2746" i="1"/>
  <c r="Q2746" i="1"/>
  <c r="V2746" i="1" s="1"/>
  <c r="P2747" i="1"/>
  <c r="Q2747" i="1"/>
  <c r="U2747" i="1" s="1"/>
  <c r="P2748" i="1"/>
  <c r="Q2748" i="1"/>
  <c r="S2748" i="1" s="1"/>
  <c r="R2748" i="1" s="1"/>
  <c r="P2749" i="1"/>
  <c r="Q2749" i="1"/>
  <c r="V2749" i="1" s="1"/>
  <c r="P2750" i="1"/>
  <c r="Q2750" i="1"/>
  <c r="T2750" i="1" s="1"/>
  <c r="P2751" i="1"/>
  <c r="Q2751" i="1"/>
  <c r="S2751" i="1" s="1"/>
  <c r="R2751" i="1" s="1"/>
  <c r="P2752" i="1"/>
  <c r="Q2752" i="1"/>
  <c r="V2752" i="1" s="1"/>
  <c r="P2753" i="1"/>
  <c r="Q2753" i="1"/>
  <c r="V2753" i="1" s="1"/>
  <c r="P2754" i="1"/>
  <c r="Q2754" i="1"/>
  <c r="P2755" i="1"/>
  <c r="Q2755" i="1"/>
  <c r="T2755" i="1" s="1"/>
  <c r="P2756" i="1"/>
  <c r="Q2756" i="1"/>
  <c r="T2756" i="1" s="1"/>
  <c r="P2757" i="1"/>
  <c r="Q2757" i="1"/>
  <c r="S2757" i="1" s="1"/>
  <c r="R2757" i="1" s="1"/>
  <c r="P2758" i="1"/>
  <c r="Q2758" i="1"/>
  <c r="V2758" i="1" s="1"/>
  <c r="P2759" i="1"/>
  <c r="Q2759" i="1"/>
  <c r="S2759" i="1" s="1"/>
  <c r="R2759" i="1" s="1"/>
  <c r="P2760" i="1"/>
  <c r="Q2760" i="1"/>
  <c r="S2760" i="1" s="1"/>
  <c r="R2760" i="1" s="1"/>
  <c r="P1716" i="1"/>
  <c r="Q1716" i="1"/>
  <c r="V1716" i="1" s="1"/>
  <c r="P2762" i="1"/>
  <c r="Q2762" i="1"/>
  <c r="T2762" i="1" s="1"/>
  <c r="P2763" i="1"/>
  <c r="Q2763" i="1"/>
  <c r="U2763" i="1" s="1"/>
  <c r="P2764" i="1"/>
  <c r="Q2764" i="1"/>
  <c r="V2764" i="1" s="1"/>
  <c r="P2765" i="1"/>
  <c r="Q2765" i="1"/>
  <c r="V2765" i="1" s="1"/>
  <c r="P2766" i="1"/>
  <c r="Q2766" i="1"/>
  <c r="P2767" i="1"/>
  <c r="Q2767" i="1"/>
  <c r="T2767" i="1" s="1"/>
  <c r="P2768" i="1"/>
  <c r="Q2768" i="1"/>
  <c r="T2768" i="1" s="1"/>
  <c r="P2769" i="1"/>
  <c r="Q2769" i="1"/>
  <c r="S2769" i="1" s="1"/>
  <c r="R2769" i="1" s="1"/>
  <c r="P3385" i="1"/>
  <c r="Q3385" i="1"/>
  <c r="V3385" i="1" s="1"/>
  <c r="P2771" i="1"/>
  <c r="Q2771" i="1"/>
  <c r="U2771" i="1" s="1"/>
  <c r="P2772" i="1"/>
  <c r="Q2772" i="1"/>
  <c r="S2772" i="1" s="1"/>
  <c r="R2772" i="1" s="1"/>
  <c r="P2773" i="1"/>
  <c r="Q2773" i="1"/>
  <c r="V2773" i="1" s="1"/>
  <c r="P2774" i="1"/>
  <c r="Q2774" i="1"/>
  <c r="T2774" i="1" s="1"/>
  <c r="P2775" i="1"/>
  <c r="Q2775" i="1"/>
  <c r="S2775" i="1" s="1"/>
  <c r="R2775" i="1" s="1"/>
  <c r="P2776" i="1"/>
  <c r="Q2776" i="1"/>
  <c r="V2776" i="1" s="1"/>
  <c r="P2777" i="1"/>
  <c r="Q2777" i="1"/>
  <c r="S2777" i="1" s="1"/>
  <c r="R2777" i="1" s="1"/>
  <c r="P3903" i="1"/>
  <c r="Q3903" i="1"/>
  <c r="P87" i="1"/>
  <c r="Q87" i="1"/>
  <c r="T87" i="1" s="1"/>
  <c r="P2780" i="1"/>
  <c r="Q2780" i="1"/>
  <c r="T2780" i="1" s="1"/>
  <c r="P2781" i="1"/>
  <c r="Q2781" i="1"/>
  <c r="S2781" i="1" s="1"/>
  <c r="R2781" i="1" s="1"/>
  <c r="P2782" i="1"/>
  <c r="Q2782" i="1"/>
  <c r="V2782" i="1" s="1"/>
  <c r="P2783" i="1"/>
  <c r="Q2783" i="1"/>
  <c r="S2783" i="1" s="1"/>
  <c r="R2783" i="1" s="1"/>
  <c r="P2784" i="1"/>
  <c r="Q2784" i="1"/>
  <c r="S2784" i="1" s="1"/>
  <c r="R2784" i="1" s="1"/>
  <c r="P2785" i="1"/>
  <c r="Q2785" i="1"/>
  <c r="V2785" i="1" s="1"/>
  <c r="P2786" i="1"/>
  <c r="Q2786" i="1"/>
  <c r="P2787" i="1"/>
  <c r="Q2787" i="1"/>
  <c r="S2787" i="1" s="1"/>
  <c r="R2787" i="1" s="1"/>
  <c r="P2788" i="1"/>
  <c r="Q2788" i="1"/>
  <c r="V2788" i="1" s="1"/>
  <c r="P2789" i="1"/>
  <c r="Q2789" i="1"/>
  <c r="V2789" i="1" s="1"/>
  <c r="P2790" i="1"/>
  <c r="Q2790" i="1"/>
  <c r="P2791" i="1"/>
  <c r="Q2791" i="1"/>
  <c r="T2791" i="1" s="1"/>
  <c r="P2792" i="1"/>
  <c r="Q2792" i="1"/>
  <c r="T2792" i="1" s="1"/>
  <c r="P2793" i="1"/>
  <c r="Q2793" i="1"/>
  <c r="S2793" i="1" s="1"/>
  <c r="R2793" i="1" s="1"/>
  <c r="P2794" i="1"/>
  <c r="Q2794" i="1"/>
  <c r="V2794" i="1" s="1"/>
  <c r="P2795" i="1"/>
  <c r="Q2795" i="1"/>
  <c r="T2795" i="1" s="1"/>
  <c r="P2796" i="1"/>
  <c r="Q2796" i="1"/>
  <c r="S2796" i="1" s="1"/>
  <c r="R2796" i="1" s="1"/>
  <c r="P2797" i="1"/>
  <c r="Q2797" i="1"/>
  <c r="V2797" i="1" s="1"/>
  <c r="P2798" i="1"/>
  <c r="Q2798" i="1"/>
  <c r="T2798" i="1" s="1"/>
  <c r="P2799" i="1"/>
  <c r="Q2799" i="1"/>
  <c r="S2799" i="1" s="1"/>
  <c r="R2799" i="1" s="1"/>
  <c r="P2800" i="1"/>
  <c r="Q2800" i="1"/>
  <c r="V2800" i="1" s="1"/>
  <c r="P2801" i="1"/>
  <c r="Q2801" i="1"/>
  <c r="P2802" i="1"/>
  <c r="Q2802" i="1"/>
  <c r="P2803" i="1"/>
  <c r="Q2803" i="1"/>
  <c r="T2803" i="1" s="1"/>
  <c r="P2804" i="1"/>
  <c r="Q2804" i="1"/>
  <c r="T2804" i="1" s="1"/>
  <c r="P2805" i="1"/>
  <c r="Q2805" i="1"/>
  <c r="S2805" i="1" s="1"/>
  <c r="R2805" i="1" s="1"/>
  <c r="P1113" i="1"/>
  <c r="Q1113" i="1"/>
  <c r="V1113" i="1" s="1"/>
  <c r="P2807" i="1"/>
  <c r="Q2807" i="1"/>
  <c r="S2807" i="1" s="1"/>
  <c r="R2807" i="1" s="1"/>
  <c r="P2808" i="1"/>
  <c r="Q2808" i="1"/>
  <c r="S2808" i="1" s="1"/>
  <c r="R2808" i="1" s="1"/>
  <c r="P2809" i="1"/>
  <c r="Q2809" i="1"/>
  <c r="V2809" i="1" s="1"/>
  <c r="P2810" i="1"/>
  <c r="Q2810" i="1"/>
  <c r="T2810" i="1" s="1"/>
  <c r="P2811" i="1"/>
  <c r="Q2811" i="1"/>
  <c r="S2811" i="1" s="1"/>
  <c r="R2811" i="1" s="1"/>
  <c r="P2812" i="1"/>
  <c r="Q2812" i="1"/>
  <c r="V2812" i="1" s="1"/>
  <c r="P4633" i="1"/>
  <c r="Q4633" i="1"/>
  <c r="S4633" i="1" s="1"/>
  <c r="R4633" i="1" s="1"/>
  <c r="P2814" i="1"/>
  <c r="Q2814" i="1"/>
  <c r="P2815" i="1"/>
  <c r="Q2815" i="1"/>
  <c r="T2815" i="1" s="1"/>
  <c r="P2816" i="1"/>
  <c r="Q2816" i="1"/>
  <c r="T2816" i="1" s="1"/>
  <c r="P2817" i="1"/>
  <c r="Q2817" i="1"/>
  <c r="S2817" i="1" s="1"/>
  <c r="R2817" i="1" s="1"/>
  <c r="P2818" i="1"/>
  <c r="Q2818" i="1"/>
  <c r="V2818" i="1" s="1"/>
  <c r="P2819" i="1"/>
  <c r="Q2819" i="1"/>
  <c r="U2819" i="1" s="1"/>
  <c r="P2820" i="1"/>
  <c r="Q2820" i="1"/>
  <c r="S2820" i="1" s="1"/>
  <c r="R2820" i="1" s="1"/>
  <c r="P2717" i="1"/>
  <c r="Q2717" i="1"/>
  <c r="V2717" i="1" s="1"/>
  <c r="P2822" i="1"/>
  <c r="Q2822" i="1"/>
  <c r="T2822" i="1" s="1"/>
  <c r="P2823" i="1"/>
  <c r="Q2823" i="1"/>
  <c r="S2823" i="1" s="1"/>
  <c r="R2823" i="1" s="1"/>
  <c r="P2824" i="1"/>
  <c r="Q2824" i="1"/>
  <c r="V2824" i="1" s="1"/>
  <c r="P2825" i="1"/>
  <c r="Q2825" i="1"/>
  <c r="S2825" i="1" s="1"/>
  <c r="R2825" i="1" s="1"/>
  <c r="P2826" i="1"/>
  <c r="Q2826" i="1"/>
  <c r="P2827" i="1"/>
  <c r="Q2827" i="1"/>
  <c r="T2827" i="1" s="1"/>
  <c r="P2828" i="1"/>
  <c r="Q2828" i="1"/>
  <c r="T2828" i="1" s="1"/>
  <c r="P2829" i="1"/>
  <c r="Q2829" i="1"/>
  <c r="S2829" i="1" s="1"/>
  <c r="R2829" i="1" s="1"/>
  <c r="P2830" i="1"/>
  <c r="Q2830" i="1"/>
  <c r="V2830" i="1" s="1"/>
  <c r="P2831" i="1"/>
  <c r="Q2831" i="1"/>
  <c r="S2831" i="1" s="1"/>
  <c r="R2831" i="1" s="1"/>
  <c r="P2832" i="1"/>
  <c r="Q2832" i="1"/>
  <c r="S2832" i="1" s="1"/>
  <c r="R2832" i="1" s="1"/>
  <c r="P2833" i="1"/>
  <c r="Q2833" i="1"/>
  <c r="V2833" i="1" s="1"/>
  <c r="P2834" i="1"/>
  <c r="Q2834" i="1"/>
  <c r="T2834" i="1" s="1"/>
  <c r="P2835" i="1"/>
  <c r="Q2835" i="1"/>
  <c r="U2835" i="1" s="1"/>
  <c r="P2836" i="1"/>
  <c r="Q2836" i="1"/>
  <c r="V2836" i="1" s="1"/>
  <c r="P2837" i="1"/>
  <c r="Q2837" i="1"/>
  <c r="S2837" i="1" s="1"/>
  <c r="R2837" i="1" s="1"/>
  <c r="P2838" i="1"/>
  <c r="Q2838" i="1"/>
  <c r="P2839" i="1"/>
  <c r="Q2839" i="1"/>
  <c r="T2839" i="1" s="1"/>
  <c r="P2840" i="1"/>
  <c r="Q2840" i="1"/>
  <c r="T2840" i="1" s="1"/>
  <c r="P2841" i="1"/>
  <c r="Q2841" i="1"/>
  <c r="S2841" i="1" s="1"/>
  <c r="R2841" i="1" s="1"/>
  <c r="P3002" i="1"/>
  <c r="Q3002" i="1"/>
  <c r="V3002" i="1" s="1"/>
  <c r="P2843" i="1"/>
  <c r="Q2843" i="1"/>
  <c r="U2843" i="1" s="1"/>
  <c r="P2844" i="1"/>
  <c r="Q2844" i="1"/>
  <c r="S2844" i="1" s="1"/>
  <c r="R2844" i="1" s="1"/>
  <c r="P2845" i="1"/>
  <c r="Q2845" i="1"/>
  <c r="V2845" i="1" s="1"/>
  <c r="P2846" i="1"/>
  <c r="Q2846" i="1"/>
  <c r="T2846" i="1" s="1"/>
  <c r="P2847" i="1"/>
  <c r="Q2847" i="1"/>
  <c r="P2848" i="1"/>
  <c r="Q2848" i="1"/>
  <c r="V2848" i="1" s="1"/>
  <c r="P2849" i="1"/>
  <c r="Q2849" i="1"/>
  <c r="U2849" i="1" s="1"/>
  <c r="P2850" i="1"/>
  <c r="Q2850" i="1"/>
  <c r="P3526" i="1"/>
  <c r="Q3526" i="1"/>
  <c r="T3526" i="1" s="1"/>
  <c r="P2852" i="1"/>
  <c r="Q2852" i="1"/>
  <c r="T2852" i="1" s="1"/>
  <c r="P4634" i="1"/>
  <c r="Q4634" i="1"/>
  <c r="S4634" i="1" s="1"/>
  <c r="R4634" i="1" s="1"/>
  <c r="P2854" i="1"/>
  <c r="Q2854" i="1"/>
  <c r="V2854" i="1" s="1"/>
  <c r="P2855" i="1"/>
  <c r="Q2855" i="1"/>
  <c r="S2855" i="1" s="1"/>
  <c r="R2855" i="1" s="1"/>
  <c r="P2856" i="1"/>
  <c r="Q2856" i="1"/>
  <c r="S2856" i="1" s="1"/>
  <c r="R2856" i="1" s="1"/>
  <c r="P2857" i="1"/>
  <c r="Q2857" i="1"/>
  <c r="V2857" i="1" s="1"/>
  <c r="P2858" i="1"/>
  <c r="Q2858" i="1"/>
  <c r="T2858" i="1" s="1"/>
  <c r="P2859" i="1"/>
  <c r="Q2859" i="1"/>
  <c r="S2859" i="1" s="1"/>
  <c r="R2859" i="1" s="1"/>
  <c r="P2860" i="1"/>
  <c r="Q2860" i="1"/>
  <c r="V2860" i="1" s="1"/>
  <c r="P2861" i="1"/>
  <c r="Q2861" i="1"/>
  <c r="P2862" i="1"/>
  <c r="Q2862" i="1"/>
  <c r="P2333" i="1"/>
  <c r="Q2333" i="1"/>
  <c r="T2333" i="1" s="1"/>
  <c r="P2864" i="1"/>
  <c r="Q2864" i="1"/>
  <c r="T2864" i="1" s="1"/>
  <c r="P3678" i="1"/>
  <c r="Q3678" i="1"/>
  <c r="S3678" i="1" s="1"/>
  <c r="R3678" i="1" s="1"/>
  <c r="P2866" i="1"/>
  <c r="Q2866" i="1"/>
  <c r="V2866" i="1" s="1"/>
  <c r="P2867" i="1"/>
  <c r="Q2867" i="1"/>
  <c r="T2867" i="1" s="1"/>
  <c r="P2868" i="1"/>
  <c r="Q2868" i="1"/>
  <c r="S2868" i="1" s="1"/>
  <c r="R2868" i="1" s="1"/>
  <c r="P2869" i="1"/>
  <c r="Q2869" i="1"/>
  <c r="V2869" i="1" s="1"/>
  <c r="P2870" i="1"/>
  <c r="Q2870" i="1"/>
  <c r="T2870" i="1" s="1"/>
  <c r="P2871" i="1"/>
  <c r="Q2871" i="1"/>
  <c r="S2871" i="1" s="1"/>
  <c r="R2871" i="1" s="1"/>
  <c r="P2872" i="1"/>
  <c r="Q2872" i="1"/>
  <c r="V2872" i="1" s="1"/>
  <c r="P2873" i="1"/>
  <c r="Q2873" i="1"/>
  <c r="S2873" i="1" s="1"/>
  <c r="R2873" i="1" s="1"/>
  <c r="P2874" i="1"/>
  <c r="Q2874" i="1"/>
  <c r="P2875" i="1"/>
  <c r="Q2875" i="1"/>
  <c r="V2875" i="1" s="1"/>
  <c r="P2806" i="1"/>
  <c r="Q2806" i="1"/>
  <c r="T2806" i="1" s="1"/>
  <c r="P2877" i="1"/>
  <c r="Q2877" i="1"/>
  <c r="S2877" i="1" s="1"/>
  <c r="R2877" i="1" s="1"/>
  <c r="P2878" i="1"/>
  <c r="Q2878" i="1"/>
  <c r="V2878" i="1" s="1"/>
  <c r="P2879" i="1"/>
  <c r="Q2879" i="1"/>
  <c r="S2879" i="1" s="1"/>
  <c r="R2879" i="1" s="1"/>
  <c r="P2880" i="1"/>
  <c r="Q2880" i="1"/>
  <c r="S2880" i="1" s="1"/>
  <c r="R2880" i="1" s="1"/>
  <c r="P2703" i="1"/>
  <c r="Q2703" i="1"/>
  <c r="V2703" i="1" s="1"/>
  <c r="P2478" i="1"/>
  <c r="Q2478" i="1"/>
  <c r="T2478" i="1" s="1"/>
  <c r="P2883" i="1"/>
  <c r="Q2883" i="1"/>
  <c r="S2883" i="1" s="1"/>
  <c r="R2883" i="1" s="1"/>
  <c r="P2884" i="1"/>
  <c r="Q2884" i="1"/>
  <c r="V2884" i="1" s="1"/>
  <c r="P2885" i="1"/>
  <c r="Q2885" i="1"/>
  <c r="V2885" i="1" s="1"/>
  <c r="P1904" i="1"/>
  <c r="Q1904" i="1"/>
  <c r="P2887" i="1"/>
  <c r="Q2887" i="1"/>
  <c r="T2887" i="1" s="1"/>
  <c r="P4405" i="1"/>
  <c r="Q4405" i="1"/>
  <c r="T4405" i="1" s="1"/>
  <c r="P2889" i="1"/>
  <c r="Q2889" i="1"/>
  <c r="S2889" i="1" s="1"/>
  <c r="R2889" i="1" s="1"/>
  <c r="P2890" i="1"/>
  <c r="Q2890" i="1"/>
  <c r="V2890" i="1" s="1"/>
  <c r="P2891" i="1"/>
  <c r="Q2891" i="1"/>
  <c r="T2891" i="1" s="1"/>
  <c r="P2892" i="1"/>
  <c r="Q2892" i="1"/>
  <c r="S2892" i="1" s="1"/>
  <c r="R2892" i="1" s="1"/>
  <c r="P2893" i="1"/>
  <c r="Q2893" i="1"/>
  <c r="V2893" i="1" s="1"/>
  <c r="P2894" i="1"/>
  <c r="Q2894" i="1"/>
  <c r="T2894" i="1" s="1"/>
  <c r="P3199" i="1"/>
  <c r="Q3199" i="1"/>
  <c r="S3199" i="1" s="1"/>
  <c r="R3199" i="1" s="1"/>
  <c r="P2896" i="1"/>
  <c r="Q2896" i="1"/>
  <c r="V2896" i="1" s="1"/>
  <c r="P2897" i="1"/>
  <c r="Q2897" i="1"/>
  <c r="U2897" i="1" s="1"/>
  <c r="P2898" i="1"/>
  <c r="Q2898" i="1"/>
  <c r="P2899" i="1"/>
  <c r="Q2899" i="1"/>
  <c r="T2899" i="1" s="1"/>
  <c r="P2900" i="1"/>
  <c r="Q2900" i="1"/>
  <c r="T2900" i="1" s="1"/>
  <c r="P2901" i="1"/>
  <c r="Q2901" i="1"/>
  <c r="S2901" i="1" s="1"/>
  <c r="R2901" i="1" s="1"/>
  <c r="P2902" i="1"/>
  <c r="Q2902" i="1"/>
  <c r="V2902" i="1" s="1"/>
  <c r="P2903" i="1"/>
  <c r="Q2903" i="1"/>
  <c r="S2903" i="1" s="1"/>
  <c r="R2903" i="1" s="1"/>
  <c r="P2904" i="1"/>
  <c r="Q2904" i="1"/>
  <c r="S2904" i="1" s="1"/>
  <c r="R2904" i="1" s="1"/>
  <c r="P2905" i="1"/>
  <c r="Q2905" i="1"/>
  <c r="T2905" i="1" s="1"/>
  <c r="P2906" i="1"/>
  <c r="Q2906" i="1"/>
  <c r="T2906" i="1" s="1"/>
  <c r="P2907" i="1"/>
  <c r="Q2907" i="1"/>
  <c r="P2908" i="1"/>
  <c r="Q2908" i="1"/>
  <c r="V2908" i="1" s="1"/>
  <c r="P2909" i="1"/>
  <c r="Q2909" i="1"/>
  <c r="T2909" i="1" s="1"/>
  <c r="P2910" i="1"/>
  <c r="Q2910" i="1"/>
  <c r="P2911" i="1"/>
  <c r="Q2911" i="1"/>
  <c r="T2911" i="1" s="1"/>
  <c r="P2912" i="1"/>
  <c r="Q2912" i="1"/>
  <c r="T2912" i="1" s="1"/>
  <c r="P2913" i="1"/>
  <c r="Q2913" i="1"/>
  <c r="S2913" i="1" s="1"/>
  <c r="R2913" i="1" s="1"/>
  <c r="P2914" i="1"/>
  <c r="Q2914" i="1"/>
  <c r="V2914" i="1" s="1"/>
  <c r="P2915" i="1"/>
  <c r="Q2915" i="1"/>
  <c r="U2915" i="1" s="1"/>
  <c r="P2916" i="1"/>
  <c r="Q2916" i="1"/>
  <c r="S2916" i="1" s="1"/>
  <c r="R2916" i="1" s="1"/>
  <c r="P2917" i="1"/>
  <c r="Q2917" i="1"/>
  <c r="T2917" i="1" s="1"/>
  <c r="P2918" i="1"/>
  <c r="Q2918" i="1"/>
  <c r="T2918" i="1" s="1"/>
  <c r="P2919" i="1"/>
  <c r="Q2919" i="1"/>
  <c r="S2919" i="1" s="1"/>
  <c r="R2919" i="1" s="1"/>
  <c r="P2920" i="1"/>
  <c r="Q2920" i="1"/>
  <c r="V2920" i="1" s="1"/>
  <c r="P2921" i="1"/>
  <c r="Q2921" i="1"/>
  <c r="P2922" i="1"/>
  <c r="Q2922" i="1"/>
  <c r="V2922" i="1" s="1"/>
  <c r="P4804" i="1"/>
  <c r="Q4804" i="1"/>
  <c r="U4804" i="1" s="1"/>
  <c r="P2924" i="1"/>
  <c r="Q2924" i="1"/>
  <c r="T2924" i="1" s="1"/>
  <c r="P2925" i="1"/>
  <c r="Q2925" i="1"/>
  <c r="S2925" i="1" s="1"/>
  <c r="R2925" i="1" s="1"/>
  <c r="P2926" i="1"/>
  <c r="Q2926" i="1"/>
  <c r="T2926" i="1" s="1"/>
  <c r="P2927" i="1"/>
  <c r="Q2927" i="1"/>
  <c r="S2927" i="1" s="1"/>
  <c r="R2927" i="1" s="1"/>
  <c r="P2928" i="1"/>
  <c r="Q2928" i="1"/>
  <c r="V2928" i="1" s="1"/>
  <c r="P2929" i="1"/>
  <c r="Q2929" i="1"/>
  <c r="P2930" i="1"/>
  <c r="Q2930" i="1"/>
  <c r="T2930" i="1" s="1"/>
  <c r="P2931" i="1"/>
  <c r="Q2931" i="1"/>
  <c r="S2931" i="1" s="1"/>
  <c r="R2931" i="1" s="1"/>
  <c r="P2932" i="1"/>
  <c r="Q2932" i="1"/>
  <c r="S2932" i="1" s="1"/>
  <c r="R2932" i="1" s="1"/>
  <c r="P2933" i="1"/>
  <c r="Q2933" i="1"/>
  <c r="S2933" i="1" s="1"/>
  <c r="R2933" i="1" s="1"/>
  <c r="P2934" i="1"/>
  <c r="Q2934" i="1"/>
  <c r="P2935" i="1"/>
  <c r="Q2935" i="1"/>
  <c r="U2935" i="1" s="1"/>
  <c r="P2936" i="1"/>
  <c r="Q2936" i="1"/>
  <c r="T2936" i="1" s="1"/>
  <c r="P2937" i="1"/>
  <c r="Q2937" i="1"/>
  <c r="S2937" i="1" s="1"/>
  <c r="R2937" i="1" s="1"/>
  <c r="P987" i="1"/>
  <c r="Q987" i="1"/>
  <c r="U987" i="1" s="1"/>
  <c r="P2939" i="1"/>
  <c r="Q2939" i="1"/>
  <c r="S2939" i="1" s="1"/>
  <c r="R2939" i="1" s="1"/>
  <c r="P2940" i="1"/>
  <c r="Q2940" i="1"/>
  <c r="V2940" i="1" s="1"/>
  <c r="P2941" i="1"/>
  <c r="Q2941" i="1"/>
  <c r="U2941" i="1" s="1"/>
  <c r="P2942" i="1"/>
  <c r="Q2942" i="1"/>
  <c r="T2942" i="1" s="1"/>
  <c r="P1544" i="1"/>
  <c r="Q1544" i="1"/>
  <c r="S1544" i="1" s="1"/>
  <c r="R1544" i="1" s="1"/>
  <c r="P2944" i="1"/>
  <c r="Q2944" i="1"/>
  <c r="T2944" i="1" s="1"/>
  <c r="P2945" i="1"/>
  <c r="Q2945" i="1"/>
  <c r="P2946" i="1"/>
  <c r="Q2946" i="1"/>
  <c r="V2946" i="1" s="1"/>
  <c r="P2947" i="1"/>
  <c r="Q2947" i="1"/>
  <c r="U2947" i="1" s="1"/>
  <c r="P2948" i="1"/>
  <c r="Q2948" i="1"/>
  <c r="T2948" i="1" s="1"/>
  <c r="P2949" i="1"/>
  <c r="Q2949" i="1"/>
  <c r="S2949" i="1" s="1"/>
  <c r="R2949" i="1" s="1"/>
  <c r="P2950" i="1"/>
  <c r="Q2950" i="1"/>
  <c r="V2950" i="1" s="1"/>
  <c r="P2951" i="1"/>
  <c r="Q2951" i="1"/>
  <c r="T2951" i="1" s="1"/>
  <c r="P2952" i="1"/>
  <c r="Q2952" i="1"/>
  <c r="V2952" i="1" s="1"/>
  <c r="P2953" i="1"/>
  <c r="Q2953" i="1"/>
  <c r="U2953" i="1" s="1"/>
  <c r="P2954" i="1"/>
  <c r="Q2954" i="1"/>
  <c r="T2954" i="1" s="1"/>
  <c r="P2955" i="1"/>
  <c r="Q2955" i="1"/>
  <c r="S2955" i="1" s="1"/>
  <c r="R2955" i="1" s="1"/>
  <c r="P2956" i="1"/>
  <c r="Q2956" i="1"/>
  <c r="U2956" i="1" s="1"/>
  <c r="P1681" i="1"/>
  <c r="Q1681" i="1"/>
  <c r="T1681" i="1" s="1"/>
  <c r="P2191" i="1"/>
  <c r="Q2191" i="1"/>
  <c r="V2191" i="1" s="1"/>
  <c r="P2959" i="1"/>
  <c r="Q2959" i="1"/>
  <c r="U2959" i="1" s="1"/>
  <c r="P2960" i="1"/>
  <c r="Q2960" i="1"/>
  <c r="T2960" i="1" s="1"/>
  <c r="P2961" i="1"/>
  <c r="Q2961" i="1"/>
  <c r="S2961" i="1" s="1"/>
  <c r="R2961" i="1" s="1"/>
  <c r="P2962" i="1"/>
  <c r="Q2962" i="1"/>
  <c r="T2962" i="1" s="1"/>
  <c r="P2963" i="1"/>
  <c r="Q2963" i="1"/>
  <c r="U2963" i="1" s="1"/>
  <c r="P2964" i="1"/>
  <c r="Q2964" i="1"/>
  <c r="V2964" i="1" s="1"/>
  <c r="P2965" i="1"/>
  <c r="Q2965" i="1"/>
  <c r="U2965" i="1" s="1"/>
  <c r="P2966" i="1"/>
  <c r="Q2966" i="1"/>
  <c r="T2966" i="1" s="1"/>
  <c r="P2967" i="1"/>
  <c r="Q2967" i="1"/>
  <c r="S2967" i="1" s="1"/>
  <c r="R2967" i="1" s="1"/>
  <c r="P2968" i="1"/>
  <c r="Q2968" i="1"/>
  <c r="S2968" i="1" s="1"/>
  <c r="R2968" i="1" s="1"/>
  <c r="P2969" i="1"/>
  <c r="Q2969" i="1"/>
  <c r="U2969" i="1" s="1"/>
  <c r="P3258" i="1"/>
  <c r="Q3258" i="1"/>
  <c r="V3258" i="1" s="1"/>
  <c r="P2971" i="1"/>
  <c r="Q2971" i="1"/>
  <c r="U2971" i="1" s="1"/>
  <c r="P2972" i="1"/>
  <c r="Q2972" i="1"/>
  <c r="P2973" i="1"/>
  <c r="Q2973" i="1"/>
  <c r="S2973" i="1" s="1"/>
  <c r="R2973" i="1" s="1"/>
  <c r="P2974" i="1"/>
  <c r="Q2974" i="1"/>
  <c r="S2974" i="1" s="1"/>
  <c r="R2974" i="1" s="1"/>
  <c r="P2975" i="1"/>
  <c r="Q2975" i="1"/>
  <c r="S2975" i="1" s="1"/>
  <c r="R2975" i="1" s="1"/>
  <c r="P2976" i="1"/>
  <c r="Q2976" i="1"/>
  <c r="V2976" i="1" s="1"/>
  <c r="P2977" i="1"/>
  <c r="Q2977" i="1"/>
  <c r="U2977" i="1" s="1"/>
  <c r="P2970" i="1"/>
  <c r="Q2970" i="1"/>
  <c r="T2970" i="1" s="1"/>
  <c r="P2979" i="1"/>
  <c r="Q2979" i="1"/>
  <c r="S2979" i="1" s="1"/>
  <c r="R2979" i="1" s="1"/>
  <c r="P2980" i="1"/>
  <c r="Q2980" i="1"/>
  <c r="S2980" i="1" s="1"/>
  <c r="R2980" i="1" s="1"/>
  <c r="P2981" i="1"/>
  <c r="Q2981" i="1"/>
  <c r="U2981" i="1" s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S2987" i="1" s="1"/>
  <c r="R2987" i="1" s="1"/>
  <c r="P2988" i="1"/>
  <c r="Q2988" i="1"/>
  <c r="V2988" i="1" s="1"/>
  <c r="P2989" i="1"/>
  <c r="Q2989" i="1"/>
  <c r="U2989" i="1" s="1"/>
  <c r="P2990" i="1"/>
  <c r="Q2990" i="1"/>
  <c r="T2990" i="1" s="1"/>
  <c r="P2991" i="1"/>
  <c r="Q2991" i="1"/>
  <c r="S2991" i="1" s="1"/>
  <c r="R2991" i="1" s="1"/>
  <c r="P2437" i="1"/>
  <c r="Q2437" i="1"/>
  <c r="U2437" i="1" s="1"/>
  <c r="P2993" i="1"/>
  <c r="Q2993" i="1"/>
  <c r="V2993" i="1" s="1"/>
  <c r="P2994" i="1"/>
  <c r="Q2994" i="1"/>
  <c r="V2994" i="1" s="1"/>
  <c r="P2995" i="1"/>
  <c r="Q2995" i="1"/>
  <c r="U2995" i="1" s="1"/>
  <c r="P2996" i="1"/>
  <c r="Q2996" i="1"/>
  <c r="T2996" i="1" s="1"/>
  <c r="P2997" i="1"/>
  <c r="Q2997" i="1"/>
  <c r="S2997" i="1" s="1"/>
  <c r="R2997" i="1" s="1"/>
  <c r="P2998" i="1"/>
  <c r="Q2998" i="1"/>
  <c r="T2998" i="1" s="1"/>
  <c r="P2999" i="1"/>
  <c r="Q2999" i="1"/>
  <c r="P3000" i="1"/>
  <c r="Q3000" i="1"/>
  <c r="V3000" i="1" s="1"/>
  <c r="P3001" i="1"/>
  <c r="Q3001" i="1"/>
  <c r="U3001" i="1" s="1"/>
  <c r="P4331" i="1"/>
  <c r="Q4331" i="1"/>
  <c r="T4331" i="1" s="1"/>
  <c r="P3003" i="1"/>
  <c r="Q3003" i="1"/>
  <c r="S3003" i="1" s="1"/>
  <c r="R3003" i="1" s="1"/>
  <c r="P3004" i="1"/>
  <c r="Q3004" i="1"/>
  <c r="T3004" i="1" s="1"/>
  <c r="P3005" i="1"/>
  <c r="Q3005" i="1"/>
  <c r="T3005" i="1" s="1"/>
  <c r="P3006" i="1"/>
  <c r="Q3006" i="1"/>
  <c r="V3006" i="1" s="1"/>
  <c r="P3007" i="1"/>
  <c r="Q3007" i="1"/>
  <c r="U3007" i="1" s="1"/>
  <c r="P3008" i="1"/>
  <c r="Q3008" i="1"/>
  <c r="T3008" i="1" s="1"/>
  <c r="P3009" i="1"/>
  <c r="Q3009" i="1"/>
  <c r="S3009" i="1" s="1"/>
  <c r="R3009" i="1" s="1"/>
  <c r="P3010" i="1"/>
  <c r="Q3010" i="1"/>
  <c r="S3010" i="1" s="1"/>
  <c r="R3010" i="1" s="1"/>
  <c r="P3011" i="1"/>
  <c r="Q3011" i="1"/>
  <c r="U3011" i="1" s="1"/>
  <c r="P3012" i="1"/>
  <c r="Q3012" i="1"/>
  <c r="V3012" i="1" s="1"/>
  <c r="P3013" i="1"/>
  <c r="Q3013" i="1"/>
  <c r="U3013" i="1" s="1"/>
  <c r="P3014" i="1"/>
  <c r="Q3014" i="1"/>
  <c r="T3014" i="1" s="1"/>
  <c r="P3015" i="1"/>
  <c r="Q3015" i="1"/>
  <c r="S3015" i="1" s="1"/>
  <c r="R3015" i="1" s="1"/>
  <c r="P3016" i="1"/>
  <c r="Q3016" i="1"/>
  <c r="S3016" i="1" s="1"/>
  <c r="R3016" i="1" s="1"/>
  <c r="P4502" i="1"/>
  <c r="Q4502" i="1"/>
  <c r="V4502" i="1" s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T3023" i="1" s="1"/>
  <c r="P3024" i="1"/>
  <c r="Q3024" i="1"/>
  <c r="V3024" i="1" s="1"/>
  <c r="P3025" i="1"/>
  <c r="Q3025" i="1"/>
  <c r="U3025" i="1" s="1"/>
  <c r="P3026" i="1"/>
  <c r="Q3026" i="1"/>
  <c r="T3026" i="1" s="1"/>
  <c r="P3027" i="1"/>
  <c r="Q3027" i="1"/>
  <c r="S3027" i="1" s="1"/>
  <c r="R3027" i="1" s="1"/>
  <c r="P3028" i="1"/>
  <c r="Q3028" i="1"/>
  <c r="U3028" i="1" s="1"/>
  <c r="P3029" i="1"/>
  <c r="Q3029" i="1"/>
  <c r="S3029" i="1" s="1"/>
  <c r="R3029" i="1" s="1"/>
  <c r="P3030" i="1"/>
  <c r="Q3030" i="1"/>
  <c r="V3030" i="1" s="1"/>
  <c r="P3031" i="1"/>
  <c r="Q3031" i="1"/>
  <c r="U3031" i="1" s="1"/>
  <c r="P3032" i="1"/>
  <c r="Q3032" i="1"/>
  <c r="T3032" i="1" s="1"/>
  <c r="P3033" i="1"/>
  <c r="Q3033" i="1"/>
  <c r="S3033" i="1" s="1"/>
  <c r="R3033" i="1" s="1"/>
  <c r="P3034" i="1"/>
  <c r="Q3034" i="1"/>
  <c r="T3034" i="1" s="1"/>
  <c r="P3035" i="1"/>
  <c r="Q3035" i="1"/>
  <c r="T3035" i="1" s="1"/>
  <c r="P3036" i="1"/>
  <c r="Q3036" i="1"/>
  <c r="V3036" i="1" s="1"/>
  <c r="P3037" i="1"/>
  <c r="Q3037" i="1"/>
  <c r="U3037" i="1" s="1"/>
  <c r="P3038" i="1"/>
  <c r="Q3038" i="1"/>
  <c r="T3038" i="1" s="1"/>
  <c r="P3039" i="1"/>
  <c r="Q3039" i="1"/>
  <c r="S3039" i="1" s="1"/>
  <c r="R3039" i="1" s="1"/>
  <c r="P3040" i="1"/>
  <c r="Q3040" i="1"/>
  <c r="T3040" i="1" s="1"/>
  <c r="P3041" i="1"/>
  <c r="Q3041" i="1"/>
  <c r="S3041" i="1" s="1"/>
  <c r="R3041" i="1" s="1"/>
  <c r="P3042" i="1"/>
  <c r="Q3042" i="1"/>
  <c r="V3042" i="1" s="1"/>
  <c r="P3043" i="1"/>
  <c r="Q3043" i="1"/>
  <c r="U3043" i="1" s="1"/>
  <c r="P3044" i="1"/>
  <c r="Q3044" i="1"/>
  <c r="T3044" i="1" s="1"/>
  <c r="P3045" i="1"/>
  <c r="Q3045" i="1"/>
  <c r="S3045" i="1" s="1"/>
  <c r="R3045" i="1" s="1"/>
  <c r="P3046" i="1"/>
  <c r="Q3046" i="1"/>
  <c r="T3046" i="1" s="1"/>
  <c r="P3047" i="1"/>
  <c r="Q3047" i="1"/>
  <c r="S3047" i="1" s="1"/>
  <c r="R3047" i="1" s="1"/>
  <c r="P3048" i="1"/>
  <c r="Q3048" i="1"/>
  <c r="V3048" i="1" s="1"/>
  <c r="P2821" i="1"/>
  <c r="Q2821" i="1"/>
  <c r="U2821" i="1" s="1"/>
  <c r="P3050" i="1"/>
  <c r="Q3050" i="1"/>
  <c r="T3050" i="1" s="1"/>
  <c r="P3899" i="1"/>
  <c r="Q3899" i="1"/>
  <c r="S3899" i="1" s="1"/>
  <c r="R3899" i="1" s="1"/>
  <c r="P3052" i="1"/>
  <c r="Q3052" i="1"/>
  <c r="S3052" i="1" s="1"/>
  <c r="R3052" i="1" s="1"/>
  <c r="P3053" i="1"/>
  <c r="Q3053" i="1"/>
  <c r="V3053" i="1" s="1"/>
  <c r="P3054" i="1"/>
  <c r="Q3054" i="1"/>
  <c r="P1523" i="1"/>
  <c r="Q1523" i="1"/>
  <c r="P3056" i="1"/>
  <c r="Q3056" i="1"/>
  <c r="P3057" i="1"/>
  <c r="Q3057" i="1"/>
  <c r="P3058" i="1"/>
  <c r="Q3058" i="1"/>
  <c r="P3059" i="1"/>
  <c r="Q3059" i="1"/>
  <c r="U3059" i="1" s="1"/>
  <c r="P3060" i="1"/>
  <c r="Q3060" i="1"/>
  <c r="V3060" i="1" s="1"/>
  <c r="P3061" i="1"/>
  <c r="Q3061" i="1"/>
  <c r="U3061" i="1" s="1"/>
  <c r="P3062" i="1"/>
  <c r="Q3062" i="1"/>
  <c r="T3062" i="1" s="1"/>
  <c r="P3063" i="1"/>
  <c r="Q3063" i="1"/>
  <c r="S3063" i="1" s="1"/>
  <c r="R3063" i="1" s="1"/>
  <c r="P1942" i="1"/>
  <c r="Q1942" i="1"/>
  <c r="P3065" i="1"/>
  <c r="Q3065" i="1"/>
  <c r="V3065" i="1" s="1"/>
  <c r="P3066" i="1"/>
  <c r="Q3066" i="1"/>
  <c r="V3066" i="1" s="1"/>
  <c r="P3067" i="1"/>
  <c r="Q3067" i="1"/>
  <c r="U3067" i="1" s="1"/>
  <c r="P3068" i="1"/>
  <c r="Q3068" i="1"/>
  <c r="T3068" i="1" s="1"/>
  <c r="P3069" i="1"/>
  <c r="Q3069" i="1"/>
  <c r="S3069" i="1" s="1"/>
  <c r="R3069" i="1" s="1"/>
  <c r="P3070" i="1"/>
  <c r="Q3070" i="1"/>
  <c r="T3070" i="1" s="1"/>
  <c r="P3071" i="1"/>
  <c r="Q3071" i="1"/>
  <c r="S3071" i="1" s="1"/>
  <c r="R3071" i="1" s="1"/>
  <c r="P3072" i="1"/>
  <c r="Q3072" i="1"/>
  <c r="V3072" i="1" s="1"/>
  <c r="P3073" i="1"/>
  <c r="Q3073" i="1"/>
  <c r="U3073" i="1" s="1"/>
  <c r="P3074" i="1"/>
  <c r="Q3074" i="1"/>
  <c r="T3074" i="1" s="1"/>
  <c r="P3075" i="1"/>
  <c r="Q3075" i="1"/>
  <c r="S3075" i="1" s="1"/>
  <c r="R3075" i="1" s="1"/>
  <c r="P3076" i="1"/>
  <c r="Q3076" i="1"/>
  <c r="T3076" i="1" s="1"/>
  <c r="P3077" i="1"/>
  <c r="Q3077" i="1"/>
  <c r="T3077" i="1" s="1"/>
  <c r="P3078" i="1"/>
  <c r="Q3078" i="1"/>
  <c r="V3078" i="1" s="1"/>
  <c r="P3079" i="1"/>
  <c r="Q3079" i="1"/>
  <c r="U3079" i="1" s="1"/>
  <c r="P3080" i="1"/>
  <c r="Q3080" i="1"/>
  <c r="T3080" i="1" s="1"/>
  <c r="P3081" i="1"/>
  <c r="Q3081" i="1"/>
  <c r="S3081" i="1" s="1"/>
  <c r="R3081" i="1" s="1"/>
  <c r="P3082" i="1"/>
  <c r="Q3082" i="1"/>
  <c r="S3082" i="1" s="1"/>
  <c r="R3082" i="1" s="1"/>
  <c r="P3083" i="1"/>
  <c r="Q3083" i="1"/>
  <c r="S3083" i="1" s="1"/>
  <c r="R3083" i="1" s="1"/>
  <c r="P3084" i="1"/>
  <c r="Q3084" i="1"/>
  <c r="V3084" i="1" s="1"/>
  <c r="P2943" i="1"/>
  <c r="Q2943" i="1"/>
  <c r="U2943" i="1" s="1"/>
  <c r="P3086" i="1"/>
  <c r="Q3086" i="1"/>
  <c r="T3086" i="1" s="1"/>
  <c r="P3087" i="1"/>
  <c r="Q3087" i="1"/>
  <c r="S3087" i="1" s="1"/>
  <c r="R3087" i="1" s="1"/>
  <c r="P1986" i="1"/>
  <c r="Q1986" i="1"/>
  <c r="S1986" i="1" s="1"/>
  <c r="R1986" i="1" s="1"/>
  <c r="P3713" i="1"/>
  <c r="Q3713" i="1"/>
  <c r="S3713" i="1" s="1"/>
  <c r="R3713" i="1" s="1"/>
  <c r="P3809" i="1"/>
  <c r="Q3809" i="1"/>
  <c r="P3091" i="1"/>
  <c r="Q3091" i="1"/>
  <c r="P3092" i="1"/>
  <c r="Q3092" i="1"/>
  <c r="P3093" i="1"/>
  <c r="Q3093" i="1"/>
  <c r="P585" i="1"/>
  <c r="Q585" i="1"/>
  <c r="P426" i="1"/>
  <c r="Q426" i="1"/>
  <c r="V426" i="1" s="1"/>
  <c r="P3096" i="1"/>
  <c r="Q3096" i="1"/>
  <c r="V3096" i="1" s="1"/>
  <c r="P3097" i="1"/>
  <c r="Q3097" i="1"/>
  <c r="U3097" i="1" s="1"/>
  <c r="P822" i="1"/>
  <c r="Q822" i="1"/>
  <c r="T822" i="1" s="1"/>
  <c r="P3099" i="1"/>
  <c r="Q3099" i="1"/>
  <c r="S3099" i="1" s="1"/>
  <c r="R3099" i="1" s="1"/>
  <c r="P3100" i="1"/>
  <c r="Q3100" i="1"/>
  <c r="U3100" i="1" s="1"/>
  <c r="P3101" i="1"/>
  <c r="Q3101" i="1"/>
  <c r="T3101" i="1" s="1"/>
  <c r="P3102" i="1"/>
  <c r="Q3102" i="1"/>
  <c r="V3102" i="1" s="1"/>
  <c r="P3103" i="1"/>
  <c r="Q3103" i="1"/>
  <c r="U3103" i="1" s="1"/>
  <c r="P3104" i="1"/>
  <c r="Q3104" i="1"/>
  <c r="T3104" i="1" s="1"/>
  <c r="P3105" i="1"/>
  <c r="Q3105" i="1"/>
  <c r="S3105" i="1" s="1"/>
  <c r="R3105" i="1" s="1"/>
  <c r="P632" i="1"/>
  <c r="Q632" i="1"/>
  <c r="T632" i="1" s="1"/>
  <c r="P3107" i="1"/>
  <c r="Q3107" i="1"/>
  <c r="S3107" i="1" s="1"/>
  <c r="R3107" i="1" s="1"/>
  <c r="P3108" i="1"/>
  <c r="Q3108" i="1"/>
  <c r="V3108" i="1" s="1"/>
  <c r="P3109" i="1"/>
  <c r="Q3109" i="1"/>
  <c r="U3109" i="1" s="1"/>
  <c r="P3110" i="1"/>
  <c r="Q3110" i="1"/>
  <c r="T3110" i="1" s="1"/>
  <c r="P3111" i="1"/>
  <c r="Q3111" i="1"/>
  <c r="S3111" i="1" s="1"/>
  <c r="R3111" i="1" s="1"/>
  <c r="P3112" i="1"/>
  <c r="Q3112" i="1"/>
  <c r="T3112" i="1" s="1"/>
  <c r="P3113" i="1"/>
  <c r="Q3113" i="1"/>
  <c r="S3113" i="1" s="1"/>
  <c r="R3113" i="1" s="1"/>
  <c r="P2923" i="1"/>
  <c r="Q2923" i="1"/>
  <c r="V2923" i="1" s="1"/>
  <c r="P3115" i="1"/>
  <c r="Q3115" i="1"/>
  <c r="U3115" i="1" s="1"/>
  <c r="P3116" i="1"/>
  <c r="Q3116" i="1"/>
  <c r="T3116" i="1" s="1"/>
  <c r="P3117" i="1"/>
  <c r="Q3117" i="1"/>
  <c r="S3117" i="1" s="1"/>
  <c r="R3117" i="1" s="1"/>
  <c r="P3118" i="1"/>
  <c r="Q3118" i="1"/>
  <c r="S3118" i="1" s="1"/>
  <c r="R3118" i="1" s="1"/>
  <c r="P3119" i="1"/>
  <c r="Q3119" i="1"/>
  <c r="S3119" i="1" s="1"/>
  <c r="R3119" i="1" s="1"/>
  <c r="P2228" i="1"/>
  <c r="Q2228" i="1"/>
  <c r="V2228" i="1" s="1"/>
  <c r="P3121" i="1"/>
  <c r="Q3121" i="1"/>
  <c r="U3121" i="1" s="1"/>
  <c r="P3122" i="1"/>
  <c r="Q3122" i="1"/>
  <c r="T3122" i="1" s="1"/>
  <c r="P3123" i="1"/>
  <c r="Q3123" i="1"/>
  <c r="S3123" i="1" s="1"/>
  <c r="R3123" i="1" s="1"/>
  <c r="P3124" i="1"/>
  <c r="Q3124" i="1"/>
  <c r="U3124" i="1" s="1"/>
  <c r="P3125" i="1"/>
  <c r="Q3125" i="1"/>
  <c r="S3125" i="1" s="1"/>
  <c r="R3125" i="1" s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S3131" i="1" s="1"/>
  <c r="R3131" i="1" s="1"/>
  <c r="P3132" i="1"/>
  <c r="Q3132" i="1"/>
  <c r="V3132" i="1" s="1"/>
  <c r="P3133" i="1"/>
  <c r="Q3133" i="1"/>
  <c r="U3133" i="1" s="1"/>
  <c r="P3134" i="1"/>
  <c r="Q3134" i="1"/>
  <c r="T3134" i="1" s="1"/>
  <c r="P3135" i="1"/>
  <c r="Q3135" i="1"/>
  <c r="S3135" i="1" s="1"/>
  <c r="R3135" i="1" s="1"/>
  <c r="P3136" i="1"/>
  <c r="Q3136" i="1"/>
  <c r="U3136" i="1" s="1"/>
  <c r="P3137" i="1"/>
  <c r="Q3137" i="1"/>
  <c r="S3137" i="1" s="1"/>
  <c r="R3137" i="1" s="1"/>
  <c r="P3138" i="1"/>
  <c r="Q3138" i="1"/>
  <c r="V3138" i="1" s="1"/>
  <c r="P3139" i="1"/>
  <c r="Q3139" i="1"/>
  <c r="U3139" i="1" s="1"/>
  <c r="P3140" i="1"/>
  <c r="Q3140" i="1"/>
  <c r="T3140" i="1" s="1"/>
  <c r="P1348" i="1"/>
  <c r="Q1348" i="1"/>
  <c r="S1348" i="1" s="1"/>
  <c r="R1348" i="1" s="1"/>
  <c r="P3142" i="1"/>
  <c r="Q3142" i="1"/>
  <c r="T3142" i="1" s="1"/>
  <c r="P3143" i="1"/>
  <c r="Q3143" i="1"/>
  <c r="S3143" i="1" s="1"/>
  <c r="R3143" i="1" s="1"/>
  <c r="P3144" i="1"/>
  <c r="Q3144" i="1"/>
  <c r="V3144" i="1" s="1"/>
  <c r="P3145" i="1"/>
  <c r="Q3145" i="1"/>
  <c r="U3145" i="1" s="1"/>
  <c r="P3146" i="1"/>
  <c r="Q3146" i="1"/>
  <c r="T3146" i="1" s="1"/>
  <c r="P3147" i="1"/>
  <c r="Q3147" i="1"/>
  <c r="S3147" i="1" s="1"/>
  <c r="R3147" i="1" s="1"/>
  <c r="P3148" i="1"/>
  <c r="Q3148" i="1"/>
  <c r="T3148" i="1" s="1"/>
  <c r="P3149" i="1"/>
  <c r="Q3149" i="1"/>
  <c r="S3149" i="1" s="1"/>
  <c r="R3149" i="1" s="1"/>
  <c r="P3150" i="1"/>
  <c r="Q3150" i="1"/>
  <c r="V3150" i="1" s="1"/>
  <c r="P3151" i="1"/>
  <c r="Q3151" i="1"/>
  <c r="U3151" i="1" s="1"/>
  <c r="P3152" i="1"/>
  <c r="Q3152" i="1"/>
  <c r="T3152" i="1" s="1"/>
  <c r="P3153" i="1"/>
  <c r="Q3153" i="1"/>
  <c r="S3153" i="1" s="1"/>
  <c r="R3153" i="1" s="1"/>
  <c r="P3154" i="1"/>
  <c r="Q3154" i="1"/>
  <c r="S3154" i="1" s="1"/>
  <c r="R3154" i="1" s="1"/>
  <c r="P3155" i="1"/>
  <c r="Q3155" i="1"/>
  <c r="S3155" i="1" s="1"/>
  <c r="R3155" i="1" s="1"/>
  <c r="P3156" i="1"/>
  <c r="Q3156" i="1"/>
  <c r="V3156" i="1" s="1"/>
  <c r="P3157" i="1"/>
  <c r="Q3157" i="1"/>
  <c r="U3157" i="1" s="1"/>
  <c r="P3158" i="1"/>
  <c r="Q3158" i="1"/>
  <c r="T3158" i="1" s="1"/>
  <c r="P3159" i="1"/>
  <c r="Q3159" i="1"/>
  <c r="S3159" i="1" s="1"/>
  <c r="R3159" i="1" s="1"/>
  <c r="P4472" i="1"/>
  <c r="Q4472" i="1"/>
  <c r="S4472" i="1" s="1"/>
  <c r="R4472" i="1" s="1"/>
  <c r="P1991" i="1"/>
  <c r="Q1991" i="1"/>
  <c r="S1991" i="1" s="1"/>
  <c r="R1991" i="1" s="1"/>
  <c r="P3162" i="1"/>
  <c r="Q3162" i="1"/>
  <c r="P3163" i="1"/>
  <c r="Q3163" i="1"/>
  <c r="P3164" i="1"/>
  <c r="Q3164" i="1"/>
  <c r="P3165" i="1"/>
  <c r="Q3165" i="1"/>
  <c r="P2842" i="1"/>
  <c r="Q2842" i="1"/>
  <c r="P3167" i="1"/>
  <c r="Q3167" i="1"/>
  <c r="S3167" i="1" s="1"/>
  <c r="R3167" i="1" s="1"/>
  <c r="P3168" i="1"/>
  <c r="Q3168" i="1"/>
  <c r="V3168" i="1" s="1"/>
  <c r="P3169" i="1"/>
  <c r="Q3169" i="1"/>
  <c r="U3169" i="1" s="1"/>
  <c r="P3170" i="1"/>
  <c r="Q3170" i="1"/>
  <c r="T3170" i="1" s="1"/>
  <c r="P3171" i="1"/>
  <c r="Q3171" i="1"/>
  <c r="S3171" i="1" s="1"/>
  <c r="R3171" i="1" s="1"/>
  <c r="P3172" i="1"/>
  <c r="Q3172" i="1"/>
  <c r="U3172" i="1" s="1"/>
  <c r="P3173" i="1"/>
  <c r="Q3173" i="1"/>
  <c r="S3173" i="1" s="1"/>
  <c r="R3173" i="1" s="1"/>
  <c r="P3174" i="1"/>
  <c r="Q3174" i="1"/>
  <c r="P3175" i="1"/>
  <c r="Q3175" i="1"/>
  <c r="U3175" i="1" s="1"/>
  <c r="P1685" i="1"/>
  <c r="Q1685" i="1"/>
  <c r="T1685" i="1" s="1"/>
  <c r="P3177" i="1"/>
  <c r="Q3177" i="1"/>
  <c r="S3177" i="1" s="1"/>
  <c r="R3177" i="1" s="1"/>
  <c r="P3178" i="1"/>
  <c r="Q3178" i="1"/>
  <c r="T3178" i="1" s="1"/>
  <c r="P3179" i="1"/>
  <c r="Q3179" i="1"/>
  <c r="S3179" i="1" s="1"/>
  <c r="R3179" i="1" s="1"/>
  <c r="P3180" i="1"/>
  <c r="Q3180" i="1"/>
  <c r="V3180" i="1" s="1"/>
  <c r="P3181" i="1"/>
  <c r="Q3181" i="1"/>
  <c r="U3181" i="1" s="1"/>
  <c r="P3182" i="1"/>
  <c r="Q3182" i="1"/>
  <c r="T3182" i="1" s="1"/>
  <c r="P3183" i="1"/>
  <c r="Q3183" i="1"/>
  <c r="S3183" i="1" s="1"/>
  <c r="R3183" i="1" s="1"/>
  <c r="P3184" i="1"/>
  <c r="Q3184" i="1"/>
  <c r="T3184" i="1" s="1"/>
  <c r="P3185" i="1"/>
  <c r="Q3185" i="1"/>
  <c r="T3185" i="1" s="1"/>
  <c r="P3186" i="1"/>
  <c r="Q3186" i="1"/>
  <c r="V3186" i="1" s="1"/>
  <c r="P3187" i="1"/>
  <c r="Q3187" i="1"/>
  <c r="U3187" i="1" s="1"/>
  <c r="P789" i="1"/>
  <c r="Q789" i="1"/>
  <c r="T789" i="1" s="1"/>
  <c r="P3189" i="1"/>
  <c r="Q3189" i="1"/>
  <c r="S3189" i="1" s="1"/>
  <c r="R3189" i="1" s="1"/>
  <c r="P3190" i="1"/>
  <c r="Q3190" i="1"/>
  <c r="S3190" i="1" s="1"/>
  <c r="R3190" i="1" s="1"/>
  <c r="P3191" i="1"/>
  <c r="Q3191" i="1"/>
  <c r="S3191" i="1" s="1"/>
  <c r="R3191" i="1" s="1"/>
  <c r="P3192" i="1"/>
  <c r="Q3192" i="1"/>
  <c r="V3192" i="1" s="1"/>
  <c r="P3193" i="1"/>
  <c r="Q3193" i="1"/>
  <c r="U3193" i="1" s="1"/>
  <c r="P3194" i="1"/>
  <c r="Q3194" i="1"/>
  <c r="T3194" i="1" s="1"/>
  <c r="P3195" i="1"/>
  <c r="Q3195" i="1"/>
  <c r="S3195" i="1" s="1"/>
  <c r="R3195" i="1" s="1"/>
  <c r="P3196" i="1"/>
  <c r="Q3196" i="1"/>
  <c r="S3196" i="1" s="1"/>
  <c r="R3196" i="1" s="1"/>
  <c r="P3197" i="1"/>
  <c r="Q3197" i="1"/>
  <c r="V3197" i="1" s="1"/>
  <c r="P3198" i="1"/>
  <c r="Q3198" i="1"/>
  <c r="P2565" i="1"/>
  <c r="Q2565" i="1"/>
  <c r="P3200" i="1"/>
  <c r="Q3200" i="1"/>
  <c r="P3201" i="1"/>
  <c r="Q3201" i="1"/>
  <c r="P3202" i="1"/>
  <c r="Q3202" i="1"/>
  <c r="P3203" i="1"/>
  <c r="Q3203" i="1"/>
  <c r="P3204" i="1"/>
  <c r="Q3204" i="1"/>
  <c r="V3204" i="1" s="1"/>
  <c r="P3205" i="1"/>
  <c r="Q3205" i="1"/>
  <c r="U3205" i="1" s="1"/>
  <c r="P3206" i="1"/>
  <c r="Q3206" i="1"/>
  <c r="T3206" i="1" s="1"/>
  <c r="P3207" i="1"/>
  <c r="Q3207" i="1"/>
  <c r="S3207" i="1" s="1"/>
  <c r="R3207" i="1" s="1"/>
  <c r="P3225" i="1"/>
  <c r="Q3225" i="1"/>
  <c r="U3225" i="1" s="1"/>
  <c r="P3209" i="1"/>
  <c r="Q3209" i="1"/>
  <c r="T3209" i="1" s="1"/>
  <c r="P3210" i="1"/>
  <c r="Q3210" i="1"/>
  <c r="V3210" i="1" s="1"/>
  <c r="P3211" i="1"/>
  <c r="Q3211" i="1"/>
  <c r="U3211" i="1" s="1"/>
  <c r="P3212" i="1"/>
  <c r="Q3212" i="1"/>
  <c r="T3212" i="1" s="1"/>
  <c r="P3213" i="1"/>
  <c r="Q3213" i="1"/>
  <c r="S3213" i="1" s="1"/>
  <c r="R3213" i="1" s="1"/>
  <c r="P3214" i="1"/>
  <c r="Q3214" i="1"/>
  <c r="T3214" i="1" s="1"/>
  <c r="P3215" i="1"/>
  <c r="Q3215" i="1"/>
  <c r="T3215" i="1" s="1"/>
  <c r="P3216" i="1"/>
  <c r="Q3216" i="1"/>
  <c r="V3216" i="1" s="1"/>
  <c r="P3217" i="1"/>
  <c r="Q3217" i="1"/>
  <c r="U3217" i="1" s="1"/>
  <c r="P3218" i="1"/>
  <c r="Q3218" i="1"/>
  <c r="T3218" i="1" s="1"/>
  <c r="P3219" i="1"/>
  <c r="Q3219" i="1"/>
  <c r="S3219" i="1" s="1"/>
  <c r="R3219" i="1" s="1"/>
  <c r="P3120" i="1"/>
  <c r="Q3120" i="1"/>
  <c r="T3120" i="1" s="1"/>
  <c r="P3221" i="1"/>
  <c r="Q3221" i="1"/>
  <c r="S3221" i="1" s="1"/>
  <c r="R3221" i="1" s="1"/>
  <c r="P3222" i="1"/>
  <c r="Q3222" i="1"/>
  <c r="V3222" i="1" s="1"/>
  <c r="P3223" i="1"/>
  <c r="Q3223" i="1"/>
  <c r="U3223" i="1" s="1"/>
  <c r="P3224" i="1"/>
  <c r="Q3224" i="1"/>
  <c r="T3224" i="1" s="1"/>
  <c r="P2376" i="1"/>
  <c r="Q2376" i="1"/>
  <c r="S2376" i="1" s="1"/>
  <c r="R2376" i="1" s="1"/>
  <c r="P3226" i="1"/>
  <c r="Q3226" i="1"/>
  <c r="S3226" i="1" s="1"/>
  <c r="R3226" i="1" s="1"/>
  <c r="P2611" i="1"/>
  <c r="Q2611" i="1"/>
  <c r="S2611" i="1" s="1"/>
  <c r="R2611" i="1" s="1"/>
  <c r="P3228" i="1"/>
  <c r="Q3228" i="1"/>
  <c r="V3228" i="1" s="1"/>
  <c r="P3229" i="1"/>
  <c r="Q3229" i="1"/>
  <c r="U3229" i="1" s="1"/>
  <c r="P3230" i="1"/>
  <c r="Q3230" i="1"/>
  <c r="T3230" i="1" s="1"/>
  <c r="P3176" i="1"/>
  <c r="Q3176" i="1"/>
  <c r="S3176" i="1" s="1"/>
  <c r="R3176" i="1" s="1"/>
  <c r="P3232" i="1"/>
  <c r="Q3232" i="1"/>
  <c r="T3232" i="1" s="1"/>
  <c r="P3233" i="1"/>
  <c r="Q3233" i="1"/>
  <c r="S3233" i="1" s="1"/>
  <c r="R3233" i="1" s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T3239" i="1" s="1"/>
  <c r="P3240" i="1"/>
  <c r="Q3240" i="1"/>
  <c r="V3240" i="1" s="1"/>
  <c r="P3241" i="1"/>
  <c r="Q3241" i="1"/>
  <c r="U3241" i="1" s="1"/>
  <c r="P3242" i="1"/>
  <c r="Q3242" i="1"/>
  <c r="T3242" i="1" s="1"/>
  <c r="P3243" i="1"/>
  <c r="Q3243" i="1"/>
  <c r="S3243" i="1" s="1"/>
  <c r="R3243" i="1" s="1"/>
  <c r="P3244" i="1"/>
  <c r="Q3244" i="1"/>
  <c r="U3244" i="1" s="1"/>
  <c r="P3245" i="1"/>
  <c r="Q3245" i="1"/>
  <c r="S3245" i="1" s="1"/>
  <c r="R3245" i="1" s="1"/>
  <c r="P3246" i="1"/>
  <c r="Q3246" i="1"/>
  <c r="V3246" i="1" s="1"/>
  <c r="P3247" i="1"/>
  <c r="Q3247" i="1"/>
  <c r="U3247" i="1" s="1"/>
  <c r="P3248" i="1"/>
  <c r="Q3248" i="1"/>
  <c r="V3248" i="1" s="1"/>
  <c r="P3249" i="1"/>
  <c r="Q3249" i="1"/>
  <c r="V3249" i="1" s="1"/>
  <c r="P3250" i="1"/>
  <c r="Q3250" i="1"/>
  <c r="V3250" i="1" s="1"/>
  <c r="P3251" i="1"/>
  <c r="Q3251" i="1"/>
  <c r="S3251" i="1" s="1"/>
  <c r="R3251" i="1" s="1"/>
  <c r="P3252" i="1"/>
  <c r="Q3252" i="1"/>
  <c r="V3252" i="1" s="1"/>
  <c r="P3253" i="1"/>
  <c r="Q3253" i="1"/>
  <c r="U3253" i="1" s="1"/>
  <c r="P3254" i="1"/>
  <c r="Q3254" i="1"/>
  <c r="T3254" i="1" s="1"/>
  <c r="P3255" i="1"/>
  <c r="Q3255" i="1"/>
  <c r="S3255" i="1" s="1"/>
  <c r="R3255" i="1" s="1"/>
  <c r="P3256" i="1"/>
  <c r="Q3256" i="1"/>
  <c r="T3256" i="1" s="1"/>
  <c r="P3494" i="1"/>
  <c r="Q3494" i="1"/>
  <c r="S3494" i="1" s="1"/>
  <c r="R3494" i="1" s="1"/>
  <c r="P1860" i="1"/>
  <c r="Q1860" i="1"/>
  <c r="V1860" i="1" s="1"/>
  <c r="P3259" i="1"/>
  <c r="Q3259" i="1"/>
  <c r="U3259" i="1" s="1"/>
  <c r="P3260" i="1"/>
  <c r="Q3260" i="1"/>
  <c r="T3260" i="1" s="1"/>
  <c r="P3261" i="1"/>
  <c r="Q3261" i="1"/>
  <c r="S3261" i="1" s="1"/>
  <c r="R3261" i="1" s="1"/>
  <c r="P3262" i="1"/>
  <c r="Q3262" i="1"/>
  <c r="S3262" i="1" s="1"/>
  <c r="R3262" i="1" s="1"/>
  <c r="P3263" i="1"/>
  <c r="Q3263" i="1"/>
  <c r="S3263" i="1" s="1"/>
  <c r="R3263" i="1" s="1"/>
  <c r="P3264" i="1"/>
  <c r="Q3264" i="1"/>
  <c r="V3264" i="1" s="1"/>
  <c r="P3265" i="1"/>
  <c r="Q3265" i="1"/>
  <c r="U3265" i="1" s="1"/>
  <c r="P3266" i="1"/>
  <c r="Q3266" i="1"/>
  <c r="T3266" i="1" s="1"/>
  <c r="P3267" i="1"/>
  <c r="Q3267" i="1"/>
  <c r="S3267" i="1" s="1"/>
  <c r="R3267" i="1" s="1"/>
  <c r="P3268" i="1"/>
  <c r="Q3268" i="1"/>
  <c r="S3268" i="1" s="1"/>
  <c r="R3268" i="1" s="1"/>
  <c r="P3269" i="1"/>
  <c r="Q3269" i="1"/>
  <c r="U3269" i="1" s="1"/>
  <c r="P3270" i="1"/>
  <c r="Q3270" i="1"/>
  <c r="S3270" i="1" s="1"/>
  <c r="R3270" i="1" s="1"/>
  <c r="P3271" i="1"/>
  <c r="Q3271" i="1"/>
  <c r="S3271" i="1" s="1"/>
  <c r="R3271" i="1" s="1"/>
  <c r="P3272" i="1"/>
  <c r="Q3272" i="1"/>
  <c r="S3272" i="1" s="1"/>
  <c r="R3272" i="1" s="1"/>
  <c r="P3273" i="1"/>
  <c r="Q3273" i="1"/>
  <c r="T3273" i="1" s="1"/>
  <c r="P3274" i="1"/>
  <c r="Q3274" i="1"/>
  <c r="T3274" i="1" s="1"/>
  <c r="P3275" i="1"/>
  <c r="Q3275" i="1"/>
  <c r="T3275" i="1" s="1"/>
  <c r="P3276" i="1"/>
  <c r="Q3276" i="1"/>
  <c r="V3276" i="1" s="1"/>
  <c r="P3277" i="1"/>
  <c r="Q3277" i="1"/>
  <c r="U3277" i="1" s="1"/>
  <c r="P3278" i="1"/>
  <c r="Q3278" i="1"/>
  <c r="T3278" i="1" s="1"/>
  <c r="P3279" i="1"/>
  <c r="Q3279" i="1"/>
  <c r="S3279" i="1" s="1"/>
  <c r="R3279" i="1" s="1"/>
  <c r="P3280" i="1"/>
  <c r="Q3280" i="1"/>
  <c r="U3280" i="1" s="1"/>
  <c r="P3281" i="1"/>
  <c r="Q3281" i="1"/>
  <c r="S3281" i="1" s="1"/>
  <c r="R3281" i="1" s="1"/>
  <c r="P3282" i="1"/>
  <c r="Q3282" i="1"/>
  <c r="U3282" i="1" s="1"/>
  <c r="P3283" i="1"/>
  <c r="Q3283" i="1"/>
  <c r="V3283" i="1" s="1"/>
  <c r="P3284" i="1"/>
  <c r="Q3284" i="1"/>
  <c r="V3284" i="1" s="1"/>
  <c r="P3285" i="1"/>
  <c r="Q3285" i="1"/>
  <c r="V3285" i="1" s="1"/>
  <c r="P3286" i="1"/>
  <c r="Q3286" i="1"/>
  <c r="V3286" i="1" s="1"/>
  <c r="P3287" i="1"/>
  <c r="Q3287" i="1"/>
  <c r="S3287" i="1" s="1"/>
  <c r="R3287" i="1" s="1"/>
  <c r="P3288" i="1"/>
  <c r="Q3288" i="1"/>
  <c r="V3288" i="1" s="1"/>
  <c r="P3289" i="1"/>
  <c r="Q3289" i="1"/>
  <c r="U3289" i="1" s="1"/>
  <c r="P3290" i="1"/>
  <c r="Q3290" i="1"/>
  <c r="T3290" i="1" s="1"/>
  <c r="P1831" i="1"/>
  <c r="Q1831" i="1"/>
  <c r="S1831" i="1" s="1"/>
  <c r="R1831" i="1" s="1"/>
  <c r="P3292" i="1"/>
  <c r="Q3292" i="1"/>
  <c r="T3292" i="1" s="1"/>
  <c r="P3293" i="1"/>
  <c r="Q3293" i="1"/>
  <c r="S3293" i="1" s="1"/>
  <c r="R3293" i="1" s="1"/>
  <c r="P3294" i="1"/>
  <c r="Q3294" i="1"/>
  <c r="V3294" i="1" s="1"/>
  <c r="P3295" i="1"/>
  <c r="Q3295" i="1"/>
  <c r="U3295" i="1" s="1"/>
  <c r="P3296" i="1"/>
  <c r="Q3296" i="1"/>
  <c r="P3297" i="1"/>
  <c r="Q3297" i="1"/>
  <c r="S3297" i="1" s="1"/>
  <c r="R3297" i="1" s="1"/>
  <c r="P3298" i="1"/>
  <c r="Q3298" i="1"/>
  <c r="S3298" i="1" s="1"/>
  <c r="R3298" i="1" s="1"/>
  <c r="P3299" i="1"/>
  <c r="Q3299" i="1"/>
  <c r="U3299" i="1" s="1"/>
  <c r="P3300" i="1"/>
  <c r="Q3300" i="1"/>
  <c r="V3300" i="1" s="1"/>
  <c r="P3301" i="1"/>
  <c r="Q3301" i="1"/>
  <c r="U3301" i="1" s="1"/>
  <c r="P3302" i="1"/>
  <c r="Q3302" i="1"/>
  <c r="T3302" i="1" s="1"/>
  <c r="P3303" i="1"/>
  <c r="Q3303" i="1"/>
  <c r="S3303" i="1" s="1"/>
  <c r="R3303" i="1" s="1"/>
  <c r="P3304" i="1"/>
  <c r="Q3304" i="1"/>
  <c r="V3304" i="1" s="1"/>
  <c r="P3305" i="1"/>
  <c r="Q3305" i="1"/>
  <c r="T3305" i="1" s="1"/>
  <c r="P3306" i="1"/>
  <c r="Q3306" i="1"/>
  <c r="S3306" i="1" s="1"/>
  <c r="R3306" i="1" s="1"/>
  <c r="P3307" i="1"/>
  <c r="Q3307" i="1"/>
  <c r="V3307" i="1" s="1"/>
  <c r="P3308" i="1"/>
  <c r="Q3308" i="1"/>
  <c r="S3308" i="1" s="1"/>
  <c r="R3308" i="1" s="1"/>
  <c r="P3309" i="1"/>
  <c r="Q3309" i="1"/>
  <c r="P3094" i="1"/>
  <c r="Q3094" i="1"/>
  <c r="U3094" i="1" s="1"/>
  <c r="P3311" i="1"/>
  <c r="Q3311" i="1"/>
  <c r="P3312" i="1"/>
  <c r="Q3312" i="1"/>
  <c r="T3312" i="1" s="1"/>
  <c r="P3313" i="1"/>
  <c r="Q3313" i="1"/>
  <c r="T3313" i="1" s="1"/>
  <c r="P3314" i="1"/>
  <c r="Q3314" i="1"/>
  <c r="U3314" i="1" s="1"/>
  <c r="P3315" i="1"/>
  <c r="Q3315" i="1"/>
  <c r="U3315" i="1" s="1"/>
  <c r="P3316" i="1"/>
  <c r="Q3316" i="1"/>
  <c r="U3316" i="1" s="1"/>
  <c r="P3317" i="1"/>
  <c r="Q3317" i="1"/>
  <c r="S3317" i="1" s="1"/>
  <c r="R3317" i="1" s="1"/>
  <c r="P3318" i="1"/>
  <c r="Q3318" i="1"/>
  <c r="S3318" i="1" s="1"/>
  <c r="R3318" i="1" s="1"/>
  <c r="P3319" i="1"/>
  <c r="Q3319" i="1"/>
  <c r="P3320" i="1"/>
  <c r="Q3320" i="1"/>
  <c r="S3320" i="1" s="1"/>
  <c r="R3320" i="1" s="1"/>
  <c r="P3321" i="1"/>
  <c r="Q3321" i="1"/>
  <c r="T3321" i="1" s="1"/>
  <c r="P3322" i="1"/>
  <c r="Q3322" i="1"/>
  <c r="P3323" i="1"/>
  <c r="Q3323" i="1"/>
  <c r="S3323" i="1" s="1"/>
  <c r="R3323" i="1" s="1"/>
  <c r="P3324" i="1"/>
  <c r="Q3324" i="1"/>
  <c r="V3324" i="1" s="1"/>
  <c r="P3325" i="1"/>
  <c r="Q3325" i="1"/>
  <c r="U3325" i="1" s="1"/>
  <c r="P2154" i="1"/>
  <c r="Q2154" i="1"/>
  <c r="T2154" i="1" s="1"/>
  <c r="P3327" i="1"/>
  <c r="Q3327" i="1"/>
  <c r="S3327" i="1" s="1"/>
  <c r="R3327" i="1" s="1"/>
  <c r="P3328" i="1"/>
  <c r="Q3328" i="1"/>
  <c r="S3328" i="1" s="1"/>
  <c r="R3328" i="1" s="1"/>
  <c r="P1159" i="1"/>
  <c r="Q1159" i="1"/>
  <c r="S1159" i="1" s="1"/>
  <c r="R1159" i="1" s="1"/>
  <c r="P3330" i="1"/>
  <c r="Q3330" i="1"/>
  <c r="V3330" i="1" s="1"/>
  <c r="P3331" i="1"/>
  <c r="Q3331" i="1"/>
  <c r="U3331" i="1" s="1"/>
  <c r="P3332" i="1"/>
  <c r="Q3332" i="1"/>
  <c r="T3332" i="1" s="1"/>
  <c r="P3333" i="1"/>
  <c r="Q3333" i="1"/>
  <c r="S3333" i="1" s="1"/>
  <c r="R3333" i="1" s="1"/>
  <c r="P3334" i="1"/>
  <c r="Q3334" i="1"/>
  <c r="S3334" i="1" s="1"/>
  <c r="R3334" i="1" s="1"/>
  <c r="P3335" i="1"/>
  <c r="Q3335" i="1"/>
  <c r="V3335" i="1" s="1"/>
  <c r="P3336" i="1"/>
  <c r="Q3336" i="1"/>
  <c r="V3336" i="1" s="1"/>
  <c r="P3337" i="1"/>
  <c r="Q3337" i="1"/>
  <c r="U3337" i="1" s="1"/>
  <c r="P3338" i="1"/>
  <c r="Q3338" i="1"/>
  <c r="T3338" i="1" s="1"/>
  <c r="P3339" i="1"/>
  <c r="Q3339" i="1"/>
  <c r="S3339" i="1" s="1"/>
  <c r="R3339" i="1" s="1"/>
  <c r="P3340" i="1"/>
  <c r="Q3340" i="1"/>
  <c r="S3340" i="1" s="1"/>
  <c r="R3340" i="1" s="1"/>
  <c r="P3341" i="1"/>
  <c r="Q3341" i="1"/>
  <c r="V3341" i="1" s="1"/>
  <c r="P3342" i="1"/>
  <c r="Q3342" i="1"/>
  <c r="U3342" i="1" s="1"/>
  <c r="P3343" i="1"/>
  <c r="Q3343" i="1"/>
  <c r="S3343" i="1" s="1"/>
  <c r="R3343" i="1" s="1"/>
  <c r="P3344" i="1"/>
  <c r="Q3344" i="1"/>
  <c r="P3345" i="1"/>
  <c r="Q3345" i="1"/>
  <c r="T3345" i="1" s="1"/>
  <c r="P3346" i="1"/>
  <c r="Q3346" i="1"/>
  <c r="U3346" i="1" s="1"/>
  <c r="P3347" i="1"/>
  <c r="Q3347" i="1"/>
  <c r="U3347" i="1" s="1"/>
  <c r="P3348" i="1"/>
  <c r="Q3348" i="1"/>
  <c r="T3348" i="1" s="1"/>
  <c r="P1213" i="1"/>
  <c r="Q1213" i="1"/>
  <c r="T1213" i="1" s="1"/>
  <c r="P3350" i="1"/>
  <c r="Q3350" i="1"/>
  <c r="P3351" i="1"/>
  <c r="Q3351" i="1"/>
  <c r="U3351" i="1" s="1"/>
  <c r="P3352" i="1"/>
  <c r="Q3352" i="1"/>
  <c r="S3352" i="1" s="1"/>
  <c r="R3352" i="1" s="1"/>
  <c r="P2466" i="1"/>
  <c r="Q2466" i="1"/>
  <c r="T2466" i="1" s="1"/>
  <c r="P3354" i="1"/>
  <c r="Q3354" i="1"/>
  <c r="U3354" i="1" s="1"/>
  <c r="P3355" i="1"/>
  <c r="Q3355" i="1"/>
  <c r="V3355" i="1" s="1"/>
  <c r="P3356" i="1"/>
  <c r="Q3356" i="1"/>
  <c r="V3356" i="1" s="1"/>
  <c r="P3357" i="1"/>
  <c r="Q3357" i="1"/>
  <c r="V3357" i="1" s="1"/>
  <c r="P4131" i="1"/>
  <c r="Q4131" i="1"/>
  <c r="T4131" i="1" s="1"/>
  <c r="P3359" i="1"/>
  <c r="Q3359" i="1"/>
  <c r="S3359" i="1" s="1"/>
  <c r="R3359" i="1" s="1"/>
  <c r="P1603" i="1"/>
  <c r="Q1603" i="1"/>
  <c r="V1603" i="1" s="1"/>
  <c r="P3361" i="1"/>
  <c r="Q3361" i="1"/>
  <c r="U3361" i="1" s="1"/>
  <c r="P3362" i="1"/>
  <c r="Q3362" i="1"/>
  <c r="T3362" i="1" s="1"/>
  <c r="P3363" i="1"/>
  <c r="Q3363" i="1"/>
  <c r="S3363" i="1" s="1"/>
  <c r="R3363" i="1" s="1"/>
  <c r="P3364" i="1"/>
  <c r="Q3364" i="1"/>
  <c r="T3364" i="1" s="1"/>
  <c r="P3365" i="1"/>
  <c r="Q3365" i="1"/>
  <c r="U3365" i="1" s="1"/>
  <c r="P2886" i="1"/>
  <c r="Q2886" i="1"/>
  <c r="V2886" i="1" s="1"/>
  <c r="P3367" i="1"/>
  <c r="Q3367" i="1"/>
  <c r="U3367" i="1" s="1"/>
  <c r="P3368" i="1"/>
  <c r="Q3368" i="1"/>
  <c r="T3368" i="1" s="1"/>
  <c r="P3369" i="1"/>
  <c r="Q3369" i="1"/>
  <c r="S3369" i="1" s="1"/>
  <c r="R3369" i="1" s="1"/>
  <c r="P3370" i="1"/>
  <c r="Q3370" i="1"/>
  <c r="S3370" i="1" s="1"/>
  <c r="R3370" i="1" s="1"/>
  <c r="P3371" i="1"/>
  <c r="Q3371" i="1"/>
  <c r="S3371" i="1" s="1"/>
  <c r="R3371" i="1" s="1"/>
  <c r="P3372" i="1"/>
  <c r="Q3372" i="1"/>
  <c r="V3372" i="1" s="1"/>
  <c r="P3373" i="1"/>
  <c r="Q3373" i="1"/>
  <c r="U3373" i="1" s="1"/>
  <c r="P3374" i="1"/>
  <c r="Q3374" i="1"/>
  <c r="T3374" i="1" s="1"/>
  <c r="P3375" i="1"/>
  <c r="Q3375" i="1"/>
  <c r="S3375" i="1" s="1"/>
  <c r="R3375" i="1" s="1"/>
  <c r="P923" i="1"/>
  <c r="Q923" i="1"/>
  <c r="T923" i="1" s="1"/>
  <c r="P3377" i="1"/>
  <c r="Q3377" i="1"/>
  <c r="S3377" i="1" s="1"/>
  <c r="R3377" i="1" s="1"/>
  <c r="P3064" i="1"/>
  <c r="Q3064" i="1"/>
  <c r="S3064" i="1" s="1"/>
  <c r="R3064" i="1" s="1"/>
  <c r="P3379" i="1"/>
  <c r="Q3379" i="1"/>
  <c r="P3380" i="1"/>
  <c r="Q3380" i="1"/>
  <c r="S3380" i="1" s="1"/>
  <c r="R3380" i="1" s="1"/>
  <c r="P3381" i="1"/>
  <c r="Q3381" i="1"/>
  <c r="T3381" i="1" s="1"/>
  <c r="P3382" i="1"/>
  <c r="Q3382" i="1"/>
  <c r="U3382" i="1" s="1"/>
  <c r="P3383" i="1"/>
  <c r="Q3383" i="1"/>
  <c r="T3383" i="1" s="1"/>
  <c r="P3384" i="1"/>
  <c r="Q3384" i="1"/>
  <c r="T3384" i="1" s="1"/>
  <c r="P775" i="1"/>
  <c r="Q775" i="1"/>
  <c r="T775" i="1" s="1"/>
  <c r="P3386" i="1"/>
  <c r="Q3386" i="1"/>
  <c r="U3386" i="1" s="1"/>
  <c r="P3387" i="1"/>
  <c r="Q3387" i="1"/>
  <c r="U3387" i="1" s="1"/>
  <c r="P3388" i="1"/>
  <c r="Q3388" i="1"/>
  <c r="U3388" i="1" s="1"/>
  <c r="P3389" i="1"/>
  <c r="Q3389" i="1"/>
  <c r="S3389" i="1" s="1"/>
  <c r="R3389" i="1" s="1"/>
  <c r="P3390" i="1"/>
  <c r="Q3390" i="1"/>
  <c r="P3391" i="1"/>
  <c r="Q3391" i="1"/>
  <c r="S3391" i="1" s="1"/>
  <c r="R3391" i="1" s="1"/>
  <c r="P4871" i="1"/>
  <c r="Q4871" i="1"/>
  <c r="S4871" i="1" s="1"/>
  <c r="R4871" i="1" s="1"/>
  <c r="P3393" i="1"/>
  <c r="Q3393" i="1"/>
  <c r="P3394" i="1"/>
  <c r="Q3394" i="1"/>
  <c r="T3394" i="1" s="1"/>
  <c r="P3395" i="1"/>
  <c r="Q3395" i="1"/>
  <c r="S3395" i="1" s="1"/>
  <c r="R3395" i="1" s="1"/>
  <c r="P3396" i="1"/>
  <c r="Q3396" i="1"/>
  <c r="V3396" i="1" s="1"/>
  <c r="P3397" i="1"/>
  <c r="Q3397" i="1"/>
  <c r="U3397" i="1" s="1"/>
  <c r="P3398" i="1"/>
  <c r="Q3398" i="1"/>
  <c r="T3398" i="1" s="1"/>
  <c r="P3399" i="1"/>
  <c r="Q3399" i="1"/>
  <c r="S3399" i="1" s="1"/>
  <c r="R3399" i="1" s="1"/>
  <c r="P3491" i="1"/>
  <c r="Q3491" i="1"/>
  <c r="T3491" i="1" s="1"/>
  <c r="P3401" i="1"/>
  <c r="Q3401" i="1"/>
  <c r="S3401" i="1" s="1"/>
  <c r="R3401" i="1" s="1"/>
  <c r="P3402" i="1"/>
  <c r="Q3402" i="1"/>
  <c r="V3402" i="1" s="1"/>
  <c r="P3403" i="1"/>
  <c r="Q3403" i="1"/>
  <c r="U3403" i="1" s="1"/>
  <c r="P3404" i="1"/>
  <c r="Q3404" i="1"/>
  <c r="T3404" i="1" s="1"/>
  <c r="P3405" i="1"/>
  <c r="Q3405" i="1"/>
  <c r="S3405" i="1" s="1"/>
  <c r="R3405" i="1" s="1"/>
  <c r="P3406" i="1"/>
  <c r="Q3406" i="1"/>
  <c r="S3406" i="1" s="1"/>
  <c r="R3406" i="1" s="1"/>
  <c r="P3407" i="1"/>
  <c r="Q3407" i="1"/>
  <c r="V3407" i="1" s="1"/>
  <c r="P3408" i="1"/>
  <c r="Q3408" i="1"/>
  <c r="V3408" i="1" s="1"/>
  <c r="P3409" i="1"/>
  <c r="Q3409" i="1"/>
  <c r="U3409" i="1" s="1"/>
  <c r="P3410" i="1"/>
  <c r="Q3410" i="1"/>
  <c r="T3410" i="1" s="1"/>
  <c r="P3411" i="1"/>
  <c r="Q3411" i="1"/>
  <c r="S3411" i="1" s="1"/>
  <c r="R3411" i="1" s="1"/>
  <c r="P3412" i="1"/>
  <c r="Q3412" i="1"/>
  <c r="S3412" i="1" s="1"/>
  <c r="R3412" i="1" s="1"/>
  <c r="P3413" i="1"/>
  <c r="Q3413" i="1"/>
  <c r="P532" i="1"/>
  <c r="Q532" i="1"/>
  <c r="P3415" i="1"/>
  <c r="Q3415" i="1"/>
  <c r="S3415" i="1" s="1"/>
  <c r="R3415" i="1" s="1"/>
  <c r="P3416" i="1"/>
  <c r="Q3416" i="1"/>
  <c r="S3416" i="1" s="1"/>
  <c r="R3416" i="1" s="1"/>
  <c r="P3417" i="1"/>
  <c r="Q3417" i="1"/>
  <c r="T3417" i="1" s="1"/>
  <c r="P3418" i="1"/>
  <c r="Q3418" i="1"/>
  <c r="U3418" i="1" s="1"/>
  <c r="P448" i="1"/>
  <c r="Q448" i="1"/>
  <c r="U448" i="1" s="1"/>
  <c r="P3420" i="1"/>
  <c r="Q3420" i="1"/>
  <c r="T3420" i="1" s="1"/>
  <c r="P3421" i="1"/>
  <c r="Q3421" i="1"/>
  <c r="P3422" i="1"/>
  <c r="Q3422" i="1"/>
  <c r="U3422" i="1" s="1"/>
  <c r="P3423" i="1"/>
  <c r="Q3423" i="1"/>
  <c r="U3423" i="1" s="1"/>
  <c r="P3424" i="1"/>
  <c r="Q3424" i="1"/>
  <c r="P3425" i="1"/>
  <c r="Q3425" i="1"/>
  <c r="S3425" i="1" s="1"/>
  <c r="R3425" i="1" s="1"/>
  <c r="P3426" i="1"/>
  <c r="Q3426" i="1"/>
  <c r="S3426" i="1" s="1"/>
  <c r="R3426" i="1" s="1"/>
  <c r="P3427" i="1"/>
  <c r="Q3427" i="1"/>
  <c r="V3427" i="1" s="1"/>
  <c r="P3638" i="1"/>
  <c r="Q3638" i="1"/>
  <c r="V3638" i="1" s="1"/>
  <c r="P3429" i="1"/>
  <c r="Q3429" i="1"/>
  <c r="T3429" i="1" s="1"/>
  <c r="P3430" i="1"/>
  <c r="Q3430" i="1"/>
  <c r="V3430" i="1" s="1"/>
  <c r="P3431" i="1"/>
  <c r="Q3431" i="1"/>
  <c r="S3431" i="1" s="1"/>
  <c r="R3431" i="1" s="1"/>
  <c r="P3432" i="1"/>
  <c r="Q3432" i="1"/>
  <c r="V3432" i="1" s="1"/>
  <c r="P3433" i="1"/>
  <c r="Q3433" i="1"/>
  <c r="U3433" i="1" s="1"/>
  <c r="P3434" i="1"/>
  <c r="Q3434" i="1"/>
  <c r="T3434" i="1" s="1"/>
  <c r="P3435" i="1"/>
  <c r="Q3435" i="1"/>
  <c r="S3435" i="1" s="1"/>
  <c r="R3435" i="1" s="1"/>
  <c r="P3436" i="1"/>
  <c r="Q3436" i="1"/>
  <c r="T3436" i="1" s="1"/>
  <c r="P3437" i="1"/>
  <c r="Q3437" i="1"/>
  <c r="V3437" i="1" s="1"/>
  <c r="P3438" i="1"/>
  <c r="Q3438" i="1"/>
  <c r="V3438" i="1" s="1"/>
  <c r="P3439" i="1"/>
  <c r="Q3439" i="1"/>
  <c r="U3439" i="1" s="1"/>
  <c r="P3440" i="1"/>
  <c r="Q3440" i="1"/>
  <c r="T3440" i="1" s="1"/>
  <c r="P3441" i="1"/>
  <c r="Q3441" i="1"/>
  <c r="P3442" i="1"/>
  <c r="Q3442" i="1"/>
  <c r="S3442" i="1" s="1"/>
  <c r="R3442" i="1" s="1"/>
  <c r="P3443" i="1"/>
  <c r="Q3443" i="1"/>
  <c r="S3443" i="1" s="1"/>
  <c r="R3443" i="1" s="1"/>
  <c r="P3444" i="1"/>
  <c r="Q3444" i="1"/>
  <c r="V3444" i="1" s="1"/>
  <c r="P3445" i="1"/>
  <c r="Q3445" i="1"/>
  <c r="U3445" i="1" s="1"/>
  <c r="P3446" i="1"/>
  <c r="Q3446" i="1"/>
  <c r="S3446" i="1" s="1"/>
  <c r="R3446" i="1" s="1"/>
  <c r="P3447" i="1"/>
  <c r="Q3447" i="1"/>
  <c r="S3447" i="1" s="1"/>
  <c r="R3447" i="1" s="1"/>
  <c r="P3448" i="1"/>
  <c r="Q3448" i="1"/>
  <c r="P3449" i="1"/>
  <c r="Q3449" i="1"/>
  <c r="S3449" i="1" s="1"/>
  <c r="R3449" i="1" s="1"/>
  <c r="P3450" i="1"/>
  <c r="Q3450" i="1"/>
  <c r="P3451" i="1"/>
  <c r="Q3451" i="1"/>
  <c r="S3451" i="1" s="1"/>
  <c r="R3451" i="1" s="1"/>
  <c r="P3452" i="1"/>
  <c r="Q3452" i="1"/>
  <c r="S3452" i="1" s="1"/>
  <c r="R3452" i="1" s="1"/>
  <c r="P3453" i="1"/>
  <c r="Q3453" i="1"/>
  <c r="V3453" i="1" s="1"/>
  <c r="P3454" i="1"/>
  <c r="Q3454" i="1"/>
  <c r="U3454" i="1" s="1"/>
  <c r="P3455" i="1"/>
  <c r="Q3455" i="1"/>
  <c r="P3456" i="1"/>
  <c r="Q3456" i="1"/>
  <c r="T3456" i="1" s="1"/>
  <c r="P3457" i="1"/>
  <c r="Q3457" i="1"/>
  <c r="T3457" i="1" s="1"/>
  <c r="P3458" i="1"/>
  <c r="Q3458" i="1"/>
  <c r="U3458" i="1" s="1"/>
  <c r="P3459" i="1"/>
  <c r="Q3459" i="1"/>
  <c r="U3459" i="1" s="1"/>
  <c r="P3460" i="1"/>
  <c r="Q3460" i="1"/>
  <c r="U3460" i="1" s="1"/>
  <c r="P3461" i="1"/>
  <c r="Q3461" i="1"/>
  <c r="S3461" i="1" s="1"/>
  <c r="R3461" i="1" s="1"/>
  <c r="P3462" i="1"/>
  <c r="Q3462" i="1"/>
  <c r="S3462" i="1" s="1"/>
  <c r="R3462" i="1" s="1"/>
  <c r="P3463" i="1"/>
  <c r="Q3463" i="1"/>
  <c r="P3464" i="1"/>
  <c r="Q3464" i="1"/>
  <c r="T3464" i="1" s="1"/>
  <c r="P3465" i="1"/>
  <c r="Q3465" i="1"/>
  <c r="U3465" i="1" s="1"/>
  <c r="P3466" i="1"/>
  <c r="Q3466" i="1"/>
  <c r="S3466" i="1" s="1"/>
  <c r="R3466" i="1" s="1"/>
  <c r="P3467" i="1"/>
  <c r="Q3467" i="1"/>
  <c r="S3467" i="1" s="1"/>
  <c r="R3467" i="1" s="1"/>
  <c r="P3468" i="1"/>
  <c r="Q3468" i="1"/>
  <c r="V3468" i="1" s="1"/>
  <c r="P3469" i="1"/>
  <c r="Q3469" i="1"/>
  <c r="U3469" i="1" s="1"/>
  <c r="P3470" i="1"/>
  <c r="Q3470" i="1"/>
  <c r="T3470" i="1" s="1"/>
  <c r="P3471" i="1"/>
  <c r="Q3471" i="1"/>
  <c r="S3471" i="1" s="1"/>
  <c r="R3471" i="1" s="1"/>
  <c r="P3472" i="1"/>
  <c r="Q3472" i="1"/>
  <c r="S3472" i="1" s="1"/>
  <c r="R3472" i="1" s="1"/>
  <c r="P3473" i="1"/>
  <c r="Q3473" i="1"/>
  <c r="T3473" i="1" s="1"/>
  <c r="P3474" i="1"/>
  <c r="Q3474" i="1"/>
  <c r="V3474" i="1" s="1"/>
  <c r="P3475" i="1"/>
  <c r="Q3475" i="1"/>
  <c r="U3475" i="1" s="1"/>
  <c r="P3476" i="1"/>
  <c r="Q3476" i="1"/>
  <c r="T3476" i="1" s="1"/>
  <c r="P3477" i="1"/>
  <c r="Q3477" i="1"/>
  <c r="S3477" i="1" s="1"/>
  <c r="R3477" i="1" s="1"/>
  <c r="P3478" i="1"/>
  <c r="Q3478" i="1"/>
  <c r="S3478" i="1" s="1"/>
  <c r="R3478" i="1" s="1"/>
  <c r="P3479" i="1"/>
  <c r="Q3479" i="1"/>
  <c r="V3479" i="1" s="1"/>
  <c r="P3480" i="1"/>
  <c r="Q3480" i="1"/>
  <c r="P3481" i="1"/>
  <c r="Q3481" i="1"/>
  <c r="T3481" i="1" s="1"/>
  <c r="P2813" i="1"/>
  <c r="Q2813" i="1"/>
  <c r="U2813" i="1" s="1"/>
  <c r="P3483" i="1"/>
  <c r="Q3483" i="1"/>
  <c r="T3483" i="1" s="1"/>
  <c r="P3484" i="1"/>
  <c r="Q3484" i="1"/>
  <c r="P3485" i="1"/>
  <c r="Q3485" i="1"/>
  <c r="S3485" i="1" s="1"/>
  <c r="R3485" i="1" s="1"/>
  <c r="P3486" i="1"/>
  <c r="Q3486" i="1"/>
  <c r="P3487" i="1"/>
  <c r="Q3487" i="1"/>
  <c r="P3488" i="1"/>
  <c r="Q3488" i="1"/>
  <c r="P3489" i="1"/>
  <c r="Q3489" i="1"/>
  <c r="T3489" i="1" s="1"/>
  <c r="P3490" i="1"/>
  <c r="Q3490" i="1"/>
  <c r="U3490" i="1" s="1"/>
  <c r="P935" i="1"/>
  <c r="Q935" i="1"/>
  <c r="T935" i="1" s="1"/>
  <c r="P3492" i="1"/>
  <c r="Q3492" i="1"/>
  <c r="S3492" i="1" s="1"/>
  <c r="R3492" i="1" s="1"/>
  <c r="P3493" i="1"/>
  <c r="Q3493" i="1"/>
  <c r="T3493" i="1" s="1"/>
  <c r="P2535" i="1"/>
  <c r="Q2535" i="1"/>
  <c r="S2535" i="1" s="1"/>
  <c r="R2535" i="1" s="1"/>
  <c r="P4072" i="1"/>
  <c r="Q4072" i="1"/>
  <c r="V4072" i="1" s="1"/>
  <c r="P3496" i="1"/>
  <c r="Q3496" i="1"/>
  <c r="U3496" i="1" s="1"/>
  <c r="P466" i="1"/>
  <c r="Q466" i="1"/>
  <c r="V466" i="1" s="1"/>
  <c r="P3498" i="1"/>
  <c r="Q3498" i="1"/>
  <c r="V3498" i="1" s="1"/>
  <c r="P3499" i="1"/>
  <c r="Q3499" i="1"/>
  <c r="S3499" i="1" s="1"/>
  <c r="R3499" i="1" s="1"/>
  <c r="P3500" i="1"/>
  <c r="Q3500" i="1"/>
  <c r="P3501" i="1"/>
  <c r="Q3501" i="1"/>
  <c r="U3501" i="1" s="1"/>
  <c r="P3502" i="1"/>
  <c r="Q3502" i="1"/>
  <c r="S3502" i="1" s="1"/>
  <c r="R3502" i="1" s="1"/>
  <c r="P3503" i="1"/>
  <c r="Q3503" i="1"/>
  <c r="V3503" i="1" s="1"/>
  <c r="P3504" i="1"/>
  <c r="Q3504" i="1"/>
  <c r="S3504" i="1" s="1"/>
  <c r="R3504" i="1" s="1"/>
  <c r="P3505" i="1"/>
  <c r="Q3505" i="1"/>
  <c r="P4599" i="1"/>
  <c r="Q4599" i="1"/>
  <c r="V4599" i="1" s="1"/>
  <c r="P3507" i="1"/>
  <c r="Q3507" i="1"/>
  <c r="V3507" i="1" s="1"/>
  <c r="P3508" i="1"/>
  <c r="Q3508" i="1"/>
  <c r="S3508" i="1" s="1"/>
  <c r="R3508" i="1" s="1"/>
  <c r="P3509" i="1"/>
  <c r="Q3509" i="1"/>
  <c r="V3509" i="1" s="1"/>
  <c r="P3510" i="1"/>
  <c r="Q3510" i="1"/>
  <c r="T3510" i="1" s="1"/>
  <c r="P3511" i="1"/>
  <c r="Q3511" i="1"/>
  <c r="P3512" i="1"/>
  <c r="Q3512" i="1"/>
  <c r="V3512" i="1" s="1"/>
  <c r="P3513" i="1"/>
  <c r="Q3513" i="1"/>
  <c r="U3513" i="1" s="1"/>
  <c r="P3514" i="1"/>
  <c r="Q3514" i="1"/>
  <c r="S3514" i="1" s="1"/>
  <c r="R3514" i="1" s="1"/>
  <c r="P3515" i="1"/>
  <c r="Q3515" i="1"/>
  <c r="V3515" i="1" s="1"/>
  <c r="P3516" i="1"/>
  <c r="Q3516" i="1"/>
  <c r="S3516" i="1" s="1"/>
  <c r="R3516" i="1" s="1"/>
  <c r="P3517" i="1"/>
  <c r="Q3517" i="1"/>
  <c r="S3517" i="1" s="1"/>
  <c r="R3517" i="1" s="1"/>
  <c r="P3518" i="1"/>
  <c r="Q3518" i="1"/>
  <c r="V3518" i="1" s="1"/>
  <c r="P3519" i="1"/>
  <c r="Q3519" i="1"/>
  <c r="P4320" i="1"/>
  <c r="Q4320" i="1"/>
  <c r="S4320" i="1" s="1"/>
  <c r="R4320" i="1" s="1"/>
  <c r="P3521" i="1"/>
  <c r="Q3521" i="1"/>
  <c r="V3521" i="1" s="1"/>
  <c r="P3522" i="1"/>
  <c r="Q3522" i="1"/>
  <c r="S3522" i="1" s="1"/>
  <c r="R3522" i="1" s="1"/>
  <c r="P3523" i="1"/>
  <c r="Q3523" i="1"/>
  <c r="S3523" i="1" s="1"/>
  <c r="R3523" i="1" s="1"/>
  <c r="P3524" i="1"/>
  <c r="Q3524" i="1"/>
  <c r="V3524" i="1" s="1"/>
  <c r="P3525" i="1"/>
  <c r="Q3525" i="1"/>
  <c r="U3525" i="1" s="1"/>
  <c r="P847" i="1"/>
  <c r="Q847" i="1"/>
  <c r="S847" i="1" s="1"/>
  <c r="R847" i="1" s="1"/>
  <c r="P3527" i="1"/>
  <c r="Q3527" i="1"/>
  <c r="V3527" i="1" s="1"/>
  <c r="P3528" i="1"/>
  <c r="Q3528" i="1"/>
  <c r="S3528" i="1" s="1"/>
  <c r="R3528" i="1" s="1"/>
  <c r="P3529" i="1"/>
  <c r="Q3529" i="1"/>
  <c r="S3529" i="1" s="1"/>
  <c r="R3529" i="1" s="1"/>
  <c r="P3530" i="1"/>
  <c r="Q3530" i="1"/>
  <c r="P3531" i="1"/>
  <c r="Q3531" i="1"/>
  <c r="U3531" i="1" s="1"/>
  <c r="P3532" i="1"/>
  <c r="Q3532" i="1"/>
  <c r="S3532" i="1" s="1"/>
  <c r="R3532" i="1" s="1"/>
  <c r="P3533" i="1"/>
  <c r="Q3533" i="1"/>
  <c r="V3533" i="1" s="1"/>
  <c r="P3534" i="1"/>
  <c r="Q3534" i="1"/>
  <c r="S3534" i="1" s="1"/>
  <c r="R3534" i="1" s="1"/>
  <c r="P3535" i="1"/>
  <c r="Q3535" i="1"/>
  <c r="S3535" i="1" s="1"/>
  <c r="R3535" i="1" s="1"/>
  <c r="P3536" i="1"/>
  <c r="Q3536" i="1"/>
  <c r="P3537" i="1"/>
  <c r="Q3537" i="1"/>
  <c r="U3537" i="1" s="1"/>
  <c r="P3538" i="1"/>
  <c r="Q3538" i="1"/>
  <c r="S3538" i="1" s="1"/>
  <c r="R3538" i="1" s="1"/>
  <c r="P3539" i="1"/>
  <c r="Q3539" i="1"/>
  <c r="V3539" i="1" s="1"/>
  <c r="P3540" i="1"/>
  <c r="Q3540" i="1"/>
  <c r="V3540" i="1" s="1"/>
  <c r="P3541" i="1"/>
  <c r="Q3541" i="1"/>
  <c r="P3542" i="1"/>
  <c r="Q3542" i="1"/>
  <c r="V3542" i="1" s="1"/>
  <c r="P3543" i="1"/>
  <c r="Q3543" i="1"/>
  <c r="V3543" i="1" s="1"/>
  <c r="P3544" i="1"/>
  <c r="Q3544" i="1"/>
  <c r="S3544" i="1" s="1"/>
  <c r="R3544" i="1" s="1"/>
  <c r="P3545" i="1"/>
  <c r="Q3545" i="1"/>
  <c r="V3545" i="1" s="1"/>
  <c r="P3546" i="1"/>
  <c r="Q3546" i="1"/>
  <c r="S3546" i="1" s="1"/>
  <c r="R3546" i="1" s="1"/>
  <c r="P3547" i="1"/>
  <c r="Q3547" i="1"/>
  <c r="P3548" i="1"/>
  <c r="Q3548" i="1"/>
  <c r="V3548" i="1" s="1"/>
  <c r="P3549" i="1"/>
  <c r="Q3549" i="1"/>
  <c r="U3549" i="1" s="1"/>
  <c r="P3550" i="1"/>
  <c r="Q3550" i="1"/>
  <c r="S3550" i="1" s="1"/>
  <c r="R3550" i="1" s="1"/>
  <c r="P3551" i="1"/>
  <c r="Q3551" i="1"/>
  <c r="V3551" i="1" s="1"/>
  <c r="P3552" i="1"/>
  <c r="Q3552" i="1"/>
  <c r="P3553" i="1"/>
  <c r="Q3553" i="1"/>
  <c r="S3553" i="1" s="1"/>
  <c r="R3553" i="1" s="1"/>
  <c r="P3554" i="1"/>
  <c r="Q3554" i="1"/>
  <c r="V3554" i="1" s="1"/>
  <c r="P3555" i="1"/>
  <c r="Q3555" i="1"/>
  <c r="U3555" i="1" s="1"/>
  <c r="P3556" i="1"/>
  <c r="Q3556" i="1"/>
  <c r="S3556" i="1" s="1"/>
  <c r="R3556" i="1" s="1"/>
  <c r="P3557" i="1"/>
  <c r="Q3557" i="1"/>
  <c r="V3557" i="1" s="1"/>
  <c r="P4756" i="1"/>
  <c r="Q4756" i="1"/>
  <c r="S4756" i="1" s="1"/>
  <c r="R4756" i="1" s="1"/>
  <c r="P3559" i="1"/>
  <c r="Q3559" i="1"/>
  <c r="S3559" i="1" s="1"/>
  <c r="R3559" i="1" s="1"/>
  <c r="P3560" i="1"/>
  <c r="Q3560" i="1"/>
  <c r="V3560" i="1" s="1"/>
  <c r="P3561" i="1"/>
  <c r="Q3561" i="1"/>
  <c r="U3561" i="1" s="1"/>
  <c r="P3562" i="1"/>
  <c r="Q3562" i="1"/>
  <c r="S3562" i="1" s="1"/>
  <c r="R3562" i="1" s="1"/>
  <c r="P3563" i="1"/>
  <c r="Q3563" i="1"/>
  <c r="V3563" i="1" s="1"/>
  <c r="P3564" i="1"/>
  <c r="Q3564" i="1"/>
  <c r="V3564" i="1" s="1"/>
  <c r="P3565" i="1"/>
  <c r="Q3565" i="1"/>
  <c r="S3565" i="1" s="1"/>
  <c r="R3565" i="1" s="1"/>
  <c r="P3566" i="1"/>
  <c r="Q3566" i="1"/>
  <c r="P3567" i="1"/>
  <c r="Q3567" i="1"/>
  <c r="U3567" i="1" s="1"/>
  <c r="P3568" i="1"/>
  <c r="Q3568" i="1"/>
  <c r="S3568" i="1" s="1"/>
  <c r="R3568" i="1" s="1"/>
  <c r="P3569" i="1"/>
  <c r="Q3569" i="1"/>
  <c r="V3569" i="1" s="1"/>
  <c r="P3570" i="1"/>
  <c r="Q3570" i="1"/>
  <c r="S3570" i="1" s="1"/>
  <c r="R3570" i="1" s="1"/>
  <c r="P3571" i="1"/>
  <c r="Q3571" i="1"/>
  <c r="S3571" i="1" s="1"/>
  <c r="R3571" i="1" s="1"/>
  <c r="P3572" i="1"/>
  <c r="Q3572" i="1"/>
  <c r="P3573" i="1"/>
  <c r="Q3573" i="1"/>
  <c r="U3573" i="1" s="1"/>
  <c r="P3574" i="1"/>
  <c r="Q3574" i="1"/>
  <c r="S3574" i="1" s="1"/>
  <c r="R3574" i="1" s="1"/>
  <c r="P2196" i="1"/>
  <c r="Q2196" i="1"/>
  <c r="V2196" i="1" s="1"/>
  <c r="P3576" i="1"/>
  <c r="Q3576" i="1"/>
  <c r="S3576" i="1" s="1"/>
  <c r="R3576" i="1" s="1"/>
  <c r="P3577" i="1"/>
  <c r="Q3577" i="1"/>
  <c r="P3578" i="1"/>
  <c r="Q3578" i="1"/>
  <c r="V3578" i="1" s="1"/>
  <c r="P3579" i="1"/>
  <c r="Q3579" i="1"/>
  <c r="U3579" i="1" s="1"/>
  <c r="P3580" i="1"/>
  <c r="Q3580" i="1"/>
  <c r="S3580" i="1" s="1"/>
  <c r="R3580" i="1" s="1"/>
  <c r="P3581" i="1"/>
  <c r="Q3581" i="1"/>
  <c r="V3581" i="1" s="1"/>
  <c r="P3582" i="1"/>
  <c r="Q3582" i="1"/>
  <c r="S3582" i="1" s="1"/>
  <c r="R3582" i="1" s="1"/>
  <c r="P3583" i="1"/>
  <c r="Q3583" i="1"/>
  <c r="P3584" i="1"/>
  <c r="Q3584" i="1"/>
  <c r="V3584" i="1" s="1"/>
  <c r="P3585" i="1"/>
  <c r="Q3585" i="1"/>
  <c r="U3585" i="1" s="1"/>
  <c r="P3586" i="1"/>
  <c r="Q3586" i="1"/>
  <c r="S3586" i="1" s="1"/>
  <c r="R3586" i="1" s="1"/>
  <c r="P3587" i="1"/>
  <c r="Q3587" i="1"/>
  <c r="V3587" i="1" s="1"/>
  <c r="P3588" i="1"/>
  <c r="Q3588" i="1"/>
  <c r="U3588" i="1" s="1"/>
  <c r="P3589" i="1"/>
  <c r="Q3589" i="1"/>
  <c r="S3589" i="1" s="1"/>
  <c r="R3589" i="1" s="1"/>
  <c r="P3590" i="1"/>
  <c r="Q3590" i="1"/>
  <c r="V3590" i="1" s="1"/>
  <c r="P3591" i="1"/>
  <c r="Q3591" i="1"/>
  <c r="U3591" i="1" s="1"/>
  <c r="P3592" i="1"/>
  <c r="Q3592" i="1"/>
  <c r="S3592" i="1" s="1"/>
  <c r="R3592" i="1" s="1"/>
  <c r="P3593" i="1"/>
  <c r="Q3593" i="1"/>
  <c r="V3593" i="1" s="1"/>
  <c r="P3594" i="1"/>
  <c r="Q3594" i="1"/>
  <c r="U3594" i="1" s="1"/>
  <c r="P3595" i="1"/>
  <c r="Q3595" i="1"/>
  <c r="S3595" i="1" s="1"/>
  <c r="R3595" i="1" s="1"/>
  <c r="P3596" i="1"/>
  <c r="Q3596" i="1"/>
  <c r="V3596" i="1" s="1"/>
  <c r="P4220" i="1"/>
  <c r="Q4220" i="1"/>
  <c r="U4220" i="1" s="1"/>
  <c r="P3598" i="1"/>
  <c r="Q3598" i="1"/>
  <c r="S3598" i="1" s="1"/>
  <c r="R3598" i="1" s="1"/>
  <c r="P3599" i="1"/>
  <c r="Q3599" i="1"/>
  <c r="V3599" i="1" s="1"/>
  <c r="P3600" i="1"/>
  <c r="Q3600" i="1"/>
  <c r="U3600" i="1" s="1"/>
  <c r="P3601" i="1"/>
  <c r="Q3601" i="1"/>
  <c r="S3601" i="1" s="1"/>
  <c r="R3601" i="1" s="1"/>
  <c r="P3602" i="1"/>
  <c r="Q3602" i="1"/>
  <c r="P3603" i="1"/>
  <c r="Q3603" i="1"/>
  <c r="V3603" i="1" s="1"/>
  <c r="P3604" i="1"/>
  <c r="Q3604" i="1"/>
  <c r="S3604" i="1" s="1"/>
  <c r="R3604" i="1" s="1"/>
  <c r="P3605" i="1"/>
  <c r="Q3605" i="1"/>
  <c r="S3605" i="1" s="1"/>
  <c r="R3605" i="1" s="1"/>
  <c r="P3606" i="1"/>
  <c r="Q3606" i="1"/>
  <c r="T3606" i="1" s="1"/>
  <c r="P3607" i="1"/>
  <c r="Q3607" i="1"/>
  <c r="V3607" i="1" s="1"/>
  <c r="P3608" i="1"/>
  <c r="Q3608" i="1"/>
  <c r="U3608" i="1" s="1"/>
  <c r="P3609" i="1"/>
  <c r="Q3609" i="1"/>
  <c r="T3609" i="1" s="1"/>
  <c r="P3610" i="1"/>
  <c r="Q3610" i="1"/>
  <c r="S3610" i="1" s="1"/>
  <c r="R3610" i="1" s="1"/>
  <c r="P3611" i="1"/>
  <c r="Q3611" i="1"/>
  <c r="S3611" i="1" s="1"/>
  <c r="R3611" i="1" s="1"/>
  <c r="P3612" i="1"/>
  <c r="Q3612" i="1"/>
  <c r="S3612" i="1" s="1"/>
  <c r="R3612" i="1" s="1"/>
  <c r="P3613" i="1"/>
  <c r="Q3613" i="1"/>
  <c r="V3613" i="1" s="1"/>
  <c r="P3614" i="1"/>
  <c r="Q3614" i="1"/>
  <c r="U3614" i="1" s="1"/>
  <c r="P4449" i="1"/>
  <c r="Q4449" i="1"/>
  <c r="T4449" i="1" s="1"/>
  <c r="P3616" i="1"/>
  <c r="Q3616" i="1"/>
  <c r="S3616" i="1" s="1"/>
  <c r="R3616" i="1" s="1"/>
  <c r="P3617" i="1"/>
  <c r="Q3617" i="1"/>
  <c r="S3617" i="1" s="1"/>
  <c r="R3617" i="1" s="1"/>
  <c r="P3618" i="1"/>
  <c r="Q3618" i="1"/>
  <c r="S3618" i="1" s="1"/>
  <c r="R3618" i="1" s="1"/>
  <c r="P3619" i="1"/>
  <c r="Q3619" i="1"/>
  <c r="V3619" i="1" s="1"/>
  <c r="P3620" i="1"/>
  <c r="Q3620" i="1"/>
  <c r="U3620" i="1" s="1"/>
  <c r="P3621" i="1"/>
  <c r="Q3621" i="1"/>
  <c r="T3621" i="1" s="1"/>
  <c r="P3622" i="1"/>
  <c r="Q3622" i="1"/>
  <c r="S3622" i="1" s="1"/>
  <c r="R3622" i="1" s="1"/>
  <c r="P3623" i="1"/>
  <c r="Q3623" i="1"/>
  <c r="V3623" i="1" s="1"/>
  <c r="P3624" i="1"/>
  <c r="Q3624" i="1"/>
  <c r="S3624" i="1" s="1"/>
  <c r="R3624" i="1" s="1"/>
  <c r="P3625" i="1"/>
  <c r="Q3625" i="1"/>
  <c r="V3625" i="1" s="1"/>
  <c r="P3626" i="1"/>
  <c r="Q3626" i="1"/>
  <c r="U3626" i="1" s="1"/>
  <c r="P3627" i="1"/>
  <c r="Q3627" i="1"/>
  <c r="T3627" i="1" s="1"/>
  <c r="P3628" i="1"/>
  <c r="Q3628" i="1"/>
  <c r="S3628" i="1" s="1"/>
  <c r="R3628" i="1" s="1"/>
  <c r="P3629" i="1"/>
  <c r="Q3629" i="1"/>
  <c r="T3629" i="1" s="1"/>
  <c r="P3630" i="1"/>
  <c r="Q3630" i="1"/>
  <c r="S3630" i="1" s="1"/>
  <c r="R3630" i="1" s="1"/>
  <c r="P3631" i="1"/>
  <c r="Q3631" i="1"/>
  <c r="V3631" i="1" s="1"/>
  <c r="P3632" i="1"/>
  <c r="Q3632" i="1"/>
  <c r="U3632" i="1" s="1"/>
  <c r="P3633" i="1"/>
  <c r="Q3633" i="1"/>
  <c r="T3633" i="1" s="1"/>
  <c r="P3634" i="1"/>
  <c r="Q3634" i="1"/>
  <c r="S3634" i="1" s="1"/>
  <c r="R3634" i="1" s="1"/>
  <c r="P3635" i="1"/>
  <c r="Q3635" i="1"/>
  <c r="T3635" i="1" s="1"/>
  <c r="P3636" i="1"/>
  <c r="Q3636" i="1"/>
  <c r="S3636" i="1" s="1"/>
  <c r="R3636" i="1" s="1"/>
  <c r="P3637" i="1"/>
  <c r="Q3637" i="1"/>
  <c r="V3637" i="1" s="1"/>
  <c r="P919" i="1"/>
  <c r="Q919" i="1"/>
  <c r="U919" i="1" s="1"/>
  <c r="P3639" i="1"/>
  <c r="Q3639" i="1"/>
  <c r="T3639" i="1" s="1"/>
  <c r="P3640" i="1"/>
  <c r="Q3640" i="1"/>
  <c r="S3640" i="1" s="1"/>
  <c r="R3640" i="1" s="1"/>
  <c r="P3641" i="1"/>
  <c r="Q3641" i="1"/>
  <c r="S3641" i="1" s="1"/>
  <c r="R3641" i="1" s="1"/>
  <c r="P3642" i="1"/>
  <c r="Q3642" i="1"/>
  <c r="V3642" i="1" s="1"/>
  <c r="P3643" i="1"/>
  <c r="Q3643" i="1"/>
  <c r="V3643" i="1" s="1"/>
  <c r="P3644" i="1"/>
  <c r="Q3644" i="1"/>
  <c r="U3644" i="1" s="1"/>
  <c r="P3645" i="1"/>
  <c r="Q3645" i="1"/>
  <c r="T3645" i="1" s="1"/>
  <c r="P3646" i="1"/>
  <c r="Q3646" i="1"/>
  <c r="S3646" i="1" s="1"/>
  <c r="R3646" i="1" s="1"/>
  <c r="P3647" i="1"/>
  <c r="Q3647" i="1"/>
  <c r="S3647" i="1" s="1"/>
  <c r="R3647" i="1" s="1"/>
  <c r="P3648" i="1"/>
  <c r="Q3648" i="1"/>
  <c r="S3648" i="1" s="1"/>
  <c r="R3648" i="1" s="1"/>
  <c r="P3649" i="1"/>
  <c r="Q3649" i="1"/>
  <c r="V3649" i="1" s="1"/>
  <c r="P1353" i="1"/>
  <c r="Q1353" i="1"/>
  <c r="U1353" i="1" s="1"/>
  <c r="P3651" i="1"/>
  <c r="Q3651" i="1"/>
  <c r="T3651" i="1" s="1"/>
  <c r="P3652" i="1"/>
  <c r="Q3652" i="1"/>
  <c r="S3652" i="1" s="1"/>
  <c r="R3652" i="1" s="1"/>
  <c r="P3653" i="1"/>
  <c r="Q3653" i="1"/>
  <c r="S3653" i="1" s="1"/>
  <c r="R3653" i="1" s="1"/>
  <c r="P3654" i="1"/>
  <c r="Q3654" i="1"/>
  <c r="U3654" i="1" s="1"/>
  <c r="P3655" i="1"/>
  <c r="Q3655" i="1"/>
  <c r="V3655" i="1" s="1"/>
  <c r="P3656" i="1"/>
  <c r="Q3656" i="1"/>
  <c r="U3656" i="1" s="1"/>
  <c r="P3657" i="1"/>
  <c r="Q3657" i="1"/>
  <c r="T3657" i="1" s="1"/>
  <c r="P3806" i="1"/>
  <c r="Q3806" i="1"/>
  <c r="S3806" i="1" s="1"/>
  <c r="R3806" i="1" s="1"/>
  <c r="P3659" i="1"/>
  <c r="Q3659" i="1"/>
  <c r="V3659" i="1" s="1"/>
  <c r="P3660" i="1"/>
  <c r="Q3660" i="1"/>
  <c r="S3660" i="1" s="1"/>
  <c r="R3660" i="1" s="1"/>
  <c r="P3661" i="1"/>
  <c r="Q3661" i="1"/>
  <c r="P3662" i="1"/>
  <c r="Q3662" i="1"/>
  <c r="P3663" i="1"/>
  <c r="Q3663" i="1"/>
  <c r="P3664" i="1"/>
  <c r="Q3664" i="1"/>
  <c r="P1941" i="1"/>
  <c r="Q1941" i="1"/>
  <c r="P3666" i="1"/>
  <c r="Q3666" i="1"/>
  <c r="P3667" i="1"/>
  <c r="Q3667" i="1"/>
  <c r="V3667" i="1" s="1"/>
  <c r="P3668" i="1"/>
  <c r="Q3668" i="1"/>
  <c r="U3668" i="1" s="1"/>
  <c r="P3669" i="1"/>
  <c r="Q3669" i="1"/>
  <c r="T3669" i="1" s="1"/>
  <c r="P3670" i="1"/>
  <c r="Q3670" i="1"/>
  <c r="S3670" i="1" s="1"/>
  <c r="R3670" i="1" s="1"/>
  <c r="P3671" i="1"/>
  <c r="Q3671" i="1"/>
  <c r="T3671" i="1" s="1"/>
  <c r="P3672" i="1"/>
  <c r="Q3672" i="1"/>
  <c r="T3672" i="1" s="1"/>
  <c r="P3673" i="1"/>
  <c r="Q3673" i="1"/>
  <c r="V3673" i="1" s="1"/>
  <c r="P3674" i="1"/>
  <c r="Q3674" i="1"/>
  <c r="U3674" i="1" s="1"/>
  <c r="P3675" i="1"/>
  <c r="Q3675" i="1"/>
  <c r="T3675" i="1" s="1"/>
  <c r="P3676" i="1"/>
  <c r="Q3676" i="1"/>
  <c r="S3676" i="1" s="1"/>
  <c r="R3676" i="1" s="1"/>
  <c r="P3677" i="1"/>
  <c r="Q3677" i="1"/>
  <c r="S3677" i="1" s="1"/>
  <c r="R3677" i="1" s="1"/>
  <c r="P406" i="1"/>
  <c r="Q406" i="1"/>
  <c r="S406" i="1" s="1"/>
  <c r="R406" i="1" s="1"/>
  <c r="P3679" i="1"/>
  <c r="Q3679" i="1"/>
  <c r="V3679" i="1" s="1"/>
  <c r="P3680" i="1"/>
  <c r="Q3680" i="1"/>
  <c r="U3680" i="1" s="1"/>
  <c r="P3681" i="1"/>
  <c r="Q3681" i="1"/>
  <c r="T3681" i="1" s="1"/>
  <c r="P3682" i="1"/>
  <c r="Q3682" i="1"/>
  <c r="S3682" i="1" s="1"/>
  <c r="R3682" i="1" s="1"/>
  <c r="P3428" i="1"/>
  <c r="Q3428" i="1"/>
  <c r="S3428" i="1" s="1"/>
  <c r="R3428" i="1" s="1"/>
  <c r="P3684" i="1"/>
  <c r="Q3684" i="1"/>
  <c r="V3684" i="1" s="1"/>
  <c r="P3685" i="1"/>
  <c r="Q3685" i="1"/>
  <c r="V3685" i="1" s="1"/>
  <c r="P3686" i="1"/>
  <c r="Q3686" i="1"/>
  <c r="U3686" i="1" s="1"/>
  <c r="P3687" i="1"/>
  <c r="Q3687" i="1"/>
  <c r="T3687" i="1" s="1"/>
  <c r="P3688" i="1"/>
  <c r="Q3688" i="1"/>
  <c r="S3688" i="1" s="1"/>
  <c r="R3688" i="1" s="1"/>
  <c r="P3689" i="1"/>
  <c r="Q3689" i="1"/>
  <c r="S3689" i="1" s="1"/>
  <c r="R3689" i="1" s="1"/>
  <c r="P3690" i="1"/>
  <c r="Q3690" i="1"/>
  <c r="T3690" i="1" s="1"/>
  <c r="P3691" i="1"/>
  <c r="Q3691" i="1"/>
  <c r="V3691" i="1" s="1"/>
  <c r="P3692" i="1"/>
  <c r="Q3692" i="1"/>
  <c r="U3692" i="1" s="1"/>
  <c r="P3774" i="1"/>
  <c r="Q3774" i="1"/>
  <c r="T3774" i="1" s="1"/>
  <c r="P3694" i="1"/>
  <c r="Q3694" i="1"/>
  <c r="S3694" i="1" s="1"/>
  <c r="R3694" i="1" s="1"/>
  <c r="P3695" i="1"/>
  <c r="Q3695" i="1"/>
  <c r="V3695" i="1" s="1"/>
  <c r="P3696" i="1"/>
  <c r="Q3696" i="1"/>
  <c r="S3696" i="1" s="1"/>
  <c r="R3696" i="1" s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T3702" i="1" s="1"/>
  <c r="P3703" i="1"/>
  <c r="Q3703" i="1"/>
  <c r="V3703" i="1" s="1"/>
  <c r="P3704" i="1"/>
  <c r="Q3704" i="1"/>
  <c r="U3704" i="1" s="1"/>
  <c r="P3705" i="1"/>
  <c r="Q3705" i="1"/>
  <c r="T3705" i="1" s="1"/>
  <c r="P3706" i="1"/>
  <c r="Q3706" i="1"/>
  <c r="S3706" i="1" s="1"/>
  <c r="R3706" i="1" s="1"/>
  <c r="P3707" i="1"/>
  <c r="Q3707" i="1"/>
  <c r="T3707" i="1" s="1"/>
  <c r="P3708" i="1"/>
  <c r="Q3708" i="1"/>
  <c r="S3708" i="1" s="1"/>
  <c r="R3708" i="1" s="1"/>
  <c r="P3709" i="1"/>
  <c r="Q3709" i="1"/>
  <c r="V3709" i="1" s="1"/>
  <c r="P4292" i="1"/>
  <c r="Q4292" i="1"/>
  <c r="U4292" i="1" s="1"/>
  <c r="P3711" i="1"/>
  <c r="Q3711" i="1"/>
  <c r="T3711" i="1" s="1"/>
  <c r="P3712" i="1"/>
  <c r="Q3712" i="1"/>
  <c r="S3712" i="1" s="1"/>
  <c r="R3712" i="1" s="1"/>
  <c r="P4207" i="1"/>
  <c r="Q4207" i="1"/>
  <c r="S4207" i="1" s="1"/>
  <c r="R4207" i="1" s="1"/>
  <c r="P3714" i="1"/>
  <c r="Q3714" i="1"/>
  <c r="U3714" i="1" s="1"/>
  <c r="P3715" i="1"/>
  <c r="Q3715" i="1"/>
  <c r="V3715" i="1" s="1"/>
  <c r="P3716" i="1"/>
  <c r="Q3716" i="1"/>
  <c r="U3716" i="1" s="1"/>
  <c r="P3717" i="1"/>
  <c r="Q3717" i="1"/>
  <c r="T3717" i="1" s="1"/>
  <c r="P3718" i="1"/>
  <c r="Q3718" i="1"/>
  <c r="S3718" i="1" s="1"/>
  <c r="R3718" i="1" s="1"/>
  <c r="P3719" i="1"/>
  <c r="Q3719" i="1"/>
  <c r="S3719" i="1" s="1"/>
  <c r="R3719" i="1" s="1"/>
  <c r="P3720" i="1"/>
  <c r="Q3720" i="1"/>
  <c r="T3720" i="1" s="1"/>
  <c r="P3721" i="1"/>
  <c r="Q3721" i="1"/>
  <c r="V3721" i="1" s="1"/>
  <c r="P3722" i="1"/>
  <c r="Q3722" i="1"/>
  <c r="U3722" i="1" s="1"/>
  <c r="P3723" i="1"/>
  <c r="Q3723" i="1"/>
  <c r="T3723" i="1" s="1"/>
  <c r="P3724" i="1"/>
  <c r="Q3724" i="1"/>
  <c r="S3724" i="1" s="1"/>
  <c r="R3724" i="1" s="1"/>
  <c r="P3725" i="1"/>
  <c r="Q3725" i="1"/>
  <c r="S3725" i="1" s="1"/>
  <c r="R3725" i="1" s="1"/>
  <c r="P1126" i="1"/>
  <c r="Q1126" i="1"/>
  <c r="S1126" i="1" s="1"/>
  <c r="R1126" i="1" s="1"/>
  <c r="P3739" i="1"/>
  <c r="Q3739" i="1"/>
  <c r="V3739" i="1" s="1"/>
  <c r="P3728" i="1"/>
  <c r="Q3728" i="1"/>
  <c r="U3728" i="1" s="1"/>
  <c r="P3729" i="1"/>
  <c r="Q3729" i="1"/>
  <c r="T3729" i="1" s="1"/>
  <c r="P3730" i="1"/>
  <c r="Q3730" i="1"/>
  <c r="S3730" i="1" s="1"/>
  <c r="R3730" i="1" s="1"/>
  <c r="P3731" i="1"/>
  <c r="Q3731" i="1"/>
  <c r="U3731" i="1" s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1115" i="1"/>
  <c r="Q1115" i="1"/>
  <c r="S1115" i="1" s="1"/>
  <c r="R1115" i="1" s="1"/>
  <c r="P438" i="1"/>
  <c r="Q438" i="1"/>
  <c r="V438" i="1" s="1"/>
  <c r="P3740" i="1"/>
  <c r="Q3740" i="1"/>
  <c r="U3740" i="1" s="1"/>
  <c r="P3741" i="1"/>
  <c r="Q3741" i="1"/>
  <c r="T3741" i="1" s="1"/>
  <c r="P3742" i="1"/>
  <c r="Q3742" i="1"/>
  <c r="S3742" i="1" s="1"/>
  <c r="R3742" i="1" s="1"/>
  <c r="P3743" i="1"/>
  <c r="Q3743" i="1"/>
  <c r="T3743" i="1" s="1"/>
  <c r="P3744" i="1"/>
  <c r="Q3744" i="1"/>
  <c r="V3744" i="1" s="1"/>
  <c r="P3745" i="1"/>
  <c r="Q3745" i="1"/>
  <c r="V3745" i="1" s="1"/>
  <c r="P3746" i="1"/>
  <c r="Q3746" i="1"/>
  <c r="U3746" i="1" s="1"/>
  <c r="P1738" i="1"/>
  <c r="Q1738" i="1"/>
  <c r="T1738" i="1" s="1"/>
  <c r="P3748" i="1"/>
  <c r="Q3748" i="1"/>
  <c r="S3748" i="1" s="1"/>
  <c r="R3748" i="1" s="1"/>
  <c r="P3749" i="1"/>
  <c r="Q3749" i="1"/>
  <c r="S3749" i="1" s="1"/>
  <c r="R3749" i="1" s="1"/>
  <c r="P3750" i="1"/>
  <c r="Q3750" i="1"/>
  <c r="S3750" i="1" s="1"/>
  <c r="R3750" i="1" s="1"/>
  <c r="P3751" i="1"/>
  <c r="Q3751" i="1"/>
  <c r="V3751" i="1" s="1"/>
  <c r="P3752" i="1"/>
  <c r="Q3752" i="1"/>
  <c r="U3752" i="1" s="1"/>
  <c r="P3753" i="1"/>
  <c r="Q3753" i="1"/>
  <c r="T3753" i="1" s="1"/>
  <c r="P3754" i="1"/>
  <c r="Q3754" i="1"/>
  <c r="S3754" i="1" s="1"/>
  <c r="R3754" i="1" s="1"/>
  <c r="P3755" i="1"/>
  <c r="Q3755" i="1"/>
  <c r="S3755" i="1" s="1"/>
  <c r="R3755" i="1" s="1"/>
  <c r="P3756" i="1"/>
  <c r="Q3756" i="1"/>
  <c r="S3756" i="1" s="1"/>
  <c r="R3756" i="1" s="1"/>
  <c r="P3757" i="1"/>
  <c r="Q3757" i="1"/>
  <c r="V3757" i="1" s="1"/>
  <c r="P3758" i="1"/>
  <c r="Q3758" i="1"/>
  <c r="U3758" i="1" s="1"/>
  <c r="P3759" i="1"/>
  <c r="Q3759" i="1"/>
  <c r="T3759" i="1" s="1"/>
  <c r="P3760" i="1"/>
  <c r="Q3760" i="1"/>
  <c r="S3760" i="1" s="1"/>
  <c r="R3760" i="1" s="1"/>
  <c r="P3761" i="1"/>
  <c r="Q3761" i="1"/>
  <c r="V3761" i="1" s="1"/>
  <c r="P3762" i="1"/>
  <c r="Q3762" i="1"/>
  <c r="T3762" i="1" s="1"/>
  <c r="P3763" i="1"/>
  <c r="Q3763" i="1"/>
  <c r="V3763" i="1" s="1"/>
  <c r="P3764" i="1"/>
  <c r="Q3764" i="1"/>
  <c r="U3764" i="1" s="1"/>
  <c r="P3765" i="1"/>
  <c r="Q3765" i="1"/>
  <c r="T3765" i="1" s="1"/>
  <c r="P3766" i="1"/>
  <c r="Q3766" i="1"/>
  <c r="S3766" i="1" s="1"/>
  <c r="R3766" i="1" s="1"/>
  <c r="P3767" i="1"/>
  <c r="Q3767" i="1"/>
  <c r="U3767" i="1" s="1"/>
  <c r="P3768" i="1"/>
  <c r="Q3768" i="1"/>
  <c r="S3768" i="1" s="1"/>
  <c r="R3768" i="1" s="1"/>
  <c r="P3769" i="1"/>
  <c r="Q3769" i="1"/>
  <c r="P3770" i="1"/>
  <c r="Q3770" i="1"/>
  <c r="P3771" i="1"/>
  <c r="Q3771" i="1"/>
  <c r="P3772" i="1"/>
  <c r="Q3772" i="1"/>
  <c r="P3773" i="1"/>
  <c r="Q3773" i="1"/>
  <c r="P2098" i="1"/>
  <c r="Q2098" i="1"/>
  <c r="S2098" i="1" s="1"/>
  <c r="R2098" i="1" s="1"/>
  <c r="P3775" i="1"/>
  <c r="Q3775" i="1"/>
  <c r="V3775" i="1" s="1"/>
  <c r="P3776" i="1"/>
  <c r="Q3776" i="1"/>
  <c r="U3776" i="1" s="1"/>
  <c r="P3777" i="1"/>
  <c r="Q3777" i="1"/>
  <c r="T3777" i="1" s="1"/>
  <c r="P3778" i="1"/>
  <c r="Q3778" i="1"/>
  <c r="S3778" i="1" s="1"/>
  <c r="R3778" i="1" s="1"/>
  <c r="P3779" i="1"/>
  <c r="Q3779" i="1"/>
  <c r="T3779" i="1" s="1"/>
  <c r="P3780" i="1"/>
  <c r="Q3780" i="1"/>
  <c r="S3780" i="1" s="1"/>
  <c r="R3780" i="1" s="1"/>
  <c r="P3781" i="1"/>
  <c r="Q3781" i="1"/>
  <c r="V3781" i="1" s="1"/>
  <c r="P3782" i="1"/>
  <c r="Q3782" i="1"/>
  <c r="U3782" i="1" s="1"/>
  <c r="P4923" i="1"/>
  <c r="Q4923" i="1"/>
  <c r="T4923" i="1" s="1"/>
  <c r="P3784" i="1"/>
  <c r="Q3784" i="1"/>
  <c r="S3784" i="1" s="1"/>
  <c r="R3784" i="1" s="1"/>
  <c r="P3785" i="1"/>
  <c r="Q3785" i="1"/>
  <c r="S3785" i="1" s="1"/>
  <c r="R3785" i="1" s="1"/>
  <c r="P3786" i="1"/>
  <c r="Q3786" i="1"/>
  <c r="S3786" i="1" s="1"/>
  <c r="R3786" i="1" s="1"/>
  <c r="P3787" i="1"/>
  <c r="Q3787" i="1"/>
  <c r="V3787" i="1" s="1"/>
  <c r="P3788" i="1"/>
  <c r="Q3788" i="1"/>
  <c r="U3788" i="1" s="1"/>
  <c r="P3789" i="1"/>
  <c r="Q3789" i="1"/>
  <c r="T3789" i="1" s="1"/>
  <c r="P3790" i="1"/>
  <c r="Q3790" i="1"/>
  <c r="S3790" i="1" s="1"/>
  <c r="R3790" i="1" s="1"/>
  <c r="P3791" i="1"/>
  <c r="Q3791" i="1"/>
  <c r="T3791" i="1" s="1"/>
  <c r="P3792" i="1"/>
  <c r="Q3792" i="1"/>
  <c r="S3792" i="1" s="1"/>
  <c r="R3792" i="1" s="1"/>
  <c r="P3793" i="1"/>
  <c r="Q3793" i="1"/>
  <c r="V3793" i="1" s="1"/>
  <c r="P3794" i="1"/>
  <c r="Q3794" i="1"/>
  <c r="U3794" i="1" s="1"/>
  <c r="P3795" i="1"/>
  <c r="Q3795" i="1"/>
  <c r="T3795" i="1" s="1"/>
  <c r="P3796" i="1"/>
  <c r="Q3796" i="1"/>
  <c r="S3796" i="1" s="1"/>
  <c r="R3796" i="1" s="1"/>
  <c r="P261" i="1"/>
  <c r="Q261" i="1"/>
  <c r="T261" i="1" s="1"/>
  <c r="P3798" i="1"/>
  <c r="Q3798" i="1"/>
  <c r="S3798" i="1" s="1"/>
  <c r="R3798" i="1" s="1"/>
  <c r="P3799" i="1"/>
  <c r="Q3799" i="1"/>
  <c r="P3800" i="1"/>
  <c r="Q3800" i="1"/>
  <c r="P3801" i="1"/>
  <c r="Q3801" i="1"/>
  <c r="P3802" i="1"/>
  <c r="Q3802" i="1"/>
  <c r="P3803" i="1"/>
  <c r="Q3803" i="1"/>
  <c r="S3803" i="1" s="1"/>
  <c r="R3803" i="1" s="1"/>
  <c r="P3804" i="1"/>
  <c r="Q3804" i="1"/>
  <c r="V3804" i="1" s="1"/>
  <c r="P3805" i="1"/>
  <c r="Q3805" i="1"/>
  <c r="P1960" i="1"/>
  <c r="Q1960" i="1"/>
  <c r="P3807" i="1"/>
  <c r="Q3807" i="1"/>
  <c r="P3808" i="1"/>
  <c r="Q3808" i="1"/>
  <c r="P3089" i="1"/>
  <c r="Q3089" i="1"/>
  <c r="P3810" i="1"/>
  <c r="Q3810" i="1"/>
  <c r="S3810" i="1" s="1"/>
  <c r="R3810" i="1" s="1"/>
  <c r="P3811" i="1"/>
  <c r="Q3811" i="1"/>
  <c r="V3811" i="1" s="1"/>
  <c r="P3812" i="1"/>
  <c r="Q3812" i="1"/>
  <c r="U3812" i="1" s="1"/>
  <c r="P3813" i="1"/>
  <c r="Q3813" i="1"/>
  <c r="T3813" i="1" s="1"/>
  <c r="P3814" i="1"/>
  <c r="Q3814" i="1"/>
  <c r="S3814" i="1" s="1"/>
  <c r="R3814" i="1" s="1"/>
  <c r="P3815" i="1"/>
  <c r="Q3815" i="1"/>
  <c r="T3815" i="1" s="1"/>
  <c r="P3816" i="1"/>
  <c r="Q3816" i="1"/>
  <c r="T3816" i="1" s="1"/>
  <c r="P3817" i="1"/>
  <c r="Q3817" i="1"/>
  <c r="T3817" i="1" s="1"/>
  <c r="P3818" i="1"/>
  <c r="Q3818" i="1"/>
  <c r="T3818" i="1" s="1"/>
  <c r="P3819" i="1"/>
  <c r="Q3819" i="1"/>
  <c r="U3819" i="1" s="1"/>
  <c r="P3820" i="1"/>
  <c r="Q3820" i="1"/>
  <c r="T3820" i="1" s="1"/>
  <c r="P3821" i="1"/>
  <c r="Q3821" i="1"/>
  <c r="U3821" i="1" s="1"/>
  <c r="P3822" i="1"/>
  <c r="Q3822" i="1"/>
  <c r="V3822" i="1" s="1"/>
  <c r="P3823" i="1"/>
  <c r="Q3823" i="1"/>
  <c r="T3823" i="1" s="1"/>
  <c r="P3824" i="1"/>
  <c r="Q3824" i="1"/>
  <c r="S3824" i="1" s="1"/>
  <c r="R3824" i="1" s="1"/>
  <c r="P3825" i="1"/>
  <c r="Q3825" i="1"/>
  <c r="S3825" i="1" s="1"/>
  <c r="R3825" i="1" s="1"/>
  <c r="P3826" i="1"/>
  <c r="Q3826" i="1"/>
  <c r="T3826" i="1" s="1"/>
  <c r="P2881" i="1"/>
  <c r="Q2881" i="1"/>
  <c r="T2881" i="1" s="1"/>
  <c r="P3828" i="1"/>
  <c r="Q3828" i="1"/>
  <c r="V3828" i="1" s="1"/>
  <c r="P3829" i="1"/>
  <c r="Q3829" i="1"/>
  <c r="T3829" i="1" s="1"/>
  <c r="P3830" i="1"/>
  <c r="Q3830" i="1"/>
  <c r="S3830" i="1" s="1"/>
  <c r="R3830" i="1" s="1"/>
  <c r="P3831" i="1"/>
  <c r="Q3831" i="1"/>
  <c r="S3831" i="1" s="1"/>
  <c r="R3831" i="1" s="1"/>
  <c r="P1891" i="1"/>
  <c r="Q1891" i="1"/>
  <c r="U1891" i="1" s="1"/>
  <c r="P3833" i="1"/>
  <c r="Q3833" i="1"/>
  <c r="S3833" i="1" s="1"/>
  <c r="R3833" i="1" s="1"/>
  <c r="P3834" i="1"/>
  <c r="Q3834" i="1"/>
  <c r="V3834" i="1" s="1"/>
  <c r="P3835" i="1"/>
  <c r="Q3835" i="1"/>
  <c r="T3835" i="1" s="1"/>
  <c r="P3836" i="1"/>
  <c r="Q3836" i="1"/>
  <c r="S3836" i="1" s="1"/>
  <c r="R3836" i="1" s="1"/>
  <c r="P3837" i="1"/>
  <c r="Q3837" i="1"/>
  <c r="S3837" i="1" s="1"/>
  <c r="R3837" i="1" s="1"/>
  <c r="P3838" i="1"/>
  <c r="Q3838" i="1"/>
  <c r="T3838" i="1" s="1"/>
  <c r="P3839" i="1"/>
  <c r="Q3839" i="1"/>
  <c r="S3839" i="1" s="1"/>
  <c r="R3839" i="1" s="1"/>
  <c r="P3840" i="1"/>
  <c r="Q3840" i="1"/>
  <c r="V3840" i="1" s="1"/>
  <c r="P3841" i="1"/>
  <c r="Q3841" i="1"/>
  <c r="T3841" i="1" s="1"/>
  <c r="P3842" i="1"/>
  <c r="Q3842" i="1"/>
  <c r="S3842" i="1" s="1"/>
  <c r="R3842" i="1" s="1"/>
  <c r="P3843" i="1"/>
  <c r="Q3843" i="1"/>
  <c r="S3843" i="1" s="1"/>
  <c r="R3843" i="1" s="1"/>
  <c r="P212" i="1"/>
  <c r="Q212" i="1"/>
  <c r="T212" i="1" s="1"/>
  <c r="P3845" i="1"/>
  <c r="Q3845" i="1"/>
  <c r="U3845" i="1" s="1"/>
  <c r="P3846" i="1"/>
  <c r="Q3846" i="1"/>
  <c r="V3846" i="1" s="1"/>
  <c r="P3847" i="1"/>
  <c r="Q3847" i="1"/>
  <c r="P3848" i="1"/>
  <c r="Q3848" i="1"/>
  <c r="S3848" i="1" s="1"/>
  <c r="R3848" i="1" s="1"/>
  <c r="P3849" i="1"/>
  <c r="Q3849" i="1"/>
  <c r="S3849" i="1" s="1"/>
  <c r="R3849" i="1" s="1"/>
  <c r="P3850" i="1"/>
  <c r="Q3850" i="1"/>
  <c r="T3850" i="1" s="1"/>
  <c r="P3851" i="1"/>
  <c r="Q3851" i="1"/>
  <c r="S3851" i="1" s="1"/>
  <c r="R3851" i="1" s="1"/>
  <c r="P3980" i="1"/>
  <c r="Q3980" i="1"/>
  <c r="V3980" i="1" s="1"/>
  <c r="P3853" i="1"/>
  <c r="Q3853" i="1"/>
  <c r="T3853" i="1" s="1"/>
  <c r="P3854" i="1"/>
  <c r="Q3854" i="1"/>
  <c r="S3854" i="1" s="1"/>
  <c r="R3854" i="1" s="1"/>
  <c r="P3855" i="1"/>
  <c r="Q3855" i="1"/>
  <c r="S3855" i="1" s="1"/>
  <c r="R3855" i="1" s="1"/>
  <c r="P3856" i="1"/>
  <c r="Q3856" i="1"/>
  <c r="T3856" i="1" s="1"/>
  <c r="P3857" i="1"/>
  <c r="Q3857" i="1"/>
  <c r="U3857" i="1" s="1"/>
  <c r="P3858" i="1"/>
  <c r="Q3858" i="1"/>
  <c r="V3858" i="1" s="1"/>
  <c r="P3859" i="1"/>
  <c r="Q3859" i="1"/>
  <c r="T3859" i="1" s="1"/>
  <c r="P3860" i="1"/>
  <c r="Q3860" i="1"/>
  <c r="S3860" i="1" s="1"/>
  <c r="R3860" i="1" s="1"/>
  <c r="P3861" i="1"/>
  <c r="Q3861" i="1"/>
  <c r="S3861" i="1" s="1"/>
  <c r="R3861" i="1" s="1"/>
  <c r="P3862" i="1"/>
  <c r="Q3862" i="1"/>
  <c r="T3862" i="1" s="1"/>
  <c r="P3863" i="1"/>
  <c r="Q3863" i="1"/>
  <c r="U3863" i="1" s="1"/>
  <c r="P3864" i="1"/>
  <c r="Q3864" i="1"/>
  <c r="V3864" i="1" s="1"/>
  <c r="P3865" i="1"/>
  <c r="Q3865" i="1"/>
  <c r="T3865" i="1" s="1"/>
  <c r="P3866" i="1"/>
  <c r="Q3866" i="1"/>
  <c r="S3866" i="1" s="1"/>
  <c r="R3866" i="1" s="1"/>
  <c r="P497" i="1"/>
  <c r="Q497" i="1"/>
  <c r="S497" i="1" s="1"/>
  <c r="R497" i="1" s="1"/>
  <c r="P3868" i="1"/>
  <c r="Q3868" i="1"/>
  <c r="T3868" i="1" s="1"/>
  <c r="P3869" i="1"/>
  <c r="Q3869" i="1"/>
  <c r="U3869" i="1" s="1"/>
  <c r="P3870" i="1"/>
  <c r="Q3870" i="1"/>
  <c r="V3870" i="1" s="1"/>
  <c r="P3871" i="1"/>
  <c r="Q3871" i="1"/>
  <c r="T3871" i="1" s="1"/>
  <c r="P3872" i="1"/>
  <c r="Q3872" i="1"/>
  <c r="S3872" i="1" s="1"/>
  <c r="R3872" i="1" s="1"/>
  <c r="P3873" i="1"/>
  <c r="Q3873" i="1"/>
  <c r="S3873" i="1" s="1"/>
  <c r="R3873" i="1" s="1"/>
  <c r="P3874" i="1"/>
  <c r="Q3874" i="1"/>
  <c r="T3874" i="1" s="1"/>
  <c r="P3875" i="1"/>
  <c r="Q3875" i="1"/>
  <c r="T3875" i="1" s="1"/>
  <c r="P3876" i="1"/>
  <c r="Q3876" i="1"/>
  <c r="V3876" i="1" s="1"/>
  <c r="P3877" i="1"/>
  <c r="Q3877" i="1"/>
  <c r="T3877" i="1" s="1"/>
  <c r="P3878" i="1"/>
  <c r="Q3878" i="1"/>
  <c r="S3878" i="1" s="1"/>
  <c r="R3878" i="1" s="1"/>
  <c r="P3693" i="1"/>
  <c r="Q3693" i="1"/>
  <c r="S3693" i="1" s="1"/>
  <c r="R3693" i="1" s="1"/>
  <c r="P3880" i="1"/>
  <c r="Q3880" i="1"/>
  <c r="T3880" i="1" s="1"/>
  <c r="P3881" i="1"/>
  <c r="Q3881" i="1"/>
  <c r="S3881" i="1" s="1"/>
  <c r="R3881" i="1" s="1"/>
  <c r="P3882" i="1"/>
  <c r="Q3882" i="1"/>
  <c r="V3882" i="1" s="1"/>
  <c r="P3883" i="1"/>
  <c r="Q3883" i="1"/>
  <c r="P2851" i="1"/>
  <c r="Q2851" i="1"/>
  <c r="S2851" i="1" s="1"/>
  <c r="R2851" i="1" s="1"/>
  <c r="P3885" i="1"/>
  <c r="Q3885" i="1"/>
  <c r="S3885" i="1" s="1"/>
  <c r="R3885" i="1" s="1"/>
  <c r="P3886" i="1"/>
  <c r="Q3886" i="1"/>
  <c r="T3886" i="1" s="1"/>
  <c r="P3887" i="1"/>
  <c r="Q3887" i="1"/>
  <c r="S3887" i="1" s="1"/>
  <c r="R3887" i="1" s="1"/>
  <c r="P3888" i="1"/>
  <c r="Q3888" i="1"/>
  <c r="V3888" i="1" s="1"/>
  <c r="P4226" i="1"/>
  <c r="Q4226" i="1"/>
  <c r="T4226" i="1" s="1"/>
  <c r="P3890" i="1"/>
  <c r="Q3890" i="1"/>
  <c r="S3890" i="1" s="1"/>
  <c r="R3890" i="1" s="1"/>
  <c r="P3891" i="1"/>
  <c r="Q3891" i="1"/>
  <c r="S3891" i="1" s="1"/>
  <c r="R3891" i="1" s="1"/>
  <c r="P3892" i="1"/>
  <c r="Q3892" i="1"/>
  <c r="T3892" i="1" s="1"/>
  <c r="P3893" i="1"/>
  <c r="Q3893" i="1"/>
  <c r="S3893" i="1" s="1"/>
  <c r="R3893" i="1" s="1"/>
  <c r="P3894" i="1"/>
  <c r="Q3894" i="1"/>
  <c r="V3894" i="1" s="1"/>
  <c r="P3895" i="1"/>
  <c r="Q3895" i="1"/>
  <c r="T3895" i="1" s="1"/>
  <c r="P1614" i="1"/>
  <c r="Q1614" i="1"/>
  <c r="S1614" i="1" s="1"/>
  <c r="R1614" i="1" s="1"/>
  <c r="P3897" i="1"/>
  <c r="Q3897" i="1"/>
  <c r="S3897" i="1" s="1"/>
  <c r="R3897" i="1" s="1"/>
  <c r="P3898" i="1"/>
  <c r="Q3898" i="1"/>
  <c r="T3898" i="1" s="1"/>
  <c r="P2130" i="1"/>
  <c r="Q2130" i="1"/>
  <c r="S2130" i="1" s="1"/>
  <c r="R2130" i="1" s="1"/>
  <c r="P3900" i="1"/>
  <c r="Q3900" i="1"/>
  <c r="V3900" i="1" s="1"/>
  <c r="P3901" i="1"/>
  <c r="Q3901" i="1"/>
  <c r="T3901" i="1" s="1"/>
  <c r="P3902" i="1"/>
  <c r="Q3902" i="1"/>
  <c r="S3902" i="1" s="1"/>
  <c r="R3902" i="1" s="1"/>
  <c r="P3329" i="1"/>
  <c r="Q3329" i="1"/>
  <c r="S3329" i="1" s="1"/>
  <c r="R3329" i="1" s="1"/>
  <c r="P3904" i="1"/>
  <c r="Q3904" i="1"/>
  <c r="T3904" i="1" s="1"/>
  <c r="P3905" i="1"/>
  <c r="Q3905" i="1"/>
  <c r="S3905" i="1" s="1"/>
  <c r="R3905" i="1" s="1"/>
  <c r="P3906" i="1"/>
  <c r="Q3906" i="1"/>
  <c r="V3906" i="1" s="1"/>
  <c r="P3907" i="1"/>
  <c r="Q3907" i="1"/>
  <c r="T3907" i="1" s="1"/>
  <c r="P3908" i="1"/>
  <c r="Q3908" i="1"/>
  <c r="S3908" i="1" s="1"/>
  <c r="R3908" i="1" s="1"/>
  <c r="P3909" i="1"/>
  <c r="Q3909" i="1"/>
  <c r="S3909" i="1" s="1"/>
  <c r="R3909" i="1" s="1"/>
  <c r="P3910" i="1"/>
  <c r="Q3910" i="1"/>
  <c r="T3910" i="1" s="1"/>
  <c r="P3911" i="1"/>
  <c r="Q3911" i="1"/>
  <c r="S3911" i="1" s="1"/>
  <c r="R3911" i="1" s="1"/>
  <c r="P3912" i="1"/>
  <c r="Q3912" i="1"/>
  <c r="V3912" i="1" s="1"/>
  <c r="P3913" i="1"/>
  <c r="Q3913" i="1"/>
  <c r="T3913" i="1" s="1"/>
  <c r="P3914" i="1"/>
  <c r="Q3914" i="1"/>
  <c r="S3914" i="1" s="1"/>
  <c r="R3914" i="1" s="1"/>
  <c r="P3915" i="1"/>
  <c r="Q3915" i="1"/>
  <c r="S3915" i="1" s="1"/>
  <c r="R3915" i="1" s="1"/>
  <c r="P3916" i="1"/>
  <c r="Q3916" i="1"/>
  <c r="U3916" i="1" s="1"/>
  <c r="P3917" i="1"/>
  <c r="Q3917" i="1"/>
  <c r="S3917" i="1" s="1"/>
  <c r="R3917" i="1" s="1"/>
  <c r="P3918" i="1"/>
  <c r="Q3918" i="1"/>
  <c r="V3918" i="1" s="1"/>
  <c r="P3919" i="1"/>
  <c r="Q3919" i="1"/>
  <c r="T3919" i="1" s="1"/>
  <c r="P3920" i="1"/>
  <c r="Q3920" i="1"/>
  <c r="S3920" i="1" s="1"/>
  <c r="R3920" i="1" s="1"/>
  <c r="P3921" i="1"/>
  <c r="Q3921" i="1"/>
  <c r="S3921" i="1" s="1"/>
  <c r="R3921" i="1" s="1"/>
  <c r="P3922" i="1"/>
  <c r="Q3922" i="1"/>
  <c r="U3922" i="1" s="1"/>
  <c r="P3923" i="1"/>
  <c r="Q3923" i="1"/>
  <c r="S3923" i="1" s="1"/>
  <c r="R3923" i="1" s="1"/>
  <c r="P3924" i="1"/>
  <c r="Q3924" i="1"/>
  <c r="V3924" i="1" s="1"/>
  <c r="P3967" i="1"/>
  <c r="Q3967" i="1"/>
  <c r="T3967" i="1" s="1"/>
  <c r="P3926" i="1"/>
  <c r="Q3926" i="1"/>
  <c r="S3926" i="1" s="1"/>
  <c r="R3926" i="1" s="1"/>
  <c r="P3927" i="1"/>
  <c r="Q3927" i="1"/>
  <c r="S3927" i="1" s="1"/>
  <c r="R3927" i="1" s="1"/>
  <c r="P3928" i="1"/>
  <c r="Q3928" i="1"/>
  <c r="T3928" i="1" s="1"/>
  <c r="P3929" i="1"/>
  <c r="Q3929" i="1"/>
  <c r="V3929" i="1" s="1"/>
  <c r="P3930" i="1"/>
  <c r="Q3930" i="1"/>
  <c r="V3930" i="1" s="1"/>
  <c r="P3931" i="1"/>
  <c r="Q3931" i="1"/>
  <c r="T3931" i="1" s="1"/>
  <c r="P3932" i="1"/>
  <c r="Q3932" i="1"/>
  <c r="V3932" i="1" s="1"/>
  <c r="P3933" i="1"/>
  <c r="Q3933" i="1"/>
  <c r="S3933" i="1" s="1"/>
  <c r="R3933" i="1" s="1"/>
  <c r="P3934" i="1"/>
  <c r="Q3934" i="1"/>
  <c r="T3934" i="1" s="1"/>
  <c r="P3935" i="1"/>
  <c r="Q3935" i="1"/>
  <c r="T3935" i="1" s="1"/>
  <c r="P3936" i="1"/>
  <c r="Q3936" i="1"/>
  <c r="V3936" i="1" s="1"/>
  <c r="P3937" i="1"/>
  <c r="Q3937" i="1"/>
  <c r="T3937" i="1" s="1"/>
  <c r="P3938" i="1"/>
  <c r="Q3938" i="1"/>
  <c r="S3938" i="1" s="1"/>
  <c r="R3938" i="1" s="1"/>
  <c r="P3939" i="1"/>
  <c r="Q3939" i="1"/>
  <c r="S3939" i="1" s="1"/>
  <c r="R3939" i="1" s="1"/>
  <c r="P2097" i="1"/>
  <c r="Q2097" i="1"/>
  <c r="T2097" i="1" s="1"/>
  <c r="P3941" i="1"/>
  <c r="Q3941" i="1"/>
  <c r="S3941" i="1" s="1"/>
  <c r="R3941" i="1" s="1"/>
  <c r="P3942" i="1"/>
  <c r="Q3942" i="1"/>
  <c r="V3942" i="1" s="1"/>
  <c r="P3943" i="1"/>
  <c r="Q3943" i="1"/>
  <c r="T3943" i="1" s="1"/>
  <c r="P3944" i="1"/>
  <c r="Q3944" i="1"/>
  <c r="S3944" i="1" s="1"/>
  <c r="R3944" i="1" s="1"/>
  <c r="P3945" i="1"/>
  <c r="Q3945" i="1"/>
  <c r="S3945" i="1" s="1"/>
  <c r="R3945" i="1" s="1"/>
  <c r="P3946" i="1"/>
  <c r="Q3946" i="1"/>
  <c r="T3946" i="1" s="1"/>
  <c r="P3947" i="1"/>
  <c r="Q3947" i="1"/>
  <c r="S3947" i="1" s="1"/>
  <c r="R3947" i="1" s="1"/>
  <c r="P3948" i="1"/>
  <c r="Q3948" i="1"/>
  <c r="V3948" i="1" s="1"/>
  <c r="P2124" i="1"/>
  <c r="Q2124" i="1"/>
  <c r="T2124" i="1" s="1"/>
  <c r="P3950" i="1"/>
  <c r="Q3950" i="1"/>
  <c r="S3950" i="1" s="1"/>
  <c r="R3950" i="1" s="1"/>
  <c r="P3951" i="1"/>
  <c r="Q3951" i="1"/>
  <c r="S3951" i="1" s="1"/>
  <c r="R3951" i="1" s="1"/>
  <c r="P3952" i="1"/>
  <c r="Q3952" i="1"/>
  <c r="U3952" i="1" s="1"/>
  <c r="P3953" i="1"/>
  <c r="Q3953" i="1"/>
  <c r="U3953" i="1" s="1"/>
  <c r="P3954" i="1"/>
  <c r="Q3954" i="1"/>
  <c r="V3954" i="1" s="1"/>
  <c r="P3597" i="1"/>
  <c r="Q3597" i="1"/>
  <c r="T3597" i="1" s="1"/>
  <c r="P3956" i="1"/>
  <c r="Q3956" i="1"/>
  <c r="S3956" i="1" s="1"/>
  <c r="R3956" i="1" s="1"/>
  <c r="P3957" i="1"/>
  <c r="Q3957" i="1"/>
  <c r="S3957" i="1" s="1"/>
  <c r="R3957" i="1" s="1"/>
  <c r="P3958" i="1"/>
  <c r="Q3958" i="1"/>
  <c r="T3958" i="1" s="1"/>
  <c r="P3959" i="1"/>
  <c r="Q3959" i="1"/>
  <c r="T3959" i="1" s="1"/>
  <c r="P3960" i="1"/>
  <c r="Q3960" i="1"/>
  <c r="V3960" i="1" s="1"/>
  <c r="P3961" i="1"/>
  <c r="Q3961" i="1"/>
  <c r="T3961" i="1" s="1"/>
  <c r="P3962" i="1"/>
  <c r="Q3962" i="1"/>
  <c r="S3962" i="1" s="1"/>
  <c r="R3962" i="1" s="1"/>
  <c r="P3963" i="1"/>
  <c r="Q3963" i="1"/>
  <c r="S3963" i="1" s="1"/>
  <c r="R3963" i="1" s="1"/>
  <c r="P3964" i="1"/>
  <c r="Q3964" i="1"/>
  <c r="U3964" i="1" s="1"/>
  <c r="P3965" i="1"/>
  <c r="Q3965" i="1"/>
  <c r="V3965" i="1" s="1"/>
  <c r="P3966" i="1"/>
  <c r="Q3966" i="1"/>
  <c r="V3966" i="1" s="1"/>
  <c r="P236" i="1"/>
  <c r="Q236" i="1"/>
  <c r="T236" i="1" s="1"/>
  <c r="P3968" i="1"/>
  <c r="Q3968" i="1"/>
  <c r="V3968" i="1" s="1"/>
  <c r="P3969" i="1"/>
  <c r="Q3969" i="1"/>
  <c r="S3969" i="1" s="1"/>
  <c r="R3969" i="1" s="1"/>
  <c r="P3970" i="1"/>
  <c r="Q3970" i="1"/>
  <c r="T3970" i="1" s="1"/>
  <c r="P3971" i="1"/>
  <c r="Q3971" i="1"/>
  <c r="T3971" i="1" s="1"/>
  <c r="P3972" i="1"/>
  <c r="Q3972" i="1"/>
  <c r="V3972" i="1" s="1"/>
  <c r="P3973" i="1"/>
  <c r="Q3973" i="1"/>
  <c r="T3973" i="1" s="1"/>
  <c r="P3974" i="1"/>
  <c r="Q3974" i="1"/>
  <c r="S3974" i="1" s="1"/>
  <c r="R3974" i="1" s="1"/>
  <c r="P3975" i="1"/>
  <c r="Q3975" i="1"/>
  <c r="S3975" i="1" s="1"/>
  <c r="R3975" i="1" s="1"/>
  <c r="P3976" i="1"/>
  <c r="Q3976" i="1"/>
  <c r="T3976" i="1" s="1"/>
  <c r="P3977" i="1"/>
  <c r="Q3977" i="1"/>
  <c r="S3977" i="1" s="1"/>
  <c r="R3977" i="1" s="1"/>
  <c r="P3978" i="1"/>
  <c r="Q3978" i="1"/>
  <c r="V3978" i="1" s="1"/>
  <c r="P3979" i="1"/>
  <c r="Q3979" i="1"/>
  <c r="T3979" i="1" s="1"/>
  <c r="P254" i="1"/>
  <c r="Q254" i="1"/>
  <c r="S254" i="1" s="1"/>
  <c r="R254" i="1" s="1"/>
  <c r="P3981" i="1"/>
  <c r="Q3981" i="1"/>
  <c r="S3981" i="1" s="1"/>
  <c r="R3981" i="1" s="1"/>
  <c r="P3982" i="1"/>
  <c r="Q3982" i="1"/>
  <c r="S3982" i="1" s="1"/>
  <c r="R3982" i="1" s="1"/>
  <c r="P3983" i="1"/>
  <c r="Q3983" i="1"/>
  <c r="U3983" i="1" s="1"/>
  <c r="P3984" i="1"/>
  <c r="Q3984" i="1"/>
  <c r="V3984" i="1" s="1"/>
  <c r="P3985" i="1"/>
  <c r="Q3985" i="1"/>
  <c r="S3985" i="1" s="1"/>
  <c r="R3985" i="1" s="1"/>
  <c r="P3986" i="1"/>
  <c r="Q3986" i="1"/>
  <c r="V3986" i="1" s="1"/>
  <c r="P3987" i="1"/>
  <c r="Q3987" i="1"/>
  <c r="U3987" i="1" s="1"/>
  <c r="P3988" i="1"/>
  <c r="Q3988" i="1"/>
  <c r="S3988" i="1" s="1"/>
  <c r="R3988" i="1" s="1"/>
  <c r="P3747" i="1"/>
  <c r="Q3747" i="1"/>
  <c r="V3747" i="1" s="1"/>
  <c r="P3990" i="1"/>
  <c r="Q3990" i="1"/>
  <c r="V3990" i="1" s="1"/>
  <c r="P3991" i="1"/>
  <c r="Q3991" i="1"/>
  <c r="S3991" i="1" s="1"/>
  <c r="R3991" i="1" s="1"/>
  <c r="P3992" i="1"/>
  <c r="Q3992" i="1"/>
  <c r="S3992" i="1" s="1"/>
  <c r="R3992" i="1" s="1"/>
  <c r="P3993" i="1"/>
  <c r="Q3993" i="1"/>
  <c r="U3993" i="1" s="1"/>
  <c r="P3994" i="1"/>
  <c r="Q3994" i="1"/>
  <c r="S3994" i="1" s="1"/>
  <c r="R3994" i="1" s="1"/>
  <c r="P3995" i="1"/>
  <c r="Q3995" i="1"/>
  <c r="S3995" i="1" s="1"/>
  <c r="R3995" i="1" s="1"/>
  <c r="P3996" i="1"/>
  <c r="Q3996" i="1"/>
  <c r="V3996" i="1" s="1"/>
  <c r="P3997" i="1"/>
  <c r="Q3997" i="1"/>
  <c r="S3997" i="1" s="1"/>
  <c r="R3997" i="1" s="1"/>
  <c r="P3998" i="1"/>
  <c r="Q3998" i="1"/>
  <c r="S3998" i="1" s="1"/>
  <c r="R3998" i="1" s="1"/>
  <c r="P3999" i="1"/>
  <c r="Q3999" i="1"/>
  <c r="U3999" i="1" s="1"/>
  <c r="P4000" i="1"/>
  <c r="Q4000" i="1"/>
  <c r="S4000" i="1" s="1"/>
  <c r="R4000" i="1" s="1"/>
  <c r="P177" i="1"/>
  <c r="Q177" i="1"/>
  <c r="S177" i="1" s="1"/>
  <c r="R177" i="1" s="1"/>
  <c r="P4002" i="1"/>
  <c r="Q4002" i="1"/>
  <c r="V4002" i="1" s="1"/>
  <c r="P720" i="1"/>
  <c r="Q720" i="1"/>
  <c r="S720" i="1" s="1"/>
  <c r="R720" i="1" s="1"/>
  <c r="P4004" i="1"/>
  <c r="Q4004" i="1"/>
  <c r="V4004" i="1" s="1"/>
  <c r="P4005" i="1"/>
  <c r="Q4005" i="1"/>
  <c r="V4005" i="1" s="1"/>
  <c r="P4006" i="1"/>
  <c r="Q4006" i="1"/>
  <c r="S4006" i="1" s="1"/>
  <c r="R4006" i="1" s="1"/>
  <c r="P1539" i="1"/>
  <c r="Q1539" i="1"/>
  <c r="T1539" i="1" s="1"/>
  <c r="P4008" i="1"/>
  <c r="Q4008" i="1"/>
  <c r="V4008" i="1" s="1"/>
  <c r="P4009" i="1"/>
  <c r="Q4009" i="1"/>
  <c r="S4009" i="1" s="1"/>
  <c r="R4009" i="1" s="1"/>
  <c r="P4010" i="1"/>
  <c r="Q4010" i="1"/>
  <c r="S4010" i="1" s="1"/>
  <c r="R4010" i="1" s="1"/>
  <c r="P4011" i="1"/>
  <c r="Q4011" i="1"/>
  <c r="U4011" i="1" s="1"/>
  <c r="P4012" i="1"/>
  <c r="Q4012" i="1"/>
  <c r="S4012" i="1" s="1"/>
  <c r="R4012" i="1" s="1"/>
  <c r="P4013" i="1"/>
  <c r="Q4013" i="1"/>
  <c r="S4013" i="1" s="1"/>
  <c r="R4013" i="1" s="1"/>
  <c r="P4014" i="1"/>
  <c r="Q4014" i="1"/>
  <c r="V4014" i="1" s="1"/>
  <c r="P4015" i="1"/>
  <c r="Q4015" i="1"/>
  <c r="S4015" i="1" s="1"/>
  <c r="R4015" i="1" s="1"/>
  <c r="P4016" i="1"/>
  <c r="Q4016" i="1"/>
  <c r="S4016" i="1" s="1"/>
  <c r="R4016" i="1" s="1"/>
  <c r="P4017" i="1"/>
  <c r="Q4017" i="1"/>
  <c r="U4017" i="1" s="1"/>
  <c r="P4018" i="1"/>
  <c r="Q4018" i="1"/>
  <c r="S4018" i="1" s="1"/>
  <c r="R4018" i="1" s="1"/>
  <c r="P4019" i="1"/>
  <c r="Q4019" i="1"/>
  <c r="U4019" i="1" s="1"/>
  <c r="P4020" i="1"/>
  <c r="Q4020" i="1"/>
  <c r="V4020" i="1" s="1"/>
  <c r="P4021" i="1"/>
  <c r="Q4021" i="1"/>
  <c r="S4021" i="1" s="1"/>
  <c r="R4021" i="1" s="1"/>
  <c r="P4022" i="1"/>
  <c r="Q4022" i="1"/>
  <c r="V4022" i="1" s="1"/>
  <c r="P4023" i="1"/>
  <c r="Q4023" i="1"/>
  <c r="U4023" i="1" s="1"/>
  <c r="P4024" i="1"/>
  <c r="Q4024" i="1"/>
  <c r="S4024" i="1" s="1"/>
  <c r="R4024" i="1" s="1"/>
  <c r="P4025" i="1"/>
  <c r="Q4025" i="1"/>
  <c r="U4025" i="1" s="1"/>
  <c r="P4026" i="1"/>
  <c r="Q4026" i="1"/>
  <c r="V4026" i="1" s="1"/>
  <c r="P675" i="1"/>
  <c r="Q675" i="1"/>
  <c r="S675" i="1" s="1"/>
  <c r="R675" i="1" s="1"/>
  <c r="P4484" i="1"/>
  <c r="Q4484" i="1"/>
  <c r="S4484" i="1" s="1"/>
  <c r="R4484" i="1" s="1"/>
  <c r="P4029" i="1"/>
  <c r="Q4029" i="1"/>
  <c r="U4029" i="1" s="1"/>
  <c r="P4030" i="1"/>
  <c r="Q4030" i="1"/>
  <c r="S4030" i="1" s="1"/>
  <c r="R4030" i="1" s="1"/>
  <c r="P4031" i="1"/>
  <c r="Q4031" i="1"/>
  <c r="U4031" i="1" s="1"/>
  <c r="P4032" i="1"/>
  <c r="Q4032" i="1"/>
  <c r="V4032" i="1" s="1"/>
  <c r="P4033" i="1"/>
  <c r="Q4033" i="1"/>
  <c r="S4033" i="1" s="1"/>
  <c r="R4033" i="1" s="1"/>
  <c r="P4034" i="1"/>
  <c r="Q4034" i="1"/>
  <c r="S4034" i="1" s="1"/>
  <c r="R4034" i="1" s="1"/>
  <c r="P4035" i="1"/>
  <c r="Q4035" i="1"/>
  <c r="U4035" i="1" s="1"/>
  <c r="P4036" i="1"/>
  <c r="Q4036" i="1"/>
  <c r="S4036" i="1" s="1"/>
  <c r="R4036" i="1" s="1"/>
  <c r="P4037" i="1"/>
  <c r="Q4037" i="1"/>
  <c r="V4037" i="1" s="1"/>
  <c r="P4038" i="1"/>
  <c r="Q4038" i="1"/>
  <c r="V4038" i="1" s="1"/>
  <c r="P4039" i="1"/>
  <c r="Q4039" i="1"/>
  <c r="S4039" i="1" s="1"/>
  <c r="R4039" i="1" s="1"/>
  <c r="P4040" i="1"/>
  <c r="Q4040" i="1"/>
  <c r="V4040" i="1" s="1"/>
  <c r="P4041" i="1"/>
  <c r="Q4041" i="1"/>
  <c r="U4041" i="1" s="1"/>
  <c r="P4042" i="1"/>
  <c r="Q4042" i="1"/>
  <c r="S4042" i="1" s="1"/>
  <c r="R4042" i="1" s="1"/>
  <c r="P4043" i="1"/>
  <c r="Q4043" i="1"/>
  <c r="T4043" i="1" s="1"/>
  <c r="P4044" i="1"/>
  <c r="Q4044" i="1"/>
  <c r="V4044" i="1" s="1"/>
  <c r="P4045" i="1"/>
  <c r="Q4045" i="1"/>
  <c r="S4045" i="1" s="1"/>
  <c r="R4045" i="1" s="1"/>
  <c r="P2181" i="1"/>
  <c r="Q2181" i="1"/>
  <c r="S2181" i="1" s="1"/>
  <c r="R2181" i="1" s="1"/>
  <c r="P4047" i="1"/>
  <c r="Q4047" i="1"/>
  <c r="U4047" i="1" s="1"/>
  <c r="P4048" i="1"/>
  <c r="Q4048" i="1"/>
  <c r="S4048" i="1" s="1"/>
  <c r="R4048" i="1" s="1"/>
  <c r="P4049" i="1"/>
  <c r="Q4049" i="1"/>
  <c r="U4049" i="1" s="1"/>
  <c r="P4050" i="1"/>
  <c r="Q4050" i="1"/>
  <c r="V4050" i="1" s="1"/>
  <c r="P4051" i="1"/>
  <c r="Q4051" i="1"/>
  <c r="S4051" i="1" s="1"/>
  <c r="R4051" i="1" s="1"/>
  <c r="P4052" i="1"/>
  <c r="Q4052" i="1"/>
  <c r="S4052" i="1" s="1"/>
  <c r="R4052" i="1" s="1"/>
  <c r="P4053" i="1"/>
  <c r="Q4053" i="1"/>
  <c r="U4053" i="1" s="1"/>
  <c r="P4054" i="1"/>
  <c r="Q4054" i="1"/>
  <c r="S4054" i="1" s="1"/>
  <c r="R4054" i="1" s="1"/>
  <c r="P4055" i="1"/>
  <c r="Q4055" i="1"/>
  <c r="S4055" i="1" s="1"/>
  <c r="R4055" i="1" s="1"/>
  <c r="P4056" i="1"/>
  <c r="Q4056" i="1"/>
  <c r="V4056" i="1" s="1"/>
  <c r="P4057" i="1"/>
  <c r="Q4057" i="1"/>
  <c r="S4057" i="1" s="1"/>
  <c r="R4057" i="1" s="1"/>
  <c r="P4058" i="1"/>
  <c r="Q4058" i="1"/>
  <c r="V4058" i="1" s="1"/>
  <c r="P4059" i="1"/>
  <c r="Q4059" i="1"/>
  <c r="U4059" i="1" s="1"/>
  <c r="P4060" i="1"/>
  <c r="Q4060" i="1"/>
  <c r="S4060" i="1" s="1"/>
  <c r="R4060" i="1" s="1"/>
  <c r="P4061" i="1"/>
  <c r="Q4061" i="1"/>
  <c r="S4061" i="1" s="1"/>
  <c r="R4061" i="1" s="1"/>
  <c r="P4062" i="1"/>
  <c r="Q4062" i="1"/>
  <c r="V4062" i="1" s="1"/>
  <c r="P568" i="1"/>
  <c r="Q568" i="1"/>
  <c r="S568" i="1" s="1"/>
  <c r="R568" i="1" s="1"/>
  <c r="P4064" i="1"/>
  <c r="Q4064" i="1"/>
  <c r="S4064" i="1" s="1"/>
  <c r="R4064" i="1" s="1"/>
  <c r="P4065" i="1"/>
  <c r="Q4065" i="1"/>
  <c r="U4065" i="1" s="1"/>
  <c r="P4066" i="1"/>
  <c r="Q4066" i="1"/>
  <c r="S4066" i="1" s="1"/>
  <c r="R4066" i="1" s="1"/>
  <c r="P4067" i="1"/>
  <c r="Q4067" i="1"/>
  <c r="S4067" i="1" s="1"/>
  <c r="R4067" i="1" s="1"/>
  <c r="P4068" i="1"/>
  <c r="Q4068" i="1"/>
  <c r="V4068" i="1" s="1"/>
  <c r="P4069" i="1"/>
  <c r="Q4069" i="1"/>
  <c r="S4069" i="1" s="1"/>
  <c r="R4069" i="1" s="1"/>
  <c r="P4070" i="1"/>
  <c r="Q4070" i="1"/>
  <c r="V4070" i="1" s="1"/>
  <c r="P4071" i="1"/>
  <c r="Q4071" i="1"/>
  <c r="U4071" i="1" s="1"/>
  <c r="P2452" i="1"/>
  <c r="Q2452" i="1"/>
  <c r="S2452" i="1" s="1"/>
  <c r="R2452" i="1" s="1"/>
  <c r="P4073" i="1"/>
  <c r="Q4073" i="1"/>
  <c r="U4073" i="1" s="1"/>
  <c r="P4074" i="1"/>
  <c r="Q4074" i="1"/>
  <c r="V4074" i="1" s="1"/>
  <c r="P382" i="1"/>
  <c r="Q382" i="1"/>
  <c r="S382" i="1" s="1"/>
  <c r="R382" i="1" s="1"/>
  <c r="P4076" i="1"/>
  <c r="Q4076" i="1"/>
  <c r="V4076" i="1" s="1"/>
  <c r="P4077" i="1"/>
  <c r="Q4077" i="1"/>
  <c r="U4077" i="1" s="1"/>
  <c r="P4078" i="1"/>
  <c r="Q4078" i="1"/>
  <c r="S4078" i="1" s="1"/>
  <c r="R4078" i="1" s="1"/>
  <c r="P4079" i="1"/>
  <c r="Q4079" i="1"/>
  <c r="T4079" i="1" s="1"/>
  <c r="P4080" i="1"/>
  <c r="Q4080" i="1"/>
  <c r="V4080" i="1" s="1"/>
  <c r="P4081" i="1"/>
  <c r="Q4081" i="1"/>
  <c r="S4081" i="1" s="1"/>
  <c r="R4081" i="1" s="1"/>
  <c r="P4082" i="1"/>
  <c r="Q4082" i="1"/>
  <c r="S4082" i="1" s="1"/>
  <c r="R4082" i="1" s="1"/>
  <c r="P4083" i="1"/>
  <c r="Q4083" i="1"/>
  <c r="U4083" i="1" s="1"/>
  <c r="P4084" i="1"/>
  <c r="Q4084" i="1"/>
  <c r="S4084" i="1" s="1"/>
  <c r="R4084" i="1" s="1"/>
  <c r="P4085" i="1"/>
  <c r="Q4085" i="1"/>
  <c r="S4085" i="1" s="1"/>
  <c r="R4085" i="1" s="1"/>
  <c r="P1754" i="1"/>
  <c r="Q1754" i="1"/>
  <c r="V1754" i="1" s="1"/>
  <c r="P4087" i="1"/>
  <c r="Q4087" i="1"/>
  <c r="S4087" i="1" s="1"/>
  <c r="R4087" i="1" s="1"/>
  <c r="P4088" i="1"/>
  <c r="Q4088" i="1"/>
  <c r="S4088" i="1" s="1"/>
  <c r="R4088" i="1" s="1"/>
  <c r="P4089" i="1"/>
  <c r="Q4089" i="1"/>
  <c r="U4089" i="1" s="1"/>
  <c r="P4090" i="1"/>
  <c r="Q4090" i="1"/>
  <c r="S4090" i="1" s="1"/>
  <c r="R4090" i="1" s="1"/>
  <c r="P4091" i="1"/>
  <c r="Q4091" i="1"/>
  <c r="S4091" i="1" s="1"/>
  <c r="R4091" i="1" s="1"/>
  <c r="P4092" i="1"/>
  <c r="Q4092" i="1"/>
  <c r="V4092" i="1" s="1"/>
  <c r="P4093" i="1"/>
  <c r="Q4093" i="1"/>
  <c r="S4093" i="1" s="1"/>
  <c r="R4093" i="1" s="1"/>
  <c r="P4094" i="1"/>
  <c r="Q4094" i="1"/>
  <c r="V4094" i="1" s="1"/>
  <c r="P4095" i="1"/>
  <c r="Q4095" i="1"/>
  <c r="V4095" i="1" s="1"/>
  <c r="P1058" i="1"/>
  <c r="Q1058" i="1"/>
  <c r="S1058" i="1" s="1"/>
  <c r="R1058" i="1" s="1"/>
  <c r="P4097" i="1"/>
  <c r="Q4097" i="1"/>
  <c r="S4097" i="1" s="1"/>
  <c r="R4097" i="1" s="1"/>
  <c r="P4098" i="1"/>
  <c r="Q4098" i="1"/>
  <c r="V4098" i="1" s="1"/>
  <c r="P4099" i="1"/>
  <c r="Q4099" i="1"/>
  <c r="S4099" i="1" s="1"/>
  <c r="R4099" i="1" s="1"/>
  <c r="P4100" i="1"/>
  <c r="Q4100" i="1"/>
  <c r="S4100" i="1" s="1"/>
  <c r="R4100" i="1" s="1"/>
  <c r="P4101" i="1"/>
  <c r="Q4101" i="1"/>
  <c r="U4101" i="1" s="1"/>
  <c r="P4102" i="1"/>
  <c r="Q4102" i="1"/>
  <c r="S4102" i="1" s="1"/>
  <c r="R4102" i="1" s="1"/>
  <c r="P3726" i="1"/>
  <c r="Q3726" i="1"/>
  <c r="S3726" i="1" s="1"/>
  <c r="R3726" i="1" s="1"/>
  <c r="P4104" i="1"/>
  <c r="Q4104" i="1"/>
  <c r="V4104" i="1" s="1"/>
  <c r="P4105" i="1"/>
  <c r="Q4105" i="1"/>
  <c r="S4105" i="1" s="1"/>
  <c r="R4105" i="1" s="1"/>
  <c r="P4106" i="1"/>
  <c r="Q4106" i="1"/>
  <c r="S4106" i="1" s="1"/>
  <c r="R4106" i="1" s="1"/>
  <c r="P4107" i="1"/>
  <c r="Q4107" i="1"/>
  <c r="U4107" i="1" s="1"/>
  <c r="P4108" i="1"/>
  <c r="Q4108" i="1"/>
  <c r="S4108" i="1" s="1"/>
  <c r="R4108" i="1" s="1"/>
  <c r="P4109" i="1"/>
  <c r="Q4109" i="1"/>
  <c r="S4109" i="1" s="1"/>
  <c r="R4109" i="1" s="1"/>
  <c r="P4110" i="1"/>
  <c r="Q4110" i="1"/>
  <c r="V4110" i="1" s="1"/>
  <c r="P4111" i="1"/>
  <c r="Q4111" i="1"/>
  <c r="S4111" i="1" s="1"/>
  <c r="R4111" i="1" s="1"/>
  <c r="P4112" i="1"/>
  <c r="Q4112" i="1"/>
  <c r="V4112" i="1" s="1"/>
  <c r="P4113" i="1"/>
  <c r="Q4113" i="1"/>
  <c r="V4113" i="1" s="1"/>
  <c r="P4114" i="1"/>
  <c r="Q4114" i="1"/>
  <c r="S4114" i="1" s="1"/>
  <c r="R4114" i="1" s="1"/>
  <c r="P4115" i="1"/>
  <c r="Q4115" i="1"/>
  <c r="U4115" i="1" s="1"/>
  <c r="P4116" i="1"/>
  <c r="Q4116" i="1"/>
  <c r="V4116" i="1" s="1"/>
  <c r="P4117" i="1"/>
  <c r="Q4117" i="1"/>
  <c r="T4117" i="1" s="1"/>
  <c r="P4118" i="1"/>
  <c r="Q4118" i="1"/>
  <c r="S4118" i="1" s="1"/>
  <c r="R4118" i="1" s="1"/>
  <c r="P4119" i="1"/>
  <c r="Q4119" i="1"/>
  <c r="U4119" i="1" s="1"/>
  <c r="P4120" i="1"/>
  <c r="Q4120" i="1"/>
  <c r="S4120" i="1" s="1"/>
  <c r="R4120" i="1" s="1"/>
  <c r="P4121" i="1"/>
  <c r="Q4121" i="1"/>
  <c r="S4121" i="1" s="1"/>
  <c r="R4121" i="1" s="1"/>
  <c r="P1899" i="1"/>
  <c r="Q1899" i="1"/>
  <c r="V1899" i="1" s="1"/>
  <c r="P4123" i="1"/>
  <c r="Q4123" i="1"/>
  <c r="S4123" i="1" s="1"/>
  <c r="R4123" i="1" s="1"/>
  <c r="P4124" i="1"/>
  <c r="Q4124" i="1"/>
  <c r="V4124" i="1" s="1"/>
  <c r="P4125" i="1"/>
  <c r="Q4125" i="1"/>
  <c r="V4125" i="1" s="1"/>
  <c r="P4126" i="1"/>
  <c r="Q4126" i="1"/>
  <c r="S4126" i="1" s="1"/>
  <c r="R4126" i="1" s="1"/>
  <c r="P2185" i="1"/>
  <c r="Q2185" i="1"/>
  <c r="P4128" i="1"/>
  <c r="Q4128" i="1"/>
  <c r="V4128" i="1" s="1"/>
  <c r="P4129" i="1"/>
  <c r="Q4129" i="1"/>
  <c r="S4129" i="1" s="1"/>
  <c r="R4129" i="1" s="1"/>
  <c r="P4130" i="1"/>
  <c r="Q4130" i="1"/>
  <c r="V4130" i="1" s="1"/>
  <c r="P4354" i="1"/>
  <c r="Q4354" i="1"/>
  <c r="U4354" i="1" s="1"/>
  <c r="P4132" i="1"/>
  <c r="Q4132" i="1"/>
  <c r="S4132" i="1" s="1"/>
  <c r="R4132" i="1" s="1"/>
  <c r="P4133" i="1"/>
  <c r="Q4133" i="1"/>
  <c r="S4133" i="1" s="1"/>
  <c r="R4133" i="1" s="1"/>
  <c r="P4134" i="1"/>
  <c r="Q4134" i="1"/>
  <c r="V4134" i="1" s="1"/>
  <c r="P4135" i="1"/>
  <c r="Q4135" i="1"/>
  <c r="S4135" i="1" s="1"/>
  <c r="R4135" i="1" s="1"/>
  <c r="P4136" i="1"/>
  <c r="Q4136" i="1"/>
  <c r="S4136" i="1" s="1"/>
  <c r="R4136" i="1" s="1"/>
  <c r="P4137" i="1"/>
  <c r="Q4137" i="1"/>
  <c r="U4137" i="1" s="1"/>
  <c r="P4138" i="1"/>
  <c r="Q4138" i="1"/>
  <c r="S4138" i="1" s="1"/>
  <c r="R4138" i="1" s="1"/>
  <c r="P4139" i="1"/>
  <c r="Q4139" i="1"/>
  <c r="S4139" i="1" s="1"/>
  <c r="R4139" i="1" s="1"/>
  <c r="P4140" i="1"/>
  <c r="Q4140" i="1"/>
  <c r="V4140" i="1" s="1"/>
  <c r="P4141" i="1"/>
  <c r="Q4141" i="1"/>
  <c r="T4141" i="1" s="1"/>
  <c r="P4142" i="1"/>
  <c r="Q4142" i="1"/>
  <c r="S4142" i="1" s="1"/>
  <c r="R4142" i="1" s="1"/>
  <c r="P4143" i="1"/>
  <c r="Q4143" i="1"/>
  <c r="U4143" i="1" s="1"/>
  <c r="P4144" i="1"/>
  <c r="Q4144" i="1"/>
  <c r="S4144" i="1" s="1"/>
  <c r="R4144" i="1" s="1"/>
  <c r="P4145" i="1"/>
  <c r="Q4145" i="1"/>
  <c r="S4145" i="1" s="1"/>
  <c r="R4145" i="1" s="1"/>
  <c r="P4146" i="1"/>
  <c r="Q4146" i="1"/>
  <c r="V4146" i="1" s="1"/>
  <c r="P4147" i="1"/>
  <c r="Q4147" i="1"/>
  <c r="S4147" i="1" s="1"/>
  <c r="R4147" i="1" s="1"/>
  <c r="P4148" i="1"/>
  <c r="Q4148" i="1"/>
  <c r="V4148" i="1" s="1"/>
  <c r="P4149" i="1"/>
  <c r="Q4149" i="1"/>
  <c r="U4149" i="1" s="1"/>
  <c r="P4150" i="1"/>
  <c r="Q4150" i="1"/>
  <c r="S4150" i="1" s="1"/>
  <c r="R4150" i="1" s="1"/>
  <c r="P1893" i="1"/>
  <c r="Q1893" i="1"/>
  <c r="S1893" i="1" s="1"/>
  <c r="R1893" i="1" s="1"/>
  <c r="P4152" i="1"/>
  <c r="Q4152" i="1"/>
  <c r="V4152" i="1" s="1"/>
  <c r="P4153" i="1"/>
  <c r="Q4153" i="1"/>
  <c r="S4153" i="1" s="1"/>
  <c r="R4153" i="1" s="1"/>
  <c r="P4154" i="1"/>
  <c r="Q4154" i="1"/>
  <c r="S4154" i="1" s="1"/>
  <c r="R4154" i="1" s="1"/>
  <c r="P4155" i="1"/>
  <c r="Q4155" i="1"/>
  <c r="U4155" i="1" s="1"/>
  <c r="P4156" i="1"/>
  <c r="Q4156" i="1"/>
  <c r="S4156" i="1" s="1"/>
  <c r="R4156" i="1" s="1"/>
  <c r="P4157" i="1"/>
  <c r="Q4157" i="1"/>
  <c r="S4157" i="1" s="1"/>
  <c r="R4157" i="1" s="1"/>
  <c r="P4158" i="1"/>
  <c r="Q4158" i="1"/>
  <c r="V4158" i="1" s="1"/>
  <c r="P4159" i="1"/>
  <c r="Q4159" i="1"/>
  <c r="T4159" i="1" s="1"/>
  <c r="P4160" i="1"/>
  <c r="Q4160" i="1"/>
  <c r="S4160" i="1" s="1"/>
  <c r="R4160" i="1" s="1"/>
  <c r="P4161" i="1"/>
  <c r="Q4161" i="1"/>
  <c r="U4161" i="1" s="1"/>
  <c r="P4162" i="1"/>
  <c r="Q4162" i="1"/>
  <c r="S4162" i="1" s="1"/>
  <c r="R4162" i="1" s="1"/>
  <c r="P4163" i="1"/>
  <c r="Q4163" i="1"/>
  <c r="S4163" i="1" s="1"/>
  <c r="R4163" i="1" s="1"/>
  <c r="P694" i="1"/>
  <c r="Q694" i="1"/>
  <c r="V694" i="1" s="1"/>
  <c r="P4165" i="1"/>
  <c r="Q4165" i="1"/>
  <c r="S4165" i="1" s="1"/>
  <c r="R4165" i="1" s="1"/>
  <c r="P4166" i="1"/>
  <c r="Q4166" i="1"/>
  <c r="V4166" i="1" s="1"/>
  <c r="P4167" i="1"/>
  <c r="Q4167" i="1"/>
  <c r="V4167" i="1" s="1"/>
  <c r="P4168" i="1"/>
  <c r="Q4168" i="1"/>
  <c r="S4168" i="1" s="1"/>
  <c r="R4168" i="1" s="1"/>
  <c r="P4169" i="1"/>
  <c r="Q4169" i="1"/>
  <c r="V4169" i="1" s="1"/>
  <c r="P2443" i="1"/>
  <c r="Q2443" i="1"/>
  <c r="V2443" i="1" s="1"/>
  <c r="P4171" i="1"/>
  <c r="Q4171" i="1"/>
  <c r="S4171" i="1" s="1"/>
  <c r="R4171" i="1" s="1"/>
  <c r="P4172" i="1"/>
  <c r="Q4172" i="1"/>
  <c r="S4172" i="1" s="1"/>
  <c r="R4172" i="1" s="1"/>
  <c r="P4173" i="1"/>
  <c r="Q4173" i="1"/>
  <c r="U4173" i="1" s="1"/>
  <c r="P4174" i="1"/>
  <c r="Q4174" i="1"/>
  <c r="S4174" i="1" s="1"/>
  <c r="R4174" i="1" s="1"/>
  <c r="P4175" i="1"/>
  <c r="Q4175" i="1"/>
  <c r="S4175" i="1" s="1"/>
  <c r="R4175" i="1" s="1"/>
  <c r="P4176" i="1"/>
  <c r="Q4176" i="1"/>
  <c r="V4176" i="1" s="1"/>
  <c r="P4177" i="1"/>
  <c r="Q4177" i="1"/>
  <c r="S4177" i="1" s="1"/>
  <c r="R4177" i="1" s="1"/>
  <c r="P4178" i="1"/>
  <c r="Q4178" i="1"/>
  <c r="V4178" i="1" s="1"/>
  <c r="P4179" i="1"/>
  <c r="Q4179" i="1"/>
  <c r="U4179" i="1" s="1"/>
  <c r="P4180" i="1"/>
  <c r="Q4180" i="1"/>
  <c r="S4180" i="1" s="1"/>
  <c r="R4180" i="1" s="1"/>
  <c r="P4181" i="1"/>
  <c r="Q4181" i="1"/>
  <c r="S4181" i="1" s="1"/>
  <c r="R4181" i="1" s="1"/>
  <c r="P4182" i="1"/>
  <c r="Q4182" i="1"/>
  <c r="V4182" i="1" s="1"/>
  <c r="P4183" i="1"/>
  <c r="Q4183" i="1"/>
  <c r="S4183" i="1" s="1"/>
  <c r="R4183" i="1" s="1"/>
  <c r="P4184" i="1"/>
  <c r="Q4184" i="1"/>
  <c r="S4184" i="1" s="1"/>
  <c r="R4184" i="1" s="1"/>
  <c r="P4185" i="1"/>
  <c r="Q4185" i="1"/>
  <c r="U4185" i="1" s="1"/>
  <c r="P4186" i="1"/>
  <c r="Q4186" i="1"/>
  <c r="S4186" i="1" s="1"/>
  <c r="R4186" i="1" s="1"/>
  <c r="P4187" i="1"/>
  <c r="Q4187" i="1"/>
  <c r="S4187" i="1" s="1"/>
  <c r="R4187" i="1" s="1"/>
  <c r="P54" i="1"/>
  <c r="Q54" i="1"/>
  <c r="V54" i="1" s="1"/>
  <c r="P1163" i="1"/>
  <c r="Q1163" i="1"/>
  <c r="S1163" i="1" s="1"/>
  <c r="R1163" i="1" s="1"/>
  <c r="P4190" i="1"/>
  <c r="Q4190" i="1"/>
  <c r="S4190" i="1" s="1"/>
  <c r="R4190" i="1" s="1"/>
  <c r="P4191" i="1"/>
  <c r="Q4191" i="1"/>
  <c r="U4191" i="1" s="1"/>
  <c r="P4192" i="1"/>
  <c r="Q4192" i="1"/>
  <c r="S4192" i="1" s="1"/>
  <c r="R4192" i="1" s="1"/>
  <c r="P4193" i="1"/>
  <c r="Q4193" i="1"/>
  <c r="S4193" i="1" s="1"/>
  <c r="R4193" i="1" s="1"/>
  <c r="P4194" i="1"/>
  <c r="Q4194" i="1"/>
  <c r="V4194" i="1" s="1"/>
  <c r="P4195" i="1"/>
  <c r="Q4195" i="1"/>
  <c r="S4195" i="1" s="1"/>
  <c r="R4195" i="1" s="1"/>
  <c r="P4196" i="1"/>
  <c r="Q4196" i="1"/>
  <c r="S4196" i="1" s="1"/>
  <c r="R4196" i="1" s="1"/>
  <c r="P4197" i="1"/>
  <c r="Q4197" i="1"/>
  <c r="U4197" i="1" s="1"/>
  <c r="P4198" i="1"/>
  <c r="Q4198" i="1"/>
  <c r="S4198" i="1" s="1"/>
  <c r="R4198" i="1" s="1"/>
  <c r="P4199" i="1"/>
  <c r="Q4199" i="1"/>
  <c r="S4199" i="1" s="1"/>
  <c r="R4199" i="1" s="1"/>
  <c r="P4200" i="1"/>
  <c r="Q4200" i="1"/>
  <c r="V4200" i="1" s="1"/>
  <c r="P4201" i="1"/>
  <c r="Q4201" i="1"/>
  <c r="S4201" i="1" s="1"/>
  <c r="R4201" i="1" s="1"/>
  <c r="P4202" i="1"/>
  <c r="Q4202" i="1"/>
  <c r="S4202" i="1" s="1"/>
  <c r="R4202" i="1" s="1"/>
  <c r="P4203" i="1"/>
  <c r="Q4203" i="1"/>
  <c r="U4203" i="1" s="1"/>
  <c r="P4204" i="1"/>
  <c r="Q4204" i="1"/>
  <c r="S4204" i="1" s="1"/>
  <c r="R4204" i="1" s="1"/>
  <c r="P4205" i="1"/>
  <c r="Q4205" i="1"/>
  <c r="S4205" i="1" s="1"/>
  <c r="R4205" i="1" s="1"/>
  <c r="P3231" i="1"/>
  <c r="Q3231" i="1"/>
  <c r="V3231" i="1" s="1"/>
  <c r="P3844" i="1"/>
  <c r="Q3844" i="1"/>
  <c r="P4208" i="1"/>
  <c r="Q4208" i="1"/>
  <c r="S4208" i="1" s="1"/>
  <c r="R4208" i="1" s="1"/>
  <c r="P4209" i="1"/>
  <c r="Q4209" i="1"/>
  <c r="U4209" i="1" s="1"/>
  <c r="P4210" i="1"/>
  <c r="Q4210" i="1"/>
  <c r="S4210" i="1" s="1"/>
  <c r="R4210" i="1" s="1"/>
  <c r="P4211" i="1"/>
  <c r="Q4211" i="1"/>
  <c r="T4211" i="1" s="1"/>
  <c r="P4212" i="1"/>
  <c r="Q4212" i="1"/>
  <c r="V4212" i="1" s="1"/>
  <c r="P4213" i="1"/>
  <c r="Q4213" i="1"/>
  <c r="S4213" i="1" s="1"/>
  <c r="R4213" i="1" s="1"/>
  <c r="P4214" i="1"/>
  <c r="Q4214" i="1"/>
  <c r="S4214" i="1" s="1"/>
  <c r="R4214" i="1" s="1"/>
  <c r="P4215" i="1"/>
  <c r="Q4215" i="1"/>
  <c r="U4215" i="1" s="1"/>
  <c r="P4216" i="1"/>
  <c r="Q4216" i="1"/>
  <c r="S4216" i="1" s="1"/>
  <c r="R4216" i="1" s="1"/>
  <c r="P4217" i="1"/>
  <c r="Q4217" i="1"/>
  <c r="S4217" i="1" s="1"/>
  <c r="R4217" i="1" s="1"/>
  <c r="P4218" i="1"/>
  <c r="Q4218" i="1"/>
  <c r="V4218" i="1" s="1"/>
  <c r="P4219" i="1"/>
  <c r="Q4219" i="1"/>
  <c r="S4219" i="1" s="1"/>
  <c r="R4219" i="1" s="1"/>
  <c r="P1471" i="1"/>
  <c r="Q1471" i="1"/>
  <c r="S1471" i="1" s="1"/>
  <c r="R1471" i="1" s="1"/>
  <c r="P4221" i="1"/>
  <c r="Q4221" i="1"/>
  <c r="U4221" i="1" s="1"/>
  <c r="P4222" i="1"/>
  <c r="Q4222" i="1"/>
  <c r="S4222" i="1" s="1"/>
  <c r="R4222" i="1" s="1"/>
  <c r="P4223" i="1"/>
  <c r="Q4223" i="1"/>
  <c r="S4223" i="1" s="1"/>
  <c r="R4223" i="1" s="1"/>
  <c r="P4224" i="1"/>
  <c r="Q4224" i="1"/>
  <c r="V4224" i="1" s="1"/>
  <c r="P4225" i="1"/>
  <c r="Q4225" i="1"/>
  <c r="S4225" i="1" s="1"/>
  <c r="R4225" i="1" s="1"/>
  <c r="P835" i="1"/>
  <c r="Q835" i="1"/>
  <c r="S835" i="1" s="1"/>
  <c r="R835" i="1" s="1"/>
  <c r="P4227" i="1"/>
  <c r="Q4227" i="1"/>
  <c r="U4227" i="1" s="1"/>
  <c r="P4228" i="1"/>
  <c r="Q4228" i="1"/>
  <c r="S4228" i="1" s="1"/>
  <c r="R4228" i="1" s="1"/>
  <c r="P4229" i="1"/>
  <c r="Q4229" i="1"/>
  <c r="V4229" i="1" s="1"/>
  <c r="P4230" i="1"/>
  <c r="Q4230" i="1"/>
  <c r="V4230" i="1" s="1"/>
  <c r="P4231" i="1"/>
  <c r="Q4231" i="1"/>
  <c r="S4231" i="1" s="1"/>
  <c r="R4231" i="1" s="1"/>
  <c r="P4232" i="1"/>
  <c r="Q4232" i="1"/>
  <c r="S4232" i="1" s="1"/>
  <c r="R4232" i="1" s="1"/>
  <c r="P4233" i="1"/>
  <c r="Q4233" i="1"/>
  <c r="V4233" i="1" s="1"/>
  <c r="P4234" i="1"/>
  <c r="Q4234" i="1"/>
  <c r="S4234" i="1" s="1"/>
  <c r="R4234" i="1" s="1"/>
  <c r="P4235" i="1"/>
  <c r="Q4235" i="1"/>
  <c r="V4235" i="1" s="1"/>
  <c r="P2519" i="1"/>
  <c r="Q2519" i="1"/>
  <c r="V2519" i="1" s="1"/>
  <c r="P4237" i="1"/>
  <c r="Q4237" i="1"/>
  <c r="S4237" i="1" s="1"/>
  <c r="R4237" i="1" s="1"/>
  <c r="P4238" i="1"/>
  <c r="Q4238" i="1"/>
  <c r="S4238" i="1" s="1"/>
  <c r="R4238" i="1" s="1"/>
  <c r="P4239" i="1"/>
  <c r="Q4239" i="1"/>
  <c r="V4239" i="1" s="1"/>
  <c r="P4240" i="1"/>
  <c r="Q4240" i="1"/>
  <c r="S4240" i="1" s="1"/>
  <c r="R4240" i="1" s="1"/>
  <c r="P4241" i="1"/>
  <c r="Q4241" i="1"/>
  <c r="V4241" i="1" s="1"/>
  <c r="P4242" i="1"/>
  <c r="Q4242" i="1"/>
  <c r="V4242" i="1" s="1"/>
  <c r="P4243" i="1"/>
  <c r="Q4243" i="1"/>
  <c r="S4243" i="1" s="1"/>
  <c r="R4243" i="1" s="1"/>
  <c r="P2450" i="1"/>
  <c r="Q2450" i="1"/>
  <c r="S2450" i="1" s="1"/>
  <c r="R2450" i="1" s="1"/>
  <c r="P4245" i="1"/>
  <c r="Q4245" i="1"/>
  <c r="U4245" i="1" s="1"/>
  <c r="P4246" i="1"/>
  <c r="Q4246" i="1"/>
  <c r="S4246" i="1" s="1"/>
  <c r="R4246" i="1" s="1"/>
  <c r="P4247" i="1"/>
  <c r="Q4247" i="1"/>
  <c r="T4247" i="1" s="1"/>
  <c r="P4248" i="1"/>
  <c r="Q4248" i="1"/>
  <c r="V4248" i="1" s="1"/>
  <c r="P4249" i="1"/>
  <c r="Q4249" i="1"/>
  <c r="S4249" i="1" s="1"/>
  <c r="R4249" i="1" s="1"/>
  <c r="P4250" i="1"/>
  <c r="Q4250" i="1"/>
  <c r="S4250" i="1" s="1"/>
  <c r="R4250" i="1" s="1"/>
  <c r="P4251" i="1"/>
  <c r="Q4251" i="1"/>
  <c r="U4251" i="1" s="1"/>
  <c r="P4252" i="1"/>
  <c r="Q4252" i="1"/>
  <c r="S4252" i="1" s="1"/>
  <c r="R4252" i="1" s="1"/>
  <c r="P4253" i="1"/>
  <c r="Q4253" i="1"/>
  <c r="S4253" i="1" s="1"/>
  <c r="R4253" i="1" s="1"/>
  <c r="P4254" i="1"/>
  <c r="Q4254" i="1"/>
  <c r="V4254" i="1" s="1"/>
  <c r="P4255" i="1"/>
  <c r="Q4255" i="1"/>
  <c r="S4255" i="1" s="1"/>
  <c r="R4255" i="1" s="1"/>
  <c r="P4256" i="1"/>
  <c r="Q4256" i="1"/>
  <c r="S4256" i="1" s="1"/>
  <c r="R4256" i="1" s="1"/>
  <c r="P4257" i="1"/>
  <c r="Q4257" i="1"/>
  <c r="U4257" i="1" s="1"/>
  <c r="P4258" i="1"/>
  <c r="Q4258" i="1"/>
  <c r="S4258" i="1" s="1"/>
  <c r="R4258" i="1" s="1"/>
  <c r="P4259" i="1"/>
  <c r="Q4259" i="1"/>
  <c r="S4259" i="1" s="1"/>
  <c r="R4259" i="1" s="1"/>
  <c r="P4260" i="1"/>
  <c r="Q4260" i="1"/>
  <c r="V4260" i="1" s="1"/>
  <c r="P4261" i="1"/>
  <c r="Q4261" i="1"/>
  <c r="S4261" i="1" s="1"/>
  <c r="R4261" i="1" s="1"/>
  <c r="P4262" i="1"/>
  <c r="Q4262" i="1"/>
  <c r="S4262" i="1" s="1"/>
  <c r="R4262" i="1" s="1"/>
  <c r="P4263" i="1"/>
  <c r="Q4263" i="1"/>
  <c r="U4263" i="1" s="1"/>
  <c r="P4264" i="1"/>
  <c r="Q4264" i="1"/>
  <c r="S4264" i="1" s="1"/>
  <c r="R4264" i="1" s="1"/>
  <c r="P4265" i="1"/>
  <c r="Q4265" i="1"/>
  <c r="V4265" i="1" s="1"/>
  <c r="P4266" i="1"/>
  <c r="Q4266" i="1"/>
  <c r="V4266" i="1" s="1"/>
  <c r="P4267" i="1"/>
  <c r="Q4267" i="1"/>
  <c r="S4267" i="1" s="1"/>
  <c r="R4267" i="1" s="1"/>
  <c r="P4268" i="1"/>
  <c r="Q4268" i="1"/>
  <c r="V4268" i="1" s="1"/>
  <c r="P1192" i="1"/>
  <c r="Q1192" i="1"/>
  <c r="U1192" i="1" s="1"/>
  <c r="P4270" i="1"/>
  <c r="Q4270" i="1"/>
  <c r="S4270" i="1" s="1"/>
  <c r="R4270" i="1" s="1"/>
  <c r="P4271" i="1"/>
  <c r="Q4271" i="1"/>
  <c r="S4271" i="1" s="1"/>
  <c r="R4271" i="1" s="1"/>
  <c r="P4272" i="1"/>
  <c r="Q4272" i="1"/>
  <c r="V4272" i="1" s="1"/>
  <c r="P4273" i="1"/>
  <c r="Q4273" i="1"/>
  <c r="S4273" i="1" s="1"/>
  <c r="R4273" i="1" s="1"/>
  <c r="P4274" i="1"/>
  <c r="Q4274" i="1"/>
  <c r="S4274" i="1" s="1"/>
  <c r="R4274" i="1" s="1"/>
  <c r="P4275" i="1"/>
  <c r="Q4275" i="1"/>
  <c r="U4275" i="1" s="1"/>
  <c r="P4506" i="1"/>
  <c r="Q4506" i="1"/>
  <c r="S4506" i="1" s="1"/>
  <c r="R4506" i="1" s="1"/>
  <c r="P4277" i="1"/>
  <c r="Q4277" i="1"/>
  <c r="S4277" i="1" s="1"/>
  <c r="R4277" i="1" s="1"/>
  <c r="P4278" i="1"/>
  <c r="Q4278" i="1"/>
  <c r="V4278" i="1" s="1"/>
  <c r="P4279" i="1"/>
  <c r="Q4279" i="1"/>
  <c r="T4279" i="1" s="1"/>
  <c r="P4280" i="1"/>
  <c r="Q4280" i="1"/>
  <c r="S4280" i="1" s="1"/>
  <c r="R4280" i="1" s="1"/>
  <c r="P4281" i="1"/>
  <c r="Q4281" i="1"/>
  <c r="U4281" i="1" s="1"/>
  <c r="P4282" i="1"/>
  <c r="Q4282" i="1"/>
  <c r="S4282" i="1" s="1"/>
  <c r="R4282" i="1" s="1"/>
  <c r="P4283" i="1"/>
  <c r="Q4283" i="1"/>
  <c r="T4283" i="1" s="1"/>
  <c r="P4284" i="1"/>
  <c r="Q4284" i="1"/>
  <c r="V4284" i="1" s="1"/>
  <c r="P4285" i="1"/>
  <c r="Q4285" i="1"/>
  <c r="S4285" i="1" s="1"/>
  <c r="R4285" i="1" s="1"/>
  <c r="P4286" i="1"/>
  <c r="Q4286" i="1"/>
  <c r="S4286" i="1" s="1"/>
  <c r="R4286" i="1" s="1"/>
  <c r="P4287" i="1"/>
  <c r="Q4287" i="1"/>
  <c r="U4287" i="1" s="1"/>
  <c r="P4288" i="1"/>
  <c r="Q4288" i="1"/>
  <c r="S4288" i="1" s="1"/>
  <c r="R4288" i="1" s="1"/>
  <c r="P4289" i="1"/>
  <c r="Q4289" i="1"/>
  <c r="S4289" i="1" s="1"/>
  <c r="R4289" i="1" s="1"/>
  <c r="P4290" i="1"/>
  <c r="Q4290" i="1"/>
  <c r="V4290" i="1" s="1"/>
  <c r="P4291" i="1"/>
  <c r="Q4291" i="1"/>
  <c r="S4291" i="1" s="1"/>
  <c r="R4291" i="1" s="1"/>
  <c r="P4164" i="1"/>
  <c r="Q4164" i="1"/>
  <c r="S4164" i="1" s="1"/>
  <c r="R4164" i="1" s="1"/>
  <c r="P4293" i="1"/>
  <c r="Q4293" i="1"/>
  <c r="V4293" i="1" s="1"/>
  <c r="P4294" i="1"/>
  <c r="Q4294" i="1"/>
  <c r="S4294" i="1" s="1"/>
  <c r="R4294" i="1" s="1"/>
  <c r="P1007" i="1"/>
  <c r="Q1007" i="1"/>
  <c r="S1007" i="1" s="1"/>
  <c r="R1007" i="1" s="1"/>
  <c r="P4296" i="1"/>
  <c r="Q4296" i="1"/>
  <c r="V4296" i="1" s="1"/>
  <c r="P4297" i="1"/>
  <c r="Q4297" i="1"/>
  <c r="S4297" i="1" s="1"/>
  <c r="R4297" i="1" s="1"/>
  <c r="P4298" i="1"/>
  <c r="Q4298" i="1"/>
  <c r="S4298" i="1" s="1"/>
  <c r="R4298" i="1" s="1"/>
  <c r="P4299" i="1"/>
  <c r="Q4299" i="1"/>
  <c r="U4299" i="1" s="1"/>
  <c r="P4300" i="1"/>
  <c r="Q4300" i="1"/>
  <c r="S4300" i="1" s="1"/>
  <c r="R4300" i="1" s="1"/>
  <c r="P4301" i="1"/>
  <c r="Q4301" i="1"/>
  <c r="S4301" i="1" s="1"/>
  <c r="R4301" i="1" s="1"/>
  <c r="P4302" i="1"/>
  <c r="Q4302" i="1"/>
  <c r="V4302" i="1" s="1"/>
  <c r="P4303" i="1"/>
  <c r="Q4303" i="1"/>
  <c r="P4304" i="1"/>
  <c r="Q4304" i="1"/>
  <c r="S4304" i="1" s="1"/>
  <c r="R4304" i="1" s="1"/>
  <c r="P4305" i="1"/>
  <c r="Q4305" i="1"/>
  <c r="V4305" i="1" s="1"/>
  <c r="P4306" i="1"/>
  <c r="Q4306" i="1"/>
  <c r="S4306" i="1" s="1"/>
  <c r="R4306" i="1" s="1"/>
  <c r="P4307" i="1"/>
  <c r="Q4307" i="1"/>
  <c r="U4307" i="1" s="1"/>
  <c r="P4308" i="1"/>
  <c r="Q4308" i="1"/>
  <c r="V4308" i="1" s="1"/>
  <c r="P4309" i="1"/>
  <c r="Q4309" i="1"/>
  <c r="S4309" i="1" s="1"/>
  <c r="R4309" i="1" s="1"/>
  <c r="P4310" i="1"/>
  <c r="Q4310" i="1"/>
  <c r="S4310" i="1" s="1"/>
  <c r="R4310" i="1" s="1"/>
  <c r="P3989" i="1"/>
  <c r="Q3989" i="1"/>
  <c r="P4312" i="1"/>
  <c r="Q4312" i="1"/>
  <c r="P4313" i="1"/>
  <c r="Q4313" i="1"/>
  <c r="S4313" i="1" s="1"/>
  <c r="R4313" i="1" s="1"/>
  <c r="P4314" i="1"/>
  <c r="Q4314" i="1"/>
  <c r="V4314" i="1" s="1"/>
  <c r="P4315" i="1"/>
  <c r="Q4315" i="1"/>
  <c r="S4315" i="1" s="1"/>
  <c r="R4315" i="1" s="1"/>
  <c r="P4316" i="1"/>
  <c r="Q4316" i="1"/>
  <c r="S4316" i="1" s="1"/>
  <c r="R4316" i="1" s="1"/>
  <c r="P4317" i="1"/>
  <c r="Q4317" i="1"/>
  <c r="U4317" i="1" s="1"/>
  <c r="P4318" i="1"/>
  <c r="Q4318" i="1"/>
  <c r="S4318" i="1" s="1"/>
  <c r="R4318" i="1" s="1"/>
  <c r="P4319" i="1"/>
  <c r="Q4319" i="1"/>
  <c r="S4319" i="1" s="1"/>
  <c r="R4319" i="1" s="1"/>
  <c r="P3658" i="1"/>
  <c r="Q3658" i="1"/>
  <c r="P4321" i="1"/>
  <c r="Q4321" i="1"/>
  <c r="P4322" i="1"/>
  <c r="Q4322" i="1"/>
  <c r="S4322" i="1" s="1"/>
  <c r="R4322" i="1" s="1"/>
  <c r="P4323" i="1"/>
  <c r="Q4323" i="1"/>
  <c r="V4323" i="1" s="1"/>
  <c r="P4324" i="1"/>
  <c r="Q4324" i="1"/>
  <c r="S4324" i="1" s="1"/>
  <c r="R4324" i="1" s="1"/>
  <c r="P4325" i="1"/>
  <c r="Q4325" i="1"/>
  <c r="S4325" i="1" s="1"/>
  <c r="R4325" i="1" s="1"/>
  <c r="P3106" i="1"/>
  <c r="Q3106" i="1"/>
  <c r="V3106" i="1" s="1"/>
  <c r="P4327" i="1"/>
  <c r="Q4327" i="1"/>
  <c r="S4327" i="1" s="1"/>
  <c r="R4327" i="1" s="1"/>
  <c r="P4328" i="1"/>
  <c r="Q4328" i="1"/>
  <c r="V4328" i="1" s="1"/>
  <c r="P4329" i="1"/>
  <c r="Q4329" i="1"/>
  <c r="V4329" i="1" s="1"/>
  <c r="P4330" i="1"/>
  <c r="Q4330" i="1"/>
  <c r="S4330" i="1" s="1"/>
  <c r="R4330" i="1" s="1"/>
  <c r="P831" i="1"/>
  <c r="Q831" i="1"/>
  <c r="S831" i="1" s="1"/>
  <c r="R831" i="1" s="1"/>
  <c r="P4295" i="1"/>
  <c r="Q4295" i="1"/>
  <c r="V4295" i="1" s="1"/>
  <c r="P4333" i="1"/>
  <c r="Q4333" i="1"/>
  <c r="S4333" i="1" s="1"/>
  <c r="R4333" i="1" s="1"/>
  <c r="P4334" i="1"/>
  <c r="Q4334" i="1"/>
  <c r="S4334" i="1" s="1"/>
  <c r="R4334" i="1" s="1"/>
  <c r="P4335" i="1"/>
  <c r="Q4335" i="1"/>
  <c r="U4335" i="1" s="1"/>
  <c r="P4336" i="1"/>
  <c r="Q4336" i="1"/>
  <c r="S4336" i="1" s="1"/>
  <c r="R4336" i="1" s="1"/>
  <c r="P4337" i="1"/>
  <c r="Q4337" i="1"/>
  <c r="S4337" i="1" s="1"/>
  <c r="R4337" i="1" s="1"/>
  <c r="P4338" i="1"/>
  <c r="Q4338" i="1"/>
  <c r="V4338" i="1" s="1"/>
  <c r="P4339" i="1"/>
  <c r="Q4339" i="1"/>
  <c r="T4339" i="1" s="1"/>
  <c r="P4340" i="1"/>
  <c r="Q4340" i="1"/>
  <c r="S4340" i="1" s="1"/>
  <c r="R4340" i="1" s="1"/>
  <c r="P4341" i="1"/>
  <c r="Q4341" i="1"/>
  <c r="U4341" i="1" s="1"/>
  <c r="P4342" i="1"/>
  <c r="Q4342" i="1"/>
  <c r="S4342" i="1" s="1"/>
  <c r="R4342" i="1" s="1"/>
  <c r="P4343" i="1"/>
  <c r="Q4343" i="1"/>
  <c r="S4343" i="1" s="1"/>
  <c r="R4343" i="1" s="1"/>
  <c r="P4344" i="1"/>
  <c r="Q4344" i="1"/>
  <c r="V4344" i="1" s="1"/>
  <c r="P4345" i="1"/>
  <c r="Q4345" i="1"/>
  <c r="S4345" i="1" s="1"/>
  <c r="R4345" i="1" s="1"/>
  <c r="P4346" i="1"/>
  <c r="Q4346" i="1"/>
  <c r="V4346" i="1" s="1"/>
  <c r="P4347" i="1"/>
  <c r="Q4347" i="1"/>
  <c r="V4347" i="1" s="1"/>
  <c r="P4348" i="1"/>
  <c r="Q4348" i="1"/>
  <c r="S4348" i="1" s="1"/>
  <c r="R4348" i="1" s="1"/>
  <c r="P4349" i="1"/>
  <c r="Q4349" i="1"/>
  <c r="S4349" i="1" s="1"/>
  <c r="R4349" i="1" s="1"/>
  <c r="P4350" i="1"/>
  <c r="Q4350" i="1"/>
  <c r="V4350" i="1" s="1"/>
  <c r="P4351" i="1"/>
  <c r="Q4351" i="1"/>
  <c r="S4351" i="1" s="1"/>
  <c r="R4351" i="1" s="1"/>
  <c r="P4352" i="1"/>
  <c r="Q4352" i="1"/>
  <c r="S4352" i="1" s="1"/>
  <c r="R4352" i="1" s="1"/>
  <c r="P2721" i="1"/>
  <c r="Q2721" i="1"/>
  <c r="U2721" i="1" s="1"/>
  <c r="P3051" i="1"/>
  <c r="Q3051" i="1"/>
  <c r="S3051" i="1" s="1"/>
  <c r="R3051" i="1" s="1"/>
  <c r="P4355" i="1"/>
  <c r="Q4355" i="1"/>
  <c r="S4355" i="1" s="1"/>
  <c r="R4355" i="1" s="1"/>
  <c r="P4356" i="1"/>
  <c r="Q4356" i="1"/>
  <c r="V4356" i="1" s="1"/>
  <c r="P4357" i="1"/>
  <c r="Q4357" i="1"/>
  <c r="T4357" i="1" s="1"/>
  <c r="P4358" i="1"/>
  <c r="Q4358" i="1"/>
  <c r="S4358" i="1" s="1"/>
  <c r="R4358" i="1" s="1"/>
  <c r="P4359" i="1"/>
  <c r="Q4359" i="1"/>
  <c r="U4359" i="1" s="1"/>
  <c r="P4360" i="1"/>
  <c r="Q4360" i="1"/>
  <c r="S4360" i="1" s="1"/>
  <c r="R4360" i="1" s="1"/>
  <c r="P4361" i="1"/>
  <c r="Q4361" i="1"/>
  <c r="S4361" i="1" s="1"/>
  <c r="R4361" i="1" s="1"/>
  <c r="P929" i="1"/>
  <c r="Q929" i="1"/>
  <c r="V929" i="1" s="1"/>
  <c r="P4363" i="1"/>
  <c r="Q4363" i="1"/>
  <c r="S4363" i="1" s="1"/>
  <c r="R4363" i="1" s="1"/>
  <c r="P4364" i="1"/>
  <c r="Q4364" i="1"/>
  <c r="V4364" i="1" s="1"/>
  <c r="P4365" i="1"/>
  <c r="Q4365" i="1"/>
  <c r="V4365" i="1" s="1"/>
  <c r="P4366" i="1"/>
  <c r="Q4366" i="1"/>
  <c r="S4366" i="1" s="1"/>
  <c r="R4366" i="1" s="1"/>
  <c r="P4367" i="1"/>
  <c r="Q4367" i="1"/>
  <c r="S4367" i="1" s="1"/>
  <c r="R4367" i="1" s="1"/>
  <c r="P4368" i="1"/>
  <c r="Q4368" i="1"/>
  <c r="V4368" i="1" s="1"/>
  <c r="P4369" i="1"/>
  <c r="Q4369" i="1"/>
  <c r="S4369" i="1" s="1"/>
  <c r="R4369" i="1" s="1"/>
  <c r="P4714" i="1"/>
  <c r="Q4714" i="1"/>
  <c r="S4714" i="1" s="1"/>
  <c r="R4714" i="1" s="1"/>
  <c r="P4371" i="1"/>
  <c r="Q4371" i="1"/>
  <c r="U4371" i="1" s="1"/>
  <c r="P4372" i="1"/>
  <c r="Q4372" i="1"/>
  <c r="S4372" i="1" s="1"/>
  <c r="R4372" i="1" s="1"/>
  <c r="P4373" i="1"/>
  <c r="Q4373" i="1"/>
  <c r="S4373" i="1" s="1"/>
  <c r="R4373" i="1" s="1"/>
  <c r="P4374" i="1"/>
  <c r="Q4374" i="1"/>
  <c r="V4374" i="1" s="1"/>
  <c r="P4375" i="1"/>
  <c r="Q4375" i="1"/>
  <c r="T4375" i="1" s="1"/>
  <c r="P4376" i="1"/>
  <c r="Q4376" i="1"/>
  <c r="S4376" i="1" s="1"/>
  <c r="R4376" i="1" s="1"/>
  <c r="P4377" i="1"/>
  <c r="Q4377" i="1"/>
  <c r="V4377" i="1" s="1"/>
  <c r="P4378" i="1"/>
  <c r="Q4378" i="1"/>
  <c r="S4378" i="1" s="1"/>
  <c r="R4378" i="1" s="1"/>
  <c r="P4379" i="1"/>
  <c r="Q4379" i="1"/>
  <c r="T4379" i="1" s="1"/>
  <c r="P4380" i="1"/>
  <c r="Q4380" i="1"/>
  <c r="V4380" i="1" s="1"/>
  <c r="P4381" i="1"/>
  <c r="Q4381" i="1"/>
  <c r="S4381" i="1" s="1"/>
  <c r="R4381" i="1" s="1"/>
  <c r="P4382" i="1"/>
  <c r="Q4382" i="1"/>
  <c r="V4382" i="1" s="1"/>
  <c r="P4383" i="1"/>
  <c r="Q4383" i="1"/>
  <c r="V4383" i="1" s="1"/>
  <c r="P4384" i="1"/>
  <c r="Q4384" i="1"/>
  <c r="S4384" i="1" s="1"/>
  <c r="R4384" i="1" s="1"/>
  <c r="P4385" i="1"/>
  <c r="Q4385" i="1"/>
  <c r="S4385" i="1" s="1"/>
  <c r="R4385" i="1" s="1"/>
  <c r="P4386" i="1"/>
  <c r="Q4386" i="1"/>
  <c r="V4386" i="1" s="1"/>
  <c r="P4387" i="1"/>
  <c r="Q4387" i="1"/>
  <c r="S4387" i="1" s="1"/>
  <c r="R4387" i="1" s="1"/>
  <c r="P4388" i="1"/>
  <c r="Q4388" i="1"/>
  <c r="S4388" i="1" s="1"/>
  <c r="R4388" i="1" s="1"/>
  <c r="P4389" i="1"/>
  <c r="Q4389" i="1"/>
  <c r="U4389" i="1" s="1"/>
  <c r="P4390" i="1"/>
  <c r="Q4390" i="1"/>
  <c r="S4390" i="1" s="1"/>
  <c r="R4390" i="1" s="1"/>
  <c r="P4391" i="1"/>
  <c r="Q4391" i="1"/>
  <c r="S4391" i="1" s="1"/>
  <c r="R4391" i="1" s="1"/>
  <c r="P4392" i="1"/>
  <c r="Q4392" i="1"/>
  <c r="V4392" i="1" s="1"/>
  <c r="P4393" i="1"/>
  <c r="Q4393" i="1"/>
  <c r="T4393" i="1" s="1"/>
  <c r="P4394" i="1"/>
  <c r="Q4394" i="1"/>
  <c r="S4394" i="1" s="1"/>
  <c r="R4394" i="1" s="1"/>
  <c r="P4395" i="1"/>
  <c r="Q4395" i="1"/>
  <c r="U4395" i="1" s="1"/>
  <c r="P4396" i="1"/>
  <c r="Q4396" i="1"/>
  <c r="S4396" i="1" s="1"/>
  <c r="R4396" i="1" s="1"/>
  <c r="P4397" i="1"/>
  <c r="Q4397" i="1"/>
  <c r="V4397" i="1" s="1"/>
  <c r="P4398" i="1"/>
  <c r="Q4398" i="1"/>
  <c r="V4398" i="1" s="1"/>
  <c r="P4399" i="1"/>
  <c r="Q4399" i="1"/>
  <c r="S4399" i="1" s="1"/>
  <c r="R4399" i="1" s="1"/>
  <c r="P4400" i="1"/>
  <c r="Q4400" i="1"/>
  <c r="V4400" i="1" s="1"/>
  <c r="P4401" i="1"/>
  <c r="Q4401" i="1"/>
  <c r="V4401" i="1" s="1"/>
  <c r="P4402" i="1"/>
  <c r="Q4402" i="1"/>
  <c r="S4402" i="1" s="1"/>
  <c r="R4402" i="1" s="1"/>
  <c r="P4403" i="1"/>
  <c r="Q4403" i="1"/>
  <c r="S4403" i="1" s="1"/>
  <c r="R4403" i="1" s="1"/>
  <c r="P4404" i="1"/>
  <c r="Q4404" i="1"/>
  <c r="V4404" i="1" s="1"/>
  <c r="P4859" i="1"/>
  <c r="Q4859" i="1"/>
  <c r="S4859" i="1" s="1"/>
  <c r="R4859" i="1" s="1"/>
  <c r="P4406" i="1"/>
  <c r="Q4406" i="1"/>
  <c r="S4406" i="1" s="1"/>
  <c r="R4406" i="1" s="1"/>
  <c r="P4407" i="1"/>
  <c r="Q4407" i="1"/>
  <c r="U4407" i="1" s="1"/>
  <c r="P4408" i="1"/>
  <c r="Q4408" i="1"/>
  <c r="S4408" i="1" s="1"/>
  <c r="R4408" i="1" s="1"/>
  <c r="P4409" i="1"/>
  <c r="Q4409" i="1"/>
  <c r="S4409" i="1" s="1"/>
  <c r="R4409" i="1" s="1"/>
  <c r="P4410" i="1"/>
  <c r="Q4410" i="1"/>
  <c r="V4410" i="1" s="1"/>
  <c r="P4411" i="1"/>
  <c r="Q4411" i="1"/>
  <c r="T4411" i="1" s="1"/>
  <c r="P4412" i="1"/>
  <c r="Q4412" i="1"/>
  <c r="S4412" i="1" s="1"/>
  <c r="R4412" i="1" s="1"/>
  <c r="P4413" i="1"/>
  <c r="Q4413" i="1"/>
  <c r="U4413" i="1" s="1"/>
  <c r="P4414" i="1"/>
  <c r="Q4414" i="1"/>
  <c r="S4414" i="1" s="1"/>
  <c r="R4414" i="1" s="1"/>
  <c r="P4415" i="1"/>
  <c r="Q4415" i="1"/>
  <c r="S4415" i="1" s="1"/>
  <c r="R4415" i="1" s="1"/>
  <c r="P4416" i="1"/>
  <c r="Q4416" i="1"/>
  <c r="V4416" i="1" s="1"/>
  <c r="P4417" i="1"/>
  <c r="Q4417" i="1"/>
  <c r="S4417" i="1" s="1"/>
  <c r="R4417" i="1" s="1"/>
  <c r="P4418" i="1"/>
  <c r="Q4418" i="1"/>
  <c r="V4418" i="1" s="1"/>
  <c r="P4419" i="1"/>
  <c r="Q4419" i="1"/>
  <c r="V4419" i="1" s="1"/>
  <c r="P4420" i="1"/>
  <c r="Q4420" i="1"/>
  <c r="S4420" i="1" s="1"/>
  <c r="R4420" i="1" s="1"/>
  <c r="P4421" i="1"/>
  <c r="Q4421" i="1"/>
  <c r="S4421" i="1" s="1"/>
  <c r="R4421" i="1" s="1"/>
  <c r="P4422" i="1"/>
  <c r="Q4422" i="1"/>
  <c r="V4422" i="1" s="1"/>
  <c r="P4423" i="1"/>
  <c r="Q4423" i="1"/>
  <c r="S4423" i="1" s="1"/>
  <c r="R4423" i="1" s="1"/>
  <c r="P4424" i="1"/>
  <c r="Q4424" i="1"/>
  <c r="S4424" i="1" s="1"/>
  <c r="R4424" i="1" s="1"/>
  <c r="P4425" i="1"/>
  <c r="Q4425" i="1"/>
  <c r="U4425" i="1" s="1"/>
  <c r="P4426" i="1"/>
  <c r="Q4426" i="1"/>
  <c r="S4426" i="1" s="1"/>
  <c r="R4426" i="1" s="1"/>
  <c r="P4427" i="1"/>
  <c r="Q4427" i="1"/>
  <c r="S4427" i="1" s="1"/>
  <c r="R4427" i="1" s="1"/>
  <c r="P4428" i="1"/>
  <c r="Q4428" i="1"/>
  <c r="V4428" i="1" s="1"/>
  <c r="P4429" i="1"/>
  <c r="Q4429" i="1"/>
  <c r="T4429" i="1" s="1"/>
  <c r="P4430" i="1"/>
  <c r="Q4430" i="1"/>
  <c r="V4430" i="1" s="1"/>
  <c r="P4431" i="1"/>
  <c r="Q4431" i="1"/>
  <c r="U4431" i="1" s="1"/>
  <c r="P4432" i="1"/>
  <c r="Q4432" i="1"/>
  <c r="S4432" i="1" s="1"/>
  <c r="R4432" i="1" s="1"/>
  <c r="P4433" i="1"/>
  <c r="Q4433" i="1"/>
  <c r="S4433" i="1" s="1"/>
  <c r="R4433" i="1" s="1"/>
  <c r="P4434" i="1"/>
  <c r="Q4434" i="1"/>
  <c r="T4434" i="1" s="1"/>
  <c r="P4435" i="1"/>
  <c r="Q4435" i="1"/>
  <c r="S4435" i="1" s="1"/>
  <c r="R4435" i="1" s="1"/>
  <c r="P4436" i="1"/>
  <c r="Q4436" i="1"/>
  <c r="S4436" i="1" s="1"/>
  <c r="R4436" i="1" s="1"/>
  <c r="P4437" i="1"/>
  <c r="Q4437" i="1"/>
  <c r="V4437" i="1" s="1"/>
  <c r="P4438" i="1"/>
  <c r="Q4438" i="1"/>
  <c r="S4438" i="1" s="1"/>
  <c r="R4438" i="1" s="1"/>
  <c r="P4439" i="1"/>
  <c r="Q4439" i="1"/>
  <c r="S4439" i="1" s="1"/>
  <c r="R4439" i="1" s="1"/>
  <c r="P4440" i="1"/>
  <c r="Q4440" i="1"/>
  <c r="T4440" i="1" s="1"/>
  <c r="P4441" i="1"/>
  <c r="Q4441" i="1"/>
  <c r="S4441" i="1" s="1"/>
  <c r="R4441" i="1" s="1"/>
  <c r="P4442" i="1"/>
  <c r="Q4442" i="1"/>
  <c r="V4442" i="1" s="1"/>
  <c r="P4443" i="1"/>
  <c r="Q4443" i="1"/>
  <c r="V4443" i="1" s="1"/>
  <c r="P4444" i="1"/>
  <c r="Q4444" i="1"/>
  <c r="S4444" i="1" s="1"/>
  <c r="R4444" i="1" s="1"/>
  <c r="P4445" i="1"/>
  <c r="Q4445" i="1"/>
  <c r="U4445" i="1" s="1"/>
  <c r="P4446" i="1"/>
  <c r="Q4446" i="1"/>
  <c r="S4446" i="1" s="1"/>
  <c r="R4446" i="1" s="1"/>
  <c r="P4447" i="1"/>
  <c r="Q4447" i="1"/>
  <c r="S4447" i="1" s="1"/>
  <c r="R4447" i="1" s="1"/>
  <c r="P432" i="1"/>
  <c r="Q432" i="1"/>
  <c r="S432" i="1" s="1"/>
  <c r="R432" i="1" s="1"/>
  <c r="P2111" i="1"/>
  <c r="Q2111" i="1"/>
  <c r="V2111" i="1" s="1"/>
  <c r="P4450" i="1"/>
  <c r="Q4450" i="1"/>
  <c r="S4450" i="1" s="1"/>
  <c r="R4450" i="1" s="1"/>
  <c r="P4451" i="1"/>
  <c r="Q4451" i="1"/>
  <c r="S4451" i="1" s="1"/>
  <c r="R4451" i="1" s="1"/>
  <c r="P4452" i="1"/>
  <c r="Q4452" i="1"/>
  <c r="V4452" i="1" s="1"/>
  <c r="P4453" i="1"/>
  <c r="Q4453" i="1"/>
  <c r="S4453" i="1" s="1"/>
  <c r="R4453" i="1" s="1"/>
  <c r="P4454" i="1"/>
  <c r="Q4454" i="1"/>
  <c r="V4454" i="1" s="1"/>
  <c r="P4455" i="1"/>
  <c r="Q4455" i="1"/>
  <c r="U4455" i="1" s="1"/>
  <c r="P4456" i="1"/>
  <c r="Q4456" i="1"/>
  <c r="S4456" i="1" s="1"/>
  <c r="R4456" i="1" s="1"/>
  <c r="P4457" i="1"/>
  <c r="Q4457" i="1"/>
  <c r="S4457" i="1" s="1"/>
  <c r="R4457" i="1" s="1"/>
  <c r="P4458" i="1"/>
  <c r="Q4458" i="1"/>
  <c r="T4458" i="1" s="1"/>
  <c r="P615" i="1"/>
  <c r="Q615" i="1"/>
  <c r="S615" i="1" s="1"/>
  <c r="R615" i="1" s="1"/>
  <c r="P4460" i="1"/>
  <c r="Q4460" i="1"/>
  <c r="S4460" i="1" s="1"/>
  <c r="R4460" i="1" s="1"/>
  <c r="P4461" i="1"/>
  <c r="Q4461" i="1"/>
  <c r="V4461" i="1" s="1"/>
  <c r="P4462" i="1"/>
  <c r="Q4462" i="1"/>
  <c r="S4462" i="1" s="1"/>
  <c r="R4462" i="1" s="1"/>
  <c r="P4463" i="1"/>
  <c r="Q4463" i="1"/>
  <c r="V4463" i="1" s="1"/>
  <c r="P4464" i="1"/>
  <c r="Q4464" i="1"/>
  <c r="S4464" i="1" s="1"/>
  <c r="R4464" i="1" s="1"/>
  <c r="P4465" i="1"/>
  <c r="Q4465" i="1"/>
  <c r="S4465" i="1" s="1"/>
  <c r="R4465" i="1" s="1"/>
  <c r="P4466" i="1"/>
  <c r="Q4466" i="1"/>
  <c r="V4466" i="1" s="1"/>
  <c r="P4467" i="1"/>
  <c r="Q4467" i="1"/>
  <c r="U4467" i="1" s="1"/>
  <c r="P4468" i="1"/>
  <c r="Q4468" i="1"/>
  <c r="S4468" i="1" s="1"/>
  <c r="R4468" i="1" s="1"/>
  <c r="P4469" i="1"/>
  <c r="Q4469" i="1"/>
  <c r="U4469" i="1" s="1"/>
  <c r="P4470" i="1"/>
  <c r="Q4470" i="1"/>
  <c r="S4470" i="1" s="1"/>
  <c r="R4470" i="1" s="1"/>
  <c r="P4471" i="1"/>
  <c r="Q4471" i="1"/>
  <c r="S4471" i="1" s="1"/>
  <c r="R4471" i="1" s="1"/>
  <c r="P3738" i="1"/>
  <c r="Q3738" i="1"/>
  <c r="S3738" i="1" s="1"/>
  <c r="R3738" i="1" s="1"/>
  <c r="P4473" i="1"/>
  <c r="Q4473" i="1"/>
  <c r="V4473" i="1" s="1"/>
  <c r="P4474" i="1"/>
  <c r="Q4474" i="1"/>
  <c r="S4474" i="1" s="1"/>
  <c r="R4474" i="1" s="1"/>
  <c r="P4475" i="1"/>
  <c r="Q4475" i="1"/>
  <c r="S4475" i="1" s="1"/>
  <c r="R4475" i="1" s="1"/>
  <c r="P4476" i="1"/>
  <c r="Q4476" i="1"/>
  <c r="T4476" i="1" s="1"/>
  <c r="P4477" i="1"/>
  <c r="Q4477" i="1"/>
  <c r="V4477" i="1" s="1"/>
  <c r="P1556" i="1"/>
  <c r="Q1556" i="1"/>
  <c r="U1556" i="1" s="1"/>
  <c r="P4479" i="1"/>
  <c r="Q4479" i="1"/>
  <c r="T4479" i="1" s="1"/>
  <c r="P4480" i="1"/>
  <c r="Q4480" i="1"/>
  <c r="S4480" i="1" s="1"/>
  <c r="R4480" i="1" s="1"/>
  <c r="P4557" i="1"/>
  <c r="Q4557" i="1"/>
  <c r="U4557" i="1" s="1"/>
  <c r="P4482" i="1"/>
  <c r="Q4482" i="1"/>
  <c r="V4482" i="1" s="1"/>
  <c r="P4483" i="1"/>
  <c r="Q4483" i="1"/>
  <c r="V4483" i="1" s="1"/>
  <c r="P4244" i="1"/>
  <c r="Q4244" i="1"/>
  <c r="U4244" i="1" s="1"/>
  <c r="P3358" i="1"/>
  <c r="Q3358" i="1"/>
  <c r="T3358" i="1" s="1"/>
  <c r="P4486" i="1"/>
  <c r="Q4486" i="1"/>
  <c r="S4486" i="1" s="1"/>
  <c r="R4486" i="1" s="1"/>
  <c r="P4487" i="1"/>
  <c r="Q4487" i="1"/>
  <c r="S4487" i="1" s="1"/>
  <c r="R4487" i="1" s="1"/>
  <c r="P4488" i="1"/>
  <c r="Q4488" i="1"/>
  <c r="S4488" i="1" s="1"/>
  <c r="R4488" i="1" s="1"/>
  <c r="P4489" i="1"/>
  <c r="Q4489" i="1"/>
  <c r="V4489" i="1" s="1"/>
  <c r="P4490" i="1"/>
  <c r="Q4490" i="1"/>
  <c r="U4490" i="1" s="1"/>
  <c r="P4491" i="1"/>
  <c r="Q4491" i="1"/>
  <c r="T4491" i="1" s="1"/>
  <c r="P4492" i="1"/>
  <c r="Q4492" i="1"/>
  <c r="S4492" i="1" s="1"/>
  <c r="R4492" i="1" s="1"/>
  <c r="P4493" i="1"/>
  <c r="Q4493" i="1"/>
  <c r="V4493" i="1" s="1"/>
  <c r="P4494" i="1"/>
  <c r="Q4494" i="1"/>
  <c r="S4494" i="1" s="1"/>
  <c r="R4494" i="1" s="1"/>
  <c r="P4495" i="1"/>
  <c r="Q4495" i="1"/>
  <c r="V4495" i="1" s="1"/>
  <c r="P4496" i="1"/>
  <c r="Q4496" i="1"/>
  <c r="U4496" i="1" s="1"/>
  <c r="P4497" i="1"/>
  <c r="Q4497" i="1"/>
  <c r="T4497" i="1" s="1"/>
  <c r="P4498" i="1"/>
  <c r="Q4498" i="1"/>
  <c r="S4498" i="1" s="1"/>
  <c r="R4498" i="1" s="1"/>
  <c r="P4499" i="1"/>
  <c r="Q4499" i="1"/>
  <c r="S4499" i="1" s="1"/>
  <c r="R4499" i="1" s="1"/>
  <c r="P4500" i="1"/>
  <c r="Q4500" i="1"/>
  <c r="S4500" i="1" s="1"/>
  <c r="R4500" i="1" s="1"/>
  <c r="P4501" i="1"/>
  <c r="Q4501" i="1"/>
  <c r="V4501" i="1" s="1"/>
  <c r="P4353" i="1"/>
  <c r="Q4353" i="1"/>
  <c r="U4353" i="1" s="1"/>
  <c r="P4503" i="1"/>
  <c r="Q4503" i="1"/>
  <c r="T4503" i="1" s="1"/>
  <c r="P4504" i="1"/>
  <c r="Q4504" i="1"/>
  <c r="S4504" i="1" s="1"/>
  <c r="R4504" i="1" s="1"/>
  <c r="P4505" i="1"/>
  <c r="Q4505" i="1"/>
  <c r="T4505" i="1" s="1"/>
  <c r="P809" i="1"/>
  <c r="Q809" i="1"/>
  <c r="S809" i="1" s="1"/>
  <c r="R809" i="1" s="1"/>
  <c r="P4507" i="1"/>
  <c r="Q4507" i="1"/>
  <c r="V4507" i="1" s="1"/>
  <c r="P4508" i="1"/>
  <c r="Q4508" i="1"/>
  <c r="U4508" i="1" s="1"/>
  <c r="P4509" i="1"/>
  <c r="Q4509" i="1"/>
  <c r="T4509" i="1" s="1"/>
  <c r="P4510" i="1"/>
  <c r="Q4510" i="1"/>
  <c r="S4510" i="1" s="1"/>
  <c r="R4510" i="1" s="1"/>
  <c r="P1008" i="1"/>
  <c r="Q1008" i="1"/>
  <c r="S1008" i="1" s="1"/>
  <c r="R1008" i="1" s="1"/>
  <c r="P1022" i="1"/>
  <c r="Q1022" i="1"/>
  <c r="T1022" i="1" s="1"/>
  <c r="P4513" i="1"/>
  <c r="Q4513" i="1"/>
  <c r="V4513" i="1" s="1"/>
  <c r="P4514" i="1"/>
  <c r="Q4514" i="1"/>
  <c r="U4514" i="1" s="1"/>
  <c r="P2687" i="1"/>
  <c r="Q2687" i="1"/>
  <c r="T2687" i="1" s="1"/>
  <c r="P4516" i="1"/>
  <c r="Q4516" i="1"/>
  <c r="S4516" i="1" s="1"/>
  <c r="R4516" i="1" s="1"/>
  <c r="P4517" i="1"/>
  <c r="Q4517" i="1"/>
  <c r="T4517" i="1" s="1"/>
  <c r="P4518" i="1"/>
  <c r="Q4518" i="1"/>
  <c r="V4518" i="1" s="1"/>
  <c r="P4519" i="1"/>
  <c r="Q4519" i="1"/>
  <c r="V4519" i="1" s="1"/>
  <c r="P4520" i="1"/>
  <c r="Q4520" i="1"/>
  <c r="U4520" i="1" s="1"/>
  <c r="P4521" i="1"/>
  <c r="Q4521" i="1"/>
  <c r="T4521" i="1" s="1"/>
  <c r="P4522" i="1"/>
  <c r="Q4522" i="1"/>
  <c r="S4522" i="1" s="1"/>
  <c r="R4522" i="1" s="1"/>
  <c r="P4523" i="1"/>
  <c r="Q4523" i="1"/>
  <c r="S4523" i="1" s="1"/>
  <c r="R4523" i="1" s="1"/>
  <c r="P4524" i="1"/>
  <c r="Q4524" i="1"/>
  <c r="V4524" i="1" s="1"/>
  <c r="P4525" i="1"/>
  <c r="Q4525" i="1"/>
  <c r="V4525" i="1" s="1"/>
  <c r="P4526" i="1"/>
  <c r="Q4526" i="1"/>
  <c r="U4526" i="1" s="1"/>
  <c r="P4527" i="1"/>
  <c r="Q4527" i="1"/>
  <c r="T4527" i="1" s="1"/>
  <c r="P4528" i="1"/>
  <c r="Q4528" i="1"/>
  <c r="S4528" i="1" s="1"/>
  <c r="R4528" i="1" s="1"/>
  <c r="P4529" i="1"/>
  <c r="Q4529" i="1"/>
  <c r="S4529" i="1" s="1"/>
  <c r="R4529" i="1" s="1"/>
  <c r="P4530" i="1"/>
  <c r="Q4530" i="1"/>
  <c r="S4530" i="1" s="1"/>
  <c r="R4530" i="1" s="1"/>
  <c r="P4531" i="1"/>
  <c r="Q4531" i="1"/>
  <c r="V4531" i="1" s="1"/>
  <c r="P4532" i="1"/>
  <c r="Q4532" i="1"/>
  <c r="U4532" i="1" s="1"/>
  <c r="P4533" i="1"/>
  <c r="Q4533" i="1"/>
  <c r="T4533" i="1" s="1"/>
  <c r="P4534" i="1"/>
  <c r="Q4534" i="1"/>
  <c r="S4534" i="1" s="1"/>
  <c r="R4534" i="1" s="1"/>
  <c r="P4535" i="1"/>
  <c r="Q4535" i="1"/>
  <c r="U4535" i="1" s="1"/>
  <c r="P4536" i="1"/>
  <c r="Q4536" i="1"/>
  <c r="S4536" i="1" s="1"/>
  <c r="R4536" i="1" s="1"/>
  <c r="P4537" i="1"/>
  <c r="Q4537" i="1"/>
  <c r="V4537" i="1" s="1"/>
  <c r="P4538" i="1"/>
  <c r="Q4538" i="1"/>
  <c r="U4538" i="1" s="1"/>
  <c r="P1600" i="1"/>
  <c r="Q1600" i="1"/>
  <c r="T1600" i="1" s="1"/>
  <c r="P4540" i="1"/>
  <c r="Q4540" i="1"/>
  <c r="S4540" i="1" s="1"/>
  <c r="R4540" i="1" s="1"/>
  <c r="P4541" i="1"/>
  <c r="Q4541" i="1"/>
  <c r="T4541" i="1" s="1"/>
  <c r="P4542" i="1"/>
  <c r="Q4542" i="1"/>
  <c r="S4542" i="1" s="1"/>
  <c r="R4542" i="1" s="1"/>
  <c r="P4543" i="1"/>
  <c r="Q4543" i="1"/>
  <c r="V4543" i="1" s="1"/>
  <c r="P4544" i="1"/>
  <c r="Q4544" i="1"/>
  <c r="U4544" i="1" s="1"/>
  <c r="P4545" i="1"/>
  <c r="Q4545" i="1"/>
  <c r="T4545" i="1" s="1"/>
  <c r="P4546" i="1"/>
  <c r="Q4546" i="1"/>
  <c r="S4546" i="1" s="1"/>
  <c r="R4546" i="1" s="1"/>
  <c r="P4547" i="1"/>
  <c r="Q4547" i="1"/>
  <c r="P4548" i="1"/>
  <c r="Q4548" i="1"/>
  <c r="S4548" i="1" s="1"/>
  <c r="R4548" i="1" s="1"/>
  <c r="P4549" i="1"/>
  <c r="Q4549" i="1"/>
  <c r="V4549" i="1" s="1"/>
  <c r="P4170" i="1"/>
  <c r="Q4170" i="1"/>
  <c r="U4170" i="1" s="1"/>
  <c r="P4551" i="1"/>
  <c r="Q4551" i="1"/>
  <c r="T4551" i="1" s="1"/>
  <c r="P4552" i="1"/>
  <c r="Q4552" i="1"/>
  <c r="S4552" i="1" s="1"/>
  <c r="R4552" i="1" s="1"/>
  <c r="P4553" i="1"/>
  <c r="Q4553" i="1"/>
  <c r="T4553" i="1" s="1"/>
  <c r="P4554" i="1"/>
  <c r="Q4554" i="1"/>
  <c r="S4554" i="1" s="1"/>
  <c r="R4554" i="1" s="1"/>
  <c r="P4555" i="1"/>
  <c r="Q4555" i="1"/>
  <c r="V4555" i="1" s="1"/>
  <c r="P4556" i="1"/>
  <c r="Q4556" i="1"/>
  <c r="U4556" i="1" s="1"/>
  <c r="P2958" i="1"/>
  <c r="Q2958" i="1"/>
  <c r="T2958" i="1" s="1"/>
  <c r="P4819" i="1"/>
  <c r="Q4819" i="1"/>
  <c r="S4819" i="1" s="1"/>
  <c r="R4819" i="1" s="1"/>
  <c r="P4559" i="1"/>
  <c r="Q4559" i="1"/>
  <c r="S4559" i="1" s="1"/>
  <c r="R4559" i="1" s="1"/>
  <c r="P4311" i="1"/>
  <c r="Q4311" i="1"/>
  <c r="V4311" i="1" s="1"/>
  <c r="P4561" i="1"/>
  <c r="Q4561" i="1"/>
  <c r="V4561" i="1" s="1"/>
  <c r="P4562" i="1"/>
  <c r="Q4562" i="1"/>
  <c r="U4562" i="1" s="1"/>
  <c r="P4563" i="1"/>
  <c r="Q4563" i="1"/>
  <c r="T4563" i="1" s="1"/>
  <c r="P4564" i="1"/>
  <c r="Q4564" i="1"/>
  <c r="S4564" i="1" s="1"/>
  <c r="R4564" i="1" s="1"/>
  <c r="P4565" i="1"/>
  <c r="Q4565" i="1"/>
  <c r="S4565" i="1" s="1"/>
  <c r="R4565" i="1" s="1"/>
  <c r="P4566" i="1"/>
  <c r="Q4566" i="1"/>
  <c r="S4566" i="1" s="1"/>
  <c r="R4566" i="1" s="1"/>
  <c r="P4567" i="1"/>
  <c r="Q4567" i="1"/>
  <c r="V4567" i="1" s="1"/>
  <c r="P4568" i="1"/>
  <c r="Q4568" i="1"/>
  <c r="U4568" i="1" s="1"/>
  <c r="P4569" i="1"/>
  <c r="Q4569" i="1"/>
  <c r="T4569" i="1" s="1"/>
  <c r="P4570" i="1"/>
  <c r="Q4570" i="1"/>
  <c r="S4570" i="1" s="1"/>
  <c r="R4570" i="1" s="1"/>
  <c r="P4571" i="1"/>
  <c r="Q4571" i="1"/>
  <c r="S4571" i="1" s="1"/>
  <c r="R4571" i="1" s="1"/>
  <c r="P4572" i="1"/>
  <c r="Q4572" i="1"/>
  <c r="U4572" i="1" s="1"/>
  <c r="P4573" i="1"/>
  <c r="Q4573" i="1"/>
  <c r="V4573" i="1" s="1"/>
  <c r="P4574" i="1"/>
  <c r="Q4574" i="1"/>
  <c r="U4574" i="1" s="1"/>
  <c r="P4575" i="1"/>
  <c r="Q4575" i="1"/>
  <c r="T4575" i="1" s="1"/>
  <c r="P2619" i="1"/>
  <c r="Q2619" i="1"/>
  <c r="S2619" i="1" s="1"/>
  <c r="R2619" i="1" s="1"/>
  <c r="P391" i="1"/>
  <c r="Q391" i="1"/>
  <c r="T391" i="1" s="1"/>
  <c r="P4578" i="1"/>
  <c r="Q4578" i="1"/>
  <c r="S4578" i="1" s="1"/>
  <c r="R4578" i="1" s="1"/>
  <c r="P4579" i="1"/>
  <c r="Q4579" i="1"/>
  <c r="P4580" i="1"/>
  <c r="Q4580" i="1"/>
  <c r="P4581" i="1"/>
  <c r="Q4581" i="1"/>
  <c r="P4582" i="1"/>
  <c r="Q4582" i="1"/>
  <c r="P4583" i="1"/>
  <c r="Q4583" i="1"/>
  <c r="P4584" i="1"/>
  <c r="Q4584" i="1"/>
  <c r="S4584" i="1" s="1"/>
  <c r="R4584" i="1" s="1"/>
  <c r="P4585" i="1"/>
  <c r="Q4585" i="1"/>
  <c r="V4585" i="1" s="1"/>
  <c r="P4586" i="1"/>
  <c r="Q4586" i="1"/>
  <c r="U4586" i="1" s="1"/>
  <c r="P4587" i="1"/>
  <c r="Q4587" i="1"/>
  <c r="T4587" i="1" s="1"/>
  <c r="P4588" i="1"/>
  <c r="Q4588" i="1"/>
  <c r="S4588" i="1" s="1"/>
  <c r="R4588" i="1" s="1"/>
  <c r="P4589" i="1"/>
  <c r="Q4589" i="1"/>
  <c r="T4589" i="1" s="1"/>
  <c r="P3098" i="1"/>
  <c r="Q3098" i="1"/>
  <c r="V3098" i="1" s="1"/>
  <c r="P4591" i="1"/>
  <c r="Q4591" i="1"/>
  <c r="V4591" i="1" s="1"/>
  <c r="P4592" i="1"/>
  <c r="Q4592" i="1"/>
  <c r="U4592" i="1" s="1"/>
  <c r="P4746" i="1"/>
  <c r="Q4746" i="1"/>
  <c r="T4746" i="1" s="1"/>
  <c r="P4594" i="1"/>
  <c r="Q4594" i="1"/>
  <c r="S4594" i="1" s="1"/>
  <c r="R4594" i="1" s="1"/>
  <c r="P4595" i="1"/>
  <c r="Q4595" i="1"/>
  <c r="S4595" i="1" s="1"/>
  <c r="R4595" i="1" s="1"/>
  <c r="P4596" i="1"/>
  <c r="Q4596" i="1"/>
  <c r="T4596" i="1" s="1"/>
  <c r="P4597" i="1"/>
  <c r="Q4597" i="1"/>
  <c r="V4597" i="1" s="1"/>
  <c r="P4598" i="1"/>
  <c r="Q4598" i="1"/>
  <c r="U4598" i="1" s="1"/>
  <c r="P207" i="1"/>
  <c r="Q207" i="1"/>
  <c r="T207" i="1" s="1"/>
  <c r="P4600" i="1"/>
  <c r="Q4600" i="1"/>
  <c r="S4600" i="1" s="1"/>
  <c r="R4600" i="1" s="1"/>
  <c r="P3884" i="1"/>
  <c r="Q3884" i="1"/>
  <c r="S3884" i="1" s="1"/>
  <c r="R3884" i="1" s="1"/>
  <c r="P112" i="1"/>
  <c r="Q112" i="1"/>
  <c r="S112" i="1" s="1"/>
  <c r="R112" i="1" s="1"/>
  <c r="P4603" i="1"/>
  <c r="Q4603" i="1"/>
  <c r="V4603" i="1" s="1"/>
  <c r="P4604" i="1"/>
  <c r="Q4604" i="1"/>
  <c r="U4604" i="1" s="1"/>
  <c r="P4605" i="1"/>
  <c r="Q4605" i="1"/>
  <c r="T4605" i="1" s="1"/>
  <c r="P4606" i="1"/>
  <c r="Q4606" i="1"/>
  <c r="S4606" i="1" s="1"/>
  <c r="R4606" i="1" s="1"/>
  <c r="P4607" i="1"/>
  <c r="Q4607" i="1"/>
  <c r="T4607" i="1" s="1"/>
  <c r="P4608" i="1"/>
  <c r="Q4608" i="1"/>
  <c r="S4608" i="1" s="1"/>
  <c r="R4608" i="1" s="1"/>
  <c r="P4609" i="1"/>
  <c r="Q4609" i="1"/>
  <c r="V4609" i="1" s="1"/>
  <c r="P4610" i="1"/>
  <c r="Q4610" i="1"/>
  <c r="U4610" i="1" s="1"/>
  <c r="P4611" i="1"/>
  <c r="Q4611" i="1"/>
  <c r="T4611" i="1" s="1"/>
  <c r="P4612" i="1"/>
  <c r="Q4612" i="1"/>
  <c r="S4612" i="1" s="1"/>
  <c r="R4612" i="1" s="1"/>
  <c r="P4613" i="1"/>
  <c r="Q4613" i="1"/>
  <c r="T4613" i="1" s="1"/>
  <c r="P4614" i="1"/>
  <c r="Q4614" i="1"/>
  <c r="S4614" i="1" s="1"/>
  <c r="R4614" i="1" s="1"/>
  <c r="P4615" i="1"/>
  <c r="Q4615" i="1"/>
  <c r="S4615" i="1" s="1"/>
  <c r="R4615" i="1" s="1"/>
  <c r="P4616" i="1"/>
  <c r="Q4616" i="1"/>
  <c r="S4616" i="1" s="1"/>
  <c r="R4616" i="1" s="1"/>
  <c r="P4617" i="1"/>
  <c r="Q4617" i="1"/>
  <c r="S4617" i="1" s="1"/>
  <c r="R4617" i="1" s="1"/>
  <c r="P4618" i="1"/>
  <c r="Q4618" i="1"/>
  <c r="T4618" i="1" s="1"/>
  <c r="P4619" i="1"/>
  <c r="Q4619" i="1"/>
  <c r="T4619" i="1" s="1"/>
  <c r="P4620" i="1"/>
  <c r="Q4620" i="1"/>
  <c r="S4620" i="1" s="1"/>
  <c r="R4620" i="1" s="1"/>
  <c r="P4621" i="1"/>
  <c r="Q4621" i="1"/>
  <c r="V4621" i="1" s="1"/>
  <c r="P1861" i="1"/>
  <c r="Q1861" i="1"/>
  <c r="U1861" i="1" s="1"/>
  <c r="P4623" i="1"/>
  <c r="Q4623" i="1"/>
  <c r="T4623" i="1" s="1"/>
  <c r="P4624" i="1"/>
  <c r="Q4624" i="1"/>
  <c r="S4624" i="1" s="1"/>
  <c r="R4624" i="1" s="1"/>
  <c r="P4625" i="1"/>
  <c r="Q4625" i="1"/>
  <c r="T4625" i="1" s="1"/>
  <c r="P4626" i="1"/>
  <c r="Q4626" i="1"/>
  <c r="S4626" i="1" s="1"/>
  <c r="R4626" i="1" s="1"/>
  <c r="P4627" i="1"/>
  <c r="Q4627" i="1"/>
  <c r="U4627" i="1" s="1"/>
  <c r="P4628" i="1"/>
  <c r="Q4628" i="1"/>
  <c r="V4628" i="1" s="1"/>
  <c r="P389" i="1"/>
  <c r="Q389" i="1"/>
  <c r="V389" i="1" s="1"/>
  <c r="P4630" i="1"/>
  <c r="Q4630" i="1"/>
  <c r="V4630" i="1" s="1"/>
  <c r="P4631" i="1"/>
  <c r="Q4631" i="1"/>
  <c r="V4631" i="1" s="1"/>
  <c r="P4632" i="1"/>
  <c r="Q4632" i="1"/>
  <c r="V4632" i="1" s="1"/>
  <c r="P4696" i="1"/>
  <c r="Q4696" i="1"/>
  <c r="V4696" i="1" s="1"/>
  <c r="P733" i="1"/>
  <c r="Q733" i="1"/>
  <c r="U733" i="1" s="1"/>
  <c r="P4635" i="1"/>
  <c r="Q4635" i="1"/>
  <c r="T4635" i="1" s="1"/>
  <c r="P4636" i="1"/>
  <c r="Q4636" i="1"/>
  <c r="S4636" i="1" s="1"/>
  <c r="R4636" i="1" s="1"/>
  <c r="P4637" i="1"/>
  <c r="Q4637" i="1"/>
  <c r="S4637" i="1" s="1"/>
  <c r="R4637" i="1" s="1"/>
  <c r="P4638" i="1"/>
  <c r="Q4638" i="1"/>
  <c r="S4638" i="1" s="1"/>
  <c r="R4638" i="1" s="1"/>
  <c r="P4639" i="1"/>
  <c r="Q4639" i="1"/>
  <c r="V4639" i="1" s="1"/>
  <c r="P4640" i="1"/>
  <c r="Q4640" i="1"/>
  <c r="U4640" i="1" s="1"/>
  <c r="P4641" i="1"/>
  <c r="Q4641" i="1"/>
  <c r="T4641" i="1" s="1"/>
  <c r="P4642" i="1"/>
  <c r="Q4642" i="1"/>
  <c r="S4642" i="1" s="1"/>
  <c r="R4642" i="1" s="1"/>
  <c r="P4643" i="1"/>
  <c r="Q4643" i="1"/>
  <c r="U4643" i="1" s="1"/>
  <c r="P4644" i="1"/>
  <c r="Q4644" i="1"/>
  <c r="S4644" i="1" s="1"/>
  <c r="R4644" i="1" s="1"/>
  <c r="P4645" i="1"/>
  <c r="Q4645" i="1"/>
  <c r="T4645" i="1" s="1"/>
  <c r="P4646" i="1"/>
  <c r="Q4646" i="1"/>
  <c r="T4646" i="1" s="1"/>
  <c r="P4647" i="1"/>
  <c r="Q4647" i="1"/>
  <c r="U4647" i="1" s="1"/>
  <c r="P4648" i="1"/>
  <c r="Q4648" i="1"/>
  <c r="U4648" i="1" s="1"/>
  <c r="P4649" i="1"/>
  <c r="Q4649" i="1"/>
  <c r="S4649" i="1" s="1"/>
  <c r="R4649" i="1" s="1"/>
  <c r="P4650" i="1"/>
  <c r="Q4650" i="1"/>
  <c r="S4650" i="1" s="1"/>
  <c r="R4650" i="1" s="1"/>
  <c r="P4651" i="1"/>
  <c r="Q4651" i="1"/>
  <c r="S4651" i="1" s="1"/>
  <c r="R4651" i="1" s="1"/>
  <c r="P4652" i="1"/>
  <c r="Q4652" i="1"/>
  <c r="S4652" i="1" s="1"/>
  <c r="R4652" i="1" s="1"/>
  <c r="P4653" i="1"/>
  <c r="Q4653" i="1"/>
  <c r="S4653" i="1" s="1"/>
  <c r="R4653" i="1" s="1"/>
  <c r="P4654" i="1"/>
  <c r="Q4654" i="1"/>
  <c r="T4654" i="1" s="1"/>
  <c r="P4655" i="1"/>
  <c r="Q4655" i="1"/>
  <c r="T4655" i="1" s="1"/>
  <c r="P4656" i="1"/>
  <c r="Q4656" i="1"/>
  <c r="S4656" i="1" s="1"/>
  <c r="R4656" i="1" s="1"/>
  <c r="P4657" i="1"/>
  <c r="Q4657" i="1"/>
  <c r="V4657" i="1" s="1"/>
  <c r="P4658" i="1"/>
  <c r="Q4658" i="1"/>
  <c r="U4658" i="1" s="1"/>
  <c r="P4659" i="1"/>
  <c r="Q4659" i="1"/>
  <c r="T4659" i="1" s="1"/>
  <c r="P4660" i="1"/>
  <c r="Q4660" i="1"/>
  <c r="S4660" i="1" s="1"/>
  <c r="R4660" i="1" s="1"/>
  <c r="P4661" i="1"/>
  <c r="Q4661" i="1"/>
  <c r="T4661" i="1" s="1"/>
  <c r="P4662" i="1"/>
  <c r="Q4662" i="1"/>
  <c r="S4662" i="1" s="1"/>
  <c r="R4662" i="1" s="1"/>
  <c r="P4663" i="1"/>
  <c r="Q4663" i="1"/>
  <c r="T4663" i="1" s="1"/>
  <c r="P4664" i="1"/>
  <c r="Q4664" i="1"/>
  <c r="T4664" i="1" s="1"/>
  <c r="P4665" i="1"/>
  <c r="Q4665" i="1"/>
  <c r="U4665" i="1" s="1"/>
  <c r="P4666" i="1"/>
  <c r="Q4666" i="1"/>
  <c r="U4666" i="1" s="1"/>
  <c r="P4667" i="1"/>
  <c r="Q4667" i="1"/>
  <c r="U4667" i="1" s="1"/>
  <c r="P4668" i="1"/>
  <c r="Q4668" i="1"/>
  <c r="T4668" i="1" s="1"/>
  <c r="P4669" i="1"/>
  <c r="Q4669" i="1"/>
  <c r="P4670" i="1"/>
  <c r="Q4670" i="1"/>
  <c r="U4670" i="1" s="1"/>
  <c r="P4671" i="1"/>
  <c r="Q4671" i="1"/>
  <c r="T4671" i="1" s="1"/>
  <c r="P4672" i="1"/>
  <c r="Q4672" i="1"/>
  <c r="S4672" i="1" s="1"/>
  <c r="R4672" i="1" s="1"/>
  <c r="P4673" i="1"/>
  <c r="Q4673" i="1"/>
  <c r="S4673" i="1" s="1"/>
  <c r="R4673" i="1" s="1"/>
  <c r="P4674" i="1"/>
  <c r="Q4674" i="1"/>
  <c r="S4674" i="1" s="1"/>
  <c r="R4674" i="1" s="1"/>
  <c r="P4675" i="1"/>
  <c r="Q4675" i="1"/>
  <c r="V4675" i="1" s="1"/>
  <c r="P4676" i="1"/>
  <c r="Q4676" i="1"/>
  <c r="U4676" i="1" s="1"/>
  <c r="P4677" i="1"/>
  <c r="Q4677" i="1"/>
  <c r="T4677" i="1" s="1"/>
  <c r="P4678" i="1"/>
  <c r="Q4678" i="1"/>
  <c r="S4678" i="1" s="1"/>
  <c r="R4678" i="1" s="1"/>
  <c r="P4679" i="1"/>
  <c r="Q4679" i="1"/>
  <c r="U4679" i="1" s="1"/>
  <c r="P4680" i="1"/>
  <c r="Q4680" i="1"/>
  <c r="S4680" i="1" s="1"/>
  <c r="R4680" i="1" s="1"/>
  <c r="P1057" i="1"/>
  <c r="Q1057" i="1"/>
  <c r="S1057" i="1" s="1"/>
  <c r="R1057" i="1" s="1"/>
  <c r="P4682" i="1"/>
  <c r="Q4682" i="1"/>
  <c r="S4682" i="1" s="1"/>
  <c r="R4682" i="1" s="1"/>
  <c r="P4683" i="1"/>
  <c r="Q4683" i="1"/>
  <c r="S4683" i="1" s="1"/>
  <c r="R4683" i="1" s="1"/>
  <c r="P4684" i="1"/>
  <c r="Q4684" i="1"/>
  <c r="T4684" i="1" s="1"/>
  <c r="P4685" i="1"/>
  <c r="Q4685" i="1"/>
  <c r="V4685" i="1" s="1"/>
  <c r="P4686" i="1"/>
  <c r="Q4686" i="1"/>
  <c r="S4686" i="1" s="1"/>
  <c r="R4686" i="1" s="1"/>
  <c r="P2779" i="1"/>
  <c r="Q2779" i="1"/>
  <c r="S2779" i="1" s="1"/>
  <c r="R2779" i="1" s="1"/>
  <c r="P4688" i="1"/>
  <c r="Q4688" i="1"/>
  <c r="U4688" i="1" s="1"/>
  <c r="P4689" i="1"/>
  <c r="Q4689" i="1"/>
  <c r="S4689" i="1" s="1"/>
  <c r="R4689" i="1" s="1"/>
  <c r="P4690" i="1"/>
  <c r="Q4690" i="1"/>
  <c r="S4690" i="1" s="1"/>
  <c r="R4690" i="1" s="1"/>
  <c r="P4691" i="1"/>
  <c r="Q4691" i="1"/>
  <c r="U4691" i="1" s="1"/>
  <c r="P4692" i="1"/>
  <c r="Q4692" i="1"/>
  <c r="S4692" i="1" s="1"/>
  <c r="R4692" i="1" s="1"/>
  <c r="P4693" i="1"/>
  <c r="Q4693" i="1"/>
  <c r="S4693" i="1" s="1"/>
  <c r="R4693" i="1" s="1"/>
  <c r="P4694" i="1"/>
  <c r="Q4694" i="1"/>
  <c r="U4694" i="1" s="1"/>
  <c r="P4695" i="1"/>
  <c r="Q4695" i="1"/>
  <c r="S4695" i="1" s="1"/>
  <c r="R4695" i="1" s="1"/>
  <c r="P4710" i="1"/>
  <c r="Q4710" i="1"/>
  <c r="T4710" i="1" s="1"/>
  <c r="P2298" i="1"/>
  <c r="Q2298" i="1"/>
  <c r="S2298" i="1" s="1"/>
  <c r="R2298" i="1" s="1"/>
  <c r="P4698" i="1"/>
  <c r="Q4698" i="1"/>
  <c r="T4698" i="1" s="1"/>
  <c r="P4699" i="1"/>
  <c r="Q4699" i="1"/>
  <c r="S4699" i="1" s="1"/>
  <c r="R4699" i="1" s="1"/>
  <c r="P4700" i="1"/>
  <c r="Q4700" i="1"/>
  <c r="U4700" i="1" s="1"/>
  <c r="P4701" i="1"/>
  <c r="Q4701" i="1"/>
  <c r="S4701" i="1" s="1"/>
  <c r="R4701" i="1" s="1"/>
  <c r="P4702" i="1"/>
  <c r="Q4702" i="1"/>
  <c r="V4702" i="1" s="1"/>
  <c r="P4703" i="1"/>
  <c r="Q4703" i="1"/>
  <c r="T4703" i="1" s="1"/>
  <c r="P4704" i="1"/>
  <c r="Q4704" i="1"/>
  <c r="S4704" i="1" s="1"/>
  <c r="R4704" i="1" s="1"/>
  <c r="P4705" i="1"/>
  <c r="Q4705" i="1"/>
  <c r="S4705" i="1" s="1"/>
  <c r="R4705" i="1" s="1"/>
  <c r="P4706" i="1"/>
  <c r="Q4706" i="1"/>
  <c r="T4706" i="1" s="1"/>
  <c r="P4707" i="1"/>
  <c r="Q4707" i="1"/>
  <c r="S4707" i="1" s="1"/>
  <c r="R4707" i="1" s="1"/>
  <c r="P4708" i="1"/>
  <c r="Q4708" i="1"/>
  <c r="V4708" i="1" s="1"/>
  <c r="P4709" i="1"/>
  <c r="Q4709" i="1"/>
  <c r="S4709" i="1" s="1"/>
  <c r="R4709" i="1" s="1"/>
  <c r="P2395" i="1"/>
  <c r="Q2395" i="1"/>
  <c r="V2395" i="1" s="1"/>
  <c r="P4711" i="1"/>
  <c r="Q4711" i="1"/>
  <c r="U4711" i="1" s="1"/>
  <c r="P4712" i="1"/>
  <c r="Q4712" i="1"/>
  <c r="T4712" i="1" s="1"/>
  <c r="P4713" i="1"/>
  <c r="Q4713" i="1"/>
  <c r="S4713" i="1" s="1"/>
  <c r="R4713" i="1" s="1"/>
  <c r="P4189" i="1"/>
  <c r="Q4189" i="1"/>
  <c r="U4189" i="1" s="1"/>
  <c r="P4715" i="1"/>
  <c r="Q4715" i="1"/>
  <c r="U4715" i="1" s="1"/>
  <c r="P4716" i="1"/>
  <c r="Q4716" i="1"/>
  <c r="V4716" i="1" s="1"/>
  <c r="P4717" i="1"/>
  <c r="Q4717" i="1"/>
  <c r="U4717" i="1" s="1"/>
  <c r="P4718" i="1"/>
  <c r="Q4718" i="1"/>
  <c r="T4718" i="1" s="1"/>
  <c r="P4719" i="1"/>
  <c r="Q4719" i="1"/>
  <c r="S4719" i="1" s="1"/>
  <c r="R4719" i="1" s="1"/>
  <c r="P4720" i="1"/>
  <c r="Q4720" i="1"/>
  <c r="S4720" i="1" s="1"/>
  <c r="R4720" i="1" s="1"/>
  <c r="P4721" i="1"/>
  <c r="Q4721" i="1"/>
  <c r="T4721" i="1" s="1"/>
  <c r="P4722" i="1"/>
  <c r="Q4722" i="1"/>
  <c r="V4722" i="1" s="1"/>
  <c r="P4723" i="1"/>
  <c r="Q4723" i="1"/>
  <c r="U4723" i="1" s="1"/>
  <c r="P4724" i="1"/>
  <c r="Q4724" i="1"/>
  <c r="T4724" i="1" s="1"/>
  <c r="P4725" i="1"/>
  <c r="Q4725" i="1"/>
  <c r="S4725" i="1" s="1"/>
  <c r="R4725" i="1" s="1"/>
  <c r="P4726" i="1"/>
  <c r="Q4726" i="1"/>
  <c r="V4726" i="1" s="1"/>
  <c r="P4727" i="1"/>
  <c r="Q4727" i="1"/>
  <c r="S4727" i="1" s="1"/>
  <c r="R4727" i="1" s="1"/>
  <c r="P4728" i="1"/>
  <c r="Q4728" i="1"/>
  <c r="V4728" i="1" s="1"/>
  <c r="P4729" i="1"/>
  <c r="Q4729" i="1"/>
  <c r="U4729" i="1" s="1"/>
  <c r="P4730" i="1"/>
  <c r="Q4730" i="1"/>
  <c r="T4730" i="1" s="1"/>
  <c r="P4731" i="1"/>
  <c r="Q4731" i="1"/>
  <c r="S4731" i="1" s="1"/>
  <c r="R4731" i="1" s="1"/>
  <c r="P4732" i="1"/>
  <c r="Q4732" i="1"/>
  <c r="S4732" i="1" s="1"/>
  <c r="R4732" i="1" s="1"/>
  <c r="P4733" i="1"/>
  <c r="Q4733" i="1"/>
  <c r="T4733" i="1" s="1"/>
  <c r="P4734" i="1"/>
  <c r="Q4734" i="1"/>
  <c r="V4734" i="1" s="1"/>
  <c r="P4735" i="1"/>
  <c r="Q4735" i="1"/>
  <c r="U4735" i="1" s="1"/>
  <c r="P4812" i="1"/>
  <c r="Q4812" i="1"/>
  <c r="T4812" i="1" s="1"/>
  <c r="P4737" i="1"/>
  <c r="Q4737" i="1"/>
  <c r="S4737" i="1" s="1"/>
  <c r="R4737" i="1" s="1"/>
  <c r="P4738" i="1"/>
  <c r="Q4738" i="1"/>
  <c r="U4738" i="1" s="1"/>
  <c r="P4739" i="1"/>
  <c r="Q4739" i="1"/>
  <c r="S4739" i="1" s="1"/>
  <c r="R4739" i="1" s="1"/>
  <c r="P4740" i="1"/>
  <c r="Q4740" i="1"/>
  <c r="V4740" i="1" s="1"/>
  <c r="P4741" i="1"/>
  <c r="Q4741" i="1"/>
  <c r="U4741" i="1" s="1"/>
  <c r="P4742" i="1"/>
  <c r="Q4742" i="1"/>
  <c r="T4742" i="1" s="1"/>
  <c r="P4743" i="1"/>
  <c r="Q4743" i="1"/>
  <c r="S4743" i="1" s="1"/>
  <c r="R4743" i="1" s="1"/>
  <c r="P827" i="1"/>
  <c r="Q827" i="1"/>
  <c r="V827" i="1" s="1"/>
  <c r="P4745" i="1"/>
  <c r="Q4745" i="1"/>
  <c r="S4745" i="1" s="1"/>
  <c r="R4745" i="1" s="1"/>
  <c r="P4755" i="1"/>
  <c r="Q4755" i="1"/>
  <c r="V4755" i="1" s="1"/>
  <c r="P4747" i="1"/>
  <c r="Q4747" i="1"/>
  <c r="U4747" i="1" s="1"/>
  <c r="P2557" i="1"/>
  <c r="Q2557" i="1"/>
  <c r="T2557" i="1" s="1"/>
  <c r="P4749" i="1"/>
  <c r="Q4749" i="1"/>
  <c r="S4749" i="1" s="1"/>
  <c r="R4749" i="1" s="1"/>
  <c r="P4750" i="1"/>
  <c r="Q4750" i="1"/>
  <c r="U4750" i="1" s="1"/>
  <c r="P4751" i="1"/>
  <c r="Q4751" i="1"/>
  <c r="S4751" i="1" s="1"/>
  <c r="R4751" i="1" s="1"/>
  <c r="P4752" i="1"/>
  <c r="Q4752" i="1"/>
  <c r="V4752" i="1" s="1"/>
  <c r="P4753" i="1"/>
  <c r="Q4753" i="1"/>
  <c r="U4753" i="1" s="1"/>
  <c r="P4754" i="1"/>
  <c r="Q4754" i="1"/>
  <c r="T4754" i="1" s="1"/>
  <c r="P424" i="1"/>
  <c r="Q424" i="1"/>
  <c r="S424" i="1" s="1"/>
  <c r="R424" i="1" s="1"/>
  <c r="P2617" i="1"/>
  <c r="Q2617" i="1"/>
  <c r="T2617" i="1" s="1"/>
  <c r="P4757" i="1"/>
  <c r="Q4757" i="1"/>
  <c r="S4757" i="1" s="1"/>
  <c r="R4757" i="1" s="1"/>
  <c r="P4758" i="1"/>
  <c r="Q4758" i="1"/>
  <c r="V4758" i="1" s="1"/>
  <c r="P4759" i="1"/>
  <c r="Q4759" i="1"/>
  <c r="U4759" i="1" s="1"/>
  <c r="P4760" i="1"/>
  <c r="Q4760" i="1"/>
  <c r="T4760" i="1" s="1"/>
  <c r="P4761" i="1"/>
  <c r="Q4761" i="1"/>
  <c r="S4761" i="1" s="1"/>
  <c r="R4761" i="1" s="1"/>
  <c r="P4762" i="1"/>
  <c r="Q4762" i="1"/>
  <c r="T4762" i="1" s="1"/>
  <c r="P4763" i="1"/>
  <c r="Q4763" i="1"/>
  <c r="S4763" i="1" s="1"/>
  <c r="R4763" i="1" s="1"/>
  <c r="P4764" i="1"/>
  <c r="Q4764" i="1"/>
  <c r="P4765" i="1"/>
  <c r="Q4765" i="1"/>
  <c r="U4765" i="1" s="1"/>
  <c r="P4766" i="1"/>
  <c r="Q4766" i="1"/>
  <c r="T4766" i="1" s="1"/>
  <c r="P4767" i="1"/>
  <c r="Q4767" i="1"/>
  <c r="S4767" i="1" s="1"/>
  <c r="R4767" i="1" s="1"/>
  <c r="P4768" i="1"/>
  <c r="Q4768" i="1"/>
  <c r="S4768" i="1" s="1"/>
  <c r="R4768" i="1" s="1"/>
  <c r="P4769" i="1"/>
  <c r="Q4769" i="1"/>
  <c r="S4769" i="1" s="1"/>
  <c r="R4769" i="1" s="1"/>
  <c r="P4770" i="1"/>
  <c r="Q4770" i="1"/>
  <c r="V4770" i="1" s="1"/>
  <c r="P4771" i="1"/>
  <c r="Q4771" i="1"/>
  <c r="U4771" i="1" s="1"/>
  <c r="P4772" i="1"/>
  <c r="Q4772" i="1"/>
  <c r="T4772" i="1" s="1"/>
  <c r="P4773" i="1"/>
  <c r="Q4773" i="1"/>
  <c r="S4773" i="1" s="1"/>
  <c r="R4773" i="1" s="1"/>
  <c r="P4774" i="1"/>
  <c r="Q4774" i="1"/>
  <c r="U4774" i="1" s="1"/>
  <c r="P4775" i="1"/>
  <c r="Q4775" i="1"/>
  <c r="S4775" i="1" s="1"/>
  <c r="R4775" i="1" s="1"/>
  <c r="P4776" i="1"/>
  <c r="Q4776" i="1"/>
  <c r="V4776" i="1" s="1"/>
  <c r="P4777" i="1"/>
  <c r="Q4777" i="1"/>
  <c r="U4777" i="1" s="1"/>
  <c r="P4778" i="1"/>
  <c r="Q4778" i="1"/>
  <c r="T4778" i="1" s="1"/>
  <c r="P304" i="1"/>
  <c r="Q304" i="1"/>
  <c r="S304" i="1" s="1"/>
  <c r="R304" i="1" s="1"/>
  <c r="P4780" i="1"/>
  <c r="Q4780" i="1"/>
  <c r="V4780" i="1" s="1"/>
  <c r="P4781" i="1"/>
  <c r="Q4781" i="1"/>
  <c r="S4781" i="1" s="1"/>
  <c r="R4781" i="1" s="1"/>
  <c r="P4332" i="1"/>
  <c r="Q4332" i="1"/>
  <c r="V4332" i="1" s="1"/>
  <c r="P4783" i="1"/>
  <c r="Q4783" i="1"/>
  <c r="U4783" i="1" s="1"/>
  <c r="P4784" i="1"/>
  <c r="Q4784" i="1"/>
  <c r="T4784" i="1" s="1"/>
  <c r="P4785" i="1"/>
  <c r="Q4785" i="1"/>
  <c r="S4785" i="1" s="1"/>
  <c r="R4785" i="1" s="1"/>
  <c r="P4896" i="1"/>
  <c r="Q4896" i="1"/>
  <c r="U4896" i="1" s="1"/>
  <c r="P4787" i="1"/>
  <c r="Q4787" i="1"/>
  <c r="S4787" i="1" s="1"/>
  <c r="R4787" i="1" s="1"/>
  <c r="P4788" i="1"/>
  <c r="Q4788" i="1"/>
  <c r="V4788" i="1" s="1"/>
  <c r="P4789" i="1"/>
  <c r="Q4789" i="1"/>
  <c r="U4789" i="1" s="1"/>
  <c r="P4790" i="1"/>
  <c r="Q4790" i="1"/>
  <c r="T4790" i="1" s="1"/>
  <c r="P4791" i="1"/>
  <c r="Q4791" i="1"/>
  <c r="S4791" i="1" s="1"/>
  <c r="R4791" i="1" s="1"/>
  <c r="P4792" i="1"/>
  <c r="Q4792" i="1"/>
  <c r="V4792" i="1" s="1"/>
  <c r="P4793" i="1"/>
  <c r="Q4793" i="1"/>
  <c r="T4793" i="1" s="1"/>
  <c r="P4794" i="1"/>
  <c r="Q4794" i="1"/>
  <c r="V4794" i="1" s="1"/>
  <c r="P4795" i="1"/>
  <c r="Q4795" i="1"/>
  <c r="U4795" i="1" s="1"/>
  <c r="P4796" i="1"/>
  <c r="Q4796" i="1"/>
  <c r="T4796" i="1" s="1"/>
  <c r="P3710" i="1"/>
  <c r="Q3710" i="1"/>
  <c r="S3710" i="1" s="1"/>
  <c r="R3710" i="1" s="1"/>
  <c r="P4798" i="1"/>
  <c r="Q4798" i="1"/>
  <c r="T4798" i="1" s="1"/>
  <c r="P4799" i="1"/>
  <c r="Q4799" i="1"/>
  <c r="S4799" i="1" s="1"/>
  <c r="R4799" i="1" s="1"/>
  <c r="P4800" i="1"/>
  <c r="Q4800" i="1"/>
  <c r="V4800" i="1" s="1"/>
  <c r="P4801" i="1"/>
  <c r="Q4801" i="1"/>
  <c r="U4801" i="1" s="1"/>
  <c r="P4802" i="1"/>
  <c r="Q4802" i="1"/>
  <c r="T4802" i="1" s="1"/>
  <c r="P4803" i="1"/>
  <c r="Q4803" i="1"/>
  <c r="S4803" i="1" s="1"/>
  <c r="R4803" i="1" s="1"/>
  <c r="P4086" i="1"/>
  <c r="Q4086" i="1"/>
  <c r="S4086" i="1" s="1"/>
  <c r="R4086" i="1" s="1"/>
  <c r="P4805" i="1"/>
  <c r="Q4805" i="1"/>
  <c r="U4805" i="1" s="1"/>
  <c r="P4806" i="1"/>
  <c r="Q4806" i="1"/>
  <c r="V4806" i="1" s="1"/>
  <c r="P4807" i="1"/>
  <c r="Q4807" i="1"/>
  <c r="U4807" i="1" s="1"/>
  <c r="P4808" i="1"/>
  <c r="Q4808" i="1"/>
  <c r="T4808" i="1" s="1"/>
  <c r="P4809" i="1"/>
  <c r="Q4809" i="1"/>
  <c r="S4809" i="1" s="1"/>
  <c r="R4809" i="1" s="1"/>
  <c r="P4810" i="1"/>
  <c r="Q4810" i="1"/>
  <c r="U4810" i="1" s="1"/>
  <c r="P4811" i="1"/>
  <c r="Q4811" i="1"/>
  <c r="T4811" i="1" s="1"/>
  <c r="P1811" i="1"/>
  <c r="Q1811" i="1"/>
  <c r="V1811" i="1" s="1"/>
  <c r="P4813" i="1"/>
  <c r="Q4813" i="1"/>
  <c r="U4813" i="1" s="1"/>
  <c r="P313" i="1"/>
  <c r="Q313" i="1"/>
  <c r="T313" i="1" s="1"/>
  <c r="P4815" i="1"/>
  <c r="Q4815" i="1"/>
  <c r="S4815" i="1" s="1"/>
  <c r="R4815" i="1" s="1"/>
  <c r="P4816" i="1"/>
  <c r="Q4816" i="1"/>
  <c r="V4816" i="1" s="1"/>
  <c r="P4817" i="1"/>
  <c r="Q4817" i="1"/>
  <c r="T4817" i="1" s="1"/>
  <c r="P4818" i="1"/>
  <c r="Q4818" i="1"/>
  <c r="V4818" i="1" s="1"/>
  <c r="P4822" i="1"/>
  <c r="Q4822" i="1"/>
  <c r="U4822" i="1" s="1"/>
  <c r="P4820" i="1"/>
  <c r="Q4820" i="1"/>
  <c r="T4820" i="1" s="1"/>
  <c r="P4821" i="1"/>
  <c r="Q4821" i="1"/>
  <c r="S4821" i="1" s="1"/>
  <c r="R4821" i="1" s="1"/>
  <c r="P3615" i="1"/>
  <c r="Q3615" i="1"/>
  <c r="U3615" i="1" s="1"/>
  <c r="P4823" i="1"/>
  <c r="Q4823" i="1"/>
  <c r="U4823" i="1" s="1"/>
  <c r="P4824" i="1"/>
  <c r="Q4824" i="1"/>
  <c r="V4824" i="1" s="1"/>
  <c r="P4825" i="1"/>
  <c r="Q4825" i="1"/>
  <c r="U4825" i="1" s="1"/>
  <c r="P4826" i="1"/>
  <c r="Q4826" i="1"/>
  <c r="T4826" i="1" s="1"/>
  <c r="P4827" i="1"/>
  <c r="Q4827" i="1"/>
  <c r="S4827" i="1" s="1"/>
  <c r="R4827" i="1" s="1"/>
  <c r="P4828" i="1"/>
  <c r="Q4828" i="1"/>
  <c r="S4828" i="1" s="1"/>
  <c r="R4828" i="1" s="1"/>
  <c r="P4829" i="1"/>
  <c r="Q4829" i="1"/>
  <c r="U4829" i="1" s="1"/>
  <c r="P4830" i="1"/>
  <c r="Q4830" i="1"/>
  <c r="V4830" i="1" s="1"/>
  <c r="P4831" i="1"/>
  <c r="Q4831" i="1"/>
  <c r="U4831" i="1" s="1"/>
  <c r="P4832" i="1"/>
  <c r="Q4832" i="1"/>
  <c r="T4832" i="1" s="1"/>
  <c r="P4833" i="1"/>
  <c r="Q4833" i="1"/>
  <c r="S4833" i="1" s="1"/>
  <c r="R4833" i="1" s="1"/>
  <c r="P4834" i="1"/>
  <c r="Q4834" i="1"/>
  <c r="T4834" i="1" s="1"/>
  <c r="P4835" i="1"/>
  <c r="Q4835" i="1"/>
  <c r="T4835" i="1" s="1"/>
  <c r="P4836" i="1"/>
  <c r="Q4836" i="1"/>
  <c r="P4837" i="1"/>
  <c r="Q4837" i="1"/>
  <c r="U4837" i="1" s="1"/>
  <c r="P4838" i="1"/>
  <c r="Q4838" i="1"/>
  <c r="T4838" i="1" s="1"/>
  <c r="P4839" i="1"/>
  <c r="Q4839" i="1"/>
  <c r="S4839" i="1" s="1"/>
  <c r="R4839" i="1" s="1"/>
  <c r="P4840" i="1"/>
  <c r="Q4840" i="1"/>
  <c r="S4840" i="1" s="1"/>
  <c r="R4840" i="1" s="1"/>
  <c r="P4841" i="1"/>
  <c r="Q4841" i="1"/>
  <c r="T4841" i="1" s="1"/>
  <c r="P4842" i="1"/>
  <c r="Q4842" i="1"/>
  <c r="V4842" i="1" s="1"/>
  <c r="P4843" i="1"/>
  <c r="Q4843" i="1"/>
  <c r="U4843" i="1" s="1"/>
  <c r="P4844" i="1"/>
  <c r="Q4844" i="1"/>
  <c r="T4844" i="1" s="1"/>
  <c r="P4845" i="1"/>
  <c r="Q4845" i="1"/>
  <c r="S4845" i="1" s="1"/>
  <c r="R4845" i="1" s="1"/>
  <c r="P4846" i="1"/>
  <c r="Q4846" i="1"/>
  <c r="U4846" i="1" s="1"/>
  <c r="P4847" i="1"/>
  <c r="Q4847" i="1"/>
  <c r="S4847" i="1" s="1"/>
  <c r="R4847" i="1" s="1"/>
  <c r="P4848" i="1"/>
  <c r="Q4848" i="1"/>
  <c r="V4848" i="1" s="1"/>
  <c r="P4849" i="1"/>
  <c r="Q4849" i="1"/>
  <c r="U4849" i="1" s="1"/>
  <c r="P4850" i="1"/>
  <c r="Q4850" i="1"/>
  <c r="T4850" i="1" s="1"/>
  <c r="P4851" i="1"/>
  <c r="Q4851" i="1"/>
  <c r="S4851" i="1" s="1"/>
  <c r="R4851" i="1" s="1"/>
  <c r="P4852" i="1"/>
  <c r="Q4852" i="1"/>
  <c r="V4852" i="1" s="1"/>
  <c r="P4853" i="1"/>
  <c r="Q4853" i="1"/>
  <c r="S4853" i="1" s="1"/>
  <c r="R4853" i="1" s="1"/>
  <c r="P4854" i="1"/>
  <c r="Q4854" i="1"/>
  <c r="V4854" i="1" s="1"/>
  <c r="P4855" i="1"/>
  <c r="Q4855" i="1"/>
  <c r="U4855" i="1" s="1"/>
  <c r="P4856" i="1"/>
  <c r="Q4856" i="1"/>
  <c r="T4856" i="1" s="1"/>
  <c r="P2888" i="1"/>
  <c r="Q2888" i="1"/>
  <c r="S2888" i="1" s="1"/>
  <c r="R2888" i="1" s="1"/>
  <c r="P4858" i="1"/>
  <c r="Q4858" i="1"/>
  <c r="U4858" i="1" s="1"/>
  <c r="P1183" i="1"/>
  <c r="Q1183" i="1"/>
  <c r="S1183" i="1" s="1"/>
  <c r="R1183" i="1" s="1"/>
  <c r="P4860" i="1"/>
  <c r="Q4860" i="1"/>
  <c r="V4860" i="1" s="1"/>
  <c r="P4861" i="1"/>
  <c r="Q4861" i="1"/>
  <c r="U4861" i="1" s="1"/>
  <c r="P4862" i="1"/>
  <c r="Q4862" i="1"/>
  <c r="T4862" i="1" s="1"/>
  <c r="P4863" i="1"/>
  <c r="Q4863" i="1"/>
  <c r="S4863" i="1" s="1"/>
  <c r="R4863" i="1" s="1"/>
  <c r="P4864" i="1"/>
  <c r="Q4864" i="1"/>
  <c r="U4864" i="1" s="1"/>
  <c r="P4865" i="1"/>
  <c r="Q4865" i="1"/>
  <c r="S4865" i="1" s="1"/>
  <c r="R4865" i="1" s="1"/>
  <c r="P4866" i="1"/>
  <c r="Q4866" i="1"/>
  <c r="V4866" i="1" s="1"/>
  <c r="P4867" i="1"/>
  <c r="Q4867" i="1"/>
  <c r="U4867" i="1" s="1"/>
  <c r="P4868" i="1"/>
  <c r="Q4868" i="1"/>
  <c r="T4868" i="1" s="1"/>
  <c r="P4869" i="1"/>
  <c r="Q4869" i="1"/>
  <c r="S4869" i="1" s="1"/>
  <c r="R4869" i="1" s="1"/>
  <c r="P4870" i="1"/>
  <c r="Q4870" i="1"/>
  <c r="T4870" i="1" s="1"/>
  <c r="P2405" i="1"/>
  <c r="Q2405" i="1"/>
  <c r="S2405" i="1" s="1"/>
  <c r="R2405" i="1" s="1"/>
  <c r="P4872" i="1"/>
  <c r="Q4872" i="1"/>
  <c r="V4872" i="1" s="1"/>
  <c r="P4873" i="1"/>
  <c r="Q4873" i="1"/>
  <c r="U4873" i="1" s="1"/>
  <c r="P4874" i="1"/>
  <c r="Q4874" i="1"/>
  <c r="T4874" i="1" s="1"/>
  <c r="P4875" i="1"/>
  <c r="Q4875" i="1"/>
  <c r="S4875" i="1" s="1"/>
  <c r="R4875" i="1" s="1"/>
  <c r="P4876" i="1"/>
  <c r="Q4876" i="1"/>
  <c r="S4876" i="1" s="1"/>
  <c r="R4876" i="1" s="1"/>
  <c r="P4877" i="1"/>
  <c r="Q4877" i="1"/>
  <c r="S4877" i="1" s="1"/>
  <c r="R4877" i="1" s="1"/>
  <c r="P4878" i="1"/>
  <c r="Q4878" i="1"/>
  <c r="V4878" i="1" s="1"/>
  <c r="P4879" i="1"/>
  <c r="Q4879" i="1"/>
  <c r="U4879" i="1" s="1"/>
  <c r="P4880" i="1"/>
  <c r="Q4880" i="1"/>
  <c r="T4880" i="1" s="1"/>
  <c r="P4881" i="1"/>
  <c r="Q4881" i="1"/>
  <c r="S4881" i="1" s="1"/>
  <c r="R4881" i="1" s="1"/>
  <c r="P4882" i="1"/>
  <c r="Q4882" i="1"/>
  <c r="P4883" i="1"/>
  <c r="Q4883" i="1"/>
  <c r="S4883" i="1" s="1"/>
  <c r="R4883" i="1" s="1"/>
  <c r="P4884" i="1"/>
  <c r="Q4884" i="1"/>
  <c r="V4884" i="1" s="1"/>
  <c r="P4885" i="1"/>
  <c r="Q4885" i="1"/>
  <c r="U4885" i="1" s="1"/>
  <c r="P4886" i="1"/>
  <c r="Q4886" i="1"/>
  <c r="T4886" i="1" s="1"/>
  <c r="P4887" i="1"/>
  <c r="Q4887" i="1"/>
  <c r="S4887" i="1" s="1"/>
  <c r="R4887" i="1" s="1"/>
  <c r="P4888" i="1"/>
  <c r="Q4888" i="1"/>
  <c r="V4888" i="1" s="1"/>
  <c r="P4889" i="1"/>
  <c r="Q4889" i="1"/>
  <c r="S4889" i="1" s="1"/>
  <c r="R4889" i="1" s="1"/>
  <c r="P4890" i="1"/>
  <c r="Q4890" i="1"/>
  <c r="V4890" i="1" s="1"/>
  <c r="P4891" i="1"/>
  <c r="Q4891" i="1"/>
  <c r="U4891" i="1" s="1"/>
  <c r="P1598" i="1"/>
  <c r="Q1598" i="1"/>
  <c r="T1598" i="1" s="1"/>
  <c r="P4893" i="1"/>
  <c r="Q4893" i="1"/>
  <c r="S4893" i="1" s="1"/>
  <c r="R4893" i="1" s="1"/>
  <c r="P4894" i="1"/>
  <c r="Q4894" i="1"/>
  <c r="U4894" i="1" s="1"/>
  <c r="P1195" i="1"/>
  <c r="Q1195" i="1"/>
  <c r="T1195" i="1" s="1"/>
  <c r="P1236" i="1"/>
  <c r="Q1236" i="1"/>
  <c r="V1236" i="1" s="1"/>
  <c r="P4897" i="1"/>
  <c r="Q4897" i="1"/>
  <c r="U4897" i="1" s="1"/>
  <c r="P4898" i="1"/>
  <c r="Q4898" i="1"/>
  <c r="T4898" i="1" s="1"/>
  <c r="P4899" i="1"/>
  <c r="Q4899" i="1"/>
  <c r="S4899" i="1" s="1"/>
  <c r="R4899" i="1" s="1"/>
  <c r="P4900" i="1"/>
  <c r="Q4900" i="1"/>
  <c r="V4900" i="1" s="1"/>
  <c r="P4901" i="1"/>
  <c r="Q4901" i="1"/>
  <c r="T4901" i="1" s="1"/>
  <c r="P4902" i="1"/>
  <c r="Q4902" i="1"/>
  <c r="V4902" i="1" s="1"/>
  <c r="P4903" i="1"/>
  <c r="Q4903" i="1"/>
  <c r="U4903" i="1" s="1"/>
  <c r="P4904" i="1"/>
  <c r="Q4904" i="1"/>
  <c r="T4904" i="1" s="1"/>
  <c r="P4905" i="1"/>
  <c r="Q4905" i="1"/>
  <c r="S4905" i="1" s="1"/>
  <c r="R4905" i="1" s="1"/>
  <c r="P4906" i="1"/>
  <c r="Q4906" i="1"/>
  <c r="T4906" i="1" s="1"/>
  <c r="P2216" i="1"/>
  <c r="Q2216" i="1"/>
  <c r="S2216" i="1" s="1"/>
  <c r="R2216" i="1" s="1"/>
  <c r="P4908" i="1"/>
  <c r="Q4908" i="1"/>
  <c r="V4908" i="1" s="1"/>
  <c r="P4909" i="1"/>
  <c r="Q4909" i="1"/>
  <c r="U4909" i="1" s="1"/>
  <c r="P4910" i="1"/>
  <c r="Q4910" i="1"/>
  <c r="T4910" i="1" s="1"/>
  <c r="P4911" i="1"/>
  <c r="Q4911" i="1"/>
  <c r="S4911" i="1" s="1"/>
  <c r="R4911" i="1" s="1"/>
  <c r="P4912" i="1"/>
  <c r="Q4912" i="1"/>
  <c r="S4912" i="1" s="1"/>
  <c r="R4912" i="1" s="1"/>
  <c r="P4913" i="1"/>
  <c r="Q4913" i="1"/>
  <c r="T4913" i="1" s="1"/>
  <c r="P4914" i="1"/>
  <c r="Q4914" i="1"/>
  <c r="V4914" i="1" s="1"/>
  <c r="P4915" i="1"/>
  <c r="Q4915" i="1"/>
  <c r="U4915" i="1" s="1"/>
  <c r="P4916" i="1"/>
  <c r="Q4916" i="1"/>
  <c r="T4916" i="1" s="1"/>
  <c r="P4917" i="1"/>
  <c r="Q4917" i="1"/>
  <c r="S4917" i="1" s="1"/>
  <c r="R4917" i="1" s="1"/>
  <c r="P4918" i="1"/>
  <c r="Q4918" i="1"/>
  <c r="U4918" i="1" s="1"/>
  <c r="P4919" i="1"/>
  <c r="Q4919" i="1"/>
  <c r="V4919" i="1" s="1"/>
  <c r="P4920" i="1"/>
  <c r="Q4920" i="1"/>
  <c r="V4920" i="1" s="1"/>
  <c r="P4921" i="1"/>
  <c r="Q4921" i="1"/>
  <c r="U4921" i="1" s="1"/>
  <c r="P1044" i="1"/>
  <c r="Q1044" i="1"/>
  <c r="T1044" i="1" s="1"/>
  <c r="P4550" i="1"/>
  <c r="Q4550" i="1"/>
  <c r="S4550" i="1" s="1"/>
  <c r="R4550" i="1" s="1"/>
  <c r="P4924" i="1"/>
  <c r="Q4924" i="1"/>
  <c r="V4924" i="1" s="1"/>
  <c r="P1766" i="1"/>
  <c r="Q1766" i="1"/>
  <c r="S1766" i="1" s="1"/>
  <c r="R1766" i="1" s="1"/>
  <c r="P4926" i="1"/>
  <c r="Q4926" i="1"/>
  <c r="V4926" i="1" s="1"/>
  <c r="P4927" i="1"/>
  <c r="Q4927" i="1"/>
  <c r="U4927" i="1" s="1"/>
  <c r="P4928" i="1"/>
  <c r="Q4928" i="1"/>
  <c r="T4928" i="1" s="1"/>
  <c r="P4929" i="1"/>
  <c r="Q4929" i="1"/>
  <c r="S4929" i="1" s="1"/>
  <c r="R4929" i="1" s="1"/>
  <c r="P4930" i="1"/>
  <c r="Q4930" i="1"/>
  <c r="U4930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937" i="1"/>
  <c r="N937" i="1" s="1"/>
  <c r="M55" i="1"/>
  <c r="N55" i="1" s="1"/>
  <c r="M56" i="1"/>
  <c r="N56" i="1" s="1"/>
  <c r="M57" i="1"/>
  <c r="N57" i="1" s="1"/>
  <c r="M3650" i="1"/>
  <c r="N3650" i="1" s="1"/>
  <c r="M59" i="1"/>
  <c r="N59" i="1" s="1"/>
  <c r="M60" i="1"/>
  <c r="N60" i="1" s="1"/>
  <c r="M232" i="1"/>
  <c r="N232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3392" i="1"/>
  <c r="N3392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3949" i="1"/>
  <c r="N3949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2113" i="1"/>
  <c r="N2113" i="1" s="1"/>
  <c r="M108" i="1"/>
  <c r="N108" i="1" s="1"/>
  <c r="M109" i="1"/>
  <c r="N109" i="1" s="1"/>
  <c r="M110" i="1"/>
  <c r="N110" i="1" s="1"/>
  <c r="M111" i="1"/>
  <c r="N111" i="1" s="1"/>
  <c r="M1852" i="1"/>
  <c r="N185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4629" i="1"/>
  <c r="N4629" i="1" s="1"/>
  <c r="M143" i="1"/>
  <c r="N143" i="1" s="1"/>
  <c r="M1804" i="1"/>
  <c r="N180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2992" i="1"/>
  <c r="N2992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2026" i="1"/>
  <c r="N2026" i="1" s="1"/>
  <c r="M1139" i="1"/>
  <c r="N1139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3925" i="1"/>
  <c r="N3925" i="1" s="1"/>
  <c r="M208" i="1"/>
  <c r="N208" i="1" s="1"/>
  <c r="M209" i="1"/>
  <c r="N209" i="1" s="1"/>
  <c r="M1457" i="1"/>
  <c r="N1457" i="1" s="1"/>
  <c r="M211" i="1"/>
  <c r="N211" i="1" s="1"/>
  <c r="M4892" i="1"/>
  <c r="N489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1356" i="1"/>
  <c r="N1356" i="1" s="1"/>
  <c r="M233" i="1"/>
  <c r="N233" i="1" s="1"/>
  <c r="M234" i="1"/>
  <c r="N234" i="1" s="1"/>
  <c r="M235" i="1"/>
  <c r="N235" i="1" s="1"/>
  <c r="M3797" i="1"/>
  <c r="N3797" i="1" s="1"/>
  <c r="M237" i="1"/>
  <c r="N237" i="1" s="1"/>
  <c r="M1762" i="1"/>
  <c r="N1762" i="1" s="1"/>
  <c r="M239" i="1"/>
  <c r="N239" i="1" s="1"/>
  <c r="M2505" i="1"/>
  <c r="N2505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1392" i="1"/>
  <c r="N1392" i="1" s="1"/>
  <c r="M252" i="1"/>
  <c r="N252" i="1" s="1"/>
  <c r="M253" i="1"/>
  <c r="N253" i="1" s="1"/>
  <c r="M3896" i="1"/>
  <c r="N3896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358" i="1"/>
  <c r="N358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210" i="1"/>
  <c r="N2210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4063" i="1"/>
  <c r="N4063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984" i="1"/>
  <c r="N984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4362" i="1"/>
  <c r="N4362" i="1" s="1"/>
  <c r="M305" i="1"/>
  <c r="N305" i="1" s="1"/>
  <c r="M306" i="1"/>
  <c r="N306" i="1" s="1"/>
  <c r="M1982" i="1"/>
  <c r="N1982" i="1" s="1"/>
  <c r="M308" i="1"/>
  <c r="N308" i="1" s="1"/>
  <c r="M309" i="1"/>
  <c r="N309" i="1" s="1"/>
  <c r="M310" i="1"/>
  <c r="N310" i="1" s="1"/>
  <c r="M311" i="1"/>
  <c r="N311" i="1" s="1"/>
  <c r="M312" i="1"/>
  <c r="N312" i="1" s="1"/>
  <c r="M4075" i="1"/>
  <c r="N4075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1486" i="1"/>
  <c r="N1486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2613" i="1"/>
  <c r="N2613" i="1" s="1"/>
  <c r="M383" i="1"/>
  <c r="N383" i="1" s="1"/>
  <c r="M384" i="1"/>
  <c r="N384" i="1" s="1"/>
  <c r="M385" i="1"/>
  <c r="N385" i="1" s="1"/>
  <c r="M986" i="1"/>
  <c r="N986" i="1" s="1"/>
  <c r="M387" i="1"/>
  <c r="N387" i="1" s="1"/>
  <c r="M388" i="1"/>
  <c r="N388" i="1" s="1"/>
  <c r="M1005" i="1"/>
  <c r="N1005" i="1" s="1"/>
  <c r="M390" i="1"/>
  <c r="N390" i="1" s="1"/>
  <c r="M4448" i="1"/>
  <c r="N4448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478" i="1"/>
  <c r="N4478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2645" i="1"/>
  <c r="N2645" i="1" s="1"/>
  <c r="M4096" i="1"/>
  <c r="N4096" i="1" s="1"/>
  <c r="M2863" i="1"/>
  <c r="N2863" i="1" s="1"/>
  <c r="M427" i="1"/>
  <c r="N427" i="1" s="1"/>
  <c r="M428" i="1"/>
  <c r="N428" i="1" s="1"/>
  <c r="M429" i="1"/>
  <c r="N429" i="1" s="1"/>
  <c r="M430" i="1"/>
  <c r="N430" i="1" s="1"/>
  <c r="M431" i="1"/>
  <c r="N431" i="1" s="1"/>
  <c r="M3310" i="1"/>
  <c r="N3310" i="1" s="1"/>
  <c r="M433" i="1"/>
  <c r="N433" i="1" s="1"/>
  <c r="M434" i="1"/>
  <c r="N434" i="1" s="1"/>
  <c r="M435" i="1"/>
  <c r="N435" i="1" s="1"/>
  <c r="M436" i="1"/>
  <c r="N436" i="1" s="1"/>
  <c r="M437" i="1"/>
  <c r="N437" i="1" s="1"/>
  <c r="M4122" i="1"/>
  <c r="N4122" i="1" s="1"/>
  <c r="M4539" i="1"/>
  <c r="N45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746" i="1"/>
  <c r="N746" i="1" s="1"/>
  <c r="M449" i="1"/>
  <c r="N449" i="1" s="1"/>
  <c r="M450" i="1"/>
  <c r="N450" i="1" s="1"/>
  <c r="M4922" i="1"/>
  <c r="N4922" i="1" s="1"/>
  <c r="M452" i="1"/>
  <c r="N452" i="1" s="1"/>
  <c r="M777" i="1"/>
  <c r="N777" i="1" s="1"/>
  <c r="M454" i="1"/>
  <c r="N454" i="1" s="1"/>
  <c r="M455" i="1"/>
  <c r="N455" i="1" s="1"/>
  <c r="M456" i="1"/>
  <c r="N456" i="1" s="1"/>
  <c r="M457" i="1"/>
  <c r="N457" i="1" s="1"/>
  <c r="M458" i="1"/>
  <c r="N458" i="1" s="1"/>
  <c r="M3360" i="1"/>
  <c r="N3360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001" i="1"/>
  <c r="N4001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3326" i="1"/>
  <c r="N3326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2335" i="1"/>
  <c r="N2335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251" i="1"/>
  <c r="N25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4744" i="1"/>
  <c r="N4744" i="1" s="1"/>
  <c r="M569" i="1"/>
  <c r="N569" i="1" s="1"/>
  <c r="M570" i="1"/>
  <c r="N570" i="1" s="1"/>
  <c r="M571" i="1"/>
  <c r="N571" i="1" s="1"/>
  <c r="M4907" i="1"/>
  <c r="N4907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3141" i="1"/>
  <c r="N3141" i="1" s="1"/>
  <c r="M583" i="1"/>
  <c r="N583" i="1" s="1"/>
  <c r="M584" i="1"/>
  <c r="N584" i="1" s="1"/>
  <c r="M621" i="1"/>
  <c r="N621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4459" i="1"/>
  <c r="N4459" i="1" s="1"/>
  <c r="M610" i="1"/>
  <c r="N610" i="1" s="1"/>
  <c r="M611" i="1"/>
  <c r="N611" i="1" s="1"/>
  <c r="M612" i="1"/>
  <c r="N612" i="1" s="1"/>
  <c r="M613" i="1"/>
  <c r="N613" i="1" s="1"/>
  <c r="M1998" i="1"/>
  <c r="N1998" i="1" s="1"/>
  <c r="M3665" i="1"/>
  <c r="N3665" i="1" s="1"/>
  <c r="M616" i="1"/>
  <c r="N616" i="1" s="1"/>
  <c r="M617" i="1"/>
  <c r="N617" i="1" s="1"/>
  <c r="M618" i="1"/>
  <c r="N618" i="1" s="1"/>
  <c r="M619" i="1"/>
  <c r="N619" i="1" s="1"/>
  <c r="M620" i="1"/>
  <c r="N620" i="1" s="1"/>
  <c r="M1418" i="1"/>
  <c r="N1418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2865" i="1"/>
  <c r="N2865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3220" i="1"/>
  <c r="N3220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2761" i="1"/>
  <c r="N2761" i="1" s="1"/>
  <c r="M695" i="1"/>
  <c r="N695" i="1" s="1"/>
  <c r="M3349" i="1"/>
  <c r="N3349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3889" i="1"/>
  <c r="N3889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2197" i="1"/>
  <c r="N2197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1865" i="1"/>
  <c r="N1865" i="1" s="1"/>
  <c r="M747" i="1"/>
  <c r="N747" i="1" s="1"/>
  <c r="M2432" i="1"/>
  <c r="N2432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107" i="1"/>
  <c r="N107" i="1" s="1"/>
  <c r="M776" i="1"/>
  <c r="N776" i="1" s="1"/>
  <c r="M268" i="1"/>
  <c r="N268" i="1" s="1"/>
  <c r="M2770" i="1"/>
  <c r="N2770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4814" i="1"/>
  <c r="N4814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2262" i="1"/>
  <c r="N2262" i="1" s="1"/>
  <c r="M805" i="1"/>
  <c r="N805" i="1" s="1"/>
  <c r="M806" i="1"/>
  <c r="N806" i="1" s="1"/>
  <c r="M807" i="1"/>
  <c r="N807" i="1" s="1"/>
  <c r="M808" i="1"/>
  <c r="N808" i="1" s="1"/>
  <c r="M2509" i="1"/>
  <c r="N2509" i="1" s="1"/>
  <c r="M810" i="1"/>
  <c r="N810" i="1" s="1"/>
  <c r="M58" i="1"/>
  <c r="N58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240" i="1"/>
  <c r="N240" i="1" s="1"/>
  <c r="M823" i="1"/>
  <c r="N823" i="1" s="1"/>
  <c r="M824" i="1"/>
  <c r="N824" i="1" s="1"/>
  <c r="M825" i="1"/>
  <c r="N825" i="1" s="1"/>
  <c r="M826" i="1"/>
  <c r="N826" i="1" s="1"/>
  <c r="M811" i="1"/>
  <c r="N811" i="1" s="1"/>
  <c r="M828" i="1"/>
  <c r="N828" i="1" s="1"/>
  <c r="M829" i="1"/>
  <c r="N829" i="1" s="1"/>
  <c r="M830" i="1"/>
  <c r="N830" i="1" s="1"/>
  <c r="M4590" i="1"/>
  <c r="N4590" i="1" s="1"/>
  <c r="M832" i="1"/>
  <c r="N832" i="1" s="1"/>
  <c r="M833" i="1"/>
  <c r="N833" i="1" s="1"/>
  <c r="M834" i="1"/>
  <c r="N834" i="1" s="1"/>
  <c r="M2008" i="1"/>
  <c r="N2008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4558" i="1"/>
  <c r="N4558" i="1" s="1"/>
  <c r="M843" i="1"/>
  <c r="N843" i="1" s="1"/>
  <c r="M844" i="1"/>
  <c r="N844" i="1" s="1"/>
  <c r="M845" i="1"/>
  <c r="N845" i="1" s="1"/>
  <c r="M846" i="1"/>
  <c r="N846" i="1" s="1"/>
  <c r="M3497" i="1"/>
  <c r="N3497" i="1" s="1"/>
  <c r="M848" i="1"/>
  <c r="N848" i="1" s="1"/>
  <c r="M849" i="1"/>
  <c r="N849" i="1" s="1"/>
  <c r="M850" i="1"/>
  <c r="N850" i="1" s="1"/>
  <c r="M4895" i="1"/>
  <c r="N4895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4276" i="1"/>
  <c r="N4276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1935" i="1"/>
  <c r="N1935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4797" i="1"/>
  <c r="N4797" i="1" s="1"/>
  <c r="M920" i="1"/>
  <c r="N920" i="1" s="1"/>
  <c r="M921" i="1"/>
  <c r="N921" i="1" s="1"/>
  <c r="M922" i="1"/>
  <c r="N922" i="1" s="1"/>
  <c r="M3366" i="1"/>
  <c r="N3366" i="1" s="1"/>
  <c r="M924" i="1"/>
  <c r="N924" i="1" s="1"/>
  <c r="M925" i="1"/>
  <c r="N925" i="1" s="1"/>
  <c r="M926" i="1"/>
  <c r="N926" i="1" s="1"/>
  <c r="M927" i="1"/>
  <c r="N927" i="1" s="1"/>
  <c r="M928" i="1"/>
  <c r="N928" i="1" s="1"/>
  <c r="M1810" i="1"/>
  <c r="N1810" i="1" s="1"/>
  <c r="M930" i="1"/>
  <c r="N930" i="1" s="1"/>
  <c r="M931" i="1"/>
  <c r="N931" i="1" s="1"/>
  <c r="M932" i="1"/>
  <c r="N932" i="1" s="1"/>
  <c r="M933" i="1"/>
  <c r="N933" i="1" s="1"/>
  <c r="M934" i="1"/>
  <c r="N934" i="1" s="1"/>
  <c r="M1092" i="1"/>
  <c r="N1092" i="1" s="1"/>
  <c r="M936" i="1"/>
  <c r="N936" i="1" s="1"/>
  <c r="M3114" i="1"/>
  <c r="N3114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459" i="1"/>
  <c r="N459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4786" i="1"/>
  <c r="N4786" i="1" s="1"/>
  <c r="M985" i="1"/>
  <c r="N985" i="1" s="1"/>
  <c r="M2778" i="1"/>
  <c r="N2778" i="1" s="1"/>
  <c r="M238" i="1"/>
  <c r="N238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4736" i="1"/>
  <c r="N4736" i="1" s="1"/>
  <c r="M1004" i="1"/>
  <c r="N1004" i="1" s="1"/>
  <c r="M4593" i="1"/>
  <c r="N4593" i="1" s="1"/>
  <c r="M1006" i="1"/>
  <c r="N1006" i="1" s="1"/>
  <c r="M307" i="1"/>
  <c r="N307" i="1" s="1"/>
  <c r="M2566" i="1"/>
  <c r="N2566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425" i="1"/>
  <c r="N425" i="1" s="1"/>
  <c r="M1872" i="1"/>
  <c r="N1872" i="1" s="1"/>
  <c r="M1023" i="1"/>
  <c r="N1023" i="1" s="1"/>
  <c r="M1024" i="1"/>
  <c r="N1024" i="1" s="1"/>
  <c r="M1025" i="1"/>
  <c r="N1025" i="1" s="1"/>
  <c r="M4206" i="1"/>
  <c r="N420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2199" i="1"/>
  <c r="N2199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3017" i="1"/>
  <c r="N3017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4748" i="1"/>
  <c r="N4748" i="1" s="1"/>
  <c r="M4687" i="1"/>
  <c r="N4687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582" i="1"/>
  <c r="N58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3049" i="1"/>
  <c r="N3049" i="1" s="1"/>
  <c r="M1114" i="1"/>
  <c r="N1114" i="1" s="1"/>
  <c r="M439" i="1"/>
  <c r="N439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327" i="1"/>
  <c r="N1327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255" i="1"/>
  <c r="N1255" i="1" s="1"/>
  <c r="M3291" i="1"/>
  <c r="N3291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210" i="1"/>
  <c r="N1210" i="1" s="1"/>
  <c r="M1160" i="1"/>
  <c r="N1160" i="1" s="1"/>
  <c r="M1161" i="1"/>
  <c r="N1161" i="1" s="1"/>
  <c r="M1162" i="1"/>
  <c r="N1162" i="1" s="1"/>
  <c r="M1467" i="1"/>
  <c r="N1467" i="1" s="1"/>
  <c r="M541" i="1"/>
  <c r="N541" i="1" s="1"/>
  <c r="M1165" i="1"/>
  <c r="N1165" i="1" s="1"/>
  <c r="M1166" i="1"/>
  <c r="N1166" i="1" s="1"/>
  <c r="M1167" i="1"/>
  <c r="N1167" i="1" s="1"/>
  <c r="M3827" i="1"/>
  <c r="N3827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2978" i="1"/>
  <c r="N2978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3166" i="1"/>
  <c r="N3166" i="1" s="1"/>
  <c r="M1193" i="1"/>
  <c r="N1193" i="1" s="1"/>
  <c r="M1194" i="1"/>
  <c r="N1194" i="1" s="1"/>
  <c r="M2017" i="1"/>
  <c r="N2017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42" i="1"/>
  <c r="N142" i="1" s="1"/>
  <c r="M1211" i="1"/>
  <c r="N1211" i="1" s="1"/>
  <c r="M1212" i="1"/>
  <c r="N1212" i="1" s="1"/>
  <c r="M1640" i="1"/>
  <c r="N1640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2177" i="1"/>
  <c r="N2177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4577" i="1"/>
  <c r="N4577" i="1" s="1"/>
  <c r="M1251" i="1"/>
  <c r="N1251" i="1" s="1"/>
  <c r="M1252" i="1"/>
  <c r="N1252" i="1" s="1"/>
  <c r="M1253" i="1"/>
  <c r="N1253" i="1" s="1"/>
  <c r="M1254" i="1"/>
  <c r="N1254" i="1" s="1"/>
  <c r="M1879" i="1"/>
  <c r="N1879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2001" i="1"/>
  <c r="N2001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3879" i="1"/>
  <c r="N3879" i="1" s="1"/>
  <c r="M1349" i="1"/>
  <c r="N1349" i="1" s="1"/>
  <c r="M2731" i="1"/>
  <c r="N2731" i="1" s="1"/>
  <c r="M1351" i="1"/>
  <c r="N1351" i="1" s="1"/>
  <c r="M778" i="1"/>
  <c r="N778" i="1" s="1"/>
  <c r="M4681" i="1"/>
  <c r="N4681" i="1" s="1"/>
  <c r="M1354" i="1"/>
  <c r="N1354" i="1" s="1"/>
  <c r="M1355" i="1"/>
  <c r="N1355" i="1" s="1"/>
  <c r="M572" i="1"/>
  <c r="N572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021" i="1"/>
  <c r="N1021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4103" i="1"/>
  <c r="N4103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3520" i="1"/>
  <c r="N3520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537" i="1"/>
  <c r="N1537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3400" i="1"/>
  <c r="N3400" i="1" s="1"/>
  <c r="M1442" i="1"/>
  <c r="N1442" i="1" s="1"/>
  <c r="M4576" i="1"/>
  <c r="N4576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2957" i="1"/>
  <c r="N29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026" i="1"/>
  <c r="N1026" i="1" s="1"/>
  <c r="M1468" i="1"/>
  <c r="N1468" i="1" s="1"/>
  <c r="M1469" i="1"/>
  <c r="N1469" i="1" s="1"/>
  <c r="M1470" i="1"/>
  <c r="N1470" i="1" s="1"/>
  <c r="M4269" i="1"/>
  <c r="N4269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2570" i="1"/>
  <c r="N2570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748" i="1"/>
  <c r="N748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4622" i="1"/>
  <c r="N4622" i="1" s="1"/>
  <c r="M1050" i="1"/>
  <c r="N1050" i="1" s="1"/>
  <c r="M3495" i="1"/>
  <c r="N3495" i="1" s="1"/>
  <c r="M1540" i="1"/>
  <c r="N1540" i="1" s="1"/>
  <c r="M1541" i="1"/>
  <c r="N1541" i="1" s="1"/>
  <c r="M1727" i="1"/>
  <c r="N1727" i="1" s="1"/>
  <c r="M1543" i="1"/>
  <c r="N1543" i="1" s="1"/>
  <c r="M4782" i="1"/>
  <c r="N4782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728" i="1"/>
  <c r="N1728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3208" i="1"/>
  <c r="N3208" i="1" s="1"/>
  <c r="M1599" i="1"/>
  <c r="N1599" i="1" s="1"/>
  <c r="M3940" i="1"/>
  <c r="N3940" i="1" s="1"/>
  <c r="M1601" i="1"/>
  <c r="N1601" i="1" s="1"/>
  <c r="M1602" i="1"/>
  <c r="N1602" i="1" s="1"/>
  <c r="M2699" i="1"/>
  <c r="N2699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2561" i="1"/>
  <c r="N2561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453" i="1"/>
  <c r="N453" i="1" s="1"/>
  <c r="M3683" i="1"/>
  <c r="N3683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3575" i="1"/>
  <c r="N3575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3353" i="1"/>
  <c r="N3353" i="1" s="1"/>
  <c r="M1682" i="1"/>
  <c r="N1682" i="1" s="1"/>
  <c r="M1683" i="1"/>
  <c r="N1683" i="1" s="1"/>
  <c r="M1684" i="1"/>
  <c r="N1684" i="1" s="1"/>
  <c r="M609" i="1"/>
  <c r="N609" i="1" s="1"/>
  <c r="M1686" i="1"/>
  <c r="N1686" i="1" s="1"/>
  <c r="M1687" i="1"/>
  <c r="N1687" i="1" s="1"/>
  <c r="M1688" i="1"/>
  <c r="N1688" i="1" s="1"/>
  <c r="M1003" i="1"/>
  <c r="N1003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140" i="1"/>
  <c r="N1140" i="1" s="1"/>
  <c r="M1711" i="1"/>
  <c r="N1711" i="1" s="1"/>
  <c r="M1712" i="1"/>
  <c r="N1712" i="1" s="1"/>
  <c r="M1713" i="1"/>
  <c r="N1713" i="1" s="1"/>
  <c r="M2426" i="1"/>
  <c r="N2426" i="1" s="1"/>
  <c r="M1715" i="1"/>
  <c r="N1715" i="1" s="1"/>
  <c r="M3419" i="1"/>
  <c r="N3419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3088" i="1"/>
  <c r="N3088" i="1" s="1"/>
  <c r="M4602" i="1"/>
  <c r="N4602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965" i="1"/>
  <c r="N965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4857" i="1"/>
  <c r="N4857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4512" i="1"/>
  <c r="N4512" i="1" s="1"/>
  <c r="M1763" i="1"/>
  <c r="N1763" i="1" s="1"/>
  <c r="M1764" i="1"/>
  <c r="N1764" i="1" s="1"/>
  <c r="M1765" i="1"/>
  <c r="N1765" i="1" s="1"/>
  <c r="M4481" i="1"/>
  <c r="N4481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804" i="1"/>
  <c r="N804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2532" i="1"/>
  <c r="N2532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4028" i="1"/>
  <c r="N4028" i="1" s="1"/>
  <c r="M3188" i="1"/>
  <c r="N3188" i="1" s="1"/>
  <c r="M1812" i="1"/>
  <c r="N1812" i="1" s="1"/>
  <c r="M1813" i="1"/>
  <c r="N1813" i="1" s="1"/>
  <c r="M4779" i="1"/>
  <c r="N4779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4046" i="1"/>
  <c r="N4046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2579" i="1"/>
  <c r="N2579" i="1" s="1"/>
  <c r="M1853" i="1"/>
  <c r="N1853" i="1" s="1"/>
  <c r="M1854" i="1"/>
  <c r="N1854" i="1" s="1"/>
  <c r="M2233" i="1"/>
  <c r="N2233" i="1" s="1"/>
  <c r="M1856" i="1"/>
  <c r="N1856" i="1" s="1"/>
  <c r="M1857" i="1"/>
  <c r="N1857" i="1" s="1"/>
  <c r="M1858" i="1"/>
  <c r="N1858" i="1" s="1"/>
  <c r="M1859" i="1"/>
  <c r="N1859" i="1" s="1"/>
  <c r="M61" i="1"/>
  <c r="N61" i="1" s="1"/>
  <c r="M3506" i="1"/>
  <c r="N3506" i="1" s="1"/>
  <c r="M1862" i="1"/>
  <c r="N1862" i="1" s="1"/>
  <c r="M1863" i="1"/>
  <c r="N1863" i="1" s="1"/>
  <c r="M1864" i="1"/>
  <c r="N1864" i="1" s="1"/>
  <c r="M1168" i="1"/>
  <c r="N1168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4511" i="1"/>
  <c r="N4511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451" i="1"/>
  <c r="N451" i="1" s="1"/>
  <c r="M1880" i="1"/>
  <c r="N1880" i="1" s="1"/>
  <c r="M1881" i="1"/>
  <c r="N1881" i="1" s="1"/>
  <c r="M1882" i="1"/>
  <c r="N1882" i="1" s="1"/>
  <c r="M1883" i="1"/>
  <c r="N1883" i="1" s="1"/>
  <c r="M1443" i="1"/>
  <c r="N1443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424" i="1"/>
  <c r="N1424" i="1" s="1"/>
  <c r="M1892" i="1"/>
  <c r="N1892" i="1" s="1"/>
  <c r="M2091" i="1"/>
  <c r="N2091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2599" i="1"/>
  <c r="N2599" i="1" s="1"/>
  <c r="M1900" i="1"/>
  <c r="N1900" i="1" s="1"/>
  <c r="M1901" i="1"/>
  <c r="N1901" i="1" s="1"/>
  <c r="M1902" i="1"/>
  <c r="N1902" i="1" s="1"/>
  <c r="M1903" i="1"/>
  <c r="N1903" i="1" s="1"/>
  <c r="M195" i="1"/>
  <c r="N195" i="1" s="1"/>
  <c r="M1905" i="1"/>
  <c r="N1905" i="1" s="1"/>
  <c r="M1906" i="1"/>
  <c r="N1906" i="1" s="1"/>
  <c r="M1400" i="1"/>
  <c r="N1400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2280" i="1"/>
  <c r="N2280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2536" i="1"/>
  <c r="N2536" i="1" s="1"/>
  <c r="M3955" i="1"/>
  <c r="N3955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07" i="1"/>
  <c r="N1907" i="1" s="1"/>
  <c r="M1961" i="1"/>
  <c r="N1961" i="1" s="1"/>
  <c r="M1962" i="1"/>
  <c r="N1962" i="1" s="1"/>
  <c r="M1963" i="1"/>
  <c r="N1963" i="1" s="1"/>
  <c r="M1964" i="1"/>
  <c r="N1964" i="1" s="1"/>
  <c r="M2547" i="1"/>
  <c r="N2547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3227" i="1"/>
  <c r="N3227" i="1" s="1"/>
  <c r="M1983" i="1"/>
  <c r="N1983" i="1" s="1"/>
  <c r="M1984" i="1"/>
  <c r="N1984" i="1" s="1"/>
  <c r="M1985" i="1"/>
  <c r="N1985" i="1" s="1"/>
  <c r="M3867" i="1"/>
  <c r="N3867" i="1" s="1"/>
  <c r="M1987" i="1"/>
  <c r="N1987" i="1" s="1"/>
  <c r="M1988" i="1"/>
  <c r="N1988" i="1" s="1"/>
  <c r="M1989" i="1"/>
  <c r="N1989" i="1" s="1"/>
  <c r="M1990" i="1"/>
  <c r="N1990" i="1" s="1"/>
  <c r="M842" i="1"/>
  <c r="N842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3160" i="1"/>
  <c r="N3160" i="1" s="1"/>
  <c r="M1999" i="1"/>
  <c r="N1999" i="1" s="1"/>
  <c r="M2000" i="1"/>
  <c r="N2000" i="1" s="1"/>
  <c r="M1714" i="1"/>
  <c r="N1714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1350" i="1"/>
  <c r="N1350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1352" i="1"/>
  <c r="N1352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219" i="1"/>
  <c r="N2219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196" i="1"/>
  <c r="N196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4370" i="1"/>
  <c r="N4370" i="1" s="1"/>
  <c r="M291" i="1"/>
  <c r="N291" i="1" s="1"/>
  <c r="M2099" i="1"/>
  <c r="N2099" i="1" s="1"/>
  <c r="M2100" i="1"/>
  <c r="N2100" i="1" s="1"/>
  <c r="M3161" i="1"/>
  <c r="N316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4326" i="1"/>
  <c r="N4326" i="1" s="1"/>
  <c r="M4925" i="1"/>
  <c r="N4925" i="1" s="1"/>
  <c r="M2112" i="1"/>
  <c r="N2112" i="1" s="1"/>
  <c r="M2101" i="1"/>
  <c r="N2101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66" i="1"/>
  <c r="N2166" i="1" s="1"/>
  <c r="M2120" i="1"/>
  <c r="N2120" i="1" s="1"/>
  <c r="M2121" i="1"/>
  <c r="N2121" i="1" s="1"/>
  <c r="M2122" i="1"/>
  <c r="N2122" i="1" s="1"/>
  <c r="M2123" i="1"/>
  <c r="N2123" i="1" s="1"/>
  <c r="M1884" i="1"/>
  <c r="N1884" i="1" s="1"/>
  <c r="M210" i="1"/>
  <c r="N210" i="1" s="1"/>
  <c r="M2126" i="1"/>
  <c r="N2126" i="1" s="1"/>
  <c r="M2127" i="1"/>
  <c r="N2127" i="1" s="1"/>
  <c r="M2128" i="1"/>
  <c r="N2128" i="1" s="1"/>
  <c r="M2129" i="1"/>
  <c r="N2129" i="1" s="1"/>
  <c r="M278" i="1"/>
  <c r="N278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895" i="1"/>
  <c r="N2895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696" i="1"/>
  <c r="N69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1965" i="1"/>
  <c r="N1965" i="1" s="1"/>
  <c r="M2178" i="1"/>
  <c r="N2178" i="1" s="1"/>
  <c r="M2179" i="1"/>
  <c r="N2179" i="1" s="1"/>
  <c r="M2180" i="1"/>
  <c r="N2180" i="1" s="1"/>
  <c r="M144" i="1"/>
  <c r="N144" i="1" s="1"/>
  <c r="M2182" i="1"/>
  <c r="N2182" i="1" s="1"/>
  <c r="M2183" i="1"/>
  <c r="N2183" i="1" s="1"/>
  <c r="M2184" i="1"/>
  <c r="N2184" i="1" s="1"/>
  <c r="M4697" i="1"/>
  <c r="N4697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1164" i="1"/>
  <c r="N1164" i="1" s="1"/>
  <c r="M2192" i="1"/>
  <c r="N2192" i="1" s="1"/>
  <c r="M2193" i="1"/>
  <c r="N2193" i="1" s="1"/>
  <c r="M2194" i="1"/>
  <c r="N2194" i="1" s="1"/>
  <c r="M2195" i="1"/>
  <c r="N2195" i="1" s="1"/>
  <c r="M2876" i="1"/>
  <c r="N2876" i="1" s="1"/>
  <c r="M3414" i="1"/>
  <c r="N3414" i="1" s="1"/>
  <c r="M2198" i="1"/>
  <c r="N2198" i="1" s="1"/>
  <c r="M2882" i="1"/>
  <c r="N2882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3376" i="1"/>
  <c r="N3376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3832" i="1"/>
  <c r="N3832" i="1" s="1"/>
  <c r="M2217" i="1"/>
  <c r="N2217" i="1" s="1"/>
  <c r="M3095" i="1"/>
  <c r="N3095" i="1" s="1"/>
  <c r="M4515" i="1"/>
  <c r="N4515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4007" i="1"/>
  <c r="N4007" i="1" s="1"/>
  <c r="M2229" i="1"/>
  <c r="N2229" i="1" s="1"/>
  <c r="M2230" i="1"/>
  <c r="N2230" i="1" s="1"/>
  <c r="M2231" i="1"/>
  <c r="N2231" i="1" s="1"/>
  <c r="M2232" i="1"/>
  <c r="N2232" i="1" s="1"/>
  <c r="M1814" i="1"/>
  <c r="N1814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3852" i="1"/>
  <c r="N385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605" i="1"/>
  <c r="N2605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1639" i="1"/>
  <c r="N1639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1441" i="1"/>
  <c r="N1441" i="1" s="1"/>
  <c r="M2334" i="1"/>
  <c r="N2334" i="1" s="1"/>
  <c r="M3378" i="1"/>
  <c r="N3378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1538" i="1"/>
  <c r="N1538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3727" i="1"/>
  <c r="N3727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3055" i="1"/>
  <c r="N305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4601" i="1"/>
  <c r="N4601" i="1" s="1"/>
  <c r="M2427" i="1"/>
  <c r="N2427" i="1" s="1"/>
  <c r="M1542" i="1"/>
  <c r="N1542" i="1" s="1"/>
  <c r="M2429" i="1"/>
  <c r="N2429" i="1" s="1"/>
  <c r="M2430" i="1"/>
  <c r="N2430" i="1" s="1"/>
  <c r="M2431" i="1"/>
  <c r="N2431" i="1" s="1"/>
  <c r="M1664" i="1"/>
  <c r="N1664" i="1" s="1"/>
  <c r="M2433" i="1"/>
  <c r="N2433" i="1" s="1"/>
  <c r="M2434" i="1"/>
  <c r="N2434" i="1" s="1"/>
  <c r="M2435" i="1"/>
  <c r="N2435" i="1" s="1"/>
  <c r="M2436" i="1"/>
  <c r="N2436" i="1" s="1"/>
  <c r="M614" i="1"/>
  <c r="N614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28" i="1"/>
  <c r="N2428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3783" i="1"/>
  <c r="N3783" i="1" s="1"/>
  <c r="M2451" i="1"/>
  <c r="N2451" i="1" s="1"/>
  <c r="M4236" i="1"/>
  <c r="N4236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3558" i="1"/>
  <c r="N3558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125" i="1"/>
  <c r="N2125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4027" i="1"/>
  <c r="N4027" i="1" s="1"/>
  <c r="M2506" i="1"/>
  <c r="N2506" i="1" s="1"/>
  <c r="M2507" i="1"/>
  <c r="N2507" i="1" s="1"/>
  <c r="M2508" i="1"/>
  <c r="N2508" i="1" s="1"/>
  <c r="M2119" i="1"/>
  <c r="N211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3090" i="1"/>
  <c r="N3090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96" i="1"/>
  <c r="N96" i="1" s="1"/>
  <c r="M2533" i="1"/>
  <c r="N2533" i="1" s="1"/>
  <c r="M2534" i="1"/>
  <c r="N2534" i="1" s="1"/>
  <c r="M3257" i="1"/>
  <c r="N3257" i="1" s="1"/>
  <c r="M3482" i="1"/>
  <c r="N3482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1777" i="1"/>
  <c r="N177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868" i="1"/>
  <c r="N868" i="1" s="1"/>
  <c r="M2558" i="1"/>
  <c r="N2558" i="1" s="1"/>
  <c r="M2559" i="1"/>
  <c r="N2559" i="1" s="1"/>
  <c r="M2560" i="1"/>
  <c r="N2560" i="1" s="1"/>
  <c r="M4127" i="1"/>
  <c r="N4127" i="1" s="1"/>
  <c r="M2562" i="1"/>
  <c r="N2562" i="1" s="1"/>
  <c r="M2563" i="1"/>
  <c r="N2563" i="1" s="1"/>
  <c r="M2564" i="1"/>
  <c r="N2564" i="1" s="1"/>
  <c r="M4485" i="1"/>
  <c r="N4485" i="1" s="1"/>
  <c r="M2568" i="1"/>
  <c r="N2568" i="1" s="1"/>
  <c r="M2567" i="1"/>
  <c r="N2567" i="1" s="1"/>
  <c r="M1710" i="1"/>
  <c r="N1710" i="1" s="1"/>
  <c r="M2569" i="1"/>
  <c r="N2569" i="1" s="1"/>
  <c r="M4188" i="1"/>
  <c r="N4188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4003" i="1"/>
  <c r="N4003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1250" i="1"/>
  <c r="N1250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386" i="1"/>
  <c r="N386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4151" i="1"/>
  <c r="N4151" i="1" s="1"/>
  <c r="M2612" i="1"/>
  <c r="N2612" i="1" s="1"/>
  <c r="M2110" i="1"/>
  <c r="N2110" i="1" s="1"/>
  <c r="M2614" i="1"/>
  <c r="N2614" i="1" s="1"/>
  <c r="M2615" i="1"/>
  <c r="N2615" i="1" s="1"/>
  <c r="M2616" i="1"/>
  <c r="N2616" i="1" s="1"/>
  <c r="M2938" i="1"/>
  <c r="N2938" i="1" s="1"/>
  <c r="M2618" i="1"/>
  <c r="N2618" i="1" s="1"/>
  <c r="M1855" i="1"/>
  <c r="N1855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3085" i="1"/>
  <c r="N308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853" i="1"/>
  <c r="N2853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1689" i="1"/>
  <c r="N1689" i="1" s="1"/>
  <c r="M2700" i="1"/>
  <c r="N2700" i="1" s="1"/>
  <c r="M2701" i="1"/>
  <c r="N2701" i="1" s="1"/>
  <c r="M2702" i="1"/>
  <c r="N2702" i="1" s="1"/>
  <c r="M879" i="1"/>
  <c r="N879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851" i="1"/>
  <c r="N851" i="1" s="1"/>
  <c r="M2718" i="1"/>
  <c r="N2718" i="1" s="1"/>
  <c r="M2719" i="1"/>
  <c r="N2719" i="1" s="1"/>
  <c r="M2720" i="1"/>
  <c r="N2720" i="1" s="1"/>
  <c r="M4560" i="1"/>
  <c r="N4560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218" i="1"/>
  <c r="N2218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1716" i="1"/>
  <c r="N1716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3385" i="1"/>
  <c r="N3385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3903" i="1"/>
  <c r="N3903" i="1" s="1"/>
  <c r="M87" i="1"/>
  <c r="N87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1113" i="1"/>
  <c r="N1113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4633" i="1"/>
  <c r="N463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717" i="1"/>
  <c r="N2717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3002" i="1"/>
  <c r="N300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3526" i="1"/>
  <c r="N3526" i="1" s="1"/>
  <c r="M2852" i="1"/>
  <c r="N2852" i="1" s="1"/>
  <c r="M4634" i="1"/>
  <c r="N4634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333" i="1"/>
  <c r="N2333" i="1" s="1"/>
  <c r="M2864" i="1"/>
  <c r="N2864" i="1" s="1"/>
  <c r="M3678" i="1"/>
  <c r="N3678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06" i="1"/>
  <c r="N2806" i="1" s="1"/>
  <c r="M2877" i="1"/>
  <c r="N2877" i="1" s="1"/>
  <c r="M2878" i="1"/>
  <c r="N2878" i="1" s="1"/>
  <c r="M2879" i="1"/>
  <c r="N2879" i="1" s="1"/>
  <c r="M2880" i="1"/>
  <c r="N2880" i="1" s="1"/>
  <c r="M2703" i="1"/>
  <c r="N2703" i="1" s="1"/>
  <c r="M2478" i="1"/>
  <c r="N2478" i="1" s="1"/>
  <c r="M2883" i="1"/>
  <c r="N2883" i="1" s="1"/>
  <c r="M2884" i="1"/>
  <c r="N2884" i="1" s="1"/>
  <c r="M2885" i="1"/>
  <c r="N2885" i="1" s="1"/>
  <c r="M1904" i="1"/>
  <c r="N1904" i="1" s="1"/>
  <c r="M2887" i="1"/>
  <c r="N2887" i="1" s="1"/>
  <c r="M4405" i="1"/>
  <c r="N4405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3199" i="1"/>
  <c r="N3199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4804" i="1"/>
  <c r="N4804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987" i="1"/>
  <c r="N987" i="1" s="1"/>
  <c r="M2939" i="1"/>
  <c r="N2939" i="1" s="1"/>
  <c r="M2940" i="1"/>
  <c r="N2940" i="1" s="1"/>
  <c r="M2941" i="1"/>
  <c r="N2941" i="1" s="1"/>
  <c r="M2942" i="1"/>
  <c r="N2942" i="1" s="1"/>
  <c r="M1544" i="1"/>
  <c r="N1544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1681" i="1"/>
  <c r="N1681" i="1" s="1"/>
  <c r="M2191" i="1"/>
  <c r="N2191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3258" i="1"/>
  <c r="N3258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0" i="1"/>
  <c r="N2970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437" i="1"/>
  <c r="N2437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4331" i="1"/>
  <c r="N4331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4502" i="1"/>
  <c r="N4502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2821" i="1"/>
  <c r="N2821" i="1" s="1"/>
  <c r="M3050" i="1"/>
  <c r="N3050" i="1" s="1"/>
  <c r="M3899" i="1"/>
  <c r="N3899" i="1" s="1"/>
  <c r="M3052" i="1"/>
  <c r="N3052" i="1" s="1"/>
  <c r="M3053" i="1"/>
  <c r="N3053" i="1" s="1"/>
  <c r="M3054" i="1"/>
  <c r="N3054" i="1" s="1"/>
  <c r="M1523" i="1"/>
  <c r="N1523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1942" i="1"/>
  <c r="N1942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2943" i="1"/>
  <c r="N2943" i="1" s="1"/>
  <c r="M3086" i="1"/>
  <c r="N3086" i="1" s="1"/>
  <c r="M3087" i="1"/>
  <c r="N3087" i="1" s="1"/>
  <c r="M1986" i="1"/>
  <c r="N1986" i="1" s="1"/>
  <c r="M3713" i="1"/>
  <c r="N3713" i="1" s="1"/>
  <c r="M3809" i="1"/>
  <c r="N3809" i="1" s="1"/>
  <c r="M3091" i="1"/>
  <c r="N3091" i="1" s="1"/>
  <c r="M3092" i="1"/>
  <c r="N3092" i="1" s="1"/>
  <c r="M3093" i="1"/>
  <c r="N3093" i="1" s="1"/>
  <c r="M585" i="1"/>
  <c r="N585" i="1" s="1"/>
  <c r="M426" i="1"/>
  <c r="N426" i="1" s="1"/>
  <c r="M3096" i="1"/>
  <c r="N3096" i="1" s="1"/>
  <c r="M3097" i="1"/>
  <c r="N3097" i="1" s="1"/>
  <c r="M822" i="1"/>
  <c r="N822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632" i="1"/>
  <c r="N632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2923" i="1"/>
  <c r="N2923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2228" i="1"/>
  <c r="N2228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1348" i="1"/>
  <c r="N1348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4472" i="1"/>
  <c r="N4472" i="1" s="1"/>
  <c r="M1991" i="1"/>
  <c r="N1991" i="1" s="1"/>
  <c r="M3162" i="1"/>
  <c r="N3162" i="1" s="1"/>
  <c r="M3163" i="1"/>
  <c r="N3163" i="1" s="1"/>
  <c r="M3164" i="1"/>
  <c r="N3164" i="1" s="1"/>
  <c r="M3165" i="1"/>
  <c r="N3165" i="1" s="1"/>
  <c r="M2842" i="1"/>
  <c r="N2842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1685" i="1"/>
  <c r="N1685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789" i="1"/>
  <c r="N789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2565" i="1"/>
  <c r="N2565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25" i="1"/>
  <c r="N3225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120" i="1"/>
  <c r="N3120" i="1" s="1"/>
  <c r="M3221" i="1"/>
  <c r="N3221" i="1" s="1"/>
  <c r="M3222" i="1"/>
  <c r="N3222" i="1" s="1"/>
  <c r="M3223" i="1"/>
  <c r="N3223" i="1" s="1"/>
  <c r="M3224" i="1"/>
  <c r="N3224" i="1" s="1"/>
  <c r="M2376" i="1"/>
  <c r="N2376" i="1" s="1"/>
  <c r="M3226" i="1"/>
  <c r="N3226" i="1" s="1"/>
  <c r="M2611" i="1"/>
  <c r="N2611" i="1" s="1"/>
  <c r="M3228" i="1"/>
  <c r="N3228" i="1" s="1"/>
  <c r="M3229" i="1"/>
  <c r="N3229" i="1" s="1"/>
  <c r="M3230" i="1"/>
  <c r="N3230" i="1" s="1"/>
  <c r="M3176" i="1"/>
  <c r="N3176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3247" i="1"/>
  <c r="N3247" i="1" s="1"/>
  <c r="M3248" i="1"/>
  <c r="N3248" i="1" s="1"/>
  <c r="M3249" i="1"/>
  <c r="N3249" i="1" s="1"/>
  <c r="M3250" i="1"/>
  <c r="N3250" i="1" s="1"/>
  <c r="M3251" i="1"/>
  <c r="N3251" i="1" s="1"/>
  <c r="M3252" i="1"/>
  <c r="N3252" i="1" s="1"/>
  <c r="M3253" i="1"/>
  <c r="N3253" i="1" s="1"/>
  <c r="M3254" i="1"/>
  <c r="N3254" i="1" s="1"/>
  <c r="M3255" i="1"/>
  <c r="N3255" i="1" s="1"/>
  <c r="M3256" i="1"/>
  <c r="N3256" i="1" s="1"/>
  <c r="M3494" i="1"/>
  <c r="N3494" i="1" s="1"/>
  <c r="M1860" i="1"/>
  <c r="N1860" i="1" s="1"/>
  <c r="M3259" i="1"/>
  <c r="N3259" i="1" s="1"/>
  <c r="M3260" i="1"/>
  <c r="N3260" i="1" s="1"/>
  <c r="M3261" i="1"/>
  <c r="N3261" i="1" s="1"/>
  <c r="M3262" i="1"/>
  <c r="N3262" i="1" s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 s="1"/>
  <c r="M3284" i="1"/>
  <c r="N3284" i="1" s="1"/>
  <c r="M3285" i="1"/>
  <c r="N3285" i="1" s="1"/>
  <c r="M3286" i="1"/>
  <c r="N3286" i="1" s="1"/>
  <c r="M3287" i="1"/>
  <c r="N3287" i="1" s="1"/>
  <c r="M3288" i="1"/>
  <c r="N3288" i="1" s="1"/>
  <c r="M3289" i="1"/>
  <c r="N3289" i="1" s="1"/>
  <c r="M3290" i="1"/>
  <c r="N3290" i="1" s="1"/>
  <c r="M1831" i="1"/>
  <c r="N1831" i="1" s="1"/>
  <c r="M3292" i="1"/>
  <c r="N3292" i="1" s="1"/>
  <c r="M3293" i="1"/>
  <c r="N3293" i="1" s="1"/>
  <c r="M3294" i="1"/>
  <c r="N3294" i="1" s="1"/>
  <c r="M3295" i="1"/>
  <c r="N3295" i="1" s="1"/>
  <c r="M3296" i="1"/>
  <c r="N3296" i="1" s="1"/>
  <c r="M3297" i="1"/>
  <c r="N3297" i="1" s="1"/>
  <c r="M3298" i="1"/>
  <c r="N3298" i="1" s="1"/>
  <c r="M3299" i="1"/>
  <c r="N3299" i="1" s="1"/>
  <c r="M3300" i="1"/>
  <c r="N3300" i="1" s="1"/>
  <c r="M3301" i="1"/>
  <c r="N3301" i="1" s="1"/>
  <c r="M3302" i="1"/>
  <c r="N3302" i="1" s="1"/>
  <c r="M3303" i="1"/>
  <c r="N3303" i="1" s="1"/>
  <c r="M3304" i="1"/>
  <c r="N3304" i="1" s="1"/>
  <c r="M3305" i="1"/>
  <c r="N3305" i="1" s="1"/>
  <c r="M3306" i="1"/>
  <c r="N3306" i="1" s="1"/>
  <c r="M3307" i="1"/>
  <c r="N3307" i="1" s="1"/>
  <c r="M3308" i="1"/>
  <c r="N3308" i="1" s="1"/>
  <c r="M3309" i="1"/>
  <c r="N3309" i="1" s="1"/>
  <c r="M3094" i="1"/>
  <c r="N3094" i="1" s="1"/>
  <c r="M3311" i="1"/>
  <c r="N3311" i="1" s="1"/>
  <c r="M3312" i="1"/>
  <c r="N3312" i="1" s="1"/>
  <c r="M3313" i="1"/>
  <c r="N3313" i="1" s="1"/>
  <c r="M3314" i="1"/>
  <c r="N3314" i="1" s="1"/>
  <c r="M3315" i="1"/>
  <c r="N3315" i="1" s="1"/>
  <c r="M3316" i="1"/>
  <c r="N3316" i="1" s="1"/>
  <c r="M3317" i="1"/>
  <c r="N3317" i="1" s="1"/>
  <c r="M3318" i="1"/>
  <c r="N3318" i="1" s="1"/>
  <c r="M3319" i="1"/>
  <c r="N3319" i="1" s="1"/>
  <c r="M3320" i="1"/>
  <c r="N3320" i="1" s="1"/>
  <c r="M3321" i="1"/>
  <c r="N3321" i="1" s="1"/>
  <c r="M3322" i="1"/>
  <c r="N3322" i="1" s="1"/>
  <c r="M3323" i="1"/>
  <c r="N3323" i="1" s="1"/>
  <c r="M3324" i="1"/>
  <c r="N3324" i="1" s="1"/>
  <c r="M3325" i="1"/>
  <c r="N3325" i="1" s="1"/>
  <c r="M2154" i="1"/>
  <c r="N2154" i="1" s="1"/>
  <c r="M3327" i="1"/>
  <c r="N3327" i="1" s="1"/>
  <c r="M3328" i="1"/>
  <c r="N3328" i="1" s="1"/>
  <c r="M1159" i="1"/>
  <c r="N1159" i="1" s="1"/>
  <c r="M3330" i="1"/>
  <c r="N3330" i="1" s="1"/>
  <c r="M3331" i="1"/>
  <c r="N3331" i="1" s="1"/>
  <c r="M3332" i="1"/>
  <c r="N3332" i="1" s="1"/>
  <c r="M3333" i="1"/>
  <c r="N3333" i="1" s="1"/>
  <c r="M3334" i="1"/>
  <c r="N3334" i="1" s="1"/>
  <c r="M3335" i="1"/>
  <c r="N3335" i="1" s="1"/>
  <c r="M3336" i="1"/>
  <c r="N3336" i="1" s="1"/>
  <c r="M3337" i="1"/>
  <c r="N3337" i="1" s="1"/>
  <c r="M3338" i="1"/>
  <c r="N3338" i="1" s="1"/>
  <c r="M3339" i="1"/>
  <c r="N3339" i="1" s="1"/>
  <c r="M3340" i="1"/>
  <c r="N3340" i="1" s="1"/>
  <c r="M3341" i="1"/>
  <c r="N3341" i="1" s="1"/>
  <c r="M3342" i="1"/>
  <c r="N3342" i="1" s="1"/>
  <c r="M3343" i="1"/>
  <c r="N3343" i="1" s="1"/>
  <c r="M3344" i="1"/>
  <c r="N3344" i="1" s="1"/>
  <c r="M3345" i="1"/>
  <c r="N3345" i="1" s="1"/>
  <c r="M3346" i="1"/>
  <c r="N3346" i="1" s="1"/>
  <c r="M3347" i="1"/>
  <c r="N3347" i="1" s="1"/>
  <c r="M3348" i="1"/>
  <c r="N3348" i="1" s="1"/>
  <c r="M1213" i="1"/>
  <c r="N1213" i="1" s="1"/>
  <c r="M3350" i="1"/>
  <c r="N3350" i="1" s="1"/>
  <c r="M3351" i="1"/>
  <c r="N3351" i="1" s="1"/>
  <c r="M3352" i="1"/>
  <c r="N3352" i="1" s="1"/>
  <c r="M2466" i="1"/>
  <c r="N2466" i="1" s="1"/>
  <c r="M3354" i="1"/>
  <c r="N3354" i="1" s="1"/>
  <c r="M3355" i="1"/>
  <c r="N3355" i="1" s="1"/>
  <c r="M3356" i="1"/>
  <c r="N3356" i="1" s="1"/>
  <c r="M3357" i="1"/>
  <c r="N3357" i="1" s="1"/>
  <c r="M4131" i="1"/>
  <c r="N4131" i="1" s="1"/>
  <c r="M3359" i="1"/>
  <c r="N3359" i="1" s="1"/>
  <c r="M1603" i="1"/>
  <c r="N1603" i="1" s="1"/>
  <c r="M3361" i="1"/>
  <c r="N3361" i="1" s="1"/>
  <c r="M3362" i="1"/>
  <c r="N3362" i="1" s="1"/>
  <c r="M3363" i="1"/>
  <c r="N3363" i="1" s="1"/>
  <c r="M3364" i="1"/>
  <c r="N3364" i="1" s="1"/>
  <c r="M3365" i="1"/>
  <c r="N3365" i="1" s="1"/>
  <c r="M2886" i="1"/>
  <c r="N2886" i="1" s="1"/>
  <c r="M3367" i="1"/>
  <c r="N3367" i="1" s="1"/>
  <c r="M3368" i="1"/>
  <c r="N3368" i="1" s="1"/>
  <c r="M3369" i="1"/>
  <c r="N3369" i="1" s="1"/>
  <c r="M3370" i="1"/>
  <c r="N3370" i="1" s="1"/>
  <c r="M3371" i="1"/>
  <c r="N3371" i="1" s="1"/>
  <c r="M3372" i="1"/>
  <c r="N3372" i="1" s="1"/>
  <c r="M3373" i="1"/>
  <c r="N3373" i="1" s="1"/>
  <c r="M3374" i="1"/>
  <c r="N3374" i="1" s="1"/>
  <c r="M3375" i="1"/>
  <c r="N3375" i="1" s="1"/>
  <c r="M923" i="1"/>
  <c r="N923" i="1" s="1"/>
  <c r="M3377" i="1"/>
  <c r="N3377" i="1" s="1"/>
  <c r="M3064" i="1"/>
  <c r="N3064" i="1" s="1"/>
  <c r="M3379" i="1"/>
  <c r="N3379" i="1" s="1"/>
  <c r="M3380" i="1"/>
  <c r="N3380" i="1" s="1"/>
  <c r="M3381" i="1"/>
  <c r="N3381" i="1" s="1"/>
  <c r="M3382" i="1"/>
  <c r="N3382" i="1" s="1"/>
  <c r="M3383" i="1"/>
  <c r="N3383" i="1" s="1"/>
  <c r="M3384" i="1"/>
  <c r="N3384" i="1" s="1"/>
  <c r="M775" i="1"/>
  <c r="N775" i="1" s="1"/>
  <c r="M3386" i="1"/>
  <c r="N3386" i="1" s="1"/>
  <c r="M3387" i="1"/>
  <c r="N3387" i="1" s="1"/>
  <c r="M3388" i="1"/>
  <c r="N3388" i="1" s="1"/>
  <c r="M3389" i="1"/>
  <c r="N3389" i="1" s="1"/>
  <c r="M3390" i="1"/>
  <c r="N3390" i="1" s="1"/>
  <c r="M3391" i="1"/>
  <c r="N3391" i="1" s="1"/>
  <c r="M4871" i="1"/>
  <c r="N4871" i="1" s="1"/>
  <c r="M3393" i="1"/>
  <c r="N3393" i="1" s="1"/>
  <c r="M3394" i="1"/>
  <c r="N3394" i="1" s="1"/>
  <c r="M3395" i="1"/>
  <c r="N3395" i="1" s="1"/>
  <c r="M3396" i="1"/>
  <c r="N3396" i="1" s="1"/>
  <c r="M3397" i="1"/>
  <c r="N3397" i="1" s="1"/>
  <c r="M3398" i="1"/>
  <c r="N3398" i="1" s="1"/>
  <c r="M3399" i="1"/>
  <c r="N3399" i="1" s="1"/>
  <c r="M3491" i="1"/>
  <c r="N3491" i="1" s="1"/>
  <c r="M3401" i="1"/>
  <c r="N3401" i="1" s="1"/>
  <c r="M3402" i="1"/>
  <c r="N3402" i="1" s="1"/>
  <c r="M3403" i="1"/>
  <c r="N3403" i="1" s="1"/>
  <c r="M3404" i="1"/>
  <c r="N3404" i="1" s="1"/>
  <c r="M3405" i="1"/>
  <c r="N3405" i="1" s="1"/>
  <c r="M3406" i="1"/>
  <c r="N3406" i="1" s="1"/>
  <c r="M3407" i="1"/>
  <c r="N3407" i="1" s="1"/>
  <c r="M3408" i="1"/>
  <c r="N3408" i="1" s="1"/>
  <c r="M3409" i="1"/>
  <c r="N3409" i="1" s="1"/>
  <c r="M3410" i="1"/>
  <c r="N3410" i="1" s="1"/>
  <c r="M3411" i="1"/>
  <c r="N3411" i="1" s="1"/>
  <c r="M3412" i="1"/>
  <c r="N3412" i="1" s="1"/>
  <c r="M3413" i="1"/>
  <c r="N3413" i="1" s="1"/>
  <c r="M532" i="1"/>
  <c r="N532" i="1" s="1"/>
  <c r="M3415" i="1"/>
  <c r="N3415" i="1" s="1"/>
  <c r="M3416" i="1"/>
  <c r="N3416" i="1" s="1"/>
  <c r="M3417" i="1"/>
  <c r="N3417" i="1" s="1"/>
  <c r="M3418" i="1"/>
  <c r="N3418" i="1" s="1"/>
  <c r="M448" i="1"/>
  <c r="N448" i="1" s="1"/>
  <c r="M3420" i="1"/>
  <c r="N3420" i="1" s="1"/>
  <c r="M3421" i="1"/>
  <c r="N3421" i="1" s="1"/>
  <c r="M3422" i="1"/>
  <c r="N3422" i="1" s="1"/>
  <c r="M3423" i="1"/>
  <c r="N3423" i="1" s="1"/>
  <c r="M3424" i="1"/>
  <c r="N3424" i="1" s="1"/>
  <c r="M3425" i="1"/>
  <c r="N3425" i="1" s="1"/>
  <c r="M3426" i="1"/>
  <c r="N3426" i="1" s="1"/>
  <c r="M3427" i="1"/>
  <c r="N3427" i="1" s="1"/>
  <c r="M3638" i="1"/>
  <c r="N3638" i="1" s="1"/>
  <c r="M3429" i="1"/>
  <c r="N3429" i="1" s="1"/>
  <c r="M3430" i="1"/>
  <c r="N3430" i="1" s="1"/>
  <c r="M3431" i="1"/>
  <c r="N3431" i="1" s="1"/>
  <c r="M3432" i="1"/>
  <c r="N3432" i="1" s="1"/>
  <c r="M3433" i="1"/>
  <c r="N3433" i="1" s="1"/>
  <c r="M3434" i="1"/>
  <c r="N3434" i="1" s="1"/>
  <c r="M3435" i="1"/>
  <c r="N3435" i="1" s="1"/>
  <c r="M3436" i="1"/>
  <c r="N3436" i="1" s="1"/>
  <c r="M3437" i="1"/>
  <c r="N3437" i="1" s="1"/>
  <c r="M3438" i="1"/>
  <c r="N3438" i="1" s="1"/>
  <c r="M3439" i="1"/>
  <c r="N3439" i="1" s="1"/>
  <c r="M3440" i="1"/>
  <c r="N3440" i="1" s="1"/>
  <c r="M3441" i="1"/>
  <c r="N3441" i="1" s="1"/>
  <c r="M3442" i="1"/>
  <c r="N3442" i="1" s="1"/>
  <c r="M3443" i="1"/>
  <c r="N3443" i="1" s="1"/>
  <c r="M3444" i="1"/>
  <c r="N3444" i="1" s="1"/>
  <c r="M3445" i="1"/>
  <c r="N3445" i="1" s="1"/>
  <c r="M3446" i="1"/>
  <c r="N3446" i="1" s="1"/>
  <c r="M3447" i="1"/>
  <c r="N3447" i="1" s="1"/>
  <c r="M3448" i="1"/>
  <c r="N3448" i="1" s="1"/>
  <c r="M3449" i="1"/>
  <c r="N3449" i="1" s="1"/>
  <c r="M3450" i="1"/>
  <c r="N3450" i="1" s="1"/>
  <c r="M3451" i="1"/>
  <c r="N3451" i="1" s="1"/>
  <c r="M3452" i="1"/>
  <c r="N3452" i="1" s="1"/>
  <c r="M3453" i="1"/>
  <c r="N3453" i="1" s="1"/>
  <c r="M3454" i="1"/>
  <c r="N3454" i="1" s="1"/>
  <c r="M3455" i="1"/>
  <c r="N3455" i="1" s="1"/>
  <c r="M3456" i="1"/>
  <c r="N3456" i="1" s="1"/>
  <c r="M3457" i="1"/>
  <c r="N3457" i="1" s="1"/>
  <c r="M3458" i="1"/>
  <c r="N3458" i="1" s="1"/>
  <c r="M3459" i="1"/>
  <c r="N3459" i="1" s="1"/>
  <c r="M3460" i="1"/>
  <c r="N3460" i="1" s="1"/>
  <c r="M3461" i="1"/>
  <c r="N3461" i="1" s="1"/>
  <c r="M3462" i="1"/>
  <c r="N3462" i="1" s="1"/>
  <c r="M3463" i="1"/>
  <c r="N3463" i="1" s="1"/>
  <c r="M3464" i="1"/>
  <c r="N3464" i="1" s="1"/>
  <c r="M3465" i="1"/>
  <c r="N3465" i="1" s="1"/>
  <c r="M3466" i="1"/>
  <c r="N3466" i="1" s="1"/>
  <c r="M3467" i="1"/>
  <c r="N3467" i="1" s="1"/>
  <c r="M3468" i="1"/>
  <c r="N3468" i="1" s="1"/>
  <c r="M3469" i="1"/>
  <c r="N3469" i="1" s="1"/>
  <c r="M3470" i="1"/>
  <c r="N3470" i="1" s="1"/>
  <c r="M3471" i="1"/>
  <c r="N3471" i="1" s="1"/>
  <c r="M3472" i="1"/>
  <c r="N3472" i="1" s="1"/>
  <c r="M3473" i="1"/>
  <c r="N3473" i="1" s="1"/>
  <c r="M3474" i="1"/>
  <c r="N3474" i="1" s="1"/>
  <c r="M3475" i="1"/>
  <c r="N3475" i="1" s="1"/>
  <c r="M3476" i="1"/>
  <c r="N3476" i="1" s="1"/>
  <c r="M3477" i="1"/>
  <c r="N3477" i="1" s="1"/>
  <c r="M3478" i="1"/>
  <c r="N3478" i="1" s="1"/>
  <c r="M3479" i="1"/>
  <c r="N3479" i="1" s="1"/>
  <c r="M3480" i="1"/>
  <c r="N3480" i="1" s="1"/>
  <c r="M3481" i="1"/>
  <c r="N3481" i="1" s="1"/>
  <c r="M2813" i="1"/>
  <c r="N2813" i="1" s="1"/>
  <c r="M3483" i="1"/>
  <c r="N3483" i="1" s="1"/>
  <c r="M3484" i="1"/>
  <c r="N3484" i="1" s="1"/>
  <c r="M3485" i="1"/>
  <c r="N3485" i="1" s="1"/>
  <c r="M3486" i="1"/>
  <c r="N3486" i="1" s="1"/>
  <c r="M3487" i="1"/>
  <c r="N3487" i="1" s="1"/>
  <c r="M3488" i="1"/>
  <c r="N3488" i="1" s="1"/>
  <c r="M3489" i="1"/>
  <c r="N3489" i="1" s="1"/>
  <c r="M3490" i="1"/>
  <c r="N3490" i="1" s="1"/>
  <c r="M935" i="1"/>
  <c r="N935" i="1" s="1"/>
  <c r="M3492" i="1"/>
  <c r="N3492" i="1" s="1"/>
  <c r="M3493" i="1"/>
  <c r="N3493" i="1" s="1"/>
  <c r="M2535" i="1"/>
  <c r="N2535" i="1" s="1"/>
  <c r="M4072" i="1"/>
  <c r="N4072" i="1" s="1"/>
  <c r="M3496" i="1"/>
  <c r="N3496" i="1" s="1"/>
  <c r="M466" i="1"/>
  <c r="N466" i="1" s="1"/>
  <c r="M3498" i="1"/>
  <c r="N3498" i="1" s="1"/>
  <c r="M3499" i="1"/>
  <c r="N3499" i="1" s="1"/>
  <c r="M3500" i="1"/>
  <c r="N3500" i="1" s="1"/>
  <c r="M3501" i="1"/>
  <c r="N3501" i="1" s="1"/>
  <c r="M3502" i="1"/>
  <c r="N3502" i="1" s="1"/>
  <c r="M3503" i="1"/>
  <c r="N3503" i="1" s="1"/>
  <c r="M3504" i="1"/>
  <c r="N3504" i="1" s="1"/>
  <c r="M3505" i="1"/>
  <c r="N3505" i="1" s="1"/>
  <c r="M4599" i="1"/>
  <c r="N4599" i="1" s="1"/>
  <c r="M3507" i="1"/>
  <c r="N3507" i="1" s="1"/>
  <c r="M3508" i="1"/>
  <c r="N3508" i="1" s="1"/>
  <c r="M3509" i="1"/>
  <c r="N3509" i="1" s="1"/>
  <c r="M3510" i="1"/>
  <c r="N3510" i="1" s="1"/>
  <c r="M3511" i="1"/>
  <c r="N3511" i="1" s="1"/>
  <c r="M3512" i="1"/>
  <c r="N3512" i="1" s="1"/>
  <c r="M3513" i="1"/>
  <c r="N3513" i="1" s="1"/>
  <c r="M3514" i="1"/>
  <c r="N3514" i="1" s="1"/>
  <c r="M3515" i="1"/>
  <c r="N3515" i="1" s="1"/>
  <c r="M3516" i="1"/>
  <c r="N3516" i="1" s="1"/>
  <c r="M3517" i="1"/>
  <c r="N3517" i="1" s="1"/>
  <c r="M3518" i="1"/>
  <c r="N3518" i="1" s="1"/>
  <c r="M3519" i="1"/>
  <c r="N3519" i="1" s="1"/>
  <c r="M4320" i="1"/>
  <c r="N4320" i="1" s="1"/>
  <c r="M3521" i="1"/>
  <c r="N3521" i="1" s="1"/>
  <c r="M3522" i="1"/>
  <c r="N3522" i="1" s="1"/>
  <c r="M3523" i="1"/>
  <c r="N3523" i="1" s="1"/>
  <c r="M3524" i="1"/>
  <c r="N3524" i="1" s="1"/>
  <c r="M3525" i="1"/>
  <c r="N3525" i="1" s="1"/>
  <c r="M847" i="1"/>
  <c r="N847" i="1" s="1"/>
  <c r="M3527" i="1"/>
  <c r="N3527" i="1" s="1"/>
  <c r="M3528" i="1"/>
  <c r="N3528" i="1" s="1"/>
  <c r="M3529" i="1"/>
  <c r="N3529" i="1" s="1"/>
  <c r="M3530" i="1"/>
  <c r="N3530" i="1" s="1"/>
  <c r="M3531" i="1"/>
  <c r="N3531" i="1" s="1"/>
  <c r="M3532" i="1"/>
  <c r="N3532" i="1" s="1"/>
  <c r="M3533" i="1"/>
  <c r="N3533" i="1" s="1"/>
  <c r="M3534" i="1"/>
  <c r="N3534" i="1" s="1"/>
  <c r="M3535" i="1"/>
  <c r="N3535" i="1" s="1"/>
  <c r="M3536" i="1"/>
  <c r="N3536" i="1" s="1"/>
  <c r="M3537" i="1"/>
  <c r="N3537" i="1" s="1"/>
  <c r="M3538" i="1"/>
  <c r="N3538" i="1" s="1"/>
  <c r="M3539" i="1"/>
  <c r="N3539" i="1" s="1"/>
  <c r="M3540" i="1"/>
  <c r="N3540" i="1" s="1"/>
  <c r="M3541" i="1"/>
  <c r="N3541" i="1" s="1"/>
  <c r="M3542" i="1"/>
  <c r="N3542" i="1" s="1"/>
  <c r="M3543" i="1"/>
  <c r="N3543" i="1" s="1"/>
  <c r="M3544" i="1"/>
  <c r="N3544" i="1" s="1"/>
  <c r="M3545" i="1"/>
  <c r="N3545" i="1" s="1"/>
  <c r="M3546" i="1"/>
  <c r="N3546" i="1" s="1"/>
  <c r="M3547" i="1"/>
  <c r="N3547" i="1" s="1"/>
  <c r="M3548" i="1"/>
  <c r="N3548" i="1" s="1"/>
  <c r="M3549" i="1"/>
  <c r="N3549" i="1" s="1"/>
  <c r="M3550" i="1"/>
  <c r="N3550" i="1" s="1"/>
  <c r="M3551" i="1"/>
  <c r="N3551" i="1" s="1"/>
  <c r="M3552" i="1"/>
  <c r="N3552" i="1" s="1"/>
  <c r="M3553" i="1"/>
  <c r="N3553" i="1" s="1"/>
  <c r="M3554" i="1"/>
  <c r="N3554" i="1" s="1"/>
  <c r="M3555" i="1"/>
  <c r="N3555" i="1" s="1"/>
  <c r="M3556" i="1"/>
  <c r="N3556" i="1" s="1"/>
  <c r="M3557" i="1"/>
  <c r="N3557" i="1" s="1"/>
  <c r="M4756" i="1"/>
  <c r="N4756" i="1" s="1"/>
  <c r="M3559" i="1"/>
  <c r="N3559" i="1" s="1"/>
  <c r="M3560" i="1"/>
  <c r="N3560" i="1" s="1"/>
  <c r="M3561" i="1"/>
  <c r="N3561" i="1" s="1"/>
  <c r="M3562" i="1"/>
  <c r="N3562" i="1" s="1"/>
  <c r="M3563" i="1"/>
  <c r="N3563" i="1" s="1"/>
  <c r="M3564" i="1"/>
  <c r="N3564" i="1" s="1"/>
  <c r="M3565" i="1"/>
  <c r="N3565" i="1" s="1"/>
  <c r="M3566" i="1"/>
  <c r="N3566" i="1" s="1"/>
  <c r="M3567" i="1"/>
  <c r="N3567" i="1" s="1"/>
  <c r="M3568" i="1"/>
  <c r="N3568" i="1" s="1"/>
  <c r="M3569" i="1"/>
  <c r="N3569" i="1" s="1"/>
  <c r="M3570" i="1"/>
  <c r="N3570" i="1" s="1"/>
  <c r="M3571" i="1"/>
  <c r="N3571" i="1" s="1"/>
  <c r="M3572" i="1"/>
  <c r="N3572" i="1" s="1"/>
  <c r="M3573" i="1"/>
  <c r="N3573" i="1" s="1"/>
  <c r="M3574" i="1"/>
  <c r="N3574" i="1" s="1"/>
  <c r="M2196" i="1"/>
  <c r="N2196" i="1" s="1"/>
  <c r="M3576" i="1"/>
  <c r="N3576" i="1" s="1"/>
  <c r="M3577" i="1"/>
  <c r="N3577" i="1" s="1"/>
  <c r="M3578" i="1"/>
  <c r="N3578" i="1" s="1"/>
  <c r="M3579" i="1"/>
  <c r="N3579" i="1" s="1"/>
  <c r="M3580" i="1"/>
  <c r="N3580" i="1" s="1"/>
  <c r="M3581" i="1"/>
  <c r="N3581" i="1" s="1"/>
  <c r="M3582" i="1"/>
  <c r="N3582" i="1" s="1"/>
  <c r="M3583" i="1"/>
  <c r="N3583" i="1" s="1"/>
  <c r="M3584" i="1"/>
  <c r="N3584" i="1" s="1"/>
  <c r="M3585" i="1"/>
  <c r="N3585" i="1" s="1"/>
  <c r="M3586" i="1"/>
  <c r="N3586" i="1" s="1"/>
  <c r="M3587" i="1"/>
  <c r="N3587" i="1" s="1"/>
  <c r="M3588" i="1"/>
  <c r="N3588" i="1" s="1"/>
  <c r="M3589" i="1"/>
  <c r="N3589" i="1" s="1"/>
  <c r="M3590" i="1"/>
  <c r="N3590" i="1" s="1"/>
  <c r="M3591" i="1"/>
  <c r="N3591" i="1" s="1"/>
  <c r="M3592" i="1"/>
  <c r="N3592" i="1" s="1"/>
  <c r="M3593" i="1"/>
  <c r="N3593" i="1" s="1"/>
  <c r="M3594" i="1"/>
  <c r="N3594" i="1" s="1"/>
  <c r="M3595" i="1"/>
  <c r="N3595" i="1" s="1"/>
  <c r="M3596" i="1"/>
  <c r="N3596" i="1" s="1"/>
  <c r="M4220" i="1"/>
  <c r="N4220" i="1" s="1"/>
  <c r="M3598" i="1"/>
  <c r="N3598" i="1" s="1"/>
  <c r="M3599" i="1"/>
  <c r="N3599" i="1" s="1"/>
  <c r="M3600" i="1"/>
  <c r="N3600" i="1" s="1"/>
  <c r="M3601" i="1"/>
  <c r="N3601" i="1" s="1"/>
  <c r="M3602" i="1"/>
  <c r="N3602" i="1" s="1"/>
  <c r="M3603" i="1"/>
  <c r="N3603" i="1" s="1"/>
  <c r="M3604" i="1"/>
  <c r="N3604" i="1" s="1"/>
  <c r="M3605" i="1"/>
  <c r="N3605" i="1" s="1"/>
  <c r="M3606" i="1"/>
  <c r="N3606" i="1" s="1"/>
  <c r="M3607" i="1"/>
  <c r="N3607" i="1" s="1"/>
  <c r="M3608" i="1"/>
  <c r="N3608" i="1" s="1"/>
  <c r="M3609" i="1"/>
  <c r="N3609" i="1" s="1"/>
  <c r="M3610" i="1"/>
  <c r="N3610" i="1" s="1"/>
  <c r="M3611" i="1"/>
  <c r="N3611" i="1" s="1"/>
  <c r="M3612" i="1"/>
  <c r="N3612" i="1" s="1"/>
  <c r="M3613" i="1"/>
  <c r="N3613" i="1" s="1"/>
  <c r="M3614" i="1"/>
  <c r="N3614" i="1" s="1"/>
  <c r="M4449" i="1"/>
  <c r="N4449" i="1" s="1"/>
  <c r="M3616" i="1"/>
  <c r="N3616" i="1" s="1"/>
  <c r="M3617" i="1"/>
  <c r="N3617" i="1" s="1"/>
  <c r="M3618" i="1"/>
  <c r="N3618" i="1" s="1"/>
  <c r="M3619" i="1"/>
  <c r="N3619" i="1" s="1"/>
  <c r="M3620" i="1"/>
  <c r="N3620" i="1" s="1"/>
  <c r="M3621" i="1"/>
  <c r="N3621" i="1" s="1"/>
  <c r="M3622" i="1"/>
  <c r="N3622" i="1" s="1"/>
  <c r="M3623" i="1"/>
  <c r="N3623" i="1" s="1"/>
  <c r="M3624" i="1"/>
  <c r="N3624" i="1" s="1"/>
  <c r="M3625" i="1"/>
  <c r="N3625" i="1" s="1"/>
  <c r="M3626" i="1"/>
  <c r="N3626" i="1" s="1"/>
  <c r="M3627" i="1"/>
  <c r="N3627" i="1" s="1"/>
  <c r="M3628" i="1"/>
  <c r="N3628" i="1" s="1"/>
  <c r="M3629" i="1"/>
  <c r="N3629" i="1" s="1"/>
  <c r="M3630" i="1"/>
  <c r="N3630" i="1" s="1"/>
  <c r="M3631" i="1"/>
  <c r="N3631" i="1" s="1"/>
  <c r="M3632" i="1"/>
  <c r="N3632" i="1" s="1"/>
  <c r="M3633" i="1"/>
  <c r="N3633" i="1" s="1"/>
  <c r="M3634" i="1"/>
  <c r="N3634" i="1" s="1"/>
  <c r="M3635" i="1"/>
  <c r="N3635" i="1" s="1"/>
  <c r="M3636" i="1"/>
  <c r="N3636" i="1" s="1"/>
  <c r="M3637" i="1"/>
  <c r="N3637" i="1" s="1"/>
  <c r="M919" i="1"/>
  <c r="N919" i="1" s="1"/>
  <c r="M3639" i="1"/>
  <c r="N3639" i="1" s="1"/>
  <c r="M3640" i="1"/>
  <c r="N3640" i="1" s="1"/>
  <c r="M3641" i="1"/>
  <c r="N3641" i="1" s="1"/>
  <c r="M3642" i="1"/>
  <c r="N3642" i="1" s="1"/>
  <c r="M3643" i="1"/>
  <c r="N3643" i="1" s="1"/>
  <c r="M3644" i="1"/>
  <c r="N3644" i="1" s="1"/>
  <c r="M3645" i="1"/>
  <c r="N3645" i="1" s="1"/>
  <c r="M3646" i="1"/>
  <c r="N3646" i="1" s="1"/>
  <c r="M3647" i="1"/>
  <c r="N3647" i="1" s="1"/>
  <c r="M3648" i="1"/>
  <c r="N3648" i="1" s="1"/>
  <c r="M3649" i="1"/>
  <c r="N3649" i="1" s="1"/>
  <c r="M1353" i="1"/>
  <c r="N1353" i="1" s="1"/>
  <c r="M3651" i="1"/>
  <c r="N3651" i="1" s="1"/>
  <c r="M3652" i="1"/>
  <c r="N3652" i="1" s="1"/>
  <c r="M3653" i="1"/>
  <c r="N3653" i="1" s="1"/>
  <c r="M3654" i="1"/>
  <c r="N3654" i="1" s="1"/>
  <c r="M3655" i="1"/>
  <c r="N3655" i="1" s="1"/>
  <c r="M3656" i="1"/>
  <c r="N3656" i="1" s="1"/>
  <c r="M3657" i="1"/>
  <c r="N3657" i="1" s="1"/>
  <c r="M3806" i="1"/>
  <c r="N3806" i="1" s="1"/>
  <c r="M3659" i="1"/>
  <c r="N3659" i="1" s="1"/>
  <c r="M3660" i="1"/>
  <c r="N3660" i="1" s="1"/>
  <c r="M3661" i="1"/>
  <c r="N3661" i="1" s="1"/>
  <c r="M3662" i="1"/>
  <c r="N3662" i="1" s="1"/>
  <c r="M3663" i="1"/>
  <c r="N3663" i="1" s="1"/>
  <c r="M3664" i="1"/>
  <c r="N3664" i="1" s="1"/>
  <c r="M1941" i="1"/>
  <c r="N1941" i="1" s="1"/>
  <c r="M3666" i="1"/>
  <c r="N3666" i="1" s="1"/>
  <c r="M3667" i="1"/>
  <c r="N3667" i="1" s="1"/>
  <c r="M3668" i="1"/>
  <c r="N3668" i="1" s="1"/>
  <c r="M3669" i="1"/>
  <c r="N3669" i="1" s="1"/>
  <c r="M3670" i="1"/>
  <c r="N3670" i="1" s="1"/>
  <c r="M3671" i="1"/>
  <c r="N3671" i="1" s="1"/>
  <c r="M3672" i="1"/>
  <c r="N3672" i="1" s="1"/>
  <c r="M3673" i="1"/>
  <c r="N3673" i="1" s="1"/>
  <c r="M3674" i="1"/>
  <c r="N3674" i="1" s="1"/>
  <c r="M3675" i="1"/>
  <c r="N3675" i="1" s="1"/>
  <c r="M3676" i="1"/>
  <c r="N3676" i="1" s="1"/>
  <c r="M3677" i="1"/>
  <c r="N3677" i="1" s="1"/>
  <c r="M406" i="1"/>
  <c r="N406" i="1" s="1"/>
  <c r="M3679" i="1"/>
  <c r="N3679" i="1" s="1"/>
  <c r="M3680" i="1"/>
  <c r="N3680" i="1" s="1"/>
  <c r="M3681" i="1"/>
  <c r="N3681" i="1" s="1"/>
  <c r="M3682" i="1"/>
  <c r="N3682" i="1" s="1"/>
  <c r="M3428" i="1"/>
  <c r="N3428" i="1" s="1"/>
  <c r="M3684" i="1"/>
  <c r="N3684" i="1" s="1"/>
  <c r="M3685" i="1"/>
  <c r="N3685" i="1" s="1"/>
  <c r="M3686" i="1"/>
  <c r="N3686" i="1" s="1"/>
  <c r="M3687" i="1"/>
  <c r="N3687" i="1" s="1"/>
  <c r="M3688" i="1"/>
  <c r="N3688" i="1" s="1"/>
  <c r="M3689" i="1"/>
  <c r="N3689" i="1" s="1"/>
  <c r="M3690" i="1"/>
  <c r="N3690" i="1" s="1"/>
  <c r="M3691" i="1"/>
  <c r="N3691" i="1" s="1"/>
  <c r="M3692" i="1"/>
  <c r="N3692" i="1" s="1"/>
  <c r="M3774" i="1"/>
  <c r="N3774" i="1" s="1"/>
  <c r="M3694" i="1"/>
  <c r="N3694" i="1" s="1"/>
  <c r="M3695" i="1"/>
  <c r="N3695" i="1" s="1"/>
  <c r="M3696" i="1"/>
  <c r="N3696" i="1" s="1"/>
  <c r="M3697" i="1"/>
  <c r="N3697" i="1" s="1"/>
  <c r="M3698" i="1"/>
  <c r="N3698" i="1" s="1"/>
  <c r="M3699" i="1"/>
  <c r="N3699" i="1" s="1"/>
  <c r="M3700" i="1"/>
  <c r="N3700" i="1" s="1"/>
  <c r="M3701" i="1"/>
  <c r="N3701" i="1" s="1"/>
  <c r="M3702" i="1"/>
  <c r="N3702" i="1" s="1"/>
  <c r="M3703" i="1"/>
  <c r="N3703" i="1" s="1"/>
  <c r="M3704" i="1"/>
  <c r="N3704" i="1" s="1"/>
  <c r="M3705" i="1"/>
  <c r="N3705" i="1" s="1"/>
  <c r="M3706" i="1"/>
  <c r="N3706" i="1" s="1"/>
  <c r="M3707" i="1"/>
  <c r="N3707" i="1" s="1"/>
  <c r="M3708" i="1"/>
  <c r="N3708" i="1" s="1"/>
  <c r="M3709" i="1"/>
  <c r="N3709" i="1" s="1"/>
  <c r="M4292" i="1"/>
  <c r="N4292" i="1" s="1"/>
  <c r="M3711" i="1"/>
  <c r="N3711" i="1" s="1"/>
  <c r="M3712" i="1"/>
  <c r="N3712" i="1" s="1"/>
  <c r="M4207" i="1"/>
  <c r="N4207" i="1" s="1"/>
  <c r="M3714" i="1"/>
  <c r="N3714" i="1" s="1"/>
  <c r="M3715" i="1"/>
  <c r="N3715" i="1" s="1"/>
  <c r="M3716" i="1"/>
  <c r="N3716" i="1" s="1"/>
  <c r="M3717" i="1"/>
  <c r="N3717" i="1" s="1"/>
  <c r="M3718" i="1"/>
  <c r="N3718" i="1" s="1"/>
  <c r="M3719" i="1"/>
  <c r="N3719" i="1" s="1"/>
  <c r="M3720" i="1"/>
  <c r="N3720" i="1" s="1"/>
  <c r="M3721" i="1"/>
  <c r="N3721" i="1" s="1"/>
  <c r="M3722" i="1"/>
  <c r="N3722" i="1" s="1"/>
  <c r="M3723" i="1"/>
  <c r="N3723" i="1" s="1"/>
  <c r="M3724" i="1"/>
  <c r="N3724" i="1" s="1"/>
  <c r="M3725" i="1"/>
  <c r="N3725" i="1" s="1"/>
  <c r="M1126" i="1"/>
  <c r="N1126" i="1" s="1"/>
  <c r="M3739" i="1"/>
  <c r="N3739" i="1" s="1"/>
  <c r="M3728" i="1"/>
  <c r="N3728" i="1" s="1"/>
  <c r="M3729" i="1"/>
  <c r="N3729" i="1" s="1"/>
  <c r="M3730" i="1"/>
  <c r="N3730" i="1" s="1"/>
  <c r="M3731" i="1"/>
  <c r="N3731" i="1" s="1"/>
  <c r="M3732" i="1"/>
  <c r="N3732" i="1" s="1"/>
  <c r="M3733" i="1"/>
  <c r="N3733" i="1" s="1"/>
  <c r="M3734" i="1"/>
  <c r="N3734" i="1" s="1"/>
  <c r="M3735" i="1"/>
  <c r="N3735" i="1" s="1"/>
  <c r="M3736" i="1"/>
  <c r="N3736" i="1" s="1"/>
  <c r="M3737" i="1"/>
  <c r="N3737" i="1" s="1"/>
  <c r="M1115" i="1"/>
  <c r="N1115" i="1" s="1"/>
  <c r="M438" i="1"/>
  <c r="N438" i="1" s="1"/>
  <c r="M3740" i="1"/>
  <c r="N3740" i="1" s="1"/>
  <c r="M3741" i="1"/>
  <c r="N3741" i="1" s="1"/>
  <c r="M3742" i="1"/>
  <c r="N3742" i="1" s="1"/>
  <c r="M3743" i="1"/>
  <c r="N3743" i="1" s="1"/>
  <c r="M3744" i="1"/>
  <c r="N3744" i="1" s="1"/>
  <c r="M3745" i="1"/>
  <c r="N3745" i="1" s="1"/>
  <c r="M3746" i="1"/>
  <c r="N3746" i="1" s="1"/>
  <c r="M1738" i="1"/>
  <c r="N1738" i="1" s="1"/>
  <c r="M3748" i="1"/>
  <c r="N3748" i="1" s="1"/>
  <c r="M3749" i="1"/>
  <c r="N3749" i="1" s="1"/>
  <c r="M3750" i="1"/>
  <c r="N3750" i="1" s="1"/>
  <c r="M3751" i="1"/>
  <c r="N3751" i="1" s="1"/>
  <c r="M3752" i="1"/>
  <c r="N3752" i="1" s="1"/>
  <c r="M3753" i="1"/>
  <c r="N3753" i="1" s="1"/>
  <c r="M3754" i="1"/>
  <c r="N3754" i="1" s="1"/>
  <c r="M3755" i="1"/>
  <c r="N3755" i="1" s="1"/>
  <c r="M3756" i="1"/>
  <c r="N3756" i="1" s="1"/>
  <c r="M3757" i="1"/>
  <c r="N3757" i="1" s="1"/>
  <c r="M3758" i="1"/>
  <c r="N3758" i="1" s="1"/>
  <c r="M3759" i="1"/>
  <c r="N3759" i="1" s="1"/>
  <c r="M3760" i="1"/>
  <c r="N3760" i="1" s="1"/>
  <c r="M3761" i="1"/>
  <c r="N3761" i="1" s="1"/>
  <c r="M3762" i="1"/>
  <c r="N3762" i="1" s="1"/>
  <c r="M3763" i="1"/>
  <c r="N3763" i="1" s="1"/>
  <c r="M3764" i="1"/>
  <c r="N3764" i="1" s="1"/>
  <c r="M3765" i="1"/>
  <c r="N3765" i="1" s="1"/>
  <c r="M3766" i="1"/>
  <c r="N3766" i="1" s="1"/>
  <c r="M3767" i="1"/>
  <c r="N3767" i="1" s="1"/>
  <c r="M3768" i="1"/>
  <c r="N3768" i="1" s="1"/>
  <c r="M3769" i="1"/>
  <c r="N3769" i="1" s="1"/>
  <c r="M3770" i="1"/>
  <c r="N3770" i="1" s="1"/>
  <c r="M3771" i="1"/>
  <c r="N3771" i="1" s="1"/>
  <c r="M3772" i="1"/>
  <c r="N3772" i="1" s="1"/>
  <c r="M3773" i="1"/>
  <c r="N3773" i="1" s="1"/>
  <c r="M2098" i="1"/>
  <c r="N2098" i="1" s="1"/>
  <c r="M3775" i="1"/>
  <c r="N3775" i="1" s="1"/>
  <c r="M3776" i="1"/>
  <c r="N3776" i="1" s="1"/>
  <c r="M3777" i="1"/>
  <c r="N3777" i="1" s="1"/>
  <c r="M3778" i="1"/>
  <c r="N3778" i="1" s="1"/>
  <c r="M3779" i="1"/>
  <c r="N3779" i="1" s="1"/>
  <c r="M3780" i="1"/>
  <c r="N3780" i="1" s="1"/>
  <c r="M3781" i="1"/>
  <c r="N3781" i="1" s="1"/>
  <c r="M3782" i="1"/>
  <c r="N3782" i="1" s="1"/>
  <c r="M4923" i="1"/>
  <c r="N4923" i="1" s="1"/>
  <c r="M3784" i="1"/>
  <c r="N3784" i="1" s="1"/>
  <c r="M3785" i="1"/>
  <c r="N3785" i="1" s="1"/>
  <c r="M3786" i="1"/>
  <c r="N3786" i="1" s="1"/>
  <c r="M3787" i="1"/>
  <c r="N3787" i="1" s="1"/>
  <c r="M3788" i="1"/>
  <c r="N3788" i="1" s="1"/>
  <c r="M3789" i="1"/>
  <c r="N3789" i="1" s="1"/>
  <c r="M3790" i="1"/>
  <c r="N3790" i="1" s="1"/>
  <c r="M3791" i="1"/>
  <c r="N3791" i="1" s="1"/>
  <c r="M3792" i="1"/>
  <c r="N3792" i="1" s="1"/>
  <c r="M3793" i="1"/>
  <c r="N3793" i="1" s="1"/>
  <c r="M3794" i="1"/>
  <c r="N3794" i="1" s="1"/>
  <c r="M3795" i="1"/>
  <c r="N3795" i="1" s="1"/>
  <c r="M3796" i="1"/>
  <c r="N3796" i="1" s="1"/>
  <c r="M261" i="1"/>
  <c r="N261" i="1" s="1"/>
  <c r="M3798" i="1"/>
  <c r="N3798" i="1" s="1"/>
  <c r="M3799" i="1"/>
  <c r="N3799" i="1" s="1"/>
  <c r="M3800" i="1"/>
  <c r="N3800" i="1" s="1"/>
  <c r="M3801" i="1"/>
  <c r="N3801" i="1" s="1"/>
  <c r="M3802" i="1"/>
  <c r="N3802" i="1" s="1"/>
  <c r="M3803" i="1"/>
  <c r="N3803" i="1" s="1"/>
  <c r="M3804" i="1"/>
  <c r="N3804" i="1" s="1"/>
  <c r="M3805" i="1"/>
  <c r="N3805" i="1" s="1"/>
  <c r="M1960" i="1"/>
  <c r="N1960" i="1" s="1"/>
  <c r="M3807" i="1"/>
  <c r="N3807" i="1" s="1"/>
  <c r="M3808" i="1"/>
  <c r="N3808" i="1" s="1"/>
  <c r="M3089" i="1"/>
  <c r="N3089" i="1" s="1"/>
  <c r="M3810" i="1"/>
  <c r="N3810" i="1" s="1"/>
  <c r="M3811" i="1"/>
  <c r="N3811" i="1" s="1"/>
  <c r="M3812" i="1"/>
  <c r="N3812" i="1" s="1"/>
  <c r="M3813" i="1"/>
  <c r="N3813" i="1" s="1"/>
  <c r="M3814" i="1"/>
  <c r="N3814" i="1" s="1"/>
  <c r="M3815" i="1"/>
  <c r="N3815" i="1" s="1"/>
  <c r="M3816" i="1"/>
  <c r="N3816" i="1" s="1"/>
  <c r="M3817" i="1"/>
  <c r="N3817" i="1" s="1"/>
  <c r="M3818" i="1"/>
  <c r="N3818" i="1" s="1"/>
  <c r="M3819" i="1"/>
  <c r="N3819" i="1" s="1"/>
  <c r="M3820" i="1"/>
  <c r="N3820" i="1" s="1"/>
  <c r="M3821" i="1"/>
  <c r="N3821" i="1" s="1"/>
  <c r="M3822" i="1"/>
  <c r="N3822" i="1" s="1"/>
  <c r="M3823" i="1"/>
  <c r="N3823" i="1" s="1"/>
  <c r="M3824" i="1"/>
  <c r="N3824" i="1" s="1"/>
  <c r="M3825" i="1"/>
  <c r="N3825" i="1" s="1"/>
  <c r="M3826" i="1"/>
  <c r="N3826" i="1" s="1"/>
  <c r="M2881" i="1"/>
  <c r="N2881" i="1" s="1"/>
  <c r="M3828" i="1"/>
  <c r="N3828" i="1" s="1"/>
  <c r="M3829" i="1"/>
  <c r="N3829" i="1" s="1"/>
  <c r="M3830" i="1"/>
  <c r="N3830" i="1" s="1"/>
  <c r="M3831" i="1"/>
  <c r="N3831" i="1" s="1"/>
  <c r="M1891" i="1"/>
  <c r="N1891" i="1" s="1"/>
  <c r="M3833" i="1"/>
  <c r="N3833" i="1" s="1"/>
  <c r="M3834" i="1"/>
  <c r="N3834" i="1" s="1"/>
  <c r="M3835" i="1"/>
  <c r="N3835" i="1" s="1"/>
  <c r="M3836" i="1"/>
  <c r="N3836" i="1" s="1"/>
  <c r="M3837" i="1"/>
  <c r="N3837" i="1" s="1"/>
  <c r="M3838" i="1"/>
  <c r="N3838" i="1" s="1"/>
  <c r="M3839" i="1"/>
  <c r="N3839" i="1" s="1"/>
  <c r="M3840" i="1"/>
  <c r="N3840" i="1" s="1"/>
  <c r="M3841" i="1"/>
  <c r="N3841" i="1" s="1"/>
  <c r="M3842" i="1"/>
  <c r="N3842" i="1" s="1"/>
  <c r="M3843" i="1"/>
  <c r="N3843" i="1" s="1"/>
  <c r="M212" i="1"/>
  <c r="N212" i="1" s="1"/>
  <c r="M3845" i="1"/>
  <c r="N3845" i="1" s="1"/>
  <c r="M3846" i="1"/>
  <c r="N3846" i="1" s="1"/>
  <c r="M3847" i="1"/>
  <c r="N3847" i="1" s="1"/>
  <c r="M3848" i="1"/>
  <c r="N3848" i="1" s="1"/>
  <c r="M3849" i="1"/>
  <c r="N3849" i="1" s="1"/>
  <c r="M3850" i="1"/>
  <c r="N3850" i="1" s="1"/>
  <c r="M3851" i="1"/>
  <c r="N3851" i="1" s="1"/>
  <c r="M3980" i="1"/>
  <c r="N3980" i="1" s="1"/>
  <c r="M3853" i="1"/>
  <c r="N3853" i="1" s="1"/>
  <c r="M3854" i="1"/>
  <c r="N3854" i="1" s="1"/>
  <c r="M3855" i="1"/>
  <c r="N3855" i="1" s="1"/>
  <c r="M3856" i="1"/>
  <c r="N3856" i="1" s="1"/>
  <c r="M3857" i="1"/>
  <c r="N3857" i="1" s="1"/>
  <c r="M3858" i="1"/>
  <c r="N3858" i="1" s="1"/>
  <c r="M3859" i="1"/>
  <c r="N3859" i="1" s="1"/>
  <c r="M3860" i="1"/>
  <c r="N3860" i="1" s="1"/>
  <c r="M3861" i="1"/>
  <c r="N3861" i="1" s="1"/>
  <c r="M3862" i="1"/>
  <c r="N3862" i="1" s="1"/>
  <c r="M3863" i="1"/>
  <c r="N3863" i="1" s="1"/>
  <c r="M3864" i="1"/>
  <c r="N3864" i="1" s="1"/>
  <c r="M3865" i="1"/>
  <c r="N3865" i="1" s="1"/>
  <c r="M3866" i="1"/>
  <c r="N3866" i="1" s="1"/>
  <c r="M497" i="1"/>
  <c r="N497" i="1" s="1"/>
  <c r="M3868" i="1"/>
  <c r="N3868" i="1" s="1"/>
  <c r="M3869" i="1"/>
  <c r="N3869" i="1" s="1"/>
  <c r="M3870" i="1"/>
  <c r="N3870" i="1" s="1"/>
  <c r="M3871" i="1"/>
  <c r="N3871" i="1" s="1"/>
  <c r="M3872" i="1"/>
  <c r="N3872" i="1" s="1"/>
  <c r="M3873" i="1"/>
  <c r="N3873" i="1" s="1"/>
  <c r="M3874" i="1"/>
  <c r="N3874" i="1" s="1"/>
  <c r="M3875" i="1"/>
  <c r="N3875" i="1" s="1"/>
  <c r="M3876" i="1"/>
  <c r="N3876" i="1" s="1"/>
  <c r="M3877" i="1"/>
  <c r="N3877" i="1" s="1"/>
  <c r="M3878" i="1"/>
  <c r="N3878" i="1" s="1"/>
  <c r="M3693" i="1"/>
  <c r="N3693" i="1" s="1"/>
  <c r="M3880" i="1"/>
  <c r="N3880" i="1" s="1"/>
  <c r="M3881" i="1"/>
  <c r="N3881" i="1" s="1"/>
  <c r="M3882" i="1"/>
  <c r="N3882" i="1" s="1"/>
  <c r="M3883" i="1"/>
  <c r="N3883" i="1" s="1"/>
  <c r="M2851" i="1"/>
  <c r="N2851" i="1" s="1"/>
  <c r="M3885" i="1"/>
  <c r="N3885" i="1" s="1"/>
  <c r="M3886" i="1"/>
  <c r="N3886" i="1" s="1"/>
  <c r="M3887" i="1"/>
  <c r="N3887" i="1" s="1"/>
  <c r="M3888" i="1"/>
  <c r="N3888" i="1" s="1"/>
  <c r="M4226" i="1"/>
  <c r="N4226" i="1" s="1"/>
  <c r="M3890" i="1"/>
  <c r="N3890" i="1" s="1"/>
  <c r="M3891" i="1"/>
  <c r="N3891" i="1" s="1"/>
  <c r="M3892" i="1"/>
  <c r="N3892" i="1" s="1"/>
  <c r="M3893" i="1"/>
  <c r="N3893" i="1" s="1"/>
  <c r="M3894" i="1"/>
  <c r="N3894" i="1" s="1"/>
  <c r="M3895" i="1"/>
  <c r="N3895" i="1" s="1"/>
  <c r="M1614" i="1"/>
  <c r="N1614" i="1" s="1"/>
  <c r="M3897" i="1"/>
  <c r="N3897" i="1" s="1"/>
  <c r="M3898" i="1"/>
  <c r="N3898" i="1" s="1"/>
  <c r="M2130" i="1"/>
  <c r="N2130" i="1" s="1"/>
  <c r="M3900" i="1"/>
  <c r="N3900" i="1" s="1"/>
  <c r="M3901" i="1"/>
  <c r="N3901" i="1" s="1"/>
  <c r="M3902" i="1"/>
  <c r="N3902" i="1" s="1"/>
  <c r="M3329" i="1"/>
  <c r="N3329" i="1" s="1"/>
  <c r="M3904" i="1"/>
  <c r="N3904" i="1" s="1"/>
  <c r="M3905" i="1"/>
  <c r="N3905" i="1" s="1"/>
  <c r="M3906" i="1"/>
  <c r="N3906" i="1" s="1"/>
  <c r="M3907" i="1"/>
  <c r="N3907" i="1" s="1"/>
  <c r="M3908" i="1"/>
  <c r="N3908" i="1" s="1"/>
  <c r="M3909" i="1"/>
  <c r="N3909" i="1" s="1"/>
  <c r="M3910" i="1"/>
  <c r="N3910" i="1" s="1"/>
  <c r="M3911" i="1"/>
  <c r="N3911" i="1" s="1"/>
  <c r="M3912" i="1"/>
  <c r="N3912" i="1" s="1"/>
  <c r="M3913" i="1"/>
  <c r="N3913" i="1" s="1"/>
  <c r="M3914" i="1"/>
  <c r="N3914" i="1" s="1"/>
  <c r="M3915" i="1"/>
  <c r="N3915" i="1" s="1"/>
  <c r="M3916" i="1"/>
  <c r="N3916" i="1" s="1"/>
  <c r="M3917" i="1"/>
  <c r="N3917" i="1" s="1"/>
  <c r="M3918" i="1"/>
  <c r="N3918" i="1" s="1"/>
  <c r="M3919" i="1"/>
  <c r="N3919" i="1" s="1"/>
  <c r="M3920" i="1"/>
  <c r="N3920" i="1" s="1"/>
  <c r="M3921" i="1"/>
  <c r="N3921" i="1" s="1"/>
  <c r="M3922" i="1"/>
  <c r="N3922" i="1" s="1"/>
  <c r="M3923" i="1"/>
  <c r="N3923" i="1" s="1"/>
  <c r="M3924" i="1"/>
  <c r="N3924" i="1" s="1"/>
  <c r="M3967" i="1"/>
  <c r="N3967" i="1" s="1"/>
  <c r="M3926" i="1"/>
  <c r="N3926" i="1" s="1"/>
  <c r="M3927" i="1"/>
  <c r="N3927" i="1" s="1"/>
  <c r="M3928" i="1"/>
  <c r="N3928" i="1" s="1"/>
  <c r="M3929" i="1"/>
  <c r="N3929" i="1" s="1"/>
  <c r="M3930" i="1"/>
  <c r="N3930" i="1" s="1"/>
  <c r="M3931" i="1"/>
  <c r="N3931" i="1" s="1"/>
  <c r="M3932" i="1"/>
  <c r="N3932" i="1" s="1"/>
  <c r="M3933" i="1"/>
  <c r="N3933" i="1" s="1"/>
  <c r="M3934" i="1"/>
  <c r="N3934" i="1" s="1"/>
  <c r="M3935" i="1"/>
  <c r="N3935" i="1" s="1"/>
  <c r="M3936" i="1"/>
  <c r="N3936" i="1" s="1"/>
  <c r="M3937" i="1"/>
  <c r="N3937" i="1" s="1"/>
  <c r="M3938" i="1"/>
  <c r="N3938" i="1" s="1"/>
  <c r="M3939" i="1"/>
  <c r="N3939" i="1" s="1"/>
  <c r="M2097" i="1"/>
  <c r="N2097" i="1" s="1"/>
  <c r="M3941" i="1"/>
  <c r="N3941" i="1" s="1"/>
  <c r="M3942" i="1"/>
  <c r="N3942" i="1" s="1"/>
  <c r="M3943" i="1"/>
  <c r="N3943" i="1" s="1"/>
  <c r="M3944" i="1"/>
  <c r="N3944" i="1" s="1"/>
  <c r="M3945" i="1"/>
  <c r="N3945" i="1" s="1"/>
  <c r="M3946" i="1"/>
  <c r="N3946" i="1" s="1"/>
  <c r="M3947" i="1"/>
  <c r="N3947" i="1" s="1"/>
  <c r="M3948" i="1"/>
  <c r="N3948" i="1" s="1"/>
  <c r="M2124" i="1"/>
  <c r="N2124" i="1" s="1"/>
  <c r="M3950" i="1"/>
  <c r="N3950" i="1" s="1"/>
  <c r="M3951" i="1"/>
  <c r="N3951" i="1" s="1"/>
  <c r="M3952" i="1"/>
  <c r="N3952" i="1" s="1"/>
  <c r="M3953" i="1"/>
  <c r="N3953" i="1" s="1"/>
  <c r="M3954" i="1"/>
  <c r="N3954" i="1" s="1"/>
  <c r="M3597" i="1"/>
  <c r="N3597" i="1" s="1"/>
  <c r="M3956" i="1"/>
  <c r="N3956" i="1" s="1"/>
  <c r="M3957" i="1"/>
  <c r="N3957" i="1" s="1"/>
  <c r="M3958" i="1"/>
  <c r="N3958" i="1" s="1"/>
  <c r="M3959" i="1"/>
  <c r="N3959" i="1" s="1"/>
  <c r="M3960" i="1"/>
  <c r="N3960" i="1" s="1"/>
  <c r="M3961" i="1"/>
  <c r="N3961" i="1" s="1"/>
  <c r="M3962" i="1"/>
  <c r="N3962" i="1" s="1"/>
  <c r="M3963" i="1"/>
  <c r="N3963" i="1" s="1"/>
  <c r="M3964" i="1"/>
  <c r="N3964" i="1" s="1"/>
  <c r="M3965" i="1"/>
  <c r="N3965" i="1" s="1"/>
  <c r="M3966" i="1"/>
  <c r="N3966" i="1" s="1"/>
  <c r="M236" i="1"/>
  <c r="N236" i="1" s="1"/>
  <c r="M3968" i="1"/>
  <c r="N3968" i="1" s="1"/>
  <c r="M3969" i="1"/>
  <c r="N3969" i="1" s="1"/>
  <c r="M3970" i="1"/>
  <c r="N3970" i="1" s="1"/>
  <c r="M3971" i="1"/>
  <c r="N3971" i="1" s="1"/>
  <c r="M3972" i="1"/>
  <c r="N3972" i="1" s="1"/>
  <c r="M3973" i="1"/>
  <c r="N3973" i="1" s="1"/>
  <c r="M3974" i="1"/>
  <c r="N3974" i="1" s="1"/>
  <c r="M3975" i="1"/>
  <c r="N3975" i="1" s="1"/>
  <c r="M3976" i="1"/>
  <c r="N3976" i="1" s="1"/>
  <c r="M3977" i="1"/>
  <c r="N3977" i="1" s="1"/>
  <c r="M3978" i="1"/>
  <c r="N3978" i="1" s="1"/>
  <c r="M3979" i="1"/>
  <c r="N3979" i="1" s="1"/>
  <c r="M254" i="1"/>
  <c r="N254" i="1" s="1"/>
  <c r="M3981" i="1"/>
  <c r="N3981" i="1" s="1"/>
  <c r="M3982" i="1"/>
  <c r="N3982" i="1" s="1"/>
  <c r="M3983" i="1"/>
  <c r="N3983" i="1" s="1"/>
  <c r="M3984" i="1"/>
  <c r="N3984" i="1" s="1"/>
  <c r="M3985" i="1"/>
  <c r="N3985" i="1" s="1"/>
  <c r="M3986" i="1"/>
  <c r="N3986" i="1" s="1"/>
  <c r="M3987" i="1"/>
  <c r="N3987" i="1" s="1"/>
  <c r="M3988" i="1"/>
  <c r="N3988" i="1" s="1"/>
  <c r="M3747" i="1"/>
  <c r="N3747" i="1" s="1"/>
  <c r="M3990" i="1"/>
  <c r="N3990" i="1" s="1"/>
  <c r="M3991" i="1"/>
  <c r="N3991" i="1" s="1"/>
  <c r="M3992" i="1"/>
  <c r="N3992" i="1" s="1"/>
  <c r="M3993" i="1"/>
  <c r="N3993" i="1" s="1"/>
  <c r="M3994" i="1"/>
  <c r="N3994" i="1" s="1"/>
  <c r="M3995" i="1"/>
  <c r="N3995" i="1" s="1"/>
  <c r="M3996" i="1"/>
  <c r="N3996" i="1" s="1"/>
  <c r="M3997" i="1"/>
  <c r="N3997" i="1" s="1"/>
  <c r="M3998" i="1"/>
  <c r="N3998" i="1" s="1"/>
  <c r="M3999" i="1"/>
  <c r="N3999" i="1" s="1"/>
  <c r="M4000" i="1"/>
  <c r="N4000" i="1" s="1"/>
  <c r="M177" i="1"/>
  <c r="N177" i="1" s="1"/>
  <c r="M4002" i="1"/>
  <c r="N4002" i="1" s="1"/>
  <c r="M720" i="1"/>
  <c r="N720" i="1" s="1"/>
  <c r="M4004" i="1"/>
  <c r="N4004" i="1" s="1"/>
  <c r="M4005" i="1"/>
  <c r="N4005" i="1" s="1"/>
  <c r="M4006" i="1"/>
  <c r="N4006" i="1" s="1"/>
  <c r="M1539" i="1"/>
  <c r="N1539" i="1" s="1"/>
  <c r="M4008" i="1"/>
  <c r="N4008" i="1" s="1"/>
  <c r="M4009" i="1"/>
  <c r="N4009" i="1" s="1"/>
  <c r="M4010" i="1"/>
  <c r="N4010" i="1" s="1"/>
  <c r="M4011" i="1"/>
  <c r="N4011" i="1" s="1"/>
  <c r="M4012" i="1"/>
  <c r="N4012" i="1" s="1"/>
  <c r="M4013" i="1"/>
  <c r="N4013" i="1" s="1"/>
  <c r="M4014" i="1"/>
  <c r="N4014" i="1" s="1"/>
  <c r="M4015" i="1"/>
  <c r="N4015" i="1" s="1"/>
  <c r="M4016" i="1"/>
  <c r="N4016" i="1" s="1"/>
  <c r="M4017" i="1"/>
  <c r="N4017" i="1" s="1"/>
  <c r="M4018" i="1"/>
  <c r="N4018" i="1" s="1"/>
  <c r="M4019" i="1"/>
  <c r="N4019" i="1" s="1"/>
  <c r="M4020" i="1"/>
  <c r="N4020" i="1" s="1"/>
  <c r="M4021" i="1"/>
  <c r="N4021" i="1" s="1"/>
  <c r="M4022" i="1"/>
  <c r="N4022" i="1" s="1"/>
  <c r="M4023" i="1"/>
  <c r="N4023" i="1" s="1"/>
  <c r="M4024" i="1"/>
  <c r="N4024" i="1" s="1"/>
  <c r="M4025" i="1"/>
  <c r="N4025" i="1" s="1"/>
  <c r="M4026" i="1"/>
  <c r="N4026" i="1" s="1"/>
  <c r="M675" i="1"/>
  <c r="N675" i="1" s="1"/>
  <c r="M4484" i="1"/>
  <c r="N4484" i="1" s="1"/>
  <c r="M4029" i="1"/>
  <c r="N4029" i="1" s="1"/>
  <c r="M4030" i="1"/>
  <c r="N4030" i="1" s="1"/>
  <c r="M4031" i="1"/>
  <c r="N4031" i="1" s="1"/>
  <c r="M4032" i="1"/>
  <c r="N4032" i="1" s="1"/>
  <c r="M4033" i="1"/>
  <c r="N4033" i="1" s="1"/>
  <c r="M4034" i="1"/>
  <c r="N4034" i="1" s="1"/>
  <c r="M4035" i="1"/>
  <c r="N4035" i="1" s="1"/>
  <c r="M4036" i="1"/>
  <c r="N4036" i="1" s="1"/>
  <c r="M4037" i="1"/>
  <c r="N4037" i="1" s="1"/>
  <c r="M4038" i="1"/>
  <c r="N4038" i="1" s="1"/>
  <c r="M4039" i="1"/>
  <c r="N4039" i="1" s="1"/>
  <c r="M4040" i="1"/>
  <c r="N4040" i="1" s="1"/>
  <c r="M4041" i="1"/>
  <c r="N4041" i="1" s="1"/>
  <c r="M4042" i="1"/>
  <c r="N4042" i="1" s="1"/>
  <c r="M4043" i="1"/>
  <c r="N4043" i="1" s="1"/>
  <c r="M4044" i="1"/>
  <c r="N4044" i="1" s="1"/>
  <c r="M4045" i="1"/>
  <c r="N4045" i="1" s="1"/>
  <c r="M2181" i="1"/>
  <c r="N2181" i="1" s="1"/>
  <c r="M4047" i="1"/>
  <c r="N4047" i="1" s="1"/>
  <c r="M4048" i="1"/>
  <c r="N4048" i="1" s="1"/>
  <c r="M4049" i="1"/>
  <c r="N4049" i="1" s="1"/>
  <c r="M4050" i="1"/>
  <c r="N4050" i="1" s="1"/>
  <c r="M4051" i="1"/>
  <c r="N4051" i="1" s="1"/>
  <c r="M4052" i="1"/>
  <c r="N4052" i="1" s="1"/>
  <c r="M4053" i="1"/>
  <c r="N4053" i="1" s="1"/>
  <c r="M4054" i="1"/>
  <c r="N4054" i="1" s="1"/>
  <c r="M4055" i="1"/>
  <c r="N4055" i="1" s="1"/>
  <c r="M4056" i="1"/>
  <c r="N4056" i="1" s="1"/>
  <c r="M4057" i="1"/>
  <c r="N4057" i="1" s="1"/>
  <c r="M4058" i="1"/>
  <c r="N4058" i="1" s="1"/>
  <c r="M4059" i="1"/>
  <c r="N4059" i="1" s="1"/>
  <c r="M4060" i="1"/>
  <c r="N4060" i="1" s="1"/>
  <c r="M4061" i="1"/>
  <c r="N4061" i="1" s="1"/>
  <c r="M4062" i="1"/>
  <c r="N4062" i="1" s="1"/>
  <c r="M568" i="1"/>
  <c r="N568" i="1" s="1"/>
  <c r="M4064" i="1"/>
  <c r="N4064" i="1" s="1"/>
  <c r="M4065" i="1"/>
  <c r="N4065" i="1" s="1"/>
  <c r="M4066" i="1"/>
  <c r="N4066" i="1" s="1"/>
  <c r="M4067" i="1"/>
  <c r="N4067" i="1" s="1"/>
  <c r="M4068" i="1"/>
  <c r="N4068" i="1" s="1"/>
  <c r="M4069" i="1"/>
  <c r="N4069" i="1" s="1"/>
  <c r="M4070" i="1"/>
  <c r="N4070" i="1" s="1"/>
  <c r="M4071" i="1"/>
  <c r="N4071" i="1" s="1"/>
  <c r="M2452" i="1"/>
  <c r="N2452" i="1" s="1"/>
  <c r="M4073" i="1"/>
  <c r="N4073" i="1" s="1"/>
  <c r="M4074" i="1"/>
  <c r="N4074" i="1" s="1"/>
  <c r="M382" i="1"/>
  <c r="N382" i="1" s="1"/>
  <c r="M4076" i="1"/>
  <c r="N4076" i="1" s="1"/>
  <c r="M4077" i="1"/>
  <c r="N4077" i="1" s="1"/>
  <c r="M4078" i="1"/>
  <c r="N4078" i="1" s="1"/>
  <c r="M4079" i="1"/>
  <c r="N4079" i="1" s="1"/>
  <c r="M4080" i="1"/>
  <c r="N4080" i="1" s="1"/>
  <c r="M4081" i="1"/>
  <c r="N4081" i="1" s="1"/>
  <c r="M4082" i="1"/>
  <c r="N4082" i="1" s="1"/>
  <c r="M4083" i="1"/>
  <c r="N4083" i="1" s="1"/>
  <c r="M4084" i="1"/>
  <c r="N4084" i="1" s="1"/>
  <c r="M4085" i="1"/>
  <c r="N4085" i="1" s="1"/>
  <c r="M1754" i="1"/>
  <c r="N1754" i="1" s="1"/>
  <c r="M4087" i="1"/>
  <c r="N4087" i="1" s="1"/>
  <c r="M4088" i="1"/>
  <c r="N4088" i="1" s="1"/>
  <c r="M4089" i="1"/>
  <c r="N4089" i="1" s="1"/>
  <c r="M4090" i="1"/>
  <c r="N4090" i="1" s="1"/>
  <c r="M4091" i="1"/>
  <c r="N4091" i="1" s="1"/>
  <c r="M4092" i="1"/>
  <c r="N4092" i="1" s="1"/>
  <c r="M4093" i="1"/>
  <c r="N4093" i="1" s="1"/>
  <c r="M4094" i="1"/>
  <c r="N4094" i="1" s="1"/>
  <c r="M4095" i="1"/>
  <c r="N4095" i="1" s="1"/>
  <c r="M1058" i="1"/>
  <c r="N1058" i="1" s="1"/>
  <c r="M4097" i="1"/>
  <c r="N4097" i="1" s="1"/>
  <c r="M4098" i="1"/>
  <c r="N4098" i="1" s="1"/>
  <c r="M4099" i="1"/>
  <c r="N4099" i="1" s="1"/>
  <c r="M4100" i="1"/>
  <c r="N4100" i="1" s="1"/>
  <c r="M4101" i="1"/>
  <c r="N4101" i="1" s="1"/>
  <c r="M4102" i="1"/>
  <c r="N4102" i="1" s="1"/>
  <c r="M3726" i="1"/>
  <c r="N3726" i="1" s="1"/>
  <c r="M4104" i="1"/>
  <c r="N4104" i="1" s="1"/>
  <c r="M4105" i="1"/>
  <c r="N4105" i="1" s="1"/>
  <c r="M4106" i="1"/>
  <c r="N4106" i="1" s="1"/>
  <c r="M4107" i="1"/>
  <c r="N4107" i="1" s="1"/>
  <c r="M4108" i="1"/>
  <c r="N4108" i="1" s="1"/>
  <c r="M4109" i="1"/>
  <c r="N4109" i="1" s="1"/>
  <c r="M4110" i="1"/>
  <c r="N4110" i="1" s="1"/>
  <c r="M4111" i="1"/>
  <c r="N4111" i="1" s="1"/>
  <c r="M4112" i="1"/>
  <c r="N4112" i="1" s="1"/>
  <c r="M4113" i="1"/>
  <c r="N4113" i="1" s="1"/>
  <c r="M4114" i="1"/>
  <c r="N4114" i="1" s="1"/>
  <c r="M4115" i="1"/>
  <c r="N4115" i="1" s="1"/>
  <c r="M4116" i="1"/>
  <c r="N4116" i="1" s="1"/>
  <c r="M4117" i="1"/>
  <c r="N4117" i="1" s="1"/>
  <c r="M4118" i="1"/>
  <c r="N4118" i="1" s="1"/>
  <c r="M4119" i="1"/>
  <c r="N4119" i="1" s="1"/>
  <c r="M4120" i="1"/>
  <c r="N4120" i="1" s="1"/>
  <c r="M4121" i="1"/>
  <c r="N4121" i="1" s="1"/>
  <c r="M1899" i="1"/>
  <c r="N1899" i="1" s="1"/>
  <c r="M4123" i="1"/>
  <c r="N4123" i="1" s="1"/>
  <c r="M4124" i="1"/>
  <c r="N4124" i="1" s="1"/>
  <c r="M4125" i="1"/>
  <c r="N4125" i="1" s="1"/>
  <c r="M4126" i="1"/>
  <c r="N4126" i="1" s="1"/>
  <c r="M2185" i="1"/>
  <c r="N2185" i="1" s="1"/>
  <c r="M4128" i="1"/>
  <c r="N4128" i="1" s="1"/>
  <c r="M4129" i="1"/>
  <c r="N4129" i="1" s="1"/>
  <c r="M4130" i="1"/>
  <c r="N4130" i="1" s="1"/>
  <c r="M4354" i="1"/>
  <c r="N4354" i="1" s="1"/>
  <c r="M4132" i="1"/>
  <c r="N4132" i="1" s="1"/>
  <c r="M4133" i="1"/>
  <c r="N4133" i="1" s="1"/>
  <c r="M4134" i="1"/>
  <c r="N4134" i="1" s="1"/>
  <c r="M4135" i="1"/>
  <c r="N4135" i="1" s="1"/>
  <c r="M4136" i="1"/>
  <c r="N4136" i="1" s="1"/>
  <c r="M4137" i="1"/>
  <c r="N4137" i="1" s="1"/>
  <c r="M4138" i="1"/>
  <c r="N4138" i="1" s="1"/>
  <c r="M4139" i="1"/>
  <c r="N4139" i="1" s="1"/>
  <c r="M4140" i="1"/>
  <c r="N4140" i="1" s="1"/>
  <c r="M4141" i="1"/>
  <c r="N4141" i="1" s="1"/>
  <c r="M4142" i="1"/>
  <c r="N4142" i="1" s="1"/>
  <c r="M4143" i="1"/>
  <c r="N4143" i="1" s="1"/>
  <c r="M4144" i="1"/>
  <c r="N4144" i="1" s="1"/>
  <c r="M4145" i="1"/>
  <c r="N4145" i="1" s="1"/>
  <c r="M4146" i="1"/>
  <c r="N4146" i="1" s="1"/>
  <c r="M4147" i="1"/>
  <c r="N4147" i="1" s="1"/>
  <c r="M4148" i="1"/>
  <c r="N4148" i="1" s="1"/>
  <c r="M4149" i="1"/>
  <c r="N4149" i="1" s="1"/>
  <c r="M4150" i="1"/>
  <c r="N4150" i="1" s="1"/>
  <c r="M1893" i="1"/>
  <c r="N1893" i="1" s="1"/>
  <c r="M4152" i="1"/>
  <c r="N4152" i="1" s="1"/>
  <c r="M4153" i="1"/>
  <c r="N4153" i="1" s="1"/>
  <c r="M4154" i="1"/>
  <c r="N4154" i="1" s="1"/>
  <c r="M4155" i="1"/>
  <c r="N4155" i="1" s="1"/>
  <c r="M4156" i="1"/>
  <c r="N4156" i="1" s="1"/>
  <c r="M4157" i="1"/>
  <c r="N4157" i="1" s="1"/>
  <c r="M4158" i="1"/>
  <c r="N4158" i="1" s="1"/>
  <c r="M4159" i="1"/>
  <c r="N4159" i="1" s="1"/>
  <c r="M4160" i="1"/>
  <c r="N4160" i="1" s="1"/>
  <c r="M4161" i="1"/>
  <c r="N4161" i="1" s="1"/>
  <c r="M4162" i="1"/>
  <c r="N4162" i="1" s="1"/>
  <c r="M4163" i="1"/>
  <c r="N4163" i="1" s="1"/>
  <c r="M694" i="1"/>
  <c r="N694" i="1" s="1"/>
  <c r="M4165" i="1"/>
  <c r="N4165" i="1" s="1"/>
  <c r="M4166" i="1"/>
  <c r="N4166" i="1" s="1"/>
  <c r="M4167" i="1"/>
  <c r="N4167" i="1" s="1"/>
  <c r="M4168" i="1"/>
  <c r="N4168" i="1" s="1"/>
  <c r="M4169" i="1"/>
  <c r="N4169" i="1" s="1"/>
  <c r="M2443" i="1"/>
  <c r="N2443" i="1" s="1"/>
  <c r="M4171" i="1"/>
  <c r="N4171" i="1" s="1"/>
  <c r="M4172" i="1"/>
  <c r="N4172" i="1" s="1"/>
  <c r="M4173" i="1"/>
  <c r="N4173" i="1" s="1"/>
  <c r="M4174" i="1"/>
  <c r="N4174" i="1" s="1"/>
  <c r="M4175" i="1"/>
  <c r="N4175" i="1" s="1"/>
  <c r="M4176" i="1"/>
  <c r="N4176" i="1" s="1"/>
  <c r="M4177" i="1"/>
  <c r="N4177" i="1" s="1"/>
  <c r="M4178" i="1"/>
  <c r="N4178" i="1" s="1"/>
  <c r="M4179" i="1"/>
  <c r="N4179" i="1" s="1"/>
  <c r="M4180" i="1"/>
  <c r="N4180" i="1" s="1"/>
  <c r="M4181" i="1"/>
  <c r="N4181" i="1" s="1"/>
  <c r="M4182" i="1"/>
  <c r="N4182" i="1" s="1"/>
  <c r="M4183" i="1"/>
  <c r="N4183" i="1" s="1"/>
  <c r="M4184" i="1"/>
  <c r="N4184" i="1" s="1"/>
  <c r="M4185" i="1"/>
  <c r="N4185" i="1" s="1"/>
  <c r="M4186" i="1"/>
  <c r="N4186" i="1" s="1"/>
  <c r="M4187" i="1"/>
  <c r="N4187" i="1" s="1"/>
  <c r="M54" i="1"/>
  <c r="N54" i="1" s="1"/>
  <c r="M1163" i="1"/>
  <c r="N1163" i="1" s="1"/>
  <c r="M4190" i="1"/>
  <c r="N4190" i="1" s="1"/>
  <c r="M4191" i="1"/>
  <c r="N4191" i="1" s="1"/>
  <c r="M4192" i="1"/>
  <c r="N4192" i="1" s="1"/>
  <c r="M4193" i="1"/>
  <c r="N4193" i="1" s="1"/>
  <c r="M4194" i="1"/>
  <c r="N4194" i="1" s="1"/>
  <c r="M4195" i="1"/>
  <c r="N4195" i="1" s="1"/>
  <c r="M4196" i="1"/>
  <c r="N4196" i="1" s="1"/>
  <c r="M4197" i="1"/>
  <c r="N4197" i="1" s="1"/>
  <c r="M4198" i="1"/>
  <c r="N4198" i="1" s="1"/>
  <c r="M4199" i="1"/>
  <c r="N4199" i="1" s="1"/>
  <c r="M4200" i="1"/>
  <c r="N4200" i="1" s="1"/>
  <c r="M4201" i="1"/>
  <c r="N4201" i="1" s="1"/>
  <c r="M4202" i="1"/>
  <c r="N4202" i="1" s="1"/>
  <c r="M4203" i="1"/>
  <c r="N4203" i="1" s="1"/>
  <c r="M4204" i="1"/>
  <c r="N4204" i="1" s="1"/>
  <c r="M4205" i="1"/>
  <c r="N4205" i="1" s="1"/>
  <c r="M3231" i="1"/>
  <c r="N3231" i="1" s="1"/>
  <c r="M3844" i="1"/>
  <c r="N3844" i="1" s="1"/>
  <c r="M4208" i="1"/>
  <c r="N4208" i="1" s="1"/>
  <c r="M4209" i="1"/>
  <c r="N4209" i="1" s="1"/>
  <c r="M4210" i="1"/>
  <c r="N4210" i="1" s="1"/>
  <c r="M4211" i="1"/>
  <c r="N4211" i="1" s="1"/>
  <c r="M4212" i="1"/>
  <c r="N4212" i="1" s="1"/>
  <c r="M4213" i="1"/>
  <c r="N4213" i="1" s="1"/>
  <c r="M4214" i="1"/>
  <c r="N4214" i="1" s="1"/>
  <c r="M4215" i="1"/>
  <c r="N4215" i="1" s="1"/>
  <c r="M4216" i="1"/>
  <c r="N4216" i="1" s="1"/>
  <c r="M4217" i="1"/>
  <c r="N4217" i="1" s="1"/>
  <c r="M4218" i="1"/>
  <c r="N4218" i="1" s="1"/>
  <c r="M4219" i="1"/>
  <c r="N4219" i="1" s="1"/>
  <c r="M1471" i="1"/>
  <c r="N1471" i="1" s="1"/>
  <c r="M4221" i="1"/>
  <c r="N4221" i="1" s="1"/>
  <c r="M4222" i="1"/>
  <c r="N4222" i="1" s="1"/>
  <c r="M4223" i="1"/>
  <c r="N4223" i="1" s="1"/>
  <c r="M4224" i="1"/>
  <c r="N4224" i="1" s="1"/>
  <c r="M4225" i="1"/>
  <c r="N4225" i="1" s="1"/>
  <c r="M835" i="1"/>
  <c r="N835" i="1" s="1"/>
  <c r="M4227" i="1"/>
  <c r="N4227" i="1" s="1"/>
  <c r="M4228" i="1"/>
  <c r="N4228" i="1" s="1"/>
  <c r="M4229" i="1"/>
  <c r="N4229" i="1" s="1"/>
  <c r="M4230" i="1"/>
  <c r="N4230" i="1" s="1"/>
  <c r="M4231" i="1"/>
  <c r="N4231" i="1" s="1"/>
  <c r="M4232" i="1"/>
  <c r="N4232" i="1" s="1"/>
  <c r="M4233" i="1"/>
  <c r="N4233" i="1" s="1"/>
  <c r="M4234" i="1"/>
  <c r="N4234" i="1" s="1"/>
  <c r="M4235" i="1"/>
  <c r="N4235" i="1" s="1"/>
  <c r="M2519" i="1"/>
  <c r="N2519" i="1" s="1"/>
  <c r="M4237" i="1"/>
  <c r="N4237" i="1" s="1"/>
  <c r="M4238" i="1"/>
  <c r="N4238" i="1" s="1"/>
  <c r="M4239" i="1"/>
  <c r="N4239" i="1" s="1"/>
  <c r="M4240" i="1"/>
  <c r="N4240" i="1" s="1"/>
  <c r="M4241" i="1"/>
  <c r="N4241" i="1" s="1"/>
  <c r="M4242" i="1"/>
  <c r="N4242" i="1" s="1"/>
  <c r="M4243" i="1"/>
  <c r="N4243" i="1" s="1"/>
  <c r="M2450" i="1"/>
  <c r="N2450" i="1" s="1"/>
  <c r="M4245" i="1"/>
  <c r="N4245" i="1" s="1"/>
  <c r="M4246" i="1"/>
  <c r="N4246" i="1" s="1"/>
  <c r="M4247" i="1"/>
  <c r="N4247" i="1" s="1"/>
  <c r="M4248" i="1"/>
  <c r="N4248" i="1" s="1"/>
  <c r="M4249" i="1"/>
  <c r="N4249" i="1" s="1"/>
  <c r="M4250" i="1"/>
  <c r="N4250" i="1" s="1"/>
  <c r="M4251" i="1"/>
  <c r="N4251" i="1" s="1"/>
  <c r="M4252" i="1"/>
  <c r="N4252" i="1" s="1"/>
  <c r="M4253" i="1"/>
  <c r="N4253" i="1" s="1"/>
  <c r="M4254" i="1"/>
  <c r="N4254" i="1" s="1"/>
  <c r="M4255" i="1"/>
  <c r="N4255" i="1" s="1"/>
  <c r="M4256" i="1"/>
  <c r="N4256" i="1" s="1"/>
  <c r="M4257" i="1"/>
  <c r="N4257" i="1" s="1"/>
  <c r="M4258" i="1"/>
  <c r="N4258" i="1" s="1"/>
  <c r="M4259" i="1"/>
  <c r="N4259" i="1" s="1"/>
  <c r="M4260" i="1"/>
  <c r="N4260" i="1" s="1"/>
  <c r="M4261" i="1"/>
  <c r="N4261" i="1" s="1"/>
  <c r="M4262" i="1"/>
  <c r="N4262" i="1" s="1"/>
  <c r="M4263" i="1"/>
  <c r="N4263" i="1" s="1"/>
  <c r="M4264" i="1"/>
  <c r="N4264" i="1" s="1"/>
  <c r="M4265" i="1"/>
  <c r="N4265" i="1" s="1"/>
  <c r="M4266" i="1"/>
  <c r="N4266" i="1" s="1"/>
  <c r="M4267" i="1"/>
  <c r="N4267" i="1" s="1"/>
  <c r="M4268" i="1"/>
  <c r="N4268" i="1" s="1"/>
  <c r="M1192" i="1"/>
  <c r="N1192" i="1" s="1"/>
  <c r="M4270" i="1"/>
  <c r="N4270" i="1" s="1"/>
  <c r="M4271" i="1"/>
  <c r="N4271" i="1" s="1"/>
  <c r="M4272" i="1"/>
  <c r="N4272" i="1" s="1"/>
  <c r="M4273" i="1"/>
  <c r="N4273" i="1" s="1"/>
  <c r="M4274" i="1"/>
  <c r="N4274" i="1" s="1"/>
  <c r="M4275" i="1"/>
  <c r="N4275" i="1" s="1"/>
  <c r="M4506" i="1"/>
  <c r="N4506" i="1" s="1"/>
  <c r="M4277" i="1"/>
  <c r="N4277" i="1" s="1"/>
  <c r="M4278" i="1"/>
  <c r="N4278" i="1" s="1"/>
  <c r="M4279" i="1"/>
  <c r="N4279" i="1" s="1"/>
  <c r="M4280" i="1"/>
  <c r="N4280" i="1" s="1"/>
  <c r="M4281" i="1"/>
  <c r="N4281" i="1" s="1"/>
  <c r="M4282" i="1"/>
  <c r="N4282" i="1" s="1"/>
  <c r="M4283" i="1"/>
  <c r="N4283" i="1" s="1"/>
  <c r="M4284" i="1"/>
  <c r="N4284" i="1" s="1"/>
  <c r="M4285" i="1"/>
  <c r="N4285" i="1" s="1"/>
  <c r="M4286" i="1"/>
  <c r="N4286" i="1" s="1"/>
  <c r="M4287" i="1"/>
  <c r="N4287" i="1" s="1"/>
  <c r="M4288" i="1"/>
  <c r="N4288" i="1" s="1"/>
  <c r="M4289" i="1"/>
  <c r="N4289" i="1" s="1"/>
  <c r="M4290" i="1"/>
  <c r="N4290" i="1" s="1"/>
  <c r="M4291" i="1"/>
  <c r="N4291" i="1" s="1"/>
  <c r="M4164" i="1"/>
  <c r="N4164" i="1" s="1"/>
  <c r="M4293" i="1"/>
  <c r="N4293" i="1" s="1"/>
  <c r="M4294" i="1"/>
  <c r="N4294" i="1" s="1"/>
  <c r="M1007" i="1"/>
  <c r="N1007" i="1" s="1"/>
  <c r="M4296" i="1"/>
  <c r="N4296" i="1" s="1"/>
  <c r="M4297" i="1"/>
  <c r="N4297" i="1" s="1"/>
  <c r="M4298" i="1"/>
  <c r="N4298" i="1" s="1"/>
  <c r="M4299" i="1"/>
  <c r="N4299" i="1" s="1"/>
  <c r="M4300" i="1"/>
  <c r="N4300" i="1" s="1"/>
  <c r="M4301" i="1"/>
  <c r="N4301" i="1" s="1"/>
  <c r="M4302" i="1"/>
  <c r="N4302" i="1" s="1"/>
  <c r="M4303" i="1"/>
  <c r="N4303" i="1" s="1"/>
  <c r="M4304" i="1"/>
  <c r="N4304" i="1" s="1"/>
  <c r="M4305" i="1"/>
  <c r="N4305" i="1" s="1"/>
  <c r="M4306" i="1"/>
  <c r="N4306" i="1" s="1"/>
  <c r="M4307" i="1"/>
  <c r="N4307" i="1" s="1"/>
  <c r="M4308" i="1"/>
  <c r="N4308" i="1" s="1"/>
  <c r="M4309" i="1"/>
  <c r="N4309" i="1" s="1"/>
  <c r="M4310" i="1"/>
  <c r="N4310" i="1" s="1"/>
  <c r="M3989" i="1"/>
  <c r="N3989" i="1" s="1"/>
  <c r="M4312" i="1"/>
  <c r="N4312" i="1" s="1"/>
  <c r="M4313" i="1"/>
  <c r="N4313" i="1" s="1"/>
  <c r="M4314" i="1"/>
  <c r="N4314" i="1" s="1"/>
  <c r="M4315" i="1"/>
  <c r="N4315" i="1" s="1"/>
  <c r="M4316" i="1"/>
  <c r="N4316" i="1" s="1"/>
  <c r="M4317" i="1"/>
  <c r="N4317" i="1" s="1"/>
  <c r="M4318" i="1"/>
  <c r="N4318" i="1" s="1"/>
  <c r="M4319" i="1"/>
  <c r="N4319" i="1" s="1"/>
  <c r="M3658" i="1"/>
  <c r="N3658" i="1" s="1"/>
  <c r="M4321" i="1"/>
  <c r="N4321" i="1" s="1"/>
  <c r="M4322" i="1"/>
  <c r="N4322" i="1" s="1"/>
  <c r="M4323" i="1"/>
  <c r="N4323" i="1" s="1"/>
  <c r="M4324" i="1"/>
  <c r="N4324" i="1" s="1"/>
  <c r="M4325" i="1"/>
  <c r="N4325" i="1" s="1"/>
  <c r="M3106" i="1"/>
  <c r="N3106" i="1" s="1"/>
  <c r="M4327" i="1"/>
  <c r="N4327" i="1" s="1"/>
  <c r="M4328" i="1"/>
  <c r="N4328" i="1" s="1"/>
  <c r="M4329" i="1"/>
  <c r="N4329" i="1" s="1"/>
  <c r="M4330" i="1"/>
  <c r="N4330" i="1" s="1"/>
  <c r="M831" i="1"/>
  <c r="N831" i="1" s="1"/>
  <c r="M4295" i="1"/>
  <c r="N4295" i="1" s="1"/>
  <c r="M4333" i="1"/>
  <c r="N4333" i="1" s="1"/>
  <c r="M4334" i="1"/>
  <c r="N4334" i="1" s="1"/>
  <c r="M4335" i="1"/>
  <c r="N4335" i="1" s="1"/>
  <c r="M4336" i="1"/>
  <c r="N4336" i="1" s="1"/>
  <c r="M4337" i="1"/>
  <c r="N4337" i="1" s="1"/>
  <c r="M4338" i="1"/>
  <c r="N4338" i="1" s="1"/>
  <c r="M4339" i="1"/>
  <c r="N4339" i="1" s="1"/>
  <c r="M4340" i="1"/>
  <c r="N4340" i="1" s="1"/>
  <c r="M4341" i="1"/>
  <c r="N4341" i="1" s="1"/>
  <c r="M4342" i="1"/>
  <c r="N4342" i="1" s="1"/>
  <c r="M4343" i="1"/>
  <c r="N4343" i="1" s="1"/>
  <c r="M4344" i="1"/>
  <c r="N4344" i="1" s="1"/>
  <c r="M4345" i="1"/>
  <c r="N4345" i="1" s="1"/>
  <c r="M4346" i="1"/>
  <c r="N4346" i="1" s="1"/>
  <c r="M4347" i="1"/>
  <c r="N4347" i="1" s="1"/>
  <c r="M4348" i="1"/>
  <c r="N4348" i="1" s="1"/>
  <c r="M4349" i="1"/>
  <c r="N4349" i="1" s="1"/>
  <c r="M4350" i="1"/>
  <c r="N4350" i="1" s="1"/>
  <c r="M4351" i="1"/>
  <c r="N4351" i="1" s="1"/>
  <c r="M4352" i="1"/>
  <c r="N4352" i="1" s="1"/>
  <c r="M2721" i="1"/>
  <c r="N2721" i="1" s="1"/>
  <c r="M3051" i="1"/>
  <c r="N3051" i="1" s="1"/>
  <c r="M4355" i="1"/>
  <c r="N4355" i="1" s="1"/>
  <c r="M4356" i="1"/>
  <c r="N4356" i="1" s="1"/>
  <c r="M4357" i="1"/>
  <c r="N4357" i="1" s="1"/>
  <c r="M4358" i="1"/>
  <c r="N4358" i="1" s="1"/>
  <c r="M4359" i="1"/>
  <c r="N4359" i="1" s="1"/>
  <c r="M4360" i="1"/>
  <c r="N4360" i="1" s="1"/>
  <c r="M4361" i="1"/>
  <c r="N4361" i="1" s="1"/>
  <c r="M929" i="1"/>
  <c r="N929" i="1" s="1"/>
  <c r="M4363" i="1"/>
  <c r="N4363" i="1" s="1"/>
  <c r="M4364" i="1"/>
  <c r="N4364" i="1" s="1"/>
  <c r="M4365" i="1"/>
  <c r="N4365" i="1" s="1"/>
  <c r="M4366" i="1"/>
  <c r="N4366" i="1" s="1"/>
  <c r="M4367" i="1"/>
  <c r="N4367" i="1" s="1"/>
  <c r="M4368" i="1"/>
  <c r="N4368" i="1" s="1"/>
  <c r="M4369" i="1"/>
  <c r="N4369" i="1" s="1"/>
  <c r="M4714" i="1"/>
  <c r="N4714" i="1" s="1"/>
  <c r="M4371" i="1"/>
  <c r="N4371" i="1" s="1"/>
  <c r="M4372" i="1"/>
  <c r="N4372" i="1" s="1"/>
  <c r="M4373" i="1"/>
  <c r="N4373" i="1" s="1"/>
  <c r="M4374" i="1"/>
  <c r="N4374" i="1" s="1"/>
  <c r="M4375" i="1"/>
  <c r="N4375" i="1" s="1"/>
  <c r="M4376" i="1"/>
  <c r="N4376" i="1" s="1"/>
  <c r="M4377" i="1"/>
  <c r="N4377" i="1" s="1"/>
  <c r="M4378" i="1"/>
  <c r="N4378" i="1" s="1"/>
  <c r="M4379" i="1"/>
  <c r="N4379" i="1" s="1"/>
  <c r="M4380" i="1"/>
  <c r="N4380" i="1" s="1"/>
  <c r="M4381" i="1"/>
  <c r="N4381" i="1" s="1"/>
  <c r="M4382" i="1"/>
  <c r="N4382" i="1" s="1"/>
  <c r="M4383" i="1"/>
  <c r="N4383" i="1" s="1"/>
  <c r="M4384" i="1"/>
  <c r="N4384" i="1" s="1"/>
  <c r="M4385" i="1"/>
  <c r="N4385" i="1" s="1"/>
  <c r="M4386" i="1"/>
  <c r="N4386" i="1" s="1"/>
  <c r="M4387" i="1"/>
  <c r="N4387" i="1" s="1"/>
  <c r="M4388" i="1"/>
  <c r="N4388" i="1" s="1"/>
  <c r="M4389" i="1"/>
  <c r="N4389" i="1" s="1"/>
  <c r="M4390" i="1"/>
  <c r="N4390" i="1" s="1"/>
  <c r="M4391" i="1"/>
  <c r="N4391" i="1" s="1"/>
  <c r="M4392" i="1"/>
  <c r="N4392" i="1" s="1"/>
  <c r="M4393" i="1"/>
  <c r="N4393" i="1" s="1"/>
  <c r="M4394" i="1"/>
  <c r="N4394" i="1" s="1"/>
  <c r="M4395" i="1"/>
  <c r="N4395" i="1" s="1"/>
  <c r="M4396" i="1"/>
  <c r="N4396" i="1" s="1"/>
  <c r="M4397" i="1"/>
  <c r="N4397" i="1" s="1"/>
  <c r="M4398" i="1"/>
  <c r="N4398" i="1" s="1"/>
  <c r="M4399" i="1"/>
  <c r="N4399" i="1" s="1"/>
  <c r="M4400" i="1"/>
  <c r="N4400" i="1" s="1"/>
  <c r="M4401" i="1"/>
  <c r="N4401" i="1" s="1"/>
  <c r="M4402" i="1"/>
  <c r="N4402" i="1" s="1"/>
  <c r="M4403" i="1"/>
  <c r="N4403" i="1" s="1"/>
  <c r="M4404" i="1"/>
  <c r="N4404" i="1" s="1"/>
  <c r="M4859" i="1"/>
  <c r="N4859" i="1" s="1"/>
  <c r="M4406" i="1"/>
  <c r="N4406" i="1" s="1"/>
  <c r="M4407" i="1"/>
  <c r="N4407" i="1" s="1"/>
  <c r="M4408" i="1"/>
  <c r="N4408" i="1" s="1"/>
  <c r="M4409" i="1"/>
  <c r="N4409" i="1" s="1"/>
  <c r="M4410" i="1"/>
  <c r="N4410" i="1" s="1"/>
  <c r="M4411" i="1"/>
  <c r="N4411" i="1" s="1"/>
  <c r="M4412" i="1"/>
  <c r="N4412" i="1" s="1"/>
  <c r="M4413" i="1"/>
  <c r="N4413" i="1" s="1"/>
  <c r="M4414" i="1"/>
  <c r="N4414" i="1" s="1"/>
  <c r="M4415" i="1"/>
  <c r="N4415" i="1" s="1"/>
  <c r="M4416" i="1"/>
  <c r="N4416" i="1" s="1"/>
  <c r="M4417" i="1"/>
  <c r="N4417" i="1" s="1"/>
  <c r="M4418" i="1"/>
  <c r="N4418" i="1" s="1"/>
  <c r="M4419" i="1"/>
  <c r="N4419" i="1" s="1"/>
  <c r="M4420" i="1"/>
  <c r="N4420" i="1" s="1"/>
  <c r="M4421" i="1"/>
  <c r="N4421" i="1" s="1"/>
  <c r="M4422" i="1"/>
  <c r="N4422" i="1" s="1"/>
  <c r="M4423" i="1"/>
  <c r="N4423" i="1" s="1"/>
  <c r="M4424" i="1"/>
  <c r="N4424" i="1" s="1"/>
  <c r="M4425" i="1"/>
  <c r="N4425" i="1" s="1"/>
  <c r="M4426" i="1"/>
  <c r="N4426" i="1" s="1"/>
  <c r="M4427" i="1"/>
  <c r="N4427" i="1" s="1"/>
  <c r="M4428" i="1"/>
  <c r="N4428" i="1" s="1"/>
  <c r="M4429" i="1"/>
  <c r="N4429" i="1" s="1"/>
  <c r="M4430" i="1"/>
  <c r="N4430" i="1" s="1"/>
  <c r="M4431" i="1"/>
  <c r="N4431" i="1" s="1"/>
  <c r="M4432" i="1"/>
  <c r="N4432" i="1" s="1"/>
  <c r="M4433" i="1"/>
  <c r="N4433" i="1" s="1"/>
  <c r="M4434" i="1"/>
  <c r="N4434" i="1" s="1"/>
  <c r="M4435" i="1"/>
  <c r="N4435" i="1" s="1"/>
  <c r="M4436" i="1"/>
  <c r="N4436" i="1" s="1"/>
  <c r="M4437" i="1"/>
  <c r="N4437" i="1" s="1"/>
  <c r="M4438" i="1"/>
  <c r="N4438" i="1" s="1"/>
  <c r="M4439" i="1"/>
  <c r="N4439" i="1" s="1"/>
  <c r="M4440" i="1"/>
  <c r="N4440" i="1" s="1"/>
  <c r="M4441" i="1"/>
  <c r="N4441" i="1" s="1"/>
  <c r="M4442" i="1"/>
  <c r="N4442" i="1" s="1"/>
  <c r="M4443" i="1"/>
  <c r="N4443" i="1" s="1"/>
  <c r="M4444" i="1"/>
  <c r="N4444" i="1" s="1"/>
  <c r="M4445" i="1"/>
  <c r="N4445" i="1" s="1"/>
  <c r="M4446" i="1"/>
  <c r="N4446" i="1" s="1"/>
  <c r="M4447" i="1"/>
  <c r="N4447" i="1" s="1"/>
  <c r="M432" i="1"/>
  <c r="N432" i="1" s="1"/>
  <c r="M2111" i="1"/>
  <c r="N2111" i="1" s="1"/>
  <c r="M4450" i="1"/>
  <c r="N4450" i="1" s="1"/>
  <c r="M4451" i="1"/>
  <c r="N4451" i="1" s="1"/>
  <c r="M4452" i="1"/>
  <c r="N4452" i="1" s="1"/>
  <c r="M4453" i="1"/>
  <c r="N4453" i="1" s="1"/>
  <c r="M4454" i="1"/>
  <c r="N4454" i="1" s="1"/>
  <c r="M4455" i="1"/>
  <c r="N4455" i="1" s="1"/>
  <c r="M4456" i="1"/>
  <c r="N4456" i="1" s="1"/>
  <c r="M4457" i="1"/>
  <c r="N4457" i="1" s="1"/>
  <c r="M4458" i="1"/>
  <c r="N4458" i="1" s="1"/>
  <c r="M615" i="1"/>
  <c r="N615" i="1" s="1"/>
  <c r="M4460" i="1"/>
  <c r="N4460" i="1" s="1"/>
  <c r="M4461" i="1"/>
  <c r="N4461" i="1" s="1"/>
  <c r="M4462" i="1"/>
  <c r="N4462" i="1" s="1"/>
  <c r="M4463" i="1"/>
  <c r="N4463" i="1" s="1"/>
  <c r="M4464" i="1"/>
  <c r="N4464" i="1" s="1"/>
  <c r="M4465" i="1"/>
  <c r="N4465" i="1" s="1"/>
  <c r="M4466" i="1"/>
  <c r="N4466" i="1" s="1"/>
  <c r="M4467" i="1"/>
  <c r="N4467" i="1" s="1"/>
  <c r="M4468" i="1"/>
  <c r="N4468" i="1" s="1"/>
  <c r="M4469" i="1"/>
  <c r="N4469" i="1" s="1"/>
  <c r="M4470" i="1"/>
  <c r="N4470" i="1" s="1"/>
  <c r="M4471" i="1"/>
  <c r="N4471" i="1" s="1"/>
  <c r="M3738" i="1"/>
  <c r="N3738" i="1" s="1"/>
  <c r="M4473" i="1"/>
  <c r="N4473" i="1" s="1"/>
  <c r="M4474" i="1"/>
  <c r="N4474" i="1" s="1"/>
  <c r="M4475" i="1"/>
  <c r="N4475" i="1" s="1"/>
  <c r="M4476" i="1"/>
  <c r="N4476" i="1" s="1"/>
  <c r="M4477" i="1"/>
  <c r="N4477" i="1" s="1"/>
  <c r="M1556" i="1"/>
  <c r="N1556" i="1" s="1"/>
  <c r="M4479" i="1"/>
  <c r="N4479" i="1" s="1"/>
  <c r="M4480" i="1"/>
  <c r="N4480" i="1" s="1"/>
  <c r="M4557" i="1"/>
  <c r="N4557" i="1" s="1"/>
  <c r="M4482" i="1"/>
  <c r="N4482" i="1" s="1"/>
  <c r="M4483" i="1"/>
  <c r="N4483" i="1" s="1"/>
  <c r="M4244" i="1"/>
  <c r="N4244" i="1" s="1"/>
  <c r="M3358" i="1"/>
  <c r="N3358" i="1" s="1"/>
  <c r="M4486" i="1"/>
  <c r="N4486" i="1" s="1"/>
  <c r="M4487" i="1"/>
  <c r="N4487" i="1" s="1"/>
  <c r="M4488" i="1"/>
  <c r="N4488" i="1" s="1"/>
  <c r="M4489" i="1"/>
  <c r="N4489" i="1" s="1"/>
  <c r="M4490" i="1"/>
  <c r="N4490" i="1" s="1"/>
  <c r="M4491" i="1"/>
  <c r="N4491" i="1" s="1"/>
  <c r="M4492" i="1"/>
  <c r="N4492" i="1" s="1"/>
  <c r="M4493" i="1"/>
  <c r="N4493" i="1" s="1"/>
  <c r="M4494" i="1"/>
  <c r="N4494" i="1" s="1"/>
  <c r="M4495" i="1"/>
  <c r="N4495" i="1" s="1"/>
  <c r="M4496" i="1"/>
  <c r="N4496" i="1" s="1"/>
  <c r="M4497" i="1"/>
  <c r="N4497" i="1" s="1"/>
  <c r="M4498" i="1"/>
  <c r="N4498" i="1" s="1"/>
  <c r="M4499" i="1"/>
  <c r="N4499" i="1" s="1"/>
  <c r="M4500" i="1"/>
  <c r="N4500" i="1" s="1"/>
  <c r="M4501" i="1"/>
  <c r="N4501" i="1" s="1"/>
  <c r="M4353" i="1"/>
  <c r="N4353" i="1" s="1"/>
  <c r="M4503" i="1"/>
  <c r="N4503" i="1" s="1"/>
  <c r="M4504" i="1"/>
  <c r="N4504" i="1" s="1"/>
  <c r="M4505" i="1"/>
  <c r="N4505" i="1" s="1"/>
  <c r="M809" i="1"/>
  <c r="N809" i="1" s="1"/>
  <c r="M4507" i="1"/>
  <c r="N4507" i="1" s="1"/>
  <c r="M4508" i="1"/>
  <c r="N4508" i="1" s="1"/>
  <c r="M4509" i="1"/>
  <c r="N4509" i="1" s="1"/>
  <c r="M4510" i="1"/>
  <c r="N4510" i="1" s="1"/>
  <c r="M1008" i="1"/>
  <c r="N1008" i="1" s="1"/>
  <c r="M1022" i="1"/>
  <c r="N1022" i="1" s="1"/>
  <c r="M4513" i="1"/>
  <c r="N4513" i="1" s="1"/>
  <c r="M4514" i="1"/>
  <c r="N4514" i="1" s="1"/>
  <c r="M2687" i="1"/>
  <c r="N2687" i="1" s="1"/>
  <c r="M4516" i="1"/>
  <c r="N4516" i="1" s="1"/>
  <c r="M4517" i="1"/>
  <c r="N4517" i="1" s="1"/>
  <c r="M4518" i="1"/>
  <c r="N4518" i="1" s="1"/>
  <c r="M4519" i="1"/>
  <c r="N4519" i="1" s="1"/>
  <c r="M4520" i="1"/>
  <c r="N4520" i="1" s="1"/>
  <c r="M4521" i="1"/>
  <c r="N4521" i="1" s="1"/>
  <c r="M4522" i="1"/>
  <c r="N4522" i="1" s="1"/>
  <c r="M4523" i="1"/>
  <c r="N4523" i="1" s="1"/>
  <c r="M4524" i="1"/>
  <c r="N4524" i="1" s="1"/>
  <c r="M4525" i="1"/>
  <c r="N4525" i="1" s="1"/>
  <c r="M4526" i="1"/>
  <c r="N4526" i="1" s="1"/>
  <c r="M4527" i="1"/>
  <c r="N4527" i="1" s="1"/>
  <c r="M4528" i="1"/>
  <c r="N4528" i="1" s="1"/>
  <c r="M4529" i="1"/>
  <c r="N4529" i="1" s="1"/>
  <c r="M4530" i="1"/>
  <c r="N4530" i="1" s="1"/>
  <c r="M4531" i="1"/>
  <c r="N4531" i="1" s="1"/>
  <c r="M4532" i="1"/>
  <c r="N4532" i="1" s="1"/>
  <c r="M4533" i="1"/>
  <c r="N4533" i="1" s="1"/>
  <c r="M4534" i="1"/>
  <c r="N4534" i="1" s="1"/>
  <c r="M4535" i="1"/>
  <c r="N4535" i="1" s="1"/>
  <c r="M4536" i="1"/>
  <c r="N4536" i="1" s="1"/>
  <c r="M4537" i="1"/>
  <c r="N4537" i="1" s="1"/>
  <c r="M4538" i="1"/>
  <c r="N4538" i="1" s="1"/>
  <c r="M1600" i="1"/>
  <c r="N1600" i="1" s="1"/>
  <c r="M4540" i="1"/>
  <c r="N4540" i="1" s="1"/>
  <c r="M4541" i="1"/>
  <c r="N4541" i="1" s="1"/>
  <c r="M4542" i="1"/>
  <c r="N4542" i="1" s="1"/>
  <c r="M4543" i="1"/>
  <c r="N4543" i="1" s="1"/>
  <c r="M4544" i="1"/>
  <c r="N4544" i="1" s="1"/>
  <c r="M4545" i="1"/>
  <c r="N4545" i="1" s="1"/>
  <c r="M4546" i="1"/>
  <c r="N4546" i="1" s="1"/>
  <c r="M4547" i="1"/>
  <c r="N4547" i="1" s="1"/>
  <c r="M4548" i="1"/>
  <c r="N4548" i="1" s="1"/>
  <c r="M4549" i="1"/>
  <c r="N4549" i="1" s="1"/>
  <c r="M4170" i="1"/>
  <c r="N4170" i="1" s="1"/>
  <c r="M4551" i="1"/>
  <c r="N4551" i="1" s="1"/>
  <c r="M4552" i="1"/>
  <c r="N4552" i="1" s="1"/>
  <c r="M4553" i="1"/>
  <c r="N4553" i="1" s="1"/>
  <c r="M4554" i="1"/>
  <c r="N4554" i="1" s="1"/>
  <c r="M4555" i="1"/>
  <c r="N4555" i="1" s="1"/>
  <c r="M4556" i="1"/>
  <c r="N4556" i="1" s="1"/>
  <c r="M2958" i="1"/>
  <c r="N2958" i="1" s="1"/>
  <c r="M4819" i="1"/>
  <c r="N4819" i="1" s="1"/>
  <c r="M4559" i="1"/>
  <c r="N4559" i="1" s="1"/>
  <c r="M4311" i="1"/>
  <c r="N4311" i="1" s="1"/>
  <c r="M4561" i="1"/>
  <c r="N4561" i="1" s="1"/>
  <c r="M4562" i="1"/>
  <c r="N4562" i="1" s="1"/>
  <c r="M4563" i="1"/>
  <c r="N4563" i="1" s="1"/>
  <c r="M4564" i="1"/>
  <c r="N4564" i="1" s="1"/>
  <c r="M4565" i="1"/>
  <c r="N4565" i="1" s="1"/>
  <c r="M4566" i="1"/>
  <c r="N4566" i="1" s="1"/>
  <c r="M4567" i="1"/>
  <c r="N4567" i="1" s="1"/>
  <c r="M4568" i="1"/>
  <c r="N4568" i="1" s="1"/>
  <c r="M4569" i="1"/>
  <c r="N4569" i="1" s="1"/>
  <c r="M4570" i="1"/>
  <c r="N4570" i="1" s="1"/>
  <c r="M4571" i="1"/>
  <c r="N4571" i="1" s="1"/>
  <c r="M4572" i="1"/>
  <c r="N4572" i="1" s="1"/>
  <c r="M4573" i="1"/>
  <c r="N4573" i="1" s="1"/>
  <c r="M4574" i="1"/>
  <c r="N4574" i="1" s="1"/>
  <c r="M4575" i="1"/>
  <c r="N4575" i="1" s="1"/>
  <c r="M2619" i="1"/>
  <c r="N2619" i="1" s="1"/>
  <c r="M391" i="1"/>
  <c r="N391" i="1" s="1"/>
  <c r="M4578" i="1"/>
  <c r="N4578" i="1" s="1"/>
  <c r="M4579" i="1"/>
  <c r="N4579" i="1" s="1"/>
  <c r="M4580" i="1"/>
  <c r="N4580" i="1" s="1"/>
  <c r="M4581" i="1"/>
  <c r="N4581" i="1" s="1"/>
  <c r="M4582" i="1"/>
  <c r="N4582" i="1" s="1"/>
  <c r="M4583" i="1"/>
  <c r="N4583" i="1" s="1"/>
  <c r="M4584" i="1"/>
  <c r="N4584" i="1" s="1"/>
  <c r="M4585" i="1"/>
  <c r="N4585" i="1" s="1"/>
  <c r="M4586" i="1"/>
  <c r="N4586" i="1" s="1"/>
  <c r="M4587" i="1"/>
  <c r="N4587" i="1" s="1"/>
  <c r="M4588" i="1"/>
  <c r="N4588" i="1" s="1"/>
  <c r="M4589" i="1"/>
  <c r="N4589" i="1" s="1"/>
  <c r="M3098" i="1"/>
  <c r="N3098" i="1" s="1"/>
  <c r="M4591" i="1"/>
  <c r="N4591" i="1" s="1"/>
  <c r="M4592" i="1"/>
  <c r="N4592" i="1" s="1"/>
  <c r="M4746" i="1"/>
  <c r="N4746" i="1" s="1"/>
  <c r="M4594" i="1"/>
  <c r="N4594" i="1" s="1"/>
  <c r="M4595" i="1"/>
  <c r="N4595" i="1" s="1"/>
  <c r="M4596" i="1"/>
  <c r="N4596" i="1" s="1"/>
  <c r="M4597" i="1"/>
  <c r="N4597" i="1" s="1"/>
  <c r="M4598" i="1"/>
  <c r="N4598" i="1" s="1"/>
  <c r="M207" i="1"/>
  <c r="N207" i="1" s="1"/>
  <c r="M4600" i="1"/>
  <c r="N4600" i="1" s="1"/>
  <c r="M3884" i="1"/>
  <c r="N3884" i="1" s="1"/>
  <c r="M112" i="1"/>
  <c r="N112" i="1" s="1"/>
  <c r="M4603" i="1"/>
  <c r="N4603" i="1" s="1"/>
  <c r="M4604" i="1"/>
  <c r="N4604" i="1" s="1"/>
  <c r="M4605" i="1"/>
  <c r="N4605" i="1" s="1"/>
  <c r="M4606" i="1"/>
  <c r="N4606" i="1" s="1"/>
  <c r="M4607" i="1"/>
  <c r="N4607" i="1" s="1"/>
  <c r="M4608" i="1"/>
  <c r="N4608" i="1" s="1"/>
  <c r="M4609" i="1"/>
  <c r="N4609" i="1" s="1"/>
  <c r="M4610" i="1"/>
  <c r="N4610" i="1" s="1"/>
  <c r="M4611" i="1"/>
  <c r="N4611" i="1" s="1"/>
  <c r="M4612" i="1"/>
  <c r="N4612" i="1" s="1"/>
  <c r="M4613" i="1"/>
  <c r="N4613" i="1" s="1"/>
  <c r="M4614" i="1"/>
  <c r="N4614" i="1" s="1"/>
  <c r="M4615" i="1"/>
  <c r="N4615" i="1" s="1"/>
  <c r="M4616" i="1"/>
  <c r="N4616" i="1" s="1"/>
  <c r="M4617" i="1"/>
  <c r="N4617" i="1" s="1"/>
  <c r="M4618" i="1"/>
  <c r="N4618" i="1" s="1"/>
  <c r="M4619" i="1"/>
  <c r="N4619" i="1" s="1"/>
  <c r="M4620" i="1"/>
  <c r="N4620" i="1" s="1"/>
  <c r="M4621" i="1"/>
  <c r="N4621" i="1" s="1"/>
  <c r="M1861" i="1"/>
  <c r="N1861" i="1" s="1"/>
  <c r="M4623" i="1"/>
  <c r="N4623" i="1" s="1"/>
  <c r="M4624" i="1"/>
  <c r="N4624" i="1" s="1"/>
  <c r="M4625" i="1"/>
  <c r="N4625" i="1" s="1"/>
  <c r="M4626" i="1"/>
  <c r="N4626" i="1" s="1"/>
  <c r="M4627" i="1"/>
  <c r="N4627" i="1" s="1"/>
  <c r="M4628" i="1"/>
  <c r="N4628" i="1" s="1"/>
  <c r="M389" i="1"/>
  <c r="N389" i="1" s="1"/>
  <c r="M4630" i="1"/>
  <c r="N4630" i="1" s="1"/>
  <c r="M4631" i="1"/>
  <c r="N4631" i="1" s="1"/>
  <c r="M4632" i="1"/>
  <c r="N4632" i="1" s="1"/>
  <c r="M4696" i="1"/>
  <c r="N4696" i="1" s="1"/>
  <c r="M733" i="1"/>
  <c r="N733" i="1" s="1"/>
  <c r="M4635" i="1"/>
  <c r="N4635" i="1" s="1"/>
  <c r="M4636" i="1"/>
  <c r="N4636" i="1" s="1"/>
  <c r="M4637" i="1"/>
  <c r="N4637" i="1" s="1"/>
  <c r="M4638" i="1"/>
  <c r="N4638" i="1" s="1"/>
  <c r="M4639" i="1"/>
  <c r="N4639" i="1" s="1"/>
  <c r="M4640" i="1"/>
  <c r="N4640" i="1" s="1"/>
  <c r="M4641" i="1"/>
  <c r="N4641" i="1" s="1"/>
  <c r="M4642" i="1"/>
  <c r="N4642" i="1" s="1"/>
  <c r="M4643" i="1"/>
  <c r="N4643" i="1" s="1"/>
  <c r="M4644" i="1"/>
  <c r="N4644" i="1" s="1"/>
  <c r="M4645" i="1"/>
  <c r="N4645" i="1" s="1"/>
  <c r="M4646" i="1"/>
  <c r="N4646" i="1" s="1"/>
  <c r="M4647" i="1"/>
  <c r="N4647" i="1" s="1"/>
  <c r="M4648" i="1"/>
  <c r="N4648" i="1" s="1"/>
  <c r="M4649" i="1"/>
  <c r="N4649" i="1" s="1"/>
  <c r="M4650" i="1"/>
  <c r="N4650" i="1" s="1"/>
  <c r="M4651" i="1"/>
  <c r="N4651" i="1" s="1"/>
  <c r="M4652" i="1"/>
  <c r="N4652" i="1" s="1"/>
  <c r="M4653" i="1"/>
  <c r="N4653" i="1" s="1"/>
  <c r="M4654" i="1"/>
  <c r="N4654" i="1" s="1"/>
  <c r="M4655" i="1"/>
  <c r="N4655" i="1" s="1"/>
  <c r="M4656" i="1"/>
  <c r="N4656" i="1" s="1"/>
  <c r="M4657" i="1"/>
  <c r="N4657" i="1" s="1"/>
  <c r="M4658" i="1"/>
  <c r="N4658" i="1" s="1"/>
  <c r="M4659" i="1"/>
  <c r="N4659" i="1" s="1"/>
  <c r="M4660" i="1"/>
  <c r="N4660" i="1" s="1"/>
  <c r="M4661" i="1"/>
  <c r="N4661" i="1" s="1"/>
  <c r="M4662" i="1"/>
  <c r="N4662" i="1" s="1"/>
  <c r="M4663" i="1"/>
  <c r="N4663" i="1" s="1"/>
  <c r="M4664" i="1"/>
  <c r="N4664" i="1" s="1"/>
  <c r="M4665" i="1"/>
  <c r="N4665" i="1" s="1"/>
  <c r="M4666" i="1"/>
  <c r="N4666" i="1" s="1"/>
  <c r="M4667" i="1"/>
  <c r="N4667" i="1" s="1"/>
  <c r="M4668" i="1"/>
  <c r="N4668" i="1" s="1"/>
  <c r="M4669" i="1"/>
  <c r="N4669" i="1" s="1"/>
  <c r="M4670" i="1"/>
  <c r="N4670" i="1" s="1"/>
  <c r="M4671" i="1"/>
  <c r="N4671" i="1" s="1"/>
  <c r="M4672" i="1"/>
  <c r="N4672" i="1" s="1"/>
  <c r="M4673" i="1"/>
  <c r="N4673" i="1" s="1"/>
  <c r="M4674" i="1"/>
  <c r="N4674" i="1" s="1"/>
  <c r="M4675" i="1"/>
  <c r="N4675" i="1" s="1"/>
  <c r="M4676" i="1"/>
  <c r="N4676" i="1" s="1"/>
  <c r="M4677" i="1"/>
  <c r="N4677" i="1" s="1"/>
  <c r="M4678" i="1"/>
  <c r="N4678" i="1" s="1"/>
  <c r="M4679" i="1"/>
  <c r="N4679" i="1" s="1"/>
  <c r="M4680" i="1"/>
  <c r="N4680" i="1" s="1"/>
  <c r="M1057" i="1"/>
  <c r="N1057" i="1" s="1"/>
  <c r="M4682" i="1"/>
  <c r="N4682" i="1" s="1"/>
  <c r="M4683" i="1"/>
  <c r="N4683" i="1" s="1"/>
  <c r="M4684" i="1"/>
  <c r="N4684" i="1" s="1"/>
  <c r="M4685" i="1"/>
  <c r="N4685" i="1" s="1"/>
  <c r="M4686" i="1"/>
  <c r="N4686" i="1" s="1"/>
  <c r="M2779" i="1"/>
  <c r="N2779" i="1" s="1"/>
  <c r="M4688" i="1"/>
  <c r="N4688" i="1" s="1"/>
  <c r="M4689" i="1"/>
  <c r="N4689" i="1" s="1"/>
  <c r="M4690" i="1"/>
  <c r="N4690" i="1" s="1"/>
  <c r="M4691" i="1"/>
  <c r="N4691" i="1" s="1"/>
  <c r="M4692" i="1"/>
  <c r="N4692" i="1" s="1"/>
  <c r="M4693" i="1"/>
  <c r="N4693" i="1" s="1"/>
  <c r="M4694" i="1"/>
  <c r="N4694" i="1" s="1"/>
  <c r="M4695" i="1"/>
  <c r="N4695" i="1" s="1"/>
  <c r="M4710" i="1"/>
  <c r="N4710" i="1" s="1"/>
  <c r="M2298" i="1"/>
  <c r="N2298" i="1" s="1"/>
  <c r="M4698" i="1"/>
  <c r="N4698" i="1" s="1"/>
  <c r="M4699" i="1"/>
  <c r="N4699" i="1" s="1"/>
  <c r="M4700" i="1"/>
  <c r="N4700" i="1" s="1"/>
  <c r="M4701" i="1"/>
  <c r="N4701" i="1" s="1"/>
  <c r="M4702" i="1"/>
  <c r="N4702" i="1" s="1"/>
  <c r="M4703" i="1"/>
  <c r="N4703" i="1" s="1"/>
  <c r="M4704" i="1"/>
  <c r="N4704" i="1" s="1"/>
  <c r="M4705" i="1"/>
  <c r="N4705" i="1" s="1"/>
  <c r="M4706" i="1"/>
  <c r="N4706" i="1" s="1"/>
  <c r="M4707" i="1"/>
  <c r="N4707" i="1" s="1"/>
  <c r="M4708" i="1"/>
  <c r="N4708" i="1" s="1"/>
  <c r="M4709" i="1"/>
  <c r="N4709" i="1" s="1"/>
  <c r="M2395" i="1"/>
  <c r="N2395" i="1" s="1"/>
  <c r="M4711" i="1"/>
  <c r="N4711" i="1" s="1"/>
  <c r="M4712" i="1"/>
  <c r="N4712" i="1" s="1"/>
  <c r="M4713" i="1"/>
  <c r="N4713" i="1" s="1"/>
  <c r="M4189" i="1"/>
  <c r="N4189" i="1" s="1"/>
  <c r="M4715" i="1"/>
  <c r="N4715" i="1" s="1"/>
  <c r="M4716" i="1"/>
  <c r="N4716" i="1" s="1"/>
  <c r="M4717" i="1"/>
  <c r="N4717" i="1" s="1"/>
  <c r="M4718" i="1"/>
  <c r="N4718" i="1" s="1"/>
  <c r="M4719" i="1"/>
  <c r="N4719" i="1" s="1"/>
  <c r="M4720" i="1"/>
  <c r="N4720" i="1" s="1"/>
  <c r="M4721" i="1"/>
  <c r="N4721" i="1" s="1"/>
  <c r="M4722" i="1"/>
  <c r="N4722" i="1" s="1"/>
  <c r="M4723" i="1"/>
  <c r="N4723" i="1" s="1"/>
  <c r="M4724" i="1"/>
  <c r="N4724" i="1" s="1"/>
  <c r="M4725" i="1"/>
  <c r="N4725" i="1" s="1"/>
  <c r="M4726" i="1"/>
  <c r="N4726" i="1" s="1"/>
  <c r="M4727" i="1"/>
  <c r="N4727" i="1" s="1"/>
  <c r="M4728" i="1"/>
  <c r="N4728" i="1" s="1"/>
  <c r="M4729" i="1"/>
  <c r="N4729" i="1" s="1"/>
  <c r="M4730" i="1"/>
  <c r="N4730" i="1" s="1"/>
  <c r="M4731" i="1"/>
  <c r="N4731" i="1" s="1"/>
  <c r="M4732" i="1"/>
  <c r="N4732" i="1" s="1"/>
  <c r="M4733" i="1"/>
  <c r="N4733" i="1" s="1"/>
  <c r="M4734" i="1"/>
  <c r="N4734" i="1" s="1"/>
  <c r="M4735" i="1"/>
  <c r="N4735" i="1" s="1"/>
  <c r="M4812" i="1"/>
  <c r="N4812" i="1" s="1"/>
  <c r="M4737" i="1"/>
  <c r="N4737" i="1" s="1"/>
  <c r="M4738" i="1"/>
  <c r="N4738" i="1" s="1"/>
  <c r="M4739" i="1"/>
  <c r="N4739" i="1" s="1"/>
  <c r="M4740" i="1"/>
  <c r="N4740" i="1" s="1"/>
  <c r="M4741" i="1"/>
  <c r="N4741" i="1" s="1"/>
  <c r="M4742" i="1"/>
  <c r="N4742" i="1" s="1"/>
  <c r="M4743" i="1"/>
  <c r="N4743" i="1" s="1"/>
  <c r="M827" i="1"/>
  <c r="N827" i="1" s="1"/>
  <c r="M4745" i="1"/>
  <c r="N4745" i="1" s="1"/>
  <c r="M4755" i="1"/>
  <c r="N4755" i="1" s="1"/>
  <c r="M4747" i="1"/>
  <c r="N4747" i="1" s="1"/>
  <c r="M2557" i="1"/>
  <c r="N2557" i="1" s="1"/>
  <c r="M4749" i="1"/>
  <c r="N4749" i="1" s="1"/>
  <c r="M4750" i="1"/>
  <c r="N4750" i="1" s="1"/>
  <c r="M4751" i="1"/>
  <c r="N4751" i="1" s="1"/>
  <c r="M4752" i="1"/>
  <c r="N4752" i="1" s="1"/>
  <c r="M4753" i="1"/>
  <c r="N4753" i="1" s="1"/>
  <c r="M4754" i="1"/>
  <c r="N4754" i="1" s="1"/>
  <c r="M424" i="1"/>
  <c r="N424" i="1" s="1"/>
  <c r="M2617" i="1"/>
  <c r="N2617" i="1" s="1"/>
  <c r="M4757" i="1"/>
  <c r="N4757" i="1" s="1"/>
  <c r="M4758" i="1"/>
  <c r="N4758" i="1" s="1"/>
  <c r="M4759" i="1"/>
  <c r="N4759" i="1" s="1"/>
  <c r="M4760" i="1"/>
  <c r="N4760" i="1" s="1"/>
  <c r="M4761" i="1"/>
  <c r="N4761" i="1" s="1"/>
  <c r="M4762" i="1"/>
  <c r="N4762" i="1" s="1"/>
  <c r="M4763" i="1"/>
  <c r="N4763" i="1" s="1"/>
  <c r="M4764" i="1"/>
  <c r="N4764" i="1" s="1"/>
  <c r="M4765" i="1"/>
  <c r="N4765" i="1" s="1"/>
  <c r="M4766" i="1"/>
  <c r="N4766" i="1" s="1"/>
  <c r="M4767" i="1"/>
  <c r="N4767" i="1" s="1"/>
  <c r="M4768" i="1"/>
  <c r="N4768" i="1" s="1"/>
  <c r="M4769" i="1"/>
  <c r="N4769" i="1" s="1"/>
  <c r="M4770" i="1"/>
  <c r="N4770" i="1" s="1"/>
  <c r="M4771" i="1"/>
  <c r="N4771" i="1" s="1"/>
  <c r="M4772" i="1"/>
  <c r="N4772" i="1" s="1"/>
  <c r="M4773" i="1"/>
  <c r="N4773" i="1" s="1"/>
  <c r="M4774" i="1"/>
  <c r="N4774" i="1" s="1"/>
  <c r="M4775" i="1"/>
  <c r="N4775" i="1" s="1"/>
  <c r="M4776" i="1"/>
  <c r="N4776" i="1" s="1"/>
  <c r="M4777" i="1"/>
  <c r="N4777" i="1" s="1"/>
  <c r="M4778" i="1"/>
  <c r="N4778" i="1" s="1"/>
  <c r="M304" i="1"/>
  <c r="N304" i="1" s="1"/>
  <c r="M4780" i="1"/>
  <c r="N4780" i="1" s="1"/>
  <c r="M4781" i="1"/>
  <c r="N4781" i="1" s="1"/>
  <c r="M4332" i="1"/>
  <c r="N4332" i="1" s="1"/>
  <c r="M4783" i="1"/>
  <c r="N4783" i="1" s="1"/>
  <c r="M4784" i="1"/>
  <c r="N4784" i="1" s="1"/>
  <c r="M4785" i="1"/>
  <c r="N4785" i="1" s="1"/>
  <c r="M4896" i="1"/>
  <c r="N4896" i="1" s="1"/>
  <c r="M4787" i="1"/>
  <c r="N4787" i="1" s="1"/>
  <c r="M4788" i="1"/>
  <c r="N4788" i="1" s="1"/>
  <c r="M4789" i="1"/>
  <c r="N4789" i="1" s="1"/>
  <c r="M4790" i="1"/>
  <c r="N4790" i="1" s="1"/>
  <c r="M4791" i="1"/>
  <c r="N4791" i="1" s="1"/>
  <c r="M4792" i="1"/>
  <c r="N4792" i="1" s="1"/>
  <c r="M4793" i="1"/>
  <c r="N4793" i="1" s="1"/>
  <c r="M4794" i="1"/>
  <c r="N4794" i="1" s="1"/>
  <c r="M4795" i="1"/>
  <c r="N4795" i="1" s="1"/>
  <c r="M4796" i="1"/>
  <c r="N4796" i="1" s="1"/>
  <c r="M3710" i="1"/>
  <c r="N3710" i="1" s="1"/>
  <c r="M4798" i="1"/>
  <c r="N4798" i="1" s="1"/>
  <c r="M4799" i="1"/>
  <c r="N4799" i="1" s="1"/>
  <c r="M4800" i="1"/>
  <c r="N4800" i="1" s="1"/>
  <c r="M4801" i="1"/>
  <c r="N4801" i="1" s="1"/>
  <c r="M4802" i="1"/>
  <c r="N4802" i="1" s="1"/>
  <c r="M4803" i="1"/>
  <c r="N4803" i="1" s="1"/>
  <c r="M4086" i="1"/>
  <c r="N4086" i="1" s="1"/>
  <c r="M4805" i="1"/>
  <c r="N4805" i="1" s="1"/>
  <c r="M4806" i="1"/>
  <c r="N4806" i="1" s="1"/>
  <c r="M4807" i="1"/>
  <c r="N4807" i="1" s="1"/>
  <c r="M4808" i="1"/>
  <c r="N4808" i="1" s="1"/>
  <c r="M4809" i="1"/>
  <c r="N4809" i="1" s="1"/>
  <c r="M4810" i="1"/>
  <c r="N4810" i="1" s="1"/>
  <c r="M4811" i="1"/>
  <c r="N4811" i="1" s="1"/>
  <c r="M1811" i="1"/>
  <c r="N1811" i="1" s="1"/>
  <c r="M4813" i="1"/>
  <c r="N4813" i="1" s="1"/>
  <c r="M313" i="1"/>
  <c r="N313" i="1" s="1"/>
  <c r="M4815" i="1"/>
  <c r="N4815" i="1" s="1"/>
  <c r="M4816" i="1"/>
  <c r="N4816" i="1" s="1"/>
  <c r="M4817" i="1"/>
  <c r="N4817" i="1" s="1"/>
  <c r="M4818" i="1"/>
  <c r="N4818" i="1" s="1"/>
  <c r="M4822" i="1"/>
  <c r="N4822" i="1" s="1"/>
  <c r="M4820" i="1"/>
  <c r="N4820" i="1" s="1"/>
  <c r="M4821" i="1"/>
  <c r="N4821" i="1" s="1"/>
  <c r="M3615" i="1"/>
  <c r="N3615" i="1" s="1"/>
  <c r="M4823" i="1"/>
  <c r="N4823" i="1" s="1"/>
  <c r="M4824" i="1"/>
  <c r="N4824" i="1" s="1"/>
  <c r="M4825" i="1"/>
  <c r="N4825" i="1" s="1"/>
  <c r="M4826" i="1"/>
  <c r="N4826" i="1" s="1"/>
  <c r="M4827" i="1"/>
  <c r="N4827" i="1" s="1"/>
  <c r="M4828" i="1"/>
  <c r="N4828" i="1" s="1"/>
  <c r="M4829" i="1"/>
  <c r="N4829" i="1" s="1"/>
  <c r="M4830" i="1"/>
  <c r="N4830" i="1" s="1"/>
  <c r="M4831" i="1"/>
  <c r="N4831" i="1" s="1"/>
  <c r="M4832" i="1"/>
  <c r="N4832" i="1" s="1"/>
  <c r="M4833" i="1"/>
  <c r="N4833" i="1" s="1"/>
  <c r="M4834" i="1"/>
  <c r="N4834" i="1" s="1"/>
  <c r="M4835" i="1"/>
  <c r="N4835" i="1" s="1"/>
  <c r="M4836" i="1"/>
  <c r="N4836" i="1" s="1"/>
  <c r="M4837" i="1"/>
  <c r="N4837" i="1" s="1"/>
  <c r="M4838" i="1"/>
  <c r="N4838" i="1" s="1"/>
  <c r="M4839" i="1"/>
  <c r="N4839" i="1" s="1"/>
  <c r="M4840" i="1"/>
  <c r="N4840" i="1" s="1"/>
  <c r="M4841" i="1"/>
  <c r="N4841" i="1" s="1"/>
  <c r="M4842" i="1"/>
  <c r="N4842" i="1" s="1"/>
  <c r="M4843" i="1"/>
  <c r="N4843" i="1" s="1"/>
  <c r="M4844" i="1"/>
  <c r="N4844" i="1" s="1"/>
  <c r="M4845" i="1"/>
  <c r="N4845" i="1" s="1"/>
  <c r="M4846" i="1"/>
  <c r="N4846" i="1" s="1"/>
  <c r="M4847" i="1"/>
  <c r="N4847" i="1" s="1"/>
  <c r="M4848" i="1"/>
  <c r="N4848" i="1" s="1"/>
  <c r="M4849" i="1"/>
  <c r="N4849" i="1" s="1"/>
  <c r="M4850" i="1"/>
  <c r="N4850" i="1" s="1"/>
  <c r="M4851" i="1"/>
  <c r="N4851" i="1" s="1"/>
  <c r="M4852" i="1"/>
  <c r="N4852" i="1" s="1"/>
  <c r="M4853" i="1"/>
  <c r="N4853" i="1" s="1"/>
  <c r="M4854" i="1"/>
  <c r="N4854" i="1" s="1"/>
  <c r="M4855" i="1"/>
  <c r="N4855" i="1" s="1"/>
  <c r="M4856" i="1"/>
  <c r="N4856" i="1" s="1"/>
  <c r="M2888" i="1"/>
  <c r="N2888" i="1" s="1"/>
  <c r="M4858" i="1"/>
  <c r="N4858" i="1" s="1"/>
  <c r="M1183" i="1"/>
  <c r="N1183" i="1" s="1"/>
  <c r="M4860" i="1"/>
  <c r="N4860" i="1" s="1"/>
  <c r="M4861" i="1"/>
  <c r="N4861" i="1" s="1"/>
  <c r="M4862" i="1"/>
  <c r="N4862" i="1" s="1"/>
  <c r="M4863" i="1"/>
  <c r="N4863" i="1" s="1"/>
  <c r="M4864" i="1"/>
  <c r="N4864" i="1" s="1"/>
  <c r="M4865" i="1"/>
  <c r="N4865" i="1" s="1"/>
  <c r="M4866" i="1"/>
  <c r="N4866" i="1" s="1"/>
  <c r="M4867" i="1"/>
  <c r="N4867" i="1" s="1"/>
  <c r="M4868" i="1"/>
  <c r="N4868" i="1" s="1"/>
  <c r="M4869" i="1"/>
  <c r="N4869" i="1" s="1"/>
  <c r="M4870" i="1"/>
  <c r="N4870" i="1" s="1"/>
  <c r="M2405" i="1"/>
  <c r="N2405" i="1" s="1"/>
  <c r="M4872" i="1"/>
  <c r="N4872" i="1" s="1"/>
  <c r="M4873" i="1"/>
  <c r="N4873" i="1" s="1"/>
  <c r="M4874" i="1"/>
  <c r="N4874" i="1" s="1"/>
  <c r="M4875" i="1"/>
  <c r="N4875" i="1" s="1"/>
  <c r="M4876" i="1"/>
  <c r="N4876" i="1" s="1"/>
  <c r="M4877" i="1"/>
  <c r="N4877" i="1" s="1"/>
  <c r="M4878" i="1"/>
  <c r="N4878" i="1" s="1"/>
  <c r="M4879" i="1"/>
  <c r="N4879" i="1" s="1"/>
  <c r="M4880" i="1"/>
  <c r="N4880" i="1" s="1"/>
  <c r="M4881" i="1"/>
  <c r="N4881" i="1" s="1"/>
  <c r="M4882" i="1"/>
  <c r="N4882" i="1" s="1"/>
  <c r="M4883" i="1"/>
  <c r="N4883" i="1" s="1"/>
  <c r="M4884" i="1"/>
  <c r="N4884" i="1" s="1"/>
  <c r="M4885" i="1"/>
  <c r="N4885" i="1" s="1"/>
  <c r="M4886" i="1"/>
  <c r="N4886" i="1" s="1"/>
  <c r="M4887" i="1"/>
  <c r="N4887" i="1" s="1"/>
  <c r="M4888" i="1"/>
  <c r="N4888" i="1" s="1"/>
  <c r="M4889" i="1"/>
  <c r="N4889" i="1" s="1"/>
  <c r="M4890" i="1"/>
  <c r="N4890" i="1" s="1"/>
  <c r="M4891" i="1"/>
  <c r="N4891" i="1" s="1"/>
  <c r="M1598" i="1"/>
  <c r="N1598" i="1" s="1"/>
  <c r="M4893" i="1"/>
  <c r="N4893" i="1" s="1"/>
  <c r="M4894" i="1"/>
  <c r="N4894" i="1" s="1"/>
  <c r="M1195" i="1"/>
  <c r="N1195" i="1" s="1"/>
  <c r="M1236" i="1"/>
  <c r="N1236" i="1" s="1"/>
  <c r="M4897" i="1"/>
  <c r="N4897" i="1" s="1"/>
  <c r="M4898" i="1"/>
  <c r="N4898" i="1" s="1"/>
  <c r="M4899" i="1"/>
  <c r="N4899" i="1" s="1"/>
  <c r="M4900" i="1"/>
  <c r="N4900" i="1" s="1"/>
  <c r="M4901" i="1"/>
  <c r="N4901" i="1" s="1"/>
  <c r="M4902" i="1"/>
  <c r="N4902" i="1" s="1"/>
  <c r="M4903" i="1"/>
  <c r="N4903" i="1" s="1"/>
  <c r="M4904" i="1"/>
  <c r="N4904" i="1" s="1"/>
  <c r="M4905" i="1"/>
  <c r="N4905" i="1" s="1"/>
  <c r="M4906" i="1"/>
  <c r="N4906" i="1" s="1"/>
  <c r="M2216" i="1"/>
  <c r="N2216" i="1" s="1"/>
  <c r="M4908" i="1"/>
  <c r="N4908" i="1" s="1"/>
  <c r="M4909" i="1"/>
  <c r="N4909" i="1" s="1"/>
  <c r="M4910" i="1"/>
  <c r="N4910" i="1" s="1"/>
  <c r="M4911" i="1"/>
  <c r="N4911" i="1" s="1"/>
  <c r="M4912" i="1"/>
  <c r="N4912" i="1" s="1"/>
  <c r="M4913" i="1"/>
  <c r="N4913" i="1" s="1"/>
  <c r="M4914" i="1"/>
  <c r="N4914" i="1" s="1"/>
  <c r="M4915" i="1"/>
  <c r="N4915" i="1" s="1"/>
  <c r="M4916" i="1"/>
  <c r="N4916" i="1" s="1"/>
  <c r="M4917" i="1"/>
  <c r="N4917" i="1" s="1"/>
  <c r="M4918" i="1"/>
  <c r="N4918" i="1" s="1"/>
  <c r="M4919" i="1"/>
  <c r="N4919" i="1" s="1"/>
  <c r="M4920" i="1"/>
  <c r="N4920" i="1" s="1"/>
  <c r="M4921" i="1"/>
  <c r="N4921" i="1" s="1"/>
  <c r="M1044" i="1"/>
  <c r="N1044" i="1" s="1"/>
  <c r="M4550" i="1"/>
  <c r="N4550" i="1" s="1"/>
  <c r="M4924" i="1"/>
  <c r="N4924" i="1" s="1"/>
  <c r="M1766" i="1"/>
  <c r="N1766" i="1" s="1"/>
  <c r="M4926" i="1"/>
  <c r="N4926" i="1" s="1"/>
  <c r="M4927" i="1"/>
  <c r="N4927" i="1" s="1"/>
  <c r="M4928" i="1"/>
  <c r="N4928" i="1" s="1"/>
  <c r="M4929" i="1"/>
  <c r="N4929" i="1" s="1"/>
  <c r="M4930" i="1"/>
  <c r="N4930" i="1" s="1"/>
  <c r="G4" i="1"/>
  <c r="I4" i="1" s="1"/>
  <c r="H4" i="1"/>
  <c r="J4" i="1" s="1"/>
  <c r="G5" i="1"/>
  <c r="I5" i="1" s="1"/>
  <c r="H5" i="1"/>
  <c r="J5" i="1" s="1"/>
  <c r="G6" i="1"/>
  <c r="I6" i="1" s="1"/>
  <c r="H6" i="1"/>
  <c r="J6" i="1" s="1"/>
  <c r="G7" i="1"/>
  <c r="I7" i="1" s="1"/>
  <c r="H7" i="1"/>
  <c r="J7" i="1" s="1"/>
  <c r="G8" i="1"/>
  <c r="I8" i="1" s="1"/>
  <c r="H8" i="1"/>
  <c r="J8" i="1" s="1"/>
  <c r="G9" i="1"/>
  <c r="I9" i="1" s="1"/>
  <c r="H9" i="1"/>
  <c r="J9" i="1" s="1"/>
  <c r="G10" i="1"/>
  <c r="I10" i="1" s="1"/>
  <c r="H10" i="1"/>
  <c r="J10" i="1" s="1"/>
  <c r="G11" i="1"/>
  <c r="I11" i="1" s="1"/>
  <c r="H11" i="1"/>
  <c r="J11" i="1" s="1"/>
  <c r="G12" i="1"/>
  <c r="I12" i="1" s="1"/>
  <c r="H12" i="1"/>
  <c r="J12" i="1" s="1"/>
  <c r="G13" i="1"/>
  <c r="I13" i="1" s="1"/>
  <c r="H13" i="1"/>
  <c r="J13" i="1" s="1"/>
  <c r="G14" i="1"/>
  <c r="I14" i="1" s="1"/>
  <c r="H14" i="1"/>
  <c r="J14" i="1" s="1"/>
  <c r="G15" i="1"/>
  <c r="I15" i="1" s="1"/>
  <c r="H15" i="1"/>
  <c r="J15" i="1" s="1"/>
  <c r="G16" i="1"/>
  <c r="I16" i="1" s="1"/>
  <c r="H16" i="1"/>
  <c r="J16" i="1" s="1"/>
  <c r="G17" i="1"/>
  <c r="I17" i="1" s="1"/>
  <c r="H17" i="1"/>
  <c r="J17" i="1" s="1"/>
  <c r="G18" i="1"/>
  <c r="I18" i="1" s="1"/>
  <c r="H18" i="1"/>
  <c r="J18" i="1" s="1"/>
  <c r="G19" i="1"/>
  <c r="I19" i="1" s="1"/>
  <c r="H19" i="1"/>
  <c r="J19" i="1" s="1"/>
  <c r="G20" i="1"/>
  <c r="I20" i="1" s="1"/>
  <c r="H20" i="1"/>
  <c r="J20" i="1" s="1"/>
  <c r="G21" i="1"/>
  <c r="I21" i="1" s="1"/>
  <c r="H21" i="1"/>
  <c r="J21" i="1" s="1"/>
  <c r="G22" i="1"/>
  <c r="I22" i="1" s="1"/>
  <c r="H22" i="1"/>
  <c r="J22" i="1" s="1"/>
  <c r="G23" i="1"/>
  <c r="I23" i="1" s="1"/>
  <c r="H23" i="1"/>
  <c r="J23" i="1" s="1"/>
  <c r="G24" i="1"/>
  <c r="I24" i="1" s="1"/>
  <c r="H24" i="1"/>
  <c r="J24" i="1" s="1"/>
  <c r="G25" i="1"/>
  <c r="I25" i="1" s="1"/>
  <c r="H25" i="1"/>
  <c r="J25" i="1" s="1"/>
  <c r="G26" i="1"/>
  <c r="I26" i="1" s="1"/>
  <c r="H26" i="1"/>
  <c r="J26" i="1" s="1"/>
  <c r="G27" i="1"/>
  <c r="I27" i="1" s="1"/>
  <c r="H27" i="1"/>
  <c r="J27" i="1" s="1"/>
  <c r="G28" i="1"/>
  <c r="I28" i="1" s="1"/>
  <c r="H28" i="1"/>
  <c r="J28" i="1" s="1"/>
  <c r="G29" i="1"/>
  <c r="I29" i="1" s="1"/>
  <c r="H29" i="1"/>
  <c r="J29" i="1" s="1"/>
  <c r="G30" i="1"/>
  <c r="I30" i="1" s="1"/>
  <c r="H30" i="1"/>
  <c r="J30" i="1" s="1"/>
  <c r="G31" i="1"/>
  <c r="I31" i="1" s="1"/>
  <c r="H31" i="1"/>
  <c r="J31" i="1" s="1"/>
  <c r="G32" i="1"/>
  <c r="I32" i="1" s="1"/>
  <c r="H32" i="1"/>
  <c r="J32" i="1" s="1"/>
  <c r="G33" i="1"/>
  <c r="I33" i="1" s="1"/>
  <c r="H33" i="1"/>
  <c r="J33" i="1" s="1"/>
  <c r="G34" i="1"/>
  <c r="I34" i="1" s="1"/>
  <c r="H34" i="1"/>
  <c r="J34" i="1" s="1"/>
  <c r="G35" i="1"/>
  <c r="I35" i="1" s="1"/>
  <c r="H35" i="1"/>
  <c r="J35" i="1" s="1"/>
  <c r="G36" i="1"/>
  <c r="I36" i="1" s="1"/>
  <c r="H36" i="1"/>
  <c r="J36" i="1" s="1"/>
  <c r="G37" i="1"/>
  <c r="I37" i="1" s="1"/>
  <c r="H37" i="1"/>
  <c r="J37" i="1" s="1"/>
  <c r="G38" i="1"/>
  <c r="I38" i="1" s="1"/>
  <c r="H38" i="1"/>
  <c r="J38" i="1" s="1"/>
  <c r="G39" i="1"/>
  <c r="I39" i="1" s="1"/>
  <c r="H39" i="1"/>
  <c r="J39" i="1" s="1"/>
  <c r="G40" i="1"/>
  <c r="I40" i="1" s="1"/>
  <c r="H40" i="1"/>
  <c r="J40" i="1" s="1"/>
  <c r="G41" i="1"/>
  <c r="I41" i="1" s="1"/>
  <c r="H41" i="1"/>
  <c r="J41" i="1" s="1"/>
  <c r="G42" i="1"/>
  <c r="I42" i="1" s="1"/>
  <c r="H42" i="1"/>
  <c r="J42" i="1" s="1"/>
  <c r="G43" i="1"/>
  <c r="I43" i="1" s="1"/>
  <c r="H43" i="1"/>
  <c r="J43" i="1" s="1"/>
  <c r="G44" i="1"/>
  <c r="I44" i="1" s="1"/>
  <c r="H44" i="1"/>
  <c r="J44" i="1" s="1"/>
  <c r="G45" i="1"/>
  <c r="I45" i="1" s="1"/>
  <c r="H45" i="1"/>
  <c r="J45" i="1" s="1"/>
  <c r="G46" i="1"/>
  <c r="I46" i="1" s="1"/>
  <c r="H46" i="1"/>
  <c r="J46" i="1" s="1"/>
  <c r="G47" i="1"/>
  <c r="I47" i="1" s="1"/>
  <c r="H47" i="1"/>
  <c r="J47" i="1" s="1"/>
  <c r="G48" i="1"/>
  <c r="I48" i="1" s="1"/>
  <c r="H48" i="1"/>
  <c r="J48" i="1" s="1"/>
  <c r="G49" i="1"/>
  <c r="I49" i="1" s="1"/>
  <c r="H49" i="1"/>
  <c r="J49" i="1" s="1"/>
  <c r="G50" i="1"/>
  <c r="I50" i="1" s="1"/>
  <c r="H50" i="1"/>
  <c r="J50" i="1" s="1"/>
  <c r="G51" i="1"/>
  <c r="I51" i="1" s="1"/>
  <c r="H51" i="1"/>
  <c r="J51" i="1" s="1"/>
  <c r="G52" i="1"/>
  <c r="I52" i="1" s="1"/>
  <c r="H52" i="1"/>
  <c r="J52" i="1" s="1"/>
  <c r="G53" i="1"/>
  <c r="I53" i="1" s="1"/>
  <c r="H53" i="1"/>
  <c r="J53" i="1" s="1"/>
  <c r="G937" i="1"/>
  <c r="I937" i="1" s="1"/>
  <c r="H937" i="1"/>
  <c r="J937" i="1" s="1"/>
  <c r="G55" i="1"/>
  <c r="I55" i="1" s="1"/>
  <c r="H55" i="1"/>
  <c r="J55" i="1" s="1"/>
  <c r="G56" i="1"/>
  <c r="I56" i="1" s="1"/>
  <c r="H56" i="1"/>
  <c r="J56" i="1" s="1"/>
  <c r="G57" i="1"/>
  <c r="I57" i="1" s="1"/>
  <c r="H57" i="1"/>
  <c r="J57" i="1" s="1"/>
  <c r="G3650" i="1"/>
  <c r="I3650" i="1" s="1"/>
  <c r="H3650" i="1"/>
  <c r="J3650" i="1" s="1"/>
  <c r="G59" i="1"/>
  <c r="I59" i="1" s="1"/>
  <c r="H59" i="1"/>
  <c r="J59" i="1" s="1"/>
  <c r="G60" i="1"/>
  <c r="I60" i="1" s="1"/>
  <c r="H60" i="1"/>
  <c r="J60" i="1" s="1"/>
  <c r="G232" i="1"/>
  <c r="I232" i="1" s="1"/>
  <c r="H232" i="1"/>
  <c r="J232" i="1" s="1"/>
  <c r="G62" i="1"/>
  <c r="I62" i="1" s="1"/>
  <c r="H62" i="1"/>
  <c r="J62" i="1" s="1"/>
  <c r="G63" i="1"/>
  <c r="I63" i="1" s="1"/>
  <c r="H63" i="1"/>
  <c r="J63" i="1" s="1"/>
  <c r="G64" i="1"/>
  <c r="I64" i="1" s="1"/>
  <c r="H64" i="1"/>
  <c r="J64" i="1" s="1"/>
  <c r="G65" i="1"/>
  <c r="I65" i="1" s="1"/>
  <c r="H65" i="1"/>
  <c r="J65" i="1" s="1"/>
  <c r="G66" i="1"/>
  <c r="I66" i="1" s="1"/>
  <c r="H66" i="1"/>
  <c r="J66" i="1" s="1"/>
  <c r="G67" i="1"/>
  <c r="I67" i="1" s="1"/>
  <c r="H67" i="1"/>
  <c r="J67" i="1" s="1"/>
  <c r="G68" i="1"/>
  <c r="I68" i="1" s="1"/>
  <c r="H68" i="1"/>
  <c r="J68" i="1" s="1"/>
  <c r="G69" i="1"/>
  <c r="I69" i="1" s="1"/>
  <c r="H69" i="1"/>
  <c r="J69" i="1" s="1"/>
  <c r="G70" i="1"/>
  <c r="I70" i="1" s="1"/>
  <c r="H70" i="1"/>
  <c r="J70" i="1" s="1"/>
  <c r="G71" i="1"/>
  <c r="I71" i="1" s="1"/>
  <c r="H71" i="1"/>
  <c r="J71" i="1" s="1"/>
  <c r="G72" i="1"/>
  <c r="I72" i="1" s="1"/>
  <c r="H72" i="1"/>
  <c r="J72" i="1" s="1"/>
  <c r="G73" i="1"/>
  <c r="I73" i="1" s="1"/>
  <c r="H73" i="1"/>
  <c r="J73" i="1" s="1"/>
  <c r="G74" i="1"/>
  <c r="I74" i="1" s="1"/>
  <c r="H74" i="1"/>
  <c r="J74" i="1" s="1"/>
  <c r="G75" i="1"/>
  <c r="I75" i="1" s="1"/>
  <c r="H75" i="1"/>
  <c r="J75" i="1" s="1"/>
  <c r="G76" i="1"/>
  <c r="I76" i="1" s="1"/>
  <c r="H76" i="1"/>
  <c r="J76" i="1" s="1"/>
  <c r="G77" i="1"/>
  <c r="I77" i="1" s="1"/>
  <c r="H77" i="1"/>
  <c r="J77" i="1" s="1"/>
  <c r="G78" i="1"/>
  <c r="I78" i="1" s="1"/>
  <c r="H78" i="1"/>
  <c r="J78" i="1" s="1"/>
  <c r="G79" i="1"/>
  <c r="I79" i="1" s="1"/>
  <c r="H79" i="1"/>
  <c r="J79" i="1" s="1"/>
  <c r="G80" i="1"/>
  <c r="I80" i="1" s="1"/>
  <c r="H80" i="1"/>
  <c r="J80" i="1" s="1"/>
  <c r="G81" i="1"/>
  <c r="I81" i="1" s="1"/>
  <c r="H81" i="1"/>
  <c r="J81" i="1" s="1"/>
  <c r="G82" i="1"/>
  <c r="I82" i="1" s="1"/>
  <c r="H82" i="1"/>
  <c r="J82" i="1" s="1"/>
  <c r="G83" i="1"/>
  <c r="I83" i="1" s="1"/>
  <c r="H83" i="1"/>
  <c r="J83" i="1" s="1"/>
  <c r="G84" i="1"/>
  <c r="I84" i="1" s="1"/>
  <c r="H84" i="1"/>
  <c r="J84" i="1" s="1"/>
  <c r="G85" i="1"/>
  <c r="I85" i="1" s="1"/>
  <c r="H85" i="1"/>
  <c r="J85" i="1" s="1"/>
  <c r="G86" i="1"/>
  <c r="I86" i="1" s="1"/>
  <c r="H86" i="1"/>
  <c r="J86" i="1" s="1"/>
  <c r="G3392" i="1"/>
  <c r="I3392" i="1" s="1"/>
  <c r="H3392" i="1"/>
  <c r="J3392" i="1" s="1"/>
  <c r="G88" i="1"/>
  <c r="I88" i="1" s="1"/>
  <c r="H88" i="1"/>
  <c r="J88" i="1" s="1"/>
  <c r="G89" i="1"/>
  <c r="I89" i="1" s="1"/>
  <c r="H89" i="1"/>
  <c r="J89" i="1" s="1"/>
  <c r="G90" i="1"/>
  <c r="I90" i="1" s="1"/>
  <c r="H90" i="1"/>
  <c r="J90" i="1" s="1"/>
  <c r="G91" i="1"/>
  <c r="I91" i="1" s="1"/>
  <c r="H91" i="1"/>
  <c r="J91" i="1" s="1"/>
  <c r="G92" i="1"/>
  <c r="I92" i="1" s="1"/>
  <c r="H92" i="1"/>
  <c r="J92" i="1" s="1"/>
  <c r="G93" i="1"/>
  <c r="I93" i="1" s="1"/>
  <c r="H93" i="1"/>
  <c r="J93" i="1" s="1"/>
  <c r="G94" i="1"/>
  <c r="I94" i="1" s="1"/>
  <c r="H94" i="1"/>
  <c r="J94" i="1" s="1"/>
  <c r="G95" i="1"/>
  <c r="I95" i="1" s="1"/>
  <c r="H95" i="1"/>
  <c r="J95" i="1" s="1"/>
  <c r="G3949" i="1"/>
  <c r="I3949" i="1" s="1"/>
  <c r="H3949" i="1"/>
  <c r="J3949" i="1" s="1"/>
  <c r="G97" i="1"/>
  <c r="I97" i="1" s="1"/>
  <c r="H97" i="1"/>
  <c r="J97" i="1" s="1"/>
  <c r="G98" i="1"/>
  <c r="I98" i="1" s="1"/>
  <c r="H98" i="1"/>
  <c r="J98" i="1" s="1"/>
  <c r="G99" i="1"/>
  <c r="I99" i="1" s="1"/>
  <c r="H99" i="1"/>
  <c r="J99" i="1" s="1"/>
  <c r="G100" i="1"/>
  <c r="I100" i="1" s="1"/>
  <c r="H100" i="1"/>
  <c r="J100" i="1" s="1"/>
  <c r="G101" i="1"/>
  <c r="I101" i="1" s="1"/>
  <c r="H101" i="1"/>
  <c r="J101" i="1" s="1"/>
  <c r="G102" i="1"/>
  <c r="I102" i="1" s="1"/>
  <c r="H102" i="1"/>
  <c r="J102" i="1" s="1"/>
  <c r="G103" i="1"/>
  <c r="I103" i="1" s="1"/>
  <c r="H103" i="1"/>
  <c r="J103" i="1" s="1"/>
  <c r="G104" i="1"/>
  <c r="I104" i="1" s="1"/>
  <c r="H104" i="1"/>
  <c r="J104" i="1" s="1"/>
  <c r="G105" i="1"/>
  <c r="I105" i="1" s="1"/>
  <c r="H105" i="1"/>
  <c r="J105" i="1" s="1"/>
  <c r="G106" i="1"/>
  <c r="I106" i="1" s="1"/>
  <c r="H106" i="1"/>
  <c r="J106" i="1" s="1"/>
  <c r="G2113" i="1"/>
  <c r="I2113" i="1" s="1"/>
  <c r="H2113" i="1"/>
  <c r="J2113" i="1" s="1"/>
  <c r="G108" i="1"/>
  <c r="I108" i="1" s="1"/>
  <c r="H108" i="1"/>
  <c r="J108" i="1" s="1"/>
  <c r="G109" i="1"/>
  <c r="I109" i="1" s="1"/>
  <c r="H109" i="1"/>
  <c r="J109" i="1" s="1"/>
  <c r="G110" i="1"/>
  <c r="I110" i="1" s="1"/>
  <c r="H110" i="1"/>
  <c r="J110" i="1" s="1"/>
  <c r="G111" i="1"/>
  <c r="I111" i="1" s="1"/>
  <c r="H111" i="1"/>
  <c r="J111" i="1" s="1"/>
  <c r="G1852" i="1"/>
  <c r="I1852" i="1" s="1"/>
  <c r="H1852" i="1"/>
  <c r="J1852" i="1" s="1"/>
  <c r="G113" i="1"/>
  <c r="I113" i="1" s="1"/>
  <c r="H113" i="1"/>
  <c r="J113" i="1" s="1"/>
  <c r="G114" i="1"/>
  <c r="I114" i="1" s="1"/>
  <c r="H114" i="1"/>
  <c r="J114" i="1" s="1"/>
  <c r="G115" i="1"/>
  <c r="I115" i="1" s="1"/>
  <c r="H115" i="1"/>
  <c r="J115" i="1" s="1"/>
  <c r="G116" i="1"/>
  <c r="I116" i="1" s="1"/>
  <c r="H116" i="1"/>
  <c r="J116" i="1" s="1"/>
  <c r="G117" i="1"/>
  <c r="I117" i="1" s="1"/>
  <c r="H117" i="1"/>
  <c r="J117" i="1" s="1"/>
  <c r="G118" i="1"/>
  <c r="I118" i="1" s="1"/>
  <c r="H118" i="1"/>
  <c r="J118" i="1" s="1"/>
  <c r="G119" i="1"/>
  <c r="I119" i="1" s="1"/>
  <c r="H119" i="1"/>
  <c r="J119" i="1" s="1"/>
  <c r="G120" i="1"/>
  <c r="I120" i="1" s="1"/>
  <c r="H120" i="1"/>
  <c r="J120" i="1" s="1"/>
  <c r="G121" i="1"/>
  <c r="I121" i="1" s="1"/>
  <c r="H121" i="1"/>
  <c r="J121" i="1" s="1"/>
  <c r="G122" i="1"/>
  <c r="I122" i="1" s="1"/>
  <c r="H122" i="1"/>
  <c r="J122" i="1" s="1"/>
  <c r="G123" i="1"/>
  <c r="I123" i="1" s="1"/>
  <c r="H123" i="1"/>
  <c r="J123" i="1" s="1"/>
  <c r="G124" i="1"/>
  <c r="I124" i="1" s="1"/>
  <c r="H124" i="1"/>
  <c r="J124" i="1" s="1"/>
  <c r="G125" i="1"/>
  <c r="I125" i="1" s="1"/>
  <c r="H125" i="1"/>
  <c r="J125" i="1" s="1"/>
  <c r="G126" i="1"/>
  <c r="I126" i="1" s="1"/>
  <c r="H126" i="1"/>
  <c r="J126" i="1" s="1"/>
  <c r="G127" i="1"/>
  <c r="I127" i="1" s="1"/>
  <c r="H127" i="1"/>
  <c r="J127" i="1" s="1"/>
  <c r="G128" i="1"/>
  <c r="I128" i="1" s="1"/>
  <c r="H128" i="1"/>
  <c r="J128" i="1" s="1"/>
  <c r="G129" i="1"/>
  <c r="I129" i="1" s="1"/>
  <c r="H129" i="1"/>
  <c r="J129" i="1" s="1"/>
  <c r="G130" i="1"/>
  <c r="I130" i="1" s="1"/>
  <c r="H130" i="1"/>
  <c r="J130" i="1" s="1"/>
  <c r="G131" i="1"/>
  <c r="I131" i="1" s="1"/>
  <c r="H131" i="1"/>
  <c r="J131" i="1" s="1"/>
  <c r="G132" i="1"/>
  <c r="I132" i="1" s="1"/>
  <c r="H132" i="1"/>
  <c r="J132" i="1" s="1"/>
  <c r="G133" i="1"/>
  <c r="I133" i="1" s="1"/>
  <c r="H133" i="1"/>
  <c r="J133" i="1" s="1"/>
  <c r="G134" i="1"/>
  <c r="I134" i="1" s="1"/>
  <c r="H134" i="1"/>
  <c r="J134" i="1" s="1"/>
  <c r="G135" i="1"/>
  <c r="I135" i="1" s="1"/>
  <c r="H135" i="1"/>
  <c r="J135" i="1" s="1"/>
  <c r="G136" i="1"/>
  <c r="I136" i="1" s="1"/>
  <c r="H136" i="1"/>
  <c r="J136" i="1" s="1"/>
  <c r="G137" i="1"/>
  <c r="I137" i="1" s="1"/>
  <c r="H137" i="1"/>
  <c r="J137" i="1" s="1"/>
  <c r="G138" i="1"/>
  <c r="I138" i="1" s="1"/>
  <c r="H138" i="1"/>
  <c r="J138" i="1" s="1"/>
  <c r="G139" i="1"/>
  <c r="I139" i="1" s="1"/>
  <c r="H139" i="1"/>
  <c r="J139" i="1" s="1"/>
  <c r="G140" i="1"/>
  <c r="I140" i="1" s="1"/>
  <c r="H140" i="1"/>
  <c r="J140" i="1" s="1"/>
  <c r="G141" i="1"/>
  <c r="I141" i="1" s="1"/>
  <c r="H141" i="1"/>
  <c r="J141" i="1" s="1"/>
  <c r="G4629" i="1"/>
  <c r="I4629" i="1" s="1"/>
  <c r="H4629" i="1"/>
  <c r="J4629" i="1" s="1"/>
  <c r="G143" i="1"/>
  <c r="I143" i="1" s="1"/>
  <c r="H143" i="1"/>
  <c r="J143" i="1" s="1"/>
  <c r="G1804" i="1"/>
  <c r="I1804" i="1" s="1"/>
  <c r="H1804" i="1"/>
  <c r="J1804" i="1" s="1"/>
  <c r="G145" i="1"/>
  <c r="I145" i="1" s="1"/>
  <c r="H145" i="1"/>
  <c r="J145" i="1" s="1"/>
  <c r="G146" i="1"/>
  <c r="I146" i="1" s="1"/>
  <c r="H146" i="1"/>
  <c r="J146" i="1" s="1"/>
  <c r="G147" i="1"/>
  <c r="I147" i="1" s="1"/>
  <c r="H147" i="1"/>
  <c r="J147" i="1" s="1"/>
  <c r="G148" i="1"/>
  <c r="I148" i="1" s="1"/>
  <c r="H148" i="1"/>
  <c r="J148" i="1" s="1"/>
  <c r="G149" i="1"/>
  <c r="I149" i="1" s="1"/>
  <c r="H149" i="1"/>
  <c r="J149" i="1" s="1"/>
  <c r="G150" i="1"/>
  <c r="I150" i="1" s="1"/>
  <c r="H150" i="1"/>
  <c r="J150" i="1" s="1"/>
  <c r="G151" i="1"/>
  <c r="I151" i="1" s="1"/>
  <c r="H151" i="1"/>
  <c r="J151" i="1" s="1"/>
  <c r="G152" i="1"/>
  <c r="I152" i="1" s="1"/>
  <c r="H152" i="1"/>
  <c r="J152" i="1" s="1"/>
  <c r="G153" i="1"/>
  <c r="I153" i="1" s="1"/>
  <c r="H153" i="1"/>
  <c r="J153" i="1" s="1"/>
  <c r="G154" i="1"/>
  <c r="I154" i="1" s="1"/>
  <c r="H154" i="1"/>
  <c r="J154" i="1" s="1"/>
  <c r="G155" i="1"/>
  <c r="I155" i="1" s="1"/>
  <c r="H155" i="1"/>
  <c r="J155" i="1" s="1"/>
  <c r="G156" i="1"/>
  <c r="I156" i="1" s="1"/>
  <c r="H156" i="1"/>
  <c r="J156" i="1" s="1"/>
  <c r="G157" i="1"/>
  <c r="I157" i="1" s="1"/>
  <c r="H157" i="1"/>
  <c r="J157" i="1" s="1"/>
  <c r="G158" i="1"/>
  <c r="I158" i="1" s="1"/>
  <c r="H158" i="1"/>
  <c r="J158" i="1" s="1"/>
  <c r="G159" i="1"/>
  <c r="I159" i="1" s="1"/>
  <c r="H159" i="1"/>
  <c r="J159" i="1" s="1"/>
  <c r="G160" i="1"/>
  <c r="I160" i="1" s="1"/>
  <c r="H160" i="1"/>
  <c r="J160" i="1" s="1"/>
  <c r="G161" i="1"/>
  <c r="I161" i="1" s="1"/>
  <c r="H161" i="1"/>
  <c r="J161" i="1" s="1"/>
  <c r="G162" i="1"/>
  <c r="I162" i="1" s="1"/>
  <c r="H162" i="1"/>
  <c r="J162" i="1" s="1"/>
  <c r="G163" i="1"/>
  <c r="I163" i="1" s="1"/>
  <c r="H163" i="1"/>
  <c r="J163" i="1" s="1"/>
  <c r="G164" i="1"/>
  <c r="I164" i="1" s="1"/>
  <c r="H164" i="1"/>
  <c r="J164" i="1" s="1"/>
  <c r="G165" i="1"/>
  <c r="I165" i="1" s="1"/>
  <c r="H165" i="1"/>
  <c r="J165" i="1" s="1"/>
  <c r="G166" i="1"/>
  <c r="I166" i="1" s="1"/>
  <c r="H166" i="1"/>
  <c r="J166" i="1" s="1"/>
  <c r="G167" i="1"/>
  <c r="I167" i="1" s="1"/>
  <c r="H167" i="1"/>
  <c r="J167" i="1" s="1"/>
  <c r="G168" i="1"/>
  <c r="I168" i="1" s="1"/>
  <c r="H168" i="1"/>
  <c r="J168" i="1" s="1"/>
  <c r="G169" i="1"/>
  <c r="I169" i="1" s="1"/>
  <c r="H169" i="1"/>
  <c r="J169" i="1" s="1"/>
  <c r="G170" i="1"/>
  <c r="I170" i="1" s="1"/>
  <c r="H170" i="1"/>
  <c r="J170" i="1" s="1"/>
  <c r="G171" i="1"/>
  <c r="I171" i="1" s="1"/>
  <c r="H171" i="1"/>
  <c r="J171" i="1" s="1"/>
  <c r="G172" i="1"/>
  <c r="I172" i="1" s="1"/>
  <c r="H172" i="1"/>
  <c r="J172" i="1" s="1"/>
  <c r="G173" i="1"/>
  <c r="I173" i="1" s="1"/>
  <c r="H173" i="1"/>
  <c r="J173" i="1" s="1"/>
  <c r="G174" i="1"/>
  <c r="I174" i="1" s="1"/>
  <c r="H174" i="1"/>
  <c r="J174" i="1" s="1"/>
  <c r="G175" i="1"/>
  <c r="I175" i="1" s="1"/>
  <c r="H175" i="1"/>
  <c r="J175" i="1" s="1"/>
  <c r="G176" i="1"/>
  <c r="I176" i="1" s="1"/>
  <c r="H176" i="1"/>
  <c r="J176" i="1" s="1"/>
  <c r="G2992" i="1"/>
  <c r="I2992" i="1" s="1"/>
  <c r="H2992" i="1"/>
  <c r="J2992" i="1" s="1"/>
  <c r="G178" i="1"/>
  <c r="I178" i="1" s="1"/>
  <c r="H178" i="1"/>
  <c r="J178" i="1" s="1"/>
  <c r="G179" i="1"/>
  <c r="I179" i="1" s="1"/>
  <c r="H179" i="1"/>
  <c r="J179" i="1" s="1"/>
  <c r="G180" i="1"/>
  <c r="I180" i="1" s="1"/>
  <c r="H180" i="1"/>
  <c r="J180" i="1" s="1"/>
  <c r="G181" i="1"/>
  <c r="I181" i="1" s="1"/>
  <c r="H181" i="1"/>
  <c r="J181" i="1" s="1"/>
  <c r="G182" i="1"/>
  <c r="I182" i="1" s="1"/>
  <c r="H182" i="1"/>
  <c r="J182" i="1" s="1"/>
  <c r="G183" i="1"/>
  <c r="I183" i="1" s="1"/>
  <c r="H183" i="1"/>
  <c r="J183" i="1" s="1"/>
  <c r="G184" i="1"/>
  <c r="I184" i="1" s="1"/>
  <c r="H184" i="1"/>
  <c r="J184" i="1" s="1"/>
  <c r="G185" i="1"/>
  <c r="I185" i="1" s="1"/>
  <c r="H185" i="1"/>
  <c r="J185" i="1" s="1"/>
  <c r="G186" i="1"/>
  <c r="I186" i="1" s="1"/>
  <c r="H186" i="1"/>
  <c r="J186" i="1" s="1"/>
  <c r="G187" i="1"/>
  <c r="I187" i="1" s="1"/>
  <c r="H187" i="1"/>
  <c r="J187" i="1" s="1"/>
  <c r="G188" i="1"/>
  <c r="I188" i="1" s="1"/>
  <c r="H188" i="1"/>
  <c r="J188" i="1" s="1"/>
  <c r="G189" i="1"/>
  <c r="I189" i="1" s="1"/>
  <c r="H189" i="1"/>
  <c r="J189" i="1" s="1"/>
  <c r="G190" i="1"/>
  <c r="I190" i="1" s="1"/>
  <c r="H190" i="1"/>
  <c r="J190" i="1" s="1"/>
  <c r="G191" i="1"/>
  <c r="I191" i="1" s="1"/>
  <c r="H191" i="1"/>
  <c r="J191" i="1" s="1"/>
  <c r="G192" i="1"/>
  <c r="I192" i="1" s="1"/>
  <c r="H192" i="1"/>
  <c r="J192" i="1" s="1"/>
  <c r="G193" i="1"/>
  <c r="I193" i="1" s="1"/>
  <c r="H193" i="1"/>
  <c r="J193" i="1" s="1"/>
  <c r="G194" i="1"/>
  <c r="I194" i="1" s="1"/>
  <c r="H194" i="1"/>
  <c r="J194" i="1" s="1"/>
  <c r="G2026" i="1"/>
  <c r="I2026" i="1" s="1"/>
  <c r="H2026" i="1"/>
  <c r="J2026" i="1" s="1"/>
  <c r="G1139" i="1"/>
  <c r="I1139" i="1" s="1"/>
  <c r="H1139" i="1"/>
  <c r="J1139" i="1" s="1"/>
  <c r="G197" i="1"/>
  <c r="I197" i="1" s="1"/>
  <c r="H197" i="1"/>
  <c r="J197" i="1" s="1"/>
  <c r="G198" i="1"/>
  <c r="I198" i="1" s="1"/>
  <c r="H198" i="1"/>
  <c r="J198" i="1" s="1"/>
  <c r="G199" i="1"/>
  <c r="I199" i="1" s="1"/>
  <c r="H199" i="1"/>
  <c r="J199" i="1" s="1"/>
  <c r="G200" i="1"/>
  <c r="I200" i="1" s="1"/>
  <c r="H200" i="1"/>
  <c r="J200" i="1" s="1"/>
  <c r="G201" i="1"/>
  <c r="I201" i="1" s="1"/>
  <c r="H201" i="1"/>
  <c r="J201" i="1" s="1"/>
  <c r="G202" i="1"/>
  <c r="I202" i="1" s="1"/>
  <c r="H202" i="1"/>
  <c r="J202" i="1" s="1"/>
  <c r="G203" i="1"/>
  <c r="I203" i="1" s="1"/>
  <c r="H203" i="1"/>
  <c r="J203" i="1" s="1"/>
  <c r="G204" i="1"/>
  <c r="I204" i="1" s="1"/>
  <c r="H204" i="1"/>
  <c r="J204" i="1" s="1"/>
  <c r="G205" i="1"/>
  <c r="I205" i="1" s="1"/>
  <c r="H205" i="1"/>
  <c r="J205" i="1" s="1"/>
  <c r="G206" i="1"/>
  <c r="I206" i="1" s="1"/>
  <c r="H206" i="1"/>
  <c r="J206" i="1" s="1"/>
  <c r="G3925" i="1"/>
  <c r="I3925" i="1" s="1"/>
  <c r="H3925" i="1"/>
  <c r="J3925" i="1" s="1"/>
  <c r="G208" i="1"/>
  <c r="I208" i="1" s="1"/>
  <c r="H208" i="1"/>
  <c r="J208" i="1" s="1"/>
  <c r="G209" i="1"/>
  <c r="I209" i="1" s="1"/>
  <c r="H209" i="1"/>
  <c r="J209" i="1" s="1"/>
  <c r="G1457" i="1"/>
  <c r="I1457" i="1" s="1"/>
  <c r="H1457" i="1"/>
  <c r="J1457" i="1" s="1"/>
  <c r="G211" i="1"/>
  <c r="I211" i="1" s="1"/>
  <c r="H211" i="1"/>
  <c r="J211" i="1" s="1"/>
  <c r="G4892" i="1"/>
  <c r="I4892" i="1" s="1"/>
  <c r="H4892" i="1"/>
  <c r="J4892" i="1" s="1"/>
  <c r="G213" i="1"/>
  <c r="I213" i="1" s="1"/>
  <c r="H213" i="1"/>
  <c r="J213" i="1" s="1"/>
  <c r="G214" i="1"/>
  <c r="I214" i="1" s="1"/>
  <c r="H214" i="1"/>
  <c r="J214" i="1" s="1"/>
  <c r="G215" i="1"/>
  <c r="I215" i="1" s="1"/>
  <c r="H215" i="1"/>
  <c r="J215" i="1" s="1"/>
  <c r="G216" i="1"/>
  <c r="I216" i="1" s="1"/>
  <c r="H216" i="1"/>
  <c r="J216" i="1" s="1"/>
  <c r="G217" i="1"/>
  <c r="I217" i="1" s="1"/>
  <c r="H217" i="1"/>
  <c r="J217" i="1" s="1"/>
  <c r="G218" i="1"/>
  <c r="I218" i="1" s="1"/>
  <c r="H218" i="1"/>
  <c r="J218" i="1" s="1"/>
  <c r="G219" i="1"/>
  <c r="I219" i="1" s="1"/>
  <c r="H219" i="1"/>
  <c r="J219" i="1" s="1"/>
  <c r="G220" i="1"/>
  <c r="I220" i="1" s="1"/>
  <c r="H220" i="1"/>
  <c r="J220" i="1" s="1"/>
  <c r="G221" i="1"/>
  <c r="I221" i="1" s="1"/>
  <c r="H221" i="1"/>
  <c r="J221" i="1" s="1"/>
  <c r="G222" i="1"/>
  <c r="I222" i="1" s="1"/>
  <c r="H222" i="1"/>
  <c r="J222" i="1" s="1"/>
  <c r="G223" i="1"/>
  <c r="I223" i="1" s="1"/>
  <c r="H223" i="1"/>
  <c r="J223" i="1" s="1"/>
  <c r="G224" i="1"/>
  <c r="I224" i="1" s="1"/>
  <c r="H224" i="1"/>
  <c r="J224" i="1" s="1"/>
  <c r="G225" i="1"/>
  <c r="I225" i="1" s="1"/>
  <c r="H225" i="1"/>
  <c r="J225" i="1" s="1"/>
  <c r="G226" i="1"/>
  <c r="I226" i="1" s="1"/>
  <c r="H226" i="1"/>
  <c r="J226" i="1" s="1"/>
  <c r="G227" i="1"/>
  <c r="I227" i="1" s="1"/>
  <c r="H227" i="1"/>
  <c r="J227" i="1" s="1"/>
  <c r="G228" i="1"/>
  <c r="I228" i="1" s="1"/>
  <c r="H228" i="1"/>
  <c r="J228" i="1" s="1"/>
  <c r="G229" i="1"/>
  <c r="I229" i="1" s="1"/>
  <c r="H229" i="1"/>
  <c r="J229" i="1" s="1"/>
  <c r="G230" i="1"/>
  <c r="I230" i="1" s="1"/>
  <c r="H230" i="1"/>
  <c r="J230" i="1" s="1"/>
  <c r="G231" i="1"/>
  <c r="I231" i="1" s="1"/>
  <c r="H231" i="1"/>
  <c r="J231" i="1" s="1"/>
  <c r="G1356" i="1"/>
  <c r="I1356" i="1" s="1"/>
  <c r="H1356" i="1"/>
  <c r="J1356" i="1" s="1"/>
  <c r="G233" i="1"/>
  <c r="I233" i="1" s="1"/>
  <c r="H233" i="1"/>
  <c r="J233" i="1" s="1"/>
  <c r="G234" i="1"/>
  <c r="I234" i="1" s="1"/>
  <c r="H234" i="1"/>
  <c r="J234" i="1" s="1"/>
  <c r="G235" i="1"/>
  <c r="I235" i="1" s="1"/>
  <c r="H235" i="1"/>
  <c r="J235" i="1" s="1"/>
  <c r="G3797" i="1"/>
  <c r="I3797" i="1" s="1"/>
  <c r="H3797" i="1"/>
  <c r="J3797" i="1" s="1"/>
  <c r="G237" i="1"/>
  <c r="I237" i="1" s="1"/>
  <c r="H237" i="1"/>
  <c r="J237" i="1" s="1"/>
  <c r="G1762" i="1"/>
  <c r="I1762" i="1" s="1"/>
  <c r="H1762" i="1"/>
  <c r="J1762" i="1" s="1"/>
  <c r="G239" i="1"/>
  <c r="I239" i="1" s="1"/>
  <c r="H239" i="1"/>
  <c r="J239" i="1" s="1"/>
  <c r="G2505" i="1"/>
  <c r="I2505" i="1" s="1"/>
  <c r="H2505" i="1"/>
  <c r="J2505" i="1" s="1"/>
  <c r="G241" i="1"/>
  <c r="I241" i="1" s="1"/>
  <c r="H241" i="1"/>
  <c r="J241" i="1" s="1"/>
  <c r="G242" i="1"/>
  <c r="I242" i="1" s="1"/>
  <c r="H242" i="1"/>
  <c r="J242" i="1" s="1"/>
  <c r="G243" i="1"/>
  <c r="I243" i="1" s="1"/>
  <c r="H243" i="1"/>
  <c r="J243" i="1" s="1"/>
  <c r="G244" i="1"/>
  <c r="I244" i="1" s="1"/>
  <c r="H244" i="1"/>
  <c r="J244" i="1" s="1"/>
  <c r="G245" i="1"/>
  <c r="I245" i="1" s="1"/>
  <c r="H245" i="1"/>
  <c r="J245" i="1" s="1"/>
  <c r="G246" i="1"/>
  <c r="I246" i="1" s="1"/>
  <c r="H246" i="1"/>
  <c r="J246" i="1" s="1"/>
  <c r="G247" i="1"/>
  <c r="I247" i="1" s="1"/>
  <c r="H247" i="1"/>
  <c r="J247" i="1" s="1"/>
  <c r="G248" i="1"/>
  <c r="I248" i="1" s="1"/>
  <c r="H248" i="1"/>
  <c r="J248" i="1" s="1"/>
  <c r="G249" i="1"/>
  <c r="I249" i="1" s="1"/>
  <c r="H249" i="1"/>
  <c r="J249" i="1" s="1"/>
  <c r="G250" i="1"/>
  <c r="I250" i="1" s="1"/>
  <c r="H250" i="1"/>
  <c r="J250" i="1" s="1"/>
  <c r="G1392" i="1"/>
  <c r="I1392" i="1" s="1"/>
  <c r="H1392" i="1"/>
  <c r="J1392" i="1" s="1"/>
  <c r="G252" i="1"/>
  <c r="I252" i="1" s="1"/>
  <c r="H252" i="1"/>
  <c r="J252" i="1" s="1"/>
  <c r="G253" i="1"/>
  <c r="I253" i="1" s="1"/>
  <c r="H253" i="1"/>
  <c r="J253" i="1" s="1"/>
  <c r="G3896" i="1"/>
  <c r="I3896" i="1" s="1"/>
  <c r="H3896" i="1"/>
  <c r="J3896" i="1" s="1"/>
  <c r="G255" i="1"/>
  <c r="I255" i="1" s="1"/>
  <c r="H255" i="1"/>
  <c r="J255" i="1" s="1"/>
  <c r="G256" i="1"/>
  <c r="I256" i="1" s="1"/>
  <c r="H256" i="1"/>
  <c r="J256" i="1" s="1"/>
  <c r="G257" i="1"/>
  <c r="I257" i="1" s="1"/>
  <c r="H257" i="1"/>
  <c r="J257" i="1" s="1"/>
  <c r="G258" i="1"/>
  <c r="I258" i="1" s="1"/>
  <c r="H258" i="1"/>
  <c r="J258" i="1" s="1"/>
  <c r="G259" i="1"/>
  <c r="I259" i="1" s="1"/>
  <c r="H259" i="1"/>
  <c r="J259" i="1" s="1"/>
  <c r="G260" i="1"/>
  <c r="I260" i="1" s="1"/>
  <c r="H260" i="1"/>
  <c r="J260" i="1" s="1"/>
  <c r="G358" i="1"/>
  <c r="I358" i="1" s="1"/>
  <c r="H358" i="1"/>
  <c r="J358" i="1" s="1"/>
  <c r="G262" i="1"/>
  <c r="I262" i="1" s="1"/>
  <c r="H262" i="1"/>
  <c r="J262" i="1" s="1"/>
  <c r="G263" i="1"/>
  <c r="I263" i="1" s="1"/>
  <c r="H263" i="1"/>
  <c r="J263" i="1" s="1"/>
  <c r="G264" i="1"/>
  <c r="I264" i="1" s="1"/>
  <c r="H264" i="1"/>
  <c r="J264" i="1" s="1"/>
  <c r="G265" i="1"/>
  <c r="I265" i="1" s="1"/>
  <c r="H265" i="1"/>
  <c r="J265" i="1" s="1"/>
  <c r="G266" i="1"/>
  <c r="I266" i="1" s="1"/>
  <c r="H266" i="1"/>
  <c r="J266" i="1" s="1"/>
  <c r="G267" i="1"/>
  <c r="I267" i="1" s="1"/>
  <c r="H267" i="1"/>
  <c r="J267" i="1" s="1"/>
  <c r="G2210" i="1"/>
  <c r="I2210" i="1" s="1"/>
  <c r="H2210" i="1"/>
  <c r="J2210" i="1" s="1"/>
  <c r="G269" i="1"/>
  <c r="I269" i="1" s="1"/>
  <c r="H269" i="1"/>
  <c r="J269" i="1" s="1"/>
  <c r="G270" i="1"/>
  <c r="I270" i="1" s="1"/>
  <c r="H270" i="1"/>
  <c r="J270" i="1" s="1"/>
  <c r="G271" i="1"/>
  <c r="I271" i="1" s="1"/>
  <c r="H271" i="1"/>
  <c r="J271" i="1" s="1"/>
  <c r="G272" i="1"/>
  <c r="I272" i="1" s="1"/>
  <c r="H272" i="1"/>
  <c r="J272" i="1" s="1"/>
  <c r="G273" i="1"/>
  <c r="I273" i="1" s="1"/>
  <c r="H273" i="1"/>
  <c r="J273" i="1" s="1"/>
  <c r="G274" i="1"/>
  <c r="I274" i="1" s="1"/>
  <c r="H274" i="1"/>
  <c r="J274" i="1" s="1"/>
  <c r="G275" i="1"/>
  <c r="I275" i="1" s="1"/>
  <c r="H275" i="1"/>
  <c r="J275" i="1" s="1"/>
  <c r="G276" i="1"/>
  <c r="I276" i="1" s="1"/>
  <c r="H276" i="1"/>
  <c r="J276" i="1" s="1"/>
  <c r="G277" i="1"/>
  <c r="I277" i="1" s="1"/>
  <c r="H277" i="1"/>
  <c r="J277" i="1" s="1"/>
  <c r="G4063" i="1"/>
  <c r="I4063" i="1" s="1"/>
  <c r="H4063" i="1"/>
  <c r="J4063" i="1" s="1"/>
  <c r="G279" i="1"/>
  <c r="I279" i="1" s="1"/>
  <c r="H279" i="1"/>
  <c r="J279" i="1" s="1"/>
  <c r="G280" i="1"/>
  <c r="I280" i="1" s="1"/>
  <c r="H280" i="1"/>
  <c r="J280" i="1" s="1"/>
  <c r="G281" i="1"/>
  <c r="I281" i="1" s="1"/>
  <c r="H281" i="1"/>
  <c r="J281" i="1" s="1"/>
  <c r="G282" i="1"/>
  <c r="I282" i="1" s="1"/>
  <c r="H282" i="1"/>
  <c r="J282" i="1" s="1"/>
  <c r="G283" i="1"/>
  <c r="I283" i="1" s="1"/>
  <c r="H283" i="1"/>
  <c r="J283" i="1" s="1"/>
  <c r="G284" i="1"/>
  <c r="I284" i="1" s="1"/>
  <c r="H284" i="1"/>
  <c r="J284" i="1" s="1"/>
  <c r="G285" i="1"/>
  <c r="I285" i="1" s="1"/>
  <c r="H285" i="1"/>
  <c r="J285" i="1" s="1"/>
  <c r="G286" i="1"/>
  <c r="I286" i="1" s="1"/>
  <c r="H286" i="1"/>
  <c r="J286" i="1" s="1"/>
  <c r="G287" i="1"/>
  <c r="I287" i="1" s="1"/>
  <c r="H287" i="1"/>
  <c r="J287" i="1" s="1"/>
  <c r="G288" i="1"/>
  <c r="I288" i="1" s="1"/>
  <c r="H288" i="1"/>
  <c r="J288" i="1" s="1"/>
  <c r="G289" i="1"/>
  <c r="I289" i="1" s="1"/>
  <c r="H289" i="1"/>
  <c r="J289" i="1" s="1"/>
  <c r="G290" i="1"/>
  <c r="I290" i="1" s="1"/>
  <c r="H290" i="1"/>
  <c r="J290" i="1" s="1"/>
  <c r="G984" i="1"/>
  <c r="I984" i="1" s="1"/>
  <c r="H984" i="1"/>
  <c r="J984" i="1" s="1"/>
  <c r="G292" i="1"/>
  <c r="I292" i="1" s="1"/>
  <c r="H292" i="1"/>
  <c r="J292" i="1" s="1"/>
  <c r="G293" i="1"/>
  <c r="I293" i="1" s="1"/>
  <c r="H293" i="1"/>
  <c r="J293" i="1" s="1"/>
  <c r="G294" i="1"/>
  <c r="I294" i="1" s="1"/>
  <c r="H294" i="1"/>
  <c r="J294" i="1" s="1"/>
  <c r="G295" i="1"/>
  <c r="I295" i="1" s="1"/>
  <c r="H295" i="1"/>
  <c r="J295" i="1" s="1"/>
  <c r="G296" i="1"/>
  <c r="I296" i="1" s="1"/>
  <c r="H296" i="1"/>
  <c r="J296" i="1" s="1"/>
  <c r="G297" i="1"/>
  <c r="I297" i="1" s="1"/>
  <c r="H297" i="1"/>
  <c r="J297" i="1" s="1"/>
  <c r="G298" i="1"/>
  <c r="I298" i="1" s="1"/>
  <c r="H298" i="1"/>
  <c r="J298" i="1" s="1"/>
  <c r="G299" i="1"/>
  <c r="I299" i="1" s="1"/>
  <c r="H299" i="1"/>
  <c r="J299" i="1" s="1"/>
  <c r="G300" i="1"/>
  <c r="I300" i="1" s="1"/>
  <c r="H300" i="1"/>
  <c r="J300" i="1" s="1"/>
  <c r="G301" i="1"/>
  <c r="I301" i="1" s="1"/>
  <c r="H301" i="1"/>
  <c r="J301" i="1" s="1"/>
  <c r="G302" i="1"/>
  <c r="I302" i="1" s="1"/>
  <c r="H302" i="1"/>
  <c r="J302" i="1" s="1"/>
  <c r="G303" i="1"/>
  <c r="I303" i="1" s="1"/>
  <c r="H303" i="1"/>
  <c r="J303" i="1" s="1"/>
  <c r="G4362" i="1"/>
  <c r="I4362" i="1" s="1"/>
  <c r="H4362" i="1"/>
  <c r="J4362" i="1" s="1"/>
  <c r="G305" i="1"/>
  <c r="I305" i="1" s="1"/>
  <c r="H305" i="1"/>
  <c r="J305" i="1" s="1"/>
  <c r="G306" i="1"/>
  <c r="I306" i="1" s="1"/>
  <c r="H306" i="1"/>
  <c r="J306" i="1" s="1"/>
  <c r="G1982" i="1"/>
  <c r="I1982" i="1" s="1"/>
  <c r="H1982" i="1"/>
  <c r="J1982" i="1" s="1"/>
  <c r="G308" i="1"/>
  <c r="I308" i="1" s="1"/>
  <c r="H308" i="1"/>
  <c r="J308" i="1" s="1"/>
  <c r="G309" i="1"/>
  <c r="I309" i="1" s="1"/>
  <c r="H309" i="1"/>
  <c r="J309" i="1" s="1"/>
  <c r="G310" i="1"/>
  <c r="I310" i="1" s="1"/>
  <c r="H310" i="1"/>
  <c r="J310" i="1" s="1"/>
  <c r="G311" i="1"/>
  <c r="I311" i="1" s="1"/>
  <c r="H311" i="1"/>
  <c r="J311" i="1" s="1"/>
  <c r="G312" i="1"/>
  <c r="I312" i="1" s="1"/>
  <c r="H312" i="1"/>
  <c r="J312" i="1" s="1"/>
  <c r="G4075" i="1"/>
  <c r="I4075" i="1" s="1"/>
  <c r="H4075" i="1"/>
  <c r="J4075" i="1" s="1"/>
  <c r="G314" i="1"/>
  <c r="I314" i="1" s="1"/>
  <c r="H314" i="1"/>
  <c r="J314" i="1" s="1"/>
  <c r="G315" i="1"/>
  <c r="I315" i="1" s="1"/>
  <c r="H315" i="1"/>
  <c r="J315" i="1" s="1"/>
  <c r="G316" i="1"/>
  <c r="I316" i="1" s="1"/>
  <c r="H316" i="1"/>
  <c r="J316" i="1" s="1"/>
  <c r="G317" i="1"/>
  <c r="I317" i="1" s="1"/>
  <c r="H317" i="1"/>
  <c r="J317" i="1" s="1"/>
  <c r="G318" i="1"/>
  <c r="I318" i="1" s="1"/>
  <c r="H318" i="1"/>
  <c r="J318" i="1" s="1"/>
  <c r="G319" i="1"/>
  <c r="I319" i="1" s="1"/>
  <c r="H319" i="1"/>
  <c r="J319" i="1" s="1"/>
  <c r="G320" i="1"/>
  <c r="I320" i="1" s="1"/>
  <c r="H320" i="1"/>
  <c r="J320" i="1" s="1"/>
  <c r="G321" i="1"/>
  <c r="I321" i="1" s="1"/>
  <c r="H321" i="1"/>
  <c r="J321" i="1" s="1"/>
  <c r="G322" i="1"/>
  <c r="I322" i="1" s="1"/>
  <c r="H322" i="1"/>
  <c r="J322" i="1" s="1"/>
  <c r="G323" i="1"/>
  <c r="I323" i="1" s="1"/>
  <c r="H323" i="1"/>
  <c r="J323" i="1" s="1"/>
  <c r="G324" i="1"/>
  <c r="I324" i="1" s="1"/>
  <c r="H324" i="1"/>
  <c r="J324" i="1" s="1"/>
  <c r="G325" i="1"/>
  <c r="I325" i="1" s="1"/>
  <c r="H325" i="1"/>
  <c r="J325" i="1" s="1"/>
  <c r="G326" i="1"/>
  <c r="I326" i="1" s="1"/>
  <c r="H326" i="1"/>
  <c r="J326" i="1" s="1"/>
  <c r="G327" i="1"/>
  <c r="I327" i="1" s="1"/>
  <c r="H327" i="1"/>
  <c r="J327" i="1" s="1"/>
  <c r="G328" i="1"/>
  <c r="I328" i="1" s="1"/>
  <c r="H328" i="1"/>
  <c r="J328" i="1" s="1"/>
  <c r="G329" i="1"/>
  <c r="I329" i="1" s="1"/>
  <c r="H329" i="1"/>
  <c r="J329" i="1" s="1"/>
  <c r="G330" i="1"/>
  <c r="I330" i="1" s="1"/>
  <c r="H330" i="1"/>
  <c r="J330" i="1" s="1"/>
  <c r="G331" i="1"/>
  <c r="I331" i="1" s="1"/>
  <c r="H331" i="1"/>
  <c r="J331" i="1" s="1"/>
  <c r="G332" i="1"/>
  <c r="I332" i="1" s="1"/>
  <c r="H332" i="1"/>
  <c r="J332" i="1" s="1"/>
  <c r="G333" i="1"/>
  <c r="I333" i="1" s="1"/>
  <c r="H333" i="1"/>
  <c r="J333" i="1" s="1"/>
  <c r="G334" i="1"/>
  <c r="I334" i="1" s="1"/>
  <c r="H334" i="1"/>
  <c r="J334" i="1" s="1"/>
  <c r="G335" i="1"/>
  <c r="I335" i="1" s="1"/>
  <c r="H335" i="1"/>
  <c r="J335" i="1" s="1"/>
  <c r="G336" i="1"/>
  <c r="I336" i="1" s="1"/>
  <c r="H336" i="1"/>
  <c r="J336" i="1" s="1"/>
  <c r="G337" i="1"/>
  <c r="I337" i="1" s="1"/>
  <c r="H337" i="1"/>
  <c r="J337" i="1" s="1"/>
  <c r="G338" i="1"/>
  <c r="I338" i="1" s="1"/>
  <c r="H338" i="1"/>
  <c r="J338" i="1" s="1"/>
  <c r="G339" i="1"/>
  <c r="I339" i="1" s="1"/>
  <c r="H339" i="1"/>
  <c r="J339" i="1" s="1"/>
  <c r="G340" i="1"/>
  <c r="I340" i="1" s="1"/>
  <c r="H340" i="1"/>
  <c r="J340" i="1" s="1"/>
  <c r="G341" i="1"/>
  <c r="I341" i="1" s="1"/>
  <c r="H341" i="1"/>
  <c r="J341" i="1" s="1"/>
  <c r="G342" i="1"/>
  <c r="I342" i="1" s="1"/>
  <c r="H342" i="1"/>
  <c r="J342" i="1" s="1"/>
  <c r="G343" i="1"/>
  <c r="I343" i="1" s="1"/>
  <c r="H343" i="1"/>
  <c r="J343" i="1" s="1"/>
  <c r="G344" i="1"/>
  <c r="I344" i="1" s="1"/>
  <c r="H344" i="1"/>
  <c r="J344" i="1" s="1"/>
  <c r="G345" i="1"/>
  <c r="I345" i="1" s="1"/>
  <c r="H345" i="1"/>
  <c r="J345" i="1" s="1"/>
  <c r="G346" i="1"/>
  <c r="I346" i="1" s="1"/>
  <c r="H346" i="1"/>
  <c r="J346" i="1" s="1"/>
  <c r="G347" i="1"/>
  <c r="I347" i="1" s="1"/>
  <c r="H347" i="1"/>
  <c r="J347" i="1" s="1"/>
  <c r="G348" i="1"/>
  <c r="I348" i="1" s="1"/>
  <c r="H348" i="1"/>
  <c r="J348" i="1" s="1"/>
  <c r="G349" i="1"/>
  <c r="I349" i="1" s="1"/>
  <c r="H349" i="1"/>
  <c r="J349" i="1" s="1"/>
  <c r="G350" i="1"/>
  <c r="I350" i="1" s="1"/>
  <c r="H350" i="1"/>
  <c r="J350" i="1" s="1"/>
  <c r="G351" i="1"/>
  <c r="I351" i="1" s="1"/>
  <c r="H351" i="1"/>
  <c r="J351" i="1" s="1"/>
  <c r="G352" i="1"/>
  <c r="I352" i="1" s="1"/>
  <c r="H352" i="1"/>
  <c r="J352" i="1" s="1"/>
  <c r="G353" i="1"/>
  <c r="I353" i="1" s="1"/>
  <c r="H353" i="1"/>
  <c r="J353" i="1" s="1"/>
  <c r="G354" i="1"/>
  <c r="I354" i="1" s="1"/>
  <c r="H354" i="1"/>
  <c r="J354" i="1" s="1"/>
  <c r="G355" i="1"/>
  <c r="I355" i="1" s="1"/>
  <c r="H355" i="1"/>
  <c r="J355" i="1" s="1"/>
  <c r="G356" i="1"/>
  <c r="I356" i="1" s="1"/>
  <c r="H356" i="1"/>
  <c r="J356" i="1" s="1"/>
  <c r="G357" i="1"/>
  <c r="I357" i="1" s="1"/>
  <c r="H357" i="1"/>
  <c r="J357" i="1" s="1"/>
  <c r="G1486" i="1"/>
  <c r="I1486" i="1" s="1"/>
  <c r="H1486" i="1"/>
  <c r="J1486" i="1" s="1"/>
  <c r="G359" i="1"/>
  <c r="I359" i="1" s="1"/>
  <c r="H359" i="1"/>
  <c r="J359" i="1" s="1"/>
  <c r="G360" i="1"/>
  <c r="I360" i="1" s="1"/>
  <c r="H360" i="1"/>
  <c r="J360" i="1" s="1"/>
  <c r="G361" i="1"/>
  <c r="I361" i="1" s="1"/>
  <c r="H361" i="1"/>
  <c r="J361" i="1" s="1"/>
  <c r="G362" i="1"/>
  <c r="I362" i="1" s="1"/>
  <c r="H362" i="1"/>
  <c r="J362" i="1" s="1"/>
  <c r="G363" i="1"/>
  <c r="I363" i="1" s="1"/>
  <c r="H363" i="1"/>
  <c r="J363" i="1" s="1"/>
  <c r="G364" i="1"/>
  <c r="I364" i="1" s="1"/>
  <c r="H364" i="1"/>
  <c r="J364" i="1" s="1"/>
  <c r="G365" i="1"/>
  <c r="I365" i="1" s="1"/>
  <c r="H365" i="1"/>
  <c r="J365" i="1" s="1"/>
  <c r="G366" i="1"/>
  <c r="I366" i="1" s="1"/>
  <c r="H366" i="1"/>
  <c r="J366" i="1" s="1"/>
  <c r="G367" i="1"/>
  <c r="I367" i="1" s="1"/>
  <c r="H367" i="1"/>
  <c r="J367" i="1" s="1"/>
  <c r="G368" i="1"/>
  <c r="I368" i="1" s="1"/>
  <c r="H368" i="1"/>
  <c r="J368" i="1" s="1"/>
  <c r="G369" i="1"/>
  <c r="I369" i="1" s="1"/>
  <c r="H369" i="1"/>
  <c r="J369" i="1" s="1"/>
  <c r="G370" i="1"/>
  <c r="I370" i="1" s="1"/>
  <c r="H370" i="1"/>
  <c r="J370" i="1" s="1"/>
  <c r="G371" i="1"/>
  <c r="I371" i="1" s="1"/>
  <c r="H371" i="1"/>
  <c r="J371" i="1" s="1"/>
  <c r="G372" i="1"/>
  <c r="I372" i="1" s="1"/>
  <c r="H372" i="1"/>
  <c r="J372" i="1" s="1"/>
  <c r="G373" i="1"/>
  <c r="I373" i="1" s="1"/>
  <c r="H373" i="1"/>
  <c r="J373" i="1" s="1"/>
  <c r="G374" i="1"/>
  <c r="I374" i="1" s="1"/>
  <c r="H374" i="1"/>
  <c r="J374" i="1" s="1"/>
  <c r="G375" i="1"/>
  <c r="I375" i="1" s="1"/>
  <c r="H375" i="1"/>
  <c r="J375" i="1" s="1"/>
  <c r="G376" i="1"/>
  <c r="I376" i="1" s="1"/>
  <c r="H376" i="1"/>
  <c r="J376" i="1" s="1"/>
  <c r="G377" i="1"/>
  <c r="I377" i="1" s="1"/>
  <c r="H377" i="1"/>
  <c r="J377" i="1" s="1"/>
  <c r="G378" i="1"/>
  <c r="I378" i="1" s="1"/>
  <c r="H378" i="1"/>
  <c r="J378" i="1" s="1"/>
  <c r="G379" i="1"/>
  <c r="I379" i="1" s="1"/>
  <c r="H379" i="1"/>
  <c r="J379" i="1" s="1"/>
  <c r="G380" i="1"/>
  <c r="I380" i="1" s="1"/>
  <c r="H380" i="1"/>
  <c r="J380" i="1" s="1"/>
  <c r="G381" i="1"/>
  <c r="I381" i="1" s="1"/>
  <c r="H381" i="1"/>
  <c r="J381" i="1" s="1"/>
  <c r="G2613" i="1"/>
  <c r="I2613" i="1" s="1"/>
  <c r="H2613" i="1"/>
  <c r="J2613" i="1" s="1"/>
  <c r="G383" i="1"/>
  <c r="I383" i="1" s="1"/>
  <c r="H383" i="1"/>
  <c r="J383" i="1" s="1"/>
  <c r="G384" i="1"/>
  <c r="I384" i="1" s="1"/>
  <c r="H384" i="1"/>
  <c r="J384" i="1" s="1"/>
  <c r="G385" i="1"/>
  <c r="I385" i="1" s="1"/>
  <c r="H385" i="1"/>
  <c r="J385" i="1" s="1"/>
  <c r="G986" i="1"/>
  <c r="I986" i="1" s="1"/>
  <c r="H986" i="1"/>
  <c r="J986" i="1" s="1"/>
  <c r="G387" i="1"/>
  <c r="I387" i="1" s="1"/>
  <c r="H387" i="1"/>
  <c r="J387" i="1" s="1"/>
  <c r="G388" i="1"/>
  <c r="I388" i="1" s="1"/>
  <c r="H388" i="1"/>
  <c r="J388" i="1" s="1"/>
  <c r="G1005" i="1"/>
  <c r="I1005" i="1" s="1"/>
  <c r="H1005" i="1"/>
  <c r="J1005" i="1" s="1"/>
  <c r="G390" i="1"/>
  <c r="I390" i="1" s="1"/>
  <c r="H390" i="1"/>
  <c r="J390" i="1" s="1"/>
  <c r="G4448" i="1"/>
  <c r="I4448" i="1" s="1"/>
  <c r="H4448" i="1"/>
  <c r="J4448" i="1" s="1"/>
  <c r="G392" i="1"/>
  <c r="I392" i="1" s="1"/>
  <c r="H392" i="1"/>
  <c r="J392" i="1" s="1"/>
  <c r="G393" i="1"/>
  <c r="I393" i="1" s="1"/>
  <c r="H393" i="1"/>
  <c r="J393" i="1" s="1"/>
  <c r="G394" i="1"/>
  <c r="I394" i="1" s="1"/>
  <c r="H394" i="1"/>
  <c r="J394" i="1" s="1"/>
  <c r="G395" i="1"/>
  <c r="I395" i="1" s="1"/>
  <c r="H395" i="1"/>
  <c r="J395" i="1" s="1"/>
  <c r="G396" i="1"/>
  <c r="I396" i="1" s="1"/>
  <c r="H396" i="1"/>
  <c r="J396" i="1" s="1"/>
  <c r="G397" i="1"/>
  <c r="I397" i="1" s="1"/>
  <c r="H397" i="1"/>
  <c r="J397" i="1" s="1"/>
  <c r="G398" i="1"/>
  <c r="I398" i="1" s="1"/>
  <c r="H398" i="1"/>
  <c r="J398" i="1" s="1"/>
  <c r="G399" i="1"/>
  <c r="I399" i="1" s="1"/>
  <c r="H399" i="1"/>
  <c r="J399" i="1" s="1"/>
  <c r="G400" i="1"/>
  <c r="I400" i="1" s="1"/>
  <c r="H400" i="1"/>
  <c r="J400" i="1" s="1"/>
  <c r="G401" i="1"/>
  <c r="I401" i="1" s="1"/>
  <c r="H401" i="1"/>
  <c r="J401" i="1" s="1"/>
  <c r="G402" i="1"/>
  <c r="I402" i="1" s="1"/>
  <c r="H402" i="1"/>
  <c r="J402" i="1" s="1"/>
  <c r="G403" i="1"/>
  <c r="I403" i="1" s="1"/>
  <c r="H403" i="1"/>
  <c r="J403" i="1" s="1"/>
  <c r="G404" i="1"/>
  <c r="I404" i="1" s="1"/>
  <c r="H404" i="1"/>
  <c r="J404" i="1" s="1"/>
  <c r="G405" i="1"/>
  <c r="I405" i="1" s="1"/>
  <c r="H405" i="1"/>
  <c r="J405" i="1" s="1"/>
  <c r="G4478" i="1"/>
  <c r="I4478" i="1" s="1"/>
  <c r="H4478" i="1"/>
  <c r="J4478" i="1" s="1"/>
  <c r="G407" i="1"/>
  <c r="I407" i="1" s="1"/>
  <c r="H407" i="1"/>
  <c r="J407" i="1" s="1"/>
  <c r="G408" i="1"/>
  <c r="I408" i="1" s="1"/>
  <c r="H408" i="1"/>
  <c r="J408" i="1" s="1"/>
  <c r="G409" i="1"/>
  <c r="I409" i="1" s="1"/>
  <c r="H409" i="1"/>
  <c r="J409" i="1" s="1"/>
  <c r="G410" i="1"/>
  <c r="I410" i="1" s="1"/>
  <c r="H410" i="1"/>
  <c r="J410" i="1" s="1"/>
  <c r="G411" i="1"/>
  <c r="I411" i="1" s="1"/>
  <c r="H411" i="1"/>
  <c r="J411" i="1" s="1"/>
  <c r="G412" i="1"/>
  <c r="I412" i="1" s="1"/>
  <c r="H412" i="1"/>
  <c r="J412" i="1" s="1"/>
  <c r="G413" i="1"/>
  <c r="I413" i="1" s="1"/>
  <c r="H413" i="1"/>
  <c r="J413" i="1" s="1"/>
  <c r="G414" i="1"/>
  <c r="I414" i="1" s="1"/>
  <c r="H414" i="1"/>
  <c r="J414" i="1" s="1"/>
  <c r="G415" i="1"/>
  <c r="I415" i="1" s="1"/>
  <c r="H415" i="1"/>
  <c r="J415" i="1" s="1"/>
  <c r="G416" i="1"/>
  <c r="I416" i="1" s="1"/>
  <c r="H416" i="1"/>
  <c r="J416" i="1" s="1"/>
  <c r="G417" i="1"/>
  <c r="I417" i="1" s="1"/>
  <c r="H417" i="1"/>
  <c r="J417" i="1" s="1"/>
  <c r="G418" i="1"/>
  <c r="I418" i="1" s="1"/>
  <c r="H418" i="1"/>
  <c r="J418" i="1" s="1"/>
  <c r="G419" i="1"/>
  <c r="I419" i="1" s="1"/>
  <c r="H419" i="1"/>
  <c r="J419" i="1" s="1"/>
  <c r="G420" i="1"/>
  <c r="I420" i="1" s="1"/>
  <c r="H420" i="1"/>
  <c r="J420" i="1" s="1"/>
  <c r="G421" i="1"/>
  <c r="I421" i="1" s="1"/>
  <c r="H421" i="1"/>
  <c r="J421" i="1" s="1"/>
  <c r="G422" i="1"/>
  <c r="I422" i="1" s="1"/>
  <c r="H422" i="1"/>
  <c r="J422" i="1" s="1"/>
  <c r="G423" i="1"/>
  <c r="I423" i="1" s="1"/>
  <c r="H423" i="1"/>
  <c r="J423" i="1" s="1"/>
  <c r="G2645" i="1"/>
  <c r="I2645" i="1" s="1"/>
  <c r="H2645" i="1"/>
  <c r="J2645" i="1" s="1"/>
  <c r="G4096" i="1"/>
  <c r="I4096" i="1" s="1"/>
  <c r="H4096" i="1"/>
  <c r="J4096" i="1" s="1"/>
  <c r="G2863" i="1"/>
  <c r="I2863" i="1" s="1"/>
  <c r="H2863" i="1"/>
  <c r="J2863" i="1" s="1"/>
  <c r="G427" i="1"/>
  <c r="I427" i="1" s="1"/>
  <c r="H427" i="1"/>
  <c r="J427" i="1" s="1"/>
  <c r="G428" i="1"/>
  <c r="I428" i="1" s="1"/>
  <c r="H428" i="1"/>
  <c r="J428" i="1" s="1"/>
  <c r="G429" i="1"/>
  <c r="I429" i="1" s="1"/>
  <c r="H429" i="1"/>
  <c r="J429" i="1" s="1"/>
  <c r="G430" i="1"/>
  <c r="I430" i="1" s="1"/>
  <c r="H430" i="1"/>
  <c r="J430" i="1" s="1"/>
  <c r="G431" i="1"/>
  <c r="I431" i="1" s="1"/>
  <c r="H431" i="1"/>
  <c r="J431" i="1" s="1"/>
  <c r="G3310" i="1"/>
  <c r="I3310" i="1" s="1"/>
  <c r="H3310" i="1"/>
  <c r="J3310" i="1" s="1"/>
  <c r="G433" i="1"/>
  <c r="I433" i="1" s="1"/>
  <c r="H433" i="1"/>
  <c r="J433" i="1" s="1"/>
  <c r="G434" i="1"/>
  <c r="I434" i="1" s="1"/>
  <c r="H434" i="1"/>
  <c r="J434" i="1" s="1"/>
  <c r="G435" i="1"/>
  <c r="I435" i="1" s="1"/>
  <c r="H435" i="1"/>
  <c r="J435" i="1" s="1"/>
  <c r="G436" i="1"/>
  <c r="I436" i="1" s="1"/>
  <c r="H436" i="1"/>
  <c r="J436" i="1" s="1"/>
  <c r="G437" i="1"/>
  <c r="I437" i="1" s="1"/>
  <c r="H437" i="1"/>
  <c r="J437" i="1" s="1"/>
  <c r="G4122" i="1"/>
  <c r="I4122" i="1" s="1"/>
  <c r="H4122" i="1"/>
  <c r="J4122" i="1" s="1"/>
  <c r="G4539" i="1"/>
  <c r="I4539" i="1" s="1"/>
  <c r="H4539" i="1"/>
  <c r="J4539" i="1" s="1"/>
  <c r="G440" i="1"/>
  <c r="I440" i="1" s="1"/>
  <c r="H440" i="1"/>
  <c r="J440" i="1" s="1"/>
  <c r="G441" i="1"/>
  <c r="I441" i="1" s="1"/>
  <c r="H441" i="1"/>
  <c r="J441" i="1" s="1"/>
  <c r="G442" i="1"/>
  <c r="I442" i="1" s="1"/>
  <c r="H442" i="1"/>
  <c r="J442" i="1" s="1"/>
  <c r="G443" i="1"/>
  <c r="I443" i="1" s="1"/>
  <c r="H443" i="1"/>
  <c r="J443" i="1" s="1"/>
  <c r="G444" i="1"/>
  <c r="I444" i="1" s="1"/>
  <c r="H444" i="1"/>
  <c r="J444" i="1" s="1"/>
  <c r="G445" i="1"/>
  <c r="I445" i="1" s="1"/>
  <c r="H445" i="1"/>
  <c r="J445" i="1" s="1"/>
  <c r="G446" i="1"/>
  <c r="I446" i="1" s="1"/>
  <c r="H446" i="1"/>
  <c r="J446" i="1" s="1"/>
  <c r="G447" i="1"/>
  <c r="I447" i="1" s="1"/>
  <c r="H447" i="1"/>
  <c r="J447" i="1" s="1"/>
  <c r="G746" i="1"/>
  <c r="I746" i="1" s="1"/>
  <c r="H746" i="1"/>
  <c r="J746" i="1" s="1"/>
  <c r="G449" i="1"/>
  <c r="I449" i="1" s="1"/>
  <c r="H449" i="1"/>
  <c r="J449" i="1" s="1"/>
  <c r="G450" i="1"/>
  <c r="I450" i="1" s="1"/>
  <c r="H450" i="1"/>
  <c r="J450" i="1" s="1"/>
  <c r="G4922" i="1"/>
  <c r="I4922" i="1" s="1"/>
  <c r="H4922" i="1"/>
  <c r="J4922" i="1" s="1"/>
  <c r="G452" i="1"/>
  <c r="I452" i="1" s="1"/>
  <c r="H452" i="1"/>
  <c r="J452" i="1" s="1"/>
  <c r="G777" i="1"/>
  <c r="I777" i="1" s="1"/>
  <c r="H777" i="1"/>
  <c r="J777" i="1" s="1"/>
  <c r="G454" i="1"/>
  <c r="I454" i="1" s="1"/>
  <c r="H454" i="1"/>
  <c r="J454" i="1" s="1"/>
  <c r="G455" i="1"/>
  <c r="I455" i="1" s="1"/>
  <c r="H455" i="1"/>
  <c r="J455" i="1" s="1"/>
  <c r="G456" i="1"/>
  <c r="I456" i="1" s="1"/>
  <c r="H456" i="1"/>
  <c r="J456" i="1" s="1"/>
  <c r="G457" i="1"/>
  <c r="I457" i="1" s="1"/>
  <c r="H457" i="1"/>
  <c r="J457" i="1" s="1"/>
  <c r="G458" i="1"/>
  <c r="I458" i="1" s="1"/>
  <c r="H458" i="1"/>
  <c r="J458" i="1" s="1"/>
  <c r="G3360" i="1"/>
  <c r="I3360" i="1" s="1"/>
  <c r="H3360" i="1"/>
  <c r="J3360" i="1" s="1"/>
  <c r="G460" i="1"/>
  <c r="I460" i="1" s="1"/>
  <c r="H460" i="1"/>
  <c r="J460" i="1" s="1"/>
  <c r="G461" i="1"/>
  <c r="I461" i="1" s="1"/>
  <c r="H461" i="1"/>
  <c r="J461" i="1" s="1"/>
  <c r="G462" i="1"/>
  <c r="I462" i="1" s="1"/>
  <c r="H462" i="1"/>
  <c r="J462" i="1" s="1"/>
  <c r="G463" i="1"/>
  <c r="I463" i="1" s="1"/>
  <c r="H463" i="1"/>
  <c r="J463" i="1" s="1"/>
  <c r="G464" i="1"/>
  <c r="I464" i="1" s="1"/>
  <c r="H464" i="1"/>
  <c r="J464" i="1" s="1"/>
  <c r="G465" i="1"/>
  <c r="I465" i="1" s="1"/>
  <c r="H465" i="1"/>
  <c r="J465" i="1" s="1"/>
  <c r="G4001" i="1"/>
  <c r="I4001" i="1" s="1"/>
  <c r="H4001" i="1"/>
  <c r="J4001" i="1" s="1"/>
  <c r="G467" i="1"/>
  <c r="I467" i="1" s="1"/>
  <c r="H467" i="1"/>
  <c r="J467" i="1" s="1"/>
  <c r="G468" i="1"/>
  <c r="I468" i="1" s="1"/>
  <c r="H468" i="1"/>
  <c r="J468" i="1" s="1"/>
  <c r="G469" i="1"/>
  <c r="I469" i="1" s="1"/>
  <c r="H469" i="1"/>
  <c r="J469" i="1" s="1"/>
  <c r="G470" i="1"/>
  <c r="I470" i="1" s="1"/>
  <c r="H470" i="1"/>
  <c r="J470" i="1" s="1"/>
  <c r="G471" i="1"/>
  <c r="I471" i="1" s="1"/>
  <c r="H471" i="1"/>
  <c r="J471" i="1" s="1"/>
  <c r="G472" i="1"/>
  <c r="I472" i="1" s="1"/>
  <c r="H472" i="1"/>
  <c r="J472" i="1" s="1"/>
  <c r="G473" i="1"/>
  <c r="I473" i="1" s="1"/>
  <c r="H473" i="1"/>
  <c r="J473" i="1" s="1"/>
  <c r="G474" i="1"/>
  <c r="I474" i="1" s="1"/>
  <c r="H474" i="1"/>
  <c r="J474" i="1" s="1"/>
  <c r="G475" i="1"/>
  <c r="I475" i="1" s="1"/>
  <c r="H475" i="1"/>
  <c r="J475" i="1" s="1"/>
  <c r="G476" i="1"/>
  <c r="I476" i="1" s="1"/>
  <c r="H476" i="1"/>
  <c r="J476" i="1" s="1"/>
  <c r="G477" i="1"/>
  <c r="I477" i="1" s="1"/>
  <c r="H477" i="1"/>
  <c r="J477" i="1" s="1"/>
  <c r="G478" i="1"/>
  <c r="I478" i="1" s="1"/>
  <c r="H478" i="1"/>
  <c r="J478" i="1" s="1"/>
  <c r="G479" i="1"/>
  <c r="I479" i="1" s="1"/>
  <c r="H479" i="1"/>
  <c r="J479" i="1" s="1"/>
  <c r="G480" i="1"/>
  <c r="I480" i="1" s="1"/>
  <c r="H480" i="1"/>
  <c r="J480" i="1" s="1"/>
  <c r="G481" i="1"/>
  <c r="I481" i="1" s="1"/>
  <c r="H481" i="1"/>
  <c r="J481" i="1" s="1"/>
  <c r="G482" i="1"/>
  <c r="I482" i="1" s="1"/>
  <c r="H482" i="1"/>
  <c r="J482" i="1" s="1"/>
  <c r="G483" i="1"/>
  <c r="I483" i="1" s="1"/>
  <c r="H483" i="1"/>
  <c r="J483" i="1" s="1"/>
  <c r="G484" i="1"/>
  <c r="I484" i="1" s="1"/>
  <c r="H484" i="1"/>
  <c r="J484" i="1" s="1"/>
  <c r="G485" i="1"/>
  <c r="I485" i="1" s="1"/>
  <c r="H485" i="1"/>
  <c r="J485" i="1" s="1"/>
  <c r="G486" i="1"/>
  <c r="I486" i="1" s="1"/>
  <c r="H486" i="1"/>
  <c r="J486" i="1" s="1"/>
  <c r="G487" i="1"/>
  <c r="I487" i="1" s="1"/>
  <c r="H487" i="1"/>
  <c r="J487" i="1" s="1"/>
  <c r="G488" i="1"/>
  <c r="I488" i="1" s="1"/>
  <c r="H488" i="1"/>
  <c r="J488" i="1" s="1"/>
  <c r="G489" i="1"/>
  <c r="I489" i="1" s="1"/>
  <c r="H489" i="1"/>
  <c r="J489" i="1" s="1"/>
  <c r="G490" i="1"/>
  <c r="I490" i="1" s="1"/>
  <c r="H490" i="1"/>
  <c r="J490" i="1" s="1"/>
  <c r="G491" i="1"/>
  <c r="I491" i="1" s="1"/>
  <c r="H491" i="1"/>
  <c r="J491" i="1" s="1"/>
  <c r="G492" i="1"/>
  <c r="I492" i="1" s="1"/>
  <c r="H492" i="1"/>
  <c r="J492" i="1" s="1"/>
  <c r="G493" i="1"/>
  <c r="I493" i="1" s="1"/>
  <c r="H493" i="1"/>
  <c r="J493" i="1" s="1"/>
  <c r="G494" i="1"/>
  <c r="I494" i="1" s="1"/>
  <c r="H494" i="1"/>
  <c r="J494" i="1" s="1"/>
  <c r="G495" i="1"/>
  <c r="I495" i="1" s="1"/>
  <c r="H495" i="1"/>
  <c r="J495" i="1" s="1"/>
  <c r="G496" i="1"/>
  <c r="I496" i="1" s="1"/>
  <c r="H496" i="1"/>
  <c r="J496" i="1" s="1"/>
  <c r="G3326" i="1"/>
  <c r="I3326" i="1" s="1"/>
  <c r="H3326" i="1"/>
  <c r="J3326" i="1" s="1"/>
  <c r="G498" i="1"/>
  <c r="I498" i="1" s="1"/>
  <c r="H498" i="1"/>
  <c r="J498" i="1" s="1"/>
  <c r="G499" i="1"/>
  <c r="I499" i="1" s="1"/>
  <c r="H499" i="1"/>
  <c r="J499" i="1" s="1"/>
  <c r="G500" i="1"/>
  <c r="I500" i="1" s="1"/>
  <c r="H500" i="1"/>
  <c r="J500" i="1" s="1"/>
  <c r="G501" i="1"/>
  <c r="I501" i="1" s="1"/>
  <c r="H501" i="1"/>
  <c r="J501" i="1" s="1"/>
  <c r="G502" i="1"/>
  <c r="I502" i="1" s="1"/>
  <c r="H502" i="1"/>
  <c r="J502" i="1" s="1"/>
  <c r="G503" i="1"/>
  <c r="I503" i="1" s="1"/>
  <c r="H503" i="1"/>
  <c r="J503" i="1" s="1"/>
  <c r="G504" i="1"/>
  <c r="I504" i="1" s="1"/>
  <c r="H504" i="1"/>
  <c r="J504" i="1" s="1"/>
  <c r="G505" i="1"/>
  <c r="I505" i="1" s="1"/>
  <c r="H505" i="1"/>
  <c r="J505" i="1" s="1"/>
  <c r="G506" i="1"/>
  <c r="I506" i="1" s="1"/>
  <c r="H506" i="1"/>
  <c r="J506" i="1" s="1"/>
  <c r="G507" i="1"/>
  <c r="I507" i="1" s="1"/>
  <c r="H507" i="1"/>
  <c r="J507" i="1" s="1"/>
  <c r="G508" i="1"/>
  <c r="I508" i="1" s="1"/>
  <c r="H508" i="1"/>
  <c r="J508" i="1" s="1"/>
  <c r="G509" i="1"/>
  <c r="I509" i="1" s="1"/>
  <c r="H509" i="1"/>
  <c r="J509" i="1" s="1"/>
  <c r="G510" i="1"/>
  <c r="I510" i="1" s="1"/>
  <c r="H510" i="1"/>
  <c r="J510" i="1" s="1"/>
  <c r="G511" i="1"/>
  <c r="I511" i="1" s="1"/>
  <c r="H511" i="1"/>
  <c r="J511" i="1" s="1"/>
  <c r="G512" i="1"/>
  <c r="I512" i="1" s="1"/>
  <c r="H512" i="1"/>
  <c r="J512" i="1" s="1"/>
  <c r="G513" i="1"/>
  <c r="I513" i="1" s="1"/>
  <c r="H513" i="1"/>
  <c r="J513" i="1" s="1"/>
  <c r="G514" i="1"/>
  <c r="I514" i="1" s="1"/>
  <c r="H514" i="1"/>
  <c r="J514" i="1" s="1"/>
  <c r="G515" i="1"/>
  <c r="I515" i="1" s="1"/>
  <c r="H515" i="1"/>
  <c r="J515" i="1" s="1"/>
  <c r="G516" i="1"/>
  <c r="I516" i="1" s="1"/>
  <c r="H516" i="1"/>
  <c r="J516" i="1" s="1"/>
  <c r="G517" i="1"/>
  <c r="I517" i="1" s="1"/>
  <c r="H517" i="1"/>
  <c r="J517" i="1" s="1"/>
  <c r="G518" i="1"/>
  <c r="I518" i="1" s="1"/>
  <c r="H518" i="1"/>
  <c r="J518" i="1" s="1"/>
  <c r="G519" i="1"/>
  <c r="I519" i="1" s="1"/>
  <c r="H519" i="1"/>
  <c r="J519" i="1" s="1"/>
  <c r="G520" i="1"/>
  <c r="I520" i="1" s="1"/>
  <c r="H520" i="1"/>
  <c r="J520" i="1" s="1"/>
  <c r="G521" i="1"/>
  <c r="I521" i="1" s="1"/>
  <c r="H521" i="1"/>
  <c r="J521" i="1" s="1"/>
  <c r="G522" i="1"/>
  <c r="I522" i="1" s="1"/>
  <c r="H522" i="1"/>
  <c r="J522" i="1" s="1"/>
  <c r="G523" i="1"/>
  <c r="I523" i="1" s="1"/>
  <c r="H523" i="1"/>
  <c r="J523" i="1" s="1"/>
  <c r="G524" i="1"/>
  <c r="I524" i="1" s="1"/>
  <c r="H524" i="1"/>
  <c r="J524" i="1" s="1"/>
  <c r="G525" i="1"/>
  <c r="I525" i="1" s="1"/>
  <c r="H525" i="1"/>
  <c r="J525" i="1" s="1"/>
  <c r="G526" i="1"/>
  <c r="I526" i="1" s="1"/>
  <c r="H526" i="1"/>
  <c r="J526" i="1" s="1"/>
  <c r="G527" i="1"/>
  <c r="I527" i="1" s="1"/>
  <c r="H527" i="1"/>
  <c r="J527" i="1" s="1"/>
  <c r="G528" i="1"/>
  <c r="I528" i="1" s="1"/>
  <c r="H528" i="1"/>
  <c r="J528" i="1" s="1"/>
  <c r="G529" i="1"/>
  <c r="I529" i="1" s="1"/>
  <c r="H529" i="1"/>
  <c r="J529" i="1" s="1"/>
  <c r="G530" i="1"/>
  <c r="I530" i="1" s="1"/>
  <c r="H530" i="1"/>
  <c r="J530" i="1" s="1"/>
  <c r="G531" i="1"/>
  <c r="I531" i="1" s="1"/>
  <c r="H531" i="1"/>
  <c r="J531" i="1" s="1"/>
  <c r="G2335" i="1"/>
  <c r="I2335" i="1" s="1"/>
  <c r="H2335" i="1"/>
  <c r="J2335" i="1" s="1"/>
  <c r="G533" i="1"/>
  <c r="I533" i="1" s="1"/>
  <c r="H533" i="1"/>
  <c r="J533" i="1" s="1"/>
  <c r="G534" i="1"/>
  <c r="I534" i="1" s="1"/>
  <c r="H534" i="1"/>
  <c r="J534" i="1" s="1"/>
  <c r="G535" i="1"/>
  <c r="I535" i="1" s="1"/>
  <c r="H535" i="1"/>
  <c r="J535" i="1" s="1"/>
  <c r="G536" i="1"/>
  <c r="I536" i="1" s="1"/>
  <c r="H536" i="1"/>
  <c r="J536" i="1" s="1"/>
  <c r="G537" i="1"/>
  <c r="I537" i="1" s="1"/>
  <c r="H537" i="1"/>
  <c r="J537" i="1" s="1"/>
  <c r="G538" i="1"/>
  <c r="I538" i="1" s="1"/>
  <c r="H538" i="1"/>
  <c r="J538" i="1" s="1"/>
  <c r="G539" i="1"/>
  <c r="I539" i="1" s="1"/>
  <c r="H539" i="1"/>
  <c r="J539" i="1" s="1"/>
  <c r="G540" i="1"/>
  <c r="I540" i="1" s="1"/>
  <c r="H540" i="1"/>
  <c r="J540" i="1" s="1"/>
  <c r="G251" i="1"/>
  <c r="I251" i="1" s="1"/>
  <c r="H251" i="1"/>
  <c r="J251" i="1" s="1"/>
  <c r="G542" i="1"/>
  <c r="I542" i="1" s="1"/>
  <c r="H542" i="1"/>
  <c r="J542" i="1" s="1"/>
  <c r="G543" i="1"/>
  <c r="I543" i="1" s="1"/>
  <c r="H543" i="1"/>
  <c r="J543" i="1" s="1"/>
  <c r="G544" i="1"/>
  <c r="I544" i="1" s="1"/>
  <c r="H544" i="1"/>
  <c r="J544" i="1" s="1"/>
  <c r="G545" i="1"/>
  <c r="I545" i="1" s="1"/>
  <c r="H545" i="1"/>
  <c r="J545" i="1" s="1"/>
  <c r="G546" i="1"/>
  <c r="I546" i="1" s="1"/>
  <c r="H546" i="1"/>
  <c r="J546" i="1" s="1"/>
  <c r="G547" i="1"/>
  <c r="I547" i="1" s="1"/>
  <c r="H547" i="1"/>
  <c r="J547" i="1" s="1"/>
  <c r="G548" i="1"/>
  <c r="I548" i="1" s="1"/>
  <c r="H548" i="1"/>
  <c r="J548" i="1" s="1"/>
  <c r="G549" i="1"/>
  <c r="I549" i="1" s="1"/>
  <c r="H549" i="1"/>
  <c r="J549" i="1" s="1"/>
  <c r="G550" i="1"/>
  <c r="I550" i="1" s="1"/>
  <c r="H550" i="1"/>
  <c r="J550" i="1" s="1"/>
  <c r="G551" i="1"/>
  <c r="I551" i="1" s="1"/>
  <c r="H551" i="1"/>
  <c r="J551" i="1" s="1"/>
  <c r="G552" i="1"/>
  <c r="I552" i="1" s="1"/>
  <c r="H552" i="1"/>
  <c r="J552" i="1" s="1"/>
  <c r="G553" i="1"/>
  <c r="I553" i="1" s="1"/>
  <c r="H553" i="1"/>
  <c r="J553" i="1" s="1"/>
  <c r="G554" i="1"/>
  <c r="I554" i="1" s="1"/>
  <c r="H554" i="1"/>
  <c r="J554" i="1" s="1"/>
  <c r="G555" i="1"/>
  <c r="I555" i="1" s="1"/>
  <c r="H555" i="1"/>
  <c r="J555" i="1" s="1"/>
  <c r="G556" i="1"/>
  <c r="I556" i="1" s="1"/>
  <c r="H556" i="1"/>
  <c r="J556" i="1" s="1"/>
  <c r="G557" i="1"/>
  <c r="I557" i="1" s="1"/>
  <c r="H557" i="1"/>
  <c r="J557" i="1" s="1"/>
  <c r="G558" i="1"/>
  <c r="I558" i="1" s="1"/>
  <c r="H558" i="1"/>
  <c r="J558" i="1" s="1"/>
  <c r="G559" i="1"/>
  <c r="I559" i="1" s="1"/>
  <c r="H559" i="1"/>
  <c r="J559" i="1" s="1"/>
  <c r="G560" i="1"/>
  <c r="I560" i="1" s="1"/>
  <c r="H560" i="1"/>
  <c r="J560" i="1" s="1"/>
  <c r="G561" i="1"/>
  <c r="I561" i="1" s="1"/>
  <c r="H561" i="1"/>
  <c r="J561" i="1" s="1"/>
  <c r="G562" i="1"/>
  <c r="I562" i="1" s="1"/>
  <c r="H562" i="1"/>
  <c r="J562" i="1" s="1"/>
  <c r="G563" i="1"/>
  <c r="I563" i="1" s="1"/>
  <c r="H563" i="1"/>
  <c r="J563" i="1" s="1"/>
  <c r="G564" i="1"/>
  <c r="I564" i="1" s="1"/>
  <c r="H564" i="1"/>
  <c r="J564" i="1" s="1"/>
  <c r="G565" i="1"/>
  <c r="I565" i="1" s="1"/>
  <c r="H565" i="1"/>
  <c r="J565" i="1" s="1"/>
  <c r="G566" i="1"/>
  <c r="I566" i="1" s="1"/>
  <c r="H566" i="1"/>
  <c r="J566" i="1" s="1"/>
  <c r="G567" i="1"/>
  <c r="I567" i="1" s="1"/>
  <c r="H567" i="1"/>
  <c r="J567" i="1" s="1"/>
  <c r="G4744" i="1"/>
  <c r="I4744" i="1" s="1"/>
  <c r="H4744" i="1"/>
  <c r="J4744" i="1" s="1"/>
  <c r="G569" i="1"/>
  <c r="I569" i="1" s="1"/>
  <c r="H569" i="1"/>
  <c r="J569" i="1" s="1"/>
  <c r="G570" i="1"/>
  <c r="I570" i="1" s="1"/>
  <c r="H570" i="1"/>
  <c r="J570" i="1" s="1"/>
  <c r="G571" i="1"/>
  <c r="I571" i="1" s="1"/>
  <c r="H571" i="1"/>
  <c r="J571" i="1" s="1"/>
  <c r="G4907" i="1"/>
  <c r="I4907" i="1" s="1"/>
  <c r="H4907" i="1"/>
  <c r="J4907" i="1" s="1"/>
  <c r="G573" i="1"/>
  <c r="I573" i="1" s="1"/>
  <c r="H573" i="1"/>
  <c r="J573" i="1" s="1"/>
  <c r="G574" i="1"/>
  <c r="I574" i="1" s="1"/>
  <c r="H574" i="1"/>
  <c r="J574" i="1" s="1"/>
  <c r="G575" i="1"/>
  <c r="I575" i="1" s="1"/>
  <c r="H575" i="1"/>
  <c r="J575" i="1" s="1"/>
  <c r="G576" i="1"/>
  <c r="I576" i="1" s="1"/>
  <c r="H576" i="1"/>
  <c r="J576" i="1" s="1"/>
  <c r="G577" i="1"/>
  <c r="I577" i="1" s="1"/>
  <c r="H577" i="1"/>
  <c r="J577" i="1" s="1"/>
  <c r="G578" i="1"/>
  <c r="I578" i="1" s="1"/>
  <c r="H578" i="1"/>
  <c r="J578" i="1" s="1"/>
  <c r="G579" i="1"/>
  <c r="I579" i="1" s="1"/>
  <c r="H579" i="1"/>
  <c r="J579" i="1" s="1"/>
  <c r="G580" i="1"/>
  <c r="I580" i="1" s="1"/>
  <c r="H580" i="1"/>
  <c r="J580" i="1" s="1"/>
  <c r="G581" i="1"/>
  <c r="I581" i="1" s="1"/>
  <c r="H581" i="1"/>
  <c r="J581" i="1" s="1"/>
  <c r="G3141" i="1"/>
  <c r="I3141" i="1" s="1"/>
  <c r="H3141" i="1"/>
  <c r="J3141" i="1" s="1"/>
  <c r="G583" i="1"/>
  <c r="I583" i="1" s="1"/>
  <c r="H583" i="1"/>
  <c r="J583" i="1" s="1"/>
  <c r="G584" i="1"/>
  <c r="I584" i="1" s="1"/>
  <c r="H584" i="1"/>
  <c r="J584" i="1" s="1"/>
  <c r="G621" i="1"/>
  <c r="I621" i="1" s="1"/>
  <c r="H621" i="1"/>
  <c r="J621" i="1" s="1"/>
  <c r="G586" i="1"/>
  <c r="I586" i="1" s="1"/>
  <c r="H586" i="1"/>
  <c r="J586" i="1" s="1"/>
  <c r="G587" i="1"/>
  <c r="I587" i="1" s="1"/>
  <c r="H587" i="1"/>
  <c r="J587" i="1" s="1"/>
  <c r="G588" i="1"/>
  <c r="I588" i="1" s="1"/>
  <c r="H588" i="1"/>
  <c r="J588" i="1" s="1"/>
  <c r="G589" i="1"/>
  <c r="I589" i="1" s="1"/>
  <c r="H589" i="1"/>
  <c r="J589" i="1" s="1"/>
  <c r="G590" i="1"/>
  <c r="I590" i="1" s="1"/>
  <c r="H590" i="1"/>
  <c r="J590" i="1" s="1"/>
  <c r="G591" i="1"/>
  <c r="I591" i="1" s="1"/>
  <c r="H591" i="1"/>
  <c r="J591" i="1" s="1"/>
  <c r="G592" i="1"/>
  <c r="I592" i="1" s="1"/>
  <c r="H592" i="1"/>
  <c r="J592" i="1" s="1"/>
  <c r="G593" i="1"/>
  <c r="I593" i="1" s="1"/>
  <c r="H593" i="1"/>
  <c r="J593" i="1" s="1"/>
  <c r="G594" i="1"/>
  <c r="I594" i="1" s="1"/>
  <c r="H594" i="1"/>
  <c r="J594" i="1" s="1"/>
  <c r="G595" i="1"/>
  <c r="I595" i="1" s="1"/>
  <c r="H595" i="1"/>
  <c r="J595" i="1" s="1"/>
  <c r="G596" i="1"/>
  <c r="I596" i="1" s="1"/>
  <c r="H596" i="1"/>
  <c r="J596" i="1" s="1"/>
  <c r="G597" i="1"/>
  <c r="I597" i="1" s="1"/>
  <c r="H597" i="1"/>
  <c r="J597" i="1" s="1"/>
  <c r="G598" i="1"/>
  <c r="I598" i="1" s="1"/>
  <c r="H598" i="1"/>
  <c r="J598" i="1" s="1"/>
  <c r="G599" i="1"/>
  <c r="I599" i="1" s="1"/>
  <c r="H599" i="1"/>
  <c r="J599" i="1" s="1"/>
  <c r="G600" i="1"/>
  <c r="I600" i="1" s="1"/>
  <c r="H600" i="1"/>
  <c r="J600" i="1" s="1"/>
  <c r="G601" i="1"/>
  <c r="I601" i="1" s="1"/>
  <c r="H601" i="1"/>
  <c r="J601" i="1" s="1"/>
  <c r="G602" i="1"/>
  <c r="I602" i="1" s="1"/>
  <c r="H602" i="1"/>
  <c r="J602" i="1" s="1"/>
  <c r="G603" i="1"/>
  <c r="I603" i="1" s="1"/>
  <c r="H603" i="1"/>
  <c r="J603" i="1" s="1"/>
  <c r="G604" i="1"/>
  <c r="I604" i="1" s="1"/>
  <c r="H604" i="1"/>
  <c r="J604" i="1" s="1"/>
  <c r="G605" i="1"/>
  <c r="I605" i="1" s="1"/>
  <c r="H605" i="1"/>
  <c r="J605" i="1" s="1"/>
  <c r="G606" i="1"/>
  <c r="I606" i="1" s="1"/>
  <c r="H606" i="1"/>
  <c r="J606" i="1" s="1"/>
  <c r="G607" i="1"/>
  <c r="I607" i="1" s="1"/>
  <c r="H607" i="1"/>
  <c r="J607" i="1" s="1"/>
  <c r="G608" i="1"/>
  <c r="I608" i="1" s="1"/>
  <c r="H608" i="1"/>
  <c r="J608" i="1" s="1"/>
  <c r="G4459" i="1"/>
  <c r="I4459" i="1" s="1"/>
  <c r="H4459" i="1"/>
  <c r="J4459" i="1" s="1"/>
  <c r="G610" i="1"/>
  <c r="I610" i="1" s="1"/>
  <c r="H610" i="1"/>
  <c r="J610" i="1" s="1"/>
  <c r="G611" i="1"/>
  <c r="I611" i="1" s="1"/>
  <c r="H611" i="1"/>
  <c r="J611" i="1" s="1"/>
  <c r="G612" i="1"/>
  <c r="I612" i="1" s="1"/>
  <c r="H612" i="1"/>
  <c r="J612" i="1" s="1"/>
  <c r="G613" i="1"/>
  <c r="I613" i="1" s="1"/>
  <c r="H613" i="1"/>
  <c r="J613" i="1" s="1"/>
  <c r="G1998" i="1"/>
  <c r="I1998" i="1" s="1"/>
  <c r="H1998" i="1"/>
  <c r="J1998" i="1" s="1"/>
  <c r="G3665" i="1"/>
  <c r="I3665" i="1" s="1"/>
  <c r="H3665" i="1"/>
  <c r="J3665" i="1" s="1"/>
  <c r="G616" i="1"/>
  <c r="I616" i="1" s="1"/>
  <c r="H616" i="1"/>
  <c r="J616" i="1" s="1"/>
  <c r="G617" i="1"/>
  <c r="I617" i="1" s="1"/>
  <c r="H617" i="1"/>
  <c r="J617" i="1" s="1"/>
  <c r="G618" i="1"/>
  <c r="I618" i="1" s="1"/>
  <c r="H618" i="1"/>
  <c r="J618" i="1" s="1"/>
  <c r="G619" i="1"/>
  <c r="I619" i="1" s="1"/>
  <c r="H619" i="1"/>
  <c r="J619" i="1" s="1"/>
  <c r="G620" i="1"/>
  <c r="I620" i="1" s="1"/>
  <c r="H620" i="1"/>
  <c r="J620" i="1" s="1"/>
  <c r="G1418" i="1"/>
  <c r="I1418" i="1" s="1"/>
  <c r="H1418" i="1"/>
  <c r="J1418" i="1" s="1"/>
  <c r="G622" i="1"/>
  <c r="I622" i="1" s="1"/>
  <c r="H622" i="1"/>
  <c r="J622" i="1" s="1"/>
  <c r="G623" i="1"/>
  <c r="I623" i="1" s="1"/>
  <c r="H623" i="1"/>
  <c r="J623" i="1" s="1"/>
  <c r="G624" i="1"/>
  <c r="I624" i="1" s="1"/>
  <c r="H624" i="1"/>
  <c r="J624" i="1" s="1"/>
  <c r="G625" i="1"/>
  <c r="I625" i="1" s="1"/>
  <c r="H625" i="1"/>
  <c r="J625" i="1" s="1"/>
  <c r="G626" i="1"/>
  <c r="I626" i="1" s="1"/>
  <c r="H626" i="1"/>
  <c r="J626" i="1" s="1"/>
  <c r="G627" i="1"/>
  <c r="I627" i="1" s="1"/>
  <c r="H627" i="1"/>
  <c r="J627" i="1" s="1"/>
  <c r="G628" i="1"/>
  <c r="I628" i="1" s="1"/>
  <c r="H628" i="1"/>
  <c r="J628" i="1" s="1"/>
  <c r="G629" i="1"/>
  <c r="I629" i="1" s="1"/>
  <c r="H629" i="1"/>
  <c r="J629" i="1" s="1"/>
  <c r="G630" i="1"/>
  <c r="I630" i="1" s="1"/>
  <c r="H630" i="1"/>
  <c r="J630" i="1" s="1"/>
  <c r="G631" i="1"/>
  <c r="I631" i="1" s="1"/>
  <c r="H631" i="1"/>
  <c r="J631" i="1" s="1"/>
  <c r="G2865" i="1"/>
  <c r="I2865" i="1" s="1"/>
  <c r="H2865" i="1"/>
  <c r="J2865" i="1" s="1"/>
  <c r="G633" i="1"/>
  <c r="I633" i="1" s="1"/>
  <c r="H633" i="1"/>
  <c r="J633" i="1" s="1"/>
  <c r="G634" i="1"/>
  <c r="I634" i="1" s="1"/>
  <c r="H634" i="1"/>
  <c r="J634" i="1" s="1"/>
  <c r="G635" i="1"/>
  <c r="I635" i="1" s="1"/>
  <c r="H635" i="1"/>
  <c r="J635" i="1" s="1"/>
  <c r="G636" i="1"/>
  <c r="I636" i="1" s="1"/>
  <c r="H636" i="1"/>
  <c r="J636" i="1" s="1"/>
  <c r="G637" i="1"/>
  <c r="I637" i="1" s="1"/>
  <c r="H637" i="1"/>
  <c r="J637" i="1" s="1"/>
  <c r="G638" i="1"/>
  <c r="I638" i="1" s="1"/>
  <c r="H638" i="1"/>
  <c r="J638" i="1" s="1"/>
  <c r="G639" i="1"/>
  <c r="I639" i="1" s="1"/>
  <c r="H639" i="1"/>
  <c r="J639" i="1" s="1"/>
  <c r="G640" i="1"/>
  <c r="I640" i="1" s="1"/>
  <c r="H640" i="1"/>
  <c r="J640" i="1" s="1"/>
  <c r="G641" i="1"/>
  <c r="I641" i="1" s="1"/>
  <c r="H641" i="1"/>
  <c r="J641" i="1" s="1"/>
  <c r="G642" i="1"/>
  <c r="I642" i="1" s="1"/>
  <c r="H642" i="1"/>
  <c r="J642" i="1" s="1"/>
  <c r="G643" i="1"/>
  <c r="I643" i="1" s="1"/>
  <c r="H643" i="1"/>
  <c r="J643" i="1" s="1"/>
  <c r="G644" i="1"/>
  <c r="I644" i="1" s="1"/>
  <c r="H644" i="1"/>
  <c r="J644" i="1" s="1"/>
  <c r="G645" i="1"/>
  <c r="I645" i="1" s="1"/>
  <c r="H645" i="1"/>
  <c r="J645" i="1" s="1"/>
  <c r="G646" i="1"/>
  <c r="I646" i="1" s="1"/>
  <c r="H646" i="1"/>
  <c r="J646" i="1" s="1"/>
  <c r="G647" i="1"/>
  <c r="I647" i="1" s="1"/>
  <c r="H647" i="1"/>
  <c r="J647" i="1" s="1"/>
  <c r="G648" i="1"/>
  <c r="I648" i="1" s="1"/>
  <c r="H648" i="1"/>
  <c r="J648" i="1" s="1"/>
  <c r="G649" i="1"/>
  <c r="I649" i="1" s="1"/>
  <c r="H649" i="1"/>
  <c r="J649" i="1" s="1"/>
  <c r="G650" i="1"/>
  <c r="I650" i="1" s="1"/>
  <c r="H650" i="1"/>
  <c r="J650" i="1" s="1"/>
  <c r="G651" i="1"/>
  <c r="I651" i="1" s="1"/>
  <c r="H651" i="1"/>
  <c r="J651" i="1" s="1"/>
  <c r="G652" i="1"/>
  <c r="I652" i="1" s="1"/>
  <c r="H652" i="1"/>
  <c r="J652" i="1" s="1"/>
  <c r="G653" i="1"/>
  <c r="I653" i="1" s="1"/>
  <c r="H653" i="1"/>
  <c r="J653" i="1" s="1"/>
  <c r="G654" i="1"/>
  <c r="I654" i="1" s="1"/>
  <c r="H654" i="1"/>
  <c r="J654" i="1" s="1"/>
  <c r="G655" i="1"/>
  <c r="I655" i="1" s="1"/>
  <c r="H655" i="1"/>
  <c r="J655" i="1" s="1"/>
  <c r="G656" i="1"/>
  <c r="I656" i="1" s="1"/>
  <c r="H656" i="1"/>
  <c r="J656" i="1" s="1"/>
  <c r="G657" i="1"/>
  <c r="I657" i="1" s="1"/>
  <c r="H657" i="1"/>
  <c r="J657" i="1" s="1"/>
  <c r="G658" i="1"/>
  <c r="I658" i="1" s="1"/>
  <c r="H658" i="1"/>
  <c r="J658" i="1" s="1"/>
  <c r="G659" i="1"/>
  <c r="I659" i="1" s="1"/>
  <c r="H659" i="1"/>
  <c r="J659" i="1" s="1"/>
  <c r="G660" i="1"/>
  <c r="I660" i="1" s="1"/>
  <c r="H660" i="1"/>
  <c r="J660" i="1" s="1"/>
  <c r="G661" i="1"/>
  <c r="I661" i="1" s="1"/>
  <c r="H661" i="1"/>
  <c r="J661" i="1" s="1"/>
  <c r="G662" i="1"/>
  <c r="I662" i="1" s="1"/>
  <c r="H662" i="1"/>
  <c r="J662" i="1" s="1"/>
  <c r="G663" i="1"/>
  <c r="I663" i="1" s="1"/>
  <c r="H663" i="1"/>
  <c r="J663" i="1" s="1"/>
  <c r="G664" i="1"/>
  <c r="I664" i="1" s="1"/>
  <c r="H664" i="1"/>
  <c r="J664" i="1" s="1"/>
  <c r="G665" i="1"/>
  <c r="I665" i="1" s="1"/>
  <c r="H665" i="1"/>
  <c r="J665" i="1" s="1"/>
  <c r="G666" i="1"/>
  <c r="I666" i="1" s="1"/>
  <c r="H666" i="1"/>
  <c r="J666" i="1" s="1"/>
  <c r="G667" i="1"/>
  <c r="I667" i="1" s="1"/>
  <c r="H667" i="1"/>
  <c r="J667" i="1" s="1"/>
  <c r="G668" i="1"/>
  <c r="I668" i="1" s="1"/>
  <c r="H668" i="1"/>
  <c r="J668" i="1" s="1"/>
  <c r="G669" i="1"/>
  <c r="I669" i="1" s="1"/>
  <c r="H669" i="1"/>
  <c r="J669" i="1" s="1"/>
  <c r="G670" i="1"/>
  <c r="I670" i="1" s="1"/>
  <c r="H670" i="1"/>
  <c r="J670" i="1" s="1"/>
  <c r="G671" i="1"/>
  <c r="I671" i="1" s="1"/>
  <c r="H671" i="1"/>
  <c r="J671" i="1" s="1"/>
  <c r="G672" i="1"/>
  <c r="I672" i="1" s="1"/>
  <c r="H672" i="1"/>
  <c r="J672" i="1" s="1"/>
  <c r="G673" i="1"/>
  <c r="I673" i="1" s="1"/>
  <c r="H673" i="1"/>
  <c r="J673" i="1" s="1"/>
  <c r="G674" i="1"/>
  <c r="I674" i="1" s="1"/>
  <c r="H674" i="1"/>
  <c r="J674" i="1" s="1"/>
  <c r="G3220" i="1"/>
  <c r="I3220" i="1" s="1"/>
  <c r="H3220" i="1"/>
  <c r="J3220" i="1" s="1"/>
  <c r="G676" i="1"/>
  <c r="I676" i="1" s="1"/>
  <c r="H676" i="1"/>
  <c r="J676" i="1" s="1"/>
  <c r="G677" i="1"/>
  <c r="I677" i="1" s="1"/>
  <c r="H677" i="1"/>
  <c r="J677" i="1" s="1"/>
  <c r="G678" i="1"/>
  <c r="I678" i="1" s="1"/>
  <c r="H678" i="1"/>
  <c r="J678" i="1" s="1"/>
  <c r="G679" i="1"/>
  <c r="I679" i="1" s="1"/>
  <c r="H679" i="1"/>
  <c r="J679" i="1" s="1"/>
  <c r="G680" i="1"/>
  <c r="I680" i="1" s="1"/>
  <c r="H680" i="1"/>
  <c r="J680" i="1" s="1"/>
  <c r="G681" i="1"/>
  <c r="I681" i="1" s="1"/>
  <c r="H681" i="1"/>
  <c r="J681" i="1" s="1"/>
  <c r="G682" i="1"/>
  <c r="I682" i="1" s="1"/>
  <c r="H682" i="1"/>
  <c r="J682" i="1" s="1"/>
  <c r="G683" i="1"/>
  <c r="I683" i="1" s="1"/>
  <c r="H683" i="1"/>
  <c r="J683" i="1" s="1"/>
  <c r="G684" i="1"/>
  <c r="I684" i="1" s="1"/>
  <c r="H684" i="1"/>
  <c r="J684" i="1" s="1"/>
  <c r="G685" i="1"/>
  <c r="I685" i="1" s="1"/>
  <c r="H685" i="1"/>
  <c r="J685" i="1" s="1"/>
  <c r="G686" i="1"/>
  <c r="I686" i="1" s="1"/>
  <c r="H686" i="1"/>
  <c r="J686" i="1" s="1"/>
  <c r="G687" i="1"/>
  <c r="I687" i="1" s="1"/>
  <c r="H687" i="1"/>
  <c r="J687" i="1" s="1"/>
  <c r="G688" i="1"/>
  <c r="I688" i="1" s="1"/>
  <c r="H688" i="1"/>
  <c r="J688" i="1" s="1"/>
  <c r="G689" i="1"/>
  <c r="I689" i="1" s="1"/>
  <c r="H689" i="1"/>
  <c r="J689" i="1" s="1"/>
  <c r="G690" i="1"/>
  <c r="I690" i="1" s="1"/>
  <c r="H690" i="1"/>
  <c r="J690" i="1" s="1"/>
  <c r="G691" i="1"/>
  <c r="I691" i="1" s="1"/>
  <c r="H691" i="1"/>
  <c r="J691" i="1" s="1"/>
  <c r="G692" i="1"/>
  <c r="I692" i="1" s="1"/>
  <c r="H692" i="1"/>
  <c r="J692" i="1" s="1"/>
  <c r="G693" i="1"/>
  <c r="I693" i="1" s="1"/>
  <c r="H693" i="1"/>
  <c r="J693" i="1" s="1"/>
  <c r="G2761" i="1"/>
  <c r="I2761" i="1" s="1"/>
  <c r="H2761" i="1"/>
  <c r="J2761" i="1" s="1"/>
  <c r="G695" i="1"/>
  <c r="I695" i="1" s="1"/>
  <c r="H695" i="1"/>
  <c r="J695" i="1" s="1"/>
  <c r="G3349" i="1"/>
  <c r="I3349" i="1" s="1"/>
  <c r="H3349" i="1"/>
  <c r="J3349" i="1" s="1"/>
  <c r="G697" i="1"/>
  <c r="I697" i="1" s="1"/>
  <c r="H697" i="1"/>
  <c r="J697" i="1" s="1"/>
  <c r="G698" i="1"/>
  <c r="I698" i="1" s="1"/>
  <c r="H698" i="1"/>
  <c r="J698" i="1" s="1"/>
  <c r="G699" i="1"/>
  <c r="I699" i="1" s="1"/>
  <c r="H699" i="1"/>
  <c r="J699" i="1" s="1"/>
  <c r="G700" i="1"/>
  <c r="I700" i="1" s="1"/>
  <c r="H700" i="1"/>
  <c r="J700" i="1" s="1"/>
  <c r="G701" i="1"/>
  <c r="I701" i="1" s="1"/>
  <c r="H701" i="1"/>
  <c r="J701" i="1" s="1"/>
  <c r="G702" i="1"/>
  <c r="I702" i="1" s="1"/>
  <c r="H702" i="1"/>
  <c r="J702" i="1" s="1"/>
  <c r="G703" i="1"/>
  <c r="I703" i="1" s="1"/>
  <c r="H703" i="1"/>
  <c r="J703" i="1" s="1"/>
  <c r="G704" i="1"/>
  <c r="I704" i="1" s="1"/>
  <c r="H704" i="1"/>
  <c r="J704" i="1" s="1"/>
  <c r="G705" i="1"/>
  <c r="I705" i="1" s="1"/>
  <c r="H705" i="1"/>
  <c r="J705" i="1" s="1"/>
  <c r="G706" i="1"/>
  <c r="I706" i="1" s="1"/>
  <c r="H706" i="1"/>
  <c r="J706" i="1" s="1"/>
  <c r="G707" i="1"/>
  <c r="I707" i="1" s="1"/>
  <c r="H707" i="1"/>
  <c r="J707" i="1" s="1"/>
  <c r="G708" i="1"/>
  <c r="I708" i="1" s="1"/>
  <c r="H708" i="1"/>
  <c r="J708" i="1" s="1"/>
  <c r="G709" i="1"/>
  <c r="I709" i="1" s="1"/>
  <c r="H709" i="1"/>
  <c r="J709" i="1" s="1"/>
  <c r="G710" i="1"/>
  <c r="I710" i="1" s="1"/>
  <c r="H710" i="1"/>
  <c r="J710" i="1" s="1"/>
  <c r="G711" i="1"/>
  <c r="I711" i="1" s="1"/>
  <c r="H711" i="1"/>
  <c r="J711" i="1" s="1"/>
  <c r="G712" i="1"/>
  <c r="I712" i="1" s="1"/>
  <c r="H712" i="1"/>
  <c r="J712" i="1" s="1"/>
  <c r="G713" i="1"/>
  <c r="I713" i="1" s="1"/>
  <c r="H713" i="1"/>
  <c r="J713" i="1" s="1"/>
  <c r="G714" i="1"/>
  <c r="I714" i="1" s="1"/>
  <c r="H714" i="1"/>
  <c r="J714" i="1" s="1"/>
  <c r="G715" i="1"/>
  <c r="I715" i="1" s="1"/>
  <c r="H715" i="1"/>
  <c r="J715" i="1" s="1"/>
  <c r="G716" i="1"/>
  <c r="I716" i="1" s="1"/>
  <c r="H716" i="1"/>
  <c r="J716" i="1" s="1"/>
  <c r="G717" i="1"/>
  <c r="I717" i="1" s="1"/>
  <c r="H717" i="1"/>
  <c r="J717" i="1" s="1"/>
  <c r="G718" i="1"/>
  <c r="I718" i="1" s="1"/>
  <c r="H718" i="1"/>
  <c r="J718" i="1" s="1"/>
  <c r="G719" i="1"/>
  <c r="I719" i="1" s="1"/>
  <c r="H719" i="1"/>
  <c r="J719" i="1" s="1"/>
  <c r="G3889" i="1"/>
  <c r="I3889" i="1" s="1"/>
  <c r="H3889" i="1"/>
  <c r="J3889" i="1" s="1"/>
  <c r="G721" i="1"/>
  <c r="I721" i="1" s="1"/>
  <c r="H721" i="1"/>
  <c r="J721" i="1" s="1"/>
  <c r="G722" i="1"/>
  <c r="I722" i="1" s="1"/>
  <c r="H722" i="1"/>
  <c r="J722" i="1" s="1"/>
  <c r="G723" i="1"/>
  <c r="I723" i="1" s="1"/>
  <c r="H723" i="1"/>
  <c r="J723" i="1" s="1"/>
  <c r="G724" i="1"/>
  <c r="I724" i="1" s="1"/>
  <c r="H724" i="1"/>
  <c r="J724" i="1" s="1"/>
  <c r="G725" i="1"/>
  <c r="I725" i="1" s="1"/>
  <c r="H725" i="1"/>
  <c r="J725" i="1" s="1"/>
  <c r="G726" i="1"/>
  <c r="I726" i="1" s="1"/>
  <c r="H726" i="1"/>
  <c r="J726" i="1" s="1"/>
  <c r="G727" i="1"/>
  <c r="I727" i="1" s="1"/>
  <c r="H727" i="1"/>
  <c r="J727" i="1" s="1"/>
  <c r="G728" i="1"/>
  <c r="I728" i="1" s="1"/>
  <c r="H728" i="1"/>
  <c r="J728" i="1" s="1"/>
  <c r="G729" i="1"/>
  <c r="I729" i="1" s="1"/>
  <c r="H729" i="1"/>
  <c r="J729" i="1" s="1"/>
  <c r="G730" i="1"/>
  <c r="I730" i="1" s="1"/>
  <c r="H730" i="1"/>
  <c r="J730" i="1" s="1"/>
  <c r="G731" i="1"/>
  <c r="I731" i="1" s="1"/>
  <c r="H731" i="1"/>
  <c r="J731" i="1" s="1"/>
  <c r="G732" i="1"/>
  <c r="I732" i="1" s="1"/>
  <c r="H732" i="1"/>
  <c r="J732" i="1" s="1"/>
  <c r="G2197" i="1"/>
  <c r="I2197" i="1" s="1"/>
  <c r="H2197" i="1"/>
  <c r="J2197" i="1" s="1"/>
  <c r="G734" i="1"/>
  <c r="I734" i="1" s="1"/>
  <c r="H734" i="1"/>
  <c r="J734" i="1" s="1"/>
  <c r="G735" i="1"/>
  <c r="I735" i="1" s="1"/>
  <c r="H735" i="1"/>
  <c r="J735" i="1" s="1"/>
  <c r="G736" i="1"/>
  <c r="I736" i="1" s="1"/>
  <c r="H736" i="1"/>
  <c r="J736" i="1" s="1"/>
  <c r="G737" i="1"/>
  <c r="I737" i="1" s="1"/>
  <c r="H737" i="1"/>
  <c r="J737" i="1" s="1"/>
  <c r="G738" i="1"/>
  <c r="I738" i="1" s="1"/>
  <c r="H738" i="1"/>
  <c r="J738" i="1" s="1"/>
  <c r="G739" i="1"/>
  <c r="I739" i="1" s="1"/>
  <c r="H739" i="1"/>
  <c r="J739" i="1" s="1"/>
  <c r="G740" i="1"/>
  <c r="I740" i="1" s="1"/>
  <c r="H740" i="1"/>
  <c r="J740" i="1" s="1"/>
  <c r="G741" i="1"/>
  <c r="I741" i="1" s="1"/>
  <c r="H741" i="1"/>
  <c r="J741" i="1" s="1"/>
  <c r="G742" i="1"/>
  <c r="I742" i="1" s="1"/>
  <c r="H742" i="1"/>
  <c r="J742" i="1" s="1"/>
  <c r="G743" i="1"/>
  <c r="I743" i="1" s="1"/>
  <c r="H743" i="1"/>
  <c r="J743" i="1" s="1"/>
  <c r="G744" i="1"/>
  <c r="I744" i="1" s="1"/>
  <c r="H744" i="1"/>
  <c r="J744" i="1" s="1"/>
  <c r="G745" i="1"/>
  <c r="I745" i="1" s="1"/>
  <c r="H745" i="1"/>
  <c r="J745" i="1" s="1"/>
  <c r="G1865" i="1"/>
  <c r="I1865" i="1" s="1"/>
  <c r="H1865" i="1"/>
  <c r="J1865" i="1" s="1"/>
  <c r="G747" i="1"/>
  <c r="I747" i="1" s="1"/>
  <c r="H747" i="1"/>
  <c r="J747" i="1" s="1"/>
  <c r="G2432" i="1"/>
  <c r="I2432" i="1" s="1"/>
  <c r="H2432" i="1"/>
  <c r="J2432" i="1" s="1"/>
  <c r="G749" i="1"/>
  <c r="I749" i="1" s="1"/>
  <c r="H749" i="1"/>
  <c r="J749" i="1" s="1"/>
  <c r="G750" i="1"/>
  <c r="I750" i="1" s="1"/>
  <c r="H750" i="1"/>
  <c r="J750" i="1" s="1"/>
  <c r="G751" i="1"/>
  <c r="I751" i="1" s="1"/>
  <c r="H751" i="1"/>
  <c r="J751" i="1" s="1"/>
  <c r="G752" i="1"/>
  <c r="I752" i="1" s="1"/>
  <c r="H752" i="1"/>
  <c r="J752" i="1" s="1"/>
  <c r="G753" i="1"/>
  <c r="I753" i="1" s="1"/>
  <c r="H753" i="1"/>
  <c r="J753" i="1" s="1"/>
  <c r="G754" i="1"/>
  <c r="I754" i="1" s="1"/>
  <c r="H754" i="1"/>
  <c r="J754" i="1" s="1"/>
  <c r="G755" i="1"/>
  <c r="I755" i="1" s="1"/>
  <c r="H755" i="1"/>
  <c r="J755" i="1" s="1"/>
  <c r="G756" i="1"/>
  <c r="I756" i="1" s="1"/>
  <c r="H756" i="1"/>
  <c r="J756" i="1" s="1"/>
  <c r="G757" i="1"/>
  <c r="I757" i="1" s="1"/>
  <c r="H757" i="1"/>
  <c r="J757" i="1" s="1"/>
  <c r="G758" i="1"/>
  <c r="I758" i="1" s="1"/>
  <c r="H758" i="1"/>
  <c r="J758" i="1" s="1"/>
  <c r="G759" i="1"/>
  <c r="I759" i="1" s="1"/>
  <c r="H759" i="1"/>
  <c r="J759" i="1" s="1"/>
  <c r="G760" i="1"/>
  <c r="I760" i="1" s="1"/>
  <c r="H760" i="1"/>
  <c r="J760" i="1" s="1"/>
  <c r="G761" i="1"/>
  <c r="I761" i="1" s="1"/>
  <c r="H761" i="1"/>
  <c r="J761" i="1" s="1"/>
  <c r="G762" i="1"/>
  <c r="I762" i="1" s="1"/>
  <c r="H762" i="1"/>
  <c r="J762" i="1" s="1"/>
  <c r="G763" i="1"/>
  <c r="I763" i="1" s="1"/>
  <c r="H763" i="1"/>
  <c r="J763" i="1" s="1"/>
  <c r="G764" i="1"/>
  <c r="I764" i="1" s="1"/>
  <c r="H764" i="1"/>
  <c r="J764" i="1" s="1"/>
  <c r="G765" i="1"/>
  <c r="I765" i="1" s="1"/>
  <c r="H765" i="1"/>
  <c r="J765" i="1" s="1"/>
  <c r="G766" i="1"/>
  <c r="I766" i="1" s="1"/>
  <c r="H766" i="1"/>
  <c r="J766" i="1" s="1"/>
  <c r="G767" i="1"/>
  <c r="I767" i="1" s="1"/>
  <c r="H767" i="1"/>
  <c r="J767" i="1" s="1"/>
  <c r="G768" i="1"/>
  <c r="I768" i="1" s="1"/>
  <c r="H768" i="1"/>
  <c r="J768" i="1" s="1"/>
  <c r="G769" i="1"/>
  <c r="I769" i="1" s="1"/>
  <c r="H769" i="1"/>
  <c r="J769" i="1" s="1"/>
  <c r="G770" i="1"/>
  <c r="I770" i="1" s="1"/>
  <c r="H770" i="1"/>
  <c r="J770" i="1" s="1"/>
  <c r="G771" i="1"/>
  <c r="I771" i="1" s="1"/>
  <c r="H771" i="1"/>
  <c r="J771" i="1" s="1"/>
  <c r="G772" i="1"/>
  <c r="I772" i="1" s="1"/>
  <c r="H772" i="1"/>
  <c r="J772" i="1" s="1"/>
  <c r="G773" i="1"/>
  <c r="I773" i="1" s="1"/>
  <c r="H773" i="1"/>
  <c r="J773" i="1" s="1"/>
  <c r="G774" i="1"/>
  <c r="I774" i="1" s="1"/>
  <c r="H774" i="1"/>
  <c r="J774" i="1" s="1"/>
  <c r="G107" i="1"/>
  <c r="I107" i="1" s="1"/>
  <c r="H107" i="1"/>
  <c r="J107" i="1" s="1"/>
  <c r="G776" i="1"/>
  <c r="I776" i="1" s="1"/>
  <c r="H776" i="1"/>
  <c r="J776" i="1" s="1"/>
  <c r="G268" i="1"/>
  <c r="I268" i="1" s="1"/>
  <c r="H268" i="1"/>
  <c r="J268" i="1" s="1"/>
  <c r="G2770" i="1"/>
  <c r="I2770" i="1" s="1"/>
  <c r="H2770" i="1"/>
  <c r="J2770" i="1" s="1"/>
  <c r="G779" i="1"/>
  <c r="I779" i="1" s="1"/>
  <c r="H779" i="1"/>
  <c r="J779" i="1" s="1"/>
  <c r="G780" i="1"/>
  <c r="I780" i="1" s="1"/>
  <c r="H780" i="1"/>
  <c r="J780" i="1" s="1"/>
  <c r="G781" i="1"/>
  <c r="I781" i="1" s="1"/>
  <c r="H781" i="1"/>
  <c r="J781" i="1" s="1"/>
  <c r="G782" i="1"/>
  <c r="I782" i="1" s="1"/>
  <c r="H782" i="1"/>
  <c r="J782" i="1" s="1"/>
  <c r="G783" i="1"/>
  <c r="I783" i="1" s="1"/>
  <c r="H783" i="1"/>
  <c r="J783" i="1" s="1"/>
  <c r="G784" i="1"/>
  <c r="I784" i="1" s="1"/>
  <c r="H784" i="1"/>
  <c r="J784" i="1" s="1"/>
  <c r="G785" i="1"/>
  <c r="I785" i="1" s="1"/>
  <c r="H785" i="1"/>
  <c r="J785" i="1" s="1"/>
  <c r="G786" i="1"/>
  <c r="I786" i="1" s="1"/>
  <c r="H786" i="1"/>
  <c r="J786" i="1" s="1"/>
  <c r="G787" i="1"/>
  <c r="I787" i="1" s="1"/>
  <c r="H787" i="1"/>
  <c r="J787" i="1" s="1"/>
  <c r="G788" i="1"/>
  <c r="I788" i="1" s="1"/>
  <c r="H788" i="1"/>
  <c r="J788" i="1" s="1"/>
  <c r="G4814" i="1"/>
  <c r="I4814" i="1" s="1"/>
  <c r="H4814" i="1"/>
  <c r="J4814" i="1" s="1"/>
  <c r="G790" i="1"/>
  <c r="I790" i="1" s="1"/>
  <c r="H790" i="1"/>
  <c r="J790" i="1" s="1"/>
  <c r="G791" i="1"/>
  <c r="I791" i="1" s="1"/>
  <c r="H791" i="1"/>
  <c r="J791" i="1" s="1"/>
  <c r="G792" i="1"/>
  <c r="I792" i="1" s="1"/>
  <c r="H792" i="1"/>
  <c r="J792" i="1" s="1"/>
  <c r="G793" i="1"/>
  <c r="I793" i="1" s="1"/>
  <c r="H793" i="1"/>
  <c r="J793" i="1" s="1"/>
  <c r="G794" i="1"/>
  <c r="I794" i="1" s="1"/>
  <c r="H794" i="1"/>
  <c r="J794" i="1" s="1"/>
  <c r="G795" i="1"/>
  <c r="I795" i="1" s="1"/>
  <c r="H795" i="1"/>
  <c r="J795" i="1" s="1"/>
  <c r="G796" i="1"/>
  <c r="I796" i="1" s="1"/>
  <c r="H796" i="1"/>
  <c r="J796" i="1" s="1"/>
  <c r="G797" i="1"/>
  <c r="I797" i="1" s="1"/>
  <c r="H797" i="1"/>
  <c r="J797" i="1" s="1"/>
  <c r="G798" i="1"/>
  <c r="I798" i="1" s="1"/>
  <c r="H798" i="1"/>
  <c r="J798" i="1" s="1"/>
  <c r="G799" i="1"/>
  <c r="I799" i="1" s="1"/>
  <c r="H799" i="1"/>
  <c r="J799" i="1" s="1"/>
  <c r="G800" i="1"/>
  <c r="I800" i="1" s="1"/>
  <c r="H800" i="1"/>
  <c r="J800" i="1" s="1"/>
  <c r="G801" i="1"/>
  <c r="I801" i="1" s="1"/>
  <c r="H801" i="1"/>
  <c r="J801" i="1" s="1"/>
  <c r="G802" i="1"/>
  <c r="I802" i="1" s="1"/>
  <c r="H802" i="1"/>
  <c r="J802" i="1" s="1"/>
  <c r="G803" i="1"/>
  <c r="I803" i="1" s="1"/>
  <c r="H803" i="1"/>
  <c r="J803" i="1" s="1"/>
  <c r="G2262" i="1"/>
  <c r="I2262" i="1" s="1"/>
  <c r="H2262" i="1"/>
  <c r="J2262" i="1" s="1"/>
  <c r="G805" i="1"/>
  <c r="I805" i="1" s="1"/>
  <c r="H805" i="1"/>
  <c r="J805" i="1" s="1"/>
  <c r="G806" i="1"/>
  <c r="I806" i="1" s="1"/>
  <c r="H806" i="1"/>
  <c r="J806" i="1" s="1"/>
  <c r="G807" i="1"/>
  <c r="I807" i="1" s="1"/>
  <c r="H807" i="1"/>
  <c r="J807" i="1" s="1"/>
  <c r="G808" i="1"/>
  <c r="I808" i="1" s="1"/>
  <c r="H808" i="1"/>
  <c r="J808" i="1" s="1"/>
  <c r="G2509" i="1"/>
  <c r="I2509" i="1" s="1"/>
  <c r="H2509" i="1"/>
  <c r="J2509" i="1" s="1"/>
  <c r="G810" i="1"/>
  <c r="I810" i="1" s="1"/>
  <c r="H810" i="1"/>
  <c r="J810" i="1" s="1"/>
  <c r="G58" i="1"/>
  <c r="I58" i="1" s="1"/>
  <c r="H58" i="1"/>
  <c r="J58" i="1" s="1"/>
  <c r="G812" i="1"/>
  <c r="I812" i="1" s="1"/>
  <c r="H812" i="1"/>
  <c r="J812" i="1" s="1"/>
  <c r="G813" i="1"/>
  <c r="I813" i="1" s="1"/>
  <c r="H813" i="1"/>
  <c r="J813" i="1" s="1"/>
  <c r="G814" i="1"/>
  <c r="I814" i="1" s="1"/>
  <c r="H814" i="1"/>
  <c r="J814" i="1" s="1"/>
  <c r="G815" i="1"/>
  <c r="I815" i="1" s="1"/>
  <c r="H815" i="1"/>
  <c r="J815" i="1" s="1"/>
  <c r="G816" i="1"/>
  <c r="I816" i="1" s="1"/>
  <c r="H816" i="1"/>
  <c r="J816" i="1" s="1"/>
  <c r="G817" i="1"/>
  <c r="I817" i="1" s="1"/>
  <c r="H817" i="1"/>
  <c r="J817" i="1" s="1"/>
  <c r="G818" i="1"/>
  <c r="I818" i="1" s="1"/>
  <c r="H818" i="1"/>
  <c r="J818" i="1" s="1"/>
  <c r="G819" i="1"/>
  <c r="I819" i="1" s="1"/>
  <c r="H819" i="1"/>
  <c r="J819" i="1" s="1"/>
  <c r="G820" i="1"/>
  <c r="I820" i="1" s="1"/>
  <c r="H820" i="1"/>
  <c r="J820" i="1" s="1"/>
  <c r="G821" i="1"/>
  <c r="I821" i="1" s="1"/>
  <c r="H821" i="1"/>
  <c r="J821" i="1" s="1"/>
  <c r="G240" i="1"/>
  <c r="I240" i="1" s="1"/>
  <c r="H240" i="1"/>
  <c r="J240" i="1" s="1"/>
  <c r="G823" i="1"/>
  <c r="I823" i="1" s="1"/>
  <c r="H823" i="1"/>
  <c r="J823" i="1" s="1"/>
  <c r="G824" i="1"/>
  <c r="I824" i="1" s="1"/>
  <c r="H824" i="1"/>
  <c r="J824" i="1" s="1"/>
  <c r="G825" i="1"/>
  <c r="I825" i="1" s="1"/>
  <c r="H825" i="1"/>
  <c r="J825" i="1" s="1"/>
  <c r="G826" i="1"/>
  <c r="I826" i="1" s="1"/>
  <c r="H826" i="1"/>
  <c r="J826" i="1" s="1"/>
  <c r="G811" i="1"/>
  <c r="I811" i="1" s="1"/>
  <c r="H811" i="1"/>
  <c r="J811" i="1" s="1"/>
  <c r="G828" i="1"/>
  <c r="I828" i="1" s="1"/>
  <c r="H828" i="1"/>
  <c r="J828" i="1" s="1"/>
  <c r="G829" i="1"/>
  <c r="I829" i="1" s="1"/>
  <c r="H829" i="1"/>
  <c r="J829" i="1" s="1"/>
  <c r="G830" i="1"/>
  <c r="I830" i="1" s="1"/>
  <c r="H830" i="1"/>
  <c r="J830" i="1" s="1"/>
  <c r="G4590" i="1"/>
  <c r="I4590" i="1" s="1"/>
  <c r="H4590" i="1"/>
  <c r="J4590" i="1" s="1"/>
  <c r="G832" i="1"/>
  <c r="I832" i="1" s="1"/>
  <c r="H832" i="1"/>
  <c r="J832" i="1" s="1"/>
  <c r="G833" i="1"/>
  <c r="I833" i="1" s="1"/>
  <c r="H833" i="1"/>
  <c r="J833" i="1" s="1"/>
  <c r="G834" i="1"/>
  <c r="I834" i="1" s="1"/>
  <c r="H834" i="1"/>
  <c r="J834" i="1" s="1"/>
  <c r="G2008" i="1"/>
  <c r="I2008" i="1" s="1"/>
  <c r="H2008" i="1"/>
  <c r="J2008" i="1" s="1"/>
  <c r="G836" i="1"/>
  <c r="I836" i="1" s="1"/>
  <c r="H836" i="1"/>
  <c r="J836" i="1" s="1"/>
  <c r="G837" i="1"/>
  <c r="I837" i="1" s="1"/>
  <c r="H837" i="1"/>
  <c r="J837" i="1" s="1"/>
  <c r="G838" i="1"/>
  <c r="I838" i="1" s="1"/>
  <c r="H838" i="1"/>
  <c r="J838" i="1" s="1"/>
  <c r="G839" i="1"/>
  <c r="I839" i="1" s="1"/>
  <c r="H839" i="1"/>
  <c r="J839" i="1" s="1"/>
  <c r="G840" i="1"/>
  <c r="I840" i="1" s="1"/>
  <c r="H840" i="1"/>
  <c r="J840" i="1" s="1"/>
  <c r="G841" i="1"/>
  <c r="I841" i="1" s="1"/>
  <c r="H841" i="1"/>
  <c r="J841" i="1" s="1"/>
  <c r="G4558" i="1"/>
  <c r="I4558" i="1" s="1"/>
  <c r="H4558" i="1"/>
  <c r="J4558" i="1" s="1"/>
  <c r="G843" i="1"/>
  <c r="I843" i="1" s="1"/>
  <c r="H843" i="1"/>
  <c r="J843" i="1" s="1"/>
  <c r="G844" i="1"/>
  <c r="I844" i="1" s="1"/>
  <c r="H844" i="1"/>
  <c r="J844" i="1" s="1"/>
  <c r="G845" i="1"/>
  <c r="I845" i="1" s="1"/>
  <c r="H845" i="1"/>
  <c r="J845" i="1" s="1"/>
  <c r="G846" i="1"/>
  <c r="I846" i="1" s="1"/>
  <c r="H846" i="1"/>
  <c r="J846" i="1" s="1"/>
  <c r="G3497" i="1"/>
  <c r="I3497" i="1" s="1"/>
  <c r="H3497" i="1"/>
  <c r="J3497" i="1" s="1"/>
  <c r="G848" i="1"/>
  <c r="I848" i="1" s="1"/>
  <c r="H848" i="1"/>
  <c r="J848" i="1" s="1"/>
  <c r="G849" i="1"/>
  <c r="I849" i="1" s="1"/>
  <c r="H849" i="1"/>
  <c r="J849" i="1" s="1"/>
  <c r="G850" i="1"/>
  <c r="I850" i="1" s="1"/>
  <c r="H850" i="1"/>
  <c r="J850" i="1" s="1"/>
  <c r="G4895" i="1"/>
  <c r="I4895" i="1" s="1"/>
  <c r="H4895" i="1"/>
  <c r="J4895" i="1" s="1"/>
  <c r="G852" i="1"/>
  <c r="I852" i="1" s="1"/>
  <c r="H852" i="1"/>
  <c r="J852" i="1" s="1"/>
  <c r="G853" i="1"/>
  <c r="I853" i="1" s="1"/>
  <c r="H853" i="1"/>
  <c r="J853" i="1" s="1"/>
  <c r="G854" i="1"/>
  <c r="I854" i="1" s="1"/>
  <c r="H854" i="1"/>
  <c r="J854" i="1" s="1"/>
  <c r="G855" i="1"/>
  <c r="I855" i="1" s="1"/>
  <c r="H855" i="1"/>
  <c r="J855" i="1" s="1"/>
  <c r="G856" i="1"/>
  <c r="I856" i="1" s="1"/>
  <c r="H856" i="1"/>
  <c r="J856" i="1" s="1"/>
  <c r="G857" i="1"/>
  <c r="I857" i="1" s="1"/>
  <c r="H857" i="1"/>
  <c r="J857" i="1" s="1"/>
  <c r="G858" i="1"/>
  <c r="I858" i="1" s="1"/>
  <c r="H858" i="1"/>
  <c r="J858" i="1" s="1"/>
  <c r="G859" i="1"/>
  <c r="I859" i="1" s="1"/>
  <c r="H859" i="1"/>
  <c r="J859" i="1" s="1"/>
  <c r="G860" i="1"/>
  <c r="I860" i="1" s="1"/>
  <c r="H860" i="1"/>
  <c r="J860" i="1" s="1"/>
  <c r="G861" i="1"/>
  <c r="I861" i="1" s="1"/>
  <c r="H861" i="1"/>
  <c r="J861" i="1" s="1"/>
  <c r="G862" i="1"/>
  <c r="I862" i="1" s="1"/>
  <c r="H862" i="1"/>
  <c r="J862" i="1" s="1"/>
  <c r="G863" i="1"/>
  <c r="I863" i="1" s="1"/>
  <c r="H863" i="1"/>
  <c r="J863" i="1" s="1"/>
  <c r="G864" i="1"/>
  <c r="I864" i="1" s="1"/>
  <c r="H864" i="1"/>
  <c r="J864" i="1" s="1"/>
  <c r="G865" i="1"/>
  <c r="I865" i="1" s="1"/>
  <c r="H865" i="1"/>
  <c r="J865" i="1" s="1"/>
  <c r="G866" i="1"/>
  <c r="I866" i="1" s="1"/>
  <c r="H866" i="1"/>
  <c r="J866" i="1" s="1"/>
  <c r="G867" i="1"/>
  <c r="I867" i="1" s="1"/>
  <c r="H867" i="1"/>
  <c r="J867" i="1" s="1"/>
  <c r="G4276" i="1"/>
  <c r="I4276" i="1" s="1"/>
  <c r="H4276" i="1"/>
  <c r="J4276" i="1" s="1"/>
  <c r="G869" i="1"/>
  <c r="I869" i="1" s="1"/>
  <c r="H869" i="1"/>
  <c r="J869" i="1" s="1"/>
  <c r="G870" i="1"/>
  <c r="I870" i="1" s="1"/>
  <c r="H870" i="1"/>
  <c r="J870" i="1" s="1"/>
  <c r="G871" i="1"/>
  <c r="I871" i="1" s="1"/>
  <c r="H871" i="1"/>
  <c r="J871" i="1" s="1"/>
  <c r="G872" i="1"/>
  <c r="I872" i="1" s="1"/>
  <c r="H872" i="1"/>
  <c r="J872" i="1" s="1"/>
  <c r="G873" i="1"/>
  <c r="I873" i="1" s="1"/>
  <c r="H873" i="1"/>
  <c r="J873" i="1" s="1"/>
  <c r="G874" i="1"/>
  <c r="I874" i="1" s="1"/>
  <c r="H874" i="1"/>
  <c r="J874" i="1" s="1"/>
  <c r="G875" i="1"/>
  <c r="I875" i="1" s="1"/>
  <c r="H875" i="1"/>
  <c r="J875" i="1" s="1"/>
  <c r="G876" i="1"/>
  <c r="I876" i="1" s="1"/>
  <c r="H876" i="1"/>
  <c r="J876" i="1" s="1"/>
  <c r="G877" i="1"/>
  <c r="I877" i="1" s="1"/>
  <c r="H877" i="1"/>
  <c r="J877" i="1" s="1"/>
  <c r="G878" i="1"/>
  <c r="I878" i="1" s="1"/>
  <c r="H878" i="1"/>
  <c r="J878" i="1" s="1"/>
  <c r="G1935" i="1"/>
  <c r="I1935" i="1" s="1"/>
  <c r="H1935" i="1"/>
  <c r="J1935" i="1" s="1"/>
  <c r="G880" i="1"/>
  <c r="I880" i="1" s="1"/>
  <c r="H880" i="1"/>
  <c r="J880" i="1" s="1"/>
  <c r="G881" i="1"/>
  <c r="I881" i="1" s="1"/>
  <c r="H881" i="1"/>
  <c r="J881" i="1" s="1"/>
  <c r="G882" i="1"/>
  <c r="I882" i="1" s="1"/>
  <c r="H882" i="1"/>
  <c r="J882" i="1" s="1"/>
  <c r="G883" i="1"/>
  <c r="I883" i="1" s="1"/>
  <c r="H883" i="1"/>
  <c r="J883" i="1" s="1"/>
  <c r="G884" i="1"/>
  <c r="I884" i="1" s="1"/>
  <c r="H884" i="1"/>
  <c r="J884" i="1" s="1"/>
  <c r="G885" i="1"/>
  <c r="I885" i="1" s="1"/>
  <c r="H885" i="1"/>
  <c r="J885" i="1" s="1"/>
  <c r="G886" i="1"/>
  <c r="I886" i="1" s="1"/>
  <c r="H886" i="1"/>
  <c r="J886" i="1" s="1"/>
  <c r="G887" i="1"/>
  <c r="I887" i="1" s="1"/>
  <c r="H887" i="1"/>
  <c r="J887" i="1" s="1"/>
  <c r="G888" i="1"/>
  <c r="I888" i="1" s="1"/>
  <c r="H888" i="1"/>
  <c r="J888" i="1" s="1"/>
  <c r="G889" i="1"/>
  <c r="I889" i="1" s="1"/>
  <c r="H889" i="1"/>
  <c r="J889" i="1" s="1"/>
  <c r="G890" i="1"/>
  <c r="I890" i="1" s="1"/>
  <c r="H890" i="1"/>
  <c r="J890" i="1" s="1"/>
  <c r="G891" i="1"/>
  <c r="I891" i="1" s="1"/>
  <c r="H891" i="1"/>
  <c r="J891" i="1" s="1"/>
  <c r="G892" i="1"/>
  <c r="I892" i="1" s="1"/>
  <c r="H892" i="1"/>
  <c r="J892" i="1" s="1"/>
  <c r="G893" i="1"/>
  <c r="I893" i="1" s="1"/>
  <c r="H893" i="1"/>
  <c r="J893" i="1" s="1"/>
  <c r="G894" i="1"/>
  <c r="I894" i="1" s="1"/>
  <c r="H894" i="1"/>
  <c r="J894" i="1" s="1"/>
  <c r="G895" i="1"/>
  <c r="I895" i="1" s="1"/>
  <c r="H895" i="1"/>
  <c r="J895" i="1" s="1"/>
  <c r="G896" i="1"/>
  <c r="I896" i="1" s="1"/>
  <c r="H896" i="1"/>
  <c r="J896" i="1" s="1"/>
  <c r="G897" i="1"/>
  <c r="I897" i="1" s="1"/>
  <c r="H897" i="1"/>
  <c r="J897" i="1" s="1"/>
  <c r="G898" i="1"/>
  <c r="I898" i="1" s="1"/>
  <c r="H898" i="1"/>
  <c r="J898" i="1" s="1"/>
  <c r="G899" i="1"/>
  <c r="I899" i="1" s="1"/>
  <c r="H899" i="1"/>
  <c r="J899" i="1" s="1"/>
  <c r="G900" i="1"/>
  <c r="I900" i="1" s="1"/>
  <c r="H900" i="1"/>
  <c r="J900" i="1" s="1"/>
  <c r="G901" i="1"/>
  <c r="I901" i="1" s="1"/>
  <c r="H901" i="1"/>
  <c r="J901" i="1" s="1"/>
  <c r="G902" i="1"/>
  <c r="I902" i="1" s="1"/>
  <c r="H902" i="1"/>
  <c r="J902" i="1" s="1"/>
  <c r="G903" i="1"/>
  <c r="I903" i="1" s="1"/>
  <c r="H903" i="1"/>
  <c r="J903" i="1" s="1"/>
  <c r="G904" i="1"/>
  <c r="I904" i="1" s="1"/>
  <c r="H904" i="1"/>
  <c r="J904" i="1" s="1"/>
  <c r="G905" i="1"/>
  <c r="I905" i="1" s="1"/>
  <c r="H905" i="1"/>
  <c r="J905" i="1" s="1"/>
  <c r="G906" i="1"/>
  <c r="I906" i="1" s="1"/>
  <c r="H906" i="1"/>
  <c r="J906" i="1" s="1"/>
  <c r="G907" i="1"/>
  <c r="I907" i="1" s="1"/>
  <c r="H907" i="1"/>
  <c r="J907" i="1" s="1"/>
  <c r="G908" i="1"/>
  <c r="I908" i="1" s="1"/>
  <c r="H908" i="1"/>
  <c r="J908" i="1" s="1"/>
  <c r="G909" i="1"/>
  <c r="I909" i="1" s="1"/>
  <c r="H909" i="1"/>
  <c r="J909" i="1" s="1"/>
  <c r="G910" i="1"/>
  <c r="I910" i="1" s="1"/>
  <c r="H910" i="1"/>
  <c r="J910" i="1" s="1"/>
  <c r="G911" i="1"/>
  <c r="I911" i="1" s="1"/>
  <c r="H911" i="1"/>
  <c r="J911" i="1" s="1"/>
  <c r="G912" i="1"/>
  <c r="I912" i="1" s="1"/>
  <c r="H912" i="1"/>
  <c r="J912" i="1" s="1"/>
  <c r="G913" i="1"/>
  <c r="I913" i="1" s="1"/>
  <c r="H913" i="1"/>
  <c r="J913" i="1" s="1"/>
  <c r="G914" i="1"/>
  <c r="I914" i="1" s="1"/>
  <c r="H914" i="1"/>
  <c r="J914" i="1" s="1"/>
  <c r="G915" i="1"/>
  <c r="I915" i="1" s="1"/>
  <c r="H915" i="1"/>
  <c r="J915" i="1" s="1"/>
  <c r="G916" i="1"/>
  <c r="I916" i="1" s="1"/>
  <c r="H916" i="1"/>
  <c r="J916" i="1" s="1"/>
  <c r="G917" i="1"/>
  <c r="I917" i="1" s="1"/>
  <c r="H917" i="1"/>
  <c r="J917" i="1" s="1"/>
  <c r="G918" i="1"/>
  <c r="I918" i="1" s="1"/>
  <c r="H918" i="1"/>
  <c r="J918" i="1" s="1"/>
  <c r="G4797" i="1"/>
  <c r="I4797" i="1" s="1"/>
  <c r="H4797" i="1"/>
  <c r="J4797" i="1" s="1"/>
  <c r="G920" i="1"/>
  <c r="I920" i="1" s="1"/>
  <c r="H920" i="1"/>
  <c r="J920" i="1" s="1"/>
  <c r="G921" i="1"/>
  <c r="I921" i="1" s="1"/>
  <c r="H921" i="1"/>
  <c r="J921" i="1" s="1"/>
  <c r="G922" i="1"/>
  <c r="I922" i="1" s="1"/>
  <c r="H922" i="1"/>
  <c r="J922" i="1" s="1"/>
  <c r="G3366" i="1"/>
  <c r="I3366" i="1" s="1"/>
  <c r="H3366" i="1"/>
  <c r="J3366" i="1" s="1"/>
  <c r="G924" i="1"/>
  <c r="I924" i="1" s="1"/>
  <c r="H924" i="1"/>
  <c r="J924" i="1" s="1"/>
  <c r="G925" i="1"/>
  <c r="I925" i="1" s="1"/>
  <c r="H925" i="1"/>
  <c r="J925" i="1" s="1"/>
  <c r="G926" i="1"/>
  <c r="I926" i="1" s="1"/>
  <c r="H926" i="1"/>
  <c r="J926" i="1" s="1"/>
  <c r="G927" i="1"/>
  <c r="I927" i="1" s="1"/>
  <c r="H927" i="1"/>
  <c r="J927" i="1" s="1"/>
  <c r="G928" i="1"/>
  <c r="I928" i="1" s="1"/>
  <c r="H928" i="1"/>
  <c r="J928" i="1" s="1"/>
  <c r="G1810" i="1"/>
  <c r="I1810" i="1" s="1"/>
  <c r="H1810" i="1"/>
  <c r="J1810" i="1" s="1"/>
  <c r="G930" i="1"/>
  <c r="I930" i="1" s="1"/>
  <c r="H930" i="1"/>
  <c r="J930" i="1" s="1"/>
  <c r="G931" i="1"/>
  <c r="I931" i="1" s="1"/>
  <c r="H931" i="1"/>
  <c r="J931" i="1" s="1"/>
  <c r="G932" i="1"/>
  <c r="I932" i="1" s="1"/>
  <c r="H932" i="1"/>
  <c r="J932" i="1" s="1"/>
  <c r="G933" i="1"/>
  <c r="I933" i="1" s="1"/>
  <c r="H933" i="1"/>
  <c r="J933" i="1" s="1"/>
  <c r="G934" i="1"/>
  <c r="I934" i="1" s="1"/>
  <c r="H934" i="1"/>
  <c r="J934" i="1" s="1"/>
  <c r="G1092" i="1"/>
  <c r="I1092" i="1" s="1"/>
  <c r="H1092" i="1"/>
  <c r="J1092" i="1" s="1"/>
  <c r="G936" i="1"/>
  <c r="I936" i="1" s="1"/>
  <c r="H936" i="1"/>
  <c r="J936" i="1" s="1"/>
  <c r="G3114" i="1"/>
  <c r="I3114" i="1" s="1"/>
  <c r="H3114" i="1"/>
  <c r="J3114" i="1" s="1"/>
  <c r="G938" i="1"/>
  <c r="I938" i="1" s="1"/>
  <c r="H938" i="1"/>
  <c r="J938" i="1" s="1"/>
  <c r="G939" i="1"/>
  <c r="I939" i="1" s="1"/>
  <c r="H939" i="1"/>
  <c r="J939" i="1" s="1"/>
  <c r="G940" i="1"/>
  <c r="I940" i="1" s="1"/>
  <c r="H940" i="1"/>
  <c r="J940" i="1" s="1"/>
  <c r="G941" i="1"/>
  <c r="I941" i="1" s="1"/>
  <c r="H941" i="1"/>
  <c r="J941" i="1" s="1"/>
  <c r="G942" i="1"/>
  <c r="I942" i="1" s="1"/>
  <c r="H942" i="1"/>
  <c r="J942" i="1" s="1"/>
  <c r="G943" i="1"/>
  <c r="I943" i="1" s="1"/>
  <c r="H943" i="1"/>
  <c r="J943" i="1" s="1"/>
  <c r="G944" i="1"/>
  <c r="I944" i="1" s="1"/>
  <c r="H944" i="1"/>
  <c r="J944" i="1" s="1"/>
  <c r="G945" i="1"/>
  <c r="I945" i="1" s="1"/>
  <c r="H945" i="1"/>
  <c r="J945" i="1" s="1"/>
  <c r="G946" i="1"/>
  <c r="I946" i="1" s="1"/>
  <c r="H946" i="1"/>
  <c r="J946" i="1" s="1"/>
  <c r="G947" i="1"/>
  <c r="I947" i="1" s="1"/>
  <c r="H947" i="1"/>
  <c r="J947" i="1" s="1"/>
  <c r="G948" i="1"/>
  <c r="I948" i="1" s="1"/>
  <c r="H948" i="1"/>
  <c r="J948" i="1" s="1"/>
  <c r="G949" i="1"/>
  <c r="I949" i="1" s="1"/>
  <c r="H949" i="1"/>
  <c r="J949" i="1" s="1"/>
  <c r="G950" i="1"/>
  <c r="I950" i="1" s="1"/>
  <c r="H950" i="1"/>
  <c r="J950" i="1" s="1"/>
  <c r="G951" i="1"/>
  <c r="I951" i="1" s="1"/>
  <c r="H951" i="1"/>
  <c r="J951" i="1" s="1"/>
  <c r="G952" i="1"/>
  <c r="I952" i="1" s="1"/>
  <c r="H952" i="1"/>
  <c r="J952" i="1" s="1"/>
  <c r="G953" i="1"/>
  <c r="I953" i="1" s="1"/>
  <c r="H953" i="1"/>
  <c r="J953" i="1" s="1"/>
  <c r="G954" i="1"/>
  <c r="I954" i="1" s="1"/>
  <c r="H954" i="1"/>
  <c r="J954" i="1" s="1"/>
  <c r="G955" i="1"/>
  <c r="I955" i="1" s="1"/>
  <c r="H955" i="1"/>
  <c r="J955" i="1" s="1"/>
  <c r="G956" i="1"/>
  <c r="I956" i="1" s="1"/>
  <c r="H956" i="1"/>
  <c r="J956" i="1" s="1"/>
  <c r="G957" i="1"/>
  <c r="I957" i="1" s="1"/>
  <c r="H957" i="1"/>
  <c r="J957" i="1" s="1"/>
  <c r="G958" i="1"/>
  <c r="I958" i="1" s="1"/>
  <c r="H958" i="1"/>
  <c r="J958" i="1" s="1"/>
  <c r="G959" i="1"/>
  <c r="I959" i="1" s="1"/>
  <c r="H959" i="1"/>
  <c r="J959" i="1" s="1"/>
  <c r="G960" i="1"/>
  <c r="I960" i="1" s="1"/>
  <c r="H960" i="1"/>
  <c r="J960" i="1" s="1"/>
  <c r="G961" i="1"/>
  <c r="I961" i="1" s="1"/>
  <c r="H961" i="1"/>
  <c r="J961" i="1" s="1"/>
  <c r="G962" i="1"/>
  <c r="I962" i="1" s="1"/>
  <c r="H962" i="1"/>
  <c r="J962" i="1" s="1"/>
  <c r="G963" i="1"/>
  <c r="I963" i="1" s="1"/>
  <c r="H963" i="1"/>
  <c r="J963" i="1" s="1"/>
  <c r="G964" i="1"/>
  <c r="I964" i="1" s="1"/>
  <c r="H964" i="1"/>
  <c r="J964" i="1" s="1"/>
  <c r="G459" i="1"/>
  <c r="I459" i="1" s="1"/>
  <c r="H459" i="1"/>
  <c r="J459" i="1" s="1"/>
  <c r="G966" i="1"/>
  <c r="I966" i="1" s="1"/>
  <c r="H966" i="1"/>
  <c r="J966" i="1" s="1"/>
  <c r="G967" i="1"/>
  <c r="I967" i="1" s="1"/>
  <c r="H967" i="1"/>
  <c r="J967" i="1" s="1"/>
  <c r="G968" i="1"/>
  <c r="I968" i="1" s="1"/>
  <c r="H968" i="1"/>
  <c r="J968" i="1" s="1"/>
  <c r="G969" i="1"/>
  <c r="I969" i="1" s="1"/>
  <c r="H969" i="1"/>
  <c r="J969" i="1" s="1"/>
  <c r="G970" i="1"/>
  <c r="I970" i="1" s="1"/>
  <c r="H970" i="1"/>
  <c r="J970" i="1" s="1"/>
  <c r="G971" i="1"/>
  <c r="I971" i="1" s="1"/>
  <c r="H971" i="1"/>
  <c r="J971" i="1" s="1"/>
  <c r="G972" i="1"/>
  <c r="I972" i="1" s="1"/>
  <c r="H972" i="1"/>
  <c r="J972" i="1" s="1"/>
  <c r="G973" i="1"/>
  <c r="I973" i="1" s="1"/>
  <c r="H973" i="1"/>
  <c r="J973" i="1" s="1"/>
  <c r="G974" i="1"/>
  <c r="I974" i="1" s="1"/>
  <c r="H974" i="1"/>
  <c r="J974" i="1" s="1"/>
  <c r="G975" i="1"/>
  <c r="I975" i="1" s="1"/>
  <c r="H975" i="1"/>
  <c r="J975" i="1" s="1"/>
  <c r="G976" i="1"/>
  <c r="I976" i="1" s="1"/>
  <c r="H976" i="1"/>
  <c r="J976" i="1" s="1"/>
  <c r="G977" i="1"/>
  <c r="I977" i="1" s="1"/>
  <c r="H977" i="1"/>
  <c r="J977" i="1" s="1"/>
  <c r="G978" i="1"/>
  <c r="I978" i="1" s="1"/>
  <c r="H978" i="1"/>
  <c r="J978" i="1" s="1"/>
  <c r="G979" i="1"/>
  <c r="I979" i="1" s="1"/>
  <c r="H979" i="1"/>
  <c r="J979" i="1" s="1"/>
  <c r="G980" i="1"/>
  <c r="I980" i="1" s="1"/>
  <c r="H980" i="1"/>
  <c r="J980" i="1" s="1"/>
  <c r="G981" i="1"/>
  <c r="I981" i="1" s="1"/>
  <c r="H981" i="1"/>
  <c r="J981" i="1" s="1"/>
  <c r="G982" i="1"/>
  <c r="I982" i="1" s="1"/>
  <c r="H982" i="1"/>
  <c r="J982" i="1" s="1"/>
  <c r="G983" i="1"/>
  <c r="I983" i="1" s="1"/>
  <c r="H983" i="1"/>
  <c r="J983" i="1" s="1"/>
  <c r="G4786" i="1"/>
  <c r="I4786" i="1" s="1"/>
  <c r="H4786" i="1"/>
  <c r="J4786" i="1" s="1"/>
  <c r="G985" i="1"/>
  <c r="I985" i="1" s="1"/>
  <c r="H985" i="1"/>
  <c r="J985" i="1" s="1"/>
  <c r="G2778" i="1"/>
  <c r="I2778" i="1" s="1"/>
  <c r="H2778" i="1"/>
  <c r="J2778" i="1" s="1"/>
  <c r="G238" i="1"/>
  <c r="I238" i="1" s="1"/>
  <c r="H238" i="1"/>
  <c r="J238" i="1" s="1"/>
  <c r="G988" i="1"/>
  <c r="I988" i="1" s="1"/>
  <c r="H988" i="1"/>
  <c r="J988" i="1" s="1"/>
  <c r="G989" i="1"/>
  <c r="I989" i="1" s="1"/>
  <c r="H989" i="1"/>
  <c r="J989" i="1" s="1"/>
  <c r="G990" i="1"/>
  <c r="I990" i="1" s="1"/>
  <c r="H990" i="1"/>
  <c r="J990" i="1" s="1"/>
  <c r="G991" i="1"/>
  <c r="I991" i="1" s="1"/>
  <c r="H991" i="1"/>
  <c r="J991" i="1" s="1"/>
  <c r="G992" i="1"/>
  <c r="I992" i="1" s="1"/>
  <c r="H992" i="1"/>
  <c r="J992" i="1" s="1"/>
  <c r="G993" i="1"/>
  <c r="I993" i="1" s="1"/>
  <c r="H993" i="1"/>
  <c r="J993" i="1" s="1"/>
  <c r="G994" i="1"/>
  <c r="I994" i="1" s="1"/>
  <c r="H994" i="1"/>
  <c r="J994" i="1" s="1"/>
  <c r="G995" i="1"/>
  <c r="I995" i="1" s="1"/>
  <c r="H995" i="1"/>
  <c r="J995" i="1" s="1"/>
  <c r="G996" i="1"/>
  <c r="I996" i="1" s="1"/>
  <c r="H996" i="1"/>
  <c r="J996" i="1" s="1"/>
  <c r="G997" i="1"/>
  <c r="I997" i="1" s="1"/>
  <c r="H997" i="1"/>
  <c r="J997" i="1" s="1"/>
  <c r="G998" i="1"/>
  <c r="I998" i="1" s="1"/>
  <c r="H998" i="1"/>
  <c r="J998" i="1" s="1"/>
  <c r="G999" i="1"/>
  <c r="I999" i="1" s="1"/>
  <c r="H999" i="1"/>
  <c r="J999" i="1" s="1"/>
  <c r="G1000" i="1"/>
  <c r="I1000" i="1" s="1"/>
  <c r="H1000" i="1"/>
  <c r="J1000" i="1" s="1"/>
  <c r="G1001" i="1"/>
  <c r="I1001" i="1" s="1"/>
  <c r="H1001" i="1"/>
  <c r="J1001" i="1" s="1"/>
  <c r="G1002" i="1"/>
  <c r="I1002" i="1" s="1"/>
  <c r="H1002" i="1"/>
  <c r="J1002" i="1" s="1"/>
  <c r="G4736" i="1"/>
  <c r="I4736" i="1" s="1"/>
  <c r="H4736" i="1"/>
  <c r="J4736" i="1" s="1"/>
  <c r="G1004" i="1"/>
  <c r="I1004" i="1" s="1"/>
  <c r="H1004" i="1"/>
  <c r="J1004" i="1" s="1"/>
  <c r="G4593" i="1"/>
  <c r="I4593" i="1" s="1"/>
  <c r="H4593" i="1"/>
  <c r="J4593" i="1" s="1"/>
  <c r="G1006" i="1"/>
  <c r="I1006" i="1" s="1"/>
  <c r="H1006" i="1"/>
  <c r="J1006" i="1" s="1"/>
  <c r="G307" i="1"/>
  <c r="I307" i="1" s="1"/>
  <c r="H307" i="1"/>
  <c r="J307" i="1" s="1"/>
  <c r="G2566" i="1"/>
  <c r="I2566" i="1" s="1"/>
  <c r="H2566" i="1"/>
  <c r="J2566" i="1" s="1"/>
  <c r="G1009" i="1"/>
  <c r="I1009" i="1" s="1"/>
  <c r="H1009" i="1"/>
  <c r="J1009" i="1" s="1"/>
  <c r="G1010" i="1"/>
  <c r="I1010" i="1" s="1"/>
  <c r="H1010" i="1"/>
  <c r="J1010" i="1" s="1"/>
  <c r="G1011" i="1"/>
  <c r="I1011" i="1" s="1"/>
  <c r="H1011" i="1"/>
  <c r="J1011" i="1" s="1"/>
  <c r="G1012" i="1"/>
  <c r="I1012" i="1" s="1"/>
  <c r="H1012" i="1"/>
  <c r="J1012" i="1" s="1"/>
  <c r="G1013" i="1"/>
  <c r="I1013" i="1" s="1"/>
  <c r="H1013" i="1"/>
  <c r="J1013" i="1" s="1"/>
  <c r="G1014" i="1"/>
  <c r="I1014" i="1" s="1"/>
  <c r="H1014" i="1"/>
  <c r="J1014" i="1" s="1"/>
  <c r="G1015" i="1"/>
  <c r="I1015" i="1" s="1"/>
  <c r="H1015" i="1"/>
  <c r="J1015" i="1" s="1"/>
  <c r="G1016" i="1"/>
  <c r="I1016" i="1" s="1"/>
  <c r="H1016" i="1"/>
  <c r="J1016" i="1" s="1"/>
  <c r="G1017" i="1"/>
  <c r="I1017" i="1" s="1"/>
  <c r="H1017" i="1"/>
  <c r="J1017" i="1" s="1"/>
  <c r="G1018" i="1"/>
  <c r="I1018" i="1" s="1"/>
  <c r="H1018" i="1"/>
  <c r="J1018" i="1" s="1"/>
  <c r="G1019" i="1"/>
  <c r="I1019" i="1" s="1"/>
  <c r="H1019" i="1"/>
  <c r="J1019" i="1" s="1"/>
  <c r="G1020" i="1"/>
  <c r="I1020" i="1" s="1"/>
  <c r="H1020" i="1"/>
  <c r="J1020" i="1" s="1"/>
  <c r="G425" i="1"/>
  <c r="I425" i="1" s="1"/>
  <c r="H425" i="1"/>
  <c r="J425" i="1" s="1"/>
  <c r="G1872" i="1"/>
  <c r="I1872" i="1" s="1"/>
  <c r="H1872" i="1"/>
  <c r="J1872" i="1" s="1"/>
  <c r="G1023" i="1"/>
  <c r="I1023" i="1" s="1"/>
  <c r="H1023" i="1"/>
  <c r="J1023" i="1" s="1"/>
  <c r="G1024" i="1"/>
  <c r="I1024" i="1" s="1"/>
  <c r="H1024" i="1"/>
  <c r="J1024" i="1" s="1"/>
  <c r="G1025" i="1"/>
  <c r="I1025" i="1" s="1"/>
  <c r="H1025" i="1"/>
  <c r="J1025" i="1" s="1"/>
  <c r="G4206" i="1"/>
  <c r="I4206" i="1" s="1"/>
  <c r="H4206" i="1"/>
  <c r="J4206" i="1" s="1"/>
  <c r="G1027" i="1"/>
  <c r="I1027" i="1" s="1"/>
  <c r="H1027" i="1"/>
  <c r="J1027" i="1" s="1"/>
  <c r="G1028" i="1"/>
  <c r="I1028" i="1" s="1"/>
  <c r="H1028" i="1"/>
  <c r="J1028" i="1" s="1"/>
  <c r="G1029" i="1"/>
  <c r="I1029" i="1" s="1"/>
  <c r="H1029" i="1"/>
  <c r="J1029" i="1" s="1"/>
  <c r="G1030" i="1"/>
  <c r="I1030" i="1" s="1"/>
  <c r="H1030" i="1"/>
  <c r="J1030" i="1" s="1"/>
  <c r="G1031" i="1"/>
  <c r="I1031" i="1" s="1"/>
  <c r="H1031" i="1"/>
  <c r="J1031" i="1" s="1"/>
  <c r="G1032" i="1"/>
  <c r="I1032" i="1" s="1"/>
  <c r="H1032" i="1"/>
  <c r="J1032" i="1" s="1"/>
  <c r="G1033" i="1"/>
  <c r="I1033" i="1" s="1"/>
  <c r="H1033" i="1"/>
  <c r="J1033" i="1" s="1"/>
  <c r="G1034" i="1"/>
  <c r="I1034" i="1" s="1"/>
  <c r="H1034" i="1"/>
  <c r="J1034" i="1" s="1"/>
  <c r="G1035" i="1"/>
  <c r="I1035" i="1" s="1"/>
  <c r="H1035" i="1"/>
  <c r="J1035" i="1" s="1"/>
  <c r="G1036" i="1"/>
  <c r="I1036" i="1" s="1"/>
  <c r="H1036" i="1"/>
  <c r="J1036" i="1" s="1"/>
  <c r="G1037" i="1"/>
  <c r="I1037" i="1" s="1"/>
  <c r="H1037" i="1"/>
  <c r="J1037" i="1" s="1"/>
  <c r="G1038" i="1"/>
  <c r="I1038" i="1" s="1"/>
  <c r="H1038" i="1"/>
  <c r="J1038" i="1" s="1"/>
  <c r="G1039" i="1"/>
  <c r="I1039" i="1" s="1"/>
  <c r="H1039" i="1"/>
  <c r="J1039" i="1" s="1"/>
  <c r="G1040" i="1"/>
  <c r="I1040" i="1" s="1"/>
  <c r="H1040" i="1"/>
  <c r="J1040" i="1" s="1"/>
  <c r="G1041" i="1"/>
  <c r="I1041" i="1" s="1"/>
  <c r="H1041" i="1"/>
  <c r="J1041" i="1" s="1"/>
  <c r="G1042" i="1"/>
  <c r="I1042" i="1" s="1"/>
  <c r="H1042" i="1"/>
  <c r="J1042" i="1" s="1"/>
  <c r="G1043" i="1"/>
  <c r="I1043" i="1" s="1"/>
  <c r="H1043" i="1"/>
  <c r="J1043" i="1" s="1"/>
  <c r="G2199" i="1"/>
  <c r="I2199" i="1" s="1"/>
  <c r="H2199" i="1"/>
  <c r="J2199" i="1" s="1"/>
  <c r="G1045" i="1"/>
  <c r="I1045" i="1" s="1"/>
  <c r="H1045" i="1"/>
  <c r="J1045" i="1" s="1"/>
  <c r="G1046" i="1"/>
  <c r="I1046" i="1" s="1"/>
  <c r="H1046" i="1"/>
  <c r="J1046" i="1" s="1"/>
  <c r="G1047" i="1"/>
  <c r="I1047" i="1" s="1"/>
  <c r="H1047" i="1"/>
  <c r="J1047" i="1" s="1"/>
  <c r="G1048" i="1"/>
  <c r="I1048" i="1" s="1"/>
  <c r="H1048" i="1"/>
  <c r="J1048" i="1" s="1"/>
  <c r="G1049" i="1"/>
  <c r="I1049" i="1" s="1"/>
  <c r="H1049" i="1"/>
  <c r="J1049" i="1" s="1"/>
  <c r="G3017" i="1"/>
  <c r="I3017" i="1" s="1"/>
  <c r="H3017" i="1"/>
  <c r="J3017" i="1" s="1"/>
  <c r="G1051" i="1"/>
  <c r="I1051" i="1" s="1"/>
  <c r="H1051" i="1"/>
  <c r="J1051" i="1" s="1"/>
  <c r="G1052" i="1"/>
  <c r="I1052" i="1" s="1"/>
  <c r="H1052" i="1"/>
  <c r="J1052" i="1" s="1"/>
  <c r="G1053" i="1"/>
  <c r="I1053" i="1" s="1"/>
  <c r="H1053" i="1"/>
  <c r="J1053" i="1" s="1"/>
  <c r="G1054" i="1"/>
  <c r="I1054" i="1" s="1"/>
  <c r="H1054" i="1"/>
  <c r="J1054" i="1" s="1"/>
  <c r="G1055" i="1"/>
  <c r="I1055" i="1" s="1"/>
  <c r="H1055" i="1"/>
  <c r="J1055" i="1" s="1"/>
  <c r="G1056" i="1"/>
  <c r="I1056" i="1" s="1"/>
  <c r="H1056" i="1"/>
  <c r="J1056" i="1" s="1"/>
  <c r="G4748" i="1"/>
  <c r="I4748" i="1" s="1"/>
  <c r="H4748" i="1"/>
  <c r="J4748" i="1" s="1"/>
  <c r="G4687" i="1"/>
  <c r="I4687" i="1" s="1"/>
  <c r="H4687" i="1"/>
  <c r="J4687" i="1" s="1"/>
  <c r="G1059" i="1"/>
  <c r="I1059" i="1" s="1"/>
  <c r="H1059" i="1"/>
  <c r="J1059" i="1" s="1"/>
  <c r="G1060" i="1"/>
  <c r="I1060" i="1" s="1"/>
  <c r="H1060" i="1"/>
  <c r="J1060" i="1" s="1"/>
  <c r="G1061" i="1"/>
  <c r="I1061" i="1" s="1"/>
  <c r="H1061" i="1"/>
  <c r="J1061" i="1" s="1"/>
  <c r="G1062" i="1"/>
  <c r="I1062" i="1" s="1"/>
  <c r="H1062" i="1"/>
  <c r="J1062" i="1" s="1"/>
  <c r="G1063" i="1"/>
  <c r="I1063" i="1" s="1"/>
  <c r="H1063" i="1"/>
  <c r="J1063" i="1" s="1"/>
  <c r="G1064" i="1"/>
  <c r="I1064" i="1" s="1"/>
  <c r="H1064" i="1"/>
  <c r="J1064" i="1" s="1"/>
  <c r="G1065" i="1"/>
  <c r="I1065" i="1" s="1"/>
  <c r="H1065" i="1"/>
  <c r="J1065" i="1" s="1"/>
  <c r="G1066" i="1"/>
  <c r="I1066" i="1" s="1"/>
  <c r="H1066" i="1"/>
  <c r="J1066" i="1" s="1"/>
  <c r="G1067" i="1"/>
  <c r="I1067" i="1" s="1"/>
  <c r="H1067" i="1"/>
  <c r="J1067" i="1" s="1"/>
  <c r="G1068" i="1"/>
  <c r="I1068" i="1" s="1"/>
  <c r="H1068" i="1"/>
  <c r="J1068" i="1" s="1"/>
  <c r="G1069" i="1"/>
  <c r="I1069" i="1" s="1"/>
  <c r="H1069" i="1"/>
  <c r="J1069" i="1" s="1"/>
  <c r="G1070" i="1"/>
  <c r="I1070" i="1" s="1"/>
  <c r="H1070" i="1"/>
  <c r="J1070" i="1" s="1"/>
  <c r="G1071" i="1"/>
  <c r="I1071" i="1" s="1"/>
  <c r="H1071" i="1"/>
  <c r="J1071" i="1" s="1"/>
  <c r="G1072" i="1"/>
  <c r="I1072" i="1" s="1"/>
  <c r="H1072" i="1"/>
  <c r="J1072" i="1" s="1"/>
  <c r="G1073" i="1"/>
  <c r="I1073" i="1" s="1"/>
  <c r="H1073" i="1"/>
  <c r="J1073" i="1" s="1"/>
  <c r="G1074" i="1"/>
  <c r="I1074" i="1" s="1"/>
  <c r="H1074" i="1"/>
  <c r="J1074" i="1" s="1"/>
  <c r="G1075" i="1"/>
  <c r="I1075" i="1" s="1"/>
  <c r="H1075" i="1"/>
  <c r="J1075" i="1" s="1"/>
  <c r="G1076" i="1"/>
  <c r="I1076" i="1" s="1"/>
  <c r="H1076" i="1"/>
  <c r="J1076" i="1" s="1"/>
  <c r="G1077" i="1"/>
  <c r="I1077" i="1" s="1"/>
  <c r="H1077" i="1"/>
  <c r="J1077" i="1" s="1"/>
  <c r="G1078" i="1"/>
  <c r="I1078" i="1" s="1"/>
  <c r="H1078" i="1"/>
  <c r="J1078" i="1" s="1"/>
  <c r="G1079" i="1"/>
  <c r="I1079" i="1" s="1"/>
  <c r="H1079" i="1"/>
  <c r="J1079" i="1" s="1"/>
  <c r="G1080" i="1"/>
  <c r="I1080" i="1" s="1"/>
  <c r="H1080" i="1"/>
  <c r="J1080" i="1" s="1"/>
  <c r="G1081" i="1"/>
  <c r="I1081" i="1" s="1"/>
  <c r="H1081" i="1"/>
  <c r="J1081" i="1" s="1"/>
  <c r="G1082" i="1"/>
  <c r="I1082" i="1" s="1"/>
  <c r="H1082" i="1"/>
  <c r="J1082" i="1" s="1"/>
  <c r="G1083" i="1"/>
  <c r="I1083" i="1" s="1"/>
  <c r="H1083" i="1"/>
  <c r="J1083" i="1" s="1"/>
  <c r="G1084" i="1"/>
  <c r="I1084" i="1" s="1"/>
  <c r="H1084" i="1"/>
  <c r="J1084" i="1" s="1"/>
  <c r="G1085" i="1"/>
  <c r="I1085" i="1" s="1"/>
  <c r="H1085" i="1"/>
  <c r="J1085" i="1" s="1"/>
  <c r="G1086" i="1"/>
  <c r="I1086" i="1" s="1"/>
  <c r="H1086" i="1"/>
  <c r="J1086" i="1" s="1"/>
  <c r="G1087" i="1"/>
  <c r="I1087" i="1" s="1"/>
  <c r="H1087" i="1"/>
  <c r="J1087" i="1" s="1"/>
  <c r="G1088" i="1"/>
  <c r="I1088" i="1" s="1"/>
  <c r="H1088" i="1"/>
  <c r="J1088" i="1" s="1"/>
  <c r="G1089" i="1"/>
  <c r="I1089" i="1" s="1"/>
  <c r="H1089" i="1"/>
  <c r="J1089" i="1" s="1"/>
  <c r="G1090" i="1"/>
  <c r="I1090" i="1" s="1"/>
  <c r="H1090" i="1"/>
  <c r="J1090" i="1" s="1"/>
  <c r="G1091" i="1"/>
  <c r="I1091" i="1" s="1"/>
  <c r="H1091" i="1"/>
  <c r="J1091" i="1" s="1"/>
  <c r="G582" i="1"/>
  <c r="I582" i="1" s="1"/>
  <c r="H582" i="1"/>
  <c r="J582" i="1" s="1"/>
  <c r="G1093" i="1"/>
  <c r="I1093" i="1" s="1"/>
  <c r="H1093" i="1"/>
  <c r="J1093" i="1" s="1"/>
  <c r="G1094" i="1"/>
  <c r="I1094" i="1" s="1"/>
  <c r="H1094" i="1"/>
  <c r="J1094" i="1" s="1"/>
  <c r="G1095" i="1"/>
  <c r="I1095" i="1" s="1"/>
  <c r="H1095" i="1"/>
  <c r="J1095" i="1" s="1"/>
  <c r="G1096" i="1"/>
  <c r="I1096" i="1" s="1"/>
  <c r="H1096" i="1"/>
  <c r="J1096" i="1" s="1"/>
  <c r="G1097" i="1"/>
  <c r="I1097" i="1" s="1"/>
  <c r="H1097" i="1"/>
  <c r="J1097" i="1" s="1"/>
  <c r="G1098" i="1"/>
  <c r="I1098" i="1" s="1"/>
  <c r="H1098" i="1"/>
  <c r="J1098" i="1" s="1"/>
  <c r="G1099" i="1"/>
  <c r="I1099" i="1" s="1"/>
  <c r="H1099" i="1"/>
  <c r="J1099" i="1" s="1"/>
  <c r="G1100" i="1"/>
  <c r="I1100" i="1" s="1"/>
  <c r="H1100" i="1"/>
  <c r="J1100" i="1" s="1"/>
  <c r="G1101" i="1"/>
  <c r="I1101" i="1" s="1"/>
  <c r="H1101" i="1"/>
  <c r="J1101" i="1" s="1"/>
  <c r="G1102" i="1"/>
  <c r="I1102" i="1" s="1"/>
  <c r="H1102" i="1"/>
  <c r="J1102" i="1" s="1"/>
  <c r="G1103" i="1"/>
  <c r="I1103" i="1" s="1"/>
  <c r="H1103" i="1"/>
  <c r="J1103" i="1" s="1"/>
  <c r="G1104" i="1"/>
  <c r="I1104" i="1" s="1"/>
  <c r="H1104" i="1"/>
  <c r="J1104" i="1" s="1"/>
  <c r="G1105" i="1"/>
  <c r="I1105" i="1" s="1"/>
  <c r="H1105" i="1"/>
  <c r="J1105" i="1" s="1"/>
  <c r="G1106" i="1"/>
  <c r="I1106" i="1" s="1"/>
  <c r="H1106" i="1"/>
  <c r="J1106" i="1" s="1"/>
  <c r="G1107" i="1"/>
  <c r="I1107" i="1" s="1"/>
  <c r="H1107" i="1"/>
  <c r="J1107" i="1" s="1"/>
  <c r="G1108" i="1"/>
  <c r="I1108" i="1" s="1"/>
  <c r="H1108" i="1"/>
  <c r="J1108" i="1" s="1"/>
  <c r="G1109" i="1"/>
  <c r="I1109" i="1" s="1"/>
  <c r="H1109" i="1"/>
  <c r="J1109" i="1" s="1"/>
  <c r="G1110" i="1"/>
  <c r="I1110" i="1" s="1"/>
  <c r="H1110" i="1"/>
  <c r="J1110" i="1" s="1"/>
  <c r="G1111" i="1"/>
  <c r="I1111" i="1" s="1"/>
  <c r="H1111" i="1"/>
  <c r="J1111" i="1" s="1"/>
  <c r="G1112" i="1"/>
  <c r="I1112" i="1" s="1"/>
  <c r="H1112" i="1"/>
  <c r="J1112" i="1" s="1"/>
  <c r="G3049" i="1"/>
  <c r="I3049" i="1" s="1"/>
  <c r="H3049" i="1"/>
  <c r="J3049" i="1" s="1"/>
  <c r="G1114" i="1"/>
  <c r="I1114" i="1" s="1"/>
  <c r="H1114" i="1"/>
  <c r="J1114" i="1" s="1"/>
  <c r="G439" i="1"/>
  <c r="I439" i="1" s="1"/>
  <c r="H439" i="1"/>
  <c r="J439" i="1" s="1"/>
  <c r="G1116" i="1"/>
  <c r="I1116" i="1" s="1"/>
  <c r="H1116" i="1"/>
  <c r="J1116" i="1" s="1"/>
  <c r="G1117" i="1"/>
  <c r="I1117" i="1" s="1"/>
  <c r="H1117" i="1"/>
  <c r="J1117" i="1" s="1"/>
  <c r="G1118" i="1"/>
  <c r="I1118" i="1" s="1"/>
  <c r="H1118" i="1"/>
  <c r="J1118" i="1" s="1"/>
  <c r="G1119" i="1"/>
  <c r="I1119" i="1" s="1"/>
  <c r="H1119" i="1"/>
  <c r="J1119" i="1" s="1"/>
  <c r="G1120" i="1"/>
  <c r="I1120" i="1" s="1"/>
  <c r="H1120" i="1"/>
  <c r="J1120" i="1" s="1"/>
  <c r="G1121" i="1"/>
  <c r="I1121" i="1" s="1"/>
  <c r="H1121" i="1"/>
  <c r="J1121" i="1" s="1"/>
  <c r="G1122" i="1"/>
  <c r="I1122" i="1" s="1"/>
  <c r="H1122" i="1"/>
  <c r="J1122" i="1" s="1"/>
  <c r="G1123" i="1"/>
  <c r="I1123" i="1" s="1"/>
  <c r="H1123" i="1"/>
  <c r="J1123" i="1" s="1"/>
  <c r="G1124" i="1"/>
  <c r="I1124" i="1" s="1"/>
  <c r="H1124" i="1"/>
  <c r="J1124" i="1" s="1"/>
  <c r="G1125" i="1"/>
  <c r="I1125" i="1" s="1"/>
  <c r="H1125" i="1"/>
  <c r="J1125" i="1" s="1"/>
  <c r="G1327" i="1"/>
  <c r="I1327" i="1" s="1"/>
  <c r="H1327" i="1"/>
  <c r="J1327" i="1" s="1"/>
  <c r="G1127" i="1"/>
  <c r="I1127" i="1" s="1"/>
  <c r="H1127" i="1"/>
  <c r="J1127" i="1" s="1"/>
  <c r="G1128" i="1"/>
  <c r="I1128" i="1" s="1"/>
  <c r="H1128" i="1"/>
  <c r="J1128" i="1" s="1"/>
  <c r="G1129" i="1"/>
  <c r="I1129" i="1" s="1"/>
  <c r="H1129" i="1"/>
  <c r="J1129" i="1" s="1"/>
  <c r="G1130" i="1"/>
  <c r="I1130" i="1" s="1"/>
  <c r="H1130" i="1"/>
  <c r="J1130" i="1" s="1"/>
  <c r="G1131" i="1"/>
  <c r="I1131" i="1" s="1"/>
  <c r="H1131" i="1"/>
  <c r="J1131" i="1" s="1"/>
  <c r="G1132" i="1"/>
  <c r="I1132" i="1" s="1"/>
  <c r="H1132" i="1"/>
  <c r="J1132" i="1" s="1"/>
  <c r="G1133" i="1"/>
  <c r="I1133" i="1" s="1"/>
  <c r="H1133" i="1"/>
  <c r="J1133" i="1" s="1"/>
  <c r="G1134" i="1"/>
  <c r="I1134" i="1" s="1"/>
  <c r="H1134" i="1"/>
  <c r="J1134" i="1" s="1"/>
  <c r="G1135" i="1"/>
  <c r="I1135" i="1" s="1"/>
  <c r="H1135" i="1"/>
  <c r="J1135" i="1" s="1"/>
  <c r="G1136" i="1"/>
  <c r="I1136" i="1" s="1"/>
  <c r="H1136" i="1"/>
  <c r="J1136" i="1" s="1"/>
  <c r="G1137" i="1"/>
  <c r="I1137" i="1" s="1"/>
  <c r="H1137" i="1"/>
  <c r="J1137" i="1" s="1"/>
  <c r="G1138" i="1"/>
  <c r="I1138" i="1" s="1"/>
  <c r="H1138" i="1"/>
  <c r="J1138" i="1" s="1"/>
  <c r="G1255" i="1"/>
  <c r="I1255" i="1" s="1"/>
  <c r="H1255" i="1"/>
  <c r="J1255" i="1" s="1"/>
  <c r="G3291" i="1"/>
  <c r="I3291" i="1" s="1"/>
  <c r="H3291" i="1"/>
  <c r="J3291" i="1" s="1"/>
  <c r="G1141" i="1"/>
  <c r="I1141" i="1" s="1"/>
  <c r="H1141" i="1"/>
  <c r="J1141" i="1" s="1"/>
  <c r="G1142" i="1"/>
  <c r="I1142" i="1" s="1"/>
  <c r="H1142" i="1"/>
  <c r="J1142" i="1" s="1"/>
  <c r="G1143" i="1"/>
  <c r="I1143" i="1" s="1"/>
  <c r="H1143" i="1"/>
  <c r="J1143" i="1" s="1"/>
  <c r="G1144" i="1"/>
  <c r="I1144" i="1" s="1"/>
  <c r="H1144" i="1"/>
  <c r="J1144" i="1" s="1"/>
  <c r="G1145" i="1"/>
  <c r="I1145" i="1" s="1"/>
  <c r="H1145" i="1"/>
  <c r="J1145" i="1" s="1"/>
  <c r="G1146" i="1"/>
  <c r="I1146" i="1" s="1"/>
  <c r="H1146" i="1"/>
  <c r="J1146" i="1" s="1"/>
  <c r="G1147" i="1"/>
  <c r="I1147" i="1" s="1"/>
  <c r="H1147" i="1"/>
  <c r="J1147" i="1" s="1"/>
  <c r="G1148" i="1"/>
  <c r="I1148" i="1" s="1"/>
  <c r="H1148" i="1"/>
  <c r="J1148" i="1" s="1"/>
  <c r="G1149" i="1"/>
  <c r="I1149" i="1" s="1"/>
  <c r="H1149" i="1"/>
  <c r="J1149" i="1" s="1"/>
  <c r="G1150" i="1"/>
  <c r="I1150" i="1" s="1"/>
  <c r="H1150" i="1"/>
  <c r="J1150" i="1" s="1"/>
  <c r="G1151" i="1"/>
  <c r="I1151" i="1" s="1"/>
  <c r="H1151" i="1"/>
  <c r="J1151" i="1" s="1"/>
  <c r="G1152" i="1"/>
  <c r="I1152" i="1" s="1"/>
  <c r="H1152" i="1"/>
  <c r="J1152" i="1" s="1"/>
  <c r="G1153" i="1"/>
  <c r="I1153" i="1" s="1"/>
  <c r="H1153" i="1"/>
  <c r="J1153" i="1" s="1"/>
  <c r="G1154" i="1"/>
  <c r="I1154" i="1" s="1"/>
  <c r="H1154" i="1"/>
  <c r="J1154" i="1" s="1"/>
  <c r="G1155" i="1"/>
  <c r="I1155" i="1" s="1"/>
  <c r="H1155" i="1"/>
  <c r="J1155" i="1" s="1"/>
  <c r="G1156" i="1"/>
  <c r="I1156" i="1" s="1"/>
  <c r="H1156" i="1"/>
  <c r="J1156" i="1" s="1"/>
  <c r="G1157" i="1"/>
  <c r="I1157" i="1" s="1"/>
  <c r="H1157" i="1"/>
  <c r="J1157" i="1" s="1"/>
  <c r="G1158" i="1"/>
  <c r="I1158" i="1" s="1"/>
  <c r="H1158" i="1"/>
  <c r="J1158" i="1" s="1"/>
  <c r="G1210" i="1"/>
  <c r="I1210" i="1" s="1"/>
  <c r="H1210" i="1"/>
  <c r="J1210" i="1" s="1"/>
  <c r="G1160" i="1"/>
  <c r="I1160" i="1" s="1"/>
  <c r="H1160" i="1"/>
  <c r="J1160" i="1" s="1"/>
  <c r="G1161" i="1"/>
  <c r="I1161" i="1" s="1"/>
  <c r="H1161" i="1"/>
  <c r="J1161" i="1" s="1"/>
  <c r="G1162" i="1"/>
  <c r="I1162" i="1" s="1"/>
  <c r="H1162" i="1"/>
  <c r="J1162" i="1" s="1"/>
  <c r="G1467" i="1"/>
  <c r="I1467" i="1" s="1"/>
  <c r="H1467" i="1"/>
  <c r="J1467" i="1" s="1"/>
  <c r="G541" i="1"/>
  <c r="I541" i="1" s="1"/>
  <c r="H541" i="1"/>
  <c r="J541" i="1" s="1"/>
  <c r="G1165" i="1"/>
  <c r="I1165" i="1" s="1"/>
  <c r="H1165" i="1"/>
  <c r="J1165" i="1" s="1"/>
  <c r="G1166" i="1"/>
  <c r="I1166" i="1" s="1"/>
  <c r="H1166" i="1"/>
  <c r="J1166" i="1" s="1"/>
  <c r="G1167" i="1"/>
  <c r="I1167" i="1" s="1"/>
  <c r="H1167" i="1"/>
  <c r="J1167" i="1" s="1"/>
  <c r="G3827" i="1"/>
  <c r="I3827" i="1" s="1"/>
  <c r="H3827" i="1"/>
  <c r="J3827" i="1" s="1"/>
  <c r="G1169" i="1"/>
  <c r="I1169" i="1" s="1"/>
  <c r="H1169" i="1"/>
  <c r="J1169" i="1" s="1"/>
  <c r="G1170" i="1"/>
  <c r="I1170" i="1" s="1"/>
  <c r="H1170" i="1"/>
  <c r="J1170" i="1" s="1"/>
  <c r="G1171" i="1"/>
  <c r="I1171" i="1" s="1"/>
  <c r="H1171" i="1"/>
  <c r="J1171" i="1" s="1"/>
  <c r="G1172" i="1"/>
  <c r="I1172" i="1" s="1"/>
  <c r="H1172" i="1"/>
  <c r="J1172" i="1" s="1"/>
  <c r="G1173" i="1"/>
  <c r="I1173" i="1" s="1"/>
  <c r="H1173" i="1"/>
  <c r="J1173" i="1" s="1"/>
  <c r="G1174" i="1"/>
  <c r="I1174" i="1" s="1"/>
  <c r="H1174" i="1"/>
  <c r="J1174" i="1" s="1"/>
  <c r="G1175" i="1"/>
  <c r="I1175" i="1" s="1"/>
  <c r="H1175" i="1"/>
  <c r="J1175" i="1" s="1"/>
  <c r="G1176" i="1"/>
  <c r="I1176" i="1" s="1"/>
  <c r="H1176" i="1"/>
  <c r="J1176" i="1" s="1"/>
  <c r="G1177" i="1"/>
  <c r="I1177" i="1" s="1"/>
  <c r="H1177" i="1"/>
  <c r="J1177" i="1" s="1"/>
  <c r="G1178" i="1"/>
  <c r="I1178" i="1" s="1"/>
  <c r="H1178" i="1"/>
  <c r="J1178" i="1" s="1"/>
  <c r="G1179" i="1"/>
  <c r="I1179" i="1" s="1"/>
  <c r="H1179" i="1"/>
  <c r="J1179" i="1" s="1"/>
  <c r="G1180" i="1"/>
  <c r="I1180" i="1" s="1"/>
  <c r="H1180" i="1"/>
  <c r="J1180" i="1" s="1"/>
  <c r="G1181" i="1"/>
  <c r="I1181" i="1" s="1"/>
  <c r="H1181" i="1"/>
  <c r="J1181" i="1" s="1"/>
  <c r="G1182" i="1"/>
  <c r="I1182" i="1" s="1"/>
  <c r="H1182" i="1"/>
  <c r="J1182" i="1" s="1"/>
  <c r="G2978" i="1"/>
  <c r="I2978" i="1" s="1"/>
  <c r="H2978" i="1"/>
  <c r="J2978" i="1" s="1"/>
  <c r="G1184" i="1"/>
  <c r="I1184" i="1" s="1"/>
  <c r="H1184" i="1"/>
  <c r="J1184" i="1" s="1"/>
  <c r="G1185" i="1"/>
  <c r="I1185" i="1" s="1"/>
  <c r="H1185" i="1"/>
  <c r="J1185" i="1" s="1"/>
  <c r="G1186" i="1"/>
  <c r="I1186" i="1" s="1"/>
  <c r="H1186" i="1"/>
  <c r="J1186" i="1" s="1"/>
  <c r="G1187" i="1"/>
  <c r="I1187" i="1" s="1"/>
  <c r="H1187" i="1"/>
  <c r="J1187" i="1" s="1"/>
  <c r="G1188" i="1"/>
  <c r="I1188" i="1" s="1"/>
  <c r="H1188" i="1"/>
  <c r="J1188" i="1" s="1"/>
  <c r="G1189" i="1"/>
  <c r="I1189" i="1" s="1"/>
  <c r="H1189" i="1"/>
  <c r="J1189" i="1" s="1"/>
  <c r="G1190" i="1"/>
  <c r="I1190" i="1" s="1"/>
  <c r="H1190" i="1"/>
  <c r="J1190" i="1" s="1"/>
  <c r="G1191" i="1"/>
  <c r="I1191" i="1" s="1"/>
  <c r="H1191" i="1"/>
  <c r="J1191" i="1" s="1"/>
  <c r="G3166" i="1"/>
  <c r="I3166" i="1" s="1"/>
  <c r="H3166" i="1"/>
  <c r="J3166" i="1" s="1"/>
  <c r="G1193" i="1"/>
  <c r="I1193" i="1" s="1"/>
  <c r="H1193" i="1"/>
  <c r="J1193" i="1" s="1"/>
  <c r="G1194" i="1"/>
  <c r="I1194" i="1" s="1"/>
  <c r="H1194" i="1"/>
  <c r="J1194" i="1" s="1"/>
  <c r="G2017" i="1"/>
  <c r="I2017" i="1" s="1"/>
  <c r="H2017" i="1"/>
  <c r="J2017" i="1" s="1"/>
  <c r="G1196" i="1"/>
  <c r="I1196" i="1" s="1"/>
  <c r="H1196" i="1"/>
  <c r="J1196" i="1" s="1"/>
  <c r="G1197" i="1"/>
  <c r="I1197" i="1" s="1"/>
  <c r="H1197" i="1"/>
  <c r="J1197" i="1" s="1"/>
  <c r="G1198" i="1"/>
  <c r="I1198" i="1" s="1"/>
  <c r="H1198" i="1"/>
  <c r="J1198" i="1" s="1"/>
  <c r="G1199" i="1"/>
  <c r="I1199" i="1" s="1"/>
  <c r="H1199" i="1"/>
  <c r="J1199" i="1" s="1"/>
  <c r="G1200" i="1"/>
  <c r="I1200" i="1" s="1"/>
  <c r="H1200" i="1"/>
  <c r="J1200" i="1" s="1"/>
  <c r="G1201" i="1"/>
  <c r="I1201" i="1" s="1"/>
  <c r="H1201" i="1"/>
  <c r="J1201" i="1" s="1"/>
  <c r="G1202" i="1"/>
  <c r="I1202" i="1" s="1"/>
  <c r="H1202" i="1"/>
  <c r="J1202" i="1" s="1"/>
  <c r="G1203" i="1"/>
  <c r="I1203" i="1" s="1"/>
  <c r="H1203" i="1"/>
  <c r="J1203" i="1" s="1"/>
  <c r="G1204" i="1"/>
  <c r="I1204" i="1" s="1"/>
  <c r="H1204" i="1"/>
  <c r="J1204" i="1" s="1"/>
  <c r="G1205" i="1"/>
  <c r="I1205" i="1" s="1"/>
  <c r="H1205" i="1"/>
  <c r="J1205" i="1" s="1"/>
  <c r="G1206" i="1"/>
  <c r="I1206" i="1" s="1"/>
  <c r="H1206" i="1"/>
  <c r="J1206" i="1" s="1"/>
  <c r="G1207" i="1"/>
  <c r="I1207" i="1" s="1"/>
  <c r="H1207" i="1"/>
  <c r="J1207" i="1" s="1"/>
  <c r="G1208" i="1"/>
  <c r="I1208" i="1" s="1"/>
  <c r="H1208" i="1"/>
  <c r="J1208" i="1" s="1"/>
  <c r="G1209" i="1"/>
  <c r="I1209" i="1" s="1"/>
  <c r="H1209" i="1"/>
  <c r="J1209" i="1" s="1"/>
  <c r="G142" i="1"/>
  <c r="I142" i="1" s="1"/>
  <c r="H142" i="1"/>
  <c r="J142" i="1" s="1"/>
  <c r="G1211" i="1"/>
  <c r="I1211" i="1" s="1"/>
  <c r="H1211" i="1"/>
  <c r="J1211" i="1" s="1"/>
  <c r="G1212" i="1"/>
  <c r="I1212" i="1" s="1"/>
  <c r="H1212" i="1"/>
  <c r="J1212" i="1" s="1"/>
  <c r="G1640" i="1"/>
  <c r="I1640" i="1" s="1"/>
  <c r="H1640" i="1"/>
  <c r="J1640" i="1" s="1"/>
  <c r="G1214" i="1"/>
  <c r="I1214" i="1" s="1"/>
  <c r="H1214" i="1"/>
  <c r="J1214" i="1" s="1"/>
  <c r="G1215" i="1"/>
  <c r="I1215" i="1" s="1"/>
  <c r="H1215" i="1"/>
  <c r="J1215" i="1" s="1"/>
  <c r="G1216" i="1"/>
  <c r="I1216" i="1" s="1"/>
  <c r="H1216" i="1"/>
  <c r="J1216" i="1" s="1"/>
  <c r="G1217" i="1"/>
  <c r="I1217" i="1" s="1"/>
  <c r="H1217" i="1"/>
  <c r="J1217" i="1" s="1"/>
  <c r="G1218" i="1"/>
  <c r="I1218" i="1" s="1"/>
  <c r="H1218" i="1"/>
  <c r="J1218" i="1" s="1"/>
  <c r="G1219" i="1"/>
  <c r="I1219" i="1" s="1"/>
  <c r="H1219" i="1"/>
  <c r="J1219" i="1" s="1"/>
  <c r="G1220" i="1"/>
  <c r="I1220" i="1" s="1"/>
  <c r="H1220" i="1"/>
  <c r="J1220" i="1" s="1"/>
  <c r="G1221" i="1"/>
  <c r="I1221" i="1" s="1"/>
  <c r="H1221" i="1"/>
  <c r="J1221" i="1" s="1"/>
  <c r="G1222" i="1"/>
  <c r="I1222" i="1" s="1"/>
  <c r="H1222" i="1"/>
  <c r="J1222" i="1" s="1"/>
  <c r="G1223" i="1"/>
  <c r="I1223" i="1" s="1"/>
  <c r="H1223" i="1"/>
  <c r="J1223" i="1" s="1"/>
  <c r="G1224" i="1"/>
  <c r="I1224" i="1" s="1"/>
  <c r="H1224" i="1"/>
  <c r="J1224" i="1" s="1"/>
  <c r="G1225" i="1"/>
  <c r="I1225" i="1" s="1"/>
  <c r="H1225" i="1"/>
  <c r="J1225" i="1" s="1"/>
  <c r="G1226" i="1"/>
  <c r="I1226" i="1" s="1"/>
  <c r="H1226" i="1"/>
  <c r="J1226" i="1" s="1"/>
  <c r="G1227" i="1"/>
  <c r="I1227" i="1" s="1"/>
  <c r="H1227" i="1"/>
  <c r="J1227" i="1" s="1"/>
  <c r="G1228" i="1"/>
  <c r="I1228" i="1" s="1"/>
  <c r="H1228" i="1"/>
  <c r="J1228" i="1" s="1"/>
  <c r="G1229" i="1"/>
  <c r="I1229" i="1" s="1"/>
  <c r="H1229" i="1"/>
  <c r="J1229" i="1" s="1"/>
  <c r="G1230" i="1"/>
  <c r="I1230" i="1" s="1"/>
  <c r="H1230" i="1"/>
  <c r="J1230" i="1" s="1"/>
  <c r="G1231" i="1"/>
  <c r="I1231" i="1" s="1"/>
  <c r="H1231" i="1"/>
  <c r="J1231" i="1" s="1"/>
  <c r="G1232" i="1"/>
  <c r="I1232" i="1" s="1"/>
  <c r="H1232" i="1"/>
  <c r="J1232" i="1" s="1"/>
  <c r="G1233" i="1"/>
  <c r="I1233" i="1" s="1"/>
  <c r="H1233" i="1"/>
  <c r="J1233" i="1" s="1"/>
  <c r="G1234" i="1"/>
  <c r="I1234" i="1" s="1"/>
  <c r="H1234" i="1"/>
  <c r="J1234" i="1" s="1"/>
  <c r="G1235" i="1"/>
  <c r="I1235" i="1" s="1"/>
  <c r="H1235" i="1"/>
  <c r="J1235" i="1" s="1"/>
  <c r="G2177" i="1"/>
  <c r="I2177" i="1" s="1"/>
  <c r="H2177" i="1"/>
  <c r="J2177" i="1" s="1"/>
  <c r="G1237" i="1"/>
  <c r="I1237" i="1" s="1"/>
  <c r="H1237" i="1"/>
  <c r="J1237" i="1" s="1"/>
  <c r="G1238" i="1"/>
  <c r="I1238" i="1" s="1"/>
  <c r="H1238" i="1"/>
  <c r="J1238" i="1" s="1"/>
  <c r="G1239" i="1"/>
  <c r="I1239" i="1" s="1"/>
  <c r="H1239" i="1"/>
  <c r="J1239" i="1" s="1"/>
  <c r="G1240" i="1"/>
  <c r="I1240" i="1" s="1"/>
  <c r="H1240" i="1"/>
  <c r="J1240" i="1" s="1"/>
  <c r="G1241" i="1"/>
  <c r="I1241" i="1" s="1"/>
  <c r="H1241" i="1"/>
  <c r="J1241" i="1" s="1"/>
  <c r="G1242" i="1"/>
  <c r="I1242" i="1" s="1"/>
  <c r="H1242" i="1"/>
  <c r="J1242" i="1" s="1"/>
  <c r="G1243" i="1"/>
  <c r="I1243" i="1" s="1"/>
  <c r="H1243" i="1"/>
  <c r="J1243" i="1" s="1"/>
  <c r="G1244" i="1"/>
  <c r="I1244" i="1" s="1"/>
  <c r="H1244" i="1"/>
  <c r="J1244" i="1" s="1"/>
  <c r="G1245" i="1"/>
  <c r="I1245" i="1" s="1"/>
  <c r="H1245" i="1"/>
  <c r="J1245" i="1" s="1"/>
  <c r="G1246" i="1"/>
  <c r="I1246" i="1" s="1"/>
  <c r="H1246" i="1"/>
  <c r="J1246" i="1" s="1"/>
  <c r="G1247" i="1"/>
  <c r="I1247" i="1" s="1"/>
  <c r="H1247" i="1"/>
  <c r="J1247" i="1" s="1"/>
  <c r="G1248" i="1"/>
  <c r="I1248" i="1" s="1"/>
  <c r="H1248" i="1"/>
  <c r="J1248" i="1" s="1"/>
  <c r="G1249" i="1"/>
  <c r="I1249" i="1" s="1"/>
  <c r="H1249" i="1"/>
  <c r="J1249" i="1" s="1"/>
  <c r="G4577" i="1"/>
  <c r="I4577" i="1" s="1"/>
  <c r="H4577" i="1"/>
  <c r="J4577" i="1" s="1"/>
  <c r="G1251" i="1"/>
  <c r="I1251" i="1" s="1"/>
  <c r="H1251" i="1"/>
  <c r="J1251" i="1" s="1"/>
  <c r="G1252" i="1"/>
  <c r="I1252" i="1" s="1"/>
  <c r="H1252" i="1"/>
  <c r="J1252" i="1" s="1"/>
  <c r="G1253" i="1"/>
  <c r="I1253" i="1" s="1"/>
  <c r="H1253" i="1"/>
  <c r="J1253" i="1" s="1"/>
  <c r="G1254" i="1"/>
  <c r="I1254" i="1" s="1"/>
  <c r="H1254" i="1"/>
  <c r="J1254" i="1" s="1"/>
  <c r="G1879" i="1"/>
  <c r="I1879" i="1" s="1"/>
  <c r="H1879" i="1"/>
  <c r="J1879" i="1" s="1"/>
  <c r="G1256" i="1"/>
  <c r="I1256" i="1" s="1"/>
  <c r="H1256" i="1"/>
  <c r="J1256" i="1" s="1"/>
  <c r="G1257" i="1"/>
  <c r="I1257" i="1" s="1"/>
  <c r="H1257" i="1"/>
  <c r="J1257" i="1" s="1"/>
  <c r="G1258" i="1"/>
  <c r="I1258" i="1" s="1"/>
  <c r="H1258" i="1"/>
  <c r="J1258" i="1" s="1"/>
  <c r="G1259" i="1"/>
  <c r="I1259" i="1" s="1"/>
  <c r="H1259" i="1"/>
  <c r="J1259" i="1" s="1"/>
  <c r="G1260" i="1"/>
  <c r="I1260" i="1" s="1"/>
  <c r="H1260" i="1"/>
  <c r="J1260" i="1" s="1"/>
  <c r="G1261" i="1"/>
  <c r="I1261" i="1" s="1"/>
  <c r="H1261" i="1"/>
  <c r="J1261" i="1" s="1"/>
  <c r="G1262" i="1"/>
  <c r="I1262" i="1" s="1"/>
  <c r="H1262" i="1"/>
  <c r="J1262" i="1" s="1"/>
  <c r="G1263" i="1"/>
  <c r="I1263" i="1" s="1"/>
  <c r="H1263" i="1"/>
  <c r="J1263" i="1" s="1"/>
  <c r="G1264" i="1"/>
  <c r="I1264" i="1" s="1"/>
  <c r="H1264" i="1"/>
  <c r="J1264" i="1" s="1"/>
  <c r="G1265" i="1"/>
  <c r="I1265" i="1" s="1"/>
  <c r="H1265" i="1"/>
  <c r="J1265" i="1" s="1"/>
  <c r="G1266" i="1"/>
  <c r="I1266" i="1" s="1"/>
  <c r="H1266" i="1"/>
  <c r="J1266" i="1" s="1"/>
  <c r="G1267" i="1"/>
  <c r="I1267" i="1" s="1"/>
  <c r="H1267" i="1"/>
  <c r="J1267" i="1" s="1"/>
  <c r="G1268" i="1"/>
  <c r="I1268" i="1" s="1"/>
  <c r="H1268" i="1"/>
  <c r="J1268" i="1" s="1"/>
  <c r="G1269" i="1"/>
  <c r="I1269" i="1" s="1"/>
  <c r="H1269" i="1"/>
  <c r="J1269" i="1" s="1"/>
  <c r="G1270" i="1"/>
  <c r="I1270" i="1" s="1"/>
  <c r="H1270" i="1"/>
  <c r="J1270" i="1" s="1"/>
  <c r="G1271" i="1"/>
  <c r="I1271" i="1" s="1"/>
  <c r="H1271" i="1"/>
  <c r="J1271" i="1" s="1"/>
  <c r="G1272" i="1"/>
  <c r="I1272" i="1" s="1"/>
  <c r="H1272" i="1"/>
  <c r="J1272" i="1" s="1"/>
  <c r="G1273" i="1"/>
  <c r="I1273" i="1" s="1"/>
  <c r="H1273" i="1"/>
  <c r="J1273" i="1" s="1"/>
  <c r="G1274" i="1"/>
  <c r="I1274" i="1" s="1"/>
  <c r="H1274" i="1"/>
  <c r="J1274" i="1" s="1"/>
  <c r="G1275" i="1"/>
  <c r="I1275" i="1" s="1"/>
  <c r="H1275" i="1"/>
  <c r="J1275" i="1" s="1"/>
  <c r="G1276" i="1"/>
  <c r="I1276" i="1" s="1"/>
  <c r="H1276" i="1"/>
  <c r="J1276" i="1" s="1"/>
  <c r="G1277" i="1"/>
  <c r="I1277" i="1" s="1"/>
  <c r="H1277" i="1"/>
  <c r="J1277" i="1" s="1"/>
  <c r="G1278" i="1"/>
  <c r="I1278" i="1" s="1"/>
  <c r="H1278" i="1"/>
  <c r="J1278" i="1" s="1"/>
  <c r="G1279" i="1"/>
  <c r="I1279" i="1" s="1"/>
  <c r="H1279" i="1"/>
  <c r="J1279" i="1" s="1"/>
  <c r="G1280" i="1"/>
  <c r="I1280" i="1" s="1"/>
  <c r="H1280" i="1"/>
  <c r="J1280" i="1" s="1"/>
  <c r="G1281" i="1"/>
  <c r="I1281" i="1" s="1"/>
  <c r="H1281" i="1"/>
  <c r="J1281" i="1" s="1"/>
  <c r="G1282" i="1"/>
  <c r="I1282" i="1" s="1"/>
  <c r="H1282" i="1"/>
  <c r="J1282" i="1" s="1"/>
  <c r="G1283" i="1"/>
  <c r="I1283" i="1" s="1"/>
  <c r="H1283" i="1"/>
  <c r="J1283" i="1" s="1"/>
  <c r="G1284" i="1"/>
  <c r="I1284" i="1" s="1"/>
  <c r="H1284" i="1"/>
  <c r="J1284" i="1" s="1"/>
  <c r="G1285" i="1"/>
  <c r="I1285" i="1" s="1"/>
  <c r="H1285" i="1"/>
  <c r="J1285" i="1" s="1"/>
  <c r="G1286" i="1"/>
  <c r="I1286" i="1" s="1"/>
  <c r="H1286" i="1"/>
  <c r="J1286" i="1" s="1"/>
  <c r="G1287" i="1"/>
  <c r="I1287" i="1" s="1"/>
  <c r="H1287" i="1"/>
  <c r="J1287" i="1" s="1"/>
  <c r="G1288" i="1"/>
  <c r="I1288" i="1" s="1"/>
  <c r="H1288" i="1"/>
  <c r="J1288" i="1" s="1"/>
  <c r="G1289" i="1"/>
  <c r="I1289" i="1" s="1"/>
  <c r="H1289" i="1"/>
  <c r="J1289" i="1" s="1"/>
  <c r="G1290" i="1"/>
  <c r="I1290" i="1" s="1"/>
  <c r="H1290" i="1"/>
  <c r="J1290" i="1" s="1"/>
  <c r="G1291" i="1"/>
  <c r="I1291" i="1" s="1"/>
  <c r="H1291" i="1"/>
  <c r="J1291" i="1" s="1"/>
  <c r="G1292" i="1"/>
  <c r="I1292" i="1" s="1"/>
  <c r="H1292" i="1"/>
  <c r="J1292" i="1" s="1"/>
  <c r="G1293" i="1"/>
  <c r="I1293" i="1" s="1"/>
  <c r="H1293" i="1"/>
  <c r="J1293" i="1" s="1"/>
  <c r="G1294" i="1"/>
  <c r="I1294" i="1" s="1"/>
  <c r="H1294" i="1"/>
  <c r="J1294" i="1" s="1"/>
  <c r="G1295" i="1"/>
  <c r="I1295" i="1" s="1"/>
  <c r="H1295" i="1"/>
  <c r="J1295" i="1" s="1"/>
  <c r="G1296" i="1"/>
  <c r="I1296" i="1" s="1"/>
  <c r="H1296" i="1"/>
  <c r="J1296" i="1" s="1"/>
  <c r="G1297" i="1"/>
  <c r="I1297" i="1" s="1"/>
  <c r="H1297" i="1"/>
  <c r="J1297" i="1" s="1"/>
  <c r="G1298" i="1"/>
  <c r="I1298" i="1" s="1"/>
  <c r="H1298" i="1"/>
  <c r="J1298" i="1" s="1"/>
  <c r="G1299" i="1"/>
  <c r="I1299" i="1" s="1"/>
  <c r="H1299" i="1"/>
  <c r="J1299" i="1" s="1"/>
  <c r="G1300" i="1"/>
  <c r="I1300" i="1" s="1"/>
  <c r="H1300" i="1"/>
  <c r="J1300" i="1" s="1"/>
  <c r="G1301" i="1"/>
  <c r="I1301" i="1" s="1"/>
  <c r="H1301" i="1"/>
  <c r="J1301" i="1" s="1"/>
  <c r="G1302" i="1"/>
  <c r="I1302" i="1" s="1"/>
  <c r="H1302" i="1"/>
  <c r="J1302" i="1" s="1"/>
  <c r="G1303" i="1"/>
  <c r="I1303" i="1" s="1"/>
  <c r="H1303" i="1"/>
  <c r="J1303" i="1" s="1"/>
  <c r="G1304" i="1"/>
  <c r="I1304" i="1" s="1"/>
  <c r="H1304" i="1"/>
  <c r="J1304" i="1" s="1"/>
  <c r="G1305" i="1"/>
  <c r="I1305" i="1" s="1"/>
  <c r="H1305" i="1"/>
  <c r="J1305" i="1" s="1"/>
  <c r="G1306" i="1"/>
  <c r="I1306" i="1" s="1"/>
  <c r="H1306" i="1"/>
  <c r="J1306" i="1" s="1"/>
  <c r="G1307" i="1"/>
  <c r="I1307" i="1" s="1"/>
  <c r="H1307" i="1"/>
  <c r="J1307" i="1" s="1"/>
  <c r="G1308" i="1"/>
  <c r="I1308" i="1" s="1"/>
  <c r="H1308" i="1"/>
  <c r="J1308" i="1" s="1"/>
  <c r="G1309" i="1"/>
  <c r="I1309" i="1" s="1"/>
  <c r="H1309" i="1"/>
  <c r="J1309" i="1" s="1"/>
  <c r="G1310" i="1"/>
  <c r="I1310" i="1" s="1"/>
  <c r="H1310" i="1"/>
  <c r="J1310" i="1" s="1"/>
  <c r="G1311" i="1"/>
  <c r="I1311" i="1" s="1"/>
  <c r="H1311" i="1"/>
  <c r="J1311" i="1" s="1"/>
  <c r="G1312" i="1"/>
  <c r="I1312" i="1" s="1"/>
  <c r="H1312" i="1"/>
  <c r="J1312" i="1" s="1"/>
  <c r="G1313" i="1"/>
  <c r="I1313" i="1" s="1"/>
  <c r="H1313" i="1"/>
  <c r="J1313" i="1" s="1"/>
  <c r="G1314" i="1"/>
  <c r="I1314" i="1" s="1"/>
  <c r="H1314" i="1"/>
  <c r="J1314" i="1" s="1"/>
  <c r="G1315" i="1"/>
  <c r="I1315" i="1" s="1"/>
  <c r="H1315" i="1"/>
  <c r="J1315" i="1" s="1"/>
  <c r="G1316" i="1"/>
  <c r="I1316" i="1" s="1"/>
  <c r="H1316" i="1"/>
  <c r="J1316" i="1" s="1"/>
  <c r="G1317" i="1"/>
  <c r="I1317" i="1" s="1"/>
  <c r="H1317" i="1"/>
  <c r="J1317" i="1" s="1"/>
  <c r="G1318" i="1"/>
  <c r="I1318" i="1" s="1"/>
  <c r="H1318" i="1"/>
  <c r="J1318" i="1" s="1"/>
  <c r="G1319" i="1"/>
  <c r="I1319" i="1" s="1"/>
  <c r="H1319" i="1"/>
  <c r="J1319" i="1" s="1"/>
  <c r="G1320" i="1"/>
  <c r="I1320" i="1" s="1"/>
  <c r="H1320" i="1"/>
  <c r="J1320" i="1" s="1"/>
  <c r="G1321" i="1"/>
  <c r="I1321" i="1" s="1"/>
  <c r="H1321" i="1"/>
  <c r="J1321" i="1" s="1"/>
  <c r="G1322" i="1"/>
  <c r="I1322" i="1" s="1"/>
  <c r="H1322" i="1"/>
  <c r="J1322" i="1" s="1"/>
  <c r="G1323" i="1"/>
  <c r="I1323" i="1" s="1"/>
  <c r="H1323" i="1"/>
  <c r="J1323" i="1" s="1"/>
  <c r="G1324" i="1"/>
  <c r="I1324" i="1" s="1"/>
  <c r="H1324" i="1"/>
  <c r="J1324" i="1" s="1"/>
  <c r="G1325" i="1"/>
  <c r="I1325" i="1" s="1"/>
  <c r="H1325" i="1"/>
  <c r="J1325" i="1" s="1"/>
  <c r="G1326" i="1"/>
  <c r="I1326" i="1" s="1"/>
  <c r="H1326" i="1"/>
  <c r="J1326" i="1" s="1"/>
  <c r="G2001" i="1"/>
  <c r="I2001" i="1" s="1"/>
  <c r="H2001" i="1"/>
  <c r="J2001" i="1" s="1"/>
  <c r="G1328" i="1"/>
  <c r="I1328" i="1" s="1"/>
  <c r="H1328" i="1"/>
  <c r="J1328" i="1" s="1"/>
  <c r="G1329" i="1"/>
  <c r="I1329" i="1" s="1"/>
  <c r="H1329" i="1"/>
  <c r="J1329" i="1" s="1"/>
  <c r="G1330" i="1"/>
  <c r="I1330" i="1" s="1"/>
  <c r="H1330" i="1"/>
  <c r="J1330" i="1" s="1"/>
  <c r="G1331" i="1"/>
  <c r="I1331" i="1" s="1"/>
  <c r="H1331" i="1"/>
  <c r="J1331" i="1" s="1"/>
  <c r="G1332" i="1"/>
  <c r="I1332" i="1" s="1"/>
  <c r="H1332" i="1"/>
  <c r="J1332" i="1" s="1"/>
  <c r="G1333" i="1"/>
  <c r="I1333" i="1" s="1"/>
  <c r="H1333" i="1"/>
  <c r="J1333" i="1" s="1"/>
  <c r="G1334" i="1"/>
  <c r="I1334" i="1" s="1"/>
  <c r="H1334" i="1"/>
  <c r="J1334" i="1" s="1"/>
  <c r="G1335" i="1"/>
  <c r="I1335" i="1" s="1"/>
  <c r="H1335" i="1"/>
  <c r="J1335" i="1" s="1"/>
  <c r="G1336" i="1"/>
  <c r="I1336" i="1" s="1"/>
  <c r="H1336" i="1"/>
  <c r="J1336" i="1" s="1"/>
  <c r="G1337" i="1"/>
  <c r="I1337" i="1" s="1"/>
  <c r="H1337" i="1"/>
  <c r="J1337" i="1" s="1"/>
  <c r="G1338" i="1"/>
  <c r="I1338" i="1" s="1"/>
  <c r="H1338" i="1"/>
  <c r="J1338" i="1" s="1"/>
  <c r="G1339" i="1"/>
  <c r="I1339" i="1" s="1"/>
  <c r="H1339" i="1"/>
  <c r="J1339" i="1" s="1"/>
  <c r="G1340" i="1"/>
  <c r="I1340" i="1" s="1"/>
  <c r="H1340" i="1"/>
  <c r="J1340" i="1" s="1"/>
  <c r="G1341" i="1"/>
  <c r="I1341" i="1" s="1"/>
  <c r="H1341" i="1"/>
  <c r="J1341" i="1" s="1"/>
  <c r="G1342" i="1"/>
  <c r="I1342" i="1" s="1"/>
  <c r="H1342" i="1"/>
  <c r="J1342" i="1" s="1"/>
  <c r="G1343" i="1"/>
  <c r="I1343" i="1" s="1"/>
  <c r="H1343" i="1"/>
  <c r="J1343" i="1" s="1"/>
  <c r="G1344" i="1"/>
  <c r="I1344" i="1" s="1"/>
  <c r="H1344" i="1"/>
  <c r="J1344" i="1" s="1"/>
  <c r="G1345" i="1"/>
  <c r="I1345" i="1" s="1"/>
  <c r="H1345" i="1"/>
  <c r="J1345" i="1" s="1"/>
  <c r="G1346" i="1"/>
  <c r="I1346" i="1" s="1"/>
  <c r="H1346" i="1"/>
  <c r="J1346" i="1" s="1"/>
  <c r="G1347" i="1"/>
  <c r="I1347" i="1" s="1"/>
  <c r="H1347" i="1"/>
  <c r="J1347" i="1" s="1"/>
  <c r="G3879" i="1"/>
  <c r="I3879" i="1" s="1"/>
  <c r="H3879" i="1"/>
  <c r="J3879" i="1" s="1"/>
  <c r="G1349" i="1"/>
  <c r="I1349" i="1" s="1"/>
  <c r="H1349" i="1"/>
  <c r="J1349" i="1" s="1"/>
  <c r="G2731" i="1"/>
  <c r="I2731" i="1" s="1"/>
  <c r="H2731" i="1"/>
  <c r="J2731" i="1" s="1"/>
  <c r="G1351" i="1"/>
  <c r="I1351" i="1" s="1"/>
  <c r="H1351" i="1"/>
  <c r="J1351" i="1" s="1"/>
  <c r="G778" i="1"/>
  <c r="I778" i="1" s="1"/>
  <c r="H778" i="1"/>
  <c r="J778" i="1" s="1"/>
  <c r="G4681" i="1"/>
  <c r="I4681" i="1" s="1"/>
  <c r="H4681" i="1"/>
  <c r="J4681" i="1" s="1"/>
  <c r="G1354" i="1"/>
  <c r="I1354" i="1" s="1"/>
  <c r="H1354" i="1"/>
  <c r="J1354" i="1" s="1"/>
  <c r="G1355" i="1"/>
  <c r="I1355" i="1" s="1"/>
  <c r="H1355" i="1"/>
  <c r="J1355" i="1" s="1"/>
  <c r="G572" i="1"/>
  <c r="I572" i="1" s="1"/>
  <c r="H572" i="1"/>
  <c r="J572" i="1" s="1"/>
  <c r="G1357" i="1"/>
  <c r="I1357" i="1" s="1"/>
  <c r="H1357" i="1"/>
  <c r="J1357" i="1" s="1"/>
  <c r="G1358" i="1"/>
  <c r="I1358" i="1" s="1"/>
  <c r="H1358" i="1"/>
  <c r="J1358" i="1" s="1"/>
  <c r="G1359" i="1"/>
  <c r="I1359" i="1" s="1"/>
  <c r="H1359" i="1"/>
  <c r="J1359" i="1" s="1"/>
  <c r="G1360" i="1"/>
  <c r="I1360" i="1" s="1"/>
  <c r="H1360" i="1"/>
  <c r="J1360" i="1" s="1"/>
  <c r="G1361" i="1"/>
  <c r="I1361" i="1" s="1"/>
  <c r="H1361" i="1"/>
  <c r="J1361" i="1" s="1"/>
  <c r="G1362" i="1"/>
  <c r="I1362" i="1" s="1"/>
  <c r="H1362" i="1"/>
  <c r="J1362" i="1" s="1"/>
  <c r="G1363" i="1"/>
  <c r="I1363" i="1" s="1"/>
  <c r="H1363" i="1"/>
  <c r="J1363" i="1" s="1"/>
  <c r="G1364" i="1"/>
  <c r="I1364" i="1" s="1"/>
  <c r="H1364" i="1"/>
  <c r="J1364" i="1" s="1"/>
  <c r="G1365" i="1"/>
  <c r="I1365" i="1" s="1"/>
  <c r="H1365" i="1"/>
  <c r="J1365" i="1" s="1"/>
  <c r="G1366" i="1"/>
  <c r="I1366" i="1" s="1"/>
  <c r="H1366" i="1"/>
  <c r="J1366" i="1" s="1"/>
  <c r="G1367" i="1"/>
  <c r="I1367" i="1" s="1"/>
  <c r="H1367" i="1"/>
  <c r="J1367" i="1" s="1"/>
  <c r="G1368" i="1"/>
  <c r="I1368" i="1" s="1"/>
  <c r="H1368" i="1"/>
  <c r="J1368" i="1" s="1"/>
  <c r="G1369" i="1"/>
  <c r="I1369" i="1" s="1"/>
  <c r="H1369" i="1"/>
  <c r="J1369" i="1" s="1"/>
  <c r="G1370" i="1"/>
  <c r="I1370" i="1" s="1"/>
  <c r="H1370" i="1"/>
  <c r="J1370" i="1" s="1"/>
  <c r="G1371" i="1"/>
  <c r="I1371" i="1" s="1"/>
  <c r="H1371" i="1"/>
  <c r="J1371" i="1" s="1"/>
  <c r="G1372" i="1"/>
  <c r="I1372" i="1" s="1"/>
  <c r="H1372" i="1"/>
  <c r="J1372" i="1" s="1"/>
  <c r="G1373" i="1"/>
  <c r="I1373" i="1" s="1"/>
  <c r="H1373" i="1"/>
  <c r="J1373" i="1" s="1"/>
  <c r="G1374" i="1"/>
  <c r="I1374" i="1" s="1"/>
  <c r="H1374" i="1"/>
  <c r="J1374" i="1" s="1"/>
  <c r="G1375" i="1"/>
  <c r="I1375" i="1" s="1"/>
  <c r="H1375" i="1"/>
  <c r="J1375" i="1" s="1"/>
  <c r="G1376" i="1"/>
  <c r="I1376" i="1" s="1"/>
  <c r="H1376" i="1"/>
  <c r="J1376" i="1" s="1"/>
  <c r="G1377" i="1"/>
  <c r="I1377" i="1" s="1"/>
  <c r="H1377" i="1"/>
  <c r="J1377" i="1" s="1"/>
  <c r="G1378" i="1"/>
  <c r="I1378" i="1" s="1"/>
  <c r="H1378" i="1"/>
  <c r="J1378" i="1" s="1"/>
  <c r="G1379" i="1"/>
  <c r="I1379" i="1" s="1"/>
  <c r="H1379" i="1"/>
  <c r="J1379" i="1" s="1"/>
  <c r="G1380" i="1"/>
  <c r="I1380" i="1" s="1"/>
  <c r="H1380" i="1"/>
  <c r="J1380" i="1" s="1"/>
  <c r="G1381" i="1"/>
  <c r="I1381" i="1" s="1"/>
  <c r="H1381" i="1"/>
  <c r="J1381" i="1" s="1"/>
  <c r="G1382" i="1"/>
  <c r="I1382" i="1" s="1"/>
  <c r="H1382" i="1"/>
  <c r="J1382" i="1" s="1"/>
  <c r="G1383" i="1"/>
  <c r="I1383" i="1" s="1"/>
  <c r="H1383" i="1"/>
  <c r="J1383" i="1" s="1"/>
  <c r="G1384" i="1"/>
  <c r="I1384" i="1" s="1"/>
  <c r="H1384" i="1"/>
  <c r="J1384" i="1" s="1"/>
  <c r="G1385" i="1"/>
  <c r="I1385" i="1" s="1"/>
  <c r="H1385" i="1"/>
  <c r="J1385" i="1" s="1"/>
  <c r="G1386" i="1"/>
  <c r="I1386" i="1" s="1"/>
  <c r="H1386" i="1"/>
  <c r="J1386" i="1" s="1"/>
  <c r="G1387" i="1"/>
  <c r="I1387" i="1" s="1"/>
  <c r="H1387" i="1"/>
  <c r="J1387" i="1" s="1"/>
  <c r="G1388" i="1"/>
  <c r="I1388" i="1" s="1"/>
  <c r="H1388" i="1"/>
  <c r="J1388" i="1" s="1"/>
  <c r="G1389" i="1"/>
  <c r="I1389" i="1" s="1"/>
  <c r="H1389" i="1"/>
  <c r="J1389" i="1" s="1"/>
  <c r="G1390" i="1"/>
  <c r="I1390" i="1" s="1"/>
  <c r="H1390" i="1"/>
  <c r="J1390" i="1" s="1"/>
  <c r="G1391" i="1"/>
  <c r="I1391" i="1" s="1"/>
  <c r="H1391" i="1"/>
  <c r="J1391" i="1" s="1"/>
  <c r="G1021" i="1"/>
  <c r="I1021" i="1" s="1"/>
  <c r="H1021" i="1"/>
  <c r="J1021" i="1" s="1"/>
  <c r="G1393" i="1"/>
  <c r="I1393" i="1" s="1"/>
  <c r="H1393" i="1"/>
  <c r="J1393" i="1" s="1"/>
  <c r="G1394" i="1"/>
  <c r="I1394" i="1" s="1"/>
  <c r="H1394" i="1"/>
  <c r="J1394" i="1" s="1"/>
  <c r="G1395" i="1"/>
  <c r="I1395" i="1" s="1"/>
  <c r="H1395" i="1"/>
  <c r="J1395" i="1" s="1"/>
  <c r="G1396" i="1"/>
  <c r="I1396" i="1" s="1"/>
  <c r="H1396" i="1"/>
  <c r="J1396" i="1" s="1"/>
  <c r="G1397" i="1"/>
  <c r="I1397" i="1" s="1"/>
  <c r="H1397" i="1"/>
  <c r="J1397" i="1" s="1"/>
  <c r="G1398" i="1"/>
  <c r="I1398" i="1" s="1"/>
  <c r="H1398" i="1"/>
  <c r="J1398" i="1" s="1"/>
  <c r="G1399" i="1"/>
  <c r="I1399" i="1" s="1"/>
  <c r="H1399" i="1"/>
  <c r="J1399" i="1" s="1"/>
  <c r="G4103" i="1"/>
  <c r="I4103" i="1" s="1"/>
  <c r="H4103" i="1"/>
  <c r="J4103" i="1" s="1"/>
  <c r="G1401" i="1"/>
  <c r="I1401" i="1" s="1"/>
  <c r="H1401" i="1"/>
  <c r="J1401" i="1" s="1"/>
  <c r="G1402" i="1"/>
  <c r="I1402" i="1" s="1"/>
  <c r="H1402" i="1"/>
  <c r="J1402" i="1" s="1"/>
  <c r="G1403" i="1"/>
  <c r="I1403" i="1" s="1"/>
  <c r="H1403" i="1"/>
  <c r="J1403" i="1" s="1"/>
  <c r="G1404" i="1"/>
  <c r="I1404" i="1" s="1"/>
  <c r="H1404" i="1"/>
  <c r="J1404" i="1" s="1"/>
  <c r="G1405" i="1"/>
  <c r="I1405" i="1" s="1"/>
  <c r="H1405" i="1"/>
  <c r="J1405" i="1" s="1"/>
  <c r="G1406" i="1"/>
  <c r="I1406" i="1" s="1"/>
  <c r="H1406" i="1"/>
  <c r="J1406" i="1" s="1"/>
  <c r="G1407" i="1"/>
  <c r="I1407" i="1" s="1"/>
  <c r="H1407" i="1"/>
  <c r="J1407" i="1" s="1"/>
  <c r="G1408" i="1"/>
  <c r="I1408" i="1" s="1"/>
  <c r="H1408" i="1"/>
  <c r="J1408" i="1" s="1"/>
  <c r="G1409" i="1"/>
  <c r="I1409" i="1" s="1"/>
  <c r="H1409" i="1"/>
  <c r="J1409" i="1" s="1"/>
  <c r="G1410" i="1"/>
  <c r="I1410" i="1" s="1"/>
  <c r="H1410" i="1"/>
  <c r="J1410" i="1" s="1"/>
  <c r="G1411" i="1"/>
  <c r="I1411" i="1" s="1"/>
  <c r="H1411" i="1"/>
  <c r="J1411" i="1" s="1"/>
  <c r="G1412" i="1"/>
  <c r="I1412" i="1" s="1"/>
  <c r="H1412" i="1"/>
  <c r="J1412" i="1" s="1"/>
  <c r="G1413" i="1"/>
  <c r="I1413" i="1" s="1"/>
  <c r="H1413" i="1"/>
  <c r="J1413" i="1" s="1"/>
  <c r="G1414" i="1"/>
  <c r="I1414" i="1" s="1"/>
  <c r="H1414" i="1"/>
  <c r="J1414" i="1" s="1"/>
  <c r="G1415" i="1"/>
  <c r="I1415" i="1" s="1"/>
  <c r="H1415" i="1"/>
  <c r="J1415" i="1" s="1"/>
  <c r="G1416" i="1"/>
  <c r="I1416" i="1" s="1"/>
  <c r="H1416" i="1"/>
  <c r="J1416" i="1" s="1"/>
  <c r="G1417" i="1"/>
  <c r="I1417" i="1" s="1"/>
  <c r="H1417" i="1"/>
  <c r="J1417" i="1" s="1"/>
  <c r="G3520" i="1"/>
  <c r="I3520" i="1" s="1"/>
  <c r="H3520" i="1"/>
  <c r="J3520" i="1" s="1"/>
  <c r="G1419" i="1"/>
  <c r="I1419" i="1" s="1"/>
  <c r="H1419" i="1"/>
  <c r="J1419" i="1" s="1"/>
  <c r="G1420" i="1"/>
  <c r="I1420" i="1" s="1"/>
  <c r="H1420" i="1"/>
  <c r="J1420" i="1" s="1"/>
  <c r="G1421" i="1"/>
  <c r="I1421" i="1" s="1"/>
  <c r="H1421" i="1"/>
  <c r="J1421" i="1" s="1"/>
  <c r="G1422" i="1"/>
  <c r="I1422" i="1" s="1"/>
  <c r="H1422" i="1"/>
  <c r="J1422" i="1" s="1"/>
  <c r="G1423" i="1"/>
  <c r="I1423" i="1" s="1"/>
  <c r="H1423" i="1"/>
  <c r="J1423" i="1" s="1"/>
  <c r="G1537" i="1"/>
  <c r="I1537" i="1" s="1"/>
  <c r="H1537" i="1"/>
  <c r="J1537" i="1" s="1"/>
  <c r="G1425" i="1"/>
  <c r="I1425" i="1" s="1"/>
  <c r="H1425" i="1"/>
  <c r="J1425" i="1" s="1"/>
  <c r="G1426" i="1"/>
  <c r="I1426" i="1" s="1"/>
  <c r="H1426" i="1"/>
  <c r="J1426" i="1" s="1"/>
  <c r="G1427" i="1"/>
  <c r="I1427" i="1" s="1"/>
  <c r="H1427" i="1"/>
  <c r="J1427" i="1" s="1"/>
  <c r="G1428" i="1"/>
  <c r="I1428" i="1" s="1"/>
  <c r="H1428" i="1"/>
  <c r="J1428" i="1" s="1"/>
  <c r="G1429" i="1"/>
  <c r="I1429" i="1" s="1"/>
  <c r="H1429" i="1"/>
  <c r="J1429" i="1" s="1"/>
  <c r="G1430" i="1"/>
  <c r="I1430" i="1" s="1"/>
  <c r="H1430" i="1"/>
  <c r="J1430" i="1" s="1"/>
  <c r="G1431" i="1"/>
  <c r="I1431" i="1" s="1"/>
  <c r="H1431" i="1"/>
  <c r="J1431" i="1" s="1"/>
  <c r="G1432" i="1"/>
  <c r="I1432" i="1" s="1"/>
  <c r="H1432" i="1"/>
  <c r="J1432" i="1" s="1"/>
  <c r="G1433" i="1"/>
  <c r="I1433" i="1" s="1"/>
  <c r="H1433" i="1"/>
  <c r="J1433" i="1" s="1"/>
  <c r="G1434" i="1"/>
  <c r="I1434" i="1" s="1"/>
  <c r="H1434" i="1"/>
  <c r="J1434" i="1" s="1"/>
  <c r="G1435" i="1"/>
  <c r="I1435" i="1" s="1"/>
  <c r="H1435" i="1"/>
  <c r="J1435" i="1" s="1"/>
  <c r="G1436" i="1"/>
  <c r="I1436" i="1" s="1"/>
  <c r="H1436" i="1"/>
  <c r="J1436" i="1" s="1"/>
  <c r="G1437" i="1"/>
  <c r="I1437" i="1" s="1"/>
  <c r="H1437" i="1"/>
  <c r="J1437" i="1" s="1"/>
  <c r="G1438" i="1"/>
  <c r="I1438" i="1" s="1"/>
  <c r="H1438" i="1"/>
  <c r="J1438" i="1" s="1"/>
  <c r="G1439" i="1"/>
  <c r="I1439" i="1" s="1"/>
  <c r="H1439" i="1"/>
  <c r="J1439" i="1" s="1"/>
  <c r="G1440" i="1"/>
  <c r="I1440" i="1" s="1"/>
  <c r="H1440" i="1"/>
  <c r="J1440" i="1" s="1"/>
  <c r="G3400" i="1"/>
  <c r="I3400" i="1" s="1"/>
  <c r="H3400" i="1"/>
  <c r="J3400" i="1" s="1"/>
  <c r="G1442" i="1"/>
  <c r="I1442" i="1" s="1"/>
  <c r="H1442" i="1"/>
  <c r="J1442" i="1" s="1"/>
  <c r="G4576" i="1"/>
  <c r="I4576" i="1" s="1"/>
  <c r="H4576" i="1"/>
  <c r="J4576" i="1" s="1"/>
  <c r="G1444" i="1"/>
  <c r="I1444" i="1" s="1"/>
  <c r="H1444" i="1"/>
  <c r="J1444" i="1" s="1"/>
  <c r="G1445" i="1"/>
  <c r="I1445" i="1" s="1"/>
  <c r="H1445" i="1"/>
  <c r="J1445" i="1" s="1"/>
  <c r="G1446" i="1"/>
  <c r="I1446" i="1" s="1"/>
  <c r="H1446" i="1"/>
  <c r="J1446" i="1" s="1"/>
  <c r="G1447" i="1"/>
  <c r="I1447" i="1" s="1"/>
  <c r="H1447" i="1"/>
  <c r="J1447" i="1" s="1"/>
  <c r="G1448" i="1"/>
  <c r="I1448" i="1" s="1"/>
  <c r="H1448" i="1"/>
  <c r="J1448" i="1" s="1"/>
  <c r="G1449" i="1"/>
  <c r="I1449" i="1" s="1"/>
  <c r="H1449" i="1"/>
  <c r="J1449" i="1" s="1"/>
  <c r="G1450" i="1"/>
  <c r="I1450" i="1" s="1"/>
  <c r="H1450" i="1"/>
  <c r="J1450" i="1" s="1"/>
  <c r="G1451" i="1"/>
  <c r="I1451" i="1" s="1"/>
  <c r="H1451" i="1"/>
  <c r="J1451" i="1" s="1"/>
  <c r="G1452" i="1"/>
  <c r="I1452" i="1" s="1"/>
  <c r="H1452" i="1"/>
  <c r="J1452" i="1" s="1"/>
  <c r="G1453" i="1"/>
  <c r="I1453" i="1" s="1"/>
  <c r="H1453" i="1"/>
  <c r="J1453" i="1" s="1"/>
  <c r="G1454" i="1"/>
  <c r="I1454" i="1" s="1"/>
  <c r="H1454" i="1"/>
  <c r="J1454" i="1" s="1"/>
  <c r="G1455" i="1"/>
  <c r="I1455" i="1" s="1"/>
  <c r="H1455" i="1"/>
  <c r="J1455" i="1" s="1"/>
  <c r="G1456" i="1"/>
  <c r="I1456" i="1" s="1"/>
  <c r="H1456" i="1"/>
  <c r="J1456" i="1" s="1"/>
  <c r="G2957" i="1"/>
  <c r="I2957" i="1" s="1"/>
  <c r="H2957" i="1"/>
  <c r="J2957" i="1" s="1"/>
  <c r="G1458" i="1"/>
  <c r="I1458" i="1" s="1"/>
  <c r="H1458" i="1"/>
  <c r="J1458" i="1" s="1"/>
  <c r="G1459" i="1"/>
  <c r="I1459" i="1" s="1"/>
  <c r="H1459" i="1"/>
  <c r="J1459" i="1" s="1"/>
  <c r="G1460" i="1"/>
  <c r="I1460" i="1" s="1"/>
  <c r="H1460" i="1"/>
  <c r="J1460" i="1" s="1"/>
  <c r="G1461" i="1"/>
  <c r="I1461" i="1" s="1"/>
  <c r="H1461" i="1"/>
  <c r="J1461" i="1" s="1"/>
  <c r="G1462" i="1"/>
  <c r="I1462" i="1" s="1"/>
  <c r="H1462" i="1"/>
  <c r="J1462" i="1" s="1"/>
  <c r="G1463" i="1"/>
  <c r="I1463" i="1" s="1"/>
  <c r="H1463" i="1"/>
  <c r="J1463" i="1" s="1"/>
  <c r="G1464" i="1"/>
  <c r="I1464" i="1" s="1"/>
  <c r="H1464" i="1"/>
  <c r="J1464" i="1" s="1"/>
  <c r="G1465" i="1"/>
  <c r="I1465" i="1" s="1"/>
  <c r="H1465" i="1"/>
  <c r="J1465" i="1" s="1"/>
  <c r="G1466" i="1"/>
  <c r="I1466" i="1" s="1"/>
  <c r="H1466" i="1"/>
  <c r="J1466" i="1" s="1"/>
  <c r="G1026" i="1"/>
  <c r="I1026" i="1" s="1"/>
  <c r="H1026" i="1"/>
  <c r="J1026" i="1" s="1"/>
  <c r="G1468" i="1"/>
  <c r="I1468" i="1" s="1"/>
  <c r="H1468" i="1"/>
  <c r="J1468" i="1" s="1"/>
  <c r="G1469" i="1"/>
  <c r="I1469" i="1" s="1"/>
  <c r="H1469" i="1"/>
  <c r="J1469" i="1" s="1"/>
  <c r="G1470" i="1"/>
  <c r="I1470" i="1" s="1"/>
  <c r="H1470" i="1"/>
  <c r="J1470" i="1" s="1"/>
  <c r="G4269" i="1"/>
  <c r="I4269" i="1" s="1"/>
  <c r="H4269" i="1"/>
  <c r="J4269" i="1" s="1"/>
  <c r="G1472" i="1"/>
  <c r="I1472" i="1" s="1"/>
  <c r="H1472" i="1"/>
  <c r="J1472" i="1" s="1"/>
  <c r="G1473" i="1"/>
  <c r="I1473" i="1" s="1"/>
  <c r="H1473" i="1"/>
  <c r="J1473" i="1" s="1"/>
  <c r="G1474" i="1"/>
  <c r="I1474" i="1" s="1"/>
  <c r="H1474" i="1"/>
  <c r="J1474" i="1" s="1"/>
  <c r="G1475" i="1"/>
  <c r="I1475" i="1" s="1"/>
  <c r="H1475" i="1"/>
  <c r="J1475" i="1" s="1"/>
  <c r="G1476" i="1"/>
  <c r="I1476" i="1" s="1"/>
  <c r="H1476" i="1"/>
  <c r="J1476" i="1" s="1"/>
  <c r="G1477" i="1"/>
  <c r="I1477" i="1" s="1"/>
  <c r="H1477" i="1"/>
  <c r="J1477" i="1" s="1"/>
  <c r="G1478" i="1"/>
  <c r="I1478" i="1" s="1"/>
  <c r="H1478" i="1"/>
  <c r="J1478" i="1" s="1"/>
  <c r="G1479" i="1"/>
  <c r="I1479" i="1" s="1"/>
  <c r="H1479" i="1"/>
  <c r="J1479" i="1" s="1"/>
  <c r="G1480" i="1"/>
  <c r="I1480" i="1" s="1"/>
  <c r="H1480" i="1"/>
  <c r="J1480" i="1" s="1"/>
  <c r="G1481" i="1"/>
  <c r="I1481" i="1" s="1"/>
  <c r="H1481" i="1"/>
  <c r="J1481" i="1" s="1"/>
  <c r="G1482" i="1"/>
  <c r="I1482" i="1" s="1"/>
  <c r="H1482" i="1"/>
  <c r="J1482" i="1" s="1"/>
  <c r="G1483" i="1"/>
  <c r="I1483" i="1" s="1"/>
  <c r="H1483" i="1"/>
  <c r="J1483" i="1" s="1"/>
  <c r="G1484" i="1"/>
  <c r="I1484" i="1" s="1"/>
  <c r="H1484" i="1"/>
  <c r="J1484" i="1" s="1"/>
  <c r="G1485" i="1"/>
  <c r="I1485" i="1" s="1"/>
  <c r="H1485" i="1"/>
  <c r="J1485" i="1" s="1"/>
  <c r="G2570" i="1"/>
  <c r="I2570" i="1" s="1"/>
  <c r="H2570" i="1"/>
  <c r="J2570" i="1" s="1"/>
  <c r="G1487" i="1"/>
  <c r="I1487" i="1" s="1"/>
  <c r="H1487" i="1"/>
  <c r="J1487" i="1" s="1"/>
  <c r="G1488" i="1"/>
  <c r="I1488" i="1" s="1"/>
  <c r="H1488" i="1"/>
  <c r="J1488" i="1" s="1"/>
  <c r="G1489" i="1"/>
  <c r="I1489" i="1" s="1"/>
  <c r="H1489" i="1"/>
  <c r="J1489" i="1" s="1"/>
  <c r="G1490" i="1"/>
  <c r="I1490" i="1" s="1"/>
  <c r="H1490" i="1"/>
  <c r="J1490" i="1" s="1"/>
  <c r="G1491" i="1"/>
  <c r="I1491" i="1" s="1"/>
  <c r="H1491" i="1"/>
  <c r="J1491" i="1" s="1"/>
  <c r="G1492" i="1"/>
  <c r="I1492" i="1" s="1"/>
  <c r="H1492" i="1"/>
  <c r="J1492" i="1" s="1"/>
  <c r="G1493" i="1"/>
  <c r="I1493" i="1" s="1"/>
  <c r="H1493" i="1"/>
  <c r="J1493" i="1" s="1"/>
  <c r="G1494" i="1"/>
  <c r="I1494" i="1" s="1"/>
  <c r="H1494" i="1"/>
  <c r="J1494" i="1" s="1"/>
  <c r="G1495" i="1"/>
  <c r="I1495" i="1" s="1"/>
  <c r="H1495" i="1"/>
  <c r="J1495" i="1" s="1"/>
  <c r="G1496" i="1"/>
  <c r="I1496" i="1" s="1"/>
  <c r="H1496" i="1"/>
  <c r="J1496" i="1" s="1"/>
  <c r="G1497" i="1"/>
  <c r="I1497" i="1" s="1"/>
  <c r="H1497" i="1"/>
  <c r="J1497" i="1" s="1"/>
  <c r="G1498" i="1"/>
  <c r="I1498" i="1" s="1"/>
  <c r="H1498" i="1"/>
  <c r="J1498" i="1" s="1"/>
  <c r="G1499" i="1"/>
  <c r="I1499" i="1" s="1"/>
  <c r="H1499" i="1"/>
  <c r="J1499" i="1" s="1"/>
  <c r="G1500" i="1"/>
  <c r="I1500" i="1" s="1"/>
  <c r="H1500" i="1"/>
  <c r="J1500" i="1" s="1"/>
  <c r="G1501" i="1"/>
  <c r="I1501" i="1" s="1"/>
  <c r="H1501" i="1"/>
  <c r="J1501" i="1" s="1"/>
  <c r="G1502" i="1"/>
  <c r="I1502" i="1" s="1"/>
  <c r="H1502" i="1"/>
  <c r="J1502" i="1" s="1"/>
  <c r="G1503" i="1"/>
  <c r="I1503" i="1" s="1"/>
  <c r="H1503" i="1"/>
  <c r="J1503" i="1" s="1"/>
  <c r="G1504" i="1"/>
  <c r="I1504" i="1" s="1"/>
  <c r="H1504" i="1"/>
  <c r="J1504" i="1" s="1"/>
  <c r="G1505" i="1"/>
  <c r="I1505" i="1" s="1"/>
  <c r="H1505" i="1"/>
  <c r="J1505" i="1" s="1"/>
  <c r="G1506" i="1"/>
  <c r="I1506" i="1" s="1"/>
  <c r="H1506" i="1"/>
  <c r="J1506" i="1" s="1"/>
  <c r="G1507" i="1"/>
  <c r="I1507" i="1" s="1"/>
  <c r="H1507" i="1"/>
  <c r="J1507" i="1" s="1"/>
  <c r="G1508" i="1"/>
  <c r="I1508" i="1" s="1"/>
  <c r="H1508" i="1"/>
  <c r="J1508" i="1" s="1"/>
  <c r="G1509" i="1"/>
  <c r="I1509" i="1" s="1"/>
  <c r="H1509" i="1"/>
  <c r="J1509" i="1" s="1"/>
  <c r="G1510" i="1"/>
  <c r="I1510" i="1" s="1"/>
  <c r="H1510" i="1"/>
  <c r="J1510" i="1" s="1"/>
  <c r="G1511" i="1"/>
  <c r="I1511" i="1" s="1"/>
  <c r="H1511" i="1"/>
  <c r="J1511" i="1" s="1"/>
  <c r="G1512" i="1"/>
  <c r="I1512" i="1" s="1"/>
  <c r="H1512" i="1"/>
  <c r="J1512" i="1" s="1"/>
  <c r="G1513" i="1"/>
  <c r="I1513" i="1" s="1"/>
  <c r="H1513" i="1"/>
  <c r="J1513" i="1" s="1"/>
  <c r="G1514" i="1"/>
  <c r="I1514" i="1" s="1"/>
  <c r="H1514" i="1"/>
  <c r="J1514" i="1" s="1"/>
  <c r="G1515" i="1"/>
  <c r="I1515" i="1" s="1"/>
  <c r="H1515" i="1"/>
  <c r="J1515" i="1" s="1"/>
  <c r="G1516" i="1"/>
  <c r="I1516" i="1" s="1"/>
  <c r="H1516" i="1"/>
  <c r="J1516" i="1" s="1"/>
  <c r="G1517" i="1"/>
  <c r="I1517" i="1" s="1"/>
  <c r="H1517" i="1"/>
  <c r="J1517" i="1" s="1"/>
  <c r="G1518" i="1"/>
  <c r="I1518" i="1" s="1"/>
  <c r="H1518" i="1"/>
  <c r="J1518" i="1" s="1"/>
  <c r="G1519" i="1"/>
  <c r="I1519" i="1" s="1"/>
  <c r="H1519" i="1"/>
  <c r="J1519" i="1" s="1"/>
  <c r="G1520" i="1"/>
  <c r="I1520" i="1" s="1"/>
  <c r="H1520" i="1"/>
  <c r="J1520" i="1" s="1"/>
  <c r="G1521" i="1"/>
  <c r="I1521" i="1" s="1"/>
  <c r="H1521" i="1"/>
  <c r="J1521" i="1" s="1"/>
  <c r="G1522" i="1"/>
  <c r="I1522" i="1" s="1"/>
  <c r="H1522" i="1"/>
  <c r="J1522" i="1" s="1"/>
  <c r="G748" i="1"/>
  <c r="I748" i="1" s="1"/>
  <c r="H748" i="1"/>
  <c r="J748" i="1" s="1"/>
  <c r="G1524" i="1"/>
  <c r="I1524" i="1" s="1"/>
  <c r="H1524" i="1"/>
  <c r="J1524" i="1" s="1"/>
  <c r="G1525" i="1"/>
  <c r="I1525" i="1" s="1"/>
  <c r="H1525" i="1"/>
  <c r="J1525" i="1" s="1"/>
  <c r="G1526" i="1"/>
  <c r="I1526" i="1" s="1"/>
  <c r="H1526" i="1"/>
  <c r="J1526" i="1" s="1"/>
  <c r="G1527" i="1"/>
  <c r="I1527" i="1" s="1"/>
  <c r="H1527" i="1"/>
  <c r="J1527" i="1" s="1"/>
  <c r="G1528" i="1"/>
  <c r="I1528" i="1" s="1"/>
  <c r="H1528" i="1"/>
  <c r="J1528" i="1" s="1"/>
  <c r="G1529" i="1"/>
  <c r="I1529" i="1" s="1"/>
  <c r="H1529" i="1"/>
  <c r="J1529" i="1" s="1"/>
  <c r="G1530" i="1"/>
  <c r="I1530" i="1" s="1"/>
  <c r="H1530" i="1"/>
  <c r="J1530" i="1" s="1"/>
  <c r="G1531" i="1"/>
  <c r="I1531" i="1" s="1"/>
  <c r="H1531" i="1"/>
  <c r="J1531" i="1" s="1"/>
  <c r="G1532" i="1"/>
  <c r="I1532" i="1" s="1"/>
  <c r="H1532" i="1"/>
  <c r="J1532" i="1" s="1"/>
  <c r="G1533" i="1"/>
  <c r="I1533" i="1" s="1"/>
  <c r="H1533" i="1"/>
  <c r="J1533" i="1" s="1"/>
  <c r="G1534" i="1"/>
  <c r="I1534" i="1" s="1"/>
  <c r="H1534" i="1"/>
  <c r="J1534" i="1" s="1"/>
  <c r="G1535" i="1"/>
  <c r="I1535" i="1" s="1"/>
  <c r="H1535" i="1"/>
  <c r="J1535" i="1" s="1"/>
  <c r="G1536" i="1"/>
  <c r="I1536" i="1" s="1"/>
  <c r="H1536" i="1"/>
  <c r="J1536" i="1" s="1"/>
  <c r="G4622" i="1"/>
  <c r="I4622" i="1" s="1"/>
  <c r="H4622" i="1"/>
  <c r="J4622" i="1" s="1"/>
  <c r="G1050" i="1"/>
  <c r="I1050" i="1" s="1"/>
  <c r="H1050" i="1"/>
  <c r="J1050" i="1" s="1"/>
  <c r="G3495" i="1"/>
  <c r="I3495" i="1" s="1"/>
  <c r="H3495" i="1"/>
  <c r="J3495" i="1" s="1"/>
  <c r="G1540" i="1"/>
  <c r="I1540" i="1" s="1"/>
  <c r="H1540" i="1"/>
  <c r="J1540" i="1" s="1"/>
  <c r="G1541" i="1"/>
  <c r="I1541" i="1" s="1"/>
  <c r="H1541" i="1"/>
  <c r="J1541" i="1" s="1"/>
  <c r="G1727" i="1"/>
  <c r="I1727" i="1" s="1"/>
  <c r="H1727" i="1"/>
  <c r="J1727" i="1" s="1"/>
  <c r="G1543" i="1"/>
  <c r="I1543" i="1" s="1"/>
  <c r="H1543" i="1"/>
  <c r="J1543" i="1" s="1"/>
  <c r="G4782" i="1"/>
  <c r="I4782" i="1" s="1"/>
  <c r="H4782" i="1"/>
  <c r="J4782" i="1" s="1"/>
  <c r="G1545" i="1"/>
  <c r="I1545" i="1" s="1"/>
  <c r="H1545" i="1"/>
  <c r="J1545" i="1" s="1"/>
  <c r="G1546" i="1"/>
  <c r="I1546" i="1" s="1"/>
  <c r="H1546" i="1"/>
  <c r="J1546" i="1" s="1"/>
  <c r="G1547" i="1"/>
  <c r="I1547" i="1" s="1"/>
  <c r="H1547" i="1"/>
  <c r="J1547" i="1" s="1"/>
  <c r="G1548" i="1"/>
  <c r="I1548" i="1" s="1"/>
  <c r="H1548" i="1"/>
  <c r="J1548" i="1" s="1"/>
  <c r="G1549" i="1"/>
  <c r="I1549" i="1" s="1"/>
  <c r="H1549" i="1"/>
  <c r="J1549" i="1" s="1"/>
  <c r="G1550" i="1"/>
  <c r="I1550" i="1" s="1"/>
  <c r="H1550" i="1"/>
  <c r="J1550" i="1" s="1"/>
  <c r="G1551" i="1"/>
  <c r="I1551" i="1" s="1"/>
  <c r="H1551" i="1"/>
  <c r="J1551" i="1" s="1"/>
  <c r="G1552" i="1"/>
  <c r="I1552" i="1" s="1"/>
  <c r="H1552" i="1"/>
  <c r="J1552" i="1" s="1"/>
  <c r="G1553" i="1"/>
  <c r="I1553" i="1" s="1"/>
  <c r="H1553" i="1"/>
  <c r="J1553" i="1" s="1"/>
  <c r="G1554" i="1"/>
  <c r="I1554" i="1" s="1"/>
  <c r="H1554" i="1"/>
  <c r="J1554" i="1" s="1"/>
  <c r="G1555" i="1"/>
  <c r="I1555" i="1" s="1"/>
  <c r="H1555" i="1"/>
  <c r="J1555" i="1" s="1"/>
  <c r="G1728" i="1"/>
  <c r="I1728" i="1" s="1"/>
  <c r="H1728" i="1"/>
  <c r="J1728" i="1" s="1"/>
  <c r="G1557" i="1"/>
  <c r="I1557" i="1" s="1"/>
  <c r="H1557" i="1"/>
  <c r="J1557" i="1" s="1"/>
  <c r="G1558" i="1"/>
  <c r="I1558" i="1" s="1"/>
  <c r="H1558" i="1"/>
  <c r="J1558" i="1" s="1"/>
  <c r="G1559" i="1"/>
  <c r="I1559" i="1" s="1"/>
  <c r="H1559" i="1"/>
  <c r="J1559" i="1" s="1"/>
  <c r="G1560" i="1"/>
  <c r="I1560" i="1" s="1"/>
  <c r="H1560" i="1"/>
  <c r="J1560" i="1" s="1"/>
  <c r="G1561" i="1"/>
  <c r="I1561" i="1" s="1"/>
  <c r="H1561" i="1"/>
  <c r="J1561" i="1" s="1"/>
  <c r="G1562" i="1"/>
  <c r="I1562" i="1" s="1"/>
  <c r="H1562" i="1"/>
  <c r="J1562" i="1" s="1"/>
  <c r="G1563" i="1"/>
  <c r="I1563" i="1" s="1"/>
  <c r="H1563" i="1"/>
  <c r="J1563" i="1" s="1"/>
  <c r="G1564" i="1"/>
  <c r="I1564" i="1" s="1"/>
  <c r="H1564" i="1"/>
  <c r="J1564" i="1" s="1"/>
  <c r="G1565" i="1"/>
  <c r="I1565" i="1" s="1"/>
  <c r="H1565" i="1"/>
  <c r="J1565" i="1" s="1"/>
  <c r="G1566" i="1"/>
  <c r="I1566" i="1" s="1"/>
  <c r="H1566" i="1"/>
  <c r="J1566" i="1" s="1"/>
  <c r="G1567" i="1"/>
  <c r="I1567" i="1" s="1"/>
  <c r="H1567" i="1"/>
  <c r="J1567" i="1" s="1"/>
  <c r="G1568" i="1"/>
  <c r="I1568" i="1" s="1"/>
  <c r="H1568" i="1"/>
  <c r="J1568" i="1" s="1"/>
  <c r="G1569" i="1"/>
  <c r="I1569" i="1" s="1"/>
  <c r="H1569" i="1"/>
  <c r="J1569" i="1" s="1"/>
  <c r="G1570" i="1"/>
  <c r="I1570" i="1" s="1"/>
  <c r="H1570" i="1"/>
  <c r="J1570" i="1" s="1"/>
  <c r="G1571" i="1"/>
  <c r="I1571" i="1" s="1"/>
  <c r="H1571" i="1"/>
  <c r="J1571" i="1" s="1"/>
  <c r="G1572" i="1"/>
  <c r="I1572" i="1" s="1"/>
  <c r="H1572" i="1"/>
  <c r="J1572" i="1" s="1"/>
  <c r="G1573" i="1"/>
  <c r="I1573" i="1" s="1"/>
  <c r="H1573" i="1"/>
  <c r="J1573" i="1" s="1"/>
  <c r="G1574" i="1"/>
  <c r="I1574" i="1" s="1"/>
  <c r="H1574" i="1"/>
  <c r="J1574" i="1" s="1"/>
  <c r="G1575" i="1"/>
  <c r="I1575" i="1" s="1"/>
  <c r="H1575" i="1"/>
  <c r="J1575" i="1" s="1"/>
  <c r="G1576" i="1"/>
  <c r="I1576" i="1" s="1"/>
  <c r="H1576" i="1"/>
  <c r="J1576" i="1" s="1"/>
  <c r="G1577" i="1"/>
  <c r="I1577" i="1" s="1"/>
  <c r="H1577" i="1"/>
  <c r="J1577" i="1" s="1"/>
  <c r="G1578" i="1"/>
  <c r="I1578" i="1" s="1"/>
  <c r="H1578" i="1"/>
  <c r="J1578" i="1" s="1"/>
  <c r="G1579" i="1"/>
  <c r="I1579" i="1" s="1"/>
  <c r="H1579" i="1"/>
  <c r="J1579" i="1" s="1"/>
  <c r="G1580" i="1"/>
  <c r="I1580" i="1" s="1"/>
  <c r="H1580" i="1"/>
  <c r="J1580" i="1" s="1"/>
  <c r="G1581" i="1"/>
  <c r="I1581" i="1" s="1"/>
  <c r="H1581" i="1"/>
  <c r="J1581" i="1" s="1"/>
  <c r="G1582" i="1"/>
  <c r="I1582" i="1" s="1"/>
  <c r="H1582" i="1"/>
  <c r="J1582" i="1" s="1"/>
  <c r="G1583" i="1"/>
  <c r="I1583" i="1" s="1"/>
  <c r="H1583" i="1"/>
  <c r="J1583" i="1" s="1"/>
  <c r="G1584" i="1"/>
  <c r="I1584" i="1" s="1"/>
  <c r="H1584" i="1"/>
  <c r="J1584" i="1" s="1"/>
  <c r="G1585" i="1"/>
  <c r="I1585" i="1" s="1"/>
  <c r="H1585" i="1"/>
  <c r="J1585" i="1" s="1"/>
  <c r="G1586" i="1"/>
  <c r="I1586" i="1" s="1"/>
  <c r="H1586" i="1"/>
  <c r="J1586" i="1" s="1"/>
  <c r="G1587" i="1"/>
  <c r="I1587" i="1" s="1"/>
  <c r="H1587" i="1"/>
  <c r="J1587" i="1" s="1"/>
  <c r="G1588" i="1"/>
  <c r="I1588" i="1" s="1"/>
  <c r="H1588" i="1"/>
  <c r="J1588" i="1" s="1"/>
  <c r="G1589" i="1"/>
  <c r="I1589" i="1" s="1"/>
  <c r="H1589" i="1"/>
  <c r="J1589" i="1" s="1"/>
  <c r="G1590" i="1"/>
  <c r="I1590" i="1" s="1"/>
  <c r="H1590" i="1"/>
  <c r="J1590" i="1" s="1"/>
  <c r="G1591" i="1"/>
  <c r="I1591" i="1" s="1"/>
  <c r="H1591" i="1"/>
  <c r="J1591" i="1" s="1"/>
  <c r="G1592" i="1"/>
  <c r="I1592" i="1" s="1"/>
  <c r="H1592" i="1"/>
  <c r="J1592" i="1" s="1"/>
  <c r="G1593" i="1"/>
  <c r="I1593" i="1" s="1"/>
  <c r="H1593" i="1"/>
  <c r="J1593" i="1" s="1"/>
  <c r="G1594" i="1"/>
  <c r="I1594" i="1" s="1"/>
  <c r="H1594" i="1"/>
  <c r="J1594" i="1" s="1"/>
  <c r="G1595" i="1"/>
  <c r="I1595" i="1" s="1"/>
  <c r="H1595" i="1"/>
  <c r="J1595" i="1" s="1"/>
  <c r="G1596" i="1"/>
  <c r="I1596" i="1" s="1"/>
  <c r="H1596" i="1"/>
  <c r="J1596" i="1" s="1"/>
  <c r="G1597" i="1"/>
  <c r="I1597" i="1" s="1"/>
  <c r="H1597" i="1"/>
  <c r="J1597" i="1" s="1"/>
  <c r="G3208" i="1"/>
  <c r="I3208" i="1" s="1"/>
  <c r="H3208" i="1"/>
  <c r="J3208" i="1" s="1"/>
  <c r="G1599" i="1"/>
  <c r="I1599" i="1" s="1"/>
  <c r="H1599" i="1"/>
  <c r="J1599" i="1" s="1"/>
  <c r="G3940" i="1"/>
  <c r="I3940" i="1" s="1"/>
  <c r="H3940" i="1"/>
  <c r="J3940" i="1" s="1"/>
  <c r="G1601" i="1"/>
  <c r="I1601" i="1" s="1"/>
  <c r="H1601" i="1"/>
  <c r="J1601" i="1" s="1"/>
  <c r="G1602" i="1"/>
  <c r="I1602" i="1" s="1"/>
  <c r="H1602" i="1"/>
  <c r="J1602" i="1" s="1"/>
  <c r="G2699" i="1"/>
  <c r="I2699" i="1" s="1"/>
  <c r="H2699" i="1"/>
  <c r="J2699" i="1" s="1"/>
  <c r="G1604" i="1"/>
  <c r="I1604" i="1" s="1"/>
  <c r="H1604" i="1"/>
  <c r="J1604" i="1" s="1"/>
  <c r="G1605" i="1"/>
  <c r="I1605" i="1" s="1"/>
  <c r="H1605" i="1"/>
  <c r="J1605" i="1" s="1"/>
  <c r="G1606" i="1"/>
  <c r="I1606" i="1" s="1"/>
  <c r="H1606" i="1"/>
  <c r="J1606" i="1" s="1"/>
  <c r="G1607" i="1"/>
  <c r="I1607" i="1" s="1"/>
  <c r="H1607" i="1"/>
  <c r="J1607" i="1" s="1"/>
  <c r="G1608" i="1"/>
  <c r="I1608" i="1" s="1"/>
  <c r="H1608" i="1"/>
  <c r="J1608" i="1" s="1"/>
  <c r="G1609" i="1"/>
  <c r="I1609" i="1" s="1"/>
  <c r="H1609" i="1"/>
  <c r="J1609" i="1" s="1"/>
  <c r="G1610" i="1"/>
  <c r="I1610" i="1" s="1"/>
  <c r="H1610" i="1"/>
  <c r="J1610" i="1" s="1"/>
  <c r="G1611" i="1"/>
  <c r="I1611" i="1" s="1"/>
  <c r="H1611" i="1"/>
  <c r="J1611" i="1" s="1"/>
  <c r="G1612" i="1"/>
  <c r="I1612" i="1" s="1"/>
  <c r="H1612" i="1"/>
  <c r="J1612" i="1" s="1"/>
  <c r="G1613" i="1"/>
  <c r="I1613" i="1" s="1"/>
  <c r="H1613" i="1"/>
  <c r="J1613" i="1" s="1"/>
  <c r="G2561" i="1"/>
  <c r="I2561" i="1" s="1"/>
  <c r="H2561" i="1"/>
  <c r="J2561" i="1" s="1"/>
  <c r="G1615" i="1"/>
  <c r="I1615" i="1" s="1"/>
  <c r="H1615" i="1"/>
  <c r="J1615" i="1" s="1"/>
  <c r="G1616" i="1"/>
  <c r="I1616" i="1" s="1"/>
  <c r="H1616" i="1"/>
  <c r="J1616" i="1" s="1"/>
  <c r="G1617" i="1"/>
  <c r="I1617" i="1" s="1"/>
  <c r="H1617" i="1"/>
  <c r="J1617" i="1" s="1"/>
  <c r="G1618" i="1"/>
  <c r="I1618" i="1" s="1"/>
  <c r="H1618" i="1"/>
  <c r="J1618" i="1" s="1"/>
  <c r="G1619" i="1"/>
  <c r="I1619" i="1" s="1"/>
  <c r="H1619" i="1"/>
  <c r="J1619" i="1" s="1"/>
  <c r="G1620" i="1"/>
  <c r="I1620" i="1" s="1"/>
  <c r="H1620" i="1"/>
  <c r="J1620" i="1" s="1"/>
  <c r="G1621" i="1"/>
  <c r="I1621" i="1" s="1"/>
  <c r="H1621" i="1"/>
  <c r="J1621" i="1" s="1"/>
  <c r="G1622" i="1"/>
  <c r="I1622" i="1" s="1"/>
  <c r="H1622" i="1"/>
  <c r="J1622" i="1" s="1"/>
  <c r="G1623" i="1"/>
  <c r="I1623" i="1" s="1"/>
  <c r="H1623" i="1"/>
  <c r="J1623" i="1" s="1"/>
  <c r="G1624" i="1"/>
  <c r="I1624" i="1" s="1"/>
  <c r="H1624" i="1"/>
  <c r="J1624" i="1" s="1"/>
  <c r="G1625" i="1"/>
  <c r="I1625" i="1" s="1"/>
  <c r="H1625" i="1"/>
  <c r="J1625" i="1" s="1"/>
  <c r="G1626" i="1"/>
  <c r="I1626" i="1" s="1"/>
  <c r="H1626" i="1"/>
  <c r="J1626" i="1" s="1"/>
  <c r="G1627" i="1"/>
  <c r="I1627" i="1" s="1"/>
  <c r="H1627" i="1"/>
  <c r="J1627" i="1" s="1"/>
  <c r="G1628" i="1"/>
  <c r="I1628" i="1" s="1"/>
  <c r="H1628" i="1"/>
  <c r="J1628" i="1" s="1"/>
  <c r="G1629" i="1"/>
  <c r="I1629" i="1" s="1"/>
  <c r="H1629" i="1"/>
  <c r="J1629" i="1" s="1"/>
  <c r="G1630" i="1"/>
  <c r="I1630" i="1" s="1"/>
  <c r="H1630" i="1"/>
  <c r="J1630" i="1" s="1"/>
  <c r="G1631" i="1"/>
  <c r="I1631" i="1" s="1"/>
  <c r="H1631" i="1"/>
  <c r="J1631" i="1" s="1"/>
  <c r="G1632" i="1"/>
  <c r="I1632" i="1" s="1"/>
  <c r="H1632" i="1"/>
  <c r="J1632" i="1" s="1"/>
  <c r="G1633" i="1"/>
  <c r="I1633" i="1" s="1"/>
  <c r="H1633" i="1"/>
  <c r="J1633" i="1" s="1"/>
  <c r="G1634" i="1"/>
  <c r="I1634" i="1" s="1"/>
  <c r="H1634" i="1"/>
  <c r="J1634" i="1" s="1"/>
  <c r="G1635" i="1"/>
  <c r="I1635" i="1" s="1"/>
  <c r="H1635" i="1"/>
  <c r="J1635" i="1" s="1"/>
  <c r="G1636" i="1"/>
  <c r="I1636" i="1" s="1"/>
  <c r="H1636" i="1"/>
  <c r="J1636" i="1" s="1"/>
  <c r="G1637" i="1"/>
  <c r="I1637" i="1" s="1"/>
  <c r="H1637" i="1"/>
  <c r="J1637" i="1" s="1"/>
  <c r="G1638" i="1"/>
  <c r="I1638" i="1" s="1"/>
  <c r="H1638" i="1"/>
  <c r="J1638" i="1" s="1"/>
  <c r="G453" i="1"/>
  <c r="I453" i="1" s="1"/>
  <c r="H453" i="1"/>
  <c r="J453" i="1" s="1"/>
  <c r="G3683" i="1"/>
  <c r="I3683" i="1" s="1"/>
  <c r="H3683" i="1"/>
  <c r="J3683" i="1" s="1"/>
  <c r="G1641" i="1"/>
  <c r="I1641" i="1" s="1"/>
  <c r="H1641" i="1"/>
  <c r="J1641" i="1" s="1"/>
  <c r="G1642" i="1"/>
  <c r="I1642" i="1" s="1"/>
  <c r="H1642" i="1"/>
  <c r="J1642" i="1" s="1"/>
  <c r="G1643" i="1"/>
  <c r="I1643" i="1" s="1"/>
  <c r="H1643" i="1"/>
  <c r="J1643" i="1" s="1"/>
  <c r="G1644" i="1"/>
  <c r="I1644" i="1" s="1"/>
  <c r="H1644" i="1"/>
  <c r="J1644" i="1" s="1"/>
  <c r="G1645" i="1"/>
  <c r="I1645" i="1" s="1"/>
  <c r="H1645" i="1"/>
  <c r="J1645" i="1" s="1"/>
  <c r="G1646" i="1"/>
  <c r="I1646" i="1" s="1"/>
  <c r="H1646" i="1"/>
  <c r="J1646" i="1" s="1"/>
  <c r="G1647" i="1"/>
  <c r="I1647" i="1" s="1"/>
  <c r="H1647" i="1"/>
  <c r="J1647" i="1" s="1"/>
  <c r="G1648" i="1"/>
  <c r="I1648" i="1" s="1"/>
  <c r="H1648" i="1"/>
  <c r="J1648" i="1" s="1"/>
  <c r="G1649" i="1"/>
  <c r="I1649" i="1" s="1"/>
  <c r="H1649" i="1"/>
  <c r="J1649" i="1" s="1"/>
  <c r="G1650" i="1"/>
  <c r="I1650" i="1" s="1"/>
  <c r="H1650" i="1"/>
  <c r="J1650" i="1" s="1"/>
  <c r="G1651" i="1"/>
  <c r="I1651" i="1" s="1"/>
  <c r="H1651" i="1"/>
  <c r="J1651" i="1" s="1"/>
  <c r="G1652" i="1"/>
  <c r="I1652" i="1" s="1"/>
  <c r="H1652" i="1"/>
  <c r="J1652" i="1" s="1"/>
  <c r="G1653" i="1"/>
  <c r="I1653" i="1" s="1"/>
  <c r="H1653" i="1"/>
  <c r="J1653" i="1" s="1"/>
  <c r="G1654" i="1"/>
  <c r="I1654" i="1" s="1"/>
  <c r="H1654" i="1"/>
  <c r="J1654" i="1" s="1"/>
  <c r="G1655" i="1"/>
  <c r="I1655" i="1" s="1"/>
  <c r="H1655" i="1"/>
  <c r="J1655" i="1" s="1"/>
  <c r="G1656" i="1"/>
  <c r="I1656" i="1" s="1"/>
  <c r="H1656" i="1"/>
  <c r="J1656" i="1" s="1"/>
  <c r="G1657" i="1"/>
  <c r="I1657" i="1" s="1"/>
  <c r="H1657" i="1"/>
  <c r="J1657" i="1" s="1"/>
  <c r="G1658" i="1"/>
  <c r="I1658" i="1" s="1"/>
  <c r="H1658" i="1"/>
  <c r="J1658" i="1" s="1"/>
  <c r="G1659" i="1"/>
  <c r="I1659" i="1" s="1"/>
  <c r="H1659" i="1"/>
  <c r="J1659" i="1" s="1"/>
  <c r="G1660" i="1"/>
  <c r="I1660" i="1" s="1"/>
  <c r="H1660" i="1"/>
  <c r="J1660" i="1" s="1"/>
  <c r="G1661" i="1"/>
  <c r="I1661" i="1" s="1"/>
  <c r="H1661" i="1"/>
  <c r="J1661" i="1" s="1"/>
  <c r="G1662" i="1"/>
  <c r="I1662" i="1" s="1"/>
  <c r="H1662" i="1"/>
  <c r="J1662" i="1" s="1"/>
  <c r="G1663" i="1"/>
  <c r="I1663" i="1" s="1"/>
  <c r="H1663" i="1"/>
  <c r="J1663" i="1" s="1"/>
  <c r="G3575" i="1"/>
  <c r="I3575" i="1" s="1"/>
  <c r="H3575" i="1"/>
  <c r="J3575" i="1" s="1"/>
  <c r="G1665" i="1"/>
  <c r="I1665" i="1" s="1"/>
  <c r="H1665" i="1"/>
  <c r="J1665" i="1" s="1"/>
  <c r="G1666" i="1"/>
  <c r="I1666" i="1" s="1"/>
  <c r="H1666" i="1"/>
  <c r="J1666" i="1" s="1"/>
  <c r="G1667" i="1"/>
  <c r="I1667" i="1" s="1"/>
  <c r="H1667" i="1"/>
  <c r="J1667" i="1" s="1"/>
  <c r="G1668" i="1"/>
  <c r="I1668" i="1" s="1"/>
  <c r="H1668" i="1"/>
  <c r="J1668" i="1" s="1"/>
  <c r="G1669" i="1"/>
  <c r="I1669" i="1" s="1"/>
  <c r="H1669" i="1"/>
  <c r="J1669" i="1" s="1"/>
  <c r="G1670" i="1"/>
  <c r="I1670" i="1" s="1"/>
  <c r="H1670" i="1"/>
  <c r="J1670" i="1" s="1"/>
  <c r="G1671" i="1"/>
  <c r="I1671" i="1" s="1"/>
  <c r="H1671" i="1"/>
  <c r="J1671" i="1" s="1"/>
  <c r="G1672" i="1"/>
  <c r="I1672" i="1" s="1"/>
  <c r="H1672" i="1"/>
  <c r="J1672" i="1" s="1"/>
  <c r="G1673" i="1"/>
  <c r="I1673" i="1" s="1"/>
  <c r="H1673" i="1"/>
  <c r="J1673" i="1" s="1"/>
  <c r="G1674" i="1"/>
  <c r="I1674" i="1" s="1"/>
  <c r="H1674" i="1"/>
  <c r="J1674" i="1" s="1"/>
  <c r="G1675" i="1"/>
  <c r="I1675" i="1" s="1"/>
  <c r="H1675" i="1"/>
  <c r="J1675" i="1" s="1"/>
  <c r="G1676" i="1"/>
  <c r="I1676" i="1" s="1"/>
  <c r="H1676" i="1"/>
  <c r="J1676" i="1" s="1"/>
  <c r="G1677" i="1"/>
  <c r="I1677" i="1" s="1"/>
  <c r="H1677" i="1"/>
  <c r="J1677" i="1" s="1"/>
  <c r="G1678" i="1"/>
  <c r="I1678" i="1" s="1"/>
  <c r="H1678" i="1"/>
  <c r="J1678" i="1" s="1"/>
  <c r="G1679" i="1"/>
  <c r="I1679" i="1" s="1"/>
  <c r="H1679" i="1"/>
  <c r="J1679" i="1" s="1"/>
  <c r="G1680" i="1"/>
  <c r="I1680" i="1" s="1"/>
  <c r="H1680" i="1"/>
  <c r="J1680" i="1" s="1"/>
  <c r="G3353" i="1"/>
  <c r="I3353" i="1" s="1"/>
  <c r="H3353" i="1"/>
  <c r="J3353" i="1" s="1"/>
  <c r="G1682" i="1"/>
  <c r="I1682" i="1" s="1"/>
  <c r="H1682" i="1"/>
  <c r="J1682" i="1" s="1"/>
  <c r="G1683" i="1"/>
  <c r="I1683" i="1" s="1"/>
  <c r="H1683" i="1"/>
  <c r="J1683" i="1" s="1"/>
  <c r="G1684" i="1"/>
  <c r="I1684" i="1" s="1"/>
  <c r="H1684" i="1"/>
  <c r="J1684" i="1" s="1"/>
  <c r="G609" i="1"/>
  <c r="I609" i="1" s="1"/>
  <c r="H609" i="1"/>
  <c r="J609" i="1" s="1"/>
  <c r="G1686" i="1"/>
  <c r="I1686" i="1" s="1"/>
  <c r="H1686" i="1"/>
  <c r="J1686" i="1" s="1"/>
  <c r="G1687" i="1"/>
  <c r="I1687" i="1" s="1"/>
  <c r="H1687" i="1"/>
  <c r="J1687" i="1" s="1"/>
  <c r="G1688" i="1"/>
  <c r="I1688" i="1" s="1"/>
  <c r="H1688" i="1"/>
  <c r="J1688" i="1" s="1"/>
  <c r="G1003" i="1"/>
  <c r="I1003" i="1" s="1"/>
  <c r="H1003" i="1"/>
  <c r="J1003" i="1" s="1"/>
  <c r="G1690" i="1"/>
  <c r="I1690" i="1" s="1"/>
  <c r="H1690" i="1"/>
  <c r="J1690" i="1" s="1"/>
  <c r="G1691" i="1"/>
  <c r="I1691" i="1" s="1"/>
  <c r="H1691" i="1"/>
  <c r="J1691" i="1" s="1"/>
  <c r="G1692" i="1"/>
  <c r="I1692" i="1" s="1"/>
  <c r="H1692" i="1"/>
  <c r="J1692" i="1" s="1"/>
  <c r="G1693" i="1"/>
  <c r="I1693" i="1" s="1"/>
  <c r="H1693" i="1"/>
  <c r="J1693" i="1" s="1"/>
  <c r="G1694" i="1"/>
  <c r="I1694" i="1" s="1"/>
  <c r="H1694" i="1"/>
  <c r="J1694" i="1" s="1"/>
  <c r="G1695" i="1"/>
  <c r="I1695" i="1" s="1"/>
  <c r="H1695" i="1"/>
  <c r="J1695" i="1" s="1"/>
  <c r="G1696" i="1"/>
  <c r="I1696" i="1" s="1"/>
  <c r="H1696" i="1"/>
  <c r="J1696" i="1" s="1"/>
  <c r="G1697" i="1"/>
  <c r="I1697" i="1" s="1"/>
  <c r="H1697" i="1"/>
  <c r="J1697" i="1" s="1"/>
  <c r="G1698" i="1"/>
  <c r="I1698" i="1" s="1"/>
  <c r="H1698" i="1"/>
  <c r="J1698" i="1" s="1"/>
  <c r="G1699" i="1"/>
  <c r="I1699" i="1" s="1"/>
  <c r="H1699" i="1"/>
  <c r="J1699" i="1" s="1"/>
  <c r="G1700" i="1"/>
  <c r="I1700" i="1" s="1"/>
  <c r="H1700" i="1"/>
  <c r="J1700" i="1" s="1"/>
  <c r="G1701" i="1"/>
  <c r="I1701" i="1" s="1"/>
  <c r="H1701" i="1"/>
  <c r="J1701" i="1" s="1"/>
  <c r="G1702" i="1"/>
  <c r="I1702" i="1" s="1"/>
  <c r="H1702" i="1"/>
  <c r="J1702" i="1" s="1"/>
  <c r="G1703" i="1"/>
  <c r="I1703" i="1" s="1"/>
  <c r="H1703" i="1"/>
  <c r="J1703" i="1" s="1"/>
  <c r="G1704" i="1"/>
  <c r="I1704" i="1" s="1"/>
  <c r="H1704" i="1"/>
  <c r="J1704" i="1" s="1"/>
  <c r="G1705" i="1"/>
  <c r="I1705" i="1" s="1"/>
  <c r="H1705" i="1"/>
  <c r="J1705" i="1" s="1"/>
  <c r="G1706" i="1"/>
  <c r="I1706" i="1" s="1"/>
  <c r="H1706" i="1"/>
  <c r="J1706" i="1" s="1"/>
  <c r="G1707" i="1"/>
  <c r="I1707" i="1" s="1"/>
  <c r="H1707" i="1"/>
  <c r="J1707" i="1" s="1"/>
  <c r="G1708" i="1"/>
  <c r="I1708" i="1" s="1"/>
  <c r="H1708" i="1"/>
  <c r="J1708" i="1" s="1"/>
  <c r="G1709" i="1"/>
  <c r="I1709" i="1" s="1"/>
  <c r="H1709" i="1"/>
  <c r="J1709" i="1" s="1"/>
  <c r="G1140" i="1"/>
  <c r="I1140" i="1" s="1"/>
  <c r="H1140" i="1"/>
  <c r="J1140" i="1" s="1"/>
  <c r="G1711" i="1"/>
  <c r="I1711" i="1" s="1"/>
  <c r="H1711" i="1"/>
  <c r="J1711" i="1" s="1"/>
  <c r="G1712" i="1"/>
  <c r="I1712" i="1" s="1"/>
  <c r="H1712" i="1"/>
  <c r="J1712" i="1" s="1"/>
  <c r="G1713" i="1"/>
  <c r="I1713" i="1" s="1"/>
  <c r="H1713" i="1"/>
  <c r="J1713" i="1" s="1"/>
  <c r="G2426" i="1"/>
  <c r="I2426" i="1" s="1"/>
  <c r="H2426" i="1"/>
  <c r="J2426" i="1" s="1"/>
  <c r="G1715" i="1"/>
  <c r="I1715" i="1" s="1"/>
  <c r="H1715" i="1"/>
  <c r="J1715" i="1" s="1"/>
  <c r="G3419" i="1"/>
  <c r="I3419" i="1" s="1"/>
  <c r="H3419" i="1"/>
  <c r="J3419" i="1" s="1"/>
  <c r="G1717" i="1"/>
  <c r="I1717" i="1" s="1"/>
  <c r="H1717" i="1"/>
  <c r="J1717" i="1" s="1"/>
  <c r="G1718" i="1"/>
  <c r="I1718" i="1" s="1"/>
  <c r="H1718" i="1"/>
  <c r="J1718" i="1" s="1"/>
  <c r="G1719" i="1"/>
  <c r="I1719" i="1" s="1"/>
  <c r="H1719" i="1"/>
  <c r="J1719" i="1" s="1"/>
  <c r="G1720" i="1"/>
  <c r="I1720" i="1" s="1"/>
  <c r="H1720" i="1"/>
  <c r="J1720" i="1" s="1"/>
  <c r="G1721" i="1"/>
  <c r="I1721" i="1" s="1"/>
  <c r="H1721" i="1"/>
  <c r="J1721" i="1" s="1"/>
  <c r="G1722" i="1"/>
  <c r="I1722" i="1" s="1"/>
  <c r="H1722" i="1"/>
  <c r="J1722" i="1" s="1"/>
  <c r="G1723" i="1"/>
  <c r="I1723" i="1" s="1"/>
  <c r="H1723" i="1"/>
  <c r="J1723" i="1" s="1"/>
  <c r="G1724" i="1"/>
  <c r="I1724" i="1" s="1"/>
  <c r="H1724" i="1"/>
  <c r="J1724" i="1" s="1"/>
  <c r="G1725" i="1"/>
  <c r="I1725" i="1" s="1"/>
  <c r="H1725" i="1"/>
  <c r="J1725" i="1" s="1"/>
  <c r="G1726" i="1"/>
  <c r="I1726" i="1" s="1"/>
  <c r="H1726" i="1"/>
  <c r="J1726" i="1" s="1"/>
  <c r="G3088" i="1"/>
  <c r="I3088" i="1" s="1"/>
  <c r="H3088" i="1"/>
  <c r="J3088" i="1" s="1"/>
  <c r="G4602" i="1"/>
  <c r="I4602" i="1" s="1"/>
  <c r="H4602" i="1"/>
  <c r="J4602" i="1" s="1"/>
  <c r="G1729" i="1"/>
  <c r="I1729" i="1" s="1"/>
  <c r="H1729" i="1"/>
  <c r="J1729" i="1" s="1"/>
  <c r="G1730" i="1"/>
  <c r="I1730" i="1" s="1"/>
  <c r="H1730" i="1"/>
  <c r="J1730" i="1" s="1"/>
  <c r="G1731" i="1"/>
  <c r="I1731" i="1" s="1"/>
  <c r="H1731" i="1"/>
  <c r="J1731" i="1" s="1"/>
  <c r="G1732" i="1"/>
  <c r="I1732" i="1" s="1"/>
  <c r="H1732" i="1"/>
  <c r="J1732" i="1" s="1"/>
  <c r="G1733" i="1"/>
  <c r="I1733" i="1" s="1"/>
  <c r="H1733" i="1"/>
  <c r="J1733" i="1" s="1"/>
  <c r="G1734" i="1"/>
  <c r="I1734" i="1" s="1"/>
  <c r="H1734" i="1"/>
  <c r="J1734" i="1" s="1"/>
  <c r="G1735" i="1"/>
  <c r="I1735" i="1" s="1"/>
  <c r="H1735" i="1"/>
  <c r="J1735" i="1" s="1"/>
  <c r="G1736" i="1"/>
  <c r="I1736" i="1" s="1"/>
  <c r="H1736" i="1"/>
  <c r="J1736" i="1" s="1"/>
  <c r="G1737" i="1"/>
  <c r="I1737" i="1" s="1"/>
  <c r="H1737" i="1"/>
  <c r="J1737" i="1" s="1"/>
  <c r="G965" i="1"/>
  <c r="I965" i="1" s="1"/>
  <c r="H965" i="1"/>
  <c r="J965" i="1" s="1"/>
  <c r="G1739" i="1"/>
  <c r="I1739" i="1" s="1"/>
  <c r="H1739" i="1"/>
  <c r="J1739" i="1" s="1"/>
  <c r="G1740" i="1"/>
  <c r="I1740" i="1" s="1"/>
  <c r="H1740" i="1"/>
  <c r="J1740" i="1" s="1"/>
  <c r="G1741" i="1"/>
  <c r="I1741" i="1" s="1"/>
  <c r="H1741" i="1"/>
  <c r="J1741" i="1" s="1"/>
  <c r="G1742" i="1"/>
  <c r="I1742" i="1" s="1"/>
  <c r="H1742" i="1"/>
  <c r="J1742" i="1" s="1"/>
  <c r="G1743" i="1"/>
  <c r="I1743" i="1" s="1"/>
  <c r="H1743" i="1"/>
  <c r="J1743" i="1" s="1"/>
  <c r="G1744" i="1"/>
  <c r="I1744" i="1" s="1"/>
  <c r="H1744" i="1"/>
  <c r="J1744" i="1" s="1"/>
  <c r="G1745" i="1"/>
  <c r="I1745" i="1" s="1"/>
  <c r="H1745" i="1"/>
  <c r="J1745" i="1" s="1"/>
  <c r="G1746" i="1"/>
  <c r="I1746" i="1" s="1"/>
  <c r="H1746" i="1"/>
  <c r="J1746" i="1" s="1"/>
  <c r="G1747" i="1"/>
  <c r="I1747" i="1" s="1"/>
  <c r="H1747" i="1"/>
  <c r="J1747" i="1" s="1"/>
  <c r="G1748" i="1"/>
  <c r="I1748" i="1" s="1"/>
  <c r="H1748" i="1"/>
  <c r="J1748" i="1" s="1"/>
  <c r="G1749" i="1"/>
  <c r="I1749" i="1" s="1"/>
  <c r="H1749" i="1"/>
  <c r="J1749" i="1" s="1"/>
  <c r="G1750" i="1"/>
  <c r="I1750" i="1" s="1"/>
  <c r="H1750" i="1"/>
  <c r="J1750" i="1" s="1"/>
  <c r="G1751" i="1"/>
  <c r="I1751" i="1" s="1"/>
  <c r="H1751" i="1"/>
  <c r="J1751" i="1" s="1"/>
  <c r="G1752" i="1"/>
  <c r="I1752" i="1" s="1"/>
  <c r="H1752" i="1"/>
  <c r="J1752" i="1" s="1"/>
  <c r="G1753" i="1"/>
  <c r="I1753" i="1" s="1"/>
  <c r="H1753" i="1"/>
  <c r="J1753" i="1" s="1"/>
  <c r="G4857" i="1"/>
  <c r="I4857" i="1" s="1"/>
  <c r="H4857" i="1"/>
  <c r="J4857" i="1" s="1"/>
  <c r="G1755" i="1"/>
  <c r="I1755" i="1" s="1"/>
  <c r="H1755" i="1"/>
  <c r="J1755" i="1" s="1"/>
  <c r="G1756" i="1"/>
  <c r="I1756" i="1" s="1"/>
  <c r="H1756" i="1"/>
  <c r="J1756" i="1" s="1"/>
  <c r="G1757" i="1"/>
  <c r="I1757" i="1" s="1"/>
  <c r="H1757" i="1"/>
  <c r="J1757" i="1" s="1"/>
  <c r="G1758" i="1"/>
  <c r="I1758" i="1" s="1"/>
  <c r="H1758" i="1"/>
  <c r="J1758" i="1" s="1"/>
  <c r="G1759" i="1"/>
  <c r="I1759" i="1" s="1"/>
  <c r="H1759" i="1"/>
  <c r="J1759" i="1" s="1"/>
  <c r="G1760" i="1"/>
  <c r="I1760" i="1" s="1"/>
  <c r="H1760" i="1"/>
  <c r="J1760" i="1" s="1"/>
  <c r="G1761" i="1"/>
  <c r="I1761" i="1" s="1"/>
  <c r="H1761" i="1"/>
  <c r="J1761" i="1" s="1"/>
  <c r="G4512" i="1"/>
  <c r="I4512" i="1" s="1"/>
  <c r="H4512" i="1"/>
  <c r="J4512" i="1" s="1"/>
  <c r="G1763" i="1"/>
  <c r="I1763" i="1" s="1"/>
  <c r="H1763" i="1"/>
  <c r="J1763" i="1" s="1"/>
  <c r="G1764" i="1"/>
  <c r="I1764" i="1" s="1"/>
  <c r="H1764" i="1"/>
  <c r="J1764" i="1" s="1"/>
  <c r="G1765" i="1"/>
  <c r="I1765" i="1" s="1"/>
  <c r="H1765" i="1"/>
  <c r="J1765" i="1" s="1"/>
  <c r="G4481" i="1"/>
  <c r="I4481" i="1" s="1"/>
  <c r="H4481" i="1"/>
  <c r="J4481" i="1" s="1"/>
  <c r="G1767" i="1"/>
  <c r="I1767" i="1" s="1"/>
  <c r="H1767" i="1"/>
  <c r="J1767" i="1" s="1"/>
  <c r="G1768" i="1"/>
  <c r="I1768" i="1" s="1"/>
  <c r="H1768" i="1"/>
  <c r="J1768" i="1" s="1"/>
  <c r="G1769" i="1"/>
  <c r="I1769" i="1" s="1"/>
  <c r="H1769" i="1"/>
  <c r="J1769" i="1" s="1"/>
  <c r="G1770" i="1"/>
  <c r="I1770" i="1" s="1"/>
  <c r="H1770" i="1"/>
  <c r="J1770" i="1" s="1"/>
  <c r="G1771" i="1"/>
  <c r="I1771" i="1" s="1"/>
  <c r="H1771" i="1"/>
  <c r="J1771" i="1" s="1"/>
  <c r="G1772" i="1"/>
  <c r="I1772" i="1" s="1"/>
  <c r="H1772" i="1"/>
  <c r="J1772" i="1" s="1"/>
  <c r="G1773" i="1"/>
  <c r="I1773" i="1" s="1"/>
  <c r="H1773" i="1"/>
  <c r="J1773" i="1" s="1"/>
  <c r="G1774" i="1"/>
  <c r="I1774" i="1" s="1"/>
  <c r="H1774" i="1"/>
  <c r="J1774" i="1" s="1"/>
  <c r="G1775" i="1"/>
  <c r="I1775" i="1" s="1"/>
  <c r="H1775" i="1"/>
  <c r="J1775" i="1" s="1"/>
  <c r="G1776" i="1"/>
  <c r="I1776" i="1" s="1"/>
  <c r="H1776" i="1"/>
  <c r="J1776" i="1" s="1"/>
  <c r="G804" i="1"/>
  <c r="I804" i="1" s="1"/>
  <c r="H804" i="1"/>
  <c r="J804" i="1" s="1"/>
  <c r="G1778" i="1"/>
  <c r="I1778" i="1" s="1"/>
  <c r="H1778" i="1"/>
  <c r="J1778" i="1" s="1"/>
  <c r="G1779" i="1"/>
  <c r="I1779" i="1" s="1"/>
  <c r="H1779" i="1"/>
  <c r="J1779" i="1" s="1"/>
  <c r="G1780" i="1"/>
  <c r="I1780" i="1" s="1"/>
  <c r="H1780" i="1"/>
  <c r="J1780" i="1" s="1"/>
  <c r="G1781" i="1"/>
  <c r="I1781" i="1" s="1"/>
  <c r="H1781" i="1"/>
  <c r="J1781" i="1" s="1"/>
  <c r="G1782" i="1"/>
  <c r="I1782" i="1" s="1"/>
  <c r="H1782" i="1"/>
  <c r="J1782" i="1" s="1"/>
  <c r="G1783" i="1"/>
  <c r="I1783" i="1" s="1"/>
  <c r="H1783" i="1"/>
  <c r="J1783" i="1" s="1"/>
  <c r="G1784" i="1"/>
  <c r="I1784" i="1" s="1"/>
  <c r="H1784" i="1"/>
  <c r="J1784" i="1" s="1"/>
  <c r="G1785" i="1"/>
  <c r="I1785" i="1" s="1"/>
  <c r="H1785" i="1"/>
  <c r="J1785" i="1" s="1"/>
  <c r="G1786" i="1"/>
  <c r="I1786" i="1" s="1"/>
  <c r="H1786" i="1"/>
  <c r="J1786" i="1" s="1"/>
  <c r="G1787" i="1"/>
  <c r="I1787" i="1" s="1"/>
  <c r="H1787" i="1"/>
  <c r="J1787" i="1" s="1"/>
  <c r="G1788" i="1"/>
  <c r="I1788" i="1" s="1"/>
  <c r="H1788" i="1"/>
  <c r="J1788" i="1" s="1"/>
  <c r="G1789" i="1"/>
  <c r="I1789" i="1" s="1"/>
  <c r="H1789" i="1"/>
  <c r="J1789" i="1" s="1"/>
  <c r="G1790" i="1"/>
  <c r="I1790" i="1" s="1"/>
  <c r="H1790" i="1"/>
  <c r="J1790" i="1" s="1"/>
  <c r="G1791" i="1"/>
  <c r="I1791" i="1" s="1"/>
  <c r="H1791" i="1"/>
  <c r="J1791" i="1" s="1"/>
  <c r="G1792" i="1"/>
  <c r="I1792" i="1" s="1"/>
  <c r="H1792" i="1"/>
  <c r="J1792" i="1" s="1"/>
  <c r="G1793" i="1"/>
  <c r="I1793" i="1" s="1"/>
  <c r="H1793" i="1"/>
  <c r="J1793" i="1" s="1"/>
  <c r="G1794" i="1"/>
  <c r="I1794" i="1" s="1"/>
  <c r="H1794" i="1"/>
  <c r="J1794" i="1" s="1"/>
  <c r="G1795" i="1"/>
  <c r="I1795" i="1" s="1"/>
  <c r="H1795" i="1"/>
  <c r="J1795" i="1" s="1"/>
  <c r="G1796" i="1"/>
  <c r="I1796" i="1" s="1"/>
  <c r="H1796" i="1"/>
  <c r="J1796" i="1" s="1"/>
  <c r="G1797" i="1"/>
  <c r="I1797" i="1" s="1"/>
  <c r="H1797" i="1"/>
  <c r="J1797" i="1" s="1"/>
  <c r="G1798" i="1"/>
  <c r="I1798" i="1" s="1"/>
  <c r="H1798" i="1"/>
  <c r="J1798" i="1" s="1"/>
  <c r="G1799" i="1"/>
  <c r="I1799" i="1" s="1"/>
  <c r="H1799" i="1"/>
  <c r="J1799" i="1" s="1"/>
  <c r="G1800" i="1"/>
  <c r="I1800" i="1" s="1"/>
  <c r="H1800" i="1"/>
  <c r="J1800" i="1" s="1"/>
  <c r="G1801" i="1"/>
  <c r="I1801" i="1" s="1"/>
  <c r="H1801" i="1"/>
  <c r="J1801" i="1" s="1"/>
  <c r="G1802" i="1"/>
  <c r="I1802" i="1" s="1"/>
  <c r="H1802" i="1"/>
  <c r="J1802" i="1" s="1"/>
  <c r="G1803" i="1"/>
  <c r="I1803" i="1" s="1"/>
  <c r="H1803" i="1"/>
  <c r="J1803" i="1" s="1"/>
  <c r="G2532" i="1"/>
  <c r="I2532" i="1" s="1"/>
  <c r="H2532" i="1"/>
  <c r="J2532" i="1" s="1"/>
  <c r="G1805" i="1"/>
  <c r="I1805" i="1" s="1"/>
  <c r="H1805" i="1"/>
  <c r="J1805" i="1" s="1"/>
  <c r="G1806" i="1"/>
  <c r="I1806" i="1" s="1"/>
  <c r="H1806" i="1"/>
  <c r="J1806" i="1" s="1"/>
  <c r="G1807" i="1"/>
  <c r="I1807" i="1" s="1"/>
  <c r="H1807" i="1"/>
  <c r="J1807" i="1" s="1"/>
  <c r="G1808" i="1"/>
  <c r="I1808" i="1" s="1"/>
  <c r="H1808" i="1"/>
  <c r="J1808" i="1" s="1"/>
  <c r="G1809" i="1"/>
  <c r="I1809" i="1" s="1"/>
  <c r="H1809" i="1"/>
  <c r="J1809" i="1" s="1"/>
  <c r="G4028" i="1"/>
  <c r="I4028" i="1" s="1"/>
  <c r="H4028" i="1"/>
  <c r="J4028" i="1" s="1"/>
  <c r="G3188" i="1"/>
  <c r="I3188" i="1" s="1"/>
  <c r="H3188" i="1"/>
  <c r="J3188" i="1" s="1"/>
  <c r="G1812" i="1"/>
  <c r="I1812" i="1" s="1"/>
  <c r="H1812" i="1"/>
  <c r="J1812" i="1" s="1"/>
  <c r="G1813" i="1"/>
  <c r="I1813" i="1" s="1"/>
  <c r="H1813" i="1"/>
  <c r="J1813" i="1" s="1"/>
  <c r="G4779" i="1"/>
  <c r="I4779" i="1" s="1"/>
  <c r="H4779" i="1"/>
  <c r="J4779" i="1" s="1"/>
  <c r="G1815" i="1"/>
  <c r="I1815" i="1" s="1"/>
  <c r="H1815" i="1"/>
  <c r="J1815" i="1" s="1"/>
  <c r="G1816" i="1"/>
  <c r="I1816" i="1" s="1"/>
  <c r="H1816" i="1"/>
  <c r="J1816" i="1" s="1"/>
  <c r="G1817" i="1"/>
  <c r="I1817" i="1" s="1"/>
  <c r="H1817" i="1"/>
  <c r="J1817" i="1" s="1"/>
  <c r="G1818" i="1"/>
  <c r="I1818" i="1" s="1"/>
  <c r="H1818" i="1"/>
  <c r="J1818" i="1" s="1"/>
  <c r="G1819" i="1"/>
  <c r="I1819" i="1" s="1"/>
  <c r="H1819" i="1"/>
  <c r="J1819" i="1" s="1"/>
  <c r="G1820" i="1"/>
  <c r="I1820" i="1" s="1"/>
  <c r="H1820" i="1"/>
  <c r="J1820" i="1" s="1"/>
  <c r="G1821" i="1"/>
  <c r="I1821" i="1" s="1"/>
  <c r="H1821" i="1"/>
  <c r="J1821" i="1" s="1"/>
  <c r="G1822" i="1"/>
  <c r="I1822" i="1" s="1"/>
  <c r="H1822" i="1"/>
  <c r="J1822" i="1" s="1"/>
  <c r="G1823" i="1"/>
  <c r="I1823" i="1" s="1"/>
  <c r="H1823" i="1"/>
  <c r="J1823" i="1" s="1"/>
  <c r="G1824" i="1"/>
  <c r="I1824" i="1" s="1"/>
  <c r="H1824" i="1"/>
  <c r="J1824" i="1" s="1"/>
  <c r="G1825" i="1"/>
  <c r="I1825" i="1" s="1"/>
  <c r="H1825" i="1"/>
  <c r="J1825" i="1" s="1"/>
  <c r="G1826" i="1"/>
  <c r="I1826" i="1" s="1"/>
  <c r="H1826" i="1"/>
  <c r="J1826" i="1" s="1"/>
  <c r="G1827" i="1"/>
  <c r="I1827" i="1" s="1"/>
  <c r="H1827" i="1"/>
  <c r="J1827" i="1" s="1"/>
  <c r="G1828" i="1"/>
  <c r="I1828" i="1" s="1"/>
  <c r="H1828" i="1"/>
  <c r="J1828" i="1" s="1"/>
  <c r="G1829" i="1"/>
  <c r="I1829" i="1" s="1"/>
  <c r="H1829" i="1"/>
  <c r="J1829" i="1" s="1"/>
  <c r="G1830" i="1"/>
  <c r="I1830" i="1" s="1"/>
  <c r="H1830" i="1"/>
  <c r="J1830" i="1" s="1"/>
  <c r="G4046" i="1"/>
  <c r="I4046" i="1" s="1"/>
  <c r="H4046" i="1"/>
  <c r="J4046" i="1" s="1"/>
  <c r="G1832" i="1"/>
  <c r="I1832" i="1" s="1"/>
  <c r="H1832" i="1"/>
  <c r="J1832" i="1" s="1"/>
  <c r="G1833" i="1"/>
  <c r="I1833" i="1" s="1"/>
  <c r="H1833" i="1"/>
  <c r="J1833" i="1" s="1"/>
  <c r="G1834" i="1"/>
  <c r="I1834" i="1" s="1"/>
  <c r="H1834" i="1"/>
  <c r="J1834" i="1" s="1"/>
  <c r="G1835" i="1"/>
  <c r="I1835" i="1" s="1"/>
  <c r="H1835" i="1"/>
  <c r="J1835" i="1" s="1"/>
  <c r="G1836" i="1"/>
  <c r="I1836" i="1" s="1"/>
  <c r="H1836" i="1"/>
  <c r="J1836" i="1" s="1"/>
  <c r="G1837" i="1"/>
  <c r="I1837" i="1" s="1"/>
  <c r="H1837" i="1"/>
  <c r="J1837" i="1" s="1"/>
  <c r="G1838" i="1"/>
  <c r="I1838" i="1" s="1"/>
  <c r="H1838" i="1"/>
  <c r="J1838" i="1" s="1"/>
  <c r="G1839" i="1"/>
  <c r="I1839" i="1" s="1"/>
  <c r="H1839" i="1"/>
  <c r="J1839" i="1" s="1"/>
  <c r="G1840" i="1"/>
  <c r="I1840" i="1" s="1"/>
  <c r="H1840" i="1"/>
  <c r="J1840" i="1" s="1"/>
  <c r="G1841" i="1"/>
  <c r="I1841" i="1" s="1"/>
  <c r="H1841" i="1"/>
  <c r="J1841" i="1" s="1"/>
  <c r="G1842" i="1"/>
  <c r="I1842" i="1" s="1"/>
  <c r="H1842" i="1"/>
  <c r="J1842" i="1" s="1"/>
  <c r="G1843" i="1"/>
  <c r="I1843" i="1" s="1"/>
  <c r="H1843" i="1"/>
  <c r="J1843" i="1" s="1"/>
  <c r="G1844" i="1"/>
  <c r="I1844" i="1" s="1"/>
  <c r="H1844" i="1"/>
  <c r="J1844" i="1" s="1"/>
  <c r="G1845" i="1"/>
  <c r="I1845" i="1" s="1"/>
  <c r="H1845" i="1"/>
  <c r="J1845" i="1" s="1"/>
  <c r="G1846" i="1"/>
  <c r="I1846" i="1" s="1"/>
  <c r="H1846" i="1"/>
  <c r="J1846" i="1" s="1"/>
  <c r="G1847" i="1"/>
  <c r="I1847" i="1" s="1"/>
  <c r="H1847" i="1"/>
  <c r="J1847" i="1" s="1"/>
  <c r="G1848" i="1"/>
  <c r="I1848" i="1" s="1"/>
  <c r="H1848" i="1"/>
  <c r="J1848" i="1" s="1"/>
  <c r="G1849" i="1"/>
  <c r="I1849" i="1" s="1"/>
  <c r="H1849" i="1"/>
  <c r="J1849" i="1" s="1"/>
  <c r="G1850" i="1"/>
  <c r="I1850" i="1" s="1"/>
  <c r="H1850" i="1"/>
  <c r="J1850" i="1" s="1"/>
  <c r="G1851" i="1"/>
  <c r="I1851" i="1" s="1"/>
  <c r="H1851" i="1"/>
  <c r="J1851" i="1" s="1"/>
  <c r="G2579" i="1"/>
  <c r="I2579" i="1" s="1"/>
  <c r="H2579" i="1"/>
  <c r="J2579" i="1" s="1"/>
  <c r="G1853" i="1"/>
  <c r="I1853" i="1" s="1"/>
  <c r="H1853" i="1"/>
  <c r="J1853" i="1" s="1"/>
  <c r="G1854" i="1"/>
  <c r="I1854" i="1" s="1"/>
  <c r="H1854" i="1"/>
  <c r="J1854" i="1" s="1"/>
  <c r="G2233" i="1"/>
  <c r="I2233" i="1" s="1"/>
  <c r="H2233" i="1"/>
  <c r="J2233" i="1" s="1"/>
  <c r="G1856" i="1"/>
  <c r="I1856" i="1" s="1"/>
  <c r="H1856" i="1"/>
  <c r="J1856" i="1" s="1"/>
  <c r="G1857" i="1"/>
  <c r="I1857" i="1" s="1"/>
  <c r="H1857" i="1"/>
  <c r="J1857" i="1" s="1"/>
  <c r="G1858" i="1"/>
  <c r="I1858" i="1" s="1"/>
  <c r="H1858" i="1"/>
  <c r="J1858" i="1" s="1"/>
  <c r="G1859" i="1"/>
  <c r="I1859" i="1" s="1"/>
  <c r="H1859" i="1"/>
  <c r="J1859" i="1" s="1"/>
  <c r="G61" i="1"/>
  <c r="I61" i="1" s="1"/>
  <c r="H61" i="1"/>
  <c r="J61" i="1" s="1"/>
  <c r="G3506" i="1"/>
  <c r="I3506" i="1" s="1"/>
  <c r="H3506" i="1"/>
  <c r="J3506" i="1" s="1"/>
  <c r="G1862" i="1"/>
  <c r="I1862" i="1" s="1"/>
  <c r="H1862" i="1"/>
  <c r="J1862" i="1" s="1"/>
  <c r="G1863" i="1"/>
  <c r="I1863" i="1" s="1"/>
  <c r="H1863" i="1"/>
  <c r="J1863" i="1" s="1"/>
  <c r="G1864" i="1"/>
  <c r="I1864" i="1" s="1"/>
  <c r="H1864" i="1"/>
  <c r="J1864" i="1" s="1"/>
  <c r="G1168" i="1"/>
  <c r="I1168" i="1" s="1"/>
  <c r="H1168" i="1"/>
  <c r="J1168" i="1" s="1"/>
  <c r="G1866" i="1"/>
  <c r="I1866" i="1" s="1"/>
  <c r="H1866" i="1"/>
  <c r="J1866" i="1" s="1"/>
  <c r="G1867" i="1"/>
  <c r="I1867" i="1" s="1"/>
  <c r="H1867" i="1"/>
  <c r="J1867" i="1" s="1"/>
  <c r="G1868" i="1"/>
  <c r="I1868" i="1" s="1"/>
  <c r="H1868" i="1"/>
  <c r="J1868" i="1" s="1"/>
  <c r="G1869" i="1"/>
  <c r="I1869" i="1" s="1"/>
  <c r="H1869" i="1"/>
  <c r="J1869" i="1" s="1"/>
  <c r="G1870" i="1"/>
  <c r="I1870" i="1" s="1"/>
  <c r="H1870" i="1"/>
  <c r="J1870" i="1" s="1"/>
  <c r="G1871" i="1"/>
  <c r="I1871" i="1" s="1"/>
  <c r="H1871" i="1"/>
  <c r="J1871" i="1" s="1"/>
  <c r="G4511" i="1"/>
  <c r="I4511" i="1" s="1"/>
  <c r="H4511" i="1"/>
  <c r="J4511" i="1" s="1"/>
  <c r="G1873" i="1"/>
  <c r="I1873" i="1" s="1"/>
  <c r="H1873" i="1"/>
  <c r="J1873" i="1" s="1"/>
  <c r="G1874" i="1"/>
  <c r="I1874" i="1" s="1"/>
  <c r="H1874" i="1"/>
  <c r="J1874" i="1" s="1"/>
  <c r="G1875" i="1"/>
  <c r="I1875" i="1" s="1"/>
  <c r="H1875" i="1"/>
  <c r="J1875" i="1" s="1"/>
  <c r="G1876" i="1"/>
  <c r="I1876" i="1" s="1"/>
  <c r="H1876" i="1"/>
  <c r="J1876" i="1" s="1"/>
  <c r="G1877" i="1"/>
  <c r="I1877" i="1" s="1"/>
  <c r="H1877" i="1"/>
  <c r="J1877" i="1" s="1"/>
  <c r="G1878" i="1"/>
  <c r="I1878" i="1" s="1"/>
  <c r="H1878" i="1"/>
  <c r="J1878" i="1" s="1"/>
  <c r="G451" i="1"/>
  <c r="I451" i="1" s="1"/>
  <c r="H451" i="1"/>
  <c r="J451" i="1" s="1"/>
  <c r="G1880" i="1"/>
  <c r="I1880" i="1" s="1"/>
  <c r="H1880" i="1"/>
  <c r="J1880" i="1" s="1"/>
  <c r="G1881" i="1"/>
  <c r="I1881" i="1" s="1"/>
  <c r="H1881" i="1"/>
  <c r="J1881" i="1" s="1"/>
  <c r="G1882" i="1"/>
  <c r="I1882" i="1" s="1"/>
  <c r="H1882" i="1"/>
  <c r="J1882" i="1" s="1"/>
  <c r="G1883" i="1"/>
  <c r="I1883" i="1" s="1"/>
  <c r="H1883" i="1"/>
  <c r="J1883" i="1" s="1"/>
  <c r="G1443" i="1"/>
  <c r="I1443" i="1" s="1"/>
  <c r="H1443" i="1"/>
  <c r="J1443" i="1" s="1"/>
  <c r="G1885" i="1"/>
  <c r="I1885" i="1" s="1"/>
  <c r="H1885" i="1"/>
  <c r="J1885" i="1" s="1"/>
  <c r="G1886" i="1"/>
  <c r="I1886" i="1" s="1"/>
  <c r="H1886" i="1"/>
  <c r="J1886" i="1" s="1"/>
  <c r="G1887" i="1"/>
  <c r="I1887" i="1" s="1"/>
  <c r="H1887" i="1"/>
  <c r="J1887" i="1" s="1"/>
  <c r="G1888" i="1"/>
  <c r="I1888" i="1" s="1"/>
  <c r="H1888" i="1"/>
  <c r="J1888" i="1" s="1"/>
  <c r="G1889" i="1"/>
  <c r="I1889" i="1" s="1"/>
  <c r="H1889" i="1"/>
  <c r="J1889" i="1" s="1"/>
  <c r="G1890" i="1"/>
  <c r="I1890" i="1" s="1"/>
  <c r="H1890" i="1"/>
  <c r="J1890" i="1" s="1"/>
  <c r="G1424" i="1"/>
  <c r="I1424" i="1" s="1"/>
  <c r="H1424" i="1"/>
  <c r="J1424" i="1" s="1"/>
  <c r="G1892" i="1"/>
  <c r="I1892" i="1" s="1"/>
  <c r="H1892" i="1"/>
  <c r="J1892" i="1" s="1"/>
  <c r="G2091" i="1"/>
  <c r="I2091" i="1" s="1"/>
  <c r="H2091" i="1"/>
  <c r="J2091" i="1" s="1"/>
  <c r="G1894" i="1"/>
  <c r="I1894" i="1" s="1"/>
  <c r="H1894" i="1"/>
  <c r="J1894" i="1" s="1"/>
  <c r="G1895" i="1"/>
  <c r="I1895" i="1" s="1"/>
  <c r="H1895" i="1"/>
  <c r="J1895" i="1" s="1"/>
  <c r="G1896" i="1"/>
  <c r="I1896" i="1" s="1"/>
  <c r="H1896" i="1"/>
  <c r="J1896" i="1" s="1"/>
  <c r="G1897" i="1"/>
  <c r="I1897" i="1" s="1"/>
  <c r="H1897" i="1"/>
  <c r="J1897" i="1" s="1"/>
  <c r="G1898" i="1"/>
  <c r="I1898" i="1" s="1"/>
  <c r="H1898" i="1"/>
  <c r="J1898" i="1" s="1"/>
  <c r="G2599" i="1"/>
  <c r="I2599" i="1" s="1"/>
  <c r="H2599" i="1"/>
  <c r="J2599" i="1" s="1"/>
  <c r="G1900" i="1"/>
  <c r="I1900" i="1" s="1"/>
  <c r="H1900" i="1"/>
  <c r="J1900" i="1" s="1"/>
  <c r="G1901" i="1"/>
  <c r="I1901" i="1" s="1"/>
  <c r="H1901" i="1"/>
  <c r="J1901" i="1" s="1"/>
  <c r="G1902" i="1"/>
  <c r="I1902" i="1" s="1"/>
  <c r="H1902" i="1"/>
  <c r="J1902" i="1" s="1"/>
  <c r="G1903" i="1"/>
  <c r="I1903" i="1" s="1"/>
  <c r="H1903" i="1"/>
  <c r="J1903" i="1" s="1"/>
  <c r="G195" i="1"/>
  <c r="I195" i="1" s="1"/>
  <c r="H195" i="1"/>
  <c r="J195" i="1" s="1"/>
  <c r="G1905" i="1"/>
  <c r="I1905" i="1" s="1"/>
  <c r="H1905" i="1"/>
  <c r="J1905" i="1" s="1"/>
  <c r="G1906" i="1"/>
  <c r="I1906" i="1" s="1"/>
  <c r="H1906" i="1"/>
  <c r="J1906" i="1" s="1"/>
  <c r="G1400" i="1"/>
  <c r="I1400" i="1" s="1"/>
  <c r="H1400" i="1"/>
  <c r="J1400" i="1" s="1"/>
  <c r="G1908" i="1"/>
  <c r="I1908" i="1" s="1"/>
  <c r="H1908" i="1"/>
  <c r="J1908" i="1" s="1"/>
  <c r="G1909" i="1"/>
  <c r="I1909" i="1" s="1"/>
  <c r="H1909" i="1"/>
  <c r="J1909" i="1" s="1"/>
  <c r="G1910" i="1"/>
  <c r="I1910" i="1" s="1"/>
  <c r="H1910" i="1"/>
  <c r="J1910" i="1" s="1"/>
  <c r="G1911" i="1"/>
  <c r="I1911" i="1" s="1"/>
  <c r="H1911" i="1"/>
  <c r="J1911" i="1" s="1"/>
  <c r="G1912" i="1"/>
  <c r="I1912" i="1" s="1"/>
  <c r="H1912" i="1"/>
  <c r="J1912" i="1" s="1"/>
  <c r="G1913" i="1"/>
  <c r="I1913" i="1" s="1"/>
  <c r="H1913" i="1"/>
  <c r="J1913" i="1" s="1"/>
  <c r="G1914" i="1"/>
  <c r="I1914" i="1" s="1"/>
  <c r="H1914" i="1"/>
  <c r="J1914" i="1" s="1"/>
  <c r="G1915" i="1"/>
  <c r="I1915" i="1" s="1"/>
  <c r="H1915" i="1"/>
  <c r="J1915" i="1" s="1"/>
  <c r="G1916" i="1"/>
  <c r="I1916" i="1" s="1"/>
  <c r="H1916" i="1"/>
  <c r="J1916" i="1" s="1"/>
  <c r="G1917" i="1"/>
  <c r="I1917" i="1" s="1"/>
  <c r="H1917" i="1"/>
  <c r="J1917" i="1" s="1"/>
  <c r="G1918" i="1"/>
  <c r="I1918" i="1" s="1"/>
  <c r="H1918" i="1"/>
  <c r="J1918" i="1" s="1"/>
  <c r="G1919" i="1"/>
  <c r="I1919" i="1" s="1"/>
  <c r="H1919" i="1"/>
  <c r="J1919" i="1" s="1"/>
  <c r="G1920" i="1"/>
  <c r="I1920" i="1" s="1"/>
  <c r="H1920" i="1"/>
  <c r="J1920" i="1" s="1"/>
  <c r="G1921" i="1"/>
  <c r="I1921" i="1" s="1"/>
  <c r="H1921" i="1"/>
  <c r="J1921" i="1" s="1"/>
  <c r="G1922" i="1"/>
  <c r="I1922" i="1" s="1"/>
  <c r="H1922" i="1"/>
  <c r="J1922" i="1" s="1"/>
  <c r="G1923" i="1"/>
  <c r="I1923" i="1" s="1"/>
  <c r="H1923" i="1"/>
  <c r="J1923" i="1" s="1"/>
  <c r="G1924" i="1"/>
  <c r="I1924" i="1" s="1"/>
  <c r="H1924" i="1"/>
  <c r="J1924" i="1" s="1"/>
  <c r="G1925" i="1"/>
  <c r="I1925" i="1" s="1"/>
  <c r="H1925" i="1"/>
  <c r="J1925" i="1" s="1"/>
  <c r="G1926" i="1"/>
  <c r="I1926" i="1" s="1"/>
  <c r="H1926" i="1"/>
  <c r="J1926" i="1" s="1"/>
  <c r="G1927" i="1"/>
  <c r="I1927" i="1" s="1"/>
  <c r="H1927" i="1"/>
  <c r="J1927" i="1" s="1"/>
  <c r="G1928" i="1"/>
  <c r="I1928" i="1" s="1"/>
  <c r="H1928" i="1"/>
  <c r="J1928" i="1" s="1"/>
  <c r="G1929" i="1"/>
  <c r="I1929" i="1" s="1"/>
  <c r="H1929" i="1"/>
  <c r="J1929" i="1" s="1"/>
  <c r="G1930" i="1"/>
  <c r="I1930" i="1" s="1"/>
  <c r="H1930" i="1"/>
  <c r="J1930" i="1" s="1"/>
  <c r="G1931" i="1"/>
  <c r="I1931" i="1" s="1"/>
  <c r="H1931" i="1"/>
  <c r="J1931" i="1" s="1"/>
  <c r="G1932" i="1"/>
  <c r="I1932" i="1" s="1"/>
  <c r="H1932" i="1"/>
  <c r="J1932" i="1" s="1"/>
  <c r="G1933" i="1"/>
  <c r="I1933" i="1" s="1"/>
  <c r="H1933" i="1"/>
  <c r="J1933" i="1" s="1"/>
  <c r="G1934" i="1"/>
  <c r="I1934" i="1" s="1"/>
  <c r="H1934" i="1"/>
  <c r="J1934" i="1" s="1"/>
  <c r="G2280" i="1"/>
  <c r="I2280" i="1" s="1"/>
  <c r="H2280" i="1"/>
  <c r="J2280" i="1" s="1"/>
  <c r="G1936" i="1"/>
  <c r="I1936" i="1" s="1"/>
  <c r="H1936" i="1"/>
  <c r="J1936" i="1" s="1"/>
  <c r="G1937" i="1"/>
  <c r="I1937" i="1" s="1"/>
  <c r="H1937" i="1"/>
  <c r="J1937" i="1" s="1"/>
  <c r="G1938" i="1"/>
  <c r="I1938" i="1" s="1"/>
  <c r="H1938" i="1"/>
  <c r="J1938" i="1" s="1"/>
  <c r="G1939" i="1"/>
  <c r="I1939" i="1" s="1"/>
  <c r="H1939" i="1"/>
  <c r="J1939" i="1" s="1"/>
  <c r="G1940" i="1"/>
  <c r="I1940" i="1" s="1"/>
  <c r="H1940" i="1"/>
  <c r="J1940" i="1" s="1"/>
  <c r="G2536" i="1"/>
  <c r="I2536" i="1" s="1"/>
  <c r="H2536" i="1"/>
  <c r="J2536" i="1" s="1"/>
  <c r="G3955" i="1"/>
  <c r="I3955" i="1" s="1"/>
  <c r="H3955" i="1"/>
  <c r="J3955" i="1" s="1"/>
  <c r="G1943" i="1"/>
  <c r="I1943" i="1" s="1"/>
  <c r="H1943" i="1"/>
  <c r="J1943" i="1" s="1"/>
  <c r="G1944" i="1"/>
  <c r="I1944" i="1" s="1"/>
  <c r="H1944" i="1"/>
  <c r="J1944" i="1" s="1"/>
  <c r="G1945" i="1"/>
  <c r="I1945" i="1" s="1"/>
  <c r="H1945" i="1"/>
  <c r="J1945" i="1" s="1"/>
  <c r="G1946" i="1"/>
  <c r="I1946" i="1" s="1"/>
  <c r="H1946" i="1"/>
  <c r="J1946" i="1" s="1"/>
  <c r="G1947" i="1"/>
  <c r="I1947" i="1" s="1"/>
  <c r="H1947" i="1"/>
  <c r="J1947" i="1" s="1"/>
  <c r="G1948" i="1"/>
  <c r="I1948" i="1" s="1"/>
  <c r="H1948" i="1"/>
  <c r="J1948" i="1" s="1"/>
  <c r="G1949" i="1"/>
  <c r="I1949" i="1" s="1"/>
  <c r="H1949" i="1"/>
  <c r="J1949" i="1" s="1"/>
  <c r="G1950" i="1"/>
  <c r="I1950" i="1" s="1"/>
  <c r="H1950" i="1"/>
  <c r="J1950" i="1" s="1"/>
  <c r="G1951" i="1"/>
  <c r="I1951" i="1" s="1"/>
  <c r="H1951" i="1"/>
  <c r="J1951" i="1" s="1"/>
  <c r="G1952" i="1"/>
  <c r="I1952" i="1" s="1"/>
  <c r="H1952" i="1"/>
  <c r="J1952" i="1" s="1"/>
  <c r="G1953" i="1"/>
  <c r="I1953" i="1" s="1"/>
  <c r="H1953" i="1"/>
  <c r="J1953" i="1" s="1"/>
  <c r="G1954" i="1"/>
  <c r="I1954" i="1" s="1"/>
  <c r="H1954" i="1"/>
  <c r="J1954" i="1" s="1"/>
  <c r="G1955" i="1"/>
  <c r="I1955" i="1" s="1"/>
  <c r="H1955" i="1"/>
  <c r="J1955" i="1" s="1"/>
  <c r="G1956" i="1"/>
  <c r="I1956" i="1" s="1"/>
  <c r="H1956" i="1"/>
  <c r="J1956" i="1" s="1"/>
  <c r="G1957" i="1"/>
  <c r="I1957" i="1" s="1"/>
  <c r="H1957" i="1"/>
  <c r="J1957" i="1" s="1"/>
  <c r="G1958" i="1"/>
  <c r="I1958" i="1" s="1"/>
  <c r="H1958" i="1"/>
  <c r="J1958" i="1" s="1"/>
  <c r="G1959" i="1"/>
  <c r="I1959" i="1" s="1"/>
  <c r="H1959" i="1"/>
  <c r="J1959" i="1" s="1"/>
  <c r="G1907" i="1"/>
  <c r="I1907" i="1" s="1"/>
  <c r="H1907" i="1"/>
  <c r="J1907" i="1" s="1"/>
  <c r="G1961" i="1"/>
  <c r="I1961" i="1" s="1"/>
  <c r="H1961" i="1"/>
  <c r="J1961" i="1" s="1"/>
  <c r="G1962" i="1"/>
  <c r="I1962" i="1" s="1"/>
  <c r="H1962" i="1"/>
  <c r="J1962" i="1" s="1"/>
  <c r="G1963" i="1"/>
  <c r="I1963" i="1" s="1"/>
  <c r="H1963" i="1"/>
  <c r="J1963" i="1" s="1"/>
  <c r="G1964" i="1"/>
  <c r="I1964" i="1" s="1"/>
  <c r="H1964" i="1"/>
  <c r="J1964" i="1" s="1"/>
  <c r="G2547" i="1"/>
  <c r="I2547" i="1" s="1"/>
  <c r="H2547" i="1"/>
  <c r="J2547" i="1" s="1"/>
  <c r="G1966" i="1"/>
  <c r="I1966" i="1" s="1"/>
  <c r="H1966" i="1"/>
  <c r="J1966" i="1" s="1"/>
  <c r="G1967" i="1"/>
  <c r="I1967" i="1" s="1"/>
  <c r="H1967" i="1"/>
  <c r="J1967" i="1" s="1"/>
  <c r="G1968" i="1"/>
  <c r="I1968" i="1" s="1"/>
  <c r="H1968" i="1"/>
  <c r="J1968" i="1" s="1"/>
  <c r="G1969" i="1"/>
  <c r="I1969" i="1" s="1"/>
  <c r="H1969" i="1"/>
  <c r="J1969" i="1" s="1"/>
  <c r="G1970" i="1"/>
  <c r="I1970" i="1" s="1"/>
  <c r="H1970" i="1"/>
  <c r="J1970" i="1" s="1"/>
  <c r="G1971" i="1"/>
  <c r="I1971" i="1" s="1"/>
  <c r="H1971" i="1"/>
  <c r="J1971" i="1" s="1"/>
  <c r="G1972" i="1"/>
  <c r="I1972" i="1" s="1"/>
  <c r="H1972" i="1"/>
  <c r="J1972" i="1" s="1"/>
  <c r="G1973" i="1"/>
  <c r="I1973" i="1" s="1"/>
  <c r="H1973" i="1"/>
  <c r="J1973" i="1" s="1"/>
  <c r="G1974" i="1"/>
  <c r="I1974" i="1" s="1"/>
  <c r="H1974" i="1"/>
  <c r="J1974" i="1" s="1"/>
  <c r="G1975" i="1"/>
  <c r="I1975" i="1" s="1"/>
  <c r="H1975" i="1"/>
  <c r="J1975" i="1" s="1"/>
  <c r="G1976" i="1"/>
  <c r="I1976" i="1" s="1"/>
  <c r="H1976" i="1"/>
  <c r="J1976" i="1" s="1"/>
  <c r="G1977" i="1"/>
  <c r="I1977" i="1" s="1"/>
  <c r="H1977" i="1"/>
  <c r="J1977" i="1" s="1"/>
  <c r="G1978" i="1"/>
  <c r="I1978" i="1" s="1"/>
  <c r="H1978" i="1"/>
  <c r="J1978" i="1" s="1"/>
  <c r="G1979" i="1"/>
  <c r="I1979" i="1" s="1"/>
  <c r="H1979" i="1"/>
  <c r="J1979" i="1" s="1"/>
  <c r="G1980" i="1"/>
  <c r="I1980" i="1" s="1"/>
  <c r="H1980" i="1"/>
  <c r="J1980" i="1" s="1"/>
  <c r="G1981" i="1"/>
  <c r="I1981" i="1" s="1"/>
  <c r="H1981" i="1"/>
  <c r="J1981" i="1" s="1"/>
  <c r="G3227" i="1"/>
  <c r="I3227" i="1" s="1"/>
  <c r="H3227" i="1"/>
  <c r="J3227" i="1" s="1"/>
  <c r="G1983" i="1"/>
  <c r="I1983" i="1" s="1"/>
  <c r="H1983" i="1"/>
  <c r="J1983" i="1" s="1"/>
  <c r="G1984" i="1"/>
  <c r="I1984" i="1" s="1"/>
  <c r="H1984" i="1"/>
  <c r="J1984" i="1" s="1"/>
  <c r="G1985" i="1"/>
  <c r="I1985" i="1" s="1"/>
  <c r="H1985" i="1"/>
  <c r="J1985" i="1" s="1"/>
  <c r="G3867" i="1"/>
  <c r="I3867" i="1" s="1"/>
  <c r="H3867" i="1"/>
  <c r="J3867" i="1" s="1"/>
  <c r="G1987" i="1"/>
  <c r="I1987" i="1" s="1"/>
  <c r="H1987" i="1"/>
  <c r="J1987" i="1" s="1"/>
  <c r="G1988" i="1"/>
  <c r="I1988" i="1" s="1"/>
  <c r="H1988" i="1"/>
  <c r="J1988" i="1" s="1"/>
  <c r="G1989" i="1"/>
  <c r="I1989" i="1" s="1"/>
  <c r="H1989" i="1"/>
  <c r="J1989" i="1" s="1"/>
  <c r="G1990" i="1"/>
  <c r="I1990" i="1" s="1"/>
  <c r="H1990" i="1"/>
  <c r="J1990" i="1" s="1"/>
  <c r="G842" i="1"/>
  <c r="I842" i="1" s="1"/>
  <c r="H842" i="1"/>
  <c r="J842" i="1" s="1"/>
  <c r="G1992" i="1"/>
  <c r="I1992" i="1" s="1"/>
  <c r="H1992" i="1"/>
  <c r="J1992" i="1" s="1"/>
  <c r="G1993" i="1"/>
  <c r="I1993" i="1" s="1"/>
  <c r="H1993" i="1"/>
  <c r="J1993" i="1" s="1"/>
  <c r="G1994" i="1"/>
  <c r="I1994" i="1" s="1"/>
  <c r="H1994" i="1"/>
  <c r="J1994" i="1" s="1"/>
  <c r="G1995" i="1"/>
  <c r="I1995" i="1" s="1"/>
  <c r="H1995" i="1"/>
  <c r="J1995" i="1" s="1"/>
  <c r="G1996" i="1"/>
  <c r="I1996" i="1" s="1"/>
  <c r="H1996" i="1"/>
  <c r="J1996" i="1" s="1"/>
  <c r="G1997" i="1"/>
  <c r="I1997" i="1" s="1"/>
  <c r="H1997" i="1"/>
  <c r="J1997" i="1" s="1"/>
  <c r="G3160" i="1"/>
  <c r="I3160" i="1" s="1"/>
  <c r="H3160" i="1"/>
  <c r="J3160" i="1" s="1"/>
  <c r="G1999" i="1"/>
  <c r="I1999" i="1" s="1"/>
  <c r="H1999" i="1"/>
  <c r="J1999" i="1" s="1"/>
  <c r="G2000" i="1"/>
  <c r="I2000" i="1" s="1"/>
  <c r="H2000" i="1"/>
  <c r="J2000" i="1" s="1"/>
  <c r="G1714" i="1"/>
  <c r="I1714" i="1" s="1"/>
  <c r="H1714" i="1"/>
  <c r="J1714" i="1" s="1"/>
  <c r="G2002" i="1"/>
  <c r="I2002" i="1" s="1"/>
  <c r="H2002" i="1"/>
  <c r="J2002" i="1" s="1"/>
  <c r="G2003" i="1"/>
  <c r="I2003" i="1" s="1"/>
  <c r="H2003" i="1"/>
  <c r="J2003" i="1" s="1"/>
  <c r="G2004" i="1"/>
  <c r="I2004" i="1" s="1"/>
  <c r="H2004" i="1"/>
  <c r="J2004" i="1" s="1"/>
  <c r="G2005" i="1"/>
  <c r="I2005" i="1" s="1"/>
  <c r="H2005" i="1"/>
  <c r="J2005" i="1" s="1"/>
  <c r="G2006" i="1"/>
  <c r="I2006" i="1" s="1"/>
  <c r="H2006" i="1"/>
  <c r="J2006" i="1" s="1"/>
  <c r="G2007" i="1"/>
  <c r="I2007" i="1" s="1"/>
  <c r="H2007" i="1"/>
  <c r="J2007" i="1" s="1"/>
  <c r="G1350" i="1"/>
  <c r="I1350" i="1" s="1"/>
  <c r="H1350" i="1"/>
  <c r="J1350" i="1" s="1"/>
  <c r="G2009" i="1"/>
  <c r="I2009" i="1" s="1"/>
  <c r="H2009" i="1"/>
  <c r="J2009" i="1" s="1"/>
  <c r="G2010" i="1"/>
  <c r="I2010" i="1" s="1"/>
  <c r="H2010" i="1"/>
  <c r="J2010" i="1" s="1"/>
  <c r="G2011" i="1"/>
  <c r="I2011" i="1" s="1"/>
  <c r="H2011" i="1"/>
  <c r="J2011" i="1" s="1"/>
  <c r="G2012" i="1"/>
  <c r="I2012" i="1" s="1"/>
  <c r="H2012" i="1"/>
  <c r="J2012" i="1" s="1"/>
  <c r="G2013" i="1"/>
  <c r="I2013" i="1" s="1"/>
  <c r="H2013" i="1"/>
  <c r="J2013" i="1" s="1"/>
  <c r="G2014" i="1"/>
  <c r="I2014" i="1" s="1"/>
  <c r="H2014" i="1"/>
  <c r="J2014" i="1" s="1"/>
  <c r="G2015" i="1"/>
  <c r="I2015" i="1" s="1"/>
  <c r="H2015" i="1"/>
  <c r="J2015" i="1" s="1"/>
  <c r="G2016" i="1"/>
  <c r="I2016" i="1" s="1"/>
  <c r="H2016" i="1"/>
  <c r="J2016" i="1" s="1"/>
  <c r="G1352" i="1"/>
  <c r="I1352" i="1" s="1"/>
  <c r="H1352" i="1"/>
  <c r="J1352" i="1" s="1"/>
  <c r="G2018" i="1"/>
  <c r="I2018" i="1" s="1"/>
  <c r="H2018" i="1"/>
  <c r="J2018" i="1" s="1"/>
  <c r="G2019" i="1"/>
  <c r="I2019" i="1" s="1"/>
  <c r="H2019" i="1"/>
  <c r="J2019" i="1" s="1"/>
  <c r="G2020" i="1"/>
  <c r="I2020" i="1" s="1"/>
  <c r="H2020" i="1"/>
  <c r="J2020" i="1" s="1"/>
  <c r="G2021" i="1"/>
  <c r="I2021" i="1" s="1"/>
  <c r="H2021" i="1"/>
  <c r="J2021" i="1" s="1"/>
  <c r="G2022" i="1"/>
  <c r="I2022" i="1" s="1"/>
  <c r="H2022" i="1"/>
  <c r="J2022" i="1" s="1"/>
  <c r="G2023" i="1"/>
  <c r="I2023" i="1" s="1"/>
  <c r="H2023" i="1"/>
  <c r="J2023" i="1" s="1"/>
  <c r="G2024" i="1"/>
  <c r="I2024" i="1" s="1"/>
  <c r="H2024" i="1"/>
  <c r="J2024" i="1" s="1"/>
  <c r="G2025" i="1"/>
  <c r="I2025" i="1" s="1"/>
  <c r="H2025" i="1"/>
  <c r="J2025" i="1" s="1"/>
  <c r="G2219" i="1"/>
  <c r="I2219" i="1" s="1"/>
  <c r="H2219" i="1"/>
  <c r="J2219" i="1" s="1"/>
  <c r="G2027" i="1"/>
  <c r="I2027" i="1" s="1"/>
  <c r="H2027" i="1"/>
  <c r="J2027" i="1" s="1"/>
  <c r="G2028" i="1"/>
  <c r="I2028" i="1" s="1"/>
  <c r="H2028" i="1"/>
  <c r="J2028" i="1" s="1"/>
  <c r="G2029" i="1"/>
  <c r="I2029" i="1" s="1"/>
  <c r="H2029" i="1"/>
  <c r="J2029" i="1" s="1"/>
  <c r="G2030" i="1"/>
  <c r="I2030" i="1" s="1"/>
  <c r="H2030" i="1"/>
  <c r="J2030" i="1" s="1"/>
  <c r="G2031" i="1"/>
  <c r="I2031" i="1" s="1"/>
  <c r="H2031" i="1"/>
  <c r="J2031" i="1" s="1"/>
  <c r="G2032" i="1"/>
  <c r="I2032" i="1" s="1"/>
  <c r="H2032" i="1"/>
  <c r="J2032" i="1" s="1"/>
  <c r="G2033" i="1"/>
  <c r="I2033" i="1" s="1"/>
  <c r="H2033" i="1"/>
  <c r="J2033" i="1" s="1"/>
  <c r="G2034" i="1"/>
  <c r="I2034" i="1" s="1"/>
  <c r="H2034" i="1"/>
  <c r="J2034" i="1" s="1"/>
  <c r="G2035" i="1"/>
  <c r="I2035" i="1" s="1"/>
  <c r="H2035" i="1"/>
  <c r="J2035" i="1" s="1"/>
  <c r="G2036" i="1"/>
  <c r="I2036" i="1" s="1"/>
  <c r="H2036" i="1"/>
  <c r="J2036" i="1" s="1"/>
  <c r="G2037" i="1"/>
  <c r="I2037" i="1" s="1"/>
  <c r="H2037" i="1"/>
  <c r="J2037" i="1" s="1"/>
  <c r="G2038" i="1"/>
  <c r="I2038" i="1" s="1"/>
  <c r="H2038" i="1"/>
  <c r="J2038" i="1" s="1"/>
  <c r="G2039" i="1"/>
  <c r="I2039" i="1" s="1"/>
  <c r="H2039" i="1"/>
  <c r="J2039" i="1" s="1"/>
  <c r="G2040" i="1"/>
  <c r="I2040" i="1" s="1"/>
  <c r="H2040" i="1"/>
  <c r="J2040" i="1" s="1"/>
  <c r="G2041" i="1"/>
  <c r="I2041" i="1" s="1"/>
  <c r="H2041" i="1"/>
  <c r="J2041" i="1" s="1"/>
  <c r="G2042" i="1"/>
  <c r="I2042" i="1" s="1"/>
  <c r="H2042" i="1"/>
  <c r="J2042" i="1" s="1"/>
  <c r="G2043" i="1"/>
  <c r="I2043" i="1" s="1"/>
  <c r="H2043" i="1"/>
  <c r="J2043" i="1" s="1"/>
  <c r="G2044" i="1"/>
  <c r="I2044" i="1" s="1"/>
  <c r="H2044" i="1"/>
  <c r="J2044" i="1" s="1"/>
  <c r="G2045" i="1"/>
  <c r="I2045" i="1" s="1"/>
  <c r="H2045" i="1"/>
  <c r="J2045" i="1" s="1"/>
  <c r="G2046" i="1"/>
  <c r="I2046" i="1" s="1"/>
  <c r="H2046" i="1"/>
  <c r="J2046" i="1" s="1"/>
  <c r="G2047" i="1"/>
  <c r="I2047" i="1" s="1"/>
  <c r="H2047" i="1"/>
  <c r="J2047" i="1" s="1"/>
  <c r="G2048" i="1"/>
  <c r="I2048" i="1" s="1"/>
  <c r="H2048" i="1"/>
  <c r="J2048" i="1" s="1"/>
  <c r="G2049" i="1"/>
  <c r="I2049" i="1" s="1"/>
  <c r="H2049" i="1"/>
  <c r="J2049" i="1" s="1"/>
  <c r="G2050" i="1"/>
  <c r="I2050" i="1" s="1"/>
  <c r="H2050" i="1"/>
  <c r="J2050" i="1" s="1"/>
  <c r="G2051" i="1"/>
  <c r="I2051" i="1" s="1"/>
  <c r="H2051" i="1"/>
  <c r="J2051" i="1" s="1"/>
  <c r="G2052" i="1"/>
  <c r="I2052" i="1" s="1"/>
  <c r="H2052" i="1"/>
  <c r="J2052" i="1" s="1"/>
  <c r="G2053" i="1"/>
  <c r="I2053" i="1" s="1"/>
  <c r="H2053" i="1"/>
  <c r="J2053" i="1" s="1"/>
  <c r="G2054" i="1"/>
  <c r="I2054" i="1" s="1"/>
  <c r="H2054" i="1"/>
  <c r="J2054" i="1" s="1"/>
  <c r="G2055" i="1"/>
  <c r="I2055" i="1" s="1"/>
  <c r="H2055" i="1"/>
  <c r="J2055" i="1" s="1"/>
  <c r="G2056" i="1"/>
  <c r="I2056" i="1" s="1"/>
  <c r="H2056" i="1"/>
  <c r="J2056" i="1" s="1"/>
  <c r="G2057" i="1"/>
  <c r="I2057" i="1" s="1"/>
  <c r="H2057" i="1"/>
  <c r="J2057" i="1" s="1"/>
  <c r="G2058" i="1"/>
  <c r="I2058" i="1" s="1"/>
  <c r="H2058" i="1"/>
  <c r="J2058" i="1" s="1"/>
  <c r="G2059" i="1"/>
  <c r="I2059" i="1" s="1"/>
  <c r="H2059" i="1"/>
  <c r="J2059" i="1" s="1"/>
  <c r="G2060" i="1"/>
  <c r="I2060" i="1" s="1"/>
  <c r="H2060" i="1"/>
  <c r="J2060" i="1" s="1"/>
  <c r="G2061" i="1"/>
  <c r="I2061" i="1" s="1"/>
  <c r="H2061" i="1"/>
  <c r="J2061" i="1" s="1"/>
  <c r="G2062" i="1"/>
  <c r="I2062" i="1" s="1"/>
  <c r="H2062" i="1"/>
  <c r="J2062" i="1" s="1"/>
  <c r="G2063" i="1"/>
  <c r="I2063" i="1" s="1"/>
  <c r="H2063" i="1"/>
  <c r="J2063" i="1" s="1"/>
  <c r="G2064" i="1"/>
  <c r="I2064" i="1" s="1"/>
  <c r="H2064" i="1"/>
  <c r="J2064" i="1" s="1"/>
  <c r="G2065" i="1"/>
  <c r="I2065" i="1" s="1"/>
  <c r="H2065" i="1"/>
  <c r="J2065" i="1" s="1"/>
  <c r="G2066" i="1"/>
  <c r="I2066" i="1" s="1"/>
  <c r="H2066" i="1"/>
  <c r="J2066" i="1" s="1"/>
  <c r="G2067" i="1"/>
  <c r="I2067" i="1" s="1"/>
  <c r="H2067" i="1"/>
  <c r="J2067" i="1" s="1"/>
  <c r="G2068" i="1"/>
  <c r="I2068" i="1" s="1"/>
  <c r="H2068" i="1"/>
  <c r="J2068" i="1" s="1"/>
  <c r="G2069" i="1"/>
  <c r="I2069" i="1" s="1"/>
  <c r="H2069" i="1"/>
  <c r="J2069" i="1" s="1"/>
  <c r="G2070" i="1"/>
  <c r="I2070" i="1" s="1"/>
  <c r="H2070" i="1"/>
  <c r="J2070" i="1" s="1"/>
  <c r="G2071" i="1"/>
  <c r="I2071" i="1" s="1"/>
  <c r="H2071" i="1"/>
  <c r="J2071" i="1" s="1"/>
  <c r="G2072" i="1"/>
  <c r="I2072" i="1" s="1"/>
  <c r="H2072" i="1"/>
  <c r="J2072" i="1" s="1"/>
  <c r="G2073" i="1"/>
  <c r="I2073" i="1" s="1"/>
  <c r="H2073" i="1"/>
  <c r="J2073" i="1" s="1"/>
  <c r="G2074" i="1"/>
  <c r="I2074" i="1" s="1"/>
  <c r="H2074" i="1"/>
  <c r="J2074" i="1" s="1"/>
  <c r="G2075" i="1"/>
  <c r="I2075" i="1" s="1"/>
  <c r="H2075" i="1"/>
  <c r="J2075" i="1" s="1"/>
  <c r="G2076" i="1"/>
  <c r="I2076" i="1" s="1"/>
  <c r="H2076" i="1"/>
  <c r="J2076" i="1" s="1"/>
  <c r="G2077" i="1"/>
  <c r="I2077" i="1" s="1"/>
  <c r="H2077" i="1"/>
  <c r="J2077" i="1" s="1"/>
  <c r="G2078" i="1"/>
  <c r="I2078" i="1" s="1"/>
  <c r="H2078" i="1"/>
  <c r="J2078" i="1" s="1"/>
  <c r="G2079" i="1"/>
  <c r="I2079" i="1" s="1"/>
  <c r="H2079" i="1"/>
  <c r="J2079" i="1" s="1"/>
  <c r="G2080" i="1"/>
  <c r="I2080" i="1" s="1"/>
  <c r="H2080" i="1"/>
  <c r="J2080" i="1" s="1"/>
  <c r="G2081" i="1"/>
  <c r="I2081" i="1" s="1"/>
  <c r="H2081" i="1"/>
  <c r="J2081" i="1" s="1"/>
  <c r="G2082" i="1"/>
  <c r="I2082" i="1" s="1"/>
  <c r="H2082" i="1"/>
  <c r="J2082" i="1" s="1"/>
  <c r="G2083" i="1"/>
  <c r="I2083" i="1" s="1"/>
  <c r="H2083" i="1"/>
  <c r="J2083" i="1" s="1"/>
  <c r="G2084" i="1"/>
  <c r="I2084" i="1" s="1"/>
  <c r="H2084" i="1"/>
  <c r="J2084" i="1" s="1"/>
  <c r="G2085" i="1"/>
  <c r="I2085" i="1" s="1"/>
  <c r="H2085" i="1"/>
  <c r="J2085" i="1" s="1"/>
  <c r="G2086" i="1"/>
  <c r="I2086" i="1" s="1"/>
  <c r="H2086" i="1"/>
  <c r="J2086" i="1" s="1"/>
  <c r="G2087" i="1"/>
  <c r="I2087" i="1" s="1"/>
  <c r="H2087" i="1"/>
  <c r="J2087" i="1" s="1"/>
  <c r="G2088" i="1"/>
  <c r="I2088" i="1" s="1"/>
  <c r="H2088" i="1"/>
  <c r="J2088" i="1" s="1"/>
  <c r="G2089" i="1"/>
  <c r="I2089" i="1" s="1"/>
  <c r="H2089" i="1"/>
  <c r="J2089" i="1" s="1"/>
  <c r="G2090" i="1"/>
  <c r="I2090" i="1" s="1"/>
  <c r="H2090" i="1"/>
  <c r="J2090" i="1" s="1"/>
  <c r="G196" i="1"/>
  <c r="I196" i="1" s="1"/>
  <c r="H196" i="1"/>
  <c r="J196" i="1" s="1"/>
  <c r="G2092" i="1"/>
  <c r="I2092" i="1" s="1"/>
  <c r="H2092" i="1"/>
  <c r="J2092" i="1" s="1"/>
  <c r="G2093" i="1"/>
  <c r="I2093" i="1" s="1"/>
  <c r="H2093" i="1"/>
  <c r="J2093" i="1" s="1"/>
  <c r="G2094" i="1"/>
  <c r="I2094" i="1" s="1"/>
  <c r="H2094" i="1"/>
  <c r="J2094" i="1" s="1"/>
  <c r="G2095" i="1"/>
  <c r="I2095" i="1" s="1"/>
  <c r="H2095" i="1"/>
  <c r="J2095" i="1" s="1"/>
  <c r="G2096" i="1"/>
  <c r="I2096" i="1" s="1"/>
  <c r="H2096" i="1"/>
  <c r="J2096" i="1" s="1"/>
  <c r="G4370" i="1"/>
  <c r="I4370" i="1" s="1"/>
  <c r="H4370" i="1"/>
  <c r="J4370" i="1" s="1"/>
  <c r="G291" i="1"/>
  <c r="I291" i="1" s="1"/>
  <c r="H291" i="1"/>
  <c r="J291" i="1" s="1"/>
  <c r="G2099" i="1"/>
  <c r="I2099" i="1" s="1"/>
  <c r="H2099" i="1"/>
  <c r="J2099" i="1" s="1"/>
  <c r="G2100" i="1"/>
  <c r="I2100" i="1" s="1"/>
  <c r="H2100" i="1"/>
  <c r="J2100" i="1" s="1"/>
  <c r="G3161" i="1"/>
  <c r="I3161" i="1" s="1"/>
  <c r="H3161" i="1"/>
  <c r="J3161" i="1" s="1"/>
  <c r="G2102" i="1"/>
  <c r="I2102" i="1" s="1"/>
  <c r="H2102" i="1"/>
  <c r="J2102" i="1" s="1"/>
  <c r="G2103" i="1"/>
  <c r="I2103" i="1" s="1"/>
  <c r="H2103" i="1"/>
  <c r="J2103" i="1" s="1"/>
  <c r="G2104" i="1"/>
  <c r="I2104" i="1" s="1"/>
  <c r="H2104" i="1"/>
  <c r="J2104" i="1" s="1"/>
  <c r="G2105" i="1"/>
  <c r="I2105" i="1" s="1"/>
  <c r="H2105" i="1"/>
  <c r="J2105" i="1" s="1"/>
  <c r="G2106" i="1"/>
  <c r="I2106" i="1" s="1"/>
  <c r="H2106" i="1"/>
  <c r="J2106" i="1" s="1"/>
  <c r="G2107" i="1"/>
  <c r="I2107" i="1" s="1"/>
  <c r="H2107" i="1"/>
  <c r="J2107" i="1" s="1"/>
  <c r="G2108" i="1"/>
  <c r="I2108" i="1" s="1"/>
  <c r="H2108" i="1"/>
  <c r="J2108" i="1" s="1"/>
  <c r="G2109" i="1"/>
  <c r="I2109" i="1" s="1"/>
  <c r="H2109" i="1"/>
  <c r="J2109" i="1" s="1"/>
  <c r="G4326" i="1"/>
  <c r="I4326" i="1" s="1"/>
  <c r="H4326" i="1"/>
  <c r="J4326" i="1" s="1"/>
  <c r="G4925" i="1"/>
  <c r="I4925" i="1" s="1"/>
  <c r="H4925" i="1"/>
  <c r="J4925" i="1" s="1"/>
  <c r="G2112" i="1"/>
  <c r="I2112" i="1" s="1"/>
  <c r="H2112" i="1"/>
  <c r="J2112" i="1" s="1"/>
  <c r="G2101" i="1"/>
  <c r="I2101" i="1" s="1"/>
  <c r="H2101" i="1"/>
  <c r="J2101" i="1" s="1"/>
  <c r="G2114" i="1"/>
  <c r="I2114" i="1" s="1"/>
  <c r="H2114" i="1"/>
  <c r="J2114" i="1" s="1"/>
  <c r="G2115" i="1"/>
  <c r="I2115" i="1" s="1"/>
  <c r="H2115" i="1"/>
  <c r="J2115" i="1" s="1"/>
  <c r="G2116" i="1"/>
  <c r="I2116" i="1" s="1"/>
  <c r="H2116" i="1"/>
  <c r="J2116" i="1" s="1"/>
  <c r="G2117" i="1"/>
  <c r="I2117" i="1" s="1"/>
  <c r="H2117" i="1"/>
  <c r="J2117" i="1" s="1"/>
  <c r="G2118" i="1"/>
  <c r="I2118" i="1" s="1"/>
  <c r="H2118" i="1"/>
  <c r="J2118" i="1" s="1"/>
  <c r="G2166" i="1"/>
  <c r="I2166" i="1" s="1"/>
  <c r="H2166" i="1"/>
  <c r="J2166" i="1" s="1"/>
  <c r="G2120" i="1"/>
  <c r="I2120" i="1" s="1"/>
  <c r="H2120" i="1"/>
  <c r="J2120" i="1" s="1"/>
  <c r="G2121" i="1"/>
  <c r="I2121" i="1" s="1"/>
  <c r="H2121" i="1"/>
  <c r="J2121" i="1" s="1"/>
  <c r="G2122" i="1"/>
  <c r="I2122" i="1" s="1"/>
  <c r="H2122" i="1"/>
  <c r="J2122" i="1" s="1"/>
  <c r="G2123" i="1"/>
  <c r="I2123" i="1" s="1"/>
  <c r="H2123" i="1"/>
  <c r="J2123" i="1" s="1"/>
  <c r="G1884" i="1"/>
  <c r="I1884" i="1" s="1"/>
  <c r="H1884" i="1"/>
  <c r="J1884" i="1" s="1"/>
  <c r="G210" i="1"/>
  <c r="I210" i="1" s="1"/>
  <c r="H210" i="1"/>
  <c r="J210" i="1" s="1"/>
  <c r="G2126" i="1"/>
  <c r="I2126" i="1" s="1"/>
  <c r="H2126" i="1"/>
  <c r="J2126" i="1" s="1"/>
  <c r="G2127" i="1"/>
  <c r="I2127" i="1" s="1"/>
  <c r="H2127" i="1"/>
  <c r="J2127" i="1" s="1"/>
  <c r="G2128" i="1"/>
  <c r="I2128" i="1" s="1"/>
  <c r="H2128" i="1"/>
  <c r="J2128" i="1" s="1"/>
  <c r="G2129" i="1"/>
  <c r="I2129" i="1" s="1"/>
  <c r="H2129" i="1"/>
  <c r="J2129" i="1" s="1"/>
  <c r="G278" i="1"/>
  <c r="I278" i="1" s="1"/>
  <c r="H278" i="1"/>
  <c r="J278" i="1" s="1"/>
  <c r="G2131" i="1"/>
  <c r="I2131" i="1" s="1"/>
  <c r="H2131" i="1"/>
  <c r="J2131" i="1" s="1"/>
  <c r="G2132" i="1"/>
  <c r="I2132" i="1" s="1"/>
  <c r="H2132" i="1"/>
  <c r="J2132" i="1" s="1"/>
  <c r="G2133" i="1"/>
  <c r="I2133" i="1" s="1"/>
  <c r="H2133" i="1"/>
  <c r="J2133" i="1" s="1"/>
  <c r="G2134" i="1"/>
  <c r="I2134" i="1" s="1"/>
  <c r="H2134" i="1"/>
  <c r="J2134" i="1" s="1"/>
  <c r="G2135" i="1"/>
  <c r="I2135" i="1" s="1"/>
  <c r="H2135" i="1"/>
  <c r="J2135" i="1" s="1"/>
  <c r="G2136" i="1"/>
  <c r="I2136" i="1" s="1"/>
  <c r="H2136" i="1"/>
  <c r="J2136" i="1" s="1"/>
  <c r="G2137" i="1"/>
  <c r="I2137" i="1" s="1"/>
  <c r="H2137" i="1"/>
  <c r="J2137" i="1" s="1"/>
  <c r="G2138" i="1"/>
  <c r="I2138" i="1" s="1"/>
  <c r="H2138" i="1"/>
  <c r="J2138" i="1" s="1"/>
  <c r="G2139" i="1"/>
  <c r="I2139" i="1" s="1"/>
  <c r="H2139" i="1"/>
  <c r="J2139" i="1" s="1"/>
  <c r="G2140" i="1"/>
  <c r="I2140" i="1" s="1"/>
  <c r="H2140" i="1"/>
  <c r="J2140" i="1" s="1"/>
  <c r="G2141" i="1"/>
  <c r="I2141" i="1" s="1"/>
  <c r="H2141" i="1"/>
  <c r="J2141" i="1" s="1"/>
  <c r="G2142" i="1"/>
  <c r="I2142" i="1" s="1"/>
  <c r="H2142" i="1"/>
  <c r="J2142" i="1" s="1"/>
  <c r="G2143" i="1"/>
  <c r="I2143" i="1" s="1"/>
  <c r="H2143" i="1"/>
  <c r="J2143" i="1" s="1"/>
  <c r="G2144" i="1"/>
  <c r="I2144" i="1" s="1"/>
  <c r="H2144" i="1"/>
  <c r="J2144" i="1" s="1"/>
  <c r="G2145" i="1"/>
  <c r="I2145" i="1" s="1"/>
  <c r="H2145" i="1"/>
  <c r="J2145" i="1" s="1"/>
  <c r="G2146" i="1"/>
  <c r="I2146" i="1" s="1"/>
  <c r="H2146" i="1"/>
  <c r="J2146" i="1" s="1"/>
  <c r="G2147" i="1"/>
  <c r="I2147" i="1" s="1"/>
  <c r="H2147" i="1"/>
  <c r="J2147" i="1" s="1"/>
  <c r="G2148" i="1"/>
  <c r="I2148" i="1" s="1"/>
  <c r="H2148" i="1"/>
  <c r="J2148" i="1" s="1"/>
  <c r="G2149" i="1"/>
  <c r="I2149" i="1" s="1"/>
  <c r="H2149" i="1"/>
  <c r="J2149" i="1" s="1"/>
  <c r="G2150" i="1"/>
  <c r="I2150" i="1" s="1"/>
  <c r="H2150" i="1"/>
  <c r="J2150" i="1" s="1"/>
  <c r="G2151" i="1"/>
  <c r="I2151" i="1" s="1"/>
  <c r="H2151" i="1"/>
  <c r="J2151" i="1" s="1"/>
  <c r="G2152" i="1"/>
  <c r="I2152" i="1" s="1"/>
  <c r="H2152" i="1"/>
  <c r="J2152" i="1" s="1"/>
  <c r="G2153" i="1"/>
  <c r="I2153" i="1" s="1"/>
  <c r="H2153" i="1"/>
  <c r="J2153" i="1" s="1"/>
  <c r="G2895" i="1"/>
  <c r="I2895" i="1" s="1"/>
  <c r="H2895" i="1"/>
  <c r="J2895" i="1" s="1"/>
  <c r="G2155" i="1"/>
  <c r="I2155" i="1" s="1"/>
  <c r="H2155" i="1"/>
  <c r="J2155" i="1" s="1"/>
  <c r="G2156" i="1"/>
  <c r="I2156" i="1" s="1"/>
  <c r="H2156" i="1"/>
  <c r="J2156" i="1" s="1"/>
  <c r="G2157" i="1"/>
  <c r="I2157" i="1" s="1"/>
  <c r="H2157" i="1"/>
  <c r="J2157" i="1" s="1"/>
  <c r="G2158" i="1"/>
  <c r="I2158" i="1" s="1"/>
  <c r="H2158" i="1"/>
  <c r="J2158" i="1" s="1"/>
  <c r="G2159" i="1"/>
  <c r="I2159" i="1" s="1"/>
  <c r="H2159" i="1"/>
  <c r="J2159" i="1" s="1"/>
  <c r="G2160" i="1"/>
  <c r="I2160" i="1" s="1"/>
  <c r="H2160" i="1"/>
  <c r="J2160" i="1" s="1"/>
  <c r="G2161" i="1"/>
  <c r="I2161" i="1" s="1"/>
  <c r="H2161" i="1"/>
  <c r="J2161" i="1" s="1"/>
  <c r="G2162" i="1"/>
  <c r="I2162" i="1" s="1"/>
  <c r="H2162" i="1"/>
  <c r="J2162" i="1" s="1"/>
  <c r="G2163" i="1"/>
  <c r="I2163" i="1" s="1"/>
  <c r="H2163" i="1"/>
  <c r="J2163" i="1" s="1"/>
  <c r="G2164" i="1"/>
  <c r="I2164" i="1" s="1"/>
  <c r="H2164" i="1"/>
  <c r="J2164" i="1" s="1"/>
  <c r="G2165" i="1"/>
  <c r="I2165" i="1" s="1"/>
  <c r="H2165" i="1"/>
  <c r="J2165" i="1" s="1"/>
  <c r="G696" i="1"/>
  <c r="I696" i="1" s="1"/>
  <c r="H696" i="1"/>
  <c r="J696" i="1" s="1"/>
  <c r="G2167" i="1"/>
  <c r="I2167" i="1" s="1"/>
  <c r="H2167" i="1"/>
  <c r="J2167" i="1" s="1"/>
  <c r="G2168" i="1"/>
  <c r="I2168" i="1" s="1"/>
  <c r="H2168" i="1"/>
  <c r="J2168" i="1" s="1"/>
  <c r="G2169" i="1"/>
  <c r="I2169" i="1" s="1"/>
  <c r="H2169" i="1"/>
  <c r="J2169" i="1" s="1"/>
  <c r="G2170" i="1"/>
  <c r="I2170" i="1" s="1"/>
  <c r="H2170" i="1"/>
  <c r="J2170" i="1" s="1"/>
  <c r="G2171" i="1"/>
  <c r="I2171" i="1" s="1"/>
  <c r="H2171" i="1"/>
  <c r="J2171" i="1" s="1"/>
  <c r="G2172" i="1"/>
  <c r="I2172" i="1" s="1"/>
  <c r="H2172" i="1"/>
  <c r="J2172" i="1" s="1"/>
  <c r="G2173" i="1"/>
  <c r="I2173" i="1" s="1"/>
  <c r="H2173" i="1"/>
  <c r="J2173" i="1" s="1"/>
  <c r="G2174" i="1"/>
  <c r="I2174" i="1" s="1"/>
  <c r="H2174" i="1"/>
  <c r="J2174" i="1" s="1"/>
  <c r="G2175" i="1"/>
  <c r="I2175" i="1" s="1"/>
  <c r="H2175" i="1"/>
  <c r="J2175" i="1" s="1"/>
  <c r="G2176" i="1"/>
  <c r="I2176" i="1" s="1"/>
  <c r="H2176" i="1"/>
  <c r="J2176" i="1" s="1"/>
  <c r="G1965" i="1"/>
  <c r="I1965" i="1" s="1"/>
  <c r="H1965" i="1"/>
  <c r="J1965" i="1" s="1"/>
  <c r="G2178" i="1"/>
  <c r="I2178" i="1" s="1"/>
  <c r="H2178" i="1"/>
  <c r="J2178" i="1" s="1"/>
  <c r="G2179" i="1"/>
  <c r="I2179" i="1" s="1"/>
  <c r="H2179" i="1"/>
  <c r="J2179" i="1" s="1"/>
  <c r="G2180" i="1"/>
  <c r="I2180" i="1" s="1"/>
  <c r="H2180" i="1"/>
  <c r="J2180" i="1" s="1"/>
  <c r="G144" i="1"/>
  <c r="I144" i="1" s="1"/>
  <c r="H144" i="1"/>
  <c r="J144" i="1" s="1"/>
  <c r="G2182" i="1"/>
  <c r="I2182" i="1" s="1"/>
  <c r="H2182" i="1"/>
  <c r="J2182" i="1" s="1"/>
  <c r="G2183" i="1"/>
  <c r="I2183" i="1" s="1"/>
  <c r="H2183" i="1"/>
  <c r="J2183" i="1" s="1"/>
  <c r="G2184" i="1"/>
  <c r="I2184" i="1" s="1"/>
  <c r="H2184" i="1"/>
  <c r="J2184" i="1" s="1"/>
  <c r="G4697" i="1"/>
  <c r="I4697" i="1" s="1"/>
  <c r="H4697" i="1"/>
  <c r="J4697" i="1" s="1"/>
  <c r="G2186" i="1"/>
  <c r="I2186" i="1" s="1"/>
  <c r="H2186" i="1"/>
  <c r="J2186" i="1" s="1"/>
  <c r="G2187" i="1"/>
  <c r="I2187" i="1" s="1"/>
  <c r="H2187" i="1"/>
  <c r="J2187" i="1" s="1"/>
  <c r="G2188" i="1"/>
  <c r="I2188" i="1" s="1"/>
  <c r="H2188" i="1"/>
  <c r="J2188" i="1" s="1"/>
  <c r="G2189" i="1"/>
  <c r="I2189" i="1" s="1"/>
  <c r="H2189" i="1"/>
  <c r="J2189" i="1" s="1"/>
  <c r="G2190" i="1"/>
  <c r="I2190" i="1" s="1"/>
  <c r="H2190" i="1"/>
  <c r="J2190" i="1" s="1"/>
  <c r="G1164" i="1"/>
  <c r="I1164" i="1" s="1"/>
  <c r="H1164" i="1"/>
  <c r="J1164" i="1" s="1"/>
  <c r="G2192" i="1"/>
  <c r="I2192" i="1" s="1"/>
  <c r="H2192" i="1"/>
  <c r="J2192" i="1" s="1"/>
  <c r="G2193" i="1"/>
  <c r="I2193" i="1" s="1"/>
  <c r="H2193" i="1"/>
  <c r="J2193" i="1" s="1"/>
  <c r="G2194" i="1"/>
  <c r="I2194" i="1" s="1"/>
  <c r="H2194" i="1"/>
  <c r="J2194" i="1" s="1"/>
  <c r="G2195" i="1"/>
  <c r="I2195" i="1" s="1"/>
  <c r="H2195" i="1"/>
  <c r="J2195" i="1" s="1"/>
  <c r="G2876" i="1"/>
  <c r="I2876" i="1" s="1"/>
  <c r="H2876" i="1"/>
  <c r="J2876" i="1" s="1"/>
  <c r="G3414" i="1"/>
  <c r="I3414" i="1" s="1"/>
  <c r="H3414" i="1"/>
  <c r="J3414" i="1" s="1"/>
  <c r="G2198" i="1"/>
  <c r="I2198" i="1" s="1"/>
  <c r="H2198" i="1"/>
  <c r="J2198" i="1" s="1"/>
  <c r="G2882" i="1"/>
  <c r="I2882" i="1" s="1"/>
  <c r="H2882" i="1"/>
  <c r="J2882" i="1" s="1"/>
  <c r="G2200" i="1"/>
  <c r="I2200" i="1" s="1"/>
  <c r="H2200" i="1"/>
  <c r="J2200" i="1" s="1"/>
  <c r="G2201" i="1"/>
  <c r="I2201" i="1" s="1"/>
  <c r="H2201" i="1"/>
  <c r="J2201" i="1" s="1"/>
  <c r="G2202" i="1"/>
  <c r="I2202" i="1" s="1"/>
  <c r="H2202" i="1"/>
  <c r="J2202" i="1" s="1"/>
  <c r="G2203" i="1"/>
  <c r="I2203" i="1" s="1"/>
  <c r="H2203" i="1"/>
  <c r="J2203" i="1" s="1"/>
  <c r="G2204" i="1"/>
  <c r="I2204" i="1" s="1"/>
  <c r="H2204" i="1"/>
  <c r="J2204" i="1" s="1"/>
  <c r="G2205" i="1"/>
  <c r="I2205" i="1" s="1"/>
  <c r="H2205" i="1"/>
  <c r="J2205" i="1" s="1"/>
  <c r="G2206" i="1"/>
  <c r="I2206" i="1" s="1"/>
  <c r="H2206" i="1"/>
  <c r="J2206" i="1" s="1"/>
  <c r="G2207" i="1"/>
  <c r="I2207" i="1" s="1"/>
  <c r="H2207" i="1"/>
  <c r="J2207" i="1" s="1"/>
  <c r="G2208" i="1"/>
  <c r="I2208" i="1" s="1"/>
  <c r="H2208" i="1"/>
  <c r="J2208" i="1" s="1"/>
  <c r="G2209" i="1"/>
  <c r="I2209" i="1" s="1"/>
  <c r="H2209" i="1"/>
  <c r="J2209" i="1" s="1"/>
  <c r="G3376" i="1"/>
  <c r="I3376" i="1" s="1"/>
  <c r="H3376" i="1"/>
  <c r="J3376" i="1" s="1"/>
  <c r="G2211" i="1"/>
  <c r="I2211" i="1" s="1"/>
  <c r="H2211" i="1"/>
  <c r="J2211" i="1" s="1"/>
  <c r="G2212" i="1"/>
  <c r="I2212" i="1" s="1"/>
  <c r="H2212" i="1"/>
  <c r="J2212" i="1" s="1"/>
  <c r="G2213" i="1"/>
  <c r="I2213" i="1" s="1"/>
  <c r="H2213" i="1"/>
  <c r="J2213" i="1" s="1"/>
  <c r="G2214" i="1"/>
  <c r="I2214" i="1" s="1"/>
  <c r="H2214" i="1"/>
  <c r="J2214" i="1" s="1"/>
  <c r="G2215" i="1"/>
  <c r="I2215" i="1" s="1"/>
  <c r="H2215" i="1"/>
  <c r="J2215" i="1" s="1"/>
  <c r="G3832" i="1"/>
  <c r="I3832" i="1" s="1"/>
  <c r="H3832" i="1"/>
  <c r="J3832" i="1" s="1"/>
  <c r="G2217" i="1"/>
  <c r="I2217" i="1" s="1"/>
  <c r="H2217" i="1"/>
  <c r="J2217" i="1" s="1"/>
  <c r="G3095" i="1"/>
  <c r="I3095" i="1" s="1"/>
  <c r="H3095" i="1"/>
  <c r="J3095" i="1" s="1"/>
  <c r="G4515" i="1"/>
  <c r="I4515" i="1" s="1"/>
  <c r="H4515" i="1"/>
  <c r="J4515" i="1" s="1"/>
  <c r="G2220" i="1"/>
  <c r="I2220" i="1" s="1"/>
  <c r="H2220" i="1"/>
  <c r="J2220" i="1" s="1"/>
  <c r="G2221" i="1"/>
  <c r="I2221" i="1" s="1"/>
  <c r="H2221" i="1"/>
  <c r="J2221" i="1" s="1"/>
  <c r="G2222" i="1"/>
  <c r="I2222" i="1" s="1"/>
  <c r="H2222" i="1"/>
  <c r="J2222" i="1" s="1"/>
  <c r="G2223" i="1"/>
  <c r="I2223" i="1" s="1"/>
  <c r="H2223" i="1"/>
  <c r="J2223" i="1" s="1"/>
  <c r="G2224" i="1"/>
  <c r="I2224" i="1" s="1"/>
  <c r="H2224" i="1"/>
  <c r="J2224" i="1" s="1"/>
  <c r="G2225" i="1"/>
  <c r="I2225" i="1" s="1"/>
  <c r="H2225" i="1"/>
  <c r="J2225" i="1" s="1"/>
  <c r="G2226" i="1"/>
  <c r="I2226" i="1" s="1"/>
  <c r="H2226" i="1"/>
  <c r="J2226" i="1" s="1"/>
  <c r="G2227" i="1"/>
  <c r="I2227" i="1" s="1"/>
  <c r="H2227" i="1"/>
  <c r="J2227" i="1" s="1"/>
  <c r="G4007" i="1"/>
  <c r="I4007" i="1" s="1"/>
  <c r="H4007" i="1"/>
  <c r="J4007" i="1" s="1"/>
  <c r="G2229" i="1"/>
  <c r="I2229" i="1" s="1"/>
  <c r="H2229" i="1"/>
  <c r="J2229" i="1" s="1"/>
  <c r="G2230" i="1"/>
  <c r="I2230" i="1" s="1"/>
  <c r="H2230" i="1"/>
  <c r="J2230" i="1" s="1"/>
  <c r="G2231" i="1"/>
  <c r="I2231" i="1" s="1"/>
  <c r="H2231" i="1"/>
  <c r="J2231" i="1" s="1"/>
  <c r="G2232" i="1"/>
  <c r="I2232" i="1" s="1"/>
  <c r="H2232" i="1"/>
  <c r="J2232" i="1" s="1"/>
  <c r="G1814" i="1"/>
  <c r="I1814" i="1" s="1"/>
  <c r="H1814" i="1"/>
  <c r="J1814" i="1" s="1"/>
  <c r="G2234" i="1"/>
  <c r="I2234" i="1" s="1"/>
  <c r="H2234" i="1"/>
  <c r="J2234" i="1" s="1"/>
  <c r="G2235" i="1"/>
  <c r="I2235" i="1" s="1"/>
  <c r="H2235" i="1"/>
  <c r="J2235" i="1" s="1"/>
  <c r="G2236" i="1"/>
  <c r="I2236" i="1" s="1"/>
  <c r="H2236" i="1"/>
  <c r="J2236" i="1" s="1"/>
  <c r="G2237" i="1"/>
  <c r="I2237" i="1" s="1"/>
  <c r="H2237" i="1"/>
  <c r="J2237" i="1" s="1"/>
  <c r="G2238" i="1"/>
  <c r="I2238" i="1" s="1"/>
  <c r="H2238" i="1"/>
  <c r="J2238" i="1" s="1"/>
  <c r="G2239" i="1"/>
  <c r="I2239" i="1" s="1"/>
  <c r="H2239" i="1"/>
  <c r="J2239" i="1" s="1"/>
  <c r="G2240" i="1"/>
  <c r="I2240" i="1" s="1"/>
  <c r="H2240" i="1"/>
  <c r="J2240" i="1" s="1"/>
  <c r="G2241" i="1"/>
  <c r="I2241" i="1" s="1"/>
  <c r="H2241" i="1"/>
  <c r="J2241" i="1" s="1"/>
  <c r="G2242" i="1"/>
  <c r="I2242" i="1" s="1"/>
  <c r="H2242" i="1"/>
  <c r="J2242" i="1" s="1"/>
  <c r="G2243" i="1"/>
  <c r="I2243" i="1" s="1"/>
  <c r="H2243" i="1"/>
  <c r="J2243" i="1" s="1"/>
  <c r="G2244" i="1"/>
  <c r="I2244" i="1" s="1"/>
  <c r="H2244" i="1"/>
  <c r="J2244" i="1" s="1"/>
  <c r="G2245" i="1"/>
  <c r="I2245" i="1" s="1"/>
  <c r="H2245" i="1"/>
  <c r="J2245" i="1" s="1"/>
  <c r="G2246" i="1"/>
  <c r="I2246" i="1" s="1"/>
  <c r="H2246" i="1"/>
  <c r="J2246" i="1" s="1"/>
  <c r="G2247" i="1"/>
  <c r="I2247" i="1" s="1"/>
  <c r="H2247" i="1"/>
  <c r="J2247" i="1" s="1"/>
  <c r="G2248" i="1"/>
  <c r="I2248" i="1" s="1"/>
  <c r="H2248" i="1"/>
  <c r="J2248" i="1" s="1"/>
  <c r="G2249" i="1"/>
  <c r="I2249" i="1" s="1"/>
  <c r="H2249" i="1"/>
  <c r="J2249" i="1" s="1"/>
  <c r="G2250" i="1"/>
  <c r="I2250" i="1" s="1"/>
  <c r="H2250" i="1"/>
  <c r="J2250" i="1" s="1"/>
  <c r="G2251" i="1"/>
  <c r="I2251" i="1" s="1"/>
  <c r="H2251" i="1"/>
  <c r="J2251" i="1" s="1"/>
  <c r="G2252" i="1"/>
  <c r="I2252" i="1" s="1"/>
  <c r="H2252" i="1"/>
  <c r="J2252" i="1" s="1"/>
  <c r="G2253" i="1"/>
  <c r="I2253" i="1" s="1"/>
  <c r="H2253" i="1"/>
  <c r="J2253" i="1" s="1"/>
  <c r="G2254" i="1"/>
  <c r="I2254" i="1" s="1"/>
  <c r="H2254" i="1"/>
  <c r="J2254" i="1" s="1"/>
  <c r="G2255" i="1"/>
  <c r="I2255" i="1" s="1"/>
  <c r="H2255" i="1"/>
  <c r="J2255" i="1" s="1"/>
  <c r="G2256" i="1"/>
  <c r="I2256" i="1" s="1"/>
  <c r="H2256" i="1"/>
  <c r="J2256" i="1" s="1"/>
  <c r="G2257" i="1"/>
  <c r="I2257" i="1" s="1"/>
  <c r="H2257" i="1"/>
  <c r="J2257" i="1" s="1"/>
  <c r="G2258" i="1"/>
  <c r="I2258" i="1" s="1"/>
  <c r="H2258" i="1"/>
  <c r="J2258" i="1" s="1"/>
  <c r="G2259" i="1"/>
  <c r="I2259" i="1" s="1"/>
  <c r="H2259" i="1"/>
  <c r="J2259" i="1" s="1"/>
  <c r="G2260" i="1"/>
  <c r="I2260" i="1" s="1"/>
  <c r="H2260" i="1"/>
  <c r="J2260" i="1" s="1"/>
  <c r="G2261" i="1"/>
  <c r="I2261" i="1" s="1"/>
  <c r="H2261" i="1"/>
  <c r="J2261" i="1" s="1"/>
  <c r="G3852" i="1"/>
  <c r="I3852" i="1" s="1"/>
  <c r="H3852" i="1"/>
  <c r="J3852" i="1" s="1"/>
  <c r="G2263" i="1"/>
  <c r="I2263" i="1" s="1"/>
  <c r="H2263" i="1"/>
  <c r="J2263" i="1" s="1"/>
  <c r="G2264" i="1"/>
  <c r="I2264" i="1" s="1"/>
  <c r="H2264" i="1"/>
  <c r="J2264" i="1" s="1"/>
  <c r="G2265" i="1"/>
  <c r="I2265" i="1" s="1"/>
  <c r="H2265" i="1"/>
  <c r="J2265" i="1" s="1"/>
  <c r="G2266" i="1"/>
  <c r="I2266" i="1" s="1"/>
  <c r="H2266" i="1"/>
  <c r="J2266" i="1" s="1"/>
  <c r="G2267" i="1"/>
  <c r="I2267" i="1" s="1"/>
  <c r="H2267" i="1"/>
  <c r="J2267" i="1" s="1"/>
  <c r="G2268" i="1"/>
  <c r="I2268" i="1" s="1"/>
  <c r="H2268" i="1"/>
  <c r="J2268" i="1" s="1"/>
  <c r="G2269" i="1"/>
  <c r="I2269" i="1" s="1"/>
  <c r="H2269" i="1"/>
  <c r="J2269" i="1" s="1"/>
  <c r="G2270" i="1"/>
  <c r="I2270" i="1" s="1"/>
  <c r="H2270" i="1"/>
  <c r="J2270" i="1" s="1"/>
  <c r="G2271" i="1"/>
  <c r="I2271" i="1" s="1"/>
  <c r="H2271" i="1"/>
  <c r="J2271" i="1" s="1"/>
  <c r="G2272" i="1"/>
  <c r="I2272" i="1" s="1"/>
  <c r="H2272" i="1"/>
  <c r="J2272" i="1" s="1"/>
  <c r="G2273" i="1"/>
  <c r="I2273" i="1" s="1"/>
  <c r="H2273" i="1"/>
  <c r="J2273" i="1" s="1"/>
  <c r="G2274" i="1"/>
  <c r="I2274" i="1" s="1"/>
  <c r="H2274" i="1"/>
  <c r="J2274" i="1" s="1"/>
  <c r="G2275" i="1"/>
  <c r="I2275" i="1" s="1"/>
  <c r="H2275" i="1"/>
  <c r="J2275" i="1" s="1"/>
  <c r="G2276" i="1"/>
  <c r="I2276" i="1" s="1"/>
  <c r="H2276" i="1"/>
  <c r="J2276" i="1" s="1"/>
  <c r="G2277" i="1"/>
  <c r="I2277" i="1" s="1"/>
  <c r="H2277" i="1"/>
  <c r="J2277" i="1" s="1"/>
  <c r="G2278" i="1"/>
  <c r="I2278" i="1" s="1"/>
  <c r="H2278" i="1"/>
  <c r="J2278" i="1" s="1"/>
  <c r="G2279" i="1"/>
  <c r="I2279" i="1" s="1"/>
  <c r="H2279" i="1"/>
  <c r="J2279" i="1" s="1"/>
  <c r="G2605" i="1"/>
  <c r="I2605" i="1" s="1"/>
  <c r="H2605" i="1"/>
  <c r="J2605" i="1" s="1"/>
  <c r="G2281" i="1"/>
  <c r="I2281" i="1" s="1"/>
  <c r="H2281" i="1"/>
  <c r="J2281" i="1" s="1"/>
  <c r="G2282" i="1"/>
  <c r="I2282" i="1" s="1"/>
  <c r="H2282" i="1"/>
  <c r="J2282" i="1" s="1"/>
  <c r="G2283" i="1"/>
  <c r="I2283" i="1" s="1"/>
  <c r="H2283" i="1"/>
  <c r="J2283" i="1" s="1"/>
  <c r="G2284" i="1"/>
  <c r="I2284" i="1" s="1"/>
  <c r="H2284" i="1"/>
  <c r="J2284" i="1" s="1"/>
  <c r="G2285" i="1"/>
  <c r="I2285" i="1" s="1"/>
  <c r="H2285" i="1"/>
  <c r="J2285" i="1" s="1"/>
  <c r="G2286" i="1"/>
  <c r="I2286" i="1" s="1"/>
  <c r="H2286" i="1"/>
  <c r="J2286" i="1" s="1"/>
  <c r="G2287" i="1"/>
  <c r="I2287" i="1" s="1"/>
  <c r="H2287" i="1"/>
  <c r="J2287" i="1" s="1"/>
  <c r="G2288" i="1"/>
  <c r="I2288" i="1" s="1"/>
  <c r="H2288" i="1"/>
  <c r="J2288" i="1" s="1"/>
  <c r="G2289" i="1"/>
  <c r="I2289" i="1" s="1"/>
  <c r="H2289" i="1"/>
  <c r="J2289" i="1" s="1"/>
  <c r="G2290" i="1"/>
  <c r="I2290" i="1" s="1"/>
  <c r="H2290" i="1"/>
  <c r="J2290" i="1" s="1"/>
  <c r="G2291" i="1"/>
  <c r="I2291" i="1" s="1"/>
  <c r="H2291" i="1"/>
  <c r="J2291" i="1" s="1"/>
  <c r="G2292" i="1"/>
  <c r="I2292" i="1" s="1"/>
  <c r="H2292" i="1"/>
  <c r="J2292" i="1" s="1"/>
  <c r="G2293" i="1"/>
  <c r="I2293" i="1" s="1"/>
  <c r="H2293" i="1"/>
  <c r="J2293" i="1" s="1"/>
  <c r="G2294" i="1"/>
  <c r="I2294" i="1" s="1"/>
  <c r="H2294" i="1"/>
  <c r="J2294" i="1" s="1"/>
  <c r="G2295" i="1"/>
  <c r="I2295" i="1" s="1"/>
  <c r="H2295" i="1"/>
  <c r="J2295" i="1" s="1"/>
  <c r="G2296" i="1"/>
  <c r="I2296" i="1" s="1"/>
  <c r="H2296" i="1"/>
  <c r="J2296" i="1" s="1"/>
  <c r="G2297" i="1"/>
  <c r="I2297" i="1" s="1"/>
  <c r="H2297" i="1"/>
  <c r="J2297" i="1" s="1"/>
  <c r="G1639" i="1"/>
  <c r="I1639" i="1" s="1"/>
  <c r="H1639" i="1"/>
  <c r="J1639" i="1" s="1"/>
  <c r="G2299" i="1"/>
  <c r="I2299" i="1" s="1"/>
  <c r="H2299" i="1"/>
  <c r="J2299" i="1" s="1"/>
  <c r="G2300" i="1"/>
  <c r="I2300" i="1" s="1"/>
  <c r="H2300" i="1"/>
  <c r="J2300" i="1" s="1"/>
  <c r="G2301" i="1"/>
  <c r="I2301" i="1" s="1"/>
  <c r="H2301" i="1"/>
  <c r="J2301" i="1" s="1"/>
  <c r="G2302" i="1"/>
  <c r="I2302" i="1" s="1"/>
  <c r="H2302" i="1"/>
  <c r="J2302" i="1" s="1"/>
  <c r="G2303" i="1"/>
  <c r="I2303" i="1" s="1"/>
  <c r="H2303" i="1"/>
  <c r="J2303" i="1" s="1"/>
  <c r="G2304" i="1"/>
  <c r="I2304" i="1" s="1"/>
  <c r="H2304" i="1"/>
  <c r="J2304" i="1" s="1"/>
  <c r="G2305" i="1"/>
  <c r="I2305" i="1" s="1"/>
  <c r="H2305" i="1"/>
  <c r="J2305" i="1" s="1"/>
  <c r="G2306" i="1"/>
  <c r="I2306" i="1" s="1"/>
  <c r="H2306" i="1"/>
  <c r="J2306" i="1" s="1"/>
  <c r="G2307" i="1"/>
  <c r="I2307" i="1" s="1"/>
  <c r="H2307" i="1"/>
  <c r="J2307" i="1" s="1"/>
  <c r="G2308" i="1"/>
  <c r="I2308" i="1" s="1"/>
  <c r="H2308" i="1"/>
  <c r="J2308" i="1" s="1"/>
  <c r="G2309" i="1"/>
  <c r="I2309" i="1" s="1"/>
  <c r="H2309" i="1"/>
  <c r="J2309" i="1" s="1"/>
  <c r="G2310" i="1"/>
  <c r="I2310" i="1" s="1"/>
  <c r="H2310" i="1"/>
  <c r="J2310" i="1" s="1"/>
  <c r="G2311" i="1"/>
  <c r="I2311" i="1" s="1"/>
  <c r="H2311" i="1"/>
  <c r="J2311" i="1" s="1"/>
  <c r="G2312" i="1"/>
  <c r="I2312" i="1" s="1"/>
  <c r="H2312" i="1"/>
  <c r="J2312" i="1" s="1"/>
  <c r="G2313" i="1"/>
  <c r="I2313" i="1" s="1"/>
  <c r="H2313" i="1"/>
  <c r="J2313" i="1" s="1"/>
  <c r="G2314" i="1"/>
  <c r="I2314" i="1" s="1"/>
  <c r="H2314" i="1"/>
  <c r="J2314" i="1" s="1"/>
  <c r="G2315" i="1"/>
  <c r="I2315" i="1" s="1"/>
  <c r="H2315" i="1"/>
  <c r="J2315" i="1" s="1"/>
  <c r="G2316" i="1"/>
  <c r="I2316" i="1" s="1"/>
  <c r="H2316" i="1"/>
  <c r="J2316" i="1" s="1"/>
  <c r="G2317" i="1"/>
  <c r="I2317" i="1" s="1"/>
  <c r="H2317" i="1"/>
  <c r="J2317" i="1" s="1"/>
  <c r="G2318" i="1"/>
  <c r="I2318" i="1" s="1"/>
  <c r="H2318" i="1"/>
  <c r="J2318" i="1" s="1"/>
  <c r="G2319" i="1"/>
  <c r="I2319" i="1" s="1"/>
  <c r="H2319" i="1"/>
  <c r="J2319" i="1" s="1"/>
  <c r="G2320" i="1"/>
  <c r="I2320" i="1" s="1"/>
  <c r="H2320" i="1"/>
  <c r="J2320" i="1" s="1"/>
  <c r="G2321" i="1"/>
  <c r="I2321" i="1" s="1"/>
  <c r="H2321" i="1"/>
  <c r="J2321" i="1" s="1"/>
  <c r="G2322" i="1"/>
  <c r="I2322" i="1" s="1"/>
  <c r="H2322" i="1"/>
  <c r="J2322" i="1" s="1"/>
  <c r="G2323" i="1"/>
  <c r="I2323" i="1" s="1"/>
  <c r="H2323" i="1"/>
  <c r="J2323" i="1" s="1"/>
  <c r="G2324" i="1"/>
  <c r="I2324" i="1" s="1"/>
  <c r="H2324" i="1"/>
  <c r="J2324" i="1" s="1"/>
  <c r="G2325" i="1"/>
  <c r="I2325" i="1" s="1"/>
  <c r="H2325" i="1"/>
  <c r="J2325" i="1" s="1"/>
  <c r="G2326" i="1"/>
  <c r="I2326" i="1" s="1"/>
  <c r="H2326" i="1"/>
  <c r="J2326" i="1" s="1"/>
  <c r="G2327" i="1"/>
  <c r="I2327" i="1" s="1"/>
  <c r="H2327" i="1"/>
  <c r="J2327" i="1" s="1"/>
  <c r="G2328" i="1"/>
  <c r="I2328" i="1" s="1"/>
  <c r="H2328" i="1"/>
  <c r="J2328" i="1" s="1"/>
  <c r="G2329" i="1"/>
  <c r="I2329" i="1" s="1"/>
  <c r="H2329" i="1"/>
  <c r="J2329" i="1" s="1"/>
  <c r="G2330" i="1"/>
  <c r="I2330" i="1" s="1"/>
  <c r="H2330" i="1"/>
  <c r="J2330" i="1" s="1"/>
  <c r="G2331" i="1"/>
  <c r="I2331" i="1" s="1"/>
  <c r="H2331" i="1"/>
  <c r="J2331" i="1" s="1"/>
  <c r="G2332" i="1"/>
  <c r="I2332" i="1" s="1"/>
  <c r="H2332" i="1"/>
  <c r="J2332" i="1" s="1"/>
  <c r="G1441" i="1"/>
  <c r="I1441" i="1" s="1"/>
  <c r="H1441" i="1"/>
  <c r="J1441" i="1" s="1"/>
  <c r="G2334" i="1"/>
  <c r="I2334" i="1" s="1"/>
  <c r="H2334" i="1"/>
  <c r="J2334" i="1" s="1"/>
  <c r="G3378" i="1"/>
  <c r="I3378" i="1" s="1"/>
  <c r="H3378" i="1"/>
  <c r="J3378" i="1" s="1"/>
  <c r="G2336" i="1"/>
  <c r="I2336" i="1" s="1"/>
  <c r="H2336" i="1"/>
  <c r="J2336" i="1" s="1"/>
  <c r="G2337" i="1"/>
  <c r="I2337" i="1" s="1"/>
  <c r="H2337" i="1"/>
  <c r="J2337" i="1" s="1"/>
  <c r="G2338" i="1"/>
  <c r="I2338" i="1" s="1"/>
  <c r="H2338" i="1"/>
  <c r="J2338" i="1" s="1"/>
  <c r="G2339" i="1"/>
  <c r="I2339" i="1" s="1"/>
  <c r="H2339" i="1"/>
  <c r="J2339" i="1" s="1"/>
  <c r="G2340" i="1"/>
  <c r="I2340" i="1" s="1"/>
  <c r="H2340" i="1"/>
  <c r="J2340" i="1" s="1"/>
  <c r="G2341" i="1"/>
  <c r="I2341" i="1" s="1"/>
  <c r="H2341" i="1"/>
  <c r="J2341" i="1" s="1"/>
  <c r="G2342" i="1"/>
  <c r="I2342" i="1" s="1"/>
  <c r="H2342" i="1"/>
  <c r="J2342" i="1" s="1"/>
  <c r="G2343" i="1"/>
  <c r="I2343" i="1" s="1"/>
  <c r="H2343" i="1"/>
  <c r="J2343" i="1" s="1"/>
  <c r="G2344" i="1"/>
  <c r="I2344" i="1" s="1"/>
  <c r="H2344" i="1"/>
  <c r="J2344" i="1" s="1"/>
  <c r="G2345" i="1"/>
  <c r="I2345" i="1" s="1"/>
  <c r="H2345" i="1"/>
  <c r="J2345" i="1" s="1"/>
  <c r="G2346" i="1"/>
  <c r="I2346" i="1" s="1"/>
  <c r="H2346" i="1"/>
  <c r="J2346" i="1" s="1"/>
  <c r="G2347" i="1"/>
  <c r="I2347" i="1" s="1"/>
  <c r="H2347" i="1"/>
  <c r="J2347" i="1" s="1"/>
  <c r="G2348" i="1"/>
  <c r="I2348" i="1" s="1"/>
  <c r="H2348" i="1"/>
  <c r="J2348" i="1" s="1"/>
  <c r="G2349" i="1"/>
  <c r="I2349" i="1" s="1"/>
  <c r="H2349" i="1"/>
  <c r="J2349" i="1" s="1"/>
  <c r="G2350" i="1"/>
  <c r="I2350" i="1" s="1"/>
  <c r="H2350" i="1"/>
  <c r="J2350" i="1" s="1"/>
  <c r="G2351" i="1"/>
  <c r="I2351" i="1" s="1"/>
  <c r="H2351" i="1"/>
  <c r="J2351" i="1" s="1"/>
  <c r="G2352" i="1"/>
  <c r="I2352" i="1" s="1"/>
  <c r="H2352" i="1"/>
  <c r="J2352" i="1" s="1"/>
  <c r="G2353" i="1"/>
  <c r="I2353" i="1" s="1"/>
  <c r="H2353" i="1"/>
  <c r="J2353" i="1" s="1"/>
  <c r="G2354" i="1"/>
  <c r="I2354" i="1" s="1"/>
  <c r="H2354" i="1"/>
  <c r="J2354" i="1" s="1"/>
  <c r="G2355" i="1"/>
  <c r="I2355" i="1" s="1"/>
  <c r="H2355" i="1"/>
  <c r="J2355" i="1" s="1"/>
  <c r="G2356" i="1"/>
  <c r="I2356" i="1" s="1"/>
  <c r="H2356" i="1"/>
  <c r="J2356" i="1" s="1"/>
  <c r="G2357" i="1"/>
  <c r="I2357" i="1" s="1"/>
  <c r="H2357" i="1"/>
  <c r="J2357" i="1" s="1"/>
  <c r="G2358" i="1"/>
  <c r="I2358" i="1" s="1"/>
  <c r="H2358" i="1"/>
  <c r="J2358" i="1" s="1"/>
  <c r="G2359" i="1"/>
  <c r="I2359" i="1" s="1"/>
  <c r="H2359" i="1"/>
  <c r="J2359" i="1" s="1"/>
  <c r="G2360" i="1"/>
  <c r="I2360" i="1" s="1"/>
  <c r="H2360" i="1"/>
  <c r="J2360" i="1" s="1"/>
  <c r="G2361" i="1"/>
  <c r="I2361" i="1" s="1"/>
  <c r="H2361" i="1"/>
  <c r="J2361" i="1" s="1"/>
  <c r="G2362" i="1"/>
  <c r="I2362" i="1" s="1"/>
  <c r="H2362" i="1"/>
  <c r="J2362" i="1" s="1"/>
  <c r="G2363" i="1"/>
  <c r="I2363" i="1" s="1"/>
  <c r="H2363" i="1"/>
  <c r="J2363" i="1" s="1"/>
  <c r="G2364" i="1"/>
  <c r="I2364" i="1" s="1"/>
  <c r="H2364" i="1"/>
  <c r="J2364" i="1" s="1"/>
  <c r="G2365" i="1"/>
  <c r="I2365" i="1" s="1"/>
  <c r="H2365" i="1"/>
  <c r="J2365" i="1" s="1"/>
  <c r="G2366" i="1"/>
  <c r="I2366" i="1" s="1"/>
  <c r="H2366" i="1"/>
  <c r="J2366" i="1" s="1"/>
  <c r="G2367" i="1"/>
  <c r="I2367" i="1" s="1"/>
  <c r="H2367" i="1"/>
  <c r="J2367" i="1" s="1"/>
  <c r="G2368" i="1"/>
  <c r="I2368" i="1" s="1"/>
  <c r="H2368" i="1"/>
  <c r="J2368" i="1" s="1"/>
  <c r="G2369" i="1"/>
  <c r="I2369" i="1" s="1"/>
  <c r="H2369" i="1"/>
  <c r="J2369" i="1" s="1"/>
  <c r="G2370" i="1"/>
  <c r="I2370" i="1" s="1"/>
  <c r="H2370" i="1"/>
  <c r="J2370" i="1" s="1"/>
  <c r="G2371" i="1"/>
  <c r="I2371" i="1" s="1"/>
  <c r="H2371" i="1"/>
  <c r="J2371" i="1" s="1"/>
  <c r="G2372" i="1"/>
  <c r="I2372" i="1" s="1"/>
  <c r="H2372" i="1"/>
  <c r="J2372" i="1" s="1"/>
  <c r="G2373" i="1"/>
  <c r="I2373" i="1" s="1"/>
  <c r="H2373" i="1"/>
  <c r="J2373" i="1" s="1"/>
  <c r="G2374" i="1"/>
  <c r="I2374" i="1" s="1"/>
  <c r="H2374" i="1"/>
  <c r="J2374" i="1" s="1"/>
  <c r="G2375" i="1"/>
  <c r="I2375" i="1" s="1"/>
  <c r="H2375" i="1"/>
  <c r="J2375" i="1" s="1"/>
  <c r="G1538" i="1"/>
  <c r="I1538" i="1" s="1"/>
  <c r="H1538" i="1"/>
  <c r="J1538" i="1" s="1"/>
  <c r="G2377" i="1"/>
  <c r="I2377" i="1" s="1"/>
  <c r="H2377" i="1"/>
  <c r="J2377" i="1" s="1"/>
  <c r="G2378" i="1"/>
  <c r="I2378" i="1" s="1"/>
  <c r="H2378" i="1"/>
  <c r="J2378" i="1" s="1"/>
  <c r="G2379" i="1"/>
  <c r="I2379" i="1" s="1"/>
  <c r="H2379" i="1"/>
  <c r="J2379" i="1" s="1"/>
  <c r="G2380" i="1"/>
  <c r="I2380" i="1" s="1"/>
  <c r="H2380" i="1"/>
  <c r="J2380" i="1" s="1"/>
  <c r="G2381" i="1"/>
  <c r="I2381" i="1" s="1"/>
  <c r="H2381" i="1"/>
  <c r="J2381" i="1" s="1"/>
  <c r="G2382" i="1"/>
  <c r="I2382" i="1" s="1"/>
  <c r="H2382" i="1"/>
  <c r="J2382" i="1" s="1"/>
  <c r="G2383" i="1"/>
  <c r="I2383" i="1" s="1"/>
  <c r="H2383" i="1"/>
  <c r="J2383" i="1" s="1"/>
  <c r="G2384" i="1"/>
  <c r="I2384" i="1" s="1"/>
  <c r="H2384" i="1"/>
  <c r="J2384" i="1" s="1"/>
  <c r="G2385" i="1"/>
  <c r="I2385" i="1" s="1"/>
  <c r="H2385" i="1"/>
  <c r="J2385" i="1" s="1"/>
  <c r="G2386" i="1"/>
  <c r="I2386" i="1" s="1"/>
  <c r="H2386" i="1"/>
  <c r="J2386" i="1" s="1"/>
  <c r="G2387" i="1"/>
  <c r="I2387" i="1" s="1"/>
  <c r="H2387" i="1"/>
  <c r="J2387" i="1" s="1"/>
  <c r="G2388" i="1"/>
  <c r="I2388" i="1" s="1"/>
  <c r="H2388" i="1"/>
  <c r="J2388" i="1" s="1"/>
  <c r="G2389" i="1"/>
  <c r="I2389" i="1" s="1"/>
  <c r="H2389" i="1"/>
  <c r="J2389" i="1" s="1"/>
  <c r="G2390" i="1"/>
  <c r="I2390" i="1" s="1"/>
  <c r="H2390" i="1"/>
  <c r="J2390" i="1" s="1"/>
  <c r="G2391" i="1"/>
  <c r="I2391" i="1" s="1"/>
  <c r="H2391" i="1"/>
  <c r="J2391" i="1" s="1"/>
  <c r="G2392" i="1"/>
  <c r="I2392" i="1" s="1"/>
  <c r="H2392" i="1"/>
  <c r="J2392" i="1" s="1"/>
  <c r="G2393" i="1"/>
  <c r="I2393" i="1" s="1"/>
  <c r="H2393" i="1"/>
  <c r="J2393" i="1" s="1"/>
  <c r="G2394" i="1"/>
  <c r="I2394" i="1" s="1"/>
  <c r="H2394" i="1"/>
  <c r="J2394" i="1" s="1"/>
  <c r="G3727" i="1"/>
  <c r="I3727" i="1" s="1"/>
  <c r="H3727" i="1"/>
  <c r="J3727" i="1" s="1"/>
  <c r="G2396" i="1"/>
  <c r="I2396" i="1" s="1"/>
  <c r="H2396" i="1"/>
  <c r="J2396" i="1" s="1"/>
  <c r="G2397" i="1"/>
  <c r="I2397" i="1" s="1"/>
  <c r="H2397" i="1"/>
  <c r="J2397" i="1" s="1"/>
  <c r="G2398" i="1"/>
  <c r="I2398" i="1" s="1"/>
  <c r="H2398" i="1"/>
  <c r="J2398" i="1" s="1"/>
  <c r="G2399" i="1"/>
  <c r="I2399" i="1" s="1"/>
  <c r="H2399" i="1"/>
  <c r="J2399" i="1" s="1"/>
  <c r="G2400" i="1"/>
  <c r="I2400" i="1" s="1"/>
  <c r="H2400" i="1"/>
  <c r="J2400" i="1" s="1"/>
  <c r="G2401" i="1"/>
  <c r="I2401" i="1" s="1"/>
  <c r="H2401" i="1"/>
  <c r="J2401" i="1" s="1"/>
  <c r="G2402" i="1"/>
  <c r="I2402" i="1" s="1"/>
  <c r="H2402" i="1"/>
  <c r="J2402" i="1" s="1"/>
  <c r="G2403" i="1"/>
  <c r="I2403" i="1" s="1"/>
  <c r="H2403" i="1"/>
  <c r="J2403" i="1" s="1"/>
  <c r="G2404" i="1"/>
  <c r="I2404" i="1" s="1"/>
  <c r="H2404" i="1"/>
  <c r="J2404" i="1" s="1"/>
  <c r="G3055" i="1"/>
  <c r="I3055" i="1" s="1"/>
  <c r="H3055" i="1"/>
  <c r="J3055" i="1" s="1"/>
  <c r="G2406" i="1"/>
  <c r="I2406" i="1" s="1"/>
  <c r="H2406" i="1"/>
  <c r="J2406" i="1" s="1"/>
  <c r="G2407" i="1"/>
  <c r="I2407" i="1" s="1"/>
  <c r="H2407" i="1"/>
  <c r="J2407" i="1" s="1"/>
  <c r="G2408" i="1"/>
  <c r="I2408" i="1" s="1"/>
  <c r="H2408" i="1"/>
  <c r="J2408" i="1" s="1"/>
  <c r="G2409" i="1"/>
  <c r="I2409" i="1" s="1"/>
  <c r="H2409" i="1"/>
  <c r="J2409" i="1" s="1"/>
  <c r="G2410" i="1"/>
  <c r="I2410" i="1" s="1"/>
  <c r="H2410" i="1"/>
  <c r="J2410" i="1" s="1"/>
  <c r="G2411" i="1"/>
  <c r="I2411" i="1" s="1"/>
  <c r="H2411" i="1"/>
  <c r="J2411" i="1" s="1"/>
  <c r="G2412" i="1"/>
  <c r="I2412" i="1" s="1"/>
  <c r="H2412" i="1"/>
  <c r="J2412" i="1" s="1"/>
  <c r="G2413" i="1"/>
  <c r="I2413" i="1" s="1"/>
  <c r="H2413" i="1"/>
  <c r="J2413" i="1" s="1"/>
  <c r="G2414" i="1"/>
  <c r="I2414" i="1" s="1"/>
  <c r="H2414" i="1"/>
  <c r="J2414" i="1" s="1"/>
  <c r="G2415" i="1"/>
  <c r="I2415" i="1" s="1"/>
  <c r="H2415" i="1"/>
  <c r="J2415" i="1" s="1"/>
  <c r="G2416" i="1"/>
  <c r="I2416" i="1" s="1"/>
  <c r="H2416" i="1"/>
  <c r="J2416" i="1" s="1"/>
  <c r="G2417" i="1"/>
  <c r="I2417" i="1" s="1"/>
  <c r="H2417" i="1"/>
  <c r="J2417" i="1" s="1"/>
  <c r="G2418" i="1"/>
  <c r="I2418" i="1" s="1"/>
  <c r="H2418" i="1"/>
  <c r="J2418" i="1" s="1"/>
  <c r="G2419" i="1"/>
  <c r="I2419" i="1" s="1"/>
  <c r="H2419" i="1"/>
  <c r="J2419" i="1" s="1"/>
  <c r="G2420" i="1"/>
  <c r="I2420" i="1" s="1"/>
  <c r="H2420" i="1"/>
  <c r="J2420" i="1" s="1"/>
  <c r="G2421" i="1"/>
  <c r="I2421" i="1" s="1"/>
  <c r="H2421" i="1"/>
  <c r="J2421" i="1" s="1"/>
  <c r="G2422" i="1"/>
  <c r="I2422" i="1" s="1"/>
  <c r="H2422" i="1"/>
  <c r="J2422" i="1" s="1"/>
  <c r="G2423" i="1"/>
  <c r="I2423" i="1" s="1"/>
  <c r="H2423" i="1"/>
  <c r="J2423" i="1" s="1"/>
  <c r="G2424" i="1"/>
  <c r="I2424" i="1" s="1"/>
  <c r="H2424" i="1"/>
  <c r="J2424" i="1" s="1"/>
  <c r="G2425" i="1"/>
  <c r="I2425" i="1" s="1"/>
  <c r="H2425" i="1"/>
  <c r="J2425" i="1" s="1"/>
  <c r="G4601" i="1"/>
  <c r="I4601" i="1" s="1"/>
  <c r="H4601" i="1"/>
  <c r="J4601" i="1" s="1"/>
  <c r="G2427" i="1"/>
  <c r="I2427" i="1" s="1"/>
  <c r="H2427" i="1"/>
  <c r="J2427" i="1" s="1"/>
  <c r="G1542" i="1"/>
  <c r="I1542" i="1" s="1"/>
  <c r="H1542" i="1"/>
  <c r="J1542" i="1" s="1"/>
  <c r="G2429" i="1"/>
  <c r="I2429" i="1" s="1"/>
  <c r="H2429" i="1"/>
  <c r="J2429" i="1" s="1"/>
  <c r="G2430" i="1"/>
  <c r="I2430" i="1" s="1"/>
  <c r="H2430" i="1"/>
  <c r="J2430" i="1" s="1"/>
  <c r="G2431" i="1"/>
  <c r="I2431" i="1" s="1"/>
  <c r="H2431" i="1"/>
  <c r="J2431" i="1" s="1"/>
  <c r="G1664" i="1"/>
  <c r="I1664" i="1" s="1"/>
  <c r="H1664" i="1"/>
  <c r="J1664" i="1" s="1"/>
  <c r="G2433" i="1"/>
  <c r="I2433" i="1" s="1"/>
  <c r="H2433" i="1"/>
  <c r="J2433" i="1" s="1"/>
  <c r="G2434" i="1"/>
  <c r="I2434" i="1" s="1"/>
  <c r="H2434" i="1"/>
  <c r="J2434" i="1" s="1"/>
  <c r="G2435" i="1"/>
  <c r="I2435" i="1" s="1"/>
  <c r="H2435" i="1"/>
  <c r="J2435" i="1" s="1"/>
  <c r="G2436" i="1"/>
  <c r="I2436" i="1" s="1"/>
  <c r="H2436" i="1"/>
  <c r="J2436" i="1" s="1"/>
  <c r="G614" i="1"/>
  <c r="I614" i="1" s="1"/>
  <c r="H614" i="1"/>
  <c r="J614" i="1" s="1"/>
  <c r="G2438" i="1"/>
  <c r="I2438" i="1" s="1"/>
  <c r="H2438" i="1"/>
  <c r="J2438" i="1" s="1"/>
  <c r="G2439" i="1"/>
  <c r="I2439" i="1" s="1"/>
  <c r="H2439" i="1"/>
  <c r="J2439" i="1" s="1"/>
  <c r="G2440" i="1"/>
  <c r="I2440" i="1" s="1"/>
  <c r="H2440" i="1"/>
  <c r="J2440" i="1" s="1"/>
  <c r="G2441" i="1"/>
  <c r="I2441" i="1" s="1"/>
  <c r="H2441" i="1"/>
  <c r="J2441" i="1" s="1"/>
  <c r="G2442" i="1"/>
  <c r="I2442" i="1" s="1"/>
  <c r="H2442" i="1"/>
  <c r="J2442" i="1" s="1"/>
  <c r="G2428" i="1"/>
  <c r="I2428" i="1" s="1"/>
  <c r="H2428" i="1"/>
  <c r="J2428" i="1" s="1"/>
  <c r="G2444" i="1"/>
  <c r="I2444" i="1" s="1"/>
  <c r="H2444" i="1"/>
  <c r="J2444" i="1" s="1"/>
  <c r="G2445" i="1"/>
  <c r="I2445" i="1" s="1"/>
  <c r="H2445" i="1"/>
  <c r="J2445" i="1" s="1"/>
  <c r="G2446" i="1"/>
  <c r="I2446" i="1" s="1"/>
  <c r="H2446" i="1"/>
  <c r="J2446" i="1" s="1"/>
  <c r="G2447" i="1"/>
  <c r="I2447" i="1" s="1"/>
  <c r="H2447" i="1"/>
  <c r="J2447" i="1" s="1"/>
  <c r="G2448" i="1"/>
  <c r="I2448" i="1" s="1"/>
  <c r="H2448" i="1"/>
  <c r="J2448" i="1" s="1"/>
  <c r="G2449" i="1"/>
  <c r="I2449" i="1" s="1"/>
  <c r="H2449" i="1"/>
  <c r="J2449" i="1" s="1"/>
  <c r="G3783" i="1"/>
  <c r="I3783" i="1" s="1"/>
  <c r="H3783" i="1"/>
  <c r="J3783" i="1" s="1"/>
  <c r="G2451" i="1"/>
  <c r="I2451" i="1" s="1"/>
  <c r="H2451" i="1"/>
  <c r="J2451" i="1" s="1"/>
  <c r="G4236" i="1"/>
  <c r="I4236" i="1" s="1"/>
  <c r="H4236" i="1"/>
  <c r="J4236" i="1" s="1"/>
  <c r="G2453" i="1"/>
  <c r="I2453" i="1" s="1"/>
  <c r="H2453" i="1"/>
  <c r="J2453" i="1" s="1"/>
  <c r="G2454" i="1"/>
  <c r="I2454" i="1" s="1"/>
  <c r="H2454" i="1"/>
  <c r="J2454" i="1" s="1"/>
  <c r="G2455" i="1"/>
  <c r="I2455" i="1" s="1"/>
  <c r="H2455" i="1"/>
  <c r="J2455" i="1" s="1"/>
  <c r="G2456" i="1"/>
  <c r="I2456" i="1" s="1"/>
  <c r="H2456" i="1"/>
  <c r="J2456" i="1" s="1"/>
  <c r="G2457" i="1"/>
  <c r="I2457" i="1" s="1"/>
  <c r="H2457" i="1"/>
  <c r="J2457" i="1" s="1"/>
  <c r="G2458" i="1"/>
  <c r="I2458" i="1" s="1"/>
  <c r="H2458" i="1"/>
  <c r="J2458" i="1" s="1"/>
  <c r="G2459" i="1"/>
  <c r="I2459" i="1" s="1"/>
  <c r="H2459" i="1"/>
  <c r="J2459" i="1" s="1"/>
  <c r="G2460" i="1"/>
  <c r="I2460" i="1" s="1"/>
  <c r="H2460" i="1"/>
  <c r="J2460" i="1" s="1"/>
  <c r="G2461" i="1"/>
  <c r="I2461" i="1" s="1"/>
  <c r="H2461" i="1"/>
  <c r="J2461" i="1" s="1"/>
  <c r="G2462" i="1"/>
  <c r="I2462" i="1" s="1"/>
  <c r="H2462" i="1"/>
  <c r="J2462" i="1" s="1"/>
  <c r="G2463" i="1"/>
  <c r="I2463" i="1" s="1"/>
  <c r="H2463" i="1"/>
  <c r="J2463" i="1" s="1"/>
  <c r="G2464" i="1"/>
  <c r="I2464" i="1" s="1"/>
  <c r="H2464" i="1"/>
  <c r="J2464" i="1" s="1"/>
  <c r="G2465" i="1"/>
  <c r="I2465" i="1" s="1"/>
  <c r="H2465" i="1"/>
  <c r="J2465" i="1" s="1"/>
  <c r="G3558" i="1"/>
  <c r="I3558" i="1" s="1"/>
  <c r="H3558" i="1"/>
  <c r="J3558" i="1" s="1"/>
  <c r="G2467" i="1"/>
  <c r="I2467" i="1" s="1"/>
  <c r="H2467" i="1"/>
  <c r="J2467" i="1" s="1"/>
  <c r="G2468" i="1"/>
  <c r="I2468" i="1" s="1"/>
  <c r="H2468" i="1"/>
  <c r="J2468" i="1" s="1"/>
  <c r="G2469" i="1"/>
  <c r="I2469" i="1" s="1"/>
  <c r="H2469" i="1"/>
  <c r="J2469" i="1" s="1"/>
  <c r="G2470" i="1"/>
  <c r="I2470" i="1" s="1"/>
  <c r="H2470" i="1"/>
  <c r="J2470" i="1" s="1"/>
  <c r="G2471" i="1"/>
  <c r="I2471" i="1" s="1"/>
  <c r="H2471" i="1"/>
  <c r="J2471" i="1" s="1"/>
  <c r="G2472" i="1"/>
  <c r="I2472" i="1" s="1"/>
  <c r="H2472" i="1"/>
  <c r="J2472" i="1" s="1"/>
  <c r="G2473" i="1"/>
  <c r="I2473" i="1" s="1"/>
  <c r="H2473" i="1"/>
  <c r="J2473" i="1" s="1"/>
  <c r="G2474" i="1"/>
  <c r="I2474" i="1" s="1"/>
  <c r="H2474" i="1"/>
  <c r="J2474" i="1" s="1"/>
  <c r="G2475" i="1"/>
  <c r="I2475" i="1" s="1"/>
  <c r="H2475" i="1"/>
  <c r="J2475" i="1" s="1"/>
  <c r="G2476" i="1"/>
  <c r="I2476" i="1" s="1"/>
  <c r="H2476" i="1"/>
  <c r="J2476" i="1" s="1"/>
  <c r="G2477" i="1"/>
  <c r="I2477" i="1" s="1"/>
  <c r="H2477" i="1"/>
  <c r="J2477" i="1" s="1"/>
  <c r="G2125" i="1"/>
  <c r="I2125" i="1" s="1"/>
  <c r="H2125" i="1"/>
  <c r="J2125" i="1" s="1"/>
  <c r="G2479" i="1"/>
  <c r="I2479" i="1" s="1"/>
  <c r="H2479" i="1"/>
  <c r="J2479" i="1" s="1"/>
  <c r="G2480" i="1"/>
  <c r="I2480" i="1" s="1"/>
  <c r="H2480" i="1"/>
  <c r="J2480" i="1" s="1"/>
  <c r="G2481" i="1"/>
  <c r="I2481" i="1" s="1"/>
  <c r="H2481" i="1"/>
  <c r="J2481" i="1" s="1"/>
  <c r="G2482" i="1"/>
  <c r="I2482" i="1" s="1"/>
  <c r="H2482" i="1"/>
  <c r="J2482" i="1" s="1"/>
  <c r="G2483" i="1"/>
  <c r="I2483" i="1" s="1"/>
  <c r="H2483" i="1"/>
  <c r="J2483" i="1" s="1"/>
  <c r="G2484" i="1"/>
  <c r="I2484" i="1" s="1"/>
  <c r="H2484" i="1"/>
  <c r="J2484" i="1" s="1"/>
  <c r="G2485" i="1"/>
  <c r="I2485" i="1" s="1"/>
  <c r="H2485" i="1"/>
  <c r="J2485" i="1" s="1"/>
  <c r="G2486" i="1"/>
  <c r="I2486" i="1" s="1"/>
  <c r="H2486" i="1"/>
  <c r="J2486" i="1" s="1"/>
  <c r="G2487" i="1"/>
  <c r="I2487" i="1" s="1"/>
  <c r="H2487" i="1"/>
  <c r="J2487" i="1" s="1"/>
  <c r="G2488" i="1"/>
  <c r="I2488" i="1" s="1"/>
  <c r="H2488" i="1"/>
  <c r="J2488" i="1" s="1"/>
  <c r="G2489" i="1"/>
  <c r="I2489" i="1" s="1"/>
  <c r="H2489" i="1"/>
  <c r="J2489" i="1" s="1"/>
  <c r="G2490" i="1"/>
  <c r="I2490" i="1" s="1"/>
  <c r="H2490" i="1"/>
  <c r="J2490" i="1" s="1"/>
  <c r="G2491" i="1"/>
  <c r="I2491" i="1" s="1"/>
  <c r="H2491" i="1"/>
  <c r="J2491" i="1" s="1"/>
  <c r="G2492" i="1"/>
  <c r="I2492" i="1" s="1"/>
  <c r="H2492" i="1"/>
  <c r="J2492" i="1" s="1"/>
  <c r="G2493" i="1"/>
  <c r="I2493" i="1" s="1"/>
  <c r="H2493" i="1"/>
  <c r="J2493" i="1" s="1"/>
  <c r="G2494" i="1"/>
  <c r="I2494" i="1" s="1"/>
  <c r="H2494" i="1"/>
  <c r="J2494" i="1" s="1"/>
  <c r="G2495" i="1"/>
  <c r="I2495" i="1" s="1"/>
  <c r="H2495" i="1"/>
  <c r="J2495" i="1" s="1"/>
  <c r="G2496" i="1"/>
  <c r="I2496" i="1" s="1"/>
  <c r="H2496" i="1"/>
  <c r="J2496" i="1" s="1"/>
  <c r="G2497" i="1"/>
  <c r="I2497" i="1" s="1"/>
  <c r="H2497" i="1"/>
  <c r="J2497" i="1" s="1"/>
  <c r="G2498" i="1"/>
  <c r="I2498" i="1" s="1"/>
  <c r="H2498" i="1"/>
  <c r="J2498" i="1" s="1"/>
  <c r="G2499" i="1"/>
  <c r="I2499" i="1" s="1"/>
  <c r="H2499" i="1"/>
  <c r="J2499" i="1" s="1"/>
  <c r="G2500" i="1"/>
  <c r="I2500" i="1" s="1"/>
  <c r="H2500" i="1"/>
  <c r="J2500" i="1" s="1"/>
  <c r="G2501" i="1"/>
  <c r="I2501" i="1" s="1"/>
  <c r="H2501" i="1"/>
  <c r="J2501" i="1" s="1"/>
  <c r="G2502" i="1"/>
  <c r="I2502" i="1" s="1"/>
  <c r="H2502" i="1"/>
  <c r="J2502" i="1" s="1"/>
  <c r="G2503" i="1"/>
  <c r="I2503" i="1" s="1"/>
  <c r="H2503" i="1"/>
  <c r="J2503" i="1" s="1"/>
  <c r="G2504" i="1"/>
  <c r="I2504" i="1" s="1"/>
  <c r="H2504" i="1"/>
  <c r="J2504" i="1" s="1"/>
  <c r="G4027" i="1"/>
  <c r="I4027" i="1" s="1"/>
  <c r="H4027" i="1"/>
  <c r="J4027" i="1" s="1"/>
  <c r="G2506" i="1"/>
  <c r="I2506" i="1" s="1"/>
  <c r="H2506" i="1"/>
  <c r="J2506" i="1" s="1"/>
  <c r="G2507" i="1"/>
  <c r="I2507" i="1" s="1"/>
  <c r="H2507" i="1"/>
  <c r="J2507" i="1" s="1"/>
  <c r="G2508" i="1"/>
  <c r="I2508" i="1" s="1"/>
  <c r="H2508" i="1"/>
  <c r="J2508" i="1" s="1"/>
  <c r="G2119" i="1"/>
  <c r="I2119" i="1" s="1"/>
  <c r="H2119" i="1"/>
  <c r="J2119" i="1" s="1"/>
  <c r="G2510" i="1"/>
  <c r="I2510" i="1" s="1"/>
  <c r="H2510" i="1"/>
  <c r="J2510" i="1" s="1"/>
  <c r="G2511" i="1"/>
  <c r="I2511" i="1" s="1"/>
  <c r="H2511" i="1"/>
  <c r="J2511" i="1" s="1"/>
  <c r="G2512" i="1"/>
  <c r="I2512" i="1" s="1"/>
  <c r="H2512" i="1"/>
  <c r="J2512" i="1" s="1"/>
  <c r="G2513" i="1"/>
  <c r="I2513" i="1" s="1"/>
  <c r="H2513" i="1"/>
  <c r="J2513" i="1" s="1"/>
  <c r="G2514" i="1"/>
  <c r="I2514" i="1" s="1"/>
  <c r="H2514" i="1"/>
  <c r="J2514" i="1" s="1"/>
  <c r="G2515" i="1"/>
  <c r="I2515" i="1" s="1"/>
  <c r="H2515" i="1"/>
  <c r="J2515" i="1" s="1"/>
  <c r="G2516" i="1"/>
  <c r="I2516" i="1" s="1"/>
  <c r="H2516" i="1"/>
  <c r="J2516" i="1" s="1"/>
  <c r="G2517" i="1"/>
  <c r="I2517" i="1" s="1"/>
  <c r="H2517" i="1"/>
  <c r="J2517" i="1" s="1"/>
  <c r="G2518" i="1"/>
  <c r="I2518" i="1" s="1"/>
  <c r="H2518" i="1"/>
  <c r="J2518" i="1" s="1"/>
  <c r="G3090" i="1"/>
  <c r="I3090" i="1" s="1"/>
  <c r="H3090" i="1"/>
  <c r="J3090" i="1" s="1"/>
  <c r="G2520" i="1"/>
  <c r="I2520" i="1" s="1"/>
  <c r="H2520" i="1"/>
  <c r="J2520" i="1" s="1"/>
  <c r="G2521" i="1"/>
  <c r="I2521" i="1" s="1"/>
  <c r="H2521" i="1"/>
  <c r="J2521" i="1" s="1"/>
  <c r="G2522" i="1"/>
  <c r="I2522" i="1" s="1"/>
  <c r="H2522" i="1"/>
  <c r="J2522" i="1" s="1"/>
  <c r="G2523" i="1"/>
  <c r="I2523" i="1" s="1"/>
  <c r="H2523" i="1"/>
  <c r="J2523" i="1" s="1"/>
  <c r="G2524" i="1"/>
  <c r="I2524" i="1" s="1"/>
  <c r="H2524" i="1"/>
  <c r="J2524" i="1" s="1"/>
  <c r="G2525" i="1"/>
  <c r="I2525" i="1" s="1"/>
  <c r="H2525" i="1"/>
  <c r="J2525" i="1" s="1"/>
  <c r="G2526" i="1"/>
  <c r="I2526" i="1" s="1"/>
  <c r="H2526" i="1"/>
  <c r="J2526" i="1" s="1"/>
  <c r="G2527" i="1"/>
  <c r="I2527" i="1" s="1"/>
  <c r="H2527" i="1"/>
  <c r="J2527" i="1" s="1"/>
  <c r="G2528" i="1"/>
  <c r="I2528" i="1" s="1"/>
  <c r="H2528" i="1"/>
  <c r="J2528" i="1" s="1"/>
  <c r="G2529" i="1"/>
  <c r="I2529" i="1" s="1"/>
  <c r="H2529" i="1"/>
  <c r="J2529" i="1" s="1"/>
  <c r="G2530" i="1"/>
  <c r="I2530" i="1" s="1"/>
  <c r="H2530" i="1"/>
  <c r="J2530" i="1" s="1"/>
  <c r="G2531" i="1"/>
  <c r="I2531" i="1" s="1"/>
  <c r="H2531" i="1"/>
  <c r="J2531" i="1" s="1"/>
  <c r="G96" i="1"/>
  <c r="I96" i="1" s="1"/>
  <c r="H96" i="1"/>
  <c r="J96" i="1" s="1"/>
  <c r="G2533" i="1"/>
  <c r="I2533" i="1" s="1"/>
  <c r="H2533" i="1"/>
  <c r="J2533" i="1" s="1"/>
  <c r="G2534" i="1"/>
  <c r="I2534" i="1" s="1"/>
  <c r="H2534" i="1"/>
  <c r="J2534" i="1" s="1"/>
  <c r="G3257" i="1"/>
  <c r="I3257" i="1" s="1"/>
  <c r="H3257" i="1"/>
  <c r="J3257" i="1" s="1"/>
  <c r="G3482" i="1"/>
  <c r="I3482" i="1" s="1"/>
  <c r="H3482" i="1"/>
  <c r="J3482" i="1" s="1"/>
  <c r="G2537" i="1"/>
  <c r="I2537" i="1" s="1"/>
  <c r="H2537" i="1"/>
  <c r="J2537" i="1" s="1"/>
  <c r="G2538" i="1"/>
  <c r="I2538" i="1" s="1"/>
  <c r="H2538" i="1"/>
  <c r="J2538" i="1" s="1"/>
  <c r="G2539" i="1"/>
  <c r="I2539" i="1" s="1"/>
  <c r="H2539" i="1"/>
  <c r="J2539" i="1" s="1"/>
  <c r="G2540" i="1"/>
  <c r="I2540" i="1" s="1"/>
  <c r="H2540" i="1"/>
  <c r="J2540" i="1" s="1"/>
  <c r="G2541" i="1"/>
  <c r="I2541" i="1" s="1"/>
  <c r="H2541" i="1"/>
  <c r="J2541" i="1" s="1"/>
  <c r="G2542" i="1"/>
  <c r="I2542" i="1" s="1"/>
  <c r="H2542" i="1"/>
  <c r="J2542" i="1" s="1"/>
  <c r="G2543" i="1"/>
  <c r="I2543" i="1" s="1"/>
  <c r="H2543" i="1"/>
  <c r="J2543" i="1" s="1"/>
  <c r="G2544" i="1"/>
  <c r="I2544" i="1" s="1"/>
  <c r="H2544" i="1"/>
  <c r="J2544" i="1" s="1"/>
  <c r="G2545" i="1"/>
  <c r="I2545" i="1" s="1"/>
  <c r="H2545" i="1"/>
  <c r="J2545" i="1" s="1"/>
  <c r="G2546" i="1"/>
  <c r="I2546" i="1" s="1"/>
  <c r="H2546" i="1"/>
  <c r="J2546" i="1" s="1"/>
  <c r="G1777" i="1"/>
  <c r="I1777" i="1" s="1"/>
  <c r="H1777" i="1"/>
  <c r="J1777" i="1" s="1"/>
  <c r="G2548" i="1"/>
  <c r="I2548" i="1" s="1"/>
  <c r="H2548" i="1"/>
  <c r="J2548" i="1" s="1"/>
  <c r="G2549" i="1"/>
  <c r="I2549" i="1" s="1"/>
  <c r="H2549" i="1"/>
  <c r="J2549" i="1" s="1"/>
  <c r="G2550" i="1"/>
  <c r="I2550" i="1" s="1"/>
  <c r="H2550" i="1"/>
  <c r="J2550" i="1" s="1"/>
  <c r="G2551" i="1"/>
  <c r="I2551" i="1" s="1"/>
  <c r="H2551" i="1"/>
  <c r="J2551" i="1" s="1"/>
  <c r="G2552" i="1"/>
  <c r="I2552" i="1" s="1"/>
  <c r="H2552" i="1"/>
  <c r="J2552" i="1" s="1"/>
  <c r="G2553" i="1"/>
  <c r="I2553" i="1" s="1"/>
  <c r="H2553" i="1"/>
  <c r="J2553" i="1" s="1"/>
  <c r="G2554" i="1"/>
  <c r="I2554" i="1" s="1"/>
  <c r="H2554" i="1"/>
  <c r="J2554" i="1" s="1"/>
  <c r="G2555" i="1"/>
  <c r="I2555" i="1" s="1"/>
  <c r="H2555" i="1"/>
  <c r="J2555" i="1" s="1"/>
  <c r="G2556" i="1"/>
  <c r="I2556" i="1" s="1"/>
  <c r="H2556" i="1"/>
  <c r="J2556" i="1" s="1"/>
  <c r="G868" i="1"/>
  <c r="I868" i="1" s="1"/>
  <c r="H868" i="1"/>
  <c r="J868" i="1" s="1"/>
  <c r="G2558" i="1"/>
  <c r="I2558" i="1" s="1"/>
  <c r="H2558" i="1"/>
  <c r="J2558" i="1" s="1"/>
  <c r="G2559" i="1"/>
  <c r="I2559" i="1" s="1"/>
  <c r="H2559" i="1"/>
  <c r="J2559" i="1" s="1"/>
  <c r="G2560" i="1"/>
  <c r="I2560" i="1" s="1"/>
  <c r="H2560" i="1"/>
  <c r="J2560" i="1" s="1"/>
  <c r="G4127" i="1"/>
  <c r="I4127" i="1" s="1"/>
  <c r="H4127" i="1"/>
  <c r="J4127" i="1" s="1"/>
  <c r="G2562" i="1"/>
  <c r="I2562" i="1" s="1"/>
  <c r="H2562" i="1"/>
  <c r="J2562" i="1" s="1"/>
  <c r="G2563" i="1"/>
  <c r="I2563" i="1" s="1"/>
  <c r="H2563" i="1"/>
  <c r="J2563" i="1" s="1"/>
  <c r="G2564" i="1"/>
  <c r="I2564" i="1" s="1"/>
  <c r="H2564" i="1"/>
  <c r="J2564" i="1" s="1"/>
  <c r="G4485" i="1"/>
  <c r="I4485" i="1" s="1"/>
  <c r="H4485" i="1"/>
  <c r="J4485" i="1" s="1"/>
  <c r="G2568" i="1"/>
  <c r="I2568" i="1" s="1"/>
  <c r="H2568" i="1"/>
  <c r="J2568" i="1" s="1"/>
  <c r="G2567" i="1"/>
  <c r="I2567" i="1" s="1"/>
  <c r="H2567" i="1"/>
  <c r="J2567" i="1" s="1"/>
  <c r="G1710" i="1"/>
  <c r="I1710" i="1" s="1"/>
  <c r="H1710" i="1"/>
  <c r="J1710" i="1" s="1"/>
  <c r="G2569" i="1"/>
  <c r="I2569" i="1" s="1"/>
  <c r="H2569" i="1"/>
  <c r="J2569" i="1" s="1"/>
  <c r="G4188" i="1"/>
  <c r="I4188" i="1" s="1"/>
  <c r="H4188" i="1"/>
  <c r="J4188" i="1" s="1"/>
  <c r="G2571" i="1"/>
  <c r="I2571" i="1" s="1"/>
  <c r="H2571" i="1"/>
  <c r="J2571" i="1" s="1"/>
  <c r="G2572" i="1"/>
  <c r="I2572" i="1" s="1"/>
  <c r="H2572" i="1"/>
  <c r="J2572" i="1" s="1"/>
  <c r="G2573" i="1"/>
  <c r="I2573" i="1" s="1"/>
  <c r="H2573" i="1"/>
  <c r="J2573" i="1" s="1"/>
  <c r="G2574" i="1"/>
  <c r="I2574" i="1" s="1"/>
  <c r="H2574" i="1"/>
  <c r="J2574" i="1" s="1"/>
  <c r="G2575" i="1"/>
  <c r="I2575" i="1" s="1"/>
  <c r="H2575" i="1"/>
  <c r="J2575" i="1" s="1"/>
  <c r="G2576" i="1"/>
  <c r="I2576" i="1" s="1"/>
  <c r="H2576" i="1"/>
  <c r="J2576" i="1" s="1"/>
  <c r="G2577" i="1"/>
  <c r="I2577" i="1" s="1"/>
  <c r="H2577" i="1"/>
  <c r="J2577" i="1" s="1"/>
  <c r="G2578" i="1"/>
  <c r="I2578" i="1" s="1"/>
  <c r="H2578" i="1"/>
  <c r="J2578" i="1" s="1"/>
  <c r="G4003" i="1"/>
  <c r="I4003" i="1" s="1"/>
  <c r="H4003" i="1"/>
  <c r="J4003" i="1" s="1"/>
  <c r="G2580" i="1"/>
  <c r="I2580" i="1" s="1"/>
  <c r="H2580" i="1"/>
  <c r="J2580" i="1" s="1"/>
  <c r="G2581" i="1"/>
  <c r="I2581" i="1" s="1"/>
  <c r="H2581" i="1"/>
  <c r="J2581" i="1" s="1"/>
  <c r="G2582" i="1"/>
  <c r="I2582" i="1" s="1"/>
  <c r="H2582" i="1"/>
  <c r="J2582" i="1" s="1"/>
  <c r="G2583" i="1"/>
  <c r="I2583" i="1" s="1"/>
  <c r="H2583" i="1"/>
  <c r="J2583" i="1" s="1"/>
  <c r="G2584" i="1"/>
  <c r="I2584" i="1" s="1"/>
  <c r="H2584" i="1"/>
  <c r="J2584" i="1" s="1"/>
  <c r="G2585" i="1"/>
  <c r="I2585" i="1" s="1"/>
  <c r="H2585" i="1"/>
  <c r="J2585" i="1" s="1"/>
  <c r="G2586" i="1"/>
  <c r="I2586" i="1" s="1"/>
  <c r="H2586" i="1"/>
  <c r="J2586" i="1" s="1"/>
  <c r="G2587" i="1"/>
  <c r="I2587" i="1" s="1"/>
  <c r="H2587" i="1"/>
  <c r="J2587" i="1" s="1"/>
  <c r="G2588" i="1"/>
  <c r="I2588" i="1" s="1"/>
  <c r="H2588" i="1"/>
  <c r="J2588" i="1" s="1"/>
  <c r="G2589" i="1"/>
  <c r="I2589" i="1" s="1"/>
  <c r="H2589" i="1"/>
  <c r="J2589" i="1" s="1"/>
  <c r="G2590" i="1"/>
  <c r="I2590" i="1" s="1"/>
  <c r="H2590" i="1"/>
  <c r="J2590" i="1" s="1"/>
  <c r="G2591" i="1"/>
  <c r="I2591" i="1" s="1"/>
  <c r="H2591" i="1"/>
  <c r="J2591" i="1" s="1"/>
  <c r="G2592" i="1"/>
  <c r="I2592" i="1" s="1"/>
  <c r="H2592" i="1"/>
  <c r="J2592" i="1" s="1"/>
  <c r="G2593" i="1"/>
  <c r="I2593" i="1" s="1"/>
  <c r="H2593" i="1"/>
  <c r="J2593" i="1" s="1"/>
  <c r="G2594" i="1"/>
  <c r="I2594" i="1" s="1"/>
  <c r="H2594" i="1"/>
  <c r="J2594" i="1" s="1"/>
  <c r="G2595" i="1"/>
  <c r="I2595" i="1" s="1"/>
  <c r="H2595" i="1"/>
  <c r="J2595" i="1" s="1"/>
  <c r="G2596" i="1"/>
  <c r="I2596" i="1" s="1"/>
  <c r="H2596" i="1"/>
  <c r="J2596" i="1" s="1"/>
  <c r="G2597" i="1"/>
  <c r="I2597" i="1" s="1"/>
  <c r="H2597" i="1"/>
  <c r="J2597" i="1" s="1"/>
  <c r="G2598" i="1"/>
  <c r="I2598" i="1" s="1"/>
  <c r="H2598" i="1"/>
  <c r="J2598" i="1" s="1"/>
  <c r="G1250" i="1"/>
  <c r="I1250" i="1" s="1"/>
  <c r="H1250" i="1"/>
  <c r="J1250" i="1" s="1"/>
  <c r="G2600" i="1"/>
  <c r="I2600" i="1" s="1"/>
  <c r="H2600" i="1"/>
  <c r="J2600" i="1" s="1"/>
  <c r="G2601" i="1"/>
  <c r="I2601" i="1" s="1"/>
  <c r="H2601" i="1"/>
  <c r="J2601" i="1" s="1"/>
  <c r="G2602" i="1"/>
  <c r="I2602" i="1" s="1"/>
  <c r="H2602" i="1"/>
  <c r="J2602" i="1" s="1"/>
  <c r="G2603" i="1"/>
  <c r="I2603" i="1" s="1"/>
  <c r="H2603" i="1"/>
  <c r="J2603" i="1" s="1"/>
  <c r="G2604" i="1"/>
  <c r="I2604" i="1" s="1"/>
  <c r="H2604" i="1"/>
  <c r="J2604" i="1" s="1"/>
  <c r="G386" i="1"/>
  <c r="I386" i="1" s="1"/>
  <c r="H386" i="1"/>
  <c r="J386" i="1" s="1"/>
  <c r="G2606" i="1"/>
  <c r="I2606" i="1" s="1"/>
  <c r="H2606" i="1"/>
  <c r="J2606" i="1" s="1"/>
  <c r="G2607" i="1"/>
  <c r="I2607" i="1" s="1"/>
  <c r="H2607" i="1"/>
  <c r="J2607" i="1" s="1"/>
  <c r="G2608" i="1"/>
  <c r="I2608" i="1" s="1"/>
  <c r="H2608" i="1"/>
  <c r="J2608" i="1" s="1"/>
  <c r="G2609" i="1"/>
  <c r="I2609" i="1" s="1"/>
  <c r="H2609" i="1"/>
  <c r="J2609" i="1" s="1"/>
  <c r="G2610" i="1"/>
  <c r="I2610" i="1" s="1"/>
  <c r="H2610" i="1"/>
  <c r="J2610" i="1" s="1"/>
  <c r="G4151" i="1"/>
  <c r="I4151" i="1" s="1"/>
  <c r="H4151" i="1"/>
  <c r="J4151" i="1" s="1"/>
  <c r="G2612" i="1"/>
  <c r="I2612" i="1" s="1"/>
  <c r="H2612" i="1"/>
  <c r="J2612" i="1" s="1"/>
  <c r="G2110" i="1"/>
  <c r="I2110" i="1" s="1"/>
  <c r="H2110" i="1"/>
  <c r="J2110" i="1" s="1"/>
  <c r="G2614" i="1"/>
  <c r="I2614" i="1" s="1"/>
  <c r="H2614" i="1"/>
  <c r="J2614" i="1" s="1"/>
  <c r="G2615" i="1"/>
  <c r="I2615" i="1" s="1"/>
  <c r="H2615" i="1"/>
  <c r="J2615" i="1" s="1"/>
  <c r="G2616" i="1"/>
  <c r="I2616" i="1" s="1"/>
  <c r="H2616" i="1"/>
  <c r="J2616" i="1" s="1"/>
  <c r="G2938" i="1"/>
  <c r="I2938" i="1" s="1"/>
  <c r="H2938" i="1"/>
  <c r="J2938" i="1" s="1"/>
  <c r="G2618" i="1"/>
  <c r="I2618" i="1" s="1"/>
  <c r="H2618" i="1"/>
  <c r="J2618" i="1" s="1"/>
  <c r="G1855" i="1"/>
  <c r="I1855" i="1" s="1"/>
  <c r="H1855" i="1"/>
  <c r="J1855" i="1" s="1"/>
  <c r="G2620" i="1"/>
  <c r="I2620" i="1" s="1"/>
  <c r="H2620" i="1"/>
  <c r="J2620" i="1" s="1"/>
  <c r="G2621" i="1"/>
  <c r="I2621" i="1" s="1"/>
  <c r="H2621" i="1"/>
  <c r="J2621" i="1" s="1"/>
  <c r="G2622" i="1"/>
  <c r="I2622" i="1" s="1"/>
  <c r="H2622" i="1"/>
  <c r="J2622" i="1" s="1"/>
  <c r="G2623" i="1"/>
  <c r="I2623" i="1" s="1"/>
  <c r="H2623" i="1"/>
  <c r="J2623" i="1" s="1"/>
  <c r="G2624" i="1"/>
  <c r="I2624" i="1" s="1"/>
  <c r="H2624" i="1"/>
  <c r="J2624" i="1" s="1"/>
  <c r="G2625" i="1"/>
  <c r="I2625" i="1" s="1"/>
  <c r="H2625" i="1"/>
  <c r="J2625" i="1" s="1"/>
  <c r="G2626" i="1"/>
  <c r="I2626" i="1" s="1"/>
  <c r="H2626" i="1"/>
  <c r="J2626" i="1" s="1"/>
  <c r="G2627" i="1"/>
  <c r="I2627" i="1" s="1"/>
  <c r="H2627" i="1"/>
  <c r="J2627" i="1" s="1"/>
  <c r="G2628" i="1"/>
  <c r="I2628" i="1" s="1"/>
  <c r="H2628" i="1"/>
  <c r="J2628" i="1" s="1"/>
  <c r="G2629" i="1"/>
  <c r="I2629" i="1" s="1"/>
  <c r="H2629" i="1"/>
  <c r="J2629" i="1" s="1"/>
  <c r="G2630" i="1"/>
  <c r="I2630" i="1" s="1"/>
  <c r="H2630" i="1"/>
  <c r="J2630" i="1" s="1"/>
  <c r="G2631" i="1"/>
  <c r="I2631" i="1" s="1"/>
  <c r="H2631" i="1"/>
  <c r="J2631" i="1" s="1"/>
  <c r="G2632" i="1"/>
  <c r="I2632" i="1" s="1"/>
  <c r="H2632" i="1"/>
  <c r="J2632" i="1" s="1"/>
  <c r="G2633" i="1"/>
  <c r="I2633" i="1" s="1"/>
  <c r="H2633" i="1"/>
  <c r="J2633" i="1" s="1"/>
  <c r="G2634" i="1"/>
  <c r="I2634" i="1" s="1"/>
  <c r="H2634" i="1"/>
  <c r="J2634" i="1" s="1"/>
  <c r="G2635" i="1"/>
  <c r="I2635" i="1" s="1"/>
  <c r="H2635" i="1"/>
  <c r="J2635" i="1" s="1"/>
  <c r="G2636" i="1"/>
  <c r="I2636" i="1" s="1"/>
  <c r="H2636" i="1"/>
  <c r="J2636" i="1" s="1"/>
  <c r="G2637" i="1"/>
  <c r="I2637" i="1" s="1"/>
  <c r="H2637" i="1"/>
  <c r="J2637" i="1" s="1"/>
  <c r="G2638" i="1"/>
  <c r="I2638" i="1" s="1"/>
  <c r="H2638" i="1"/>
  <c r="J2638" i="1" s="1"/>
  <c r="G2639" i="1"/>
  <c r="I2639" i="1" s="1"/>
  <c r="H2639" i="1"/>
  <c r="J2639" i="1" s="1"/>
  <c r="G2640" i="1"/>
  <c r="I2640" i="1" s="1"/>
  <c r="H2640" i="1"/>
  <c r="J2640" i="1" s="1"/>
  <c r="G2641" i="1"/>
  <c r="I2641" i="1" s="1"/>
  <c r="H2641" i="1"/>
  <c r="J2641" i="1" s="1"/>
  <c r="G2642" i="1"/>
  <c r="I2642" i="1" s="1"/>
  <c r="H2642" i="1"/>
  <c r="J2642" i="1" s="1"/>
  <c r="G2643" i="1"/>
  <c r="I2643" i="1" s="1"/>
  <c r="H2643" i="1"/>
  <c r="J2643" i="1" s="1"/>
  <c r="G2644" i="1"/>
  <c r="I2644" i="1" s="1"/>
  <c r="H2644" i="1"/>
  <c r="J2644" i="1" s="1"/>
  <c r="G3085" i="1"/>
  <c r="I3085" i="1" s="1"/>
  <c r="H3085" i="1"/>
  <c r="J3085" i="1" s="1"/>
  <c r="G2646" i="1"/>
  <c r="I2646" i="1" s="1"/>
  <c r="H2646" i="1"/>
  <c r="J2646" i="1" s="1"/>
  <c r="G2647" i="1"/>
  <c r="I2647" i="1" s="1"/>
  <c r="H2647" i="1"/>
  <c r="J2647" i="1" s="1"/>
  <c r="G2648" i="1"/>
  <c r="I2648" i="1" s="1"/>
  <c r="H2648" i="1"/>
  <c r="J2648" i="1" s="1"/>
  <c r="G2649" i="1"/>
  <c r="I2649" i="1" s="1"/>
  <c r="H2649" i="1"/>
  <c r="J2649" i="1" s="1"/>
  <c r="G2650" i="1"/>
  <c r="I2650" i="1" s="1"/>
  <c r="H2650" i="1"/>
  <c r="J2650" i="1" s="1"/>
  <c r="G2651" i="1"/>
  <c r="I2651" i="1" s="1"/>
  <c r="H2651" i="1"/>
  <c r="J2651" i="1" s="1"/>
  <c r="G2652" i="1"/>
  <c r="I2652" i="1" s="1"/>
  <c r="H2652" i="1"/>
  <c r="J2652" i="1" s="1"/>
  <c r="G2653" i="1"/>
  <c r="I2653" i="1" s="1"/>
  <c r="H2653" i="1"/>
  <c r="J2653" i="1" s="1"/>
  <c r="G2654" i="1"/>
  <c r="I2654" i="1" s="1"/>
  <c r="H2654" i="1"/>
  <c r="J2654" i="1" s="1"/>
  <c r="G2655" i="1"/>
  <c r="I2655" i="1" s="1"/>
  <c r="H2655" i="1"/>
  <c r="J2655" i="1" s="1"/>
  <c r="G2656" i="1"/>
  <c r="I2656" i="1" s="1"/>
  <c r="H2656" i="1"/>
  <c r="J2656" i="1" s="1"/>
  <c r="G2657" i="1"/>
  <c r="I2657" i="1" s="1"/>
  <c r="H2657" i="1"/>
  <c r="J2657" i="1" s="1"/>
  <c r="G2658" i="1"/>
  <c r="I2658" i="1" s="1"/>
  <c r="H2658" i="1"/>
  <c r="J2658" i="1" s="1"/>
  <c r="G2659" i="1"/>
  <c r="I2659" i="1" s="1"/>
  <c r="H2659" i="1"/>
  <c r="J2659" i="1" s="1"/>
  <c r="G2660" i="1"/>
  <c r="I2660" i="1" s="1"/>
  <c r="H2660" i="1"/>
  <c r="J2660" i="1" s="1"/>
  <c r="G2661" i="1"/>
  <c r="I2661" i="1" s="1"/>
  <c r="H2661" i="1"/>
  <c r="J2661" i="1" s="1"/>
  <c r="G2662" i="1"/>
  <c r="I2662" i="1" s="1"/>
  <c r="H2662" i="1"/>
  <c r="J2662" i="1" s="1"/>
  <c r="G2663" i="1"/>
  <c r="I2663" i="1" s="1"/>
  <c r="H2663" i="1"/>
  <c r="J2663" i="1" s="1"/>
  <c r="G2664" i="1"/>
  <c r="I2664" i="1" s="1"/>
  <c r="H2664" i="1"/>
  <c r="J2664" i="1" s="1"/>
  <c r="G2665" i="1"/>
  <c r="I2665" i="1" s="1"/>
  <c r="H2665" i="1"/>
  <c r="J2665" i="1" s="1"/>
  <c r="G2666" i="1"/>
  <c r="I2666" i="1" s="1"/>
  <c r="H2666" i="1"/>
  <c r="J2666" i="1" s="1"/>
  <c r="G2667" i="1"/>
  <c r="I2667" i="1" s="1"/>
  <c r="H2667" i="1"/>
  <c r="J2667" i="1" s="1"/>
  <c r="G2668" i="1"/>
  <c r="I2668" i="1" s="1"/>
  <c r="H2668" i="1"/>
  <c r="J2668" i="1" s="1"/>
  <c r="G2669" i="1"/>
  <c r="I2669" i="1" s="1"/>
  <c r="H2669" i="1"/>
  <c r="J2669" i="1" s="1"/>
  <c r="G2670" i="1"/>
  <c r="I2670" i="1" s="1"/>
  <c r="H2670" i="1"/>
  <c r="J2670" i="1" s="1"/>
  <c r="G2671" i="1"/>
  <c r="I2671" i="1" s="1"/>
  <c r="H2671" i="1"/>
  <c r="J2671" i="1" s="1"/>
  <c r="G2672" i="1"/>
  <c r="I2672" i="1" s="1"/>
  <c r="H2672" i="1"/>
  <c r="J2672" i="1" s="1"/>
  <c r="G2673" i="1"/>
  <c r="I2673" i="1" s="1"/>
  <c r="H2673" i="1"/>
  <c r="J2673" i="1" s="1"/>
  <c r="G2674" i="1"/>
  <c r="I2674" i="1" s="1"/>
  <c r="H2674" i="1"/>
  <c r="J2674" i="1" s="1"/>
  <c r="G2675" i="1"/>
  <c r="I2675" i="1" s="1"/>
  <c r="H2675" i="1"/>
  <c r="J2675" i="1" s="1"/>
  <c r="G2676" i="1"/>
  <c r="I2676" i="1" s="1"/>
  <c r="H2676" i="1"/>
  <c r="J2676" i="1" s="1"/>
  <c r="G2677" i="1"/>
  <c r="I2677" i="1" s="1"/>
  <c r="H2677" i="1"/>
  <c r="J2677" i="1" s="1"/>
  <c r="G2678" i="1"/>
  <c r="I2678" i="1" s="1"/>
  <c r="H2678" i="1"/>
  <c r="J2678" i="1" s="1"/>
  <c r="G2679" i="1"/>
  <c r="I2679" i="1" s="1"/>
  <c r="H2679" i="1"/>
  <c r="J2679" i="1" s="1"/>
  <c r="G2680" i="1"/>
  <c r="I2680" i="1" s="1"/>
  <c r="H2680" i="1"/>
  <c r="J2680" i="1" s="1"/>
  <c r="G2681" i="1"/>
  <c r="I2681" i="1" s="1"/>
  <c r="H2681" i="1"/>
  <c r="J2681" i="1" s="1"/>
  <c r="G2682" i="1"/>
  <c r="I2682" i="1" s="1"/>
  <c r="H2682" i="1"/>
  <c r="J2682" i="1" s="1"/>
  <c r="G2683" i="1"/>
  <c r="I2683" i="1" s="1"/>
  <c r="H2683" i="1"/>
  <c r="J2683" i="1" s="1"/>
  <c r="G2684" i="1"/>
  <c r="I2684" i="1" s="1"/>
  <c r="H2684" i="1"/>
  <c r="J2684" i="1" s="1"/>
  <c r="G2685" i="1"/>
  <c r="I2685" i="1" s="1"/>
  <c r="H2685" i="1"/>
  <c r="J2685" i="1" s="1"/>
  <c r="G2686" i="1"/>
  <c r="I2686" i="1" s="1"/>
  <c r="H2686" i="1"/>
  <c r="J2686" i="1" s="1"/>
  <c r="G2853" i="1"/>
  <c r="I2853" i="1" s="1"/>
  <c r="H2853" i="1"/>
  <c r="J2853" i="1" s="1"/>
  <c r="G2688" i="1"/>
  <c r="I2688" i="1" s="1"/>
  <c r="H2688" i="1"/>
  <c r="J2688" i="1" s="1"/>
  <c r="G2689" i="1"/>
  <c r="I2689" i="1" s="1"/>
  <c r="H2689" i="1"/>
  <c r="J2689" i="1" s="1"/>
  <c r="G2690" i="1"/>
  <c r="I2690" i="1" s="1"/>
  <c r="H2690" i="1"/>
  <c r="J2690" i="1" s="1"/>
  <c r="G2691" i="1"/>
  <c r="I2691" i="1" s="1"/>
  <c r="H2691" i="1"/>
  <c r="J2691" i="1" s="1"/>
  <c r="G2692" i="1"/>
  <c r="I2692" i="1" s="1"/>
  <c r="H2692" i="1"/>
  <c r="J2692" i="1" s="1"/>
  <c r="G2693" i="1"/>
  <c r="I2693" i="1" s="1"/>
  <c r="H2693" i="1"/>
  <c r="J2693" i="1" s="1"/>
  <c r="G2694" i="1"/>
  <c r="I2694" i="1" s="1"/>
  <c r="H2694" i="1"/>
  <c r="J2694" i="1" s="1"/>
  <c r="G2695" i="1"/>
  <c r="I2695" i="1" s="1"/>
  <c r="H2695" i="1"/>
  <c r="J2695" i="1" s="1"/>
  <c r="G2696" i="1"/>
  <c r="I2696" i="1" s="1"/>
  <c r="H2696" i="1"/>
  <c r="J2696" i="1" s="1"/>
  <c r="G2697" i="1"/>
  <c r="I2697" i="1" s="1"/>
  <c r="H2697" i="1"/>
  <c r="J2697" i="1" s="1"/>
  <c r="G2698" i="1"/>
  <c r="I2698" i="1" s="1"/>
  <c r="H2698" i="1"/>
  <c r="J2698" i="1" s="1"/>
  <c r="G1689" i="1"/>
  <c r="I1689" i="1" s="1"/>
  <c r="H1689" i="1"/>
  <c r="J1689" i="1" s="1"/>
  <c r="G2700" i="1"/>
  <c r="I2700" i="1" s="1"/>
  <c r="H2700" i="1"/>
  <c r="J2700" i="1" s="1"/>
  <c r="G2701" i="1"/>
  <c r="I2701" i="1" s="1"/>
  <c r="H2701" i="1"/>
  <c r="J2701" i="1" s="1"/>
  <c r="G2702" i="1"/>
  <c r="I2702" i="1" s="1"/>
  <c r="H2702" i="1"/>
  <c r="J2702" i="1" s="1"/>
  <c r="G879" i="1"/>
  <c r="I879" i="1" s="1"/>
  <c r="H879" i="1"/>
  <c r="J879" i="1" s="1"/>
  <c r="G2704" i="1"/>
  <c r="I2704" i="1" s="1"/>
  <c r="H2704" i="1"/>
  <c r="J2704" i="1" s="1"/>
  <c r="G2705" i="1"/>
  <c r="I2705" i="1" s="1"/>
  <c r="H2705" i="1"/>
  <c r="J2705" i="1" s="1"/>
  <c r="G2706" i="1"/>
  <c r="I2706" i="1" s="1"/>
  <c r="H2706" i="1"/>
  <c r="J2706" i="1" s="1"/>
  <c r="G2707" i="1"/>
  <c r="I2707" i="1" s="1"/>
  <c r="H2707" i="1"/>
  <c r="J2707" i="1" s="1"/>
  <c r="G2708" i="1"/>
  <c r="I2708" i="1" s="1"/>
  <c r="H2708" i="1"/>
  <c r="J2708" i="1" s="1"/>
  <c r="G2709" i="1"/>
  <c r="I2709" i="1" s="1"/>
  <c r="H2709" i="1"/>
  <c r="J2709" i="1" s="1"/>
  <c r="G2710" i="1"/>
  <c r="I2710" i="1" s="1"/>
  <c r="H2710" i="1"/>
  <c r="J2710" i="1" s="1"/>
  <c r="G2711" i="1"/>
  <c r="I2711" i="1" s="1"/>
  <c r="H2711" i="1"/>
  <c r="J2711" i="1" s="1"/>
  <c r="G2712" i="1"/>
  <c r="I2712" i="1" s="1"/>
  <c r="H2712" i="1"/>
  <c r="J2712" i="1" s="1"/>
  <c r="G2713" i="1"/>
  <c r="I2713" i="1" s="1"/>
  <c r="H2713" i="1"/>
  <c r="J2713" i="1" s="1"/>
  <c r="G2714" i="1"/>
  <c r="I2714" i="1" s="1"/>
  <c r="H2714" i="1"/>
  <c r="J2714" i="1" s="1"/>
  <c r="G2715" i="1"/>
  <c r="I2715" i="1" s="1"/>
  <c r="H2715" i="1"/>
  <c r="J2715" i="1" s="1"/>
  <c r="G2716" i="1"/>
  <c r="I2716" i="1" s="1"/>
  <c r="H2716" i="1"/>
  <c r="J2716" i="1" s="1"/>
  <c r="G851" i="1"/>
  <c r="I851" i="1" s="1"/>
  <c r="H851" i="1"/>
  <c r="J851" i="1" s="1"/>
  <c r="G2718" i="1"/>
  <c r="I2718" i="1" s="1"/>
  <c r="H2718" i="1"/>
  <c r="J2718" i="1" s="1"/>
  <c r="G2719" i="1"/>
  <c r="I2719" i="1" s="1"/>
  <c r="H2719" i="1"/>
  <c r="J2719" i="1" s="1"/>
  <c r="G2720" i="1"/>
  <c r="I2720" i="1" s="1"/>
  <c r="H2720" i="1"/>
  <c r="J2720" i="1" s="1"/>
  <c r="G4560" i="1"/>
  <c r="I4560" i="1" s="1"/>
  <c r="H4560" i="1"/>
  <c r="J4560" i="1" s="1"/>
  <c r="G2722" i="1"/>
  <c r="I2722" i="1" s="1"/>
  <c r="H2722" i="1"/>
  <c r="J2722" i="1" s="1"/>
  <c r="G2723" i="1"/>
  <c r="I2723" i="1" s="1"/>
  <c r="H2723" i="1"/>
  <c r="J2723" i="1" s="1"/>
  <c r="G2724" i="1"/>
  <c r="I2724" i="1" s="1"/>
  <c r="H2724" i="1"/>
  <c r="J2724" i="1" s="1"/>
  <c r="G2725" i="1"/>
  <c r="I2725" i="1" s="1"/>
  <c r="H2725" i="1"/>
  <c r="J2725" i="1" s="1"/>
  <c r="G2726" i="1"/>
  <c r="I2726" i="1" s="1"/>
  <c r="H2726" i="1"/>
  <c r="J2726" i="1" s="1"/>
  <c r="G2727" i="1"/>
  <c r="I2727" i="1" s="1"/>
  <c r="H2727" i="1"/>
  <c r="J2727" i="1" s="1"/>
  <c r="G2728" i="1"/>
  <c r="I2728" i="1" s="1"/>
  <c r="H2728" i="1"/>
  <c r="J2728" i="1" s="1"/>
  <c r="G2729" i="1"/>
  <c r="I2729" i="1" s="1"/>
  <c r="H2729" i="1"/>
  <c r="J2729" i="1" s="1"/>
  <c r="G2730" i="1"/>
  <c r="I2730" i="1" s="1"/>
  <c r="H2730" i="1"/>
  <c r="J2730" i="1" s="1"/>
  <c r="G2218" i="1"/>
  <c r="I2218" i="1" s="1"/>
  <c r="H2218" i="1"/>
  <c r="J2218" i="1" s="1"/>
  <c r="G2732" i="1"/>
  <c r="I2732" i="1" s="1"/>
  <c r="H2732" i="1"/>
  <c r="J2732" i="1" s="1"/>
  <c r="G2733" i="1"/>
  <c r="I2733" i="1" s="1"/>
  <c r="H2733" i="1"/>
  <c r="J2733" i="1" s="1"/>
  <c r="G2734" i="1"/>
  <c r="I2734" i="1" s="1"/>
  <c r="H2734" i="1"/>
  <c r="J2734" i="1" s="1"/>
  <c r="G2735" i="1"/>
  <c r="I2735" i="1" s="1"/>
  <c r="H2735" i="1"/>
  <c r="J2735" i="1" s="1"/>
  <c r="G2736" i="1"/>
  <c r="I2736" i="1" s="1"/>
  <c r="H2736" i="1"/>
  <c r="J2736" i="1" s="1"/>
  <c r="G2737" i="1"/>
  <c r="I2737" i="1" s="1"/>
  <c r="H2737" i="1"/>
  <c r="J2737" i="1" s="1"/>
  <c r="G2738" i="1"/>
  <c r="I2738" i="1" s="1"/>
  <c r="H2738" i="1"/>
  <c r="J2738" i="1" s="1"/>
  <c r="G2739" i="1"/>
  <c r="I2739" i="1" s="1"/>
  <c r="H2739" i="1"/>
  <c r="J2739" i="1" s="1"/>
  <c r="G2740" i="1"/>
  <c r="I2740" i="1" s="1"/>
  <c r="H2740" i="1"/>
  <c r="J2740" i="1" s="1"/>
  <c r="G2741" i="1"/>
  <c r="I2741" i="1" s="1"/>
  <c r="H2741" i="1"/>
  <c r="J2741" i="1" s="1"/>
  <c r="G2742" i="1"/>
  <c r="I2742" i="1" s="1"/>
  <c r="H2742" i="1"/>
  <c r="J2742" i="1" s="1"/>
  <c r="G2743" i="1"/>
  <c r="I2743" i="1" s="1"/>
  <c r="H2743" i="1"/>
  <c r="J2743" i="1" s="1"/>
  <c r="G2744" i="1"/>
  <c r="I2744" i="1" s="1"/>
  <c r="H2744" i="1"/>
  <c r="J2744" i="1" s="1"/>
  <c r="G2745" i="1"/>
  <c r="I2745" i="1" s="1"/>
  <c r="H2745" i="1"/>
  <c r="J2745" i="1" s="1"/>
  <c r="G2746" i="1"/>
  <c r="I2746" i="1" s="1"/>
  <c r="H2746" i="1"/>
  <c r="J2746" i="1" s="1"/>
  <c r="G2747" i="1"/>
  <c r="I2747" i="1" s="1"/>
  <c r="H2747" i="1"/>
  <c r="J2747" i="1" s="1"/>
  <c r="G2748" i="1"/>
  <c r="I2748" i="1" s="1"/>
  <c r="H2748" i="1"/>
  <c r="J2748" i="1" s="1"/>
  <c r="G2749" i="1"/>
  <c r="I2749" i="1" s="1"/>
  <c r="H2749" i="1"/>
  <c r="J2749" i="1" s="1"/>
  <c r="G2750" i="1"/>
  <c r="I2750" i="1" s="1"/>
  <c r="H2750" i="1"/>
  <c r="J2750" i="1" s="1"/>
  <c r="G2751" i="1"/>
  <c r="I2751" i="1" s="1"/>
  <c r="H2751" i="1"/>
  <c r="J2751" i="1" s="1"/>
  <c r="G2752" i="1"/>
  <c r="I2752" i="1" s="1"/>
  <c r="H2752" i="1"/>
  <c r="J2752" i="1" s="1"/>
  <c r="G2753" i="1"/>
  <c r="I2753" i="1" s="1"/>
  <c r="H2753" i="1"/>
  <c r="J2753" i="1" s="1"/>
  <c r="G2754" i="1"/>
  <c r="I2754" i="1" s="1"/>
  <c r="H2754" i="1"/>
  <c r="J2754" i="1" s="1"/>
  <c r="G2755" i="1"/>
  <c r="I2755" i="1" s="1"/>
  <c r="H2755" i="1"/>
  <c r="J2755" i="1" s="1"/>
  <c r="G2756" i="1"/>
  <c r="I2756" i="1" s="1"/>
  <c r="H2756" i="1"/>
  <c r="J2756" i="1" s="1"/>
  <c r="G2757" i="1"/>
  <c r="I2757" i="1" s="1"/>
  <c r="H2757" i="1"/>
  <c r="J2757" i="1" s="1"/>
  <c r="G2758" i="1"/>
  <c r="I2758" i="1" s="1"/>
  <c r="H2758" i="1"/>
  <c r="J2758" i="1" s="1"/>
  <c r="G2759" i="1"/>
  <c r="I2759" i="1" s="1"/>
  <c r="H2759" i="1"/>
  <c r="J2759" i="1" s="1"/>
  <c r="G2760" i="1"/>
  <c r="I2760" i="1" s="1"/>
  <c r="H2760" i="1"/>
  <c r="J2760" i="1" s="1"/>
  <c r="G1716" i="1"/>
  <c r="I1716" i="1" s="1"/>
  <c r="H1716" i="1"/>
  <c r="J1716" i="1" s="1"/>
  <c r="G2762" i="1"/>
  <c r="I2762" i="1" s="1"/>
  <c r="H2762" i="1"/>
  <c r="J2762" i="1" s="1"/>
  <c r="G2763" i="1"/>
  <c r="I2763" i="1" s="1"/>
  <c r="H2763" i="1"/>
  <c r="J2763" i="1" s="1"/>
  <c r="G2764" i="1"/>
  <c r="I2764" i="1" s="1"/>
  <c r="H2764" i="1"/>
  <c r="J2764" i="1" s="1"/>
  <c r="G2765" i="1"/>
  <c r="I2765" i="1" s="1"/>
  <c r="H2765" i="1"/>
  <c r="J2765" i="1" s="1"/>
  <c r="G2766" i="1"/>
  <c r="I2766" i="1" s="1"/>
  <c r="H2766" i="1"/>
  <c r="J2766" i="1" s="1"/>
  <c r="G2767" i="1"/>
  <c r="I2767" i="1" s="1"/>
  <c r="H2767" i="1"/>
  <c r="J2767" i="1" s="1"/>
  <c r="G2768" i="1"/>
  <c r="I2768" i="1" s="1"/>
  <c r="H2768" i="1"/>
  <c r="J2768" i="1" s="1"/>
  <c r="G2769" i="1"/>
  <c r="I2769" i="1" s="1"/>
  <c r="H2769" i="1"/>
  <c r="J2769" i="1" s="1"/>
  <c r="G3385" i="1"/>
  <c r="I3385" i="1" s="1"/>
  <c r="H3385" i="1"/>
  <c r="J3385" i="1" s="1"/>
  <c r="G2771" i="1"/>
  <c r="I2771" i="1" s="1"/>
  <c r="H2771" i="1"/>
  <c r="J2771" i="1" s="1"/>
  <c r="G2772" i="1"/>
  <c r="I2772" i="1" s="1"/>
  <c r="H2772" i="1"/>
  <c r="J2772" i="1" s="1"/>
  <c r="G2773" i="1"/>
  <c r="I2773" i="1" s="1"/>
  <c r="H2773" i="1"/>
  <c r="J2773" i="1" s="1"/>
  <c r="G2774" i="1"/>
  <c r="I2774" i="1" s="1"/>
  <c r="H2774" i="1"/>
  <c r="J2774" i="1" s="1"/>
  <c r="G2775" i="1"/>
  <c r="I2775" i="1" s="1"/>
  <c r="H2775" i="1"/>
  <c r="J2775" i="1" s="1"/>
  <c r="G2776" i="1"/>
  <c r="I2776" i="1" s="1"/>
  <c r="H2776" i="1"/>
  <c r="J2776" i="1" s="1"/>
  <c r="G2777" i="1"/>
  <c r="I2777" i="1" s="1"/>
  <c r="H2777" i="1"/>
  <c r="J2777" i="1" s="1"/>
  <c r="G3903" i="1"/>
  <c r="I3903" i="1" s="1"/>
  <c r="H3903" i="1"/>
  <c r="J3903" i="1" s="1"/>
  <c r="G87" i="1"/>
  <c r="I87" i="1" s="1"/>
  <c r="H87" i="1"/>
  <c r="J87" i="1" s="1"/>
  <c r="G2780" i="1"/>
  <c r="I2780" i="1" s="1"/>
  <c r="H2780" i="1"/>
  <c r="J2780" i="1" s="1"/>
  <c r="G2781" i="1"/>
  <c r="I2781" i="1" s="1"/>
  <c r="H2781" i="1"/>
  <c r="J2781" i="1" s="1"/>
  <c r="G2782" i="1"/>
  <c r="I2782" i="1" s="1"/>
  <c r="H2782" i="1"/>
  <c r="J2782" i="1" s="1"/>
  <c r="G2783" i="1"/>
  <c r="I2783" i="1" s="1"/>
  <c r="H2783" i="1"/>
  <c r="J2783" i="1" s="1"/>
  <c r="G2784" i="1"/>
  <c r="I2784" i="1" s="1"/>
  <c r="H2784" i="1"/>
  <c r="J2784" i="1" s="1"/>
  <c r="G2785" i="1"/>
  <c r="I2785" i="1" s="1"/>
  <c r="H2785" i="1"/>
  <c r="J2785" i="1" s="1"/>
  <c r="G2786" i="1"/>
  <c r="I2786" i="1" s="1"/>
  <c r="H2786" i="1"/>
  <c r="J2786" i="1" s="1"/>
  <c r="G2787" i="1"/>
  <c r="I2787" i="1" s="1"/>
  <c r="H2787" i="1"/>
  <c r="J2787" i="1" s="1"/>
  <c r="G2788" i="1"/>
  <c r="I2788" i="1" s="1"/>
  <c r="H2788" i="1"/>
  <c r="J2788" i="1" s="1"/>
  <c r="G2789" i="1"/>
  <c r="I2789" i="1" s="1"/>
  <c r="H2789" i="1"/>
  <c r="J2789" i="1" s="1"/>
  <c r="G2790" i="1"/>
  <c r="I2790" i="1" s="1"/>
  <c r="H2790" i="1"/>
  <c r="J2790" i="1" s="1"/>
  <c r="G2791" i="1"/>
  <c r="I2791" i="1" s="1"/>
  <c r="H2791" i="1"/>
  <c r="J2791" i="1" s="1"/>
  <c r="G2792" i="1"/>
  <c r="I2792" i="1" s="1"/>
  <c r="H2792" i="1"/>
  <c r="J2792" i="1" s="1"/>
  <c r="G2793" i="1"/>
  <c r="I2793" i="1" s="1"/>
  <c r="H2793" i="1"/>
  <c r="J2793" i="1" s="1"/>
  <c r="G2794" i="1"/>
  <c r="I2794" i="1" s="1"/>
  <c r="H2794" i="1"/>
  <c r="J2794" i="1" s="1"/>
  <c r="G2795" i="1"/>
  <c r="I2795" i="1" s="1"/>
  <c r="H2795" i="1"/>
  <c r="J2795" i="1" s="1"/>
  <c r="G2796" i="1"/>
  <c r="I2796" i="1" s="1"/>
  <c r="H2796" i="1"/>
  <c r="J2796" i="1" s="1"/>
  <c r="G2797" i="1"/>
  <c r="I2797" i="1" s="1"/>
  <c r="H2797" i="1"/>
  <c r="J2797" i="1" s="1"/>
  <c r="G2798" i="1"/>
  <c r="I2798" i="1" s="1"/>
  <c r="H2798" i="1"/>
  <c r="J2798" i="1" s="1"/>
  <c r="G2799" i="1"/>
  <c r="I2799" i="1" s="1"/>
  <c r="H2799" i="1"/>
  <c r="J2799" i="1" s="1"/>
  <c r="G2800" i="1"/>
  <c r="I2800" i="1" s="1"/>
  <c r="H2800" i="1"/>
  <c r="J2800" i="1" s="1"/>
  <c r="G2801" i="1"/>
  <c r="I2801" i="1" s="1"/>
  <c r="H2801" i="1"/>
  <c r="J2801" i="1" s="1"/>
  <c r="G2802" i="1"/>
  <c r="I2802" i="1" s="1"/>
  <c r="H2802" i="1"/>
  <c r="J2802" i="1" s="1"/>
  <c r="G2803" i="1"/>
  <c r="I2803" i="1" s="1"/>
  <c r="H2803" i="1"/>
  <c r="J2803" i="1" s="1"/>
  <c r="G2804" i="1"/>
  <c r="I2804" i="1" s="1"/>
  <c r="H2804" i="1"/>
  <c r="J2804" i="1" s="1"/>
  <c r="G2805" i="1"/>
  <c r="I2805" i="1" s="1"/>
  <c r="H2805" i="1"/>
  <c r="J2805" i="1" s="1"/>
  <c r="G1113" i="1"/>
  <c r="I1113" i="1" s="1"/>
  <c r="H1113" i="1"/>
  <c r="J1113" i="1" s="1"/>
  <c r="G2807" i="1"/>
  <c r="I2807" i="1" s="1"/>
  <c r="H2807" i="1"/>
  <c r="J2807" i="1" s="1"/>
  <c r="G2808" i="1"/>
  <c r="I2808" i="1" s="1"/>
  <c r="H2808" i="1"/>
  <c r="J2808" i="1" s="1"/>
  <c r="G2809" i="1"/>
  <c r="I2809" i="1" s="1"/>
  <c r="H2809" i="1"/>
  <c r="J2809" i="1" s="1"/>
  <c r="G2810" i="1"/>
  <c r="I2810" i="1" s="1"/>
  <c r="H2810" i="1"/>
  <c r="J2810" i="1" s="1"/>
  <c r="G2811" i="1"/>
  <c r="I2811" i="1" s="1"/>
  <c r="H2811" i="1"/>
  <c r="J2811" i="1" s="1"/>
  <c r="G2812" i="1"/>
  <c r="I2812" i="1" s="1"/>
  <c r="H2812" i="1"/>
  <c r="J2812" i="1" s="1"/>
  <c r="G4633" i="1"/>
  <c r="I4633" i="1" s="1"/>
  <c r="H4633" i="1"/>
  <c r="J4633" i="1" s="1"/>
  <c r="G2814" i="1"/>
  <c r="I2814" i="1" s="1"/>
  <c r="H2814" i="1"/>
  <c r="J2814" i="1" s="1"/>
  <c r="G2815" i="1"/>
  <c r="I2815" i="1" s="1"/>
  <c r="H2815" i="1"/>
  <c r="J2815" i="1" s="1"/>
  <c r="G2816" i="1"/>
  <c r="I2816" i="1" s="1"/>
  <c r="H2816" i="1"/>
  <c r="J2816" i="1" s="1"/>
  <c r="G2817" i="1"/>
  <c r="I2817" i="1" s="1"/>
  <c r="H2817" i="1"/>
  <c r="J2817" i="1" s="1"/>
  <c r="G2818" i="1"/>
  <c r="I2818" i="1" s="1"/>
  <c r="H2818" i="1"/>
  <c r="J2818" i="1" s="1"/>
  <c r="G2819" i="1"/>
  <c r="I2819" i="1" s="1"/>
  <c r="H2819" i="1"/>
  <c r="J2819" i="1" s="1"/>
  <c r="G2820" i="1"/>
  <c r="I2820" i="1" s="1"/>
  <c r="H2820" i="1"/>
  <c r="J2820" i="1" s="1"/>
  <c r="G2717" i="1"/>
  <c r="I2717" i="1" s="1"/>
  <c r="H2717" i="1"/>
  <c r="J2717" i="1" s="1"/>
  <c r="G2822" i="1"/>
  <c r="I2822" i="1" s="1"/>
  <c r="H2822" i="1"/>
  <c r="J2822" i="1" s="1"/>
  <c r="G2823" i="1"/>
  <c r="I2823" i="1" s="1"/>
  <c r="H2823" i="1"/>
  <c r="J2823" i="1" s="1"/>
  <c r="G2824" i="1"/>
  <c r="I2824" i="1" s="1"/>
  <c r="H2824" i="1"/>
  <c r="J2824" i="1" s="1"/>
  <c r="G2825" i="1"/>
  <c r="I2825" i="1" s="1"/>
  <c r="H2825" i="1"/>
  <c r="J2825" i="1" s="1"/>
  <c r="G2826" i="1"/>
  <c r="I2826" i="1" s="1"/>
  <c r="H2826" i="1"/>
  <c r="J2826" i="1" s="1"/>
  <c r="G2827" i="1"/>
  <c r="I2827" i="1" s="1"/>
  <c r="H2827" i="1"/>
  <c r="J2827" i="1" s="1"/>
  <c r="G2828" i="1"/>
  <c r="I2828" i="1" s="1"/>
  <c r="H2828" i="1"/>
  <c r="J2828" i="1" s="1"/>
  <c r="G2829" i="1"/>
  <c r="I2829" i="1" s="1"/>
  <c r="H2829" i="1"/>
  <c r="J2829" i="1" s="1"/>
  <c r="G2830" i="1"/>
  <c r="I2830" i="1" s="1"/>
  <c r="H2830" i="1"/>
  <c r="J2830" i="1" s="1"/>
  <c r="G2831" i="1"/>
  <c r="I2831" i="1" s="1"/>
  <c r="H2831" i="1"/>
  <c r="J2831" i="1" s="1"/>
  <c r="G2832" i="1"/>
  <c r="I2832" i="1" s="1"/>
  <c r="H2832" i="1"/>
  <c r="J2832" i="1" s="1"/>
  <c r="G2833" i="1"/>
  <c r="I2833" i="1" s="1"/>
  <c r="H2833" i="1"/>
  <c r="J2833" i="1" s="1"/>
  <c r="G2834" i="1"/>
  <c r="I2834" i="1" s="1"/>
  <c r="H2834" i="1"/>
  <c r="J2834" i="1" s="1"/>
  <c r="G2835" i="1"/>
  <c r="I2835" i="1" s="1"/>
  <c r="H2835" i="1"/>
  <c r="J2835" i="1" s="1"/>
  <c r="G2836" i="1"/>
  <c r="I2836" i="1" s="1"/>
  <c r="H2836" i="1"/>
  <c r="J2836" i="1" s="1"/>
  <c r="G2837" i="1"/>
  <c r="I2837" i="1" s="1"/>
  <c r="H2837" i="1"/>
  <c r="J2837" i="1" s="1"/>
  <c r="G2838" i="1"/>
  <c r="I2838" i="1" s="1"/>
  <c r="H2838" i="1"/>
  <c r="J2838" i="1" s="1"/>
  <c r="G2839" i="1"/>
  <c r="I2839" i="1" s="1"/>
  <c r="H2839" i="1"/>
  <c r="J2839" i="1" s="1"/>
  <c r="G2840" i="1"/>
  <c r="I2840" i="1" s="1"/>
  <c r="H2840" i="1"/>
  <c r="J2840" i="1" s="1"/>
  <c r="G2841" i="1"/>
  <c r="I2841" i="1" s="1"/>
  <c r="H2841" i="1"/>
  <c r="J2841" i="1" s="1"/>
  <c r="G3002" i="1"/>
  <c r="I3002" i="1" s="1"/>
  <c r="H3002" i="1"/>
  <c r="J3002" i="1" s="1"/>
  <c r="G2843" i="1"/>
  <c r="I2843" i="1" s="1"/>
  <c r="H2843" i="1"/>
  <c r="J2843" i="1" s="1"/>
  <c r="G2844" i="1"/>
  <c r="I2844" i="1" s="1"/>
  <c r="H2844" i="1"/>
  <c r="J2844" i="1" s="1"/>
  <c r="G2845" i="1"/>
  <c r="I2845" i="1" s="1"/>
  <c r="H2845" i="1"/>
  <c r="J2845" i="1" s="1"/>
  <c r="G2846" i="1"/>
  <c r="I2846" i="1" s="1"/>
  <c r="H2846" i="1"/>
  <c r="J2846" i="1" s="1"/>
  <c r="G2847" i="1"/>
  <c r="I2847" i="1" s="1"/>
  <c r="H2847" i="1"/>
  <c r="J2847" i="1" s="1"/>
  <c r="G2848" i="1"/>
  <c r="I2848" i="1" s="1"/>
  <c r="H2848" i="1"/>
  <c r="J2848" i="1" s="1"/>
  <c r="G2849" i="1"/>
  <c r="I2849" i="1" s="1"/>
  <c r="H2849" i="1"/>
  <c r="J2849" i="1" s="1"/>
  <c r="G2850" i="1"/>
  <c r="I2850" i="1" s="1"/>
  <c r="H2850" i="1"/>
  <c r="J2850" i="1" s="1"/>
  <c r="G3526" i="1"/>
  <c r="I3526" i="1" s="1"/>
  <c r="H3526" i="1"/>
  <c r="J3526" i="1" s="1"/>
  <c r="G2852" i="1"/>
  <c r="I2852" i="1" s="1"/>
  <c r="H2852" i="1"/>
  <c r="J2852" i="1" s="1"/>
  <c r="G4634" i="1"/>
  <c r="I4634" i="1" s="1"/>
  <c r="H4634" i="1"/>
  <c r="J4634" i="1" s="1"/>
  <c r="G2854" i="1"/>
  <c r="I2854" i="1" s="1"/>
  <c r="H2854" i="1"/>
  <c r="J2854" i="1" s="1"/>
  <c r="G2855" i="1"/>
  <c r="I2855" i="1" s="1"/>
  <c r="H2855" i="1"/>
  <c r="J2855" i="1" s="1"/>
  <c r="G2856" i="1"/>
  <c r="I2856" i="1" s="1"/>
  <c r="H2856" i="1"/>
  <c r="J2856" i="1" s="1"/>
  <c r="G2857" i="1"/>
  <c r="I2857" i="1" s="1"/>
  <c r="H2857" i="1"/>
  <c r="J2857" i="1" s="1"/>
  <c r="G2858" i="1"/>
  <c r="I2858" i="1" s="1"/>
  <c r="H2858" i="1"/>
  <c r="J2858" i="1" s="1"/>
  <c r="G2859" i="1"/>
  <c r="I2859" i="1" s="1"/>
  <c r="H2859" i="1"/>
  <c r="J2859" i="1" s="1"/>
  <c r="G2860" i="1"/>
  <c r="I2860" i="1" s="1"/>
  <c r="H2860" i="1"/>
  <c r="J2860" i="1" s="1"/>
  <c r="G2861" i="1"/>
  <c r="I2861" i="1" s="1"/>
  <c r="H2861" i="1"/>
  <c r="J2861" i="1" s="1"/>
  <c r="G2862" i="1"/>
  <c r="I2862" i="1" s="1"/>
  <c r="H2862" i="1"/>
  <c r="J2862" i="1" s="1"/>
  <c r="G2333" i="1"/>
  <c r="I2333" i="1" s="1"/>
  <c r="H2333" i="1"/>
  <c r="J2333" i="1" s="1"/>
  <c r="G2864" i="1"/>
  <c r="I2864" i="1" s="1"/>
  <c r="H2864" i="1"/>
  <c r="J2864" i="1" s="1"/>
  <c r="G3678" i="1"/>
  <c r="I3678" i="1" s="1"/>
  <c r="H3678" i="1"/>
  <c r="J3678" i="1" s="1"/>
  <c r="G2866" i="1"/>
  <c r="I2866" i="1" s="1"/>
  <c r="H2866" i="1"/>
  <c r="J2866" i="1" s="1"/>
  <c r="G2867" i="1"/>
  <c r="I2867" i="1" s="1"/>
  <c r="H2867" i="1"/>
  <c r="J2867" i="1" s="1"/>
  <c r="G2868" i="1"/>
  <c r="I2868" i="1" s="1"/>
  <c r="H2868" i="1"/>
  <c r="J2868" i="1" s="1"/>
  <c r="G2869" i="1"/>
  <c r="I2869" i="1" s="1"/>
  <c r="H2869" i="1"/>
  <c r="J2869" i="1" s="1"/>
  <c r="G2870" i="1"/>
  <c r="I2870" i="1" s="1"/>
  <c r="H2870" i="1"/>
  <c r="J2870" i="1" s="1"/>
  <c r="G2871" i="1"/>
  <c r="I2871" i="1" s="1"/>
  <c r="H2871" i="1"/>
  <c r="J2871" i="1" s="1"/>
  <c r="G2872" i="1"/>
  <c r="I2872" i="1" s="1"/>
  <c r="H2872" i="1"/>
  <c r="J2872" i="1" s="1"/>
  <c r="G2873" i="1"/>
  <c r="I2873" i="1" s="1"/>
  <c r="H2873" i="1"/>
  <c r="J2873" i="1" s="1"/>
  <c r="G2874" i="1"/>
  <c r="I2874" i="1" s="1"/>
  <c r="H2874" i="1"/>
  <c r="J2874" i="1" s="1"/>
  <c r="G2875" i="1"/>
  <c r="I2875" i="1" s="1"/>
  <c r="H2875" i="1"/>
  <c r="J2875" i="1" s="1"/>
  <c r="G2806" i="1"/>
  <c r="I2806" i="1" s="1"/>
  <c r="H2806" i="1"/>
  <c r="J2806" i="1" s="1"/>
  <c r="G2877" i="1"/>
  <c r="I2877" i="1" s="1"/>
  <c r="H2877" i="1"/>
  <c r="J2877" i="1" s="1"/>
  <c r="G2878" i="1"/>
  <c r="I2878" i="1" s="1"/>
  <c r="H2878" i="1"/>
  <c r="J2878" i="1" s="1"/>
  <c r="G2879" i="1"/>
  <c r="I2879" i="1" s="1"/>
  <c r="H2879" i="1"/>
  <c r="J2879" i="1" s="1"/>
  <c r="G2880" i="1"/>
  <c r="I2880" i="1" s="1"/>
  <c r="H2880" i="1"/>
  <c r="J2880" i="1" s="1"/>
  <c r="G2703" i="1"/>
  <c r="I2703" i="1" s="1"/>
  <c r="H2703" i="1"/>
  <c r="J2703" i="1" s="1"/>
  <c r="G2478" i="1"/>
  <c r="I2478" i="1" s="1"/>
  <c r="H2478" i="1"/>
  <c r="J2478" i="1" s="1"/>
  <c r="G2883" i="1"/>
  <c r="I2883" i="1" s="1"/>
  <c r="H2883" i="1"/>
  <c r="J2883" i="1" s="1"/>
  <c r="G2884" i="1"/>
  <c r="I2884" i="1" s="1"/>
  <c r="H2884" i="1"/>
  <c r="J2884" i="1" s="1"/>
  <c r="G2885" i="1"/>
  <c r="I2885" i="1" s="1"/>
  <c r="H2885" i="1"/>
  <c r="J2885" i="1" s="1"/>
  <c r="G1904" i="1"/>
  <c r="I1904" i="1" s="1"/>
  <c r="H1904" i="1"/>
  <c r="J1904" i="1" s="1"/>
  <c r="G2887" i="1"/>
  <c r="I2887" i="1" s="1"/>
  <c r="H2887" i="1"/>
  <c r="J2887" i="1" s="1"/>
  <c r="G4405" i="1"/>
  <c r="I4405" i="1" s="1"/>
  <c r="H4405" i="1"/>
  <c r="J4405" i="1" s="1"/>
  <c r="G2889" i="1"/>
  <c r="I2889" i="1" s="1"/>
  <c r="H2889" i="1"/>
  <c r="J2889" i="1" s="1"/>
  <c r="G2890" i="1"/>
  <c r="I2890" i="1" s="1"/>
  <c r="H2890" i="1"/>
  <c r="J2890" i="1" s="1"/>
  <c r="G2891" i="1"/>
  <c r="I2891" i="1" s="1"/>
  <c r="H2891" i="1"/>
  <c r="J2891" i="1" s="1"/>
  <c r="G2892" i="1"/>
  <c r="I2892" i="1" s="1"/>
  <c r="H2892" i="1"/>
  <c r="J2892" i="1" s="1"/>
  <c r="G2893" i="1"/>
  <c r="I2893" i="1" s="1"/>
  <c r="H2893" i="1"/>
  <c r="J2893" i="1" s="1"/>
  <c r="G2894" i="1"/>
  <c r="I2894" i="1" s="1"/>
  <c r="H2894" i="1"/>
  <c r="J2894" i="1" s="1"/>
  <c r="G3199" i="1"/>
  <c r="I3199" i="1" s="1"/>
  <c r="H3199" i="1"/>
  <c r="J3199" i="1" s="1"/>
  <c r="G2896" i="1"/>
  <c r="I2896" i="1" s="1"/>
  <c r="H2896" i="1"/>
  <c r="J2896" i="1" s="1"/>
  <c r="G2897" i="1"/>
  <c r="I2897" i="1" s="1"/>
  <c r="H2897" i="1"/>
  <c r="J2897" i="1" s="1"/>
  <c r="G2898" i="1"/>
  <c r="I2898" i="1" s="1"/>
  <c r="H2898" i="1"/>
  <c r="J2898" i="1" s="1"/>
  <c r="G2899" i="1"/>
  <c r="I2899" i="1" s="1"/>
  <c r="H2899" i="1"/>
  <c r="J2899" i="1" s="1"/>
  <c r="G2900" i="1"/>
  <c r="I2900" i="1" s="1"/>
  <c r="H2900" i="1"/>
  <c r="J2900" i="1" s="1"/>
  <c r="G2901" i="1"/>
  <c r="I2901" i="1" s="1"/>
  <c r="H2901" i="1"/>
  <c r="J2901" i="1" s="1"/>
  <c r="G2902" i="1"/>
  <c r="I2902" i="1" s="1"/>
  <c r="H2902" i="1"/>
  <c r="J2902" i="1" s="1"/>
  <c r="G2903" i="1"/>
  <c r="I2903" i="1" s="1"/>
  <c r="H2903" i="1"/>
  <c r="J2903" i="1" s="1"/>
  <c r="G2904" i="1"/>
  <c r="I2904" i="1" s="1"/>
  <c r="H2904" i="1"/>
  <c r="J2904" i="1" s="1"/>
  <c r="G2905" i="1"/>
  <c r="I2905" i="1" s="1"/>
  <c r="H2905" i="1"/>
  <c r="J2905" i="1" s="1"/>
  <c r="G2906" i="1"/>
  <c r="I2906" i="1" s="1"/>
  <c r="H2906" i="1"/>
  <c r="J2906" i="1" s="1"/>
  <c r="G2907" i="1"/>
  <c r="I2907" i="1" s="1"/>
  <c r="H2907" i="1"/>
  <c r="J2907" i="1" s="1"/>
  <c r="G2908" i="1"/>
  <c r="I2908" i="1" s="1"/>
  <c r="H2908" i="1"/>
  <c r="J2908" i="1" s="1"/>
  <c r="G2909" i="1"/>
  <c r="I2909" i="1" s="1"/>
  <c r="H2909" i="1"/>
  <c r="J2909" i="1" s="1"/>
  <c r="G2910" i="1"/>
  <c r="I2910" i="1" s="1"/>
  <c r="H2910" i="1"/>
  <c r="J2910" i="1" s="1"/>
  <c r="G2911" i="1"/>
  <c r="I2911" i="1" s="1"/>
  <c r="H2911" i="1"/>
  <c r="J2911" i="1" s="1"/>
  <c r="G2912" i="1"/>
  <c r="I2912" i="1" s="1"/>
  <c r="H2912" i="1"/>
  <c r="J2912" i="1" s="1"/>
  <c r="G2913" i="1"/>
  <c r="I2913" i="1" s="1"/>
  <c r="H2913" i="1"/>
  <c r="J2913" i="1" s="1"/>
  <c r="G2914" i="1"/>
  <c r="I2914" i="1" s="1"/>
  <c r="H2914" i="1"/>
  <c r="J2914" i="1" s="1"/>
  <c r="G2915" i="1"/>
  <c r="I2915" i="1" s="1"/>
  <c r="H2915" i="1"/>
  <c r="J2915" i="1" s="1"/>
  <c r="G2916" i="1"/>
  <c r="I2916" i="1" s="1"/>
  <c r="H2916" i="1"/>
  <c r="J2916" i="1" s="1"/>
  <c r="G2917" i="1"/>
  <c r="I2917" i="1" s="1"/>
  <c r="H2917" i="1"/>
  <c r="J2917" i="1" s="1"/>
  <c r="G2918" i="1"/>
  <c r="I2918" i="1" s="1"/>
  <c r="H2918" i="1"/>
  <c r="J2918" i="1" s="1"/>
  <c r="G2919" i="1"/>
  <c r="I2919" i="1" s="1"/>
  <c r="H2919" i="1"/>
  <c r="J2919" i="1" s="1"/>
  <c r="G2920" i="1"/>
  <c r="I2920" i="1" s="1"/>
  <c r="H2920" i="1"/>
  <c r="J2920" i="1" s="1"/>
  <c r="G2921" i="1"/>
  <c r="I2921" i="1" s="1"/>
  <c r="H2921" i="1"/>
  <c r="J2921" i="1" s="1"/>
  <c r="G2922" i="1"/>
  <c r="I2922" i="1" s="1"/>
  <c r="H2922" i="1"/>
  <c r="J2922" i="1" s="1"/>
  <c r="G4804" i="1"/>
  <c r="I4804" i="1" s="1"/>
  <c r="H4804" i="1"/>
  <c r="J4804" i="1" s="1"/>
  <c r="G2924" i="1"/>
  <c r="I2924" i="1" s="1"/>
  <c r="H2924" i="1"/>
  <c r="J2924" i="1" s="1"/>
  <c r="G2925" i="1"/>
  <c r="I2925" i="1" s="1"/>
  <c r="H2925" i="1"/>
  <c r="J2925" i="1" s="1"/>
  <c r="G2926" i="1"/>
  <c r="I2926" i="1" s="1"/>
  <c r="H2926" i="1"/>
  <c r="J2926" i="1" s="1"/>
  <c r="G2927" i="1"/>
  <c r="I2927" i="1" s="1"/>
  <c r="H2927" i="1"/>
  <c r="J2927" i="1" s="1"/>
  <c r="G2928" i="1"/>
  <c r="I2928" i="1" s="1"/>
  <c r="H2928" i="1"/>
  <c r="J2928" i="1" s="1"/>
  <c r="G2929" i="1"/>
  <c r="I2929" i="1" s="1"/>
  <c r="H2929" i="1"/>
  <c r="J2929" i="1" s="1"/>
  <c r="G2930" i="1"/>
  <c r="I2930" i="1" s="1"/>
  <c r="H2930" i="1"/>
  <c r="J2930" i="1" s="1"/>
  <c r="G2931" i="1"/>
  <c r="I2931" i="1" s="1"/>
  <c r="H2931" i="1"/>
  <c r="J2931" i="1" s="1"/>
  <c r="G2932" i="1"/>
  <c r="I2932" i="1" s="1"/>
  <c r="H2932" i="1"/>
  <c r="J2932" i="1" s="1"/>
  <c r="G2933" i="1"/>
  <c r="I2933" i="1" s="1"/>
  <c r="H2933" i="1"/>
  <c r="J2933" i="1" s="1"/>
  <c r="G2934" i="1"/>
  <c r="I2934" i="1" s="1"/>
  <c r="H2934" i="1"/>
  <c r="J2934" i="1" s="1"/>
  <c r="G2935" i="1"/>
  <c r="I2935" i="1" s="1"/>
  <c r="H2935" i="1"/>
  <c r="J2935" i="1" s="1"/>
  <c r="G2936" i="1"/>
  <c r="I2936" i="1" s="1"/>
  <c r="H2936" i="1"/>
  <c r="J2936" i="1" s="1"/>
  <c r="G2937" i="1"/>
  <c r="I2937" i="1" s="1"/>
  <c r="H2937" i="1"/>
  <c r="J2937" i="1" s="1"/>
  <c r="G987" i="1"/>
  <c r="I987" i="1" s="1"/>
  <c r="H987" i="1"/>
  <c r="J987" i="1" s="1"/>
  <c r="G2939" i="1"/>
  <c r="I2939" i="1" s="1"/>
  <c r="H2939" i="1"/>
  <c r="J2939" i="1" s="1"/>
  <c r="G2940" i="1"/>
  <c r="I2940" i="1" s="1"/>
  <c r="H2940" i="1"/>
  <c r="J2940" i="1" s="1"/>
  <c r="G2941" i="1"/>
  <c r="I2941" i="1" s="1"/>
  <c r="H2941" i="1"/>
  <c r="J2941" i="1" s="1"/>
  <c r="G2942" i="1"/>
  <c r="I2942" i="1" s="1"/>
  <c r="H2942" i="1"/>
  <c r="J2942" i="1" s="1"/>
  <c r="G1544" i="1"/>
  <c r="I1544" i="1" s="1"/>
  <c r="H1544" i="1"/>
  <c r="J1544" i="1" s="1"/>
  <c r="G2944" i="1"/>
  <c r="I2944" i="1" s="1"/>
  <c r="H2944" i="1"/>
  <c r="J2944" i="1" s="1"/>
  <c r="G2945" i="1"/>
  <c r="I2945" i="1" s="1"/>
  <c r="H2945" i="1"/>
  <c r="J2945" i="1" s="1"/>
  <c r="G2946" i="1"/>
  <c r="I2946" i="1" s="1"/>
  <c r="H2946" i="1"/>
  <c r="J2946" i="1" s="1"/>
  <c r="G2947" i="1"/>
  <c r="I2947" i="1" s="1"/>
  <c r="H2947" i="1"/>
  <c r="J2947" i="1" s="1"/>
  <c r="G2948" i="1"/>
  <c r="I2948" i="1" s="1"/>
  <c r="H2948" i="1"/>
  <c r="J2948" i="1" s="1"/>
  <c r="G2949" i="1"/>
  <c r="I2949" i="1" s="1"/>
  <c r="H2949" i="1"/>
  <c r="J2949" i="1" s="1"/>
  <c r="G2950" i="1"/>
  <c r="I2950" i="1" s="1"/>
  <c r="H2950" i="1"/>
  <c r="J2950" i="1" s="1"/>
  <c r="G2951" i="1"/>
  <c r="I2951" i="1" s="1"/>
  <c r="H2951" i="1"/>
  <c r="J2951" i="1" s="1"/>
  <c r="G2952" i="1"/>
  <c r="I2952" i="1" s="1"/>
  <c r="H2952" i="1"/>
  <c r="J2952" i="1" s="1"/>
  <c r="G2953" i="1"/>
  <c r="I2953" i="1" s="1"/>
  <c r="H2953" i="1"/>
  <c r="J2953" i="1" s="1"/>
  <c r="G2954" i="1"/>
  <c r="I2954" i="1" s="1"/>
  <c r="H2954" i="1"/>
  <c r="J2954" i="1" s="1"/>
  <c r="G2955" i="1"/>
  <c r="I2955" i="1" s="1"/>
  <c r="H2955" i="1"/>
  <c r="J2955" i="1" s="1"/>
  <c r="G2956" i="1"/>
  <c r="I2956" i="1" s="1"/>
  <c r="H2956" i="1"/>
  <c r="J2956" i="1" s="1"/>
  <c r="G1681" i="1"/>
  <c r="I1681" i="1" s="1"/>
  <c r="H1681" i="1"/>
  <c r="J1681" i="1" s="1"/>
  <c r="G2191" i="1"/>
  <c r="I2191" i="1" s="1"/>
  <c r="H2191" i="1"/>
  <c r="J2191" i="1" s="1"/>
  <c r="G2959" i="1"/>
  <c r="I2959" i="1" s="1"/>
  <c r="H2959" i="1"/>
  <c r="J2959" i="1" s="1"/>
  <c r="G2960" i="1"/>
  <c r="I2960" i="1" s="1"/>
  <c r="H2960" i="1"/>
  <c r="J2960" i="1" s="1"/>
  <c r="G2961" i="1"/>
  <c r="I2961" i="1" s="1"/>
  <c r="H2961" i="1"/>
  <c r="J2961" i="1" s="1"/>
  <c r="G2962" i="1"/>
  <c r="I2962" i="1" s="1"/>
  <c r="H2962" i="1"/>
  <c r="J2962" i="1" s="1"/>
  <c r="G2963" i="1"/>
  <c r="I2963" i="1" s="1"/>
  <c r="H2963" i="1"/>
  <c r="J2963" i="1" s="1"/>
  <c r="G2964" i="1"/>
  <c r="I2964" i="1" s="1"/>
  <c r="H2964" i="1"/>
  <c r="J2964" i="1" s="1"/>
  <c r="G2965" i="1"/>
  <c r="I2965" i="1" s="1"/>
  <c r="H2965" i="1"/>
  <c r="J2965" i="1" s="1"/>
  <c r="G2966" i="1"/>
  <c r="I2966" i="1" s="1"/>
  <c r="H2966" i="1"/>
  <c r="J2966" i="1" s="1"/>
  <c r="G2967" i="1"/>
  <c r="I2967" i="1" s="1"/>
  <c r="H2967" i="1"/>
  <c r="J2967" i="1" s="1"/>
  <c r="G2968" i="1"/>
  <c r="I2968" i="1" s="1"/>
  <c r="H2968" i="1"/>
  <c r="J2968" i="1" s="1"/>
  <c r="G2969" i="1"/>
  <c r="I2969" i="1" s="1"/>
  <c r="H2969" i="1"/>
  <c r="J2969" i="1" s="1"/>
  <c r="G3258" i="1"/>
  <c r="I3258" i="1" s="1"/>
  <c r="H3258" i="1"/>
  <c r="J3258" i="1" s="1"/>
  <c r="G2971" i="1"/>
  <c r="I2971" i="1" s="1"/>
  <c r="H2971" i="1"/>
  <c r="J2971" i="1" s="1"/>
  <c r="G2972" i="1"/>
  <c r="I2972" i="1" s="1"/>
  <c r="H2972" i="1"/>
  <c r="J2972" i="1" s="1"/>
  <c r="G2973" i="1"/>
  <c r="I2973" i="1" s="1"/>
  <c r="H2973" i="1"/>
  <c r="J2973" i="1" s="1"/>
  <c r="G2974" i="1"/>
  <c r="I2974" i="1" s="1"/>
  <c r="H2974" i="1"/>
  <c r="J2974" i="1" s="1"/>
  <c r="G2975" i="1"/>
  <c r="I2975" i="1" s="1"/>
  <c r="H2975" i="1"/>
  <c r="J2975" i="1" s="1"/>
  <c r="G2976" i="1"/>
  <c r="I2976" i="1" s="1"/>
  <c r="H2976" i="1"/>
  <c r="J2976" i="1" s="1"/>
  <c r="G2977" i="1"/>
  <c r="I2977" i="1" s="1"/>
  <c r="H2977" i="1"/>
  <c r="J2977" i="1" s="1"/>
  <c r="G2970" i="1"/>
  <c r="I2970" i="1" s="1"/>
  <c r="H2970" i="1"/>
  <c r="J2970" i="1" s="1"/>
  <c r="G2979" i="1"/>
  <c r="I2979" i="1" s="1"/>
  <c r="H2979" i="1"/>
  <c r="J2979" i="1" s="1"/>
  <c r="G2980" i="1"/>
  <c r="I2980" i="1" s="1"/>
  <c r="H2980" i="1"/>
  <c r="J2980" i="1" s="1"/>
  <c r="G2981" i="1"/>
  <c r="I2981" i="1" s="1"/>
  <c r="H2981" i="1"/>
  <c r="J2981" i="1" s="1"/>
  <c r="G2982" i="1"/>
  <c r="I2982" i="1" s="1"/>
  <c r="H2982" i="1"/>
  <c r="J2982" i="1" s="1"/>
  <c r="G2983" i="1"/>
  <c r="I2983" i="1" s="1"/>
  <c r="H2983" i="1"/>
  <c r="J2983" i="1" s="1"/>
  <c r="G2984" i="1"/>
  <c r="I2984" i="1" s="1"/>
  <c r="H2984" i="1"/>
  <c r="J2984" i="1" s="1"/>
  <c r="G2985" i="1"/>
  <c r="I2985" i="1" s="1"/>
  <c r="H2985" i="1"/>
  <c r="J2985" i="1" s="1"/>
  <c r="G2986" i="1"/>
  <c r="I2986" i="1" s="1"/>
  <c r="H2986" i="1"/>
  <c r="J2986" i="1" s="1"/>
  <c r="G2987" i="1"/>
  <c r="I2987" i="1" s="1"/>
  <c r="H2987" i="1"/>
  <c r="J2987" i="1" s="1"/>
  <c r="G2988" i="1"/>
  <c r="I2988" i="1" s="1"/>
  <c r="H2988" i="1"/>
  <c r="J2988" i="1" s="1"/>
  <c r="G2989" i="1"/>
  <c r="I2989" i="1" s="1"/>
  <c r="H2989" i="1"/>
  <c r="J2989" i="1" s="1"/>
  <c r="G2990" i="1"/>
  <c r="I2990" i="1" s="1"/>
  <c r="H2990" i="1"/>
  <c r="J2990" i="1" s="1"/>
  <c r="G2991" i="1"/>
  <c r="I2991" i="1" s="1"/>
  <c r="H2991" i="1"/>
  <c r="J2991" i="1" s="1"/>
  <c r="G2437" i="1"/>
  <c r="I2437" i="1" s="1"/>
  <c r="H2437" i="1"/>
  <c r="J2437" i="1" s="1"/>
  <c r="G2993" i="1"/>
  <c r="I2993" i="1" s="1"/>
  <c r="H2993" i="1"/>
  <c r="J2993" i="1" s="1"/>
  <c r="G2994" i="1"/>
  <c r="I2994" i="1" s="1"/>
  <c r="H2994" i="1"/>
  <c r="J2994" i="1" s="1"/>
  <c r="G2995" i="1"/>
  <c r="I2995" i="1" s="1"/>
  <c r="H2995" i="1"/>
  <c r="J2995" i="1" s="1"/>
  <c r="G2996" i="1"/>
  <c r="I2996" i="1" s="1"/>
  <c r="H2996" i="1"/>
  <c r="J2996" i="1" s="1"/>
  <c r="G2997" i="1"/>
  <c r="I2997" i="1" s="1"/>
  <c r="H2997" i="1"/>
  <c r="J2997" i="1" s="1"/>
  <c r="G2998" i="1"/>
  <c r="I2998" i="1" s="1"/>
  <c r="H2998" i="1"/>
  <c r="J2998" i="1" s="1"/>
  <c r="G2999" i="1"/>
  <c r="I2999" i="1" s="1"/>
  <c r="H2999" i="1"/>
  <c r="J2999" i="1" s="1"/>
  <c r="G3000" i="1"/>
  <c r="I3000" i="1" s="1"/>
  <c r="H3000" i="1"/>
  <c r="J3000" i="1" s="1"/>
  <c r="G3001" i="1"/>
  <c r="I3001" i="1" s="1"/>
  <c r="H3001" i="1"/>
  <c r="J3001" i="1" s="1"/>
  <c r="G4331" i="1"/>
  <c r="I4331" i="1" s="1"/>
  <c r="H4331" i="1"/>
  <c r="J4331" i="1" s="1"/>
  <c r="G3003" i="1"/>
  <c r="I3003" i="1" s="1"/>
  <c r="H3003" i="1"/>
  <c r="J3003" i="1" s="1"/>
  <c r="G3004" i="1"/>
  <c r="I3004" i="1" s="1"/>
  <c r="H3004" i="1"/>
  <c r="J3004" i="1" s="1"/>
  <c r="G3005" i="1"/>
  <c r="I3005" i="1" s="1"/>
  <c r="H3005" i="1"/>
  <c r="J3005" i="1" s="1"/>
  <c r="G3006" i="1"/>
  <c r="I3006" i="1" s="1"/>
  <c r="H3006" i="1"/>
  <c r="J3006" i="1" s="1"/>
  <c r="G3007" i="1"/>
  <c r="I3007" i="1" s="1"/>
  <c r="H3007" i="1"/>
  <c r="J3007" i="1" s="1"/>
  <c r="G3008" i="1"/>
  <c r="I3008" i="1" s="1"/>
  <c r="H3008" i="1"/>
  <c r="J3008" i="1" s="1"/>
  <c r="G3009" i="1"/>
  <c r="I3009" i="1" s="1"/>
  <c r="H3009" i="1"/>
  <c r="J3009" i="1" s="1"/>
  <c r="G3010" i="1"/>
  <c r="I3010" i="1" s="1"/>
  <c r="H3010" i="1"/>
  <c r="J3010" i="1" s="1"/>
  <c r="G3011" i="1"/>
  <c r="I3011" i="1" s="1"/>
  <c r="H3011" i="1"/>
  <c r="J3011" i="1" s="1"/>
  <c r="G3012" i="1"/>
  <c r="I3012" i="1" s="1"/>
  <c r="H3012" i="1"/>
  <c r="J3012" i="1" s="1"/>
  <c r="G3013" i="1"/>
  <c r="I3013" i="1" s="1"/>
  <c r="H3013" i="1"/>
  <c r="J3013" i="1" s="1"/>
  <c r="G3014" i="1"/>
  <c r="I3014" i="1" s="1"/>
  <c r="H3014" i="1"/>
  <c r="J3014" i="1" s="1"/>
  <c r="G3015" i="1"/>
  <c r="I3015" i="1" s="1"/>
  <c r="H3015" i="1"/>
  <c r="J3015" i="1" s="1"/>
  <c r="G3016" i="1"/>
  <c r="I3016" i="1" s="1"/>
  <c r="H3016" i="1"/>
  <c r="J3016" i="1" s="1"/>
  <c r="G4502" i="1"/>
  <c r="I4502" i="1" s="1"/>
  <c r="H4502" i="1"/>
  <c r="J4502" i="1" s="1"/>
  <c r="G3018" i="1"/>
  <c r="I3018" i="1" s="1"/>
  <c r="H3018" i="1"/>
  <c r="J3018" i="1" s="1"/>
  <c r="G3019" i="1"/>
  <c r="I3019" i="1" s="1"/>
  <c r="H3019" i="1"/>
  <c r="J3019" i="1" s="1"/>
  <c r="G3020" i="1"/>
  <c r="I3020" i="1" s="1"/>
  <c r="H3020" i="1"/>
  <c r="J3020" i="1" s="1"/>
  <c r="G3021" i="1"/>
  <c r="I3021" i="1" s="1"/>
  <c r="H3021" i="1"/>
  <c r="J3021" i="1" s="1"/>
  <c r="G3022" i="1"/>
  <c r="I3022" i="1" s="1"/>
  <c r="H3022" i="1"/>
  <c r="J3022" i="1" s="1"/>
  <c r="G3023" i="1"/>
  <c r="I3023" i="1" s="1"/>
  <c r="H3023" i="1"/>
  <c r="J3023" i="1" s="1"/>
  <c r="G3024" i="1"/>
  <c r="I3024" i="1" s="1"/>
  <c r="H3024" i="1"/>
  <c r="J3024" i="1" s="1"/>
  <c r="G3025" i="1"/>
  <c r="I3025" i="1" s="1"/>
  <c r="H3025" i="1"/>
  <c r="J3025" i="1" s="1"/>
  <c r="G3026" i="1"/>
  <c r="I3026" i="1" s="1"/>
  <c r="H3026" i="1"/>
  <c r="J3026" i="1" s="1"/>
  <c r="G3027" i="1"/>
  <c r="I3027" i="1" s="1"/>
  <c r="H3027" i="1"/>
  <c r="J3027" i="1" s="1"/>
  <c r="G3028" i="1"/>
  <c r="I3028" i="1" s="1"/>
  <c r="H3028" i="1"/>
  <c r="J3028" i="1" s="1"/>
  <c r="G3029" i="1"/>
  <c r="I3029" i="1" s="1"/>
  <c r="H3029" i="1"/>
  <c r="J3029" i="1" s="1"/>
  <c r="G3030" i="1"/>
  <c r="I3030" i="1" s="1"/>
  <c r="H3030" i="1"/>
  <c r="J3030" i="1" s="1"/>
  <c r="G3031" i="1"/>
  <c r="I3031" i="1" s="1"/>
  <c r="H3031" i="1"/>
  <c r="J3031" i="1" s="1"/>
  <c r="G3032" i="1"/>
  <c r="I3032" i="1" s="1"/>
  <c r="H3032" i="1"/>
  <c r="J3032" i="1" s="1"/>
  <c r="G3033" i="1"/>
  <c r="I3033" i="1" s="1"/>
  <c r="H3033" i="1"/>
  <c r="J3033" i="1" s="1"/>
  <c r="G3034" i="1"/>
  <c r="I3034" i="1" s="1"/>
  <c r="H3034" i="1"/>
  <c r="J3034" i="1" s="1"/>
  <c r="G3035" i="1"/>
  <c r="I3035" i="1" s="1"/>
  <c r="H3035" i="1"/>
  <c r="J3035" i="1" s="1"/>
  <c r="G3036" i="1"/>
  <c r="I3036" i="1" s="1"/>
  <c r="H3036" i="1"/>
  <c r="J3036" i="1" s="1"/>
  <c r="G3037" i="1"/>
  <c r="I3037" i="1" s="1"/>
  <c r="H3037" i="1"/>
  <c r="J3037" i="1" s="1"/>
  <c r="G3038" i="1"/>
  <c r="I3038" i="1" s="1"/>
  <c r="H3038" i="1"/>
  <c r="J3038" i="1" s="1"/>
  <c r="G3039" i="1"/>
  <c r="I3039" i="1" s="1"/>
  <c r="H3039" i="1"/>
  <c r="J3039" i="1" s="1"/>
  <c r="G3040" i="1"/>
  <c r="I3040" i="1" s="1"/>
  <c r="H3040" i="1"/>
  <c r="J3040" i="1" s="1"/>
  <c r="G3041" i="1"/>
  <c r="I3041" i="1" s="1"/>
  <c r="H3041" i="1"/>
  <c r="J3041" i="1" s="1"/>
  <c r="G3042" i="1"/>
  <c r="I3042" i="1" s="1"/>
  <c r="H3042" i="1"/>
  <c r="J3042" i="1" s="1"/>
  <c r="G3043" i="1"/>
  <c r="I3043" i="1" s="1"/>
  <c r="H3043" i="1"/>
  <c r="J3043" i="1" s="1"/>
  <c r="G3044" i="1"/>
  <c r="I3044" i="1" s="1"/>
  <c r="H3044" i="1"/>
  <c r="J3044" i="1" s="1"/>
  <c r="G3045" i="1"/>
  <c r="I3045" i="1" s="1"/>
  <c r="H3045" i="1"/>
  <c r="J3045" i="1" s="1"/>
  <c r="G3046" i="1"/>
  <c r="I3046" i="1" s="1"/>
  <c r="H3046" i="1"/>
  <c r="J3046" i="1" s="1"/>
  <c r="G3047" i="1"/>
  <c r="I3047" i="1" s="1"/>
  <c r="H3047" i="1"/>
  <c r="J3047" i="1" s="1"/>
  <c r="G3048" i="1"/>
  <c r="I3048" i="1" s="1"/>
  <c r="H3048" i="1"/>
  <c r="J3048" i="1" s="1"/>
  <c r="G2821" i="1"/>
  <c r="I2821" i="1" s="1"/>
  <c r="H2821" i="1"/>
  <c r="J2821" i="1" s="1"/>
  <c r="G3050" i="1"/>
  <c r="I3050" i="1" s="1"/>
  <c r="H3050" i="1"/>
  <c r="J3050" i="1" s="1"/>
  <c r="G3899" i="1"/>
  <c r="I3899" i="1" s="1"/>
  <c r="H3899" i="1"/>
  <c r="J3899" i="1" s="1"/>
  <c r="G3052" i="1"/>
  <c r="I3052" i="1" s="1"/>
  <c r="H3052" i="1"/>
  <c r="J3052" i="1" s="1"/>
  <c r="G3053" i="1"/>
  <c r="I3053" i="1" s="1"/>
  <c r="H3053" i="1"/>
  <c r="J3053" i="1" s="1"/>
  <c r="G3054" i="1"/>
  <c r="I3054" i="1" s="1"/>
  <c r="H3054" i="1"/>
  <c r="J3054" i="1" s="1"/>
  <c r="G1523" i="1"/>
  <c r="I1523" i="1" s="1"/>
  <c r="H1523" i="1"/>
  <c r="J1523" i="1" s="1"/>
  <c r="G3056" i="1"/>
  <c r="I3056" i="1" s="1"/>
  <c r="H3056" i="1"/>
  <c r="J3056" i="1" s="1"/>
  <c r="G3057" i="1"/>
  <c r="I3057" i="1" s="1"/>
  <c r="H3057" i="1"/>
  <c r="J3057" i="1" s="1"/>
  <c r="G3058" i="1"/>
  <c r="I3058" i="1" s="1"/>
  <c r="H3058" i="1"/>
  <c r="J3058" i="1" s="1"/>
  <c r="G3059" i="1"/>
  <c r="I3059" i="1" s="1"/>
  <c r="H3059" i="1"/>
  <c r="J3059" i="1" s="1"/>
  <c r="G3060" i="1"/>
  <c r="I3060" i="1" s="1"/>
  <c r="H3060" i="1"/>
  <c r="J3060" i="1" s="1"/>
  <c r="G3061" i="1"/>
  <c r="I3061" i="1" s="1"/>
  <c r="H3061" i="1"/>
  <c r="J3061" i="1" s="1"/>
  <c r="G3062" i="1"/>
  <c r="I3062" i="1" s="1"/>
  <c r="H3062" i="1"/>
  <c r="J3062" i="1" s="1"/>
  <c r="G3063" i="1"/>
  <c r="I3063" i="1" s="1"/>
  <c r="H3063" i="1"/>
  <c r="J3063" i="1" s="1"/>
  <c r="G1942" i="1"/>
  <c r="I1942" i="1" s="1"/>
  <c r="H1942" i="1"/>
  <c r="J1942" i="1" s="1"/>
  <c r="G3065" i="1"/>
  <c r="I3065" i="1" s="1"/>
  <c r="H3065" i="1"/>
  <c r="J3065" i="1" s="1"/>
  <c r="G3066" i="1"/>
  <c r="I3066" i="1" s="1"/>
  <c r="H3066" i="1"/>
  <c r="J3066" i="1" s="1"/>
  <c r="G3067" i="1"/>
  <c r="I3067" i="1" s="1"/>
  <c r="H3067" i="1"/>
  <c r="J3067" i="1" s="1"/>
  <c r="G3068" i="1"/>
  <c r="I3068" i="1" s="1"/>
  <c r="H3068" i="1"/>
  <c r="J3068" i="1" s="1"/>
  <c r="G3069" i="1"/>
  <c r="I3069" i="1" s="1"/>
  <c r="H3069" i="1"/>
  <c r="J3069" i="1" s="1"/>
  <c r="G3070" i="1"/>
  <c r="I3070" i="1" s="1"/>
  <c r="H3070" i="1"/>
  <c r="J3070" i="1" s="1"/>
  <c r="G3071" i="1"/>
  <c r="I3071" i="1" s="1"/>
  <c r="H3071" i="1"/>
  <c r="J3071" i="1" s="1"/>
  <c r="G3072" i="1"/>
  <c r="I3072" i="1" s="1"/>
  <c r="H3072" i="1"/>
  <c r="J3072" i="1" s="1"/>
  <c r="G3073" i="1"/>
  <c r="I3073" i="1" s="1"/>
  <c r="H3073" i="1"/>
  <c r="J3073" i="1" s="1"/>
  <c r="G3074" i="1"/>
  <c r="I3074" i="1" s="1"/>
  <c r="H3074" i="1"/>
  <c r="J3074" i="1" s="1"/>
  <c r="G3075" i="1"/>
  <c r="I3075" i="1" s="1"/>
  <c r="H3075" i="1"/>
  <c r="J3075" i="1" s="1"/>
  <c r="G3076" i="1"/>
  <c r="I3076" i="1" s="1"/>
  <c r="H3076" i="1"/>
  <c r="J3076" i="1" s="1"/>
  <c r="G3077" i="1"/>
  <c r="I3077" i="1" s="1"/>
  <c r="H3077" i="1"/>
  <c r="J3077" i="1" s="1"/>
  <c r="G3078" i="1"/>
  <c r="I3078" i="1" s="1"/>
  <c r="H3078" i="1"/>
  <c r="J3078" i="1" s="1"/>
  <c r="G3079" i="1"/>
  <c r="I3079" i="1" s="1"/>
  <c r="H3079" i="1"/>
  <c r="J3079" i="1" s="1"/>
  <c r="G3080" i="1"/>
  <c r="I3080" i="1" s="1"/>
  <c r="H3080" i="1"/>
  <c r="J3080" i="1" s="1"/>
  <c r="G3081" i="1"/>
  <c r="I3081" i="1" s="1"/>
  <c r="H3081" i="1"/>
  <c r="J3081" i="1" s="1"/>
  <c r="G3082" i="1"/>
  <c r="I3082" i="1" s="1"/>
  <c r="H3082" i="1"/>
  <c r="J3082" i="1" s="1"/>
  <c r="G3083" i="1"/>
  <c r="I3083" i="1" s="1"/>
  <c r="H3083" i="1"/>
  <c r="J3083" i="1" s="1"/>
  <c r="G3084" i="1"/>
  <c r="I3084" i="1" s="1"/>
  <c r="H3084" i="1"/>
  <c r="J3084" i="1" s="1"/>
  <c r="G2943" i="1"/>
  <c r="I2943" i="1" s="1"/>
  <c r="H2943" i="1"/>
  <c r="J2943" i="1" s="1"/>
  <c r="G3086" i="1"/>
  <c r="I3086" i="1" s="1"/>
  <c r="H3086" i="1"/>
  <c r="J3086" i="1" s="1"/>
  <c r="G3087" i="1"/>
  <c r="I3087" i="1" s="1"/>
  <c r="H3087" i="1"/>
  <c r="J3087" i="1" s="1"/>
  <c r="G1986" i="1"/>
  <c r="I1986" i="1" s="1"/>
  <c r="H1986" i="1"/>
  <c r="J1986" i="1" s="1"/>
  <c r="G3713" i="1"/>
  <c r="I3713" i="1" s="1"/>
  <c r="H3713" i="1"/>
  <c r="J3713" i="1" s="1"/>
  <c r="G3809" i="1"/>
  <c r="I3809" i="1" s="1"/>
  <c r="H3809" i="1"/>
  <c r="J3809" i="1" s="1"/>
  <c r="G3091" i="1"/>
  <c r="I3091" i="1" s="1"/>
  <c r="H3091" i="1"/>
  <c r="J3091" i="1" s="1"/>
  <c r="G3092" i="1"/>
  <c r="I3092" i="1" s="1"/>
  <c r="H3092" i="1"/>
  <c r="J3092" i="1" s="1"/>
  <c r="G3093" i="1"/>
  <c r="I3093" i="1" s="1"/>
  <c r="H3093" i="1"/>
  <c r="J3093" i="1" s="1"/>
  <c r="G585" i="1"/>
  <c r="I585" i="1" s="1"/>
  <c r="H585" i="1"/>
  <c r="J585" i="1" s="1"/>
  <c r="G426" i="1"/>
  <c r="I426" i="1" s="1"/>
  <c r="H426" i="1"/>
  <c r="J426" i="1" s="1"/>
  <c r="G3096" i="1"/>
  <c r="I3096" i="1" s="1"/>
  <c r="H3096" i="1"/>
  <c r="J3096" i="1" s="1"/>
  <c r="G3097" i="1"/>
  <c r="I3097" i="1" s="1"/>
  <c r="H3097" i="1"/>
  <c r="J3097" i="1" s="1"/>
  <c r="G822" i="1"/>
  <c r="I822" i="1" s="1"/>
  <c r="H822" i="1"/>
  <c r="J822" i="1" s="1"/>
  <c r="G3099" i="1"/>
  <c r="I3099" i="1" s="1"/>
  <c r="H3099" i="1"/>
  <c r="J3099" i="1" s="1"/>
  <c r="G3100" i="1"/>
  <c r="I3100" i="1" s="1"/>
  <c r="H3100" i="1"/>
  <c r="J3100" i="1" s="1"/>
  <c r="G3101" i="1"/>
  <c r="I3101" i="1" s="1"/>
  <c r="H3101" i="1"/>
  <c r="J3101" i="1" s="1"/>
  <c r="G3102" i="1"/>
  <c r="I3102" i="1" s="1"/>
  <c r="H3102" i="1"/>
  <c r="J3102" i="1" s="1"/>
  <c r="G3103" i="1"/>
  <c r="I3103" i="1" s="1"/>
  <c r="H3103" i="1"/>
  <c r="J3103" i="1" s="1"/>
  <c r="G3104" i="1"/>
  <c r="I3104" i="1" s="1"/>
  <c r="H3104" i="1"/>
  <c r="J3104" i="1" s="1"/>
  <c r="G3105" i="1"/>
  <c r="I3105" i="1" s="1"/>
  <c r="H3105" i="1"/>
  <c r="J3105" i="1" s="1"/>
  <c r="G632" i="1"/>
  <c r="I632" i="1" s="1"/>
  <c r="H632" i="1"/>
  <c r="J632" i="1" s="1"/>
  <c r="G3107" i="1"/>
  <c r="I3107" i="1" s="1"/>
  <c r="H3107" i="1"/>
  <c r="J3107" i="1" s="1"/>
  <c r="G3108" i="1"/>
  <c r="I3108" i="1" s="1"/>
  <c r="H3108" i="1"/>
  <c r="J3108" i="1" s="1"/>
  <c r="G3109" i="1"/>
  <c r="I3109" i="1" s="1"/>
  <c r="H3109" i="1"/>
  <c r="J3109" i="1" s="1"/>
  <c r="G3110" i="1"/>
  <c r="I3110" i="1" s="1"/>
  <c r="H3110" i="1"/>
  <c r="J3110" i="1" s="1"/>
  <c r="G3111" i="1"/>
  <c r="I3111" i="1" s="1"/>
  <c r="H3111" i="1"/>
  <c r="J3111" i="1" s="1"/>
  <c r="G3112" i="1"/>
  <c r="I3112" i="1" s="1"/>
  <c r="H3112" i="1"/>
  <c r="J3112" i="1" s="1"/>
  <c r="G3113" i="1"/>
  <c r="I3113" i="1" s="1"/>
  <c r="H3113" i="1"/>
  <c r="J3113" i="1" s="1"/>
  <c r="G2923" i="1"/>
  <c r="I2923" i="1" s="1"/>
  <c r="H2923" i="1"/>
  <c r="J2923" i="1" s="1"/>
  <c r="G3115" i="1"/>
  <c r="I3115" i="1" s="1"/>
  <c r="H3115" i="1"/>
  <c r="J3115" i="1" s="1"/>
  <c r="G3116" i="1"/>
  <c r="I3116" i="1" s="1"/>
  <c r="H3116" i="1"/>
  <c r="J3116" i="1" s="1"/>
  <c r="G3117" i="1"/>
  <c r="I3117" i="1" s="1"/>
  <c r="H3117" i="1"/>
  <c r="J3117" i="1" s="1"/>
  <c r="G3118" i="1"/>
  <c r="I3118" i="1" s="1"/>
  <c r="H3118" i="1"/>
  <c r="J3118" i="1" s="1"/>
  <c r="G3119" i="1"/>
  <c r="I3119" i="1" s="1"/>
  <c r="H3119" i="1"/>
  <c r="J3119" i="1" s="1"/>
  <c r="G2228" i="1"/>
  <c r="I2228" i="1" s="1"/>
  <c r="H2228" i="1"/>
  <c r="J2228" i="1" s="1"/>
  <c r="G3121" i="1"/>
  <c r="I3121" i="1" s="1"/>
  <c r="H3121" i="1"/>
  <c r="J3121" i="1" s="1"/>
  <c r="G3122" i="1"/>
  <c r="I3122" i="1" s="1"/>
  <c r="H3122" i="1"/>
  <c r="J3122" i="1" s="1"/>
  <c r="G3123" i="1"/>
  <c r="I3123" i="1" s="1"/>
  <c r="H3123" i="1"/>
  <c r="J3123" i="1" s="1"/>
  <c r="G3124" i="1"/>
  <c r="I3124" i="1" s="1"/>
  <c r="H3124" i="1"/>
  <c r="J3124" i="1" s="1"/>
  <c r="G3125" i="1"/>
  <c r="I3125" i="1" s="1"/>
  <c r="H3125" i="1"/>
  <c r="J3125" i="1" s="1"/>
  <c r="G3126" i="1"/>
  <c r="I3126" i="1" s="1"/>
  <c r="H3126" i="1"/>
  <c r="J3126" i="1" s="1"/>
  <c r="G3127" i="1"/>
  <c r="I3127" i="1" s="1"/>
  <c r="H3127" i="1"/>
  <c r="J3127" i="1" s="1"/>
  <c r="G3128" i="1"/>
  <c r="I3128" i="1" s="1"/>
  <c r="H3128" i="1"/>
  <c r="J3128" i="1" s="1"/>
  <c r="G3129" i="1"/>
  <c r="I3129" i="1" s="1"/>
  <c r="H3129" i="1"/>
  <c r="J3129" i="1" s="1"/>
  <c r="G3130" i="1"/>
  <c r="I3130" i="1" s="1"/>
  <c r="H3130" i="1"/>
  <c r="J3130" i="1" s="1"/>
  <c r="G3131" i="1"/>
  <c r="I3131" i="1" s="1"/>
  <c r="H3131" i="1"/>
  <c r="J3131" i="1" s="1"/>
  <c r="G3132" i="1"/>
  <c r="I3132" i="1" s="1"/>
  <c r="H3132" i="1"/>
  <c r="J3132" i="1" s="1"/>
  <c r="G3133" i="1"/>
  <c r="I3133" i="1" s="1"/>
  <c r="H3133" i="1"/>
  <c r="J3133" i="1" s="1"/>
  <c r="G3134" i="1"/>
  <c r="I3134" i="1" s="1"/>
  <c r="H3134" i="1"/>
  <c r="J3134" i="1" s="1"/>
  <c r="G3135" i="1"/>
  <c r="I3135" i="1" s="1"/>
  <c r="H3135" i="1"/>
  <c r="J3135" i="1" s="1"/>
  <c r="G3136" i="1"/>
  <c r="I3136" i="1" s="1"/>
  <c r="H3136" i="1"/>
  <c r="J3136" i="1" s="1"/>
  <c r="G3137" i="1"/>
  <c r="I3137" i="1" s="1"/>
  <c r="H3137" i="1"/>
  <c r="J3137" i="1" s="1"/>
  <c r="G3138" i="1"/>
  <c r="I3138" i="1" s="1"/>
  <c r="H3138" i="1"/>
  <c r="J3138" i="1" s="1"/>
  <c r="G3139" i="1"/>
  <c r="I3139" i="1" s="1"/>
  <c r="H3139" i="1"/>
  <c r="J3139" i="1" s="1"/>
  <c r="G3140" i="1"/>
  <c r="I3140" i="1" s="1"/>
  <c r="H3140" i="1"/>
  <c r="J3140" i="1" s="1"/>
  <c r="G1348" i="1"/>
  <c r="I1348" i="1" s="1"/>
  <c r="H1348" i="1"/>
  <c r="J1348" i="1" s="1"/>
  <c r="G3142" i="1"/>
  <c r="I3142" i="1" s="1"/>
  <c r="H3142" i="1"/>
  <c r="J3142" i="1" s="1"/>
  <c r="G3143" i="1"/>
  <c r="I3143" i="1" s="1"/>
  <c r="H3143" i="1"/>
  <c r="J3143" i="1" s="1"/>
  <c r="G3144" i="1"/>
  <c r="I3144" i="1" s="1"/>
  <c r="H3144" i="1"/>
  <c r="J3144" i="1" s="1"/>
  <c r="G3145" i="1"/>
  <c r="I3145" i="1" s="1"/>
  <c r="H3145" i="1"/>
  <c r="J3145" i="1" s="1"/>
  <c r="G3146" i="1"/>
  <c r="I3146" i="1" s="1"/>
  <c r="H3146" i="1"/>
  <c r="J3146" i="1" s="1"/>
  <c r="G3147" i="1"/>
  <c r="I3147" i="1" s="1"/>
  <c r="H3147" i="1"/>
  <c r="J3147" i="1" s="1"/>
  <c r="G3148" i="1"/>
  <c r="I3148" i="1" s="1"/>
  <c r="H3148" i="1"/>
  <c r="J3148" i="1" s="1"/>
  <c r="G3149" i="1"/>
  <c r="I3149" i="1" s="1"/>
  <c r="H3149" i="1"/>
  <c r="J3149" i="1" s="1"/>
  <c r="G3150" i="1"/>
  <c r="I3150" i="1" s="1"/>
  <c r="H3150" i="1"/>
  <c r="J3150" i="1" s="1"/>
  <c r="G3151" i="1"/>
  <c r="I3151" i="1" s="1"/>
  <c r="H3151" i="1"/>
  <c r="J3151" i="1" s="1"/>
  <c r="G3152" i="1"/>
  <c r="I3152" i="1" s="1"/>
  <c r="H3152" i="1"/>
  <c r="J3152" i="1" s="1"/>
  <c r="G3153" i="1"/>
  <c r="I3153" i="1" s="1"/>
  <c r="H3153" i="1"/>
  <c r="J3153" i="1" s="1"/>
  <c r="G3154" i="1"/>
  <c r="I3154" i="1" s="1"/>
  <c r="H3154" i="1"/>
  <c r="J3154" i="1" s="1"/>
  <c r="G3155" i="1"/>
  <c r="I3155" i="1" s="1"/>
  <c r="H3155" i="1"/>
  <c r="J3155" i="1" s="1"/>
  <c r="G3156" i="1"/>
  <c r="I3156" i="1" s="1"/>
  <c r="H3156" i="1"/>
  <c r="J3156" i="1" s="1"/>
  <c r="G3157" i="1"/>
  <c r="I3157" i="1" s="1"/>
  <c r="H3157" i="1"/>
  <c r="J3157" i="1" s="1"/>
  <c r="G3158" i="1"/>
  <c r="I3158" i="1" s="1"/>
  <c r="H3158" i="1"/>
  <c r="J3158" i="1" s="1"/>
  <c r="G3159" i="1"/>
  <c r="I3159" i="1" s="1"/>
  <c r="H3159" i="1"/>
  <c r="J3159" i="1" s="1"/>
  <c r="G4472" i="1"/>
  <c r="I4472" i="1" s="1"/>
  <c r="H4472" i="1"/>
  <c r="J4472" i="1" s="1"/>
  <c r="G1991" i="1"/>
  <c r="I1991" i="1" s="1"/>
  <c r="H1991" i="1"/>
  <c r="J1991" i="1" s="1"/>
  <c r="G3162" i="1"/>
  <c r="I3162" i="1" s="1"/>
  <c r="H3162" i="1"/>
  <c r="J3162" i="1" s="1"/>
  <c r="G3163" i="1"/>
  <c r="I3163" i="1" s="1"/>
  <c r="H3163" i="1"/>
  <c r="J3163" i="1" s="1"/>
  <c r="G3164" i="1"/>
  <c r="I3164" i="1" s="1"/>
  <c r="H3164" i="1"/>
  <c r="J3164" i="1" s="1"/>
  <c r="G3165" i="1"/>
  <c r="I3165" i="1" s="1"/>
  <c r="H3165" i="1"/>
  <c r="J3165" i="1" s="1"/>
  <c r="G2842" i="1"/>
  <c r="I2842" i="1" s="1"/>
  <c r="H2842" i="1"/>
  <c r="J2842" i="1" s="1"/>
  <c r="G3167" i="1"/>
  <c r="I3167" i="1" s="1"/>
  <c r="H3167" i="1"/>
  <c r="J3167" i="1" s="1"/>
  <c r="G3168" i="1"/>
  <c r="I3168" i="1" s="1"/>
  <c r="H3168" i="1"/>
  <c r="J3168" i="1" s="1"/>
  <c r="G3169" i="1"/>
  <c r="I3169" i="1" s="1"/>
  <c r="H3169" i="1"/>
  <c r="J3169" i="1" s="1"/>
  <c r="G3170" i="1"/>
  <c r="I3170" i="1" s="1"/>
  <c r="H3170" i="1"/>
  <c r="J3170" i="1" s="1"/>
  <c r="G3171" i="1"/>
  <c r="I3171" i="1" s="1"/>
  <c r="H3171" i="1"/>
  <c r="J3171" i="1" s="1"/>
  <c r="G3172" i="1"/>
  <c r="I3172" i="1" s="1"/>
  <c r="H3172" i="1"/>
  <c r="J3172" i="1" s="1"/>
  <c r="G3173" i="1"/>
  <c r="I3173" i="1" s="1"/>
  <c r="H3173" i="1"/>
  <c r="J3173" i="1" s="1"/>
  <c r="G3174" i="1"/>
  <c r="I3174" i="1" s="1"/>
  <c r="H3174" i="1"/>
  <c r="J3174" i="1" s="1"/>
  <c r="G3175" i="1"/>
  <c r="I3175" i="1" s="1"/>
  <c r="H3175" i="1"/>
  <c r="J3175" i="1" s="1"/>
  <c r="G1685" i="1"/>
  <c r="I1685" i="1" s="1"/>
  <c r="H1685" i="1"/>
  <c r="J1685" i="1" s="1"/>
  <c r="G3177" i="1"/>
  <c r="I3177" i="1" s="1"/>
  <c r="H3177" i="1"/>
  <c r="J3177" i="1" s="1"/>
  <c r="G3178" i="1"/>
  <c r="I3178" i="1" s="1"/>
  <c r="H3178" i="1"/>
  <c r="J3178" i="1" s="1"/>
  <c r="G3179" i="1"/>
  <c r="I3179" i="1" s="1"/>
  <c r="H3179" i="1"/>
  <c r="J3179" i="1" s="1"/>
  <c r="G3180" i="1"/>
  <c r="I3180" i="1" s="1"/>
  <c r="H3180" i="1"/>
  <c r="J3180" i="1" s="1"/>
  <c r="G3181" i="1"/>
  <c r="I3181" i="1" s="1"/>
  <c r="H3181" i="1"/>
  <c r="J3181" i="1" s="1"/>
  <c r="G3182" i="1"/>
  <c r="I3182" i="1" s="1"/>
  <c r="H3182" i="1"/>
  <c r="J3182" i="1" s="1"/>
  <c r="G3183" i="1"/>
  <c r="I3183" i="1" s="1"/>
  <c r="H3183" i="1"/>
  <c r="J3183" i="1" s="1"/>
  <c r="G3184" i="1"/>
  <c r="I3184" i="1" s="1"/>
  <c r="H3184" i="1"/>
  <c r="J3184" i="1" s="1"/>
  <c r="G3185" i="1"/>
  <c r="I3185" i="1" s="1"/>
  <c r="H3185" i="1"/>
  <c r="J3185" i="1" s="1"/>
  <c r="G3186" i="1"/>
  <c r="I3186" i="1" s="1"/>
  <c r="H3186" i="1"/>
  <c r="J3186" i="1" s="1"/>
  <c r="G3187" i="1"/>
  <c r="I3187" i="1" s="1"/>
  <c r="H3187" i="1"/>
  <c r="J3187" i="1" s="1"/>
  <c r="G789" i="1"/>
  <c r="I789" i="1" s="1"/>
  <c r="H789" i="1"/>
  <c r="J789" i="1" s="1"/>
  <c r="G3189" i="1"/>
  <c r="I3189" i="1" s="1"/>
  <c r="H3189" i="1"/>
  <c r="J3189" i="1" s="1"/>
  <c r="G3190" i="1"/>
  <c r="I3190" i="1" s="1"/>
  <c r="H3190" i="1"/>
  <c r="J3190" i="1" s="1"/>
  <c r="G3191" i="1"/>
  <c r="I3191" i="1" s="1"/>
  <c r="H3191" i="1"/>
  <c r="J3191" i="1" s="1"/>
  <c r="G3192" i="1"/>
  <c r="I3192" i="1" s="1"/>
  <c r="H3192" i="1"/>
  <c r="J3192" i="1" s="1"/>
  <c r="G3193" i="1"/>
  <c r="I3193" i="1" s="1"/>
  <c r="H3193" i="1"/>
  <c r="J3193" i="1" s="1"/>
  <c r="G3194" i="1"/>
  <c r="I3194" i="1" s="1"/>
  <c r="H3194" i="1"/>
  <c r="J3194" i="1" s="1"/>
  <c r="G3195" i="1"/>
  <c r="I3195" i="1" s="1"/>
  <c r="H3195" i="1"/>
  <c r="J3195" i="1" s="1"/>
  <c r="G3196" i="1"/>
  <c r="I3196" i="1" s="1"/>
  <c r="H3196" i="1"/>
  <c r="J3196" i="1" s="1"/>
  <c r="G3197" i="1"/>
  <c r="I3197" i="1" s="1"/>
  <c r="H3197" i="1"/>
  <c r="J3197" i="1" s="1"/>
  <c r="G3198" i="1"/>
  <c r="I3198" i="1" s="1"/>
  <c r="H3198" i="1"/>
  <c r="J3198" i="1" s="1"/>
  <c r="G2565" i="1"/>
  <c r="I2565" i="1" s="1"/>
  <c r="H2565" i="1"/>
  <c r="J2565" i="1" s="1"/>
  <c r="G3200" i="1"/>
  <c r="I3200" i="1" s="1"/>
  <c r="H3200" i="1"/>
  <c r="J3200" i="1" s="1"/>
  <c r="G3201" i="1"/>
  <c r="I3201" i="1" s="1"/>
  <c r="H3201" i="1"/>
  <c r="J3201" i="1" s="1"/>
  <c r="G3202" i="1"/>
  <c r="I3202" i="1" s="1"/>
  <c r="H3202" i="1"/>
  <c r="J3202" i="1" s="1"/>
  <c r="G3203" i="1"/>
  <c r="I3203" i="1" s="1"/>
  <c r="H3203" i="1"/>
  <c r="J3203" i="1" s="1"/>
  <c r="G3204" i="1"/>
  <c r="I3204" i="1" s="1"/>
  <c r="H3204" i="1"/>
  <c r="J3204" i="1" s="1"/>
  <c r="G3205" i="1"/>
  <c r="I3205" i="1" s="1"/>
  <c r="H3205" i="1"/>
  <c r="J3205" i="1" s="1"/>
  <c r="G3206" i="1"/>
  <c r="I3206" i="1" s="1"/>
  <c r="H3206" i="1"/>
  <c r="J3206" i="1" s="1"/>
  <c r="G3207" i="1"/>
  <c r="I3207" i="1" s="1"/>
  <c r="H3207" i="1"/>
  <c r="J3207" i="1" s="1"/>
  <c r="G3225" i="1"/>
  <c r="I3225" i="1" s="1"/>
  <c r="H3225" i="1"/>
  <c r="J3225" i="1" s="1"/>
  <c r="G3209" i="1"/>
  <c r="I3209" i="1" s="1"/>
  <c r="H3209" i="1"/>
  <c r="J3209" i="1" s="1"/>
  <c r="G3210" i="1"/>
  <c r="I3210" i="1" s="1"/>
  <c r="H3210" i="1"/>
  <c r="J3210" i="1" s="1"/>
  <c r="G3211" i="1"/>
  <c r="I3211" i="1" s="1"/>
  <c r="H3211" i="1"/>
  <c r="J3211" i="1" s="1"/>
  <c r="G3212" i="1"/>
  <c r="I3212" i="1" s="1"/>
  <c r="H3212" i="1"/>
  <c r="J3212" i="1" s="1"/>
  <c r="G3213" i="1"/>
  <c r="I3213" i="1" s="1"/>
  <c r="H3213" i="1"/>
  <c r="J3213" i="1" s="1"/>
  <c r="G3214" i="1"/>
  <c r="I3214" i="1" s="1"/>
  <c r="H3214" i="1"/>
  <c r="J3214" i="1" s="1"/>
  <c r="G3215" i="1"/>
  <c r="I3215" i="1" s="1"/>
  <c r="H3215" i="1"/>
  <c r="J3215" i="1" s="1"/>
  <c r="G3216" i="1"/>
  <c r="I3216" i="1" s="1"/>
  <c r="H3216" i="1"/>
  <c r="J3216" i="1" s="1"/>
  <c r="G3217" i="1"/>
  <c r="I3217" i="1" s="1"/>
  <c r="H3217" i="1"/>
  <c r="J3217" i="1" s="1"/>
  <c r="G3218" i="1"/>
  <c r="I3218" i="1" s="1"/>
  <c r="H3218" i="1"/>
  <c r="J3218" i="1" s="1"/>
  <c r="G3219" i="1"/>
  <c r="I3219" i="1" s="1"/>
  <c r="H3219" i="1"/>
  <c r="J3219" i="1" s="1"/>
  <c r="G3120" i="1"/>
  <c r="I3120" i="1" s="1"/>
  <c r="H3120" i="1"/>
  <c r="J3120" i="1" s="1"/>
  <c r="G3221" i="1"/>
  <c r="I3221" i="1" s="1"/>
  <c r="H3221" i="1"/>
  <c r="J3221" i="1" s="1"/>
  <c r="G3222" i="1"/>
  <c r="I3222" i="1" s="1"/>
  <c r="H3222" i="1"/>
  <c r="J3222" i="1" s="1"/>
  <c r="G3223" i="1"/>
  <c r="I3223" i="1" s="1"/>
  <c r="H3223" i="1"/>
  <c r="J3223" i="1" s="1"/>
  <c r="G3224" i="1"/>
  <c r="I3224" i="1" s="1"/>
  <c r="H3224" i="1"/>
  <c r="J3224" i="1" s="1"/>
  <c r="G2376" i="1"/>
  <c r="I2376" i="1" s="1"/>
  <c r="H2376" i="1"/>
  <c r="J2376" i="1" s="1"/>
  <c r="G3226" i="1"/>
  <c r="I3226" i="1" s="1"/>
  <c r="H3226" i="1"/>
  <c r="J3226" i="1" s="1"/>
  <c r="G2611" i="1"/>
  <c r="I2611" i="1" s="1"/>
  <c r="H2611" i="1"/>
  <c r="J2611" i="1" s="1"/>
  <c r="G3228" i="1"/>
  <c r="I3228" i="1" s="1"/>
  <c r="H3228" i="1"/>
  <c r="J3228" i="1" s="1"/>
  <c r="G3229" i="1"/>
  <c r="I3229" i="1" s="1"/>
  <c r="H3229" i="1"/>
  <c r="J3229" i="1" s="1"/>
  <c r="G3230" i="1"/>
  <c r="I3230" i="1" s="1"/>
  <c r="H3230" i="1"/>
  <c r="J3230" i="1" s="1"/>
  <c r="G3176" i="1"/>
  <c r="I3176" i="1" s="1"/>
  <c r="H3176" i="1"/>
  <c r="J3176" i="1" s="1"/>
  <c r="G3232" i="1"/>
  <c r="I3232" i="1" s="1"/>
  <c r="H3232" i="1"/>
  <c r="J3232" i="1" s="1"/>
  <c r="G3233" i="1"/>
  <c r="I3233" i="1" s="1"/>
  <c r="H3233" i="1"/>
  <c r="J3233" i="1" s="1"/>
  <c r="G3234" i="1"/>
  <c r="I3234" i="1" s="1"/>
  <c r="H3234" i="1"/>
  <c r="J3234" i="1" s="1"/>
  <c r="G3235" i="1"/>
  <c r="I3235" i="1" s="1"/>
  <c r="H3235" i="1"/>
  <c r="J3235" i="1" s="1"/>
  <c r="G3236" i="1"/>
  <c r="I3236" i="1" s="1"/>
  <c r="H3236" i="1"/>
  <c r="J3236" i="1" s="1"/>
  <c r="G3237" i="1"/>
  <c r="I3237" i="1" s="1"/>
  <c r="H3237" i="1"/>
  <c r="J3237" i="1" s="1"/>
  <c r="G3238" i="1"/>
  <c r="I3238" i="1" s="1"/>
  <c r="H3238" i="1"/>
  <c r="J3238" i="1" s="1"/>
  <c r="G3239" i="1"/>
  <c r="I3239" i="1" s="1"/>
  <c r="H3239" i="1"/>
  <c r="J3239" i="1" s="1"/>
  <c r="G3240" i="1"/>
  <c r="I3240" i="1" s="1"/>
  <c r="H3240" i="1"/>
  <c r="J3240" i="1" s="1"/>
  <c r="G3241" i="1"/>
  <c r="I3241" i="1" s="1"/>
  <c r="H3241" i="1"/>
  <c r="J3241" i="1" s="1"/>
  <c r="G3242" i="1"/>
  <c r="I3242" i="1" s="1"/>
  <c r="H3242" i="1"/>
  <c r="J3242" i="1" s="1"/>
  <c r="G3243" i="1"/>
  <c r="I3243" i="1" s="1"/>
  <c r="H3243" i="1"/>
  <c r="J3243" i="1" s="1"/>
  <c r="G3244" i="1"/>
  <c r="I3244" i="1" s="1"/>
  <c r="H3244" i="1"/>
  <c r="J3244" i="1" s="1"/>
  <c r="G3245" i="1"/>
  <c r="I3245" i="1" s="1"/>
  <c r="H3245" i="1"/>
  <c r="J3245" i="1" s="1"/>
  <c r="G3246" i="1"/>
  <c r="I3246" i="1" s="1"/>
  <c r="H3246" i="1"/>
  <c r="J3246" i="1" s="1"/>
  <c r="G3247" i="1"/>
  <c r="I3247" i="1" s="1"/>
  <c r="H3247" i="1"/>
  <c r="J3247" i="1" s="1"/>
  <c r="G3248" i="1"/>
  <c r="I3248" i="1" s="1"/>
  <c r="H3248" i="1"/>
  <c r="J3248" i="1" s="1"/>
  <c r="G3249" i="1"/>
  <c r="I3249" i="1" s="1"/>
  <c r="H3249" i="1"/>
  <c r="J3249" i="1" s="1"/>
  <c r="G3250" i="1"/>
  <c r="I3250" i="1" s="1"/>
  <c r="H3250" i="1"/>
  <c r="J3250" i="1" s="1"/>
  <c r="G3251" i="1"/>
  <c r="I3251" i="1" s="1"/>
  <c r="H3251" i="1"/>
  <c r="J3251" i="1" s="1"/>
  <c r="G3252" i="1"/>
  <c r="I3252" i="1" s="1"/>
  <c r="H3252" i="1"/>
  <c r="J3252" i="1" s="1"/>
  <c r="G3253" i="1"/>
  <c r="I3253" i="1" s="1"/>
  <c r="H3253" i="1"/>
  <c r="J3253" i="1" s="1"/>
  <c r="G3254" i="1"/>
  <c r="I3254" i="1" s="1"/>
  <c r="H3254" i="1"/>
  <c r="J3254" i="1" s="1"/>
  <c r="G3255" i="1"/>
  <c r="I3255" i="1" s="1"/>
  <c r="H3255" i="1"/>
  <c r="J3255" i="1" s="1"/>
  <c r="G3256" i="1"/>
  <c r="I3256" i="1" s="1"/>
  <c r="H3256" i="1"/>
  <c r="J3256" i="1" s="1"/>
  <c r="G3494" i="1"/>
  <c r="I3494" i="1" s="1"/>
  <c r="H3494" i="1"/>
  <c r="J3494" i="1" s="1"/>
  <c r="G1860" i="1"/>
  <c r="I1860" i="1" s="1"/>
  <c r="H1860" i="1"/>
  <c r="J1860" i="1" s="1"/>
  <c r="G3259" i="1"/>
  <c r="I3259" i="1" s="1"/>
  <c r="H3259" i="1"/>
  <c r="J3259" i="1" s="1"/>
  <c r="G3260" i="1"/>
  <c r="I3260" i="1" s="1"/>
  <c r="H3260" i="1"/>
  <c r="J3260" i="1" s="1"/>
  <c r="G3261" i="1"/>
  <c r="I3261" i="1" s="1"/>
  <c r="H3261" i="1"/>
  <c r="J3261" i="1" s="1"/>
  <c r="G3262" i="1"/>
  <c r="I3262" i="1" s="1"/>
  <c r="H3262" i="1"/>
  <c r="J3262" i="1" s="1"/>
  <c r="G3263" i="1"/>
  <c r="I3263" i="1" s="1"/>
  <c r="H3263" i="1"/>
  <c r="J3263" i="1" s="1"/>
  <c r="G3264" i="1"/>
  <c r="I3264" i="1" s="1"/>
  <c r="H3264" i="1"/>
  <c r="J3264" i="1" s="1"/>
  <c r="G3265" i="1"/>
  <c r="I3265" i="1" s="1"/>
  <c r="H3265" i="1"/>
  <c r="J3265" i="1" s="1"/>
  <c r="G3266" i="1"/>
  <c r="I3266" i="1" s="1"/>
  <c r="H3266" i="1"/>
  <c r="J3266" i="1" s="1"/>
  <c r="G3267" i="1"/>
  <c r="I3267" i="1" s="1"/>
  <c r="H3267" i="1"/>
  <c r="J3267" i="1" s="1"/>
  <c r="G3268" i="1"/>
  <c r="I3268" i="1" s="1"/>
  <c r="H3268" i="1"/>
  <c r="J3268" i="1" s="1"/>
  <c r="G3269" i="1"/>
  <c r="I3269" i="1" s="1"/>
  <c r="H3269" i="1"/>
  <c r="J3269" i="1" s="1"/>
  <c r="G3270" i="1"/>
  <c r="I3270" i="1" s="1"/>
  <c r="H3270" i="1"/>
  <c r="J3270" i="1" s="1"/>
  <c r="G3271" i="1"/>
  <c r="I3271" i="1" s="1"/>
  <c r="H3271" i="1"/>
  <c r="J3271" i="1" s="1"/>
  <c r="G3272" i="1"/>
  <c r="I3272" i="1" s="1"/>
  <c r="H3272" i="1"/>
  <c r="J3272" i="1" s="1"/>
  <c r="G3273" i="1"/>
  <c r="I3273" i="1" s="1"/>
  <c r="H3273" i="1"/>
  <c r="J3273" i="1" s="1"/>
  <c r="G3274" i="1"/>
  <c r="I3274" i="1" s="1"/>
  <c r="H3274" i="1"/>
  <c r="J3274" i="1" s="1"/>
  <c r="G3275" i="1"/>
  <c r="I3275" i="1" s="1"/>
  <c r="H3275" i="1"/>
  <c r="J3275" i="1" s="1"/>
  <c r="G3276" i="1"/>
  <c r="I3276" i="1" s="1"/>
  <c r="H3276" i="1"/>
  <c r="J3276" i="1" s="1"/>
  <c r="G3277" i="1"/>
  <c r="I3277" i="1" s="1"/>
  <c r="H3277" i="1"/>
  <c r="J3277" i="1" s="1"/>
  <c r="G3278" i="1"/>
  <c r="I3278" i="1" s="1"/>
  <c r="H3278" i="1"/>
  <c r="J3278" i="1" s="1"/>
  <c r="G3279" i="1"/>
  <c r="I3279" i="1" s="1"/>
  <c r="H3279" i="1"/>
  <c r="J3279" i="1" s="1"/>
  <c r="G3280" i="1"/>
  <c r="I3280" i="1" s="1"/>
  <c r="H3280" i="1"/>
  <c r="J3280" i="1" s="1"/>
  <c r="G3281" i="1"/>
  <c r="I3281" i="1" s="1"/>
  <c r="H3281" i="1"/>
  <c r="J3281" i="1" s="1"/>
  <c r="G3282" i="1"/>
  <c r="I3282" i="1" s="1"/>
  <c r="H3282" i="1"/>
  <c r="J3282" i="1" s="1"/>
  <c r="G3283" i="1"/>
  <c r="I3283" i="1" s="1"/>
  <c r="H3283" i="1"/>
  <c r="J3283" i="1" s="1"/>
  <c r="G3284" i="1"/>
  <c r="I3284" i="1" s="1"/>
  <c r="H3284" i="1"/>
  <c r="J3284" i="1" s="1"/>
  <c r="G3285" i="1"/>
  <c r="I3285" i="1" s="1"/>
  <c r="H3285" i="1"/>
  <c r="J3285" i="1" s="1"/>
  <c r="G3286" i="1"/>
  <c r="I3286" i="1" s="1"/>
  <c r="H3286" i="1"/>
  <c r="J3286" i="1" s="1"/>
  <c r="G3287" i="1"/>
  <c r="I3287" i="1" s="1"/>
  <c r="H3287" i="1"/>
  <c r="J3287" i="1" s="1"/>
  <c r="G3288" i="1"/>
  <c r="I3288" i="1" s="1"/>
  <c r="H3288" i="1"/>
  <c r="J3288" i="1" s="1"/>
  <c r="G3289" i="1"/>
  <c r="I3289" i="1" s="1"/>
  <c r="H3289" i="1"/>
  <c r="J3289" i="1" s="1"/>
  <c r="G3290" i="1"/>
  <c r="I3290" i="1" s="1"/>
  <c r="H3290" i="1"/>
  <c r="J3290" i="1" s="1"/>
  <c r="G1831" i="1"/>
  <c r="I1831" i="1" s="1"/>
  <c r="H1831" i="1"/>
  <c r="J1831" i="1" s="1"/>
  <c r="G3292" i="1"/>
  <c r="I3292" i="1" s="1"/>
  <c r="H3292" i="1"/>
  <c r="J3292" i="1" s="1"/>
  <c r="G3293" i="1"/>
  <c r="I3293" i="1" s="1"/>
  <c r="H3293" i="1"/>
  <c r="J3293" i="1" s="1"/>
  <c r="G3294" i="1"/>
  <c r="I3294" i="1" s="1"/>
  <c r="H3294" i="1"/>
  <c r="J3294" i="1" s="1"/>
  <c r="G3295" i="1"/>
  <c r="I3295" i="1" s="1"/>
  <c r="H3295" i="1"/>
  <c r="J3295" i="1" s="1"/>
  <c r="G3296" i="1"/>
  <c r="I3296" i="1" s="1"/>
  <c r="H3296" i="1"/>
  <c r="J3296" i="1" s="1"/>
  <c r="G3297" i="1"/>
  <c r="I3297" i="1" s="1"/>
  <c r="H3297" i="1"/>
  <c r="J3297" i="1" s="1"/>
  <c r="G3298" i="1"/>
  <c r="I3298" i="1" s="1"/>
  <c r="H3298" i="1"/>
  <c r="J3298" i="1" s="1"/>
  <c r="G3299" i="1"/>
  <c r="I3299" i="1" s="1"/>
  <c r="H3299" i="1"/>
  <c r="J3299" i="1" s="1"/>
  <c r="G3300" i="1"/>
  <c r="I3300" i="1" s="1"/>
  <c r="H3300" i="1"/>
  <c r="J3300" i="1" s="1"/>
  <c r="G3301" i="1"/>
  <c r="I3301" i="1" s="1"/>
  <c r="H3301" i="1"/>
  <c r="J3301" i="1" s="1"/>
  <c r="G3302" i="1"/>
  <c r="I3302" i="1" s="1"/>
  <c r="H3302" i="1"/>
  <c r="J3302" i="1" s="1"/>
  <c r="G3303" i="1"/>
  <c r="I3303" i="1" s="1"/>
  <c r="H3303" i="1"/>
  <c r="J3303" i="1" s="1"/>
  <c r="G3304" i="1"/>
  <c r="I3304" i="1" s="1"/>
  <c r="H3304" i="1"/>
  <c r="J3304" i="1" s="1"/>
  <c r="G3305" i="1"/>
  <c r="I3305" i="1" s="1"/>
  <c r="H3305" i="1"/>
  <c r="J3305" i="1" s="1"/>
  <c r="G3306" i="1"/>
  <c r="I3306" i="1" s="1"/>
  <c r="H3306" i="1"/>
  <c r="J3306" i="1" s="1"/>
  <c r="G3307" i="1"/>
  <c r="I3307" i="1" s="1"/>
  <c r="H3307" i="1"/>
  <c r="J3307" i="1" s="1"/>
  <c r="G3308" i="1"/>
  <c r="I3308" i="1" s="1"/>
  <c r="H3308" i="1"/>
  <c r="J3308" i="1" s="1"/>
  <c r="G3309" i="1"/>
  <c r="I3309" i="1" s="1"/>
  <c r="H3309" i="1"/>
  <c r="J3309" i="1" s="1"/>
  <c r="G3094" i="1"/>
  <c r="I3094" i="1" s="1"/>
  <c r="H3094" i="1"/>
  <c r="J3094" i="1" s="1"/>
  <c r="G3311" i="1"/>
  <c r="I3311" i="1" s="1"/>
  <c r="H3311" i="1"/>
  <c r="J3311" i="1" s="1"/>
  <c r="G3312" i="1"/>
  <c r="I3312" i="1" s="1"/>
  <c r="H3312" i="1"/>
  <c r="J3312" i="1" s="1"/>
  <c r="G3313" i="1"/>
  <c r="I3313" i="1" s="1"/>
  <c r="H3313" i="1"/>
  <c r="J3313" i="1" s="1"/>
  <c r="G3314" i="1"/>
  <c r="I3314" i="1" s="1"/>
  <c r="H3314" i="1"/>
  <c r="J3314" i="1" s="1"/>
  <c r="G3315" i="1"/>
  <c r="I3315" i="1" s="1"/>
  <c r="H3315" i="1"/>
  <c r="J3315" i="1" s="1"/>
  <c r="G3316" i="1"/>
  <c r="I3316" i="1" s="1"/>
  <c r="H3316" i="1"/>
  <c r="J3316" i="1" s="1"/>
  <c r="G3317" i="1"/>
  <c r="I3317" i="1" s="1"/>
  <c r="H3317" i="1"/>
  <c r="J3317" i="1" s="1"/>
  <c r="G3318" i="1"/>
  <c r="I3318" i="1" s="1"/>
  <c r="H3318" i="1"/>
  <c r="J3318" i="1" s="1"/>
  <c r="G3319" i="1"/>
  <c r="I3319" i="1" s="1"/>
  <c r="H3319" i="1"/>
  <c r="J3319" i="1" s="1"/>
  <c r="G3320" i="1"/>
  <c r="I3320" i="1" s="1"/>
  <c r="H3320" i="1"/>
  <c r="J3320" i="1" s="1"/>
  <c r="G3321" i="1"/>
  <c r="I3321" i="1" s="1"/>
  <c r="H3321" i="1"/>
  <c r="J3321" i="1" s="1"/>
  <c r="G3322" i="1"/>
  <c r="I3322" i="1" s="1"/>
  <c r="H3322" i="1"/>
  <c r="J3322" i="1" s="1"/>
  <c r="G3323" i="1"/>
  <c r="I3323" i="1" s="1"/>
  <c r="H3323" i="1"/>
  <c r="J3323" i="1" s="1"/>
  <c r="G3324" i="1"/>
  <c r="I3324" i="1" s="1"/>
  <c r="H3324" i="1"/>
  <c r="J3324" i="1" s="1"/>
  <c r="G3325" i="1"/>
  <c r="I3325" i="1" s="1"/>
  <c r="H3325" i="1"/>
  <c r="J3325" i="1" s="1"/>
  <c r="G2154" i="1"/>
  <c r="I2154" i="1" s="1"/>
  <c r="H2154" i="1"/>
  <c r="J2154" i="1" s="1"/>
  <c r="G3327" i="1"/>
  <c r="I3327" i="1" s="1"/>
  <c r="H3327" i="1"/>
  <c r="J3327" i="1" s="1"/>
  <c r="G3328" i="1"/>
  <c r="I3328" i="1" s="1"/>
  <c r="H3328" i="1"/>
  <c r="J3328" i="1" s="1"/>
  <c r="G1159" i="1"/>
  <c r="I1159" i="1" s="1"/>
  <c r="H1159" i="1"/>
  <c r="J1159" i="1" s="1"/>
  <c r="G3330" i="1"/>
  <c r="I3330" i="1" s="1"/>
  <c r="H3330" i="1"/>
  <c r="J3330" i="1" s="1"/>
  <c r="G3331" i="1"/>
  <c r="I3331" i="1" s="1"/>
  <c r="H3331" i="1"/>
  <c r="J3331" i="1" s="1"/>
  <c r="G3332" i="1"/>
  <c r="I3332" i="1" s="1"/>
  <c r="H3332" i="1"/>
  <c r="J3332" i="1" s="1"/>
  <c r="G3333" i="1"/>
  <c r="I3333" i="1" s="1"/>
  <c r="H3333" i="1"/>
  <c r="J3333" i="1" s="1"/>
  <c r="G3334" i="1"/>
  <c r="I3334" i="1" s="1"/>
  <c r="H3334" i="1"/>
  <c r="J3334" i="1" s="1"/>
  <c r="G3335" i="1"/>
  <c r="I3335" i="1" s="1"/>
  <c r="H3335" i="1"/>
  <c r="J3335" i="1" s="1"/>
  <c r="G3336" i="1"/>
  <c r="I3336" i="1" s="1"/>
  <c r="H3336" i="1"/>
  <c r="J3336" i="1" s="1"/>
  <c r="G3337" i="1"/>
  <c r="I3337" i="1" s="1"/>
  <c r="H3337" i="1"/>
  <c r="J3337" i="1" s="1"/>
  <c r="G3338" i="1"/>
  <c r="I3338" i="1" s="1"/>
  <c r="H3338" i="1"/>
  <c r="J3338" i="1" s="1"/>
  <c r="G3339" i="1"/>
  <c r="I3339" i="1" s="1"/>
  <c r="H3339" i="1"/>
  <c r="J3339" i="1" s="1"/>
  <c r="G3340" i="1"/>
  <c r="I3340" i="1" s="1"/>
  <c r="H3340" i="1"/>
  <c r="J3340" i="1" s="1"/>
  <c r="G3341" i="1"/>
  <c r="I3341" i="1" s="1"/>
  <c r="H3341" i="1"/>
  <c r="J3341" i="1" s="1"/>
  <c r="G3342" i="1"/>
  <c r="I3342" i="1" s="1"/>
  <c r="H3342" i="1"/>
  <c r="J3342" i="1" s="1"/>
  <c r="G3343" i="1"/>
  <c r="I3343" i="1" s="1"/>
  <c r="H3343" i="1"/>
  <c r="J3343" i="1" s="1"/>
  <c r="G3344" i="1"/>
  <c r="I3344" i="1" s="1"/>
  <c r="H3344" i="1"/>
  <c r="J3344" i="1" s="1"/>
  <c r="G3345" i="1"/>
  <c r="I3345" i="1" s="1"/>
  <c r="H3345" i="1"/>
  <c r="J3345" i="1" s="1"/>
  <c r="G3346" i="1"/>
  <c r="I3346" i="1" s="1"/>
  <c r="H3346" i="1"/>
  <c r="J3346" i="1" s="1"/>
  <c r="G3347" i="1"/>
  <c r="I3347" i="1" s="1"/>
  <c r="H3347" i="1"/>
  <c r="J3347" i="1" s="1"/>
  <c r="G3348" i="1"/>
  <c r="I3348" i="1" s="1"/>
  <c r="H3348" i="1"/>
  <c r="J3348" i="1" s="1"/>
  <c r="G1213" i="1"/>
  <c r="I1213" i="1" s="1"/>
  <c r="H1213" i="1"/>
  <c r="J1213" i="1" s="1"/>
  <c r="G3350" i="1"/>
  <c r="I3350" i="1" s="1"/>
  <c r="H3350" i="1"/>
  <c r="J3350" i="1" s="1"/>
  <c r="G3351" i="1"/>
  <c r="I3351" i="1" s="1"/>
  <c r="H3351" i="1"/>
  <c r="J3351" i="1" s="1"/>
  <c r="G3352" i="1"/>
  <c r="I3352" i="1" s="1"/>
  <c r="H3352" i="1"/>
  <c r="J3352" i="1" s="1"/>
  <c r="G2466" i="1"/>
  <c r="I2466" i="1" s="1"/>
  <c r="H2466" i="1"/>
  <c r="J2466" i="1" s="1"/>
  <c r="G3354" i="1"/>
  <c r="I3354" i="1" s="1"/>
  <c r="H3354" i="1"/>
  <c r="J3354" i="1" s="1"/>
  <c r="G3355" i="1"/>
  <c r="I3355" i="1" s="1"/>
  <c r="H3355" i="1"/>
  <c r="J3355" i="1" s="1"/>
  <c r="G3356" i="1"/>
  <c r="I3356" i="1" s="1"/>
  <c r="H3356" i="1"/>
  <c r="J3356" i="1" s="1"/>
  <c r="G3357" i="1"/>
  <c r="I3357" i="1" s="1"/>
  <c r="H3357" i="1"/>
  <c r="J3357" i="1" s="1"/>
  <c r="G4131" i="1"/>
  <c r="I4131" i="1" s="1"/>
  <c r="H4131" i="1"/>
  <c r="J4131" i="1" s="1"/>
  <c r="G3359" i="1"/>
  <c r="I3359" i="1" s="1"/>
  <c r="H3359" i="1"/>
  <c r="J3359" i="1" s="1"/>
  <c r="G1603" i="1"/>
  <c r="I1603" i="1" s="1"/>
  <c r="H1603" i="1"/>
  <c r="J1603" i="1" s="1"/>
  <c r="G3361" i="1"/>
  <c r="I3361" i="1" s="1"/>
  <c r="H3361" i="1"/>
  <c r="J3361" i="1" s="1"/>
  <c r="G3362" i="1"/>
  <c r="I3362" i="1" s="1"/>
  <c r="H3362" i="1"/>
  <c r="J3362" i="1" s="1"/>
  <c r="G3363" i="1"/>
  <c r="I3363" i="1" s="1"/>
  <c r="H3363" i="1"/>
  <c r="J3363" i="1" s="1"/>
  <c r="G3364" i="1"/>
  <c r="I3364" i="1" s="1"/>
  <c r="H3364" i="1"/>
  <c r="J3364" i="1" s="1"/>
  <c r="G3365" i="1"/>
  <c r="I3365" i="1" s="1"/>
  <c r="H3365" i="1"/>
  <c r="J3365" i="1" s="1"/>
  <c r="G2886" i="1"/>
  <c r="I2886" i="1" s="1"/>
  <c r="H2886" i="1"/>
  <c r="J2886" i="1" s="1"/>
  <c r="G3367" i="1"/>
  <c r="I3367" i="1" s="1"/>
  <c r="H3367" i="1"/>
  <c r="J3367" i="1" s="1"/>
  <c r="G3368" i="1"/>
  <c r="I3368" i="1" s="1"/>
  <c r="H3368" i="1"/>
  <c r="J3368" i="1" s="1"/>
  <c r="G3369" i="1"/>
  <c r="I3369" i="1" s="1"/>
  <c r="H3369" i="1"/>
  <c r="J3369" i="1" s="1"/>
  <c r="G3370" i="1"/>
  <c r="I3370" i="1" s="1"/>
  <c r="H3370" i="1"/>
  <c r="J3370" i="1" s="1"/>
  <c r="G3371" i="1"/>
  <c r="I3371" i="1" s="1"/>
  <c r="H3371" i="1"/>
  <c r="J3371" i="1" s="1"/>
  <c r="G3372" i="1"/>
  <c r="I3372" i="1" s="1"/>
  <c r="H3372" i="1"/>
  <c r="J3372" i="1" s="1"/>
  <c r="G3373" i="1"/>
  <c r="I3373" i="1" s="1"/>
  <c r="H3373" i="1"/>
  <c r="J3373" i="1" s="1"/>
  <c r="G3374" i="1"/>
  <c r="I3374" i="1" s="1"/>
  <c r="H3374" i="1"/>
  <c r="J3374" i="1" s="1"/>
  <c r="G3375" i="1"/>
  <c r="I3375" i="1" s="1"/>
  <c r="H3375" i="1"/>
  <c r="J3375" i="1" s="1"/>
  <c r="G923" i="1"/>
  <c r="I923" i="1" s="1"/>
  <c r="H923" i="1"/>
  <c r="J923" i="1" s="1"/>
  <c r="G3377" i="1"/>
  <c r="I3377" i="1" s="1"/>
  <c r="H3377" i="1"/>
  <c r="J3377" i="1" s="1"/>
  <c r="G3064" i="1"/>
  <c r="I3064" i="1" s="1"/>
  <c r="H3064" i="1"/>
  <c r="J3064" i="1" s="1"/>
  <c r="G3379" i="1"/>
  <c r="I3379" i="1" s="1"/>
  <c r="H3379" i="1"/>
  <c r="J3379" i="1" s="1"/>
  <c r="G3380" i="1"/>
  <c r="I3380" i="1" s="1"/>
  <c r="H3380" i="1"/>
  <c r="J3380" i="1" s="1"/>
  <c r="G3381" i="1"/>
  <c r="I3381" i="1" s="1"/>
  <c r="H3381" i="1"/>
  <c r="J3381" i="1" s="1"/>
  <c r="G3382" i="1"/>
  <c r="I3382" i="1" s="1"/>
  <c r="H3382" i="1"/>
  <c r="J3382" i="1" s="1"/>
  <c r="G3383" i="1"/>
  <c r="I3383" i="1" s="1"/>
  <c r="H3383" i="1"/>
  <c r="J3383" i="1" s="1"/>
  <c r="G3384" i="1"/>
  <c r="I3384" i="1" s="1"/>
  <c r="H3384" i="1"/>
  <c r="J3384" i="1" s="1"/>
  <c r="G775" i="1"/>
  <c r="I775" i="1" s="1"/>
  <c r="H775" i="1"/>
  <c r="J775" i="1" s="1"/>
  <c r="G3386" i="1"/>
  <c r="I3386" i="1" s="1"/>
  <c r="H3386" i="1"/>
  <c r="J3386" i="1" s="1"/>
  <c r="G3387" i="1"/>
  <c r="I3387" i="1" s="1"/>
  <c r="H3387" i="1"/>
  <c r="J3387" i="1" s="1"/>
  <c r="G3388" i="1"/>
  <c r="I3388" i="1" s="1"/>
  <c r="H3388" i="1"/>
  <c r="J3388" i="1" s="1"/>
  <c r="G3389" i="1"/>
  <c r="I3389" i="1" s="1"/>
  <c r="H3389" i="1"/>
  <c r="J3389" i="1" s="1"/>
  <c r="G3390" i="1"/>
  <c r="I3390" i="1" s="1"/>
  <c r="H3390" i="1"/>
  <c r="J3390" i="1" s="1"/>
  <c r="G3391" i="1"/>
  <c r="I3391" i="1" s="1"/>
  <c r="H3391" i="1"/>
  <c r="J3391" i="1" s="1"/>
  <c r="G4871" i="1"/>
  <c r="I4871" i="1" s="1"/>
  <c r="H4871" i="1"/>
  <c r="J4871" i="1" s="1"/>
  <c r="G3393" i="1"/>
  <c r="I3393" i="1" s="1"/>
  <c r="H3393" i="1"/>
  <c r="J3393" i="1" s="1"/>
  <c r="G3394" i="1"/>
  <c r="I3394" i="1" s="1"/>
  <c r="H3394" i="1"/>
  <c r="J3394" i="1" s="1"/>
  <c r="G3395" i="1"/>
  <c r="I3395" i="1" s="1"/>
  <c r="H3395" i="1"/>
  <c r="J3395" i="1" s="1"/>
  <c r="G3396" i="1"/>
  <c r="I3396" i="1" s="1"/>
  <c r="H3396" i="1"/>
  <c r="J3396" i="1" s="1"/>
  <c r="G3397" i="1"/>
  <c r="I3397" i="1" s="1"/>
  <c r="H3397" i="1"/>
  <c r="J3397" i="1" s="1"/>
  <c r="G3398" i="1"/>
  <c r="I3398" i="1" s="1"/>
  <c r="H3398" i="1"/>
  <c r="J3398" i="1" s="1"/>
  <c r="G3399" i="1"/>
  <c r="I3399" i="1" s="1"/>
  <c r="H3399" i="1"/>
  <c r="J3399" i="1" s="1"/>
  <c r="G3491" i="1"/>
  <c r="I3491" i="1" s="1"/>
  <c r="H3491" i="1"/>
  <c r="J3491" i="1" s="1"/>
  <c r="G3401" i="1"/>
  <c r="I3401" i="1" s="1"/>
  <c r="H3401" i="1"/>
  <c r="J3401" i="1" s="1"/>
  <c r="G3402" i="1"/>
  <c r="I3402" i="1" s="1"/>
  <c r="H3402" i="1"/>
  <c r="J3402" i="1" s="1"/>
  <c r="G3403" i="1"/>
  <c r="I3403" i="1" s="1"/>
  <c r="H3403" i="1"/>
  <c r="J3403" i="1" s="1"/>
  <c r="G3404" i="1"/>
  <c r="I3404" i="1" s="1"/>
  <c r="H3404" i="1"/>
  <c r="J3404" i="1" s="1"/>
  <c r="G3405" i="1"/>
  <c r="I3405" i="1" s="1"/>
  <c r="H3405" i="1"/>
  <c r="J3405" i="1" s="1"/>
  <c r="G3406" i="1"/>
  <c r="I3406" i="1" s="1"/>
  <c r="H3406" i="1"/>
  <c r="J3406" i="1" s="1"/>
  <c r="G3407" i="1"/>
  <c r="I3407" i="1" s="1"/>
  <c r="H3407" i="1"/>
  <c r="J3407" i="1" s="1"/>
  <c r="G3408" i="1"/>
  <c r="I3408" i="1" s="1"/>
  <c r="H3408" i="1"/>
  <c r="J3408" i="1" s="1"/>
  <c r="G3409" i="1"/>
  <c r="I3409" i="1" s="1"/>
  <c r="H3409" i="1"/>
  <c r="J3409" i="1" s="1"/>
  <c r="G3410" i="1"/>
  <c r="I3410" i="1" s="1"/>
  <c r="H3410" i="1"/>
  <c r="J3410" i="1" s="1"/>
  <c r="G3411" i="1"/>
  <c r="I3411" i="1" s="1"/>
  <c r="H3411" i="1"/>
  <c r="J3411" i="1" s="1"/>
  <c r="G3412" i="1"/>
  <c r="I3412" i="1" s="1"/>
  <c r="H3412" i="1"/>
  <c r="J3412" i="1" s="1"/>
  <c r="G3413" i="1"/>
  <c r="I3413" i="1" s="1"/>
  <c r="H3413" i="1"/>
  <c r="J3413" i="1" s="1"/>
  <c r="G532" i="1"/>
  <c r="I532" i="1" s="1"/>
  <c r="H532" i="1"/>
  <c r="J532" i="1" s="1"/>
  <c r="G3415" i="1"/>
  <c r="I3415" i="1" s="1"/>
  <c r="H3415" i="1"/>
  <c r="J3415" i="1" s="1"/>
  <c r="G3416" i="1"/>
  <c r="I3416" i="1" s="1"/>
  <c r="H3416" i="1"/>
  <c r="J3416" i="1" s="1"/>
  <c r="G3417" i="1"/>
  <c r="I3417" i="1" s="1"/>
  <c r="H3417" i="1"/>
  <c r="J3417" i="1" s="1"/>
  <c r="G3418" i="1"/>
  <c r="I3418" i="1" s="1"/>
  <c r="H3418" i="1"/>
  <c r="J3418" i="1" s="1"/>
  <c r="G448" i="1"/>
  <c r="I448" i="1" s="1"/>
  <c r="H448" i="1"/>
  <c r="J448" i="1" s="1"/>
  <c r="G3420" i="1"/>
  <c r="I3420" i="1" s="1"/>
  <c r="H3420" i="1"/>
  <c r="J3420" i="1" s="1"/>
  <c r="G3421" i="1"/>
  <c r="I3421" i="1" s="1"/>
  <c r="H3421" i="1"/>
  <c r="J3421" i="1" s="1"/>
  <c r="G3422" i="1"/>
  <c r="I3422" i="1" s="1"/>
  <c r="H3422" i="1"/>
  <c r="J3422" i="1" s="1"/>
  <c r="G3423" i="1"/>
  <c r="I3423" i="1" s="1"/>
  <c r="H3423" i="1"/>
  <c r="J3423" i="1" s="1"/>
  <c r="G3424" i="1"/>
  <c r="I3424" i="1" s="1"/>
  <c r="H3424" i="1"/>
  <c r="J3424" i="1" s="1"/>
  <c r="G3425" i="1"/>
  <c r="I3425" i="1" s="1"/>
  <c r="H3425" i="1"/>
  <c r="J3425" i="1" s="1"/>
  <c r="G3426" i="1"/>
  <c r="I3426" i="1" s="1"/>
  <c r="H3426" i="1"/>
  <c r="J3426" i="1" s="1"/>
  <c r="G3427" i="1"/>
  <c r="I3427" i="1" s="1"/>
  <c r="H3427" i="1"/>
  <c r="J3427" i="1" s="1"/>
  <c r="G3638" i="1"/>
  <c r="I3638" i="1" s="1"/>
  <c r="H3638" i="1"/>
  <c r="J3638" i="1" s="1"/>
  <c r="G3429" i="1"/>
  <c r="I3429" i="1" s="1"/>
  <c r="H3429" i="1"/>
  <c r="J3429" i="1" s="1"/>
  <c r="G3430" i="1"/>
  <c r="I3430" i="1" s="1"/>
  <c r="H3430" i="1"/>
  <c r="J3430" i="1" s="1"/>
  <c r="G3431" i="1"/>
  <c r="I3431" i="1" s="1"/>
  <c r="H3431" i="1"/>
  <c r="J3431" i="1" s="1"/>
  <c r="G3432" i="1"/>
  <c r="I3432" i="1" s="1"/>
  <c r="H3432" i="1"/>
  <c r="J3432" i="1" s="1"/>
  <c r="G3433" i="1"/>
  <c r="I3433" i="1" s="1"/>
  <c r="H3433" i="1"/>
  <c r="J3433" i="1" s="1"/>
  <c r="G3434" i="1"/>
  <c r="I3434" i="1" s="1"/>
  <c r="H3434" i="1"/>
  <c r="J3434" i="1" s="1"/>
  <c r="G3435" i="1"/>
  <c r="I3435" i="1" s="1"/>
  <c r="H3435" i="1"/>
  <c r="J3435" i="1" s="1"/>
  <c r="G3436" i="1"/>
  <c r="I3436" i="1" s="1"/>
  <c r="H3436" i="1"/>
  <c r="J3436" i="1" s="1"/>
  <c r="G3437" i="1"/>
  <c r="I3437" i="1" s="1"/>
  <c r="H3437" i="1"/>
  <c r="J3437" i="1" s="1"/>
  <c r="G3438" i="1"/>
  <c r="I3438" i="1" s="1"/>
  <c r="H3438" i="1"/>
  <c r="J3438" i="1" s="1"/>
  <c r="G3439" i="1"/>
  <c r="I3439" i="1" s="1"/>
  <c r="H3439" i="1"/>
  <c r="J3439" i="1" s="1"/>
  <c r="G3440" i="1"/>
  <c r="I3440" i="1" s="1"/>
  <c r="H3440" i="1"/>
  <c r="J3440" i="1" s="1"/>
  <c r="G3441" i="1"/>
  <c r="I3441" i="1" s="1"/>
  <c r="H3441" i="1"/>
  <c r="J3441" i="1" s="1"/>
  <c r="G3442" i="1"/>
  <c r="I3442" i="1" s="1"/>
  <c r="H3442" i="1"/>
  <c r="J3442" i="1" s="1"/>
  <c r="G3443" i="1"/>
  <c r="I3443" i="1" s="1"/>
  <c r="H3443" i="1"/>
  <c r="J3443" i="1" s="1"/>
  <c r="G3444" i="1"/>
  <c r="I3444" i="1" s="1"/>
  <c r="H3444" i="1"/>
  <c r="J3444" i="1" s="1"/>
  <c r="G3445" i="1"/>
  <c r="I3445" i="1" s="1"/>
  <c r="H3445" i="1"/>
  <c r="J3445" i="1" s="1"/>
  <c r="G3446" i="1"/>
  <c r="I3446" i="1" s="1"/>
  <c r="H3446" i="1"/>
  <c r="J3446" i="1" s="1"/>
  <c r="G3447" i="1"/>
  <c r="I3447" i="1" s="1"/>
  <c r="H3447" i="1"/>
  <c r="J3447" i="1" s="1"/>
  <c r="G3448" i="1"/>
  <c r="I3448" i="1" s="1"/>
  <c r="H3448" i="1"/>
  <c r="J3448" i="1" s="1"/>
  <c r="G3449" i="1"/>
  <c r="I3449" i="1" s="1"/>
  <c r="H3449" i="1"/>
  <c r="J3449" i="1" s="1"/>
  <c r="G3450" i="1"/>
  <c r="I3450" i="1" s="1"/>
  <c r="H3450" i="1"/>
  <c r="J3450" i="1" s="1"/>
  <c r="G3451" i="1"/>
  <c r="I3451" i="1" s="1"/>
  <c r="H3451" i="1"/>
  <c r="J3451" i="1" s="1"/>
  <c r="G3452" i="1"/>
  <c r="I3452" i="1" s="1"/>
  <c r="H3452" i="1"/>
  <c r="J3452" i="1" s="1"/>
  <c r="G3453" i="1"/>
  <c r="I3453" i="1" s="1"/>
  <c r="H3453" i="1"/>
  <c r="J3453" i="1" s="1"/>
  <c r="G3454" i="1"/>
  <c r="I3454" i="1" s="1"/>
  <c r="H3454" i="1"/>
  <c r="J3454" i="1" s="1"/>
  <c r="G3455" i="1"/>
  <c r="I3455" i="1" s="1"/>
  <c r="H3455" i="1"/>
  <c r="J3455" i="1" s="1"/>
  <c r="G3456" i="1"/>
  <c r="I3456" i="1" s="1"/>
  <c r="H3456" i="1"/>
  <c r="J3456" i="1" s="1"/>
  <c r="G3457" i="1"/>
  <c r="I3457" i="1" s="1"/>
  <c r="H3457" i="1"/>
  <c r="J3457" i="1" s="1"/>
  <c r="G3458" i="1"/>
  <c r="I3458" i="1" s="1"/>
  <c r="H3458" i="1"/>
  <c r="J3458" i="1" s="1"/>
  <c r="G3459" i="1"/>
  <c r="I3459" i="1" s="1"/>
  <c r="H3459" i="1"/>
  <c r="J3459" i="1" s="1"/>
  <c r="G3460" i="1"/>
  <c r="I3460" i="1" s="1"/>
  <c r="H3460" i="1"/>
  <c r="J3460" i="1" s="1"/>
  <c r="G3461" i="1"/>
  <c r="I3461" i="1" s="1"/>
  <c r="H3461" i="1"/>
  <c r="J3461" i="1" s="1"/>
  <c r="G3462" i="1"/>
  <c r="I3462" i="1" s="1"/>
  <c r="H3462" i="1"/>
  <c r="J3462" i="1" s="1"/>
  <c r="G3463" i="1"/>
  <c r="I3463" i="1" s="1"/>
  <c r="H3463" i="1"/>
  <c r="J3463" i="1" s="1"/>
  <c r="G3464" i="1"/>
  <c r="I3464" i="1" s="1"/>
  <c r="H3464" i="1"/>
  <c r="J3464" i="1" s="1"/>
  <c r="G3465" i="1"/>
  <c r="I3465" i="1" s="1"/>
  <c r="H3465" i="1"/>
  <c r="J3465" i="1" s="1"/>
  <c r="G3466" i="1"/>
  <c r="I3466" i="1" s="1"/>
  <c r="H3466" i="1"/>
  <c r="J3466" i="1" s="1"/>
  <c r="G3467" i="1"/>
  <c r="I3467" i="1" s="1"/>
  <c r="H3467" i="1"/>
  <c r="J3467" i="1" s="1"/>
  <c r="G3468" i="1"/>
  <c r="I3468" i="1" s="1"/>
  <c r="H3468" i="1"/>
  <c r="J3468" i="1" s="1"/>
  <c r="G3469" i="1"/>
  <c r="I3469" i="1" s="1"/>
  <c r="H3469" i="1"/>
  <c r="J3469" i="1" s="1"/>
  <c r="G3470" i="1"/>
  <c r="I3470" i="1" s="1"/>
  <c r="H3470" i="1"/>
  <c r="J3470" i="1" s="1"/>
  <c r="G3471" i="1"/>
  <c r="I3471" i="1" s="1"/>
  <c r="H3471" i="1"/>
  <c r="J3471" i="1" s="1"/>
  <c r="G3472" i="1"/>
  <c r="I3472" i="1" s="1"/>
  <c r="H3472" i="1"/>
  <c r="J3472" i="1" s="1"/>
  <c r="G3473" i="1"/>
  <c r="I3473" i="1" s="1"/>
  <c r="H3473" i="1"/>
  <c r="J3473" i="1" s="1"/>
  <c r="G3474" i="1"/>
  <c r="I3474" i="1" s="1"/>
  <c r="H3474" i="1"/>
  <c r="J3474" i="1" s="1"/>
  <c r="G3475" i="1"/>
  <c r="I3475" i="1" s="1"/>
  <c r="H3475" i="1"/>
  <c r="J3475" i="1" s="1"/>
  <c r="G3476" i="1"/>
  <c r="I3476" i="1" s="1"/>
  <c r="H3476" i="1"/>
  <c r="J3476" i="1" s="1"/>
  <c r="G3477" i="1"/>
  <c r="I3477" i="1" s="1"/>
  <c r="H3477" i="1"/>
  <c r="J3477" i="1" s="1"/>
  <c r="G3478" i="1"/>
  <c r="I3478" i="1" s="1"/>
  <c r="H3478" i="1"/>
  <c r="J3478" i="1" s="1"/>
  <c r="G3479" i="1"/>
  <c r="I3479" i="1" s="1"/>
  <c r="H3479" i="1"/>
  <c r="J3479" i="1" s="1"/>
  <c r="G3480" i="1"/>
  <c r="I3480" i="1" s="1"/>
  <c r="H3480" i="1"/>
  <c r="J3480" i="1" s="1"/>
  <c r="G3481" i="1"/>
  <c r="I3481" i="1" s="1"/>
  <c r="H3481" i="1"/>
  <c r="J3481" i="1" s="1"/>
  <c r="G2813" i="1"/>
  <c r="I2813" i="1" s="1"/>
  <c r="H2813" i="1"/>
  <c r="J2813" i="1" s="1"/>
  <c r="G3483" i="1"/>
  <c r="I3483" i="1" s="1"/>
  <c r="H3483" i="1"/>
  <c r="J3483" i="1" s="1"/>
  <c r="G3484" i="1"/>
  <c r="I3484" i="1" s="1"/>
  <c r="H3484" i="1"/>
  <c r="J3484" i="1" s="1"/>
  <c r="G3485" i="1"/>
  <c r="I3485" i="1" s="1"/>
  <c r="H3485" i="1"/>
  <c r="J3485" i="1" s="1"/>
  <c r="G3486" i="1"/>
  <c r="I3486" i="1" s="1"/>
  <c r="H3486" i="1"/>
  <c r="J3486" i="1" s="1"/>
  <c r="G3487" i="1"/>
  <c r="I3487" i="1" s="1"/>
  <c r="H3487" i="1"/>
  <c r="J3487" i="1" s="1"/>
  <c r="G3488" i="1"/>
  <c r="I3488" i="1" s="1"/>
  <c r="H3488" i="1"/>
  <c r="J3488" i="1" s="1"/>
  <c r="G3489" i="1"/>
  <c r="I3489" i="1" s="1"/>
  <c r="H3489" i="1"/>
  <c r="J3489" i="1" s="1"/>
  <c r="G3490" i="1"/>
  <c r="I3490" i="1" s="1"/>
  <c r="H3490" i="1"/>
  <c r="J3490" i="1" s="1"/>
  <c r="G935" i="1"/>
  <c r="I935" i="1" s="1"/>
  <c r="H935" i="1"/>
  <c r="J935" i="1" s="1"/>
  <c r="G3492" i="1"/>
  <c r="I3492" i="1" s="1"/>
  <c r="H3492" i="1"/>
  <c r="J3492" i="1" s="1"/>
  <c r="G3493" i="1"/>
  <c r="I3493" i="1" s="1"/>
  <c r="H3493" i="1"/>
  <c r="J3493" i="1" s="1"/>
  <c r="G2535" i="1"/>
  <c r="I2535" i="1" s="1"/>
  <c r="H2535" i="1"/>
  <c r="J2535" i="1" s="1"/>
  <c r="G4072" i="1"/>
  <c r="I4072" i="1" s="1"/>
  <c r="H4072" i="1"/>
  <c r="J4072" i="1" s="1"/>
  <c r="G3496" i="1"/>
  <c r="I3496" i="1" s="1"/>
  <c r="H3496" i="1"/>
  <c r="J3496" i="1" s="1"/>
  <c r="G466" i="1"/>
  <c r="I466" i="1" s="1"/>
  <c r="H466" i="1"/>
  <c r="J466" i="1" s="1"/>
  <c r="G3498" i="1"/>
  <c r="I3498" i="1" s="1"/>
  <c r="H3498" i="1"/>
  <c r="J3498" i="1" s="1"/>
  <c r="G3499" i="1"/>
  <c r="I3499" i="1" s="1"/>
  <c r="H3499" i="1"/>
  <c r="J3499" i="1" s="1"/>
  <c r="G3500" i="1"/>
  <c r="I3500" i="1" s="1"/>
  <c r="H3500" i="1"/>
  <c r="J3500" i="1" s="1"/>
  <c r="G3501" i="1"/>
  <c r="I3501" i="1" s="1"/>
  <c r="H3501" i="1"/>
  <c r="J3501" i="1" s="1"/>
  <c r="G3502" i="1"/>
  <c r="I3502" i="1" s="1"/>
  <c r="H3502" i="1"/>
  <c r="J3502" i="1" s="1"/>
  <c r="G3503" i="1"/>
  <c r="I3503" i="1" s="1"/>
  <c r="H3503" i="1"/>
  <c r="J3503" i="1" s="1"/>
  <c r="G3504" i="1"/>
  <c r="I3504" i="1" s="1"/>
  <c r="H3504" i="1"/>
  <c r="J3504" i="1" s="1"/>
  <c r="G3505" i="1"/>
  <c r="I3505" i="1" s="1"/>
  <c r="H3505" i="1"/>
  <c r="J3505" i="1" s="1"/>
  <c r="G4599" i="1"/>
  <c r="I4599" i="1" s="1"/>
  <c r="H4599" i="1"/>
  <c r="J4599" i="1" s="1"/>
  <c r="G3507" i="1"/>
  <c r="I3507" i="1" s="1"/>
  <c r="H3507" i="1"/>
  <c r="J3507" i="1" s="1"/>
  <c r="G3508" i="1"/>
  <c r="I3508" i="1" s="1"/>
  <c r="H3508" i="1"/>
  <c r="J3508" i="1" s="1"/>
  <c r="G3509" i="1"/>
  <c r="I3509" i="1" s="1"/>
  <c r="H3509" i="1"/>
  <c r="J3509" i="1" s="1"/>
  <c r="G3510" i="1"/>
  <c r="I3510" i="1" s="1"/>
  <c r="H3510" i="1"/>
  <c r="J3510" i="1" s="1"/>
  <c r="G3511" i="1"/>
  <c r="I3511" i="1" s="1"/>
  <c r="H3511" i="1"/>
  <c r="J3511" i="1" s="1"/>
  <c r="G3512" i="1"/>
  <c r="I3512" i="1" s="1"/>
  <c r="H3512" i="1"/>
  <c r="J3512" i="1" s="1"/>
  <c r="G3513" i="1"/>
  <c r="I3513" i="1" s="1"/>
  <c r="H3513" i="1"/>
  <c r="J3513" i="1" s="1"/>
  <c r="G3514" i="1"/>
  <c r="I3514" i="1" s="1"/>
  <c r="H3514" i="1"/>
  <c r="J3514" i="1" s="1"/>
  <c r="G3515" i="1"/>
  <c r="I3515" i="1" s="1"/>
  <c r="H3515" i="1"/>
  <c r="J3515" i="1" s="1"/>
  <c r="G3516" i="1"/>
  <c r="I3516" i="1" s="1"/>
  <c r="H3516" i="1"/>
  <c r="J3516" i="1" s="1"/>
  <c r="G3517" i="1"/>
  <c r="I3517" i="1" s="1"/>
  <c r="H3517" i="1"/>
  <c r="J3517" i="1" s="1"/>
  <c r="G3518" i="1"/>
  <c r="I3518" i="1" s="1"/>
  <c r="H3518" i="1"/>
  <c r="J3518" i="1" s="1"/>
  <c r="G3519" i="1"/>
  <c r="I3519" i="1" s="1"/>
  <c r="H3519" i="1"/>
  <c r="J3519" i="1" s="1"/>
  <c r="G4320" i="1"/>
  <c r="I4320" i="1" s="1"/>
  <c r="H4320" i="1"/>
  <c r="J4320" i="1" s="1"/>
  <c r="G3521" i="1"/>
  <c r="I3521" i="1" s="1"/>
  <c r="H3521" i="1"/>
  <c r="J3521" i="1" s="1"/>
  <c r="G3522" i="1"/>
  <c r="I3522" i="1" s="1"/>
  <c r="H3522" i="1"/>
  <c r="J3522" i="1" s="1"/>
  <c r="G3523" i="1"/>
  <c r="I3523" i="1" s="1"/>
  <c r="H3523" i="1"/>
  <c r="J3523" i="1" s="1"/>
  <c r="G3524" i="1"/>
  <c r="I3524" i="1" s="1"/>
  <c r="H3524" i="1"/>
  <c r="J3524" i="1" s="1"/>
  <c r="G3525" i="1"/>
  <c r="I3525" i="1" s="1"/>
  <c r="H3525" i="1"/>
  <c r="J3525" i="1" s="1"/>
  <c r="G847" i="1"/>
  <c r="I847" i="1" s="1"/>
  <c r="H847" i="1"/>
  <c r="J847" i="1" s="1"/>
  <c r="G3527" i="1"/>
  <c r="I3527" i="1" s="1"/>
  <c r="H3527" i="1"/>
  <c r="J3527" i="1" s="1"/>
  <c r="G3528" i="1"/>
  <c r="I3528" i="1" s="1"/>
  <c r="H3528" i="1"/>
  <c r="J3528" i="1" s="1"/>
  <c r="G3529" i="1"/>
  <c r="I3529" i="1" s="1"/>
  <c r="H3529" i="1"/>
  <c r="J3529" i="1" s="1"/>
  <c r="G3530" i="1"/>
  <c r="I3530" i="1" s="1"/>
  <c r="H3530" i="1"/>
  <c r="J3530" i="1" s="1"/>
  <c r="G3531" i="1"/>
  <c r="I3531" i="1" s="1"/>
  <c r="H3531" i="1"/>
  <c r="J3531" i="1" s="1"/>
  <c r="G3532" i="1"/>
  <c r="I3532" i="1" s="1"/>
  <c r="H3532" i="1"/>
  <c r="J3532" i="1" s="1"/>
  <c r="G3533" i="1"/>
  <c r="I3533" i="1" s="1"/>
  <c r="H3533" i="1"/>
  <c r="J3533" i="1" s="1"/>
  <c r="G3534" i="1"/>
  <c r="I3534" i="1" s="1"/>
  <c r="H3534" i="1"/>
  <c r="J3534" i="1" s="1"/>
  <c r="G3535" i="1"/>
  <c r="I3535" i="1" s="1"/>
  <c r="H3535" i="1"/>
  <c r="J3535" i="1" s="1"/>
  <c r="G3536" i="1"/>
  <c r="I3536" i="1" s="1"/>
  <c r="H3536" i="1"/>
  <c r="J3536" i="1" s="1"/>
  <c r="G3537" i="1"/>
  <c r="I3537" i="1" s="1"/>
  <c r="H3537" i="1"/>
  <c r="J3537" i="1" s="1"/>
  <c r="G3538" i="1"/>
  <c r="I3538" i="1" s="1"/>
  <c r="H3538" i="1"/>
  <c r="J3538" i="1" s="1"/>
  <c r="G3539" i="1"/>
  <c r="I3539" i="1" s="1"/>
  <c r="H3539" i="1"/>
  <c r="J3539" i="1" s="1"/>
  <c r="G3540" i="1"/>
  <c r="I3540" i="1" s="1"/>
  <c r="H3540" i="1"/>
  <c r="J3540" i="1" s="1"/>
  <c r="G3541" i="1"/>
  <c r="I3541" i="1" s="1"/>
  <c r="H3541" i="1"/>
  <c r="J3541" i="1" s="1"/>
  <c r="G3542" i="1"/>
  <c r="I3542" i="1" s="1"/>
  <c r="H3542" i="1"/>
  <c r="J3542" i="1" s="1"/>
  <c r="G3543" i="1"/>
  <c r="I3543" i="1" s="1"/>
  <c r="H3543" i="1"/>
  <c r="J3543" i="1" s="1"/>
  <c r="G3544" i="1"/>
  <c r="I3544" i="1" s="1"/>
  <c r="H3544" i="1"/>
  <c r="J3544" i="1" s="1"/>
  <c r="G3545" i="1"/>
  <c r="I3545" i="1" s="1"/>
  <c r="H3545" i="1"/>
  <c r="J3545" i="1" s="1"/>
  <c r="G3546" i="1"/>
  <c r="I3546" i="1" s="1"/>
  <c r="H3546" i="1"/>
  <c r="J3546" i="1" s="1"/>
  <c r="G3547" i="1"/>
  <c r="I3547" i="1" s="1"/>
  <c r="H3547" i="1"/>
  <c r="J3547" i="1" s="1"/>
  <c r="G3548" i="1"/>
  <c r="I3548" i="1" s="1"/>
  <c r="H3548" i="1"/>
  <c r="J3548" i="1" s="1"/>
  <c r="G3549" i="1"/>
  <c r="I3549" i="1" s="1"/>
  <c r="H3549" i="1"/>
  <c r="J3549" i="1" s="1"/>
  <c r="G3550" i="1"/>
  <c r="I3550" i="1" s="1"/>
  <c r="H3550" i="1"/>
  <c r="J3550" i="1" s="1"/>
  <c r="G3551" i="1"/>
  <c r="I3551" i="1" s="1"/>
  <c r="H3551" i="1"/>
  <c r="J3551" i="1" s="1"/>
  <c r="G3552" i="1"/>
  <c r="I3552" i="1" s="1"/>
  <c r="H3552" i="1"/>
  <c r="J3552" i="1" s="1"/>
  <c r="G3553" i="1"/>
  <c r="I3553" i="1" s="1"/>
  <c r="H3553" i="1"/>
  <c r="J3553" i="1" s="1"/>
  <c r="G3554" i="1"/>
  <c r="I3554" i="1" s="1"/>
  <c r="H3554" i="1"/>
  <c r="J3554" i="1" s="1"/>
  <c r="G3555" i="1"/>
  <c r="I3555" i="1" s="1"/>
  <c r="H3555" i="1"/>
  <c r="J3555" i="1" s="1"/>
  <c r="G3556" i="1"/>
  <c r="I3556" i="1" s="1"/>
  <c r="H3556" i="1"/>
  <c r="J3556" i="1" s="1"/>
  <c r="G3557" i="1"/>
  <c r="I3557" i="1" s="1"/>
  <c r="H3557" i="1"/>
  <c r="J3557" i="1" s="1"/>
  <c r="G4756" i="1"/>
  <c r="I4756" i="1" s="1"/>
  <c r="H4756" i="1"/>
  <c r="J4756" i="1" s="1"/>
  <c r="G3559" i="1"/>
  <c r="I3559" i="1" s="1"/>
  <c r="H3559" i="1"/>
  <c r="J3559" i="1" s="1"/>
  <c r="G3560" i="1"/>
  <c r="I3560" i="1" s="1"/>
  <c r="H3560" i="1"/>
  <c r="J3560" i="1" s="1"/>
  <c r="G3561" i="1"/>
  <c r="I3561" i="1" s="1"/>
  <c r="H3561" i="1"/>
  <c r="J3561" i="1" s="1"/>
  <c r="G3562" i="1"/>
  <c r="I3562" i="1" s="1"/>
  <c r="H3562" i="1"/>
  <c r="J3562" i="1" s="1"/>
  <c r="G3563" i="1"/>
  <c r="I3563" i="1" s="1"/>
  <c r="H3563" i="1"/>
  <c r="J3563" i="1" s="1"/>
  <c r="G3564" i="1"/>
  <c r="I3564" i="1" s="1"/>
  <c r="H3564" i="1"/>
  <c r="J3564" i="1" s="1"/>
  <c r="G3565" i="1"/>
  <c r="I3565" i="1" s="1"/>
  <c r="H3565" i="1"/>
  <c r="J3565" i="1" s="1"/>
  <c r="G3566" i="1"/>
  <c r="I3566" i="1" s="1"/>
  <c r="H3566" i="1"/>
  <c r="J3566" i="1" s="1"/>
  <c r="G3567" i="1"/>
  <c r="I3567" i="1" s="1"/>
  <c r="H3567" i="1"/>
  <c r="J3567" i="1" s="1"/>
  <c r="G3568" i="1"/>
  <c r="I3568" i="1" s="1"/>
  <c r="H3568" i="1"/>
  <c r="J3568" i="1" s="1"/>
  <c r="G3569" i="1"/>
  <c r="I3569" i="1" s="1"/>
  <c r="H3569" i="1"/>
  <c r="J3569" i="1" s="1"/>
  <c r="G3570" i="1"/>
  <c r="I3570" i="1" s="1"/>
  <c r="H3570" i="1"/>
  <c r="J3570" i="1" s="1"/>
  <c r="G3571" i="1"/>
  <c r="I3571" i="1" s="1"/>
  <c r="H3571" i="1"/>
  <c r="J3571" i="1" s="1"/>
  <c r="G3572" i="1"/>
  <c r="I3572" i="1" s="1"/>
  <c r="H3572" i="1"/>
  <c r="J3572" i="1" s="1"/>
  <c r="G3573" i="1"/>
  <c r="I3573" i="1" s="1"/>
  <c r="H3573" i="1"/>
  <c r="J3573" i="1" s="1"/>
  <c r="G3574" i="1"/>
  <c r="I3574" i="1" s="1"/>
  <c r="H3574" i="1"/>
  <c r="J3574" i="1" s="1"/>
  <c r="G2196" i="1"/>
  <c r="I2196" i="1" s="1"/>
  <c r="H2196" i="1"/>
  <c r="J2196" i="1" s="1"/>
  <c r="G3576" i="1"/>
  <c r="I3576" i="1" s="1"/>
  <c r="H3576" i="1"/>
  <c r="J3576" i="1" s="1"/>
  <c r="G3577" i="1"/>
  <c r="I3577" i="1" s="1"/>
  <c r="H3577" i="1"/>
  <c r="J3577" i="1" s="1"/>
  <c r="G3578" i="1"/>
  <c r="I3578" i="1" s="1"/>
  <c r="H3578" i="1"/>
  <c r="J3578" i="1" s="1"/>
  <c r="G3579" i="1"/>
  <c r="I3579" i="1" s="1"/>
  <c r="H3579" i="1"/>
  <c r="J3579" i="1" s="1"/>
  <c r="G3580" i="1"/>
  <c r="I3580" i="1" s="1"/>
  <c r="H3580" i="1"/>
  <c r="J3580" i="1" s="1"/>
  <c r="G3581" i="1"/>
  <c r="I3581" i="1" s="1"/>
  <c r="H3581" i="1"/>
  <c r="J3581" i="1" s="1"/>
  <c r="G3582" i="1"/>
  <c r="I3582" i="1" s="1"/>
  <c r="H3582" i="1"/>
  <c r="J3582" i="1" s="1"/>
  <c r="G3583" i="1"/>
  <c r="I3583" i="1" s="1"/>
  <c r="H3583" i="1"/>
  <c r="J3583" i="1" s="1"/>
  <c r="G3584" i="1"/>
  <c r="I3584" i="1" s="1"/>
  <c r="H3584" i="1"/>
  <c r="J3584" i="1" s="1"/>
  <c r="G3585" i="1"/>
  <c r="I3585" i="1" s="1"/>
  <c r="H3585" i="1"/>
  <c r="J3585" i="1" s="1"/>
  <c r="G3586" i="1"/>
  <c r="I3586" i="1" s="1"/>
  <c r="H3586" i="1"/>
  <c r="J3586" i="1" s="1"/>
  <c r="G3587" i="1"/>
  <c r="I3587" i="1" s="1"/>
  <c r="H3587" i="1"/>
  <c r="J3587" i="1" s="1"/>
  <c r="G3588" i="1"/>
  <c r="I3588" i="1" s="1"/>
  <c r="H3588" i="1"/>
  <c r="J3588" i="1" s="1"/>
  <c r="G3589" i="1"/>
  <c r="I3589" i="1" s="1"/>
  <c r="H3589" i="1"/>
  <c r="J3589" i="1" s="1"/>
  <c r="G3590" i="1"/>
  <c r="I3590" i="1" s="1"/>
  <c r="H3590" i="1"/>
  <c r="J3590" i="1" s="1"/>
  <c r="G3591" i="1"/>
  <c r="I3591" i="1" s="1"/>
  <c r="H3591" i="1"/>
  <c r="J3591" i="1" s="1"/>
  <c r="G3592" i="1"/>
  <c r="I3592" i="1" s="1"/>
  <c r="H3592" i="1"/>
  <c r="J3592" i="1" s="1"/>
  <c r="G3593" i="1"/>
  <c r="I3593" i="1" s="1"/>
  <c r="H3593" i="1"/>
  <c r="J3593" i="1" s="1"/>
  <c r="G3594" i="1"/>
  <c r="I3594" i="1" s="1"/>
  <c r="H3594" i="1"/>
  <c r="J3594" i="1" s="1"/>
  <c r="G3595" i="1"/>
  <c r="I3595" i="1" s="1"/>
  <c r="H3595" i="1"/>
  <c r="J3595" i="1" s="1"/>
  <c r="G3596" i="1"/>
  <c r="I3596" i="1" s="1"/>
  <c r="H3596" i="1"/>
  <c r="J3596" i="1" s="1"/>
  <c r="G4220" i="1"/>
  <c r="I4220" i="1" s="1"/>
  <c r="H4220" i="1"/>
  <c r="J4220" i="1" s="1"/>
  <c r="G3598" i="1"/>
  <c r="I3598" i="1" s="1"/>
  <c r="H3598" i="1"/>
  <c r="J3598" i="1" s="1"/>
  <c r="G3599" i="1"/>
  <c r="I3599" i="1" s="1"/>
  <c r="H3599" i="1"/>
  <c r="J3599" i="1" s="1"/>
  <c r="G3600" i="1"/>
  <c r="I3600" i="1" s="1"/>
  <c r="H3600" i="1"/>
  <c r="J3600" i="1" s="1"/>
  <c r="G3601" i="1"/>
  <c r="I3601" i="1" s="1"/>
  <c r="H3601" i="1"/>
  <c r="J3601" i="1" s="1"/>
  <c r="G3602" i="1"/>
  <c r="I3602" i="1" s="1"/>
  <c r="H3602" i="1"/>
  <c r="J3602" i="1" s="1"/>
  <c r="G3603" i="1"/>
  <c r="I3603" i="1" s="1"/>
  <c r="H3603" i="1"/>
  <c r="J3603" i="1" s="1"/>
  <c r="G3604" i="1"/>
  <c r="I3604" i="1" s="1"/>
  <c r="H3604" i="1"/>
  <c r="J3604" i="1" s="1"/>
  <c r="G3605" i="1"/>
  <c r="I3605" i="1" s="1"/>
  <c r="H3605" i="1"/>
  <c r="J3605" i="1" s="1"/>
  <c r="G3606" i="1"/>
  <c r="I3606" i="1" s="1"/>
  <c r="H3606" i="1"/>
  <c r="J3606" i="1" s="1"/>
  <c r="G3607" i="1"/>
  <c r="I3607" i="1" s="1"/>
  <c r="H3607" i="1"/>
  <c r="J3607" i="1" s="1"/>
  <c r="G3608" i="1"/>
  <c r="I3608" i="1" s="1"/>
  <c r="H3608" i="1"/>
  <c r="J3608" i="1" s="1"/>
  <c r="G3609" i="1"/>
  <c r="I3609" i="1" s="1"/>
  <c r="H3609" i="1"/>
  <c r="J3609" i="1" s="1"/>
  <c r="G3610" i="1"/>
  <c r="I3610" i="1" s="1"/>
  <c r="H3610" i="1"/>
  <c r="J3610" i="1" s="1"/>
  <c r="G3611" i="1"/>
  <c r="I3611" i="1" s="1"/>
  <c r="H3611" i="1"/>
  <c r="J3611" i="1" s="1"/>
  <c r="G3612" i="1"/>
  <c r="I3612" i="1" s="1"/>
  <c r="H3612" i="1"/>
  <c r="J3612" i="1" s="1"/>
  <c r="G3613" i="1"/>
  <c r="I3613" i="1" s="1"/>
  <c r="H3613" i="1"/>
  <c r="J3613" i="1" s="1"/>
  <c r="G3614" i="1"/>
  <c r="I3614" i="1" s="1"/>
  <c r="H3614" i="1"/>
  <c r="J3614" i="1" s="1"/>
  <c r="G4449" i="1"/>
  <c r="I4449" i="1" s="1"/>
  <c r="H4449" i="1"/>
  <c r="J4449" i="1" s="1"/>
  <c r="G3616" i="1"/>
  <c r="I3616" i="1" s="1"/>
  <c r="H3616" i="1"/>
  <c r="J3616" i="1" s="1"/>
  <c r="G3617" i="1"/>
  <c r="I3617" i="1" s="1"/>
  <c r="H3617" i="1"/>
  <c r="J3617" i="1" s="1"/>
  <c r="G3618" i="1"/>
  <c r="I3618" i="1" s="1"/>
  <c r="H3618" i="1"/>
  <c r="J3618" i="1" s="1"/>
  <c r="G3619" i="1"/>
  <c r="I3619" i="1" s="1"/>
  <c r="H3619" i="1"/>
  <c r="J3619" i="1" s="1"/>
  <c r="G3620" i="1"/>
  <c r="I3620" i="1" s="1"/>
  <c r="H3620" i="1"/>
  <c r="J3620" i="1" s="1"/>
  <c r="G3621" i="1"/>
  <c r="I3621" i="1" s="1"/>
  <c r="H3621" i="1"/>
  <c r="J3621" i="1" s="1"/>
  <c r="G3622" i="1"/>
  <c r="I3622" i="1" s="1"/>
  <c r="H3622" i="1"/>
  <c r="J3622" i="1" s="1"/>
  <c r="G3623" i="1"/>
  <c r="I3623" i="1" s="1"/>
  <c r="H3623" i="1"/>
  <c r="J3623" i="1" s="1"/>
  <c r="G3624" i="1"/>
  <c r="I3624" i="1" s="1"/>
  <c r="H3624" i="1"/>
  <c r="J3624" i="1" s="1"/>
  <c r="G3625" i="1"/>
  <c r="I3625" i="1" s="1"/>
  <c r="H3625" i="1"/>
  <c r="J3625" i="1" s="1"/>
  <c r="G3626" i="1"/>
  <c r="I3626" i="1" s="1"/>
  <c r="H3626" i="1"/>
  <c r="J3626" i="1" s="1"/>
  <c r="G3627" i="1"/>
  <c r="I3627" i="1" s="1"/>
  <c r="H3627" i="1"/>
  <c r="J3627" i="1" s="1"/>
  <c r="G3628" i="1"/>
  <c r="I3628" i="1" s="1"/>
  <c r="H3628" i="1"/>
  <c r="J3628" i="1" s="1"/>
  <c r="G3629" i="1"/>
  <c r="I3629" i="1" s="1"/>
  <c r="H3629" i="1"/>
  <c r="J3629" i="1" s="1"/>
  <c r="G3630" i="1"/>
  <c r="I3630" i="1" s="1"/>
  <c r="H3630" i="1"/>
  <c r="J3630" i="1" s="1"/>
  <c r="G3631" i="1"/>
  <c r="I3631" i="1" s="1"/>
  <c r="H3631" i="1"/>
  <c r="J3631" i="1" s="1"/>
  <c r="G3632" i="1"/>
  <c r="I3632" i="1" s="1"/>
  <c r="H3632" i="1"/>
  <c r="J3632" i="1" s="1"/>
  <c r="G3633" i="1"/>
  <c r="I3633" i="1" s="1"/>
  <c r="H3633" i="1"/>
  <c r="J3633" i="1" s="1"/>
  <c r="G3634" i="1"/>
  <c r="I3634" i="1" s="1"/>
  <c r="H3634" i="1"/>
  <c r="J3634" i="1" s="1"/>
  <c r="G3635" i="1"/>
  <c r="I3635" i="1" s="1"/>
  <c r="H3635" i="1"/>
  <c r="J3635" i="1" s="1"/>
  <c r="G3636" i="1"/>
  <c r="I3636" i="1" s="1"/>
  <c r="H3636" i="1"/>
  <c r="J3636" i="1" s="1"/>
  <c r="G3637" i="1"/>
  <c r="I3637" i="1" s="1"/>
  <c r="H3637" i="1"/>
  <c r="J3637" i="1" s="1"/>
  <c r="G919" i="1"/>
  <c r="I919" i="1" s="1"/>
  <c r="H919" i="1"/>
  <c r="J919" i="1" s="1"/>
  <c r="G3639" i="1"/>
  <c r="I3639" i="1" s="1"/>
  <c r="H3639" i="1"/>
  <c r="J3639" i="1" s="1"/>
  <c r="G3640" i="1"/>
  <c r="I3640" i="1" s="1"/>
  <c r="H3640" i="1"/>
  <c r="J3640" i="1" s="1"/>
  <c r="G3641" i="1"/>
  <c r="I3641" i="1" s="1"/>
  <c r="H3641" i="1"/>
  <c r="J3641" i="1" s="1"/>
  <c r="G3642" i="1"/>
  <c r="I3642" i="1" s="1"/>
  <c r="H3642" i="1"/>
  <c r="J3642" i="1" s="1"/>
  <c r="G3643" i="1"/>
  <c r="I3643" i="1" s="1"/>
  <c r="H3643" i="1"/>
  <c r="J3643" i="1" s="1"/>
  <c r="G3644" i="1"/>
  <c r="I3644" i="1" s="1"/>
  <c r="H3644" i="1"/>
  <c r="J3644" i="1" s="1"/>
  <c r="G3645" i="1"/>
  <c r="I3645" i="1" s="1"/>
  <c r="H3645" i="1"/>
  <c r="J3645" i="1" s="1"/>
  <c r="G3646" i="1"/>
  <c r="I3646" i="1" s="1"/>
  <c r="H3646" i="1"/>
  <c r="J3646" i="1" s="1"/>
  <c r="G3647" i="1"/>
  <c r="I3647" i="1" s="1"/>
  <c r="H3647" i="1"/>
  <c r="J3647" i="1" s="1"/>
  <c r="G3648" i="1"/>
  <c r="I3648" i="1" s="1"/>
  <c r="H3648" i="1"/>
  <c r="J3648" i="1" s="1"/>
  <c r="G3649" i="1"/>
  <c r="I3649" i="1" s="1"/>
  <c r="H3649" i="1"/>
  <c r="J3649" i="1" s="1"/>
  <c r="G1353" i="1"/>
  <c r="I1353" i="1" s="1"/>
  <c r="H1353" i="1"/>
  <c r="J1353" i="1" s="1"/>
  <c r="G3651" i="1"/>
  <c r="I3651" i="1" s="1"/>
  <c r="H3651" i="1"/>
  <c r="J3651" i="1" s="1"/>
  <c r="G3652" i="1"/>
  <c r="I3652" i="1" s="1"/>
  <c r="H3652" i="1"/>
  <c r="J3652" i="1" s="1"/>
  <c r="G3653" i="1"/>
  <c r="I3653" i="1" s="1"/>
  <c r="H3653" i="1"/>
  <c r="J3653" i="1" s="1"/>
  <c r="G3654" i="1"/>
  <c r="I3654" i="1" s="1"/>
  <c r="H3654" i="1"/>
  <c r="J3654" i="1" s="1"/>
  <c r="G3655" i="1"/>
  <c r="I3655" i="1" s="1"/>
  <c r="H3655" i="1"/>
  <c r="J3655" i="1" s="1"/>
  <c r="G3656" i="1"/>
  <c r="I3656" i="1" s="1"/>
  <c r="H3656" i="1"/>
  <c r="J3656" i="1" s="1"/>
  <c r="G3657" i="1"/>
  <c r="I3657" i="1" s="1"/>
  <c r="H3657" i="1"/>
  <c r="J3657" i="1" s="1"/>
  <c r="G3806" i="1"/>
  <c r="I3806" i="1" s="1"/>
  <c r="H3806" i="1"/>
  <c r="J3806" i="1" s="1"/>
  <c r="G3659" i="1"/>
  <c r="I3659" i="1" s="1"/>
  <c r="H3659" i="1"/>
  <c r="J3659" i="1" s="1"/>
  <c r="G3660" i="1"/>
  <c r="I3660" i="1" s="1"/>
  <c r="H3660" i="1"/>
  <c r="J3660" i="1" s="1"/>
  <c r="G3661" i="1"/>
  <c r="I3661" i="1" s="1"/>
  <c r="H3661" i="1"/>
  <c r="J3661" i="1" s="1"/>
  <c r="G3662" i="1"/>
  <c r="I3662" i="1" s="1"/>
  <c r="H3662" i="1"/>
  <c r="J3662" i="1" s="1"/>
  <c r="G3663" i="1"/>
  <c r="I3663" i="1" s="1"/>
  <c r="H3663" i="1"/>
  <c r="J3663" i="1" s="1"/>
  <c r="G3664" i="1"/>
  <c r="I3664" i="1" s="1"/>
  <c r="H3664" i="1"/>
  <c r="J3664" i="1" s="1"/>
  <c r="G1941" i="1"/>
  <c r="I1941" i="1" s="1"/>
  <c r="H1941" i="1"/>
  <c r="J1941" i="1" s="1"/>
  <c r="G3666" i="1"/>
  <c r="I3666" i="1" s="1"/>
  <c r="H3666" i="1"/>
  <c r="J3666" i="1" s="1"/>
  <c r="G3667" i="1"/>
  <c r="I3667" i="1" s="1"/>
  <c r="H3667" i="1"/>
  <c r="J3667" i="1" s="1"/>
  <c r="G3668" i="1"/>
  <c r="I3668" i="1" s="1"/>
  <c r="H3668" i="1"/>
  <c r="J3668" i="1" s="1"/>
  <c r="G3669" i="1"/>
  <c r="I3669" i="1" s="1"/>
  <c r="H3669" i="1"/>
  <c r="J3669" i="1" s="1"/>
  <c r="G3670" i="1"/>
  <c r="I3670" i="1" s="1"/>
  <c r="H3670" i="1"/>
  <c r="J3670" i="1" s="1"/>
  <c r="G3671" i="1"/>
  <c r="I3671" i="1" s="1"/>
  <c r="H3671" i="1"/>
  <c r="J3671" i="1" s="1"/>
  <c r="G3672" i="1"/>
  <c r="I3672" i="1" s="1"/>
  <c r="H3672" i="1"/>
  <c r="J3672" i="1" s="1"/>
  <c r="G3673" i="1"/>
  <c r="I3673" i="1" s="1"/>
  <c r="H3673" i="1"/>
  <c r="J3673" i="1" s="1"/>
  <c r="G3674" i="1"/>
  <c r="I3674" i="1" s="1"/>
  <c r="H3674" i="1"/>
  <c r="J3674" i="1" s="1"/>
  <c r="G3675" i="1"/>
  <c r="I3675" i="1" s="1"/>
  <c r="H3675" i="1"/>
  <c r="J3675" i="1" s="1"/>
  <c r="G3676" i="1"/>
  <c r="I3676" i="1" s="1"/>
  <c r="H3676" i="1"/>
  <c r="J3676" i="1" s="1"/>
  <c r="G3677" i="1"/>
  <c r="I3677" i="1" s="1"/>
  <c r="H3677" i="1"/>
  <c r="J3677" i="1" s="1"/>
  <c r="G406" i="1"/>
  <c r="I406" i="1" s="1"/>
  <c r="H406" i="1"/>
  <c r="J406" i="1" s="1"/>
  <c r="G3679" i="1"/>
  <c r="I3679" i="1" s="1"/>
  <c r="H3679" i="1"/>
  <c r="J3679" i="1" s="1"/>
  <c r="G3680" i="1"/>
  <c r="I3680" i="1" s="1"/>
  <c r="H3680" i="1"/>
  <c r="J3680" i="1" s="1"/>
  <c r="G3681" i="1"/>
  <c r="I3681" i="1" s="1"/>
  <c r="H3681" i="1"/>
  <c r="J3681" i="1" s="1"/>
  <c r="G3682" i="1"/>
  <c r="I3682" i="1" s="1"/>
  <c r="H3682" i="1"/>
  <c r="J3682" i="1" s="1"/>
  <c r="G3428" i="1"/>
  <c r="I3428" i="1" s="1"/>
  <c r="H3428" i="1"/>
  <c r="J3428" i="1" s="1"/>
  <c r="G3684" i="1"/>
  <c r="I3684" i="1" s="1"/>
  <c r="H3684" i="1"/>
  <c r="J3684" i="1" s="1"/>
  <c r="G3685" i="1"/>
  <c r="I3685" i="1" s="1"/>
  <c r="H3685" i="1"/>
  <c r="J3685" i="1" s="1"/>
  <c r="G3686" i="1"/>
  <c r="I3686" i="1" s="1"/>
  <c r="H3686" i="1"/>
  <c r="J3686" i="1" s="1"/>
  <c r="G3687" i="1"/>
  <c r="I3687" i="1" s="1"/>
  <c r="H3687" i="1"/>
  <c r="J3687" i="1" s="1"/>
  <c r="G3688" i="1"/>
  <c r="I3688" i="1" s="1"/>
  <c r="H3688" i="1"/>
  <c r="J3688" i="1" s="1"/>
  <c r="G3689" i="1"/>
  <c r="I3689" i="1" s="1"/>
  <c r="H3689" i="1"/>
  <c r="J3689" i="1" s="1"/>
  <c r="G3690" i="1"/>
  <c r="I3690" i="1" s="1"/>
  <c r="H3690" i="1"/>
  <c r="J3690" i="1" s="1"/>
  <c r="G3691" i="1"/>
  <c r="I3691" i="1" s="1"/>
  <c r="H3691" i="1"/>
  <c r="J3691" i="1" s="1"/>
  <c r="G3692" i="1"/>
  <c r="I3692" i="1" s="1"/>
  <c r="H3692" i="1"/>
  <c r="J3692" i="1" s="1"/>
  <c r="G3774" i="1"/>
  <c r="I3774" i="1" s="1"/>
  <c r="H3774" i="1"/>
  <c r="J3774" i="1" s="1"/>
  <c r="G3694" i="1"/>
  <c r="I3694" i="1" s="1"/>
  <c r="H3694" i="1"/>
  <c r="J3694" i="1" s="1"/>
  <c r="G3695" i="1"/>
  <c r="I3695" i="1" s="1"/>
  <c r="H3695" i="1"/>
  <c r="J3695" i="1" s="1"/>
  <c r="G3696" i="1"/>
  <c r="I3696" i="1" s="1"/>
  <c r="H3696" i="1"/>
  <c r="J3696" i="1" s="1"/>
  <c r="G3697" i="1"/>
  <c r="I3697" i="1" s="1"/>
  <c r="H3697" i="1"/>
  <c r="J3697" i="1" s="1"/>
  <c r="G3698" i="1"/>
  <c r="I3698" i="1" s="1"/>
  <c r="H3698" i="1"/>
  <c r="J3698" i="1" s="1"/>
  <c r="G3699" i="1"/>
  <c r="I3699" i="1" s="1"/>
  <c r="H3699" i="1"/>
  <c r="J3699" i="1" s="1"/>
  <c r="G3700" i="1"/>
  <c r="I3700" i="1" s="1"/>
  <c r="H3700" i="1"/>
  <c r="J3700" i="1" s="1"/>
  <c r="G3701" i="1"/>
  <c r="I3701" i="1" s="1"/>
  <c r="H3701" i="1"/>
  <c r="J3701" i="1" s="1"/>
  <c r="G3702" i="1"/>
  <c r="I3702" i="1" s="1"/>
  <c r="H3702" i="1"/>
  <c r="J3702" i="1" s="1"/>
  <c r="G3703" i="1"/>
  <c r="I3703" i="1" s="1"/>
  <c r="H3703" i="1"/>
  <c r="J3703" i="1" s="1"/>
  <c r="G3704" i="1"/>
  <c r="I3704" i="1" s="1"/>
  <c r="H3704" i="1"/>
  <c r="J3704" i="1" s="1"/>
  <c r="G3705" i="1"/>
  <c r="I3705" i="1" s="1"/>
  <c r="H3705" i="1"/>
  <c r="J3705" i="1" s="1"/>
  <c r="G3706" i="1"/>
  <c r="I3706" i="1" s="1"/>
  <c r="H3706" i="1"/>
  <c r="J3706" i="1" s="1"/>
  <c r="G3707" i="1"/>
  <c r="I3707" i="1" s="1"/>
  <c r="H3707" i="1"/>
  <c r="J3707" i="1" s="1"/>
  <c r="G3708" i="1"/>
  <c r="I3708" i="1" s="1"/>
  <c r="H3708" i="1"/>
  <c r="J3708" i="1" s="1"/>
  <c r="G3709" i="1"/>
  <c r="I3709" i="1" s="1"/>
  <c r="H3709" i="1"/>
  <c r="J3709" i="1" s="1"/>
  <c r="G4292" i="1"/>
  <c r="I4292" i="1" s="1"/>
  <c r="H4292" i="1"/>
  <c r="J4292" i="1" s="1"/>
  <c r="G3711" i="1"/>
  <c r="I3711" i="1" s="1"/>
  <c r="H3711" i="1"/>
  <c r="J3711" i="1" s="1"/>
  <c r="G3712" i="1"/>
  <c r="I3712" i="1" s="1"/>
  <c r="H3712" i="1"/>
  <c r="J3712" i="1" s="1"/>
  <c r="G4207" i="1"/>
  <c r="I4207" i="1" s="1"/>
  <c r="H4207" i="1"/>
  <c r="J4207" i="1" s="1"/>
  <c r="G3714" i="1"/>
  <c r="I3714" i="1" s="1"/>
  <c r="H3714" i="1"/>
  <c r="J3714" i="1" s="1"/>
  <c r="G3715" i="1"/>
  <c r="I3715" i="1" s="1"/>
  <c r="H3715" i="1"/>
  <c r="J3715" i="1" s="1"/>
  <c r="G3716" i="1"/>
  <c r="I3716" i="1" s="1"/>
  <c r="H3716" i="1"/>
  <c r="J3716" i="1" s="1"/>
  <c r="G3717" i="1"/>
  <c r="I3717" i="1" s="1"/>
  <c r="H3717" i="1"/>
  <c r="J3717" i="1" s="1"/>
  <c r="G3718" i="1"/>
  <c r="I3718" i="1" s="1"/>
  <c r="H3718" i="1"/>
  <c r="J3718" i="1" s="1"/>
  <c r="G3719" i="1"/>
  <c r="I3719" i="1" s="1"/>
  <c r="H3719" i="1"/>
  <c r="J3719" i="1" s="1"/>
  <c r="G3720" i="1"/>
  <c r="I3720" i="1" s="1"/>
  <c r="H3720" i="1"/>
  <c r="J3720" i="1" s="1"/>
  <c r="G3721" i="1"/>
  <c r="I3721" i="1" s="1"/>
  <c r="H3721" i="1"/>
  <c r="J3721" i="1" s="1"/>
  <c r="G3722" i="1"/>
  <c r="I3722" i="1" s="1"/>
  <c r="H3722" i="1"/>
  <c r="J3722" i="1" s="1"/>
  <c r="G3723" i="1"/>
  <c r="I3723" i="1" s="1"/>
  <c r="H3723" i="1"/>
  <c r="J3723" i="1" s="1"/>
  <c r="G3724" i="1"/>
  <c r="I3724" i="1" s="1"/>
  <c r="H3724" i="1"/>
  <c r="J3724" i="1" s="1"/>
  <c r="G3725" i="1"/>
  <c r="I3725" i="1" s="1"/>
  <c r="H3725" i="1"/>
  <c r="J3725" i="1" s="1"/>
  <c r="G1126" i="1"/>
  <c r="I1126" i="1" s="1"/>
  <c r="H1126" i="1"/>
  <c r="J1126" i="1" s="1"/>
  <c r="G3739" i="1"/>
  <c r="I3739" i="1" s="1"/>
  <c r="H3739" i="1"/>
  <c r="J3739" i="1" s="1"/>
  <c r="G3728" i="1"/>
  <c r="I3728" i="1" s="1"/>
  <c r="H3728" i="1"/>
  <c r="J3728" i="1" s="1"/>
  <c r="G3729" i="1"/>
  <c r="I3729" i="1" s="1"/>
  <c r="H3729" i="1"/>
  <c r="J3729" i="1" s="1"/>
  <c r="G3730" i="1"/>
  <c r="I3730" i="1" s="1"/>
  <c r="H3730" i="1"/>
  <c r="J3730" i="1" s="1"/>
  <c r="G3731" i="1"/>
  <c r="I3731" i="1" s="1"/>
  <c r="H3731" i="1"/>
  <c r="J3731" i="1" s="1"/>
  <c r="G3732" i="1"/>
  <c r="I3732" i="1" s="1"/>
  <c r="H3732" i="1"/>
  <c r="J3732" i="1" s="1"/>
  <c r="G3733" i="1"/>
  <c r="I3733" i="1" s="1"/>
  <c r="H3733" i="1"/>
  <c r="J3733" i="1" s="1"/>
  <c r="G3734" i="1"/>
  <c r="I3734" i="1" s="1"/>
  <c r="H3734" i="1"/>
  <c r="J3734" i="1" s="1"/>
  <c r="G3735" i="1"/>
  <c r="I3735" i="1" s="1"/>
  <c r="H3735" i="1"/>
  <c r="J3735" i="1" s="1"/>
  <c r="G3736" i="1"/>
  <c r="I3736" i="1" s="1"/>
  <c r="H3736" i="1"/>
  <c r="J3736" i="1" s="1"/>
  <c r="G3737" i="1"/>
  <c r="I3737" i="1" s="1"/>
  <c r="H3737" i="1"/>
  <c r="J3737" i="1" s="1"/>
  <c r="G1115" i="1"/>
  <c r="I1115" i="1" s="1"/>
  <c r="H1115" i="1"/>
  <c r="J1115" i="1" s="1"/>
  <c r="G438" i="1"/>
  <c r="I438" i="1" s="1"/>
  <c r="H438" i="1"/>
  <c r="J438" i="1" s="1"/>
  <c r="G3740" i="1"/>
  <c r="I3740" i="1" s="1"/>
  <c r="H3740" i="1"/>
  <c r="J3740" i="1" s="1"/>
  <c r="G3741" i="1"/>
  <c r="I3741" i="1" s="1"/>
  <c r="H3741" i="1"/>
  <c r="J3741" i="1" s="1"/>
  <c r="G3742" i="1"/>
  <c r="I3742" i="1" s="1"/>
  <c r="H3742" i="1"/>
  <c r="J3742" i="1" s="1"/>
  <c r="G3743" i="1"/>
  <c r="I3743" i="1" s="1"/>
  <c r="H3743" i="1"/>
  <c r="J3743" i="1" s="1"/>
  <c r="G3744" i="1"/>
  <c r="I3744" i="1" s="1"/>
  <c r="H3744" i="1"/>
  <c r="J3744" i="1" s="1"/>
  <c r="G3745" i="1"/>
  <c r="I3745" i="1" s="1"/>
  <c r="H3745" i="1"/>
  <c r="J3745" i="1" s="1"/>
  <c r="G3746" i="1"/>
  <c r="I3746" i="1" s="1"/>
  <c r="H3746" i="1"/>
  <c r="J3746" i="1" s="1"/>
  <c r="G1738" i="1"/>
  <c r="I1738" i="1" s="1"/>
  <c r="H1738" i="1"/>
  <c r="J1738" i="1" s="1"/>
  <c r="G3748" i="1"/>
  <c r="I3748" i="1" s="1"/>
  <c r="H3748" i="1"/>
  <c r="J3748" i="1" s="1"/>
  <c r="G3749" i="1"/>
  <c r="I3749" i="1" s="1"/>
  <c r="H3749" i="1"/>
  <c r="J3749" i="1" s="1"/>
  <c r="G3750" i="1"/>
  <c r="I3750" i="1" s="1"/>
  <c r="H3750" i="1"/>
  <c r="J3750" i="1" s="1"/>
  <c r="G3751" i="1"/>
  <c r="I3751" i="1" s="1"/>
  <c r="H3751" i="1"/>
  <c r="J3751" i="1" s="1"/>
  <c r="G3752" i="1"/>
  <c r="I3752" i="1" s="1"/>
  <c r="H3752" i="1"/>
  <c r="J3752" i="1" s="1"/>
  <c r="G3753" i="1"/>
  <c r="I3753" i="1" s="1"/>
  <c r="H3753" i="1"/>
  <c r="J3753" i="1" s="1"/>
  <c r="G3754" i="1"/>
  <c r="I3754" i="1" s="1"/>
  <c r="H3754" i="1"/>
  <c r="J3754" i="1" s="1"/>
  <c r="G3755" i="1"/>
  <c r="I3755" i="1" s="1"/>
  <c r="H3755" i="1"/>
  <c r="J3755" i="1" s="1"/>
  <c r="G3756" i="1"/>
  <c r="I3756" i="1" s="1"/>
  <c r="H3756" i="1"/>
  <c r="J3756" i="1" s="1"/>
  <c r="G3757" i="1"/>
  <c r="I3757" i="1" s="1"/>
  <c r="H3757" i="1"/>
  <c r="J3757" i="1" s="1"/>
  <c r="G3758" i="1"/>
  <c r="I3758" i="1" s="1"/>
  <c r="H3758" i="1"/>
  <c r="J3758" i="1" s="1"/>
  <c r="G3759" i="1"/>
  <c r="I3759" i="1" s="1"/>
  <c r="H3759" i="1"/>
  <c r="J3759" i="1" s="1"/>
  <c r="G3760" i="1"/>
  <c r="I3760" i="1" s="1"/>
  <c r="H3760" i="1"/>
  <c r="J3760" i="1" s="1"/>
  <c r="G3761" i="1"/>
  <c r="I3761" i="1" s="1"/>
  <c r="H3761" i="1"/>
  <c r="J3761" i="1" s="1"/>
  <c r="G3762" i="1"/>
  <c r="I3762" i="1" s="1"/>
  <c r="H3762" i="1"/>
  <c r="J3762" i="1" s="1"/>
  <c r="G3763" i="1"/>
  <c r="I3763" i="1" s="1"/>
  <c r="H3763" i="1"/>
  <c r="J3763" i="1" s="1"/>
  <c r="G3764" i="1"/>
  <c r="I3764" i="1" s="1"/>
  <c r="H3764" i="1"/>
  <c r="J3764" i="1" s="1"/>
  <c r="G3765" i="1"/>
  <c r="I3765" i="1" s="1"/>
  <c r="H3765" i="1"/>
  <c r="J3765" i="1" s="1"/>
  <c r="G3766" i="1"/>
  <c r="I3766" i="1" s="1"/>
  <c r="H3766" i="1"/>
  <c r="J3766" i="1" s="1"/>
  <c r="G3767" i="1"/>
  <c r="I3767" i="1" s="1"/>
  <c r="H3767" i="1"/>
  <c r="J3767" i="1" s="1"/>
  <c r="G3768" i="1"/>
  <c r="I3768" i="1" s="1"/>
  <c r="H3768" i="1"/>
  <c r="J3768" i="1" s="1"/>
  <c r="G3769" i="1"/>
  <c r="I3769" i="1" s="1"/>
  <c r="H3769" i="1"/>
  <c r="J3769" i="1" s="1"/>
  <c r="G3770" i="1"/>
  <c r="I3770" i="1" s="1"/>
  <c r="H3770" i="1"/>
  <c r="J3770" i="1" s="1"/>
  <c r="G3771" i="1"/>
  <c r="I3771" i="1" s="1"/>
  <c r="H3771" i="1"/>
  <c r="J3771" i="1" s="1"/>
  <c r="G3772" i="1"/>
  <c r="I3772" i="1" s="1"/>
  <c r="H3772" i="1"/>
  <c r="J3772" i="1" s="1"/>
  <c r="G3773" i="1"/>
  <c r="I3773" i="1" s="1"/>
  <c r="H3773" i="1"/>
  <c r="J3773" i="1" s="1"/>
  <c r="G2098" i="1"/>
  <c r="I2098" i="1" s="1"/>
  <c r="H2098" i="1"/>
  <c r="J2098" i="1" s="1"/>
  <c r="G3775" i="1"/>
  <c r="I3775" i="1" s="1"/>
  <c r="H3775" i="1"/>
  <c r="J3775" i="1" s="1"/>
  <c r="G3776" i="1"/>
  <c r="I3776" i="1" s="1"/>
  <c r="H3776" i="1"/>
  <c r="J3776" i="1" s="1"/>
  <c r="G3777" i="1"/>
  <c r="I3777" i="1" s="1"/>
  <c r="H3777" i="1"/>
  <c r="J3777" i="1" s="1"/>
  <c r="G3778" i="1"/>
  <c r="I3778" i="1" s="1"/>
  <c r="H3778" i="1"/>
  <c r="J3778" i="1" s="1"/>
  <c r="G3779" i="1"/>
  <c r="I3779" i="1" s="1"/>
  <c r="H3779" i="1"/>
  <c r="J3779" i="1" s="1"/>
  <c r="G3780" i="1"/>
  <c r="I3780" i="1" s="1"/>
  <c r="H3780" i="1"/>
  <c r="J3780" i="1" s="1"/>
  <c r="G3781" i="1"/>
  <c r="I3781" i="1" s="1"/>
  <c r="H3781" i="1"/>
  <c r="J3781" i="1" s="1"/>
  <c r="G3782" i="1"/>
  <c r="I3782" i="1" s="1"/>
  <c r="H3782" i="1"/>
  <c r="J3782" i="1" s="1"/>
  <c r="G4923" i="1"/>
  <c r="I4923" i="1" s="1"/>
  <c r="H4923" i="1"/>
  <c r="J4923" i="1" s="1"/>
  <c r="G3784" i="1"/>
  <c r="I3784" i="1" s="1"/>
  <c r="H3784" i="1"/>
  <c r="J3784" i="1" s="1"/>
  <c r="G3785" i="1"/>
  <c r="I3785" i="1" s="1"/>
  <c r="H3785" i="1"/>
  <c r="J3785" i="1" s="1"/>
  <c r="G3786" i="1"/>
  <c r="I3786" i="1" s="1"/>
  <c r="H3786" i="1"/>
  <c r="J3786" i="1" s="1"/>
  <c r="G3787" i="1"/>
  <c r="I3787" i="1" s="1"/>
  <c r="H3787" i="1"/>
  <c r="J3787" i="1" s="1"/>
  <c r="G3788" i="1"/>
  <c r="I3788" i="1" s="1"/>
  <c r="H3788" i="1"/>
  <c r="J3788" i="1" s="1"/>
  <c r="G3789" i="1"/>
  <c r="I3789" i="1" s="1"/>
  <c r="H3789" i="1"/>
  <c r="J3789" i="1" s="1"/>
  <c r="G3790" i="1"/>
  <c r="I3790" i="1" s="1"/>
  <c r="H3790" i="1"/>
  <c r="J3790" i="1" s="1"/>
  <c r="G3791" i="1"/>
  <c r="I3791" i="1" s="1"/>
  <c r="H3791" i="1"/>
  <c r="J3791" i="1" s="1"/>
  <c r="G3792" i="1"/>
  <c r="I3792" i="1" s="1"/>
  <c r="H3792" i="1"/>
  <c r="J3792" i="1" s="1"/>
  <c r="G3793" i="1"/>
  <c r="I3793" i="1" s="1"/>
  <c r="H3793" i="1"/>
  <c r="J3793" i="1" s="1"/>
  <c r="G3794" i="1"/>
  <c r="I3794" i="1" s="1"/>
  <c r="H3794" i="1"/>
  <c r="J3794" i="1" s="1"/>
  <c r="G3795" i="1"/>
  <c r="I3795" i="1" s="1"/>
  <c r="H3795" i="1"/>
  <c r="J3795" i="1" s="1"/>
  <c r="G3796" i="1"/>
  <c r="I3796" i="1" s="1"/>
  <c r="H3796" i="1"/>
  <c r="J3796" i="1" s="1"/>
  <c r="G261" i="1"/>
  <c r="I261" i="1" s="1"/>
  <c r="H261" i="1"/>
  <c r="J261" i="1" s="1"/>
  <c r="G3798" i="1"/>
  <c r="I3798" i="1" s="1"/>
  <c r="H3798" i="1"/>
  <c r="J3798" i="1" s="1"/>
  <c r="G3799" i="1"/>
  <c r="I3799" i="1" s="1"/>
  <c r="H3799" i="1"/>
  <c r="J3799" i="1" s="1"/>
  <c r="G3800" i="1"/>
  <c r="I3800" i="1" s="1"/>
  <c r="H3800" i="1"/>
  <c r="J3800" i="1" s="1"/>
  <c r="G3801" i="1"/>
  <c r="I3801" i="1" s="1"/>
  <c r="H3801" i="1"/>
  <c r="J3801" i="1" s="1"/>
  <c r="G3802" i="1"/>
  <c r="I3802" i="1" s="1"/>
  <c r="H3802" i="1"/>
  <c r="J3802" i="1" s="1"/>
  <c r="G3803" i="1"/>
  <c r="I3803" i="1" s="1"/>
  <c r="H3803" i="1"/>
  <c r="J3803" i="1" s="1"/>
  <c r="G3804" i="1"/>
  <c r="I3804" i="1" s="1"/>
  <c r="H3804" i="1"/>
  <c r="J3804" i="1" s="1"/>
  <c r="G3805" i="1"/>
  <c r="I3805" i="1" s="1"/>
  <c r="H3805" i="1"/>
  <c r="J3805" i="1" s="1"/>
  <c r="G1960" i="1"/>
  <c r="I1960" i="1" s="1"/>
  <c r="H1960" i="1"/>
  <c r="J1960" i="1" s="1"/>
  <c r="G3807" i="1"/>
  <c r="I3807" i="1" s="1"/>
  <c r="H3807" i="1"/>
  <c r="J3807" i="1" s="1"/>
  <c r="G3808" i="1"/>
  <c r="I3808" i="1" s="1"/>
  <c r="H3808" i="1"/>
  <c r="J3808" i="1" s="1"/>
  <c r="G3089" i="1"/>
  <c r="I3089" i="1" s="1"/>
  <c r="H3089" i="1"/>
  <c r="J3089" i="1" s="1"/>
  <c r="G3810" i="1"/>
  <c r="I3810" i="1" s="1"/>
  <c r="H3810" i="1"/>
  <c r="J3810" i="1" s="1"/>
  <c r="G3811" i="1"/>
  <c r="I3811" i="1" s="1"/>
  <c r="H3811" i="1"/>
  <c r="J3811" i="1" s="1"/>
  <c r="G3812" i="1"/>
  <c r="I3812" i="1" s="1"/>
  <c r="H3812" i="1"/>
  <c r="J3812" i="1" s="1"/>
  <c r="G3813" i="1"/>
  <c r="I3813" i="1" s="1"/>
  <c r="H3813" i="1"/>
  <c r="J3813" i="1" s="1"/>
  <c r="G3814" i="1"/>
  <c r="I3814" i="1" s="1"/>
  <c r="H3814" i="1"/>
  <c r="J3814" i="1" s="1"/>
  <c r="G3815" i="1"/>
  <c r="I3815" i="1" s="1"/>
  <c r="H3815" i="1"/>
  <c r="J3815" i="1" s="1"/>
  <c r="G3816" i="1"/>
  <c r="I3816" i="1" s="1"/>
  <c r="H3816" i="1"/>
  <c r="J3816" i="1" s="1"/>
  <c r="G3817" i="1"/>
  <c r="I3817" i="1" s="1"/>
  <c r="H3817" i="1"/>
  <c r="J3817" i="1" s="1"/>
  <c r="G3818" i="1"/>
  <c r="I3818" i="1" s="1"/>
  <c r="H3818" i="1"/>
  <c r="J3818" i="1" s="1"/>
  <c r="G3819" i="1"/>
  <c r="I3819" i="1" s="1"/>
  <c r="H3819" i="1"/>
  <c r="J3819" i="1" s="1"/>
  <c r="G3820" i="1"/>
  <c r="I3820" i="1" s="1"/>
  <c r="H3820" i="1"/>
  <c r="J3820" i="1" s="1"/>
  <c r="G3821" i="1"/>
  <c r="I3821" i="1" s="1"/>
  <c r="H3821" i="1"/>
  <c r="J3821" i="1" s="1"/>
  <c r="G3822" i="1"/>
  <c r="I3822" i="1" s="1"/>
  <c r="H3822" i="1"/>
  <c r="J3822" i="1" s="1"/>
  <c r="G3823" i="1"/>
  <c r="I3823" i="1" s="1"/>
  <c r="H3823" i="1"/>
  <c r="J3823" i="1" s="1"/>
  <c r="G3824" i="1"/>
  <c r="I3824" i="1" s="1"/>
  <c r="H3824" i="1"/>
  <c r="J3824" i="1" s="1"/>
  <c r="G3825" i="1"/>
  <c r="I3825" i="1" s="1"/>
  <c r="H3825" i="1"/>
  <c r="J3825" i="1" s="1"/>
  <c r="G3826" i="1"/>
  <c r="I3826" i="1" s="1"/>
  <c r="H3826" i="1"/>
  <c r="J3826" i="1" s="1"/>
  <c r="G2881" i="1"/>
  <c r="I2881" i="1" s="1"/>
  <c r="H2881" i="1"/>
  <c r="J2881" i="1" s="1"/>
  <c r="G3828" i="1"/>
  <c r="I3828" i="1" s="1"/>
  <c r="H3828" i="1"/>
  <c r="J3828" i="1" s="1"/>
  <c r="G3829" i="1"/>
  <c r="I3829" i="1" s="1"/>
  <c r="H3829" i="1"/>
  <c r="J3829" i="1" s="1"/>
  <c r="G3830" i="1"/>
  <c r="I3830" i="1" s="1"/>
  <c r="H3830" i="1"/>
  <c r="J3830" i="1" s="1"/>
  <c r="G3831" i="1"/>
  <c r="I3831" i="1" s="1"/>
  <c r="H3831" i="1"/>
  <c r="J3831" i="1" s="1"/>
  <c r="G1891" i="1"/>
  <c r="I1891" i="1" s="1"/>
  <c r="H1891" i="1"/>
  <c r="J1891" i="1" s="1"/>
  <c r="G3833" i="1"/>
  <c r="I3833" i="1" s="1"/>
  <c r="H3833" i="1"/>
  <c r="J3833" i="1" s="1"/>
  <c r="G3834" i="1"/>
  <c r="I3834" i="1" s="1"/>
  <c r="H3834" i="1"/>
  <c r="J3834" i="1" s="1"/>
  <c r="G3835" i="1"/>
  <c r="I3835" i="1" s="1"/>
  <c r="H3835" i="1"/>
  <c r="J3835" i="1" s="1"/>
  <c r="G3836" i="1"/>
  <c r="I3836" i="1" s="1"/>
  <c r="H3836" i="1"/>
  <c r="J3836" i="1" s="1"/>
  <c r="G3837" i="1"/>
  <c r="I3837" i="1" s="1"/>
  <c r="H3837" i="1"/>
  <c r="J3837" i="1" s="1"/>
  <c r="G3838" i="1"/>
  <c r="I3838" i="1" s="1"/>
  <c r="H3838" i="1"/>
  <c r="J3838" i="1" s="1"/>
  <c r="G3839" i="1"/>
  <c r="I3839" i="1" s="1"/>
  <c r="H3839" i="1"/>
  <c r="J3839" i="1" s="1"/>
  <c r="G3840" i="1"/>
  <c r="I3840" i="1" s="1"/>
  <c r="H3840" i="1"/>
  <c r="J3840" i="1" s="1"/>
  <c r="G3841" i="1"/>
  <c r="I3841" i="1" s="1"/>
  <c r="H3841" i="1"/>
  <c r="J3841" i="1" s="1"/>
  <c r="G3842" i="1"/>
  <c r="I3842" i="1" s="1"/>
  <c r="H3842" i="1"/>
  <c r="J3842" i="1" s="1"/>
  <c r="G3843" i="1"/>
  <c r="I3843" i="1" s="1"/>
  <c r="H3843" i="1"/>
  <c r="J3843" i="1" s="1"/>
  <c r="G212" i="1"/>
  <c r="I212" i="1" s="1"/>
  <c r="H212" i="1"/>
  <c r="J212" i="1" s="1"/>
  <c r="G3845" i="1"/>
  <c r="I3845" i="1" s="1"/>
  <c r="H3845" i="1"/>
  <c r="J3845" i="1" s="1"/>
  <c r="G3846" i="1"/>
  <c r="I3846" i="1" s="1"/>
  <c r="H3846" i="1"/>
  <c r="J3846" i="1" s="1"/>
  <c r="G3847" i="1"/>
  <c r="I3847" i="1" s="1"/>
  <c r="H3847" i="1"/>
  <c r="J3847" i="1" s="1"/>
  <c r="G3848" i="1"/>
  <c r="I3848" i="1" s="1"/>
  <c r="H3848" i="1"/>
  <c r="J3848" i="1" s="1"/>
  <c r="G3849" i="1"/>
  <c r="I3849" i="1" s="1"/>
  <c r="H3849" i="1"/>
  <c r="J3849" i="1" s="1"/>
  <c r="G3850" i="1"/>
  <c r="I3850" i="1" s="1"/>
  <c r="H3850" i="1"/>
  <c r="J3850" i="1" s="1"/>
  <c r="G3851" i="1"/>
  <c r="I3851" i="1" s="1"/>
  <c r="H3851" i="1"/>
  <c r="J3851" i="1" s="1"/>
  <c r="G3980" i="1"/>
  <c r="I3980" i="1" s="1"/>
  <c r="H3980" i="1"/>
  <c r="J3980" i="1" s="1"/>
  <c r="G3853" i="1"/>
  <c r="I3853" i="1" s="1"/>
  <c r="H3853" i="1"/>
  <c r="J3853" i="1" s="1"/>
  <c r="G3854" i="1"/>
  <c r="I3854" i="1" s="1"/>
  <c r="H3854" i="1"/>
  <c r="J3854" i="1" s="1"/>
  <c r="G3855" i="1"/>
  <c r="I3855" i="1" s="1"/>
  <c r="H3855" i="1"/>
  <c r="J3855" i="1" s="1"/>
  <c r="G3856" i="1"/>
  <c r="I3856" i="1" s="1"/>
  <c r="H3856" i="1"/>
  <c r="J3856" i="1" s="1"/>
  <c r="G3857" i="1"/>
  <c r="I3857" i="1" s="1"/>
  <c r="H3857" i="1"/>
  <c r="J3857" i="1" s="1"/>
  <c r="G3858" i="1"/>
  <c r="I3858" i="1" s="1"/>
  <c r="H3858" i="1"/>
  <c r="J3858" i="1" s="1"/>
  <c r="G3859" i="1"/>
  <c r="I3859" i="1" s="1"/>
  <c r="H3859" i="1"/>
  <c r="J3859" i="1" s="1"/>
  <c r="G3860" i="1"/>
  <c r="I3860" i="1" s="1"/>
  <c r="H3860" i="1"/>
  <c r="J3860" i="1" s="1"/>
  <c r="G3861" i="1"/>
  <c r="I3861" i="1" s="1"/>
  <c r="H3861" i="1"/>
  <c r="J3861" i="1" s="1"/>
  <c r="G3862" i="1"/>
  <c r="I3862" i="1" s="1"/>
  <c r="H3862" i="1"/>
  <c r="J3862" i="1" s="1"/>
  <c r="G3863" i="1"/>
  <c r="I3863" i="1" s="1"/>
  <c r="H3863" i="1"/>
  <c r="J3863" i="1" s="1"/>
  <c r="G3864" i="1"/>
  <c r="I3864" i="1" s="1"/>
  <c r="H3864" i="1"/>
  <c r="J3864" i="1" s="1"/>
  <c r="G3865" i="1"/>
  <c r="I3865" i="1" s="1"/>
  <c r="H3865" i="1"/>
  <c r="J3865" i="1" s="1"/>
  <c r="G3866" i="1"/>
  <c r="I3866" i="1" s="1"/>
  <c r="H3866" i="1"/>
  <c r="J3866" i="1" s="1"/>
  <c r="G497" i="1"/>
  <c r="I497" i="1" s="1"/>
  <c r="H497" i="1"/>
  <c r="J497" i="1" s="1"/>
  <c r="G3868" i="1"/>
  <c r="I3868" i="1" s="1"/>
  <c r="H3868" i="1"/>
  <c r="J3868" i="1" s="1"/>
  <c r="G3869" i="1"/>
  <c r="I3869" i="1" s="1"/>
  <c r="H3869" i="1"/>
  <c r="J3869" i="1" s="1"/>
  <c r="G3870" i="1"/>
  <c r="I3870" i="1" s="1"/>
  <c r="H3870" i="1"/>
  <c r="J3870" i="1" s="1"/>
  <c r="G3871" i="1"/>
  <c r="I3871" i="1" s="1"/>
  <c r="H3871" i="1"/>
  <c r="J3871" i="1" s="1"/>
  <c r="G3872" i="1"/>
  <c r="I3872" i="1" s="1"/>
  <c r="H3872" i="1"/>
  <c r="J3872" i="1" s="1"/>
  <c r="G3873" i="1"/>
  <c r="I3873" i="1" s="1"/>
  <c r="H3873" i="1"/>
  <c r="J3873" i="1" s="1"/>
  <c r="G3874" i="1"/>
  <c r="I3874" i="1" s="1"/>
  <c r="H3874" i="1"/>
  <c r="J3874" i="1" s="1"/>
  <c r="G3875" i="1"/>
  <c r="I3875" i="1" s="1"/>
  <c r="H3875" i="1"/>
  <c r="J3875" i="1" s="1"/>
  <c r="G3876" i="1"/>
  <c r="I3876" i="1" s="1"/>
  <c r="H3876" i="1"/>
  <c r="J3876" i="1" s="1"/>
  <c r="G3877" i="1"/>
  <c r="I3877" i="1" s="1"/>
  <c r="H3877" i="1"/>
  <c r="J3877" i="1" s="1"/>
  <c r="G3878" i="1"/>
  <c r="I3878" i="1" s="1"/>
  <c r="H3878" i="1"/>
  <c r="J3878" i="1" s="1"/>
  <c r="G3693" i="1"/>
  <c r="I3693" i="1" s="1"/>
  <c r="H3693" i="1"/>
  <c r="J3693" i="1" s="1"/>
  <c r="G3880" i="1"/>
  <c r="I3880" i="1" s="1"/>
  <c r="H3880" i="1"/>
  <c r="J3880" i="1" s="1"/>
  <c r="G3881" i="1"/>
  <c r="I3881" i="1" s="1"/>
  <c r="H3881" i="1"/>
  <c r="J3881" i="1" s="1"/>
  <c r="G3882" i="1"/>
  <c r="I3882" i="1" s="1"/>
  <c r="H3882" i="1"/>
  <c r="J3882" i="1" s="1"/>
  <c r="G3883" i="1"/>
  <c r="I3883" i="1" s="1"/>
  <c r="H3883" i="1"/>
  <c r="J3883" i="1" s="1"/>
  <c r="G2851" i="1"/>
  <c r="I2851" i="1" s="1"/>
  <c r="H2851" i="1"/>
  <c r="J2851" i="1" s="1"/>
  <c r="G3885" i="1"/>
  <c r="I3885" i="1" s="1"/>
  <c r="H3885" i="1"/>
  <c r="J3885" i="1" s="1"/>
  <c r="G3886" i="1"/>
  <c r="I3886" i="1" s="1"/>
  <c r="H3886" i="1"/>
  <c r="J3886" i="1" s="1"/>
  <c r="G3887" i="1"/>
  <c r="I3887" i="1" s="1"/>
  <c r="H3887" i="1"/>
  <c r="J3887" i="1" s="1"/>
  <c r="G3888" i="1"/>
  <c r="I3888" i="1" s="1"/>
  <c r="H3888" i="1"/>
  <c r="J3888" i="1" s="1"/>
  <c r="G4226" i="1"/>
  <c r="I4226" i="1" s="1"/>
  <c r="H4226" i="1"/>
  <c r="J4226" i="1" s="1"/>
  <c r="G3890" i="1"/>
  <c r="I3890" i="1" s="1"/>
  <c r="H3890" i="1"/>
  <c r="J3890" i="1" s="1"/>
  <c r="G3891" i="1"/>
  <c r="I3891" i="1" s="1"/>
  <c r="H3891" i="1"/>
  <c r="J3891" i="1" s="1"/>
  <c r="G3892" i="1"/>
  <c r="I3892" i="1" s="1"/>
  <c r="H3892" i="1"/>
  <c r="J3892" i="1" s="1"/>
  <c r="G3893" i="1"/>
  <c r="I3893" i="1" s="1"/>
  <c r="H3893" i="1"/>
  <c r="J3893" i="1" s="1"/>
  <c r="G3894" i="1"/>
  <c r="I3894" i="1" s="1"/>
  <c r="H3894" i="1"/>
  <c r="J3894" i="1" s="1"/>
  <c r="G3895" i="1"/>
  <c r="I3895" i="1" s="1"/>
  <c r="H3895" i="1"/>
  <c r="J3895" i="1" s="1"/>
  <c r="G1614" i="1"/>
  <c r="I1614" i="1" s="1"/>
  <c r="H1614" i="1"/>
  <c r="J1614" i="1" s="1"/>
  <c r="G3897" i="1"/>
  <c r="I3897" i="1" s="1"/>
  <c r="H3897" i="1"/>
  <c r="J3897" i="1" s="1"/>
  <c r="G3898" i="1"/>
  <c r="I3898" i="1" s="1"/>
  <c r="H3898" i="1"/>
  <c r="J3898" i="1" s="1"/>
  <c r="G2130" i="1"/>
  <c r="I2130" i="1" s="1"/>
  <c r="H2130" i="1"/>
  <c r="J2130" i="1" s="1"/>
  <c r="G3900" i="1"/>
  <c r="I3900" i="1" s="1"/>
  <c r="H3900" i="1"/>
  <c r="J3900" i="1" s="1"/>
  <c r="G3901" i="1"/>
  <c r="I3901" i="1" s="1"/>
  <c r="H3901" i="1"/>
  <c r="J3901" i="1" s="1"/>
  <c r="G3902" i="1"/>
  <c r="I3902" i="1" s="1"/>
  <c r="H3902" i="1"/>
  <c r="J3902" i="1" s="1"/>
  <c r="G3329" i="1"/>
  <c r="I3329" i="1" s="1"/>
  <c r="H3329" i="1"/>
  <c r="J3329" i="1" s="1"/>
  <c r="G3904" i="1"/>
  <c r="I3904" i="1" s="1"/>
  <c r="H3904" i="1"/>
  <c r="J3904" i="1" s="1"/>
  <c r="G3905" i="1"/>
  <c r="I3905" i="1" s="1"/>
  <c r="H3905" i="1"/>
  <c r="J3905" i="1" s="1"/>
  <c r="G3906" i="1"/>
  <c r="I3906" i="1" s="1"/>
  <c r="H3906" i="1"/>
  <c r="J3906" i="1" s="1"/>
  <c r="G3907" i="1"/>
  <c r="I3907" i="1" s="1"/>
  <c r="H3907" i="1"/>
  <c r="J3907" i="1" s="1"/>
  <c r="G3908" i="1"/>
  <c r="I3908" i="1" s="1"/>
  <c r="H3908" i="1"/>
  <c r="J3908" i="1" s="1"/>
  <c r="G3909" i="1"/>
  <c r="I3909" i="1" s="1"/>
  <c r="H3909" i="1"/>
  <c r="J3909" i="1" s="1"/>
  <c r="G3910" i="1"/>
  <c r="I3910" i="1" s="1"/>
  <c r="H3910" i="1"/>
  <c r="J3910" i="1" s="1"/>
  <c r="G3911" i="1"/>
  <c r="I3911" i="1" s="1"/>
  <c r="H3911" i="1"/>
  <c r="J3911" i="1" s="1"/>
  <c r="G3912" i="1"/>
  <c r="I3912" i="1" s="1"/>
  <c r="H3912" i="1"/>
  <c r="J3912" i="1" s="1"/>
  <c r="G3913" i="1"/>
  <c r="I3913" i="1" s="1"/>
  <c r="H3913" i="1"/>
  <c r="J3913" i="1" s="1"/>
  <c r="G3914" i="1"/>
  <c r="I3914" i="1" s="1"/>
  <c r="H3914" i="1"/>
  <c r="J3914" i="1" s="1"/>
  <c r="G3915" i="1"/>
  <c r="I3915" i="1" s="1"/>
  <c r="H3915" i="1"/>
  <c r="J3915" i="1" s="1"/>
  <c r="G3916" i="1"/>
  <c r="I3916" i="1" s="1"/>
  <c r="H3916" i="1"/>
  <c r="J3916" i="1" s="1"/>
  <c r="G3917" i="1"/>
  <c r="I3917" i="1" s="1"/>
  <c r="H3917" i="1"/>
  <c r="J3917" i="1" s="1"/>
  <c r="G3918" i="1"/>
  <c r="I3918" i="1" s="1"/>
  <c r="H3918" i="1"/>
  <c r="J3918" i="1" s="1"/>
  <c r="G3919" i="1"/>
  <c r="I3919" i="1" s="1"/>
  <c r="H3919" i="1"/>
  <c r="J3919" i="1" s="1"/>
  <c r="G3920" i="1"/>
  <c r="I3920" i="1" s="1"/>
  <c r="H3920" i="1"/>
  <c r="J3920" i="1" s="1"/>
  <c r="G3921" i="1"/>
  <c r="I3921" i="1" s="1"/>
  <c r="H3921" i="1"/>
  <c r="J3921" i="1" s="1"/>
  <c r="G3922" i="1"/>
  <c r="I3922" i="1" s="1"/>
  <c r="H3922" i="1"/>
  <c r="J3922" i="1" s="1"/>
  <c r="G3923" i="1"/>
  <c r="I3923" i="1" s="1"/>
  <c r="H3923" i="1"/>
  <c r="J3923" i="1" s="1"/>
  <c r="G3924" i="1"/>
  <c r="I3924" i="1" s="1"/>
  <c r="H3924" i="1"/>
  <c r="J3924" i="1" s="1"/>
  <c r="G3967" i="1"/>
  <c r="I3967" i="1" s="1"/>
  <c r="H3967" i="1"/>
  <c r="J3967" i="1" s="1"/>
  <c r="G3926" i="1"/>
  <c r="I3926" i="1" s="1"/>
  <c r="H3926" i="1"/>
  <c r="J3926" i="1" s="1"/>
  <c r="G3927" i="1"/>
  <c r="I3927" i="1" s="1"/>
  <c r="H3927" i="1"/>
  <c r="J3927" i="1" s="1"/>
  <c r="G3928" i="1"/>
  <c r="I3928" i="1" s="1"/>
  <c r="H3928" i="1"/>
  <c r="J3928" i="1" s="1"/>
  <c r="G3929" i="1"/>
  <c r="I3929" i="1" s="1"/>
  <c r="H3929" i="1"/>
  <c r="J3929" i="1" s="1"/>
  <c r="G3930" i="1"/>
  <c r="I3930" i="1" s="1"/>
  <c r="H3930" i="1"/>
  <c r="J3930" i="1" s="1"/>
  <c r="G3931" i="1"/>
  <c r="I3931" i="1" s="1"/>
  <c r="H3931" i="1"/>
  <c r="J3931" i="1" s="1"/>
  <c r="G3932" i="1"/>
  <c r="I3932" i="1" s="1"/>
  <c r="H3932" i="1"/>
  <c r="J3932" i="1" s="1"/>
  <c r="G3933" i="1"/>
  <c r="I3933" i="1" s="1"/>
  <c r="H3933" i="1"/>
  <c r="J3933" i="1" s="1"/>
  <c r="G3934" i="1"/>
  <c r="I3934" i="1" s="1"/>
  <c r="H3934" i="1"/>
  <c r="J3934" i="1" s="1"/>
  <c r="G3935" i="1"/>
  <c r="I3935" i="1" s="1"/>
  <c r="H3935" i="1"/>
  <c r="J3935" i="1" s="1"/>
  <c r="G3936" i="1"/>
  <c r="I3936" i="1" s="1"/>
  <c r="H3936" i="1"/>
  <c r="J3936" i="1" s="1"/>
  <c r="G3937" i="1"/>
  <c r="I3937" i="1" s="1"/>
  <c r="H3937" i="1"/>
  <c r="J3937" i="1" s="1"/>
  <c r="G3938" i="1"/>
  <c r="I3938" i="1" s="1"/>
  <c r="H3938" i="1"/>
  <c r="J3938" i="1" s="1"/>
  <c r="G3939" i="1"/>
  <c r="I3939" i="1" s="1"/>
  <c r="H3939" i="1"/>
  <c r="J3939" i="1" s="1"/>
  <c r="G2097" i="1"/>
  <c r="I2097" i="1" s="1"/>
  <c r="H2097" i="1"/>
  <c r="J2097" i="1" s="1"/>
  <c r="G3941" i="1"/>
  <c r="I3941" i="1" s="1"/>
  <c r="H3941" i="1"/>
  <c r="J3941" i="1" s="1"/>
  <c r="G3942" i="1"/>
  <c r="I3942" i="1" s="1"/>
  <c r="H3942" i="1"/>
  <c r="J3942" i="1" s="1"/>
  <c r="G3943" i="1"/>
  <c r="I3943" i="1" s="1"/>
  <c r="H3943" i="1"/>
  <c r="J3943" i="1" s="1"/>
  <c r="G3944" i="1"/>
  <c r="I3944" i="1" s="1"/>
  <c r="H3944" i="1"/>
  <c r="J3944" i="1" s="1"/>
  <c r="G3945" i="1"/>
  <c r="I3945" i="1" s="1"/>
  <c r="H3945" i="1"/>
  <c r="J3945" i="1" s="1"/>
  <c r="G3946" i="1"/>
  <c r="I3946" i="1" s="1"/>
  <c r="H3946" i="1"/>
  <c r="J3946" i="1" s="1"/>
  <c r="G3947" i="1"/>
  <c r="I3947" i="1" s="1"/>
  <c r="H3947" i="1"/>
  <c r="J3947" i="1" s="1"/>
  <c r="G3948" i="1"/>
  <c r="I3948" i="1" s="1"/>
  <c r="H3948" i="1"/>
  <c r="J3948" i="1" s="1"/>
  <c r="G2124" i="1"/>
  <c r="I2124" i="1" s="1"/>
  <c r="H2124" i="1"/>
  <c r="J2124" i="1" s="1"/>
  <c r="G3950" i="1"/>
  <c r="I3950" i="1" s="1"/>
  <c r="H3950" i="1"/>
  <c r="J3950" i="1" s="1"/>
  <c r="G3951" i="1"/>
  <c r="I3951" i="1" s="1"/>
  <c r="H3951" i="1"/>
  <c r="J3951" i="1" s="1"/>
  <c r="G3952" i="1"/>
  <c r="I3952" i="1" s="1"/>
  <c r="H3952" i="1"/>
  <c r="J3952" i="1" s="1"/>
  <c r="G3953" i="1"/>
  <c r="I3953" i="1" s="1"/>
  <c r="H3953" i="1"/>
  <c r="J3953" i="1" s="1"/>
  <c r="G3954" i="1"/>
  <c r="I3954" i="1" s="1"/>
  <c r="H3954" i="1"/>
  <c r="J3954" i="1" s="1"/>
  <c r="G3597" i="1"/>
  <c r="I3597" i="1" s="1"/>
  <c r="H3597" i="1"/>
  <c r="J3597" i="1" s="1"/>
  <c r="G3956" i="1"/>
  <c r="I3956" i="1" s="1"/>
  <c r="H3956" i="1"/>
  <c r="J3956" i="1" s="1"/>
  <c r="G3957" i="1"/>
  <c r="I3957" i="1" s="1"/>
  <c r="H3957" i="1"/>
  <c r="J3957" i="1" s="1"/>
  <c r="G3958" i="1"/>
  <c r="I3958" i="1" s="1"/>
  <c r="H3958" i="1"/>
  <c r="J3958" i="1" s="1"/>
  <c r="G3959" i="1"/>
  <c r="I3959" i="1" s="1"/>
  <c r="H3959" i="1"/>
  <c r="J3959" i="1" s="1"/>
  <c r="G3960" i="1"/>
  <c r="I3960" i="1" s="1"/>
  <c r="H3960" i="1"/>
  <c r="J3960" i="1" s="1"/>
  <c r="G3961" i="1"/>
  <c r="I3961" i="1" s="1"/>
  <c r="H3961" i="1"/>
  <c r="J3961" i="1" s="1"/>
  <c r="G3962" i="1"/>
  <c r="I3962" i="1" s="1"/>
  <c r="H3962" i="1"/>
  <c r="J3962" i="1" s="1"/>
  <c r="G3963" i="1"/>
  <c r="I3963" i="1" s="1"/>
  <c r="H3963" i="1"/>
  <c r="J3963" i="1" s="1"/>
  <c r="G3964" i="1"/>
  <c r="I3964" i="1" s="1"/>
  <c r="H3964" i="1"/>
  <c r="J3964" i="1" s="1"/>
  <c r="G3965" i="1"/>
  <c r="I3965" i="1" s="1"/>
  <c r="H3965" i="1"/>
  <c r="J3965" i="1" s="1"/>
  <c r="G3966" i="1"/>
  <c r="I3966" i="1" s="1"/>
  <c r="H3966" i="1"/>
  <c r="J3966" i="1" s="1"/>
  <c r="G236" i="1"/>
  <c r="I236" i="1" s="1"/>
  <c r="H236" i="1"/>
  <c r="J236" i="1" s="1"/>
  <c r="G3968" i="1"/>
  <c r="I3968" i="1" s="1"/>
  <c r="H3968" i="1"/>
  <c r="J3968" i="1" s="1"/>
  <c r="G3969" i="1"/>
  <c r="I3969" i="1" s="1"/>
  <c r="H3969" i="1"/>
  <c r="J3969" i="1" s="1"/>
  <c r="G3970" i="1"/>
  <c r="I3970" i="1" s="1"/>
  <c r="H3970" i="1"/>
  <c r="J3970" i="1" s="1"/>
  <c r="G3971" i="1"/>
  <c r="I3971" i="1" s="1"/>
  <c r="H3971" i="1"/>
  <c r="J3971" i="1" s="1"/>
  <c r="G3972" i="1"/>
  <c r="I3972" i="1" s="1"/>
  <c r="H3972" i="1"/>
  <c r="J3972" i="1" s="1"/>
  <c r="G3973" i="1"/>
  <c r="I3973" i="1" s="1"/>
  <c r="H3973" i="1"/>
  <c r="J3973" i="1" s="1"/>
  <c r="G3974" i="1"/>
  <c r="I3974" i="1" s="1"/>
  <c r="H3974" i="1"/>
  <c r="J3974" i="1" s="1"/>
  <c r="G3975" i="1"/>
  <c r="I3975" i="1" s="1"/>
  <c r="H3975" i="1"/>
  <c r="J3975" i="1" s="1"/>
  <c r="G3976" i="1"/>
  <c r="I3976" i="1" s="1"/>
  <c r="H3976" i="1"/>
  <c r="J3976" i="1" s="1"/>
  <c r="G3977" i="1"/>
  <c r="I3977" i="1" s="1"/>
  <c r="H3977" i="1"/>
  <c r="J3977" i="1" s="1"/>
  <c r="G3978" i="1"/>
  <c r="I3978" i="1" s="1"/>
  <c r="H3978" i="1"/>
  <c r="J3978" i="1" s="1"/>
  <c r="G3979" i="1"/>
  <c r="I3979" i="1" s="1"/>
  <c r="H3979" i="1"/>
  <c r="J3979" i="1" s="1"/>
  <c r="G254" i="1"/>
  <c r="I254" i="1" s="1"/>
  <c r="H254" i="1"/>
  <c r="J254" i="1" s="1"/>
  <c r="G3981" i="1"/>
  <c r="I3981" i="1" s="1"/>
  <c r="H3981" i="1"/>
  <c r="J3981" i="1" s="1"/>
  <c r="G3982" i="1"/>
  <c r="I3982" i="1" s="1"/>
  <c r="H3982" i="1"/>
  <c r="J3982" i="1" s="1"/>
  <c r="G3983" i="1"/>
  <c r="I3983" i="1" s="1"/>
  <c r="H3983" i="1"/>
  <c r="J3983" i="1" s="1"/>
  <c r="G3984" i="1"/>
  <c r="I3984" i="1" s="1"/>
  <c r="H3984" i="1"/>
  <c r="J3984" i="1" s="1"/>
  <c r="G3985" i="1"/>
  <c r="I3985" i="1" s="1"/>
  <c r="H3985" i="1"/>
  <c r="J3985" i="1" s="1"/>
  <c r="G3986" i="1"/>
  <c r="I3986" i="1" s="1"/>
  <c r="H3986" i="1"/>
  <c r="J3986" i="1" s="1"/>
  <c r="G3987" i="1"/>
  <c r="I3987" i="1" s="1"/>
  <c r="H3987" i="1"/>
  <c r="J3987" i="1" s="1"/>
  <c r="G3988" i="1"/>
  <c r="I3988" i="1" s="1"/>
  <c r="H3988" i="1"/>
  <c r="J3988" i="1" s="1"/>
  <c r="G3747" i="1"/>
  <c r="I3747" i="1" s="1"/>
  <c r="H3747" i="1"/>
  <c r="J3747" i="1" s="1"/>
  <c r="G3990" i="1"/>
  <c r="I3990" i="1" s="1"/>
  <c r="H3990" i="1"/>
  <c r="J3990" i="1" s="1"/>
  <c r="G3991" i="1"/>
  <c r="I3991" i="1" s="1"/>
  <c r="H3991" i="1"/>
  <c r="J3991" i="1" s="1"/>
  <c r="G3992" i="1"/>
  <c r="I3992" i="1" s="1"/>
  <c r="H3992" i="1"/>
  <c r="J3992" i="1" s="1"/>
  <c r="G3993" i="1"/>
  <c r="I3993" i="1" s="1"/>
  <c r="H3993" i="1"/>
  <c r="J3993" i="1" s="1"/>
  <c r="G3994" i="1"/>
  <c r="I3994" i="1" s="1"/>
  <c r="H3994" i="1"/>
  <c r="J3994" i="1" s="1"/>
  <c r="G3995" i="1"/>
  <c r="I3995" i="1" s="1"/>
  <c r="H3995" i="1"/>
  <c r="J3995" i="1" s="1"/>
  <c r="G3996" i="1"/>
  <c r="I3996" i="1" s="1"/>
  <c r="H3996" i="1"/>
  <c r="J3996" i="1" s="1"/>
  <c r="G3997" i="1"/>
  <c r="I3997" i="1" s="1"/>
  <c r="H3997" i="1"/>
  <c r="J3997" i="1" s="1"/>
  <c r="G3998" i="1"/>
  <c r="I3998" i="1" s="1"/>
  <c r="H3998" i="1"/>
  <c r="J3998" i="1" s="1"/>
  <c r="G3999" i="1"/>
  <c r="I3999" i="1" s="1"/>
  <c r="H3999" i="1"/>
  <c r="J3999" i="1" s="1"/>
  <c r="G4000" i="1"/>
  <c r="I4000" i="1" s="1"/>
  <c r="H4000" i="1"/>
  <c r="J4000" i="1" s="1"/>
  <c r="G177" i="1"/>
  <c r="I177" i="1" s="1"/>
  <c r="H177" i="1"/>
  <c r="J177" i="1" s="1"/>
  <c r="G4002" i="1"/>
  <c r="I4002" i="1" s="1"/>
  <c r="H4002" i="1"/>
  <c r="J4002" i="1" s="1"/>
  <c r="G720" i="1"/>
  <c r="I720" i="1" s="1"/>
  <c r="H720" i="1"/>
  <c r="J720" i="1" s="1"/>
  <c r="G4004" i="1"/>
  <c r="I4004" i="1" s="1"/>
  <c r="H4004" i="1"/>
  <c r="J4004" i="1" s="1"/>
  <c r="G4005" i="1"/>
  <c r="I4005" i="1" s="1"/>
  <c r="H4005" i="1"/>
  <c r="J4005" i="1" s="1"/>
  <c r="G4006" i="1"/>
  <c r="I4006" i="1" s="1"/>
  <c r="H4006" i="1"/>
  <c r="J4006" i="1" s="1"/>
  <c r="G1539" i="1"/>
  <c r="I1539" i="1" s="1"/>
  <c r="H1539" i="1"/>
  <c r="J1539" i="1" s="1"/>
  <c r="G4008" i="1"/>
  <c r="I4008" i="1" s="1"/>
  <c r="H4008" i="1"/>
  <c r="J4008" i="1" s="1"/>
  <c r="G4009" i="1"/>
  <c r="I4009" i="1" s="1"/>
  <c r="H4009" i="1"/>
  <c r="J4009" i="1" s="1"/>
  <c r="G4010" i="1"/>
  <c r="I4010" i="1" s="1"/>
  <c r="H4010" i="1"/>
  <c r="J4010" i="1" s="1"/>
  <c r="G4011" i="1"/>
  <c r="I4011" i="1" s="1"/>
  <c r="H4011" i="1"/>
  <c r="J4011" i="1" s="1"/>
  <c r="G4012" i="1"/>
  <c r="I4012" i="1" s="1"/>
  <c r="H4012" i="1"/>
  <c r="J4012" i="1" s="1"/>
  <c r="G4013" i="1"/>
  <c r="I4013" i="1" s="1"/>
  <c r="H4013" i="1"/>
  <c r="J4013" i="1" s="1"/>
  <c r="G4014" i="1"/>
  <c r="I4014" i="1" s="1"/>
  <c r="H4014" i="1"/>
  <c r="J4014" i="1" s="1"/>
  <c r="G4015" i="1"/>
  <c r="I4015" i="1" s="1"/>
  <c r="H4015" i="1"/>
  <c r="J4015" i="1" s="1"/>
  <c r="G4016" i="1"/>
  <c r="I4016" i="1" s="1"/>
  <c r="H4016" i="1"/>
  <c r="J4016" i="1" s="1"/>
  <c r="G4017" i="1"/>
  <c r="I4017" i="1" s="1"/>
  <c r="H4017" i="1"/>
  <c r="J4017" i="1" s="1"/>
  <c r="G4018" i="1"/>
  <c r="I4018" i="1" s="1"/>
  <c r="H4018" i="1"/>
  <c r="J4018" i="1" s="1"/>
  <c r="G4019" i="1"/>
  <c r="I4019" i="1" s="1"/>
  <c r="H4019" i="1"/>
  <c r="J4019" i="1" s="1"/>
  <c r="G4020" i="1"/>
  <c r="I4020" i="1" s="1"/>
  <c r="H4020" i="1"/>
  <c r="J4020" i="1" s="1"/>
  <c r="G4021" i="1"/>
  <c r="I4021" i="1" s="1"/>
  <c r="H4021" i="1"/>
  <c r="J4021" i="1" s="1"/>
  <c r="G4022" i="1"/>
  <c r="I4022" i="1" s="1"/>
  <c r="H4022" i="1"/>
  <c r="J4022" i="1" s="1"/>
  <c r="G4023" i="1"/>
  <c r="I4023" i="1" s="1"/>
  <c r="H4023" i="1"/>
  <c r="J4023" i="1" s="1"/>
  <c r="G4024" i="1"/>
  <c r="I4024" i="1" s="1"/>
  <c r="H4024" i="1"/>
  <c r="J4024" i="1" s="1"/>
  <c r="G4025" i="1"/>
  <c r="I4025" i="1" s="1"/>
  <c r="H4025" i="1"/>
  <c r="J4025" i="1" s="1"/>
  <c r="G4026" i="1"/>
  <c r="I4026" i="1" s="1"/>
  <c r="H4026" i="1"/>
  <c r="J4026" i="1" s="1"/>
  <c r="G675" i="1"/>
  <c r="I675" i="1" s="1"/>
  <c r="H675" i="1"/>
  <c r="J675" i="1" s="1"/>
  <c r="G4484" i="1"/>
  <c r="I4484" i="1" s="1"/>
  <c r="H4484" i="1"/>
  <c r="J4484" i="1" s="1"/>
  <c r="G4029" i="1"/>
  <c r="I4029" i="1" s="1"/>
  <c r="H4029" i="1"/>
  <c r="J4029" i="1" s="1"/>
  <c r="G4030" i="1"/>
  <c r="I4030" i="1" s="1"/>
  <c r="H4030" i="1"/>
  <c r="J4030" i="1" s="1"/>
  <c r="G4031" i="1"/>
  <c r="I4031" i="1" s="1"/>
  <c r="H4031" i="1"/>
  <c r="J4031" i="1" s="1"/>
  <c r="G4032" i="1"/>
  <c r="I4032" i="1" s="1"/>
  <c r="H4032" i="1"/>
  <c r="J4032" i="1" s="1"/>
  <c r="G4033" i="1"/>
  <c r="I4033" i="1" s="1"/>
  <c r="H4033" i="1"/>
  <c r="J4033" i="1" s="1"/>
  <c r="G4034" i="1"/>
  <c r="I4034" i="1" s="1"/>
  <c r="H4034" i="1"/>
  <c r="J4034" i="1" s="1"/>
  <c r="G4035" i="1"/>
  <c r="I4035" i="1" s="1"/>
  <c r="H4035" i="1"/>
  <c r="J4035" i="1" s="1"/>
  <c r="G4036" i="1"/>
  <c r="I4036" i="1" s="1"/>
  <c r="H4036" i="1"/>
  <c r="J4036" i="1" s="1"/>
  <c r="G4037" i="1"/>
  <c r="I4037" i="1" s="1"/>
  <c r="H4037" i="1"/>
  <c r="J4037" i="1" s="1"/>
  <c r="G4038" i="1"/>
  <c r="I4038" i="1" s="1"/>
  <c r="H4038" i="1"/>
  <c r="J4038" i="1" s="1"/>
  <c r="G4039" i="1"/>
  <c r="I4039" i="1" s="1"/>
  <c r="H4039" i="1"/>
  <c r="J4039" i="1" s="1"/>
  <c r="G4040" i="1"/>
  <c r="I4040" i="1" s="1"/>
  <c r="H4040" i="1"/>
  <c r="J4040" i="1" s="1"/>
  <c r="G4041" i="1"/>
  <c r="I4041" i="1" s="1"/>
  <c r="H4041" i="1"/>
  <c r="J4041" i="1" s="1"/>
  <c r="G4042" i="1"/>
  <c r="I4042" i="1" s="1"/>
  <c r="H4042" i="1"/>
  <c r="J4042" i="1" s="1"/>
  <c r="G4043" i="1"/>
  <c r="I4043" i="1" s="1"/>
  <c r="H4043" i="1"/>
  <c r="J4043" i="1" s="1"/>
  <c r="G4044" i="1"/>
  <c r="I4044" i="1" s="1"/>
  <c r="H4044" i="1"/>
  <c r="J4044" i="1" s="1"/>
  <c r="G4045" i="1"/>
  <c r="I4045" i="1" s="1"/>
  <c r="H4045" i="1"/>
  <c r="J4045" i="1" s="1"/>
  <c r="G2181" i="1"/>
  <c r="I2181" i="1" s="1"/>
  <c r="H2181" i="1"/>
  <c r="J2181" i="1" s="1"/>
  <c r="G4047" i="1"/>
  <c r="I4047" i="1" s="1"/>
  <c r="H4047" i="1"/>
  <c r="J4047" i="1" s="1"/>
  <c r="G4048" i="1"/>
  <c r="I4048" i="1" s="1"/>
  <c r="H4048" i="1"/>
  <c r="J4048" i="1" s="1"/>
  <c r="G4049" i="1"/>
  <c r="I4049" i="1" s="1"/>
  <c r="H4049" i="1"/>
  <c r="J4049" i="1" s="1"/>
  <c r="G4050" i="1"/>
  <c r="I4050" i="1" s="1"/>
  <c r="H4050" i="1"/>
  <c r="J4050" i="1" s="1"/>
  <c r="G4051" i="1"/>
  <c r="I4051" i="1" s="1"/>
  <c r="H4051" i="1"/>
  <c r="J4051" i="1" s="1"/>
  <c r="G4052" i="1"/>
  <c r="I4052" i="1" s="1"/>
  <c r="H4052" i="1"/>
  <c r="J4052" i="1" s="1"/>
  <c r="G4053" i="1"/>
  <c r="I4053" i="1" s="1"/>
  <c r="H4053" i="1"/>
  <c r="J4053" i="1" s="1"/>
  <c r="G4054" i="1"/>
  <c r="I4054" i="1" s="1"/>
  <c r="H4054" i="1"/>
  <c r="J4054" i="1" s="1"/>
  <c r="G4055" i="1"/>
  <c r="I4055" i="1" s="1"/>
  <c r="H4055" i="1"/>
  <c r="J4055" i="1" s="1"/>
  <c r="G4056" i="1"/>
  <c r="I4056" i="1" s="1"/>
  <c r="H4056" i="1"/>
  <c r="J4056" i="1" s="1"/>
  <c r="G4057" i="1"/>
  <c r="I4057" i="1" s="1"/>
  <c r="H4057" i="1"/>
  <c r="J4057" i="1" s="1"/>
  <c r="G4058" i="1"/>
  <c r="I4058" i="1" s="1"/>
  <c r="H4058" i="1"/>
  <c r="J4058" i="1" s="1"/>
  <c r="G4059" i="1"/>
  <c r="I4059" i="1" s="1"/>
  <c r="H4059" i="1"/>
  <c r="J4059" i="1" s="1"/>
  <c r="G4060" i="1"/>
  <c r="I4060" i="1" s="1"/>
  <c r="H4060" i="1"/>
  <c r="J4060" i="1" s="1"/>
  <c r="G4061" i="1"/>
  <c r="I4061" i="1" s="1"/>
  <c r="H4061" i="1"/>
  <c r="J4061" i="1" s="1"/>
  <c r="G4062" i="1"/>
  <c r="I4062" i="1" s="1"/>
  <c r="H4062" i="1"/>
  <c r="J4062" i="1" s="1"/>
  <c r="G568" i="1"/>
  <c r="I568" i="1" s="1"/>
  <c r="H568" i="1"/>
  <c r="J568" i="1" s="1"/>
  <c r="G4064" i="1"/>
  <c r="I4064" i="1" s="1"/>
  <c r="H4064" i="1"/>
  <c r="J4064" i="1" s="1"/>
  <c r="G4065" i="1"/>
  <c r="I4065" i="1" s="1"/>
  <c r="H4065" i="1"/>
  <c r="J4065" i="1" s="1"/>
  <c r="G4066" i="1"/>
  <c r="I4066" i="1" s="1"/>
  <c r="H4066" i="1"/>
  <c r="J4066" i="1" s="1"/>
  <c r="G4067" i="1"/>
  <c r="I4067" i="1" s="1"/>
  <c r="H4067" i="1"/>
  <c r="J4067" i="1" s="1"/>
  <c r="G4068" i="1"/>
  <c r="I4068" i="1" s="1"/>
  <c r="H4068" i="1"/>
  <c r="J4068" i="1" s="1"/>
  <c r="G4069" i="1"/>
  <c r="I4069" i="1" s="1"/>
  <c r="H4069" i="1"/>
  <c r="J4069" i="1" s="1"/>
  <c r="G4070" i="1"/>
  <c r="I4070" i="1" s="1"/>
  <c r="H4070" i="1"/>
  <c r="J4070" i="1" s="1"/>
  <c r="G4071" i="1"/>
  <c r="I4071" i="1" s="1"/>
  <c r="H4071" i="1"/>
  <c r="J4071" i="1" s="1"/>
  <c r="G2452" i="1"/>
  <c r="I2452" i="1" s="1"/>
  <c r="H2452" i="1"/>
  <c r="J2452" i="1" s="1"/>
  <c r="G4073" i="1"/>
  <c r="I4073" i="1" s="1"/>
  <c r="H4073" i="1"/>
  <c r="J4073" i="1" s="1"/>
  <c r="G4074" i="1"/>
  <c r="I4074" i="1" s="1"/>
  <c r="H4074" i="1"/>
  <c r="J4074" i="1" s="1"/>
  <c r="G382" i="1"/>
  <c r="I382" i="1" s="1"/>
  <c r="H382" i="1"/>
  <c r="J382" i="1" s="1"/>
  <c r="G4076" i="1"/>
  <c r="I4076" i="1" s="1"/>
  <c r="H4076" i="1"/>
  <c r="J4076" i="1" s="1"/>
  <c r="G4077" i="1"/>
  <c r="I4077" i="1" s="1"/>
  <c r="H4077" i="1"/>
  <c r="J4077" i="1" s="1"/>
  <c r="G4078" i="1"/>
  <c r="I4078" i="1" s="1"/>
  <c r="H4078" i="1"/>
  <c r="J4078" i="1" s="1"/>
  <c r="G4079" i="1"/>
  <c r="I4079" i="1" s="1"/>
  <c r="H4079" i="1"/>
  <c r="J4079" i="1" s="1"/>
  <c r="G4080" i="1"/>
  <c r="I4080" i="1" s="1"/>
  <c r="H4080" i="1"/>
  <c r="J4080" i="1" s="1"/>
  <c r="G4081" i="1"/>
  <c r="I4081" i="1" s="1"/>
  <c r="H4081" i="1"/>
  <c r="J4081" i="1" s="1"/>
  <c r="G4082" i="1"/>
  <c r="I4082" i="1" s="1"/>
  <c r="H4082" i="1"/>
  <c r="J4082" i="1" s="1"/>
  <c r="G4083" i="1"/>
  <c r="I4083" i="1" s="1"/>
  <c r="H4083" i="1"/>
  <c r="J4083" i="1" s="1"/>
  <c r="G4084" i="1"/>
  <c r="I4084" i="1" s="1"/>
  <c r="H4084" i="1"/>
  <c r="J4084" i="1" s="1"/>
  <c r="G4085" i="1"/>
  <c r="I4085" i="1" s="1"/>
  <c r="H4085" i="1"/>
  <c r="J4085" i="1" s="1"/>
  <c r="G1754" i="1"/>
  <c r="I1754" i="1" s="1"/>
  <c r="H1754" i="1"/>
  <c r="J1754" i="1" s="1"/>
  <c r="G4087" i="1"/>
  <c r="I4087" i="1" s="1"/>
  <c r="H4087" i="1"/>
  <c r="J4087" i="1" s="1"/>
  <c r="G4088" i="1"/>
  <c r="I4088" i="1" s="1"/>
  <c r="H4088" i="1"/>
  <c r="J4088" i="1" s="1"/>
  <c r="G4089" i="1"/>
  <c r="I4089" i="1" s="1"/>
  <c r="H4089" i="1"/>
  <c r="J4089" i="1" s="1"/>
  <c r="G4090" i="1"/>
  <c r="I4090" i="1" s="1"/>
  <c r="H4090" i="1"/>
  <c r="J4090" i="1" s="1"/>
  <c r="G4091" i="1"/>
  <c r="I4091" i="1" s="1"/>
  <c r="H4091" i="1"/>
  <c r="J4091" i="1" s="1"/>
  <c r="G4092" i="1"/>
  <c r="I4092" i="1" s="1"/>
  <c r="H4092" i="1"/>
  <c r="J4092" i="1" s="1"/>
  <c r="G4093" i="1"/>
  <c r="I4093" i="1" s="1"/>
  <c r="H4093" i="1"/>
  <c r="J4093" i="1" s="1"/>
  <c r="G4094" i="1"/>
  <c r="I4094" i="1" s="1"/>
  <c r="H4094" i="1"/>
  <c r="J4094" i="1" s="1"/>
  <c r="G4095" i="1"/>
  <c r="I4095" i="1" s="1"/>
  <c r="H4095" i="1"/>
  <c r="J4095" i="1" s="1"/>
  <c r="G1058" i="1"/>
  <c r="I1058" i="1" s="1"/>
  <c r="H1058" i="1"/>
  <c r="J1058" i="1" s="1"/>
  <c r="G4097" i="1"/>
  <c r="I4097" i="1" s="1"/>
  <c r="H4097" i="1"/>
  <c r="J4097" i="1" s="1"/>
  <c r="G4098" i="1"/>
  <c r="I4098" i="1" s="1"/>
  <c r="H4098" i="1"/>
  <c r="J4098" i="1" s="1"/>
  <c r="G4099" i="1"/>
  <c r="I4099" i="1" s="1"/>
  <c r="H4099" i="1"/>
  <c r="J4099" i="1" s="1"/>
  <c r="G4100" i="1"/>
  <c r="I4100" i="1" s="1"/>
  <c r="H4100" i="1"/>
  <c r="J4100" i="1" s="1"/>
  <c r="G4101" i="1"/>
  <c r="I4101" i="1" s="1"/>
  <c r="H4101" i="1"/>
  <c r="J4101" i="1" s="1"/>
  <c r="G4102" i="1"/>
  <c r="I4102" i="1" s="1"/>
  <c r="H4102" i="1"/>
  <c r="J4102" i="1" s="1"/>
  <c r="G3726" i="1"/>
  <c r="I3726" i="1" s="1"/>
  <c r="H3726" i="1"/>
  <c r="J3726" i="1" s="1"/>
  <c r="G4104" i="1"/>
  <c r="I4104" i="1" s="1"/>
  <c r="H4104" i="1"/>
  <c r="J4104" i="1" s="1"/>
  <c r="G4105" i="1"/>
  <c r="I4105" i="1" s="1"/>
  <c r="H4105" i="1"/>
  <c r="J4105" i="1" s="1"/>
  <c r="G4106" i="1"/>
  <c r="I4106" i="1" s="1"/>
  <c r="H4106" i="1"/>
  <c r="J4106" i="1" s="1"/>
  <c r="G4107" i="1"/>
  <c r="I4107" i="1" s="1"/>
  <c r="H4107" i="1"/>
  <c r="J4107" i="1" s="1"/>
  <c r="G4108" i="1"/>
  <c r="I4108" i="1" s="1"/>
  <c r="H4108" i="1"/>
  <c r="J4108" i="1" s="1"/>
  <c r="G4109" i="1"/>
  <c r="I4109" i="1" s="1"/>
  <c r="H4109" i="1"/>
  <c r="J4109" i="1" s="1"/>
  <c r="G4110" i="1"/>
  <c r="I4110" i="1" s="1"/>
  <c r="H4110" i="1"/>
  <c r="J4110" i="1" s="1"/>
  <c r="G4111" i="1"/>
  <c r="I4111" i="1" s="1"/>
  <c r="H4111" i="1"/>
  <c r="J4111" i="1" s="1"/>
  <c r="G4112" i="1"/>
  <c r="I4112" i="1" s="1"/>
  <c r="H4112" i="1"/>
  <c r="J4112" i="1" s="1"/>
  <c r="G4113" i="1"/>
  <c r="I4113" i="1" s="1"/>
  <c r="H4113" i="1"/>
  <c r="J4113" i="1" s="1"/>
  <c r="G4114" i="1"/>
  <c r="I4114" i="1" s="1"/>
  <c r="H4114" i="1"/>
  <c r="J4114" i="1" s="1"/>
  <c r="G4115" i="1"/>
  <c r="I4115" i="1" s="1"/>
  <c r="H4115" i="1"/>
  <c r="J4115" i="1" s="1"/>
  <c r="G4116" i="1"/>
  <c r="I4116" i="1" s="1"/>
  <c r="H4116" i="1"/>
  <c r="J4116" i="1" s="1"/>
  <c r="G4117" i="1"/>
  <c r="I4117" i="1" s="1"/>
  <c r="H4117" i="1"/>
  <c r="J4117" i="1" s="1"/>
  <c r="G4118" i="1"/>
  <c r="I4118" i="1" s="1"/>
  <c r="H4118" i="1"/>
  <c r="J4118" i="1" s="1"/>
  <c r="G4119" i="1"/>
  <c r="I4119" i="1" s="1"/>
  <c r="H4119" i="1"/>
  <c r="J4119" i="1" s="1"/>
  <c r="G4120" i="1"/>
  <c r="I4120" i="1" s="1"/>
  <c r="H4120" i="1"/>
  <c r="J4120" i="1" s="1"/>
  <c r="G4121" i="1"/>
  <c r="I4121" i="1" s="1"/>
  <c r="H4121" i="1"/>
  <c r="J4121" i="1" s="1"/>
  <c r="G1899" i="1"/>
  <c r="I1899" i="1" s="1"/>
  <c r="H1899" i="1"/>
  <c r="J1899" i="1" s="1"/>
  <c r="G4123" i="1"/>
  <c r="I4123" i="1" s="1"/>
  <c r="H4123" i="1"/>
  <c r="J4123" i="1" s="1"/>
  <c r="G4124" i="1"/>
  <c r="I4124" i="1" s="1"/>
  <c r="H4124" i="1"/>
  <c r="J4124" i="1" s="1"/>
  <c r="G4125" i="1"/>
  <c r="I4125" i="1" s="1"/>
  <c r="H4125" i="1"/>
  <c r="J4125" i="1" s="1"/>
  <c r="G4126" i="1"/>
  <c r="I4126" i="1" s="1"/>
  <c r="H4126" i="1"/>
  <c r="J4126" i="1" s="1"/>
  <c r="G2185" i="1"/>
  <c r="I2185" i="1" s="1"/>
  <c r="H2185" i="1"/>
  <c r="J2185" i="1" s="1"/>
  <c r="G4128" i="1"/>
  <c r="I4128" i="1" s="1"/>
  <c r="H4128" i="1"/>
  <c r="J4128" i="1" s="1"/>
  <c r="G4129" i="1"/>
  <c r="I4129" i="1" s="1"/>
  <c r="H4129" i="1"/>
  <c r="J4129" i="1" s="1"/>
  <c r="G4130" i="1"/>
  <c r="I4130" i="1" s="1"/>
  <c r="H4130" i="1"/>
  <c r="J4130" i="1" s="1"/>
  <c r="G4354" i="1"/>
  <c r="I4354" i="1" s="1"/>
  <c r="H4354" i="1"/>
  <c r="J4354" i="1" s="1"/>
  <c r="G4132" i="1"/>
  <c r="I4132" i="1" s="1"/>
  <c r="H4132" i="1"/>
  <c r="J4132" i="1" s="1"/>
  <c r="G4133" i="1"/>
  <c r="I4133" i="1" s="1"/>
  <c r="H4133" i="1"/>
  <c r="J4133" i="1" s="1"/>
  <c r="G4134" i="1"/>
  <c r="I4134" i="1" s="1"/>
  <c r="H4134" i="1"/>
  <c r="J4134" i="1" s="1"/>
  <c r="G4135" i="1"/>
  <c r="I4135" i="1" s="1"/>
  <c r="H4135" i="1"/>
  <c r="J4135" i="1" s="1"/>
  <c r="G4136" i="1"/>
  <c r="I4136" i="1" s="1"/>
  <c r="H4136" i="1"/>
  <c r="J4136" i="1" s="1"/>
  <c r="G4137" i="1"/>
  <c r="I4137" i="1" s="1"/>
  <c r="H4137" i="1"/>
  <c r="J4137" i="1" s="1"/>
  <c r="G4138" i="1"/>
  <c r="I4138" i="1" s="1"/>
  <c r="H4138" i="1"/>
  <c r="J4138" i="1" s="1"/>
  <c r="G4139" i="1"/>
  <c r="I4139" i="1" s="1"/>
  <c r="H4139" i="1"/>
  <c r="J4139" i="1" s="1"/>
  <c r="G4140" i="1"/>
  <c r="I4140" i="1" s="1"/>
  <c r="H4140" i="1"/>
  <c r="J4140" i="1" s="1"/>
  <c r="G4141" i="1"/>
  <c r="I4141" i="1" s="1"/>
  <c r="H4141" i="1"/>
  <c r="J4141" i="1" s="1"/>
  <c r="G4142" i="1"/>
  <c r="I4142" i="1" s="1"/>
  <c r="H4142" i="1"/>
  <c r="J4142" i="1" s="1"/>
  <c r="G4143" i="1"/>
  <c r="I4143" i="1" s="1"/>
  <c r="H4143" i="1"/>
  <c r="J4143" i="1" s="1"/>
  <c r="G4144" i="1"/>
  <c r="I4144" i="1" s="1"/>
  <c r="H4144" i="1"/>
  <c r="J4144" i="1" s="1"/>
  <c r="G4145" i="1"/>
  <c r="I4145" i="1" s="1"/>
  <c r="H4145" i="1"/>
  <c r="J4145" i="1" s="1"/>
  <c r="G4146" i="1"/>
  <c r="I4146" i="1" s="1"/>
  <c r="H4146" i="1"/>
  <c r="J4146" i="1" s="1"/>
  <c r="G4147" i="1"/>
  <c r="I4147" i="1" s="1"/>
  <c r="H4147" i="1"/>
  <c r="J4147" i="1" s="1"/>
  <c r="G4148" i="1"/>
  <c r="I4148" i="1" s="1"/>
  <c r="H4148" i="1"/>
  <c r="J4148" i="1" s="1"/>
  <c r="G4149" i="1"/>
  <c r="I4149" i="1" s="1"/>
  <c r="H4149" i="1"/>
  <c r="J4149" i="1" s="1"/>
  <c r="G4150" i="1"/>
  <c r="I4150" i="1" s="1"/>
  <c r="H4150" i="1"/>
  <c r="J4150" i="1" s="1"/>
  <c r="G1893" i="1"/>
  <c r="I1893" i="1" s="1"/>
  <c r="H1893" i="1"/>
  <c r="J1893" i="1" s="1"/>
  <c r="G4152" i="1"/>
  <c r="I4152" i="1" s="1"/>
  <c r="H4152" i="1"/>
  <c r="J4152" i="1" s="1"/>
  <c r="G4153" i="1"/>
  <c r="I4153" i="1" s="1"/>
  <c r="H4153" i="1"/>
  <c r="J4153" i="1" s="1"/>
  <c r="G4154" i="1"/>
  <c r="I4154" i="1" s="1"/>
  <c r="H4154" i="1"/>
  <c r="J4154" i="1" s="1"/>
  <c r="G4155" i="1"/>
  <c r="I4155" i="1" s="1"/>
  <c r="H4155" i="1"/>
  <c r="J4155" i="1" s="1"/>
  <c r="G4156" i="1"/>
  <c r="I4156" i="1" s="1"/>
  <c r="H4156" i="1"/>
  <c r="J4156" i="1" s="1"/>
  <c r="G4157" i="1"/>
  <c r="I4157" i="1" s="1"/>
  <c r="H4157" i="1"/>
  <c r="J4157" i="1" s="1"/>
  <c r="G4158" i="1"/>
  <c r="I4158" i="1" s="1"/>
  <c r="H4158" i="1"/>
  <c r="J4158" i="1" s="1"/>
  <c r="G4159" i="1"/>
  <c r="I4159" i="1" s="1"/>
  <c r="H4159" i="1"/>
  <c r="J4159" i="1" s="1"/>
  <c r="G4160" i="1"/>
  <c r="I4160" i="1" s="1"/>
  <c r="H4160" i="1"/>
  <c r="J4160" i="1" s="1"/>
  <c r="G4161" i="1"/>
  <c r="I4161" i="1" s="1"/>
  <c r="H4161" i="1"/>
  <c r="J4161" i="1" s="1"/>
  <c r="G4162" i="1"/>
  <c r="I4162" i="1" s="1"/>
  <c r="H4162" i="1"/>
  <c r="J4162" i="1" s="1"/>
  <c r="G4163" i="1"/>
  <c r="I4163" i="1" s="1"/>
  <c r="H4163" i="1"/>
  <c r="J4163" i="1" s="1"/>
  <c r="G694" i="1"/>
  <c r="I694" i="1" s="1"/>
  <c r="H694" i="1"/>
  <c r="J694" i="1" s="1"/>
  <c r="G4165" i="1"/>
  <c r="I4165" i="1" s="1"/>
  <c r="H4165" i="1"/>
  <c r="J4165" i="1" s="1"/>
  <c r="G4166" i="1"/>
  <c r="I4166" i="1" s="1"/>
  <c r="H4166" i="1"/>
  <c r="J4166" i="1" s="1"/>
  <c r="G4167" i="1"/>
  <c r="I4167" i="1" s="1"/>
  <c r="H4167" i="1"/>
  <c r="J4167" i="1" s="1"/>
  <c r="G4168" i="1"/>
  <c r="I4168" i="1" s="1"/>
  <c r="H4168" i="1"/>
  <c r="J4168" i="1" s="1"/>
  <c r="G4169" i="1"/>
  <c r="I4169" i="1" s="1"/>
  <c r="H4169" i="1"/>
  <c r="J4169" i="1" s="1"/>
  <c r="G2443" i="1"/>
  <c r="I2443" i="1" s="1"/>
  <c r="H2443" i="1"/>
  <c r="J2443" i="1" s="1"/>
  <c r="G4171" i="1"/>
  <c r="I4171" i="1" s="1"/>
  <c r="H4171" i="1"/>
  <c r="J4171" i="1" s="1"/>
  <c r="G4172" i="1"/>
  <c r="I4172" i="1" s="1"/>
  <c r="H4172" i="1"/>
  <c r="J4172" i="1" s="1"/>
  <c r="G4173" i="1"/>
  <c r="I4173" i="1" s="1"/>
  <c r="H4173" i="1"/>
  <c r="J4173" i="1" s="1"/>
  <c r="G4174" i="1"/>
  <c r="I4174" i="1" s="1"/>
  <c r="H4174" i="1"/>
  <c r="J4174" i="1" s="1"/>
  <c r="G4175" i="1"/>
  <c r="I4175" i="1" s="1"/>
  <c r="H4175" i="1"/>
  <c r="J4175" i="1" s="1"/>
  <c r="G4176" i="1"/>
  <c r="I4176" i="1" s="1"/>
  <c r="H4176" i="1"/>
  <c r="J4176" i="1" s="1"/>
  <c r="G4177" i="1"/>
  <c r="I4177" i="1" s="1"/>
  <c r="H4177" i="1"/>
  <c r="J4177" i="1" s="1"/>
  <c r="G4178" i="1"/>
  <c r="I4178" i="1" s="1"/>
  <c r="H4178" i="1"/>
  <c r="J4178" i="1" s="1"/>
  <c r="G4179" i="1"/>
  <c r="I4179" i="1" s="1"/>
  <c r="H4179" i="1"/>
  <c r="J4179" i="1" s="1"/>
  <c r="G4180" i="1"/>
  <c r="I4180" i="1" s="1"/>
  <c r="H4180" i="1"/>
  <c r="J4180" i="1" s="1"/>
  <c r="G4181" i="1"/>
  <c r="I4181" i="1" s="1"/>
  <c r="H4181" i="1"/>
  <c r="J4181" i="1" s="1"/>
  <c r="G4182" i="1"/>
  <c r="I4182" i="1" s="1"/>
  <c r="H4182" i="1"/>
  <c r="J4182" i="1" s="1"/>
  <c r="G4183" i="1"/>
  <c r="I4183" i="1" s="1"/>
  <c r="H4183" i="1"/>
  <c r="J4183" i="1" s="1"/>
  <c r="G4184" i="1"/>
  <c r="I4184" i="1" s="1"/>
  <c r="H4184" i="1"/>
  <c r="J4184" i="1" s="1"/>
  <c r="G4185" i="1"/>
  <c r="I4185" i="1" s="1"/>
  <c r="H4185" i="1"/>
  <c r="J4185" i="1" s="1"/>
  <c r="G4186" i="1"/>
  <c r="I4186" i="1" s="1"/>
  <c r="H4186" i="1"/>
  <c r="J4186" i="1" s="1"/>
  <c r="G4187" i="1"/>
  <c r="I4187" i="1" s="1"/>
  <c r="H4187" i="1"/>
  <c r="J4187" i="1" s="1"/>
  <c r="G54" i="1"/>
  <c r="I54" i="1" s="1"/>
  <c r="H54" i="1"/>
  <c r="J54" i="1" s="1"/>
  <c r="G1163" i="1"/>
  <c r="I1163" i="1" s="1"/>
  <c r="H1163" i="1"/>
  <c r="J1163" i="1" s="1"/>
  <c r="G4190" i="1"/>
  <c r="I4190" i="1" s="1"/>
  <c r="H4190" i="1"/>
  <c r="J4190" i="1" s="1"/>
  <c r="G4191" i="1"/>
  <c r="I4191" i="1" s="1"/>
  <c r="H4191" i="1"/>
  <c r="J4191" i="1" s="1"/>
  <c r="G4192" i="1"/>
  <c r="I4192" i="1" s="1"/>
  <c r="H4192" i="1"/>
  <c r="J4192" i="1" s="1"/>
  <c r="G4193" i="1"/>
  <c r="I4193" i="1" s="1"/>
  <c r="H4193" i="1"/>
  <c r="J4193" i="1" s="1"/>
  <c r="G4194" i="1"/>
  <c r="I4194" i="1" s="1"/>
  <c r="H4194" i="1"/>
  <c r="J4194" i="1" s="1"/>
  <c r="G4195" i="1"/>
  <c r="I4195" i="1" s="1"/>
  <c r="H4195" i="1"/>
  <c r="J4195" i="1" s="1"/>
  <c r="G4196" i="1"/>
  <c r="I4196" i="1" s="1"/>
  <c r="H4196" i="1"/>
  <c r="J4196" i="1" s="1"/>
  <c r="G4197" i="1"/>
  <c r="I4197" i="1" s="1"/>
  <c r="H4197" i="1"/>
  <c r="J4197" i="1" s="1"/>
  <c r="G4198" i="1"/>
  <c r="I4198" i="1" s="1"/>
  <c r="H4198" i="1"/>
  <c r="J4198" i="1" s="1"/>
  <c r="G4199" i="1"/>
  <c r="I4199" i="1" s="1"/>
  <c r="H4199" i="1"/>
  <c r="J4199" i="1" s="1"/>
  <c r="G4200" i="1"/>
  <c r="I4200" i="1" s="1"/>
  <c r="H4200" i="1"/>
  <c r="J4200" i="1" s="1"/>
  <c r="G4201" i="1"/>
  <c r="I4201" i="1" s="1"/>
  <c r="H4201" i="1"/>
  <c r="J4201" i="1" s="1"/>
  <c r="G4202" i="1"/>
  <c r="I4202" i="1" s="1"/>
  <c r="H4202" i="1"/>
  <c r="J4202" i="1" s="1"/>
  <c r="G4203" i="1"/>
  <c r="I4203" i="1" s="1"/>
  <c r="H4203" i="1"/>
  <c r="J4203" i="1" s="1"/>
  <c r="G4204" i="1"/>
  <c r="I4204" i="1" s="1"/>
  <c r="H4204" i="1"/>
  <c r="J4204" i="1" s="1"/>
  <c r="G4205" i="1"/>
  <c r="I4205" i="1" s="1"/>
  <c r="H4205" i="1"/>
  <c r="J4205" i="1" s="1"/>
  <c r="G3231" i="1"/>
  <c r="I3231" i="1" s="1"/>
  <c r="H3231" i="1"/>
  <c r="J3231" i="1" s="1"/>
  <c r="G3844" i="1"/>
  <c r="I3844" i="1" s="1"/>
  <c r="H3844" i="1"/>
  <c r="J3844" i="1" s="1"/>
  <c r="G4208" i="1"/>
  <c r="I4208" i="1" s="1"/>
  <c r="H4208" i="1"/>
  <c r="J4208" i="1" s="1"/>
  <c r="G4209" i="1"/>
  <c r="I4209" i="1" s="1"/>
  <c r="H4209" i="1"/>
  <c r="J4209" i="1" s="1"/>
  <c r="G4210" i="1"/>
  <c r="I4210" i="1" s="1"/>
  <c r="H4210" i="1"/>
  <c r="J4210" i="1" s="1"/>
  <c r="G4211" i="1"/>
  <c r="I4211" i="1" s="1"/>
  <c r="H4211" i="1"/>
  <c r="J4211" i="1" s="1"/>
  <c r="G4212" i="1"/>
  <c r="I4212" i="1" s="1"/>
  <c r="H4212" i="1"/>
  <c r="J4212" i="1" s="1"/>
  <c r="G4213" i="1"/>
  <c r="I4213" i="1" s="1"/>
  <c r="H4213" i="1"/>
  <c r="J4213" i="1" s="1"/>
  <c r="G4214" i="1"/>
  <c r="I4214" i="1" s="1"/>
  <c r="H4214" i="1"/>
  <c r="J4214" i="1" s="1"/>
  <c r="G4215" i="1"/>
  <c r="I4215" i="1" s="1"/>
  <c r="H4215" i="1"/>
  <c r="J4215" i="1" s="1"/>
  <c r="G4216" i="1"/>
  <c r="I4216" i="1" s="1"/>
  <c r="H4216" i="1"/>
  <c r="J4216" i="1" s="1"/>
  <c r="G4217" i="1"/>
  <c r="I4217" i="1" s="1"/>
  <c r="H4217" i="1"/>
  <c r="J4217" i="1" s="1"/>
  <c r="G4218" i="1"/>
  <c r="I4218" i="1" s="1"/>
  <c r="H4218" i="1"/>
  <c r="J4218" i="1" s="1"/>
  <c r="G4219" i="1"/>
  <c r="I4219" i="1" s="1"/>
  <c r="H4219" i="1"/>
  <c r="J4219" i="1" s="1"/>
  <c r="G1471" i="1"/>
  <c r="I1471" i="1" s="1"/>
  <c r="H1471" i="1"/>
  <c r="J1471" i="1" s="1"/>
  <c r="G4221" i="1"/>
  <c r="I4221" i="1" s="1"/>
  <c r="H4221" i="1"/>
  <c r="J4221" i="1" s="1"/>
  <c r="G4222" i="1"/>
  <c r="I4222" i="1" s="1"/>
  <c r="H4222" i="1"/>
  <c r="J4222" i="1" s="1"/>
  <c r="G4223" i="1"/>
  <c r="I4223" i="1" s="1"/>
  <c r="H4223" i="1"/>
  <c r="J4223" i="1" s="1"/>
  <c r="G4224" i="1"/>
  <c r="I4224" i="1" s="1"/>
  <c r="H4224" i="1"/>
  <c r="J4224" i="1" s="1"/>
  <c r="G4225" i="1"/>
  <c r="I4225" i="1" s="1"/>
  <c r="H4225" i="1"/>
  <c r="J4225" i="1" s="1"/>
  <c r="G835" i="1"/>
  <c r="I835" i="1" s="1"/>
  <c r="H835" i="1"/>
  <c r="J835" i="1" s="1"/>
  <c r="G4227" i="1"/>
  <c r="I4227" i="1" s="1"/>
  <c r="H4227" i="1"/>
  <c r="J4227" i="1" s="1"/>
  <c r="G4228" i="1"/>
  <c r="I4228" i="1" s="1"/>
  <c r="H4228" i="1"/>
  <c r="J4228" i="1" s="1"/>
  <c r="G4229" i="1"/>
  <c r="I4229" i="1" s="1"/>
  <c r="H4229" i="1"/>
  <c r="J4229" i="1" s="1"/>
  <c r="G4230" i="1"/>
  <c r="I4230" i="1" s="1"/>
  <c r="H4230" i="1"/>
  <c r="J4230" i="1" s="1"/>
  <c r="G4231" i="1"/>
  <c r="I4231" i="1" s="1"/>
  <c r="H4231" i="1"/>
  <c r="J4231" i="1" s="1"/>
  <c r="G4232" i="1"/>
  <c r="I4232" i="1" s="1"/>
  <c r="H4232" i="1"/>
  <c r="J4232" i="1" s="1"/>
  <c r="G4233" i="1"/>
  <c r="I4233" i="1" s="1"/>
  <c r="H4233" i="1"/>
  <c r="J4233" i="1" s="1"/>
  <c r="G4234" i="1"/>
  <c r="I4234" i="1" s="1"/>
  <c r="H4234" i="1"/>
  <c r="J4234" i="1" s="1"/>
  <c r="G4235" i="1"/>
  <c r="I4235" i="1" s="1"/>
  <c r="H4235" i="1"/>
  <c r="J4235" i="1" s="1"/>
  <c r="G2519" i="1"/>
  <c r="I2519" i="1" s="1"/>
  <c r="H2519" i="1"/>
  <c r="J2519" i="1" s="1"/>
  <c r="G4237" i="1"/>
  <c r="I4237" i="1" s="1"/>
  <c r="H4237" i="1"/>
  <c r="J4237" i="1" s="1"/>
  <c r="G4238" i="1"/>
  <c r="I4238" i="1" s="1"/>
  <c r="H4238" i="1"/>
  <c r="J4238" i="1" s="1"/>
  <c r="G4239" i="1"/>
  <c r="I4239" i="1" s="1"/>
  <c r="H4239" i="1"/>
  <c r="J4239" i="1" s="1"/>
  <c r="G4240" i="1"/>
  <c r="I4240" i="1" s="1"/>
  <c r="H4240" i="1"/>
  <c r="J4240" i="1" s="1"/>
  <c r="G4241" i="1"/>
  <c r="I4241" i="1" s="1"/>
  <c r="H4241" i="1"/>
  <c r="J4241" i="1" s="1"/>
  <c r="G4242" i="1"/>
  <c r="I4242" i="1" s="1"/>
  <c r="H4242" i="1"/>
  <c r="J4242" i="1" s="1"/>
  <c r="G4243" i="1"/>
  <c r="I4243" i="1" s="1"/>
  <c r="H4243" i="1"/>
  <c r="J4243" i="1" s="1"/>
  <c r="G2450" i="1"/>
  <c r="I2450" i="1" s="1"/>
  <c r="H2450" i="1"/>
  <c r="J2450" i="1" s="1"/>
  <c r="G4245" i="1"/>
  <c r="I4245" i="1" s="1"/>
  <c r="H4245" i="1"/>
  <c r="J4245" i="1" s="1"/>
  <c r="G4246" i="1"/>
  <c r="I4246" i="1" s="1"/>
  <c r="H4246" i="1"/>
  <c r="J4246" i="1" s="1"/>
  <c r="G4247" i="1"/>
  <c r="I4247" i="1" s="1"/>
  <c r="H4247" i="1"/>
  <c r="J4247" i="1" s="1"/>
  <c r="G4248" i="1"/>
  <c r="I4248" i="1" s="1"/>
  <c r="H4248" i="1"/>
  <c r="J4248" i="1" s="1"/>
  <c r="G4249" i="1"/>
  <c r="I4249" i="1" s="1"/>
  <c r="H4249" i="1"/>
  <c r="J4249" i="1" s="1"/>
  <c r="G4250" i="1"/>
  <c r="I4250" i="1" s="1"/>
  <c r="H4250" i="1"/>
  <c r="J4250" i="1" s="1"/>
  <c r="G4251" i="1"/>
  <c r="I4251" i="1" s="1"/>
  <c r="H4251" i="1"/>
  <c r="J4251" i="1" s="1"/>
  <c r="G4252" i="1"/>
  <c r="I4252" i="1" s="1"/>
  <c r="H4252" i="1"/>
  <c r="J4252" i="1" s="1"/>
  <c r="G4253" i="1"/>
  <c r="I4253" i="1" s="1"/>
  <c r="H4253" i="1"/>
  <c r="J4253" i="1" s="1"/>
  <c r="G4254" i="1"/>
  <c r="I4254" i="1" s="1"/>
  <c r="H4254" i="1"/>
  <c r="J4254" i="1" s="1"/>
  <c r="G4255" i="1"/>
  <c r="I4255" i="1" s="1"/>
  <c r="H4255" i="1"/>
  <c r="J4255" i="1" s="1"/>
  <c r="G4256" i="1"/>
  <c r="I4256" i="1" s="1"/>
  <c r="H4256" i="1"/>
  <c r="J4256" i="1" s="1"/>
  <c r="G4257" i="1"/>
  <c r="I4257" i="1" s="1"/>
  <c r="H4257" i="1"/>
  <c r="J4257" i="1" s="1"/>
  <c r="G4258" i="1"/>
  <c r="I4258" i="1" s="1"/>
  <c r="H4258" i="1"/>
  <c r="J4258" i="1" s="1"/>
  <c r="G4259" i="1"/>
  <c r="I4259" i="1" s="1"/>
  <c r="H4259" i="1"/>
  <c r="J4259" i="1" s="1"/>
  <c r="G4260" i="1"/>
  <c r="I4260" i="1" s="1"/>
  <c r="H4260" i="1"/>
  <c r="J4260" i="1" s="1"/>
  <c r="G4261" i="1"/>
  <c r="I4261" i="1" s="1"/>
  <c r="H4261" i="1"/>
  <c r="J4261" i="1" s="1"/>
  <c r="G4262" i="1"/>
  <c r="I4262" i="1" s="1"/>
  <c r="H4262" i="1"/>
  <c r="J4262" i="1" s="1"/>
  <c r="G4263" i="1"/>
  <c r="I4263" i="1" s="1"/>
  <c r="H4263" i="1"/>
  <c r="J4263" i="1" s="1"/>
  <c r="G4264" i="1"/>
  <c r="I4264" i="1" s="1"/>
  <c r="H4264" i="1"/>
  <c r="J4264" i="1" s="1"/>
  <c r="G4265" i="1"/>
  <c r="I4265" i="1" s="1"/>
  <c r="H4265" i="1"/>
  <c r="J4265" i="1" s="1"/>
  <c r="G4266" i="1"/>
  <c r="I4266" i="1" s="1"/>
  <c r="H4266" i="1"/>
  <c r="J4266" i="1" s="1"/>
  <c r="G4267" i="1"/>
  <c r="I4267" i="1" s="1"/>
  <c r="H4267" i="1"/>
  <c r="J4267" i="1" s="1"/>
  <c r="G4268" i="1"/>
  <c r="I4268" i="1" s="1"/>
  <c r="H4268" i="1"/>
  <c r="J4268" i="1" s="1"/>
  <c r="G1192" i="1"/>
  <c r="I1192" i="1" s="1"/>
  <c r="H1192" i="1"/>
  <c r="J1192" i="1" s="1"/>
  <c r="G4270" i="1"/>
  <c r="I4270" i="1" s="1"/>
  <c r="H4270" i="1"/>
  <c r="J4270" i="1" s="1"/>
  <c r="G4271" i="1"/>
  <c r="I4271" i="1" s="1"/>
  <c r="H4271" i="1"/>
  <c r="J4271" i="1" s="1"/>
  <c r="G4272" i="1"/>
  <c r="I4272" i="1" s="1"/>
  <c r="H4272" i="1"/>
  <c r="J4272" i="1" s="1"/>
  <c r="G4273" i="1"/>
  <c r="I4273" i="1" s="1"/>
  <c r="H4273" i="1"/>
  <c r="J4273" i="1" s="1"/>
  <c r="G4274" i="1"/>
  <c r="I4274" i="1" s="1"/>
  <c r="H4274" i="1"/>
  <c r="J4274" i="1" s="1"/>
  <c r="G4275" i="1"/>
  <c r="I4275" i="1" s="1"/>
  <c r="H4275" i="1"/>
  <c r="J4275" i="1" s="1"/>
  <c r="G4506" i="1"/>
  <c r="I4506" i="1" s="1"/>
  <c r="H4506" i="1"/>
  <c r="J4506" i="1" s="1"/>
  <c r="G4277" i="1"/>
  <c r="I4277" i="1" s="1"/>
  <c r="H4277" i="1"/>
  <c r="J4277" i="1" s="1"/>
  <c r="G4278" i="1"/>
  <c r="I4278" i="1" s="1"/>
  <c r="H4278" i="1"/>
  <c r="J4278" i="1" s="1"/>
  <c r="G4279" i="1"/>
  <c r="I4279" i="1" s="1"/>
  <c r="H4279" i="1"/>
  <c r="J4279" i="1" s="1"/>
  <c r="G4280" i="1"/>
  <c r="I4280" i="1" s="1"/>
  <c r="H4280" i="1"/>
  <c r="J4280" i="1" s="1"/>
  <c r="G4281" i="1"/>
  <c r="I4281" i="1" s="1"/>
  <c r="H4281" i="1"/>
  <c r="J4281" i="1" s="1"/>
  <c r="G4282" i="1"/>
  <c r="I4282" i="1" s="1"/>
  <c r="H4282" i="1"/>
  <c r="J4282" i="1" s="1"/>
  <c r="G4283" i="1"/>
  <c r="I4283" i="1" s="1"/>
  <c r="H4283" i="1"/>
  <c r="J4283" i="1" s="1"/>
  <c r="G4284" i="1"/>
  <c r="I4284" i="1" s="1"/>
  <c r="H4284" i="1"/>
  <c r="J4284" i="1" s="1"/>
  <c r="G4285" i="1"/>
  <c r="I4285" i="1" s="1"/>
  <c r="H4285" i="1"/>
  <c r="J4285" i="1" s="1"/>
  <c r="G4286" i="1"/>
  <c r="I4286" i="1" s="1"/>
  <c r="H4286" i="1"/>
  <c r="J4286" i="1" s="1"/>
  <c r="G4287" i="1"/>
  <c r="I4287" i="1" s="1"/>
  <c r="H4287" i="1"/>
  <c r="J4287" i="1" s="1"/>
  <c r="G4288" i="1"/>
  <c r="I4288" i="1" s="1"/>
  <c r="H4288" i="1"/>
  <c r="J4288" i="1" s="1"/>
  <c r="G4289" i="1"/>
  <c r="I4289" i="1" s="1"/>
  <c r="H4289" i="1"/>
  <c r="J4289" i="1" s="1"/>
  <c r="G4290" i="1"/>
  <c r="I4290" i="1" s="1"/>
  <c r="H4290" i="1"/>
  <c r="J4290" i="1" s="1"/>
  <c r="G4291" i="1"/>
  <c r="I4291" i="1" s="1"/>
  <c r="H4291" i="1"/>
  <c r="J4291" i="1" s="1"/>
  <c r="G4164" i="1"/>
  <c r="I4164" i="1" s="1"/>
  <c r="H4164" i="1"/>
  <c r="J4164" i="1" s="1"/>
  <c r="G4293" i="1"/>
  <c r="I4293" i="1" s="1"/>
  <c r="H4293" i="1"/>
  <c r="J4293" i="1" s="1"/>
  <c r="G4294" i="1"/>
  <c r="I4294" i="1" s="1"/>
  <c r="H4294" i="1"/>
  <c r="J4294" i="1" s="1"/>
  <c r="G1007" i="1"/>
  <c r="I1007" i="1" s="1"/>
  <c r="H1007" i="1"/>
  <c r="J1007" i="1" s="1"/>
  <c r="G4296" i="1"/>
  <c r="I4296" i="1" s="1"/>
  <c r="H4296" i="1"/>
  <c r="J4296" i="1" s="1"/>
  <c r="G4297" i="1"/>
  <c r="I4297" i="1" s="1"/>
  <c r="H4297" i="1"/>
  <c r="J4297" i="1" s="1"/>
  <c r="G4298" i="1"/>
  <c r="I4298" i="1" s="1"/>
  <c r="H4298" i="1"/>
  <c r="J4298" i="1" s="1"/>
  <c r="G4299" i="1"/>
  <c r="I4299" i="1" s="1"/>
  <c r="H4299" i="1"/>
  <c r="J4299" i="1" s="1"/>
  <c r="G4300" i="1"/>
  <c r="I4300" i="1" s="1"/>
  <c r="H4300" i="1"/>
  <c r="J4300" i="1" s="1"/>
  <c r="G4301" i="1"/>
  <c r="I4301" i="1" s="1"/>
  <c r="H4301" i="1"/>
  <c r="J4301" i="1" s="1"/>
  <c r="G4302" i="1"/>
  <c r="I4302" i="1" s="1"/>
  <c r="H4302" i="1"/>
  <c r="J4302" i="1" s="1"/>
  <c r="G4303" i="1"/>
  <c r="I4303" i="1" s="1"/>
  <c r="H4303" i="1"/>
  <c r="J4303" i="1" s="1"/>
  <c r="G4304" i="1"/>
  <c r="I4304" i="1" s="1"/>
  <c r="H4304" i="1"/>
  <c r="J4304" i="1" s="1"/>
  <c r="G4305" i="1"/>
  <c r="I4305" i="1" s="1"/>
  <c r="H4305" i="1"/>
  <c r="J4305" i="1" s="1"/>
  <c r="G4306" i="1"/>
  <c r="I4306" i="1" s="1"/>
  <c r="H4306" i="1"/>
  <c r="J4306" i="1" s="1"/>
  <c r="G4307" i="1"/>
  <c r="I4307" i="1" s="1"/>
  <c r="H4307" i="1"/>
  <c r="J4307" i="1" s="1"/>
  <c r="G4308" i="1"/>
  <c r="I4308" i="1" s="1"/>
  <c r="H4308" i="1"/>
  <c r="J4308" i="1" s="1"/>
  <c r="G4309" i="1"/>
  <c r="I4309" i="1" s="1"/>
  <c r="H4309" i="1"/>
  <c r="J4309" i="1" s="1"/>
  <c r="G4310" i="1"/>
  <c r="I4310" i="1" s="1"/>
  <c r="H4310" i="1"/>
  <c r="J4310" i="1" s="1"/>
  <c r="G3989" i="1"/>
  <c r="I3989" i="1" s="1"/>
  <c r="H3989" i="1"/>
  <c r="J3989" i="1" s="1"/>
  <c r="G4312" i="1"/>
  <c r="I4312" i="1" s="1"/>
  <c r="H4312" i="1"/>
  <c r="J4312" i="1" s="1"/>
  <c r="G4313" i="1"/>
  <c r="I4313" i="1" s="1"/>
  <c r="H4313" i="1"/>
  <c r="J4313" i="1" s="1"/>
  <c r="G4314" i="1"/>
  <c r="I4314" i="1" s="1"/>
  <c r="H4314" i="1"/>
  <c r="J4314" i="1" s="1"/>
  <c r="G4315" i="1"/>
  <c r="I4315" i="1" s="1"/>
  <c r="H4315" i="1"/>
  <c r="J4315" i="1" s="1"/>
  <c r="G4316" i="1"/>
  <c r="I4316" i="1" s="1"/>
  <c r="H4316" i="1"/>
  <c r="J4316" i="1" s="1"/>
  <c r="G4317" i="1"/>
  <c r="I4317" i="1" s="1"/>
  <c r="H4317" i="1"/>
  <c r="J4317" i="1" s="1"/>
  <c r="G4318" i="1"/>
  <c r="I4318" i="1" s="1"/>
  <c r="H4318" i="1"/>
  <c r="J4318" i="1" s="1"/>
  <c r="G4319" i="1"/>
  <c r="I4319" i="1" s="1"/>
  <c r="H4319" i="1"/>
  <c r="J4319" i="1" s="1"/>
  <c r="G3658" i="1"/>
  <c r="I3658" i="1" s="1"/>
  <c r="H3658" i="1"/>
  <c r="J3658" i="1" s="1"/>
  <c r="G4321" i="1"/>
  <c r="I4321" i="1" s="1"/>
  <c r="H4321" i="1"/>
  <c r="J4321" i="1" s="1"/>
  <c r="G4322" i="1"/>
  <c r="I4322" i="1" s="1"/>
  <c r="H4322" i="1"/>
  <c r="J4322" i="1" s="1"/>
  <c r="G4323" i="1"/>
  <c r="I4323" i="1" s="1"/>
  <c r="H4323" i="1"/>
  <c r="J4323" i="1" s="1"/>
  <c r="G4324" i="1"/>
  <c r="I4324" i="1" s="1"/>
  <c r="H4324" i="1"/>
  <c r="J4324" i="1" s="1"/>
  <c r="G4325" i="1"/>
  <c r="I4325" i="1" s="1"/>
  <c r="H4325" i="1"/>
  <c r="J4325" i="1" s="1"/>
  <c r="G3106" i="1"/>
  <c r="I3106" i="1" s="1"/>
  <c r="H3106" i="1"/>
  <c r="J3106" i="1" s="1"/>
  <c r="G4327" i="1"/>
  <c r="I4327" i="1" s="1"/>
  <c r="H4327" i="1"/>
  <c r="J4327" i="1" s="1"/>
  <c r="G4328" i="1"/>
  <c r="I4328" i="1" s="1"/>
  <c r="H4328" i="1"/>
  <c r="J4328" i="1" s="1"/>
  <c r="G4329" i="1"/>
  <c r="I4329" i="1" s="1"/>
  <c r="H4329" i="1"/>
  <c r="J4329" i="1" s="1"/>
  <c r="G4330" i="1"/>
  <c r="I4330" i="1" s="1"/>
  <c r="H4330" i="1"/>
  <c r="J4330" i="1" s="1"/>
  <c r="G831" i="1"/>
  <c r="I831" i="1" s="1"/>
  <c r="H831" i="1"/>
  <c r="J831" i="1" s="1"/>
  <c r="G4295" i="1"/>
  <c r="I4295" i="1" s="1"/>
  <c r="H4295" i="1"/>
  <c r="J4295" i="1" s="1"/>
  <c r="G4333" i="1"/>
  <c r="I4333" i="1" s="1"/>
  <c r="H4333" i="1"/>
  <c r="J4333" i="1" s="1"/>
  <c r="G4334" i="1"/>
  <c r="I4334" i="1" s="1"/>
  <c r="H4334" i="1"/>
  <c r="J4334" i="1" s="1"/>
  <c r="G4335" i="1"/>
  <c r="I4335" i="1" s="1"/>
  <c r="H4335" i="1"/>
  <c r="J4335" i="1" s="1"/>
  <c r="G4336" i="1"/>
  <c r="I4336" i="1" s="1"/>
  <c r="H4336" i="1"/>
  <c r="J4336" i="1" s="1"/>
  <c r="G4337" i="1"/>
  <c r="I4337" i="1" s="1"/>
  <c r="H4337" i="1"/>
  <c r="J4337" i="1" s="1"/>
  <c r="G4338" i="1"/>
  <c r="I4338" i="1" s="1"/>
  <c r="H4338" i="1"/>
  <c r="J4338" i="1" s="1"/>
  <c r="G4339" i="1"/>
  <c r="I4339" i="1" s="1"/>
  <c r="H4339" i="1"/>
  <c r="J4339" i="1" s="1"/>
  <c r="G4340" i="1"/>
  <c r="I4340" i="1" s="1"/>
  <c r="H4340" i="1"/>
  <c r="J4340" i="1" s="1"/>
  <c r="G4341" i="1"/>
  <c r="I4341" i="1" s="1"/>
  <c r="H4341" i="1"/>
  <c r="J4341" i="1" s="1"/>
  <c r="G4342" i="1"/>
  <c r="I4342" i="1" s="1"/>
  <c r="H4342" i="1"/>
  <c r="J4342" i="1" s="1"/>
  <c r="G4343" i="1"/>
  <c r="I4343" i="1" s="1"/>
  <c r="H4343" i="1"/>
  <c r="J4343" i="1" s="1"/>
  <c r="G4344" i="1"/>
  <c r="I4344" i="1" s="1"/>
  <c r="H4344" i="1"/>
  <c r="J4344" i="1" s="1"/>
  <c r="G4345" i="1"/>
  <c r="I4345" i="1" s="1"/>
  <c r="H4345" i="1"/>
  <c r="J4345" i="1" s="1"/>
  <c r="G4346" i="1"/>
  <c r="I4346" i="1" s="1"/>
  <c r="H4346" i="1"/>
  <c r="J4346" i="1" s="1"/>
  <c r="G4347" i="1"/>
  <c r="I4347" i="1" s="1"/>
  <c r="H4347" i="1"/>
  <c r="J4347" i="1" s="1"/>
  <c r="G4348" i="1"/>
  <c r="I4348" i="1" s="1"/>
  <c r="H4348" i="1"/>
  <c r="J4348" i="1" s="1"/>
  <c r="G4349" i="1"/>
  <c r="I4349" i="1" s="1"/>
  <c r="H4349" i="1"/>
  <c r="J4349" i="1" s="1"/>
  <c r="G4350" i="1"/>
  <c r="I4350" i="1" s="1"/>
  <c r="H4350" i="1"/>
  <c r="J4350" i="1" s="1"/>
  <c r="G4351" i="1"/>
  <c r="I4351" i="1" s="1"/>
  <c r="H4351" i="1"/>
  <c r="J4351" i="1" s="1"/>
  <c r="G4352" i="1"/>
  <c r="I4352" i="1" s="1"/>
  <c r="H4352" i="1"/>
  <c r="J4352" i="1" s="1"/>
  <c r="G2721" i="1"/>
  <c r="I2721" i="1" s="1"/>
  <c r="H2721" i="1"/>
  <c r="J2721" i="1" s="1"/>
  <c r="G3051" i="1"/>
  <c r="I3051" i="1" s="1"/>
  <c r="H3051" i="1"/>
  <c r="J3051" i="1" s="1"/>
  <c r="G4355" i="1"/>
  <c r="I4355" i="1" s="1"/>
  <c r="H4355" i="1"/>
  <c r="J4355" i="1" s="1"/>
  <c r="G4356" i="1"/>
  <c r="I4356" i="1" s="1"/>
  <c r="H4356" i="1"/>
  <c r="J4356" i="1" s="1"/>
  <c r="G4357" i="1"/>
  <c r="I4357" i="1" s="1"/>
  <c r="H4357" i="1"/>
  <c r="J4357" i="1" s="1"/>
  <c r="G4358" i="1"/>
  <c r="I4358" i="1" s="1"/>
  <c r="H4358" i="1"/>
  <c r="J4358" i="1" s="1"/>
  <c r="G4359" i="1"/>
  <c r="I4359" i="1" s="1"/>
  <c r="H4359" i="1"/>
  <c r="J4359" i="1" s="1"/>
  <c r="G4360" i="1"/>
  <c r="I4360" i="1" s="1"/>
  <c r="H4360" i="1"/>
  <c r="J4360" i="1" s="1"/>
  <c r="G4361" i="1"/>
  <c r="I4361" i="1" s="1"/>
  <c r="H4361" i="1"/>
  <c r="J4361" i="1" s="1"/>
  <c r="G929" i="1"/>
  <c r="I929" i="1" s="1"/>
  <c r="H929" i="1"/>
  <c r="J929" i="1" s="1"/>
  <c r="G4363" i="1"/>
  <c r="I4363" i="1" s="1"/>
  <c r="H4363" i="1"/>
  <c r="J4363" i="1" s="1"/>
  <c r="G4364" i="1"/>
  <c r="I4364" i="1" s="1"/>
  <c r="H4364" i="1"/>
  <c r="J4364" i="1" s="1"/>
  <c r="G4365" i="1"/>
  <c r="I4365" i="1" s="1"/>
  <c r="H4365" i="1"/>
  <c r="J4365" i="1" s="1"/>
  <c r="G4366" i="1"/>
  <c r="I4366" i="1" s="1"/>
  <c r="H4366" i="1"/>
  <c r="J4366" i="1" s="1"/>
  <c r="G4367" i="1"/>
  <c r="I4367" i="1" s="1"/>
  <c r="H4367" i="1"/>
  <c r="J4367" i="1" s="1"/>
  <c r="G4368" i="1"/>
  <c r="I4368" i="1" s="1"/>
  <c r="H4368" i="1"/>
  <c r="J4368" i="1" s="1"/>
  <c r="G4369" i="1"/>
  <c r="I4369" i="1" s="1"/>
  <c r="H4369" i="1"/>
  <c r="J4369" i="1" s="1"/>
  <c r="G4714" i="1"/>
  <c r="I4714" i="1" s="1"/>
  <c r="H4714" i="1"/>
  <c r="J4714" i="1" s="1"/>
  <c r="G4371" i="1"/>
  <c r="I4371" i="1" s="1"/>
  <c r="H4371" i="1"/>
  <c r="J4371" i="1" s="1"/>
  <c r="G4372" i="1"/>
  <c r="I4372" i="1" s="1"/>
  <c r="H4372" i="1"/>
  <c r="J4372" i="1" s="1"/>
  <c r="G4373" i="1"/>
  <c r="I4373" i="1" s="1"/>
  <c r="H4373" i="1"/>
  <c r="J4373" i="1" s="1"/>
  <c r="G4374" i="1"/>
  <c r="I4374" i="1" s="1"/>
  <c r="H4374" i="1"/>
  <c r="J4374" i="1" s="1"/>
  <c r="G4375" i="1"/>
  <c r="I4375" i="1" s="1"/>
  <c r="H4375" i="1"/>
  <c r="J4375" i="1" s="1"/>
  <c r="G4376" i="1"/>
  <c r="I4376" i="1" s="1"/>
  <c r="H4376" i="1"/>
  <c r="J4376" i="1" s="1"/>
  <c r="G4377" i="1"/>
  <c r="I4377" i="1" s="1"/>
  <c r="H4377" i="1"/>
  <c r="J4377" i="1" s="1"/>
  <c r="G4378" i="1"/>
  <c r="I4378" i="1" s="1"/>
  <c r="H4378" i="1"/>
  <c r="J4378" i="1" s="1"/>
  <c r="G4379" i="1"/>
  <c r="I4379" i="1" s="1"/>
  <c r="H4379" i="1"/>
  <c r="J4379" i="1" s="1"/>
  <c r="G4380" i="1"/>
  <c r="I4380" i="1" s="1"/>
  <c r="H4380" i="1"/>
  <c r="J4380" i="1" s="1"/>
  <c r="G4381" i="1"/>
  <c r="I4381" i="1" s="1"/>
  <c r="H4381" i="1"/>
  <c r="J4381" i="1" s="1"/>
  <c r="G4382" i="1"/>
  <c r="I4382" i="1" s="1"/>
  <c r="H4382" i="1"/>
  <c r="J4382" i="1" s="1"/>
  <c r="G4383" i="1"/>
  <c r="I4383" i="1" s="1"/>
  <c r="H4383" i="1"/>
  <c r="J4383" i="1" s="1"/>
  <c r="G4384" i="1"/>
  <c r="I4384" i="1" s="1"/>
  <c r="H4384" i="1"/>
  <c r="J4384" i="1" s="1"/>
  <c r="G4385" i="1"/>
  <c r="I4385" i="1" s="1"/>
  <c r="H4385" i="1"/>
  <c r="J4385" i="1" s="1"/>
  <c r="G4386" i="1"/>
  <c r="I4386" i="1" s="1"/>
  <c r="H4386" i="1"/>
  <c r="J4386" i="1" s="1"/>
  <c r="G4387" i="1"/>
  <c r="I4387" i="1" s="1"/>
  <c r="H4387" i="1"/>
  <c r="J4387" i="1" s="1"/>
  <c r="G4388" i="1"/>
  <c r="I4388" i="1" s="1"/>
  <c r="H4388" i="1"/>
  <c r="J4388" i="1" s="1"/>
  <c r="G4389" i="1"/>
  <c r="I4389" i="1" s="1"/>
  <c r="H4389" i="1"/>
  <c r="J4389" i="1" s="1"/>
  <c r="G4390" i="1"/>
  <c r="I4390" i="1" s="1"/>
  <c r="H4390" i="1"/>
  <c r="J4390" i="1" s="1"/>
  <c r="G4391" i="1"/>
  <c r="I4391" i="1" s="1"/>
  <c r="H4391" i="1"/>
  <c r="J4391" i="1" s="1"/>
  <c r="G4392" i="1"/>
  <c r="I4392" i="1" s="1"/>
  <c r="H4392" i="1"/>
  <c r="J4392" i="1" s="1"/>
  <c r="G4393" i="1"/>
  <c r="I4393" i="1" s="1"/>
  <c r="H4393" i="1"/>
  <c r="J4393" i="1" s="1"/>
  <c r="G4394" i="1"/>
  <c r="I4394" i="1" s="1"/>
  <c r="H4394" i="1"/>
  <c r="J4394" i="1" s="1"/>
  <c r="G4395" i="1"/>
  <c r="I4395" i="1" s="1"/>
  <c r="H4395" i="1"/>
  <c r="J4395" i="1" s="1"/>
  <c r="G4396" i="1"/>
  <c r="I4396" i="1" s="1"/>
  <c r="H4396" i="1"/>
  <c r="J4396" i="1" s="1"/>
  <c r="G4397" i="1"/>
  <c r="I4397" i="1" s="1"/>
  <c r="H4397" i="1"/>
  <c r="J4397" i="1" s="1"/>
  <c r="G4398" i="1"/>
  <c r="I4398" i="1" s="1"/>
  <c r="H4398" i="1"/>
  <c r="J4398" i="1" s="1"/>
  <c r="G4399" i="1"/>
  <c r="I4399" i="1" s="1"/>
  <c r="H4399" i="1"/>
  <c r="J4399" i="1" s="1"/>
  <c r="G4400" i="1"/>
  <c r="I4400" i="1" s="1"/>
  <c r="H4400" i="1"/>
  <c r="J4400" i="1" s="1"/>
  <c r="G4401" i="1"/>
  <c r="I4401" i="1" s="1"/>
  <c r="H4401" i="1"/>
  <c r="J4401" i="1" s="1"/>
  <c r="G4402" i="1"/>
  <c r="I4402" i="1" s="1"/>
  <c r="H4402" i="1"/>
  <c r="J4402" i="1" s="1"/>
  <c r="G4403" i="1"/>
  <c r="I4403" i="1" s="1"/>
  <c r="H4403" i="1"/>
  <c r="J4403" i="1" s="1"/>
  <c r="G4404" i="1"/>
  <c r="I4404" i="1" s="1"/>
  <c r="H4404" i="1"/>
  <c r="J4404" i="1" s="1"/>
  <c r="G4859" i="1"/>
  <c r="I4859" i="1" s="1"/>
  <c r="H4859" i="1"/>
  <c r="J4859" i="1" s="1"/>
  <c r="G4406" i="1"/>
  <c r="I4406" i="1" s="1"/>
  <c r="H4406" i="1"/>
  <c r="J4406" i="1" s="1"/>
  <c r="G4407" i="1"/>
  <c r="I4407" i="1" s="1"/>
  <c r="H4407" i="1"/>
  <c r="J4407" i="1" s="1"/>
  <c r="G4408" i="1"/>
  <c r="I4408" i="1" s="1"/>
  <c r="H4408" i="1"/>
  <c r="J4408" i="1" s="1"/>
  <c r="G4409" i="1"/>
  <c r="I4409" i="1" s="1"/>
  <c r="H4409" i="1"/>
  <c r="J4409" i="1" s="1"/>
  <c r="G4410" i="1"/>
  <c r="I4410" i="1" s="1"/>
  <c r="H4410" i="1"/>
  <c r="J4410" i="1" s="1"/>
  <c r="G4411" i="1"/>
  <c r="I4411" i="1" s="1"/>
  <c r="H4411" i="1"/>
  <c r="J4411" i="1" s="1"/>
  <c r="G4412" i="1"/>
  <c r="I4412" i="1" s="1"/>
  <c r="H4412" i="1"/>
  <c r="J4412" i="1" s="1"/>
  <c r="G4413" i="1"/>
  <c r="I4413" i="1" s="1"/>
  <c r="H4413" i="1"/>
  <c r="J4413" i="1" s="1"/>
  <c r="G4414" i="1"/>
  <c r="I4414" i="1" s="1"/>
  <c r="H4414" i="1"/>
  <c r="J4414" i="1" s="1"/>
  <c r="G4415" i="1"/>
  <c r="I4415" i="1" s="1"/>
  <c r="H4415" i="1"/>
  <c r="J4415" i="1" s="1"/>
  <c r="G4416" i="1"/>
  <c r="I4416" i="1" s="1"/>
  <c r="H4416" i="1"/>
  <c r="J4416" i="1" s="1"/>
  <c r="G4417" i="1"/>
  <c r="I4417" i="1" s="1"/>
  <c r="H4417" i="1"/>
  <c r="J4417" i="1" s="1"/>
  <c r="G4418" i="1"/>
  <c r="I4418" i="1" s="1"/>
  <c r="H4418" i="1"/>
  <c r="J4418" i="1" s="1"/>
  <c r="G4419" i="1"/>
  <c r="I4419" i="1" s="1"/>
  <c r="H4419" i="1"/>
  <c r="J4419" i="1" s="1"/>
  <c r="G4420" i="1"/>
  <c r="I4420" i="1" s="1"/>
  <c r="H4420" i="1"/>
  <c r="J4420" i="1" s="1"/>
  <c r="G4421" i="1"/>
  <c r="I4421" i="1" s="1"/>
  <c r="H4421" i="1"/>
  <c r="J4421" i="1" s="1"/>
  <c r="G4422" i="1"/>
  <c r="I4422" i="1" s="1"/>
  <c r="H4422" i="1"/>
  <c r="J4422" i="1" s="1"/>
  <c r="G4423" i="1"/>
  <c r="I4423" i="1" s="1"/>
  <c r="H4423" i="1"/>
  <c r="J4423" i="1" s="1"/>
  <c r="G4424" i="1"/>
  <c r="I4424" i="1" s="1"/>
  <c r="H4424" i="1"/>
  <c r="J4424" i="1" s="1"/>
  <c r="G4425" i="1"/>
  <c r="I4425" i="1" s="1"/>
  <c r="H4425" i="1"/>
  <c r="J4425" i="1" s="1"/>
  <c r="G4426" i="1"/>
  <c r="I4426" i="1" s="1"/>
  <c r="H4426" i="1"/>
  <c r="J4426" i="1" s="1"/>
  <c r="G4427" i="1"/>
  <c r="I4427" i="1" s="1"/>
  <c r="H4427" i="1"/>
  <c r="J4427" i="1" s="1"/>
  <c r="G4428" i="1"/>
  <c r="I4428" i="1" s="1"/>
  <c r="H4428" i="1"/>
  <c r="J4428" i="1" s="1"/>
  <c r="G4429" i="1"/>
  <c r="I4429" i="1" s="1"/>
  <c r="H4429" i="1"/>
  <c r="J4429" i="1" s="1"/>
  <c r="G4430" i="1"/>
  <c r="I4430" i="1" s="1"/>
  <c r="H4430" i="1"/>
  <c r="J4430" i="1" s="1"/>
  <c r="G4431" i="1"/>
  <c r="I4431" i="1" s="1"/>
  <c r="H4431" i="1"/>
  <c r="J4431" i="1" s="1"/>
  <c r="G4432" i="1"/>
  <c r="I4432" i="1" s="1"/>
  <c r="H4432" i="1"/>
  <c r="J4432" i="1" s="1"/>
  <c r="G4433" i="1"/>
  <c r="I4433" i="1" s="1"/>
  <c r="H4433" i="1"/>
  <c r="J4433" i="1" s="1"/>
  <c r="G4434" i="1"/>
  <c r="I4434" i="1" s="1"/>
  <c r="H4434" i="1"/>
  <c r="J4434" i="1" s="1"/>
  <c r="G4435" i="1"/>
  <c r="I4435" i="1" s="1"/>
  <c r="H4435" i="1"/>
  <c r="J4435" i="1" s="1"/>
  <c r="G4436" i="1"/>
  <c r="I4436" i="1" s="1"/>
  <c r="H4436" i="1"/>
  <c r="J4436" i="1" s="1"/>
  <c r="G4437" i="1"/>
  <c r="I4437" i="1" s="1"/>
  <c r="H4437" i="1"/>
  <c r="J4437" i="1" s="1"/>
  <c r="G4438" i="1"/>
  <c r="I4438" i="1" s="1"/>
  <c r="H4438" i="1"/>
  <c r="J4438" i="1" s="1"/>
  <c r="G4439" i="1"/>
  <c r="I4439" i="1" s="1"/>
  <c r="H4439" i="1"/>
  <c r="J4439" i="1" s="1"/>
  <c r="G4440" i="1"/>
  <c r="I4440" i="1" s="1"/>
  <c r="H4440" i="1"/>
  <c r="J4440" i="1" s="1"/>
  <c r="G4441" i="1"/>
  <c r="I4441" i="1" s="1"/>
  <c r="H4441" i="1"/>
  <c r="J4441" i="1" s="1"/>
  <c r="G4442" i="1"/>
  <c r="I4442" i="1" s="1"/>
  <c r="H4442" i="1"/>
  <c r="J4442" i="1" s="1"/>
  <c r="G4443" i="1"/>
  <c r="I4443" i="1" s="1"/>
  <c r="H4443" i="1"/>
  <c r="J4443" i="1" s="1"/>
  <c r="G4444" i="1"/>
  <c r="I4444" i="1" s="1"/>
  <c r="H4444" i="1"/>
  <c r="J4444" i="1" s="1"/>
  <c r="G4445" i="1"/>
  <c r="I4445" i="1" s="1"/>
  <c r="H4445" i="1"/>
  <c r="J4445" i="1" s="1"/>
  <c r="G4446" i="1"/>
  <c r="I4446" i="1" s="1"/>
  <c r="H4446" i="1"/>
  <c r="J4446" i="1" s="1"/>
  <c r="G4447" i="1"/>
  <c r="I4447" i="1" s="1"/>
  <c r="H4447" i="1"/>
  <c r="J4447" i="1" s="1"/>
  <c r="G432" i="1"/>
  <c r="I432" i="1" s="1"/>
  <c r="H432" i="1"/>
  <c r="J432" i="1" s="1"/>
  <c r="G2111" i="1"/>
  <c r="I2111" i="1" s="1"/>
  <c r="H2111" i="1"/>
  <c r="J2111" i="1" s="1"/>
  <c r="G4450" i="1"/>
  <c r="I4450" i="1" s="1"/>
  <c r="H4450" i="1"/>
  <c r="J4450" i="1" s="1"/>
  <c r="G4451" i="1"/>
  <c r="I4451" i="1" s="1"/>
  <c r="H4451" i="1"/>
  <c r="J4451" i="1" s="1"/>
  <c r="G4452" i="1"/>
  <c r="I4452" i="1" s="1"/>
  <c r="H4452" i="1"/>
  <c r="J4452" i="1" s="1"/>
  <c r="G4453" i="1"/>
  <c r="I4453" i="1" s="1"/>
  <c r="H4453" i="1"/>
  <c r="J4453" i="1" s="1"/>
  <c r="G4454" i="1"/>
  <c r="I4454" i="1" s="1"/>
  <c r="H4454" i="1"/>
  <c r="J4454" i="1" s="1"/>
  <c r="G4455" i="1"/>
  <c r="I4455" i="1" s="1"/>
  <c r="H4455" i="1"/>
  <c r="J4455" i="1" s="1"/>
  <c r="G4456" i="1"/>
  <c r="I4456" i="1" s="1"/>
  <c r="H4456" i="1"/>
  <c r="J4456" i="1" s="1"/>
  <c r="G4457" i="1"/>
  <c r="I4457" i="1" s="1"/>
  <c r="H4457" i="1"/>
  <c r="J4457" i="1" s="1"/>
  <c r="G4458" i="1"/>
  <c r="I4458" i="1" s="1"/>
  <c r="H4458" i="1"/>
  <c r="J4458" i="1" s="1"/>
  <c r="G615" i="1"/>
  <c r="I615" i="1" s="1"/>
  <c r="H615" i="1"/>
  <c r="J615" i="1" s="1"/>
  <c r="G4460" i="1"/>
  <c r="I4460" i="1" s="1"/>
  <c r="H4460" i="1"/>
  <c r="J4460" i="1" s="1"/>
  <c r="G4461" i="1"/>
  <c r="I4461" i="1" s="1"/>
  <c r="H4461" i="1"/>
  <c r="J4461" i="1" s="1"/>
  <c r="G4462" i="1"/>
  <c r="I4462" i="1" s="1"/>
  <c r="H4462" i="1"/>
  <c r="J4462" i="1" s="1"/>
  <c r="G4463" i="1"/>
  <c r="I4463" i="1" s="1"/>
  <c r="H4463" i="1"/>
  <c r="J4463" i="1" s="1"/>
  <c r="G4464" i="1"/>
  <c r="I4464" i="1" s="1"/>
  <c r="H4464" i="1"/>
  <c r="J4464" i="1" s="1"/>
  <c r="G4465" i="1"/>
  <c r="I4465" i="1" s="1"/>
  <c r="H4465" i="1"/>
  <c r="J4465" i="1" s="1"/>
  <c r="G4466" i="1"/>
  <c r="I4466" i="1" s="1"/>
  <c r="H4466" i="1"/>
  <c r="J4466" i="1" s="1"/>
  <c r="G4467" i="1"/>
  <c r="I4467" i="1" s="1"/>
  <c r="H4467" i="1"/>
  <c r="J4467" i="1" s="1"/>
  <c r="G4468" i="1"/>
  <c r="I4468" i="1" s="1"/>
  <c r="H4468" i="1"/>
  <c r="J4468" i="1" s="1"/>
  <c r="G4469" i="1"/>
  <c r="I4469" i="1" s="1"/>
  <c r="H4469" i="1"/>
  <c r="J4469" i="1" s="1"/>
  <c r="G4470" i="1"/>
  <c r="I4470" i="1" s="1"/>
  <c r="H4470" i="1"/>
  <c r="J4470" i="1" s="1"/>
  <c r="G4471" i="1"/>
  <c r="I4471" i="1" s="1"/>
  <c r="H4471" i="1"/>
  <c r="J4471" i="1" s="1"/>
  <c r="G3738" i="1"/>
  <c r="I3738" i="1" s="1"/>
  <c r="H3738" i="1"/>
  <c r="J3738" i="1" s="1"/>
  <c r="G4473" i="1"/>
  <c r="I4473" i="1" s="1"/>
  <c r="H4473" i="1"/>
  <c r="J4473" i="1" s="1"/>
  <c r="G4474" i="1"/>
  <c r="I4474" i="1" s="1"/>
  <c r="H4474" i="1"/>
  <c r="J4474" i="1" s="1"/>
  <c r="G4475" i="1"/>
  <c r="I4475" i="1" s="1"/>
  <c r="H4475" i="1"/>
  <c r="J4475" i="1" s="1"/>
  <c r="G4476" i="1"/>
  <c r="I4476" i="1" s="1"/>
  <c r="H4476" i="1"/>
  <c r="J4476" i="1" s="1"/>
  <c r="G4477" i="1"/>
  <c r="I4477" i="1" s="1"/>
  <c r="H4477" i="1"/>
  <c r="J4477" i="1" s="1"/>
  <c r="G1556" i="1"/>
  <c r="I1556" i="1" s="1"/>
  <c r="H1556" i="1"/>
  <c r="J1556" i="1" s="1"/>
  <c r="G4479" i="1"/>
  <c r="I4479" i="1" s="1"/>
  <c r="H4479" i="1"/>
  <c r="J4479" i="1" s="1"/>
  <c r="G4480" i="1"/>
  <c r="I4480" i="1" s="1"/>
  <c r="H4480" i="1"/>
  <c r="J4480" i="1" s="1"/>
  <c r="G4557" i="1"/>
  <c r="I4557" i="1" s="1"/>
  <c r="H4557" i="1"/>
  <c r="J4557" i="1" s="1"/>
  <c r="G4482" i="1"/>
  <c r="I4482" i="1" s="1"/>
  <c r="H4482" i="1"/>
  <c r="J4482" i="1" s="1"/>
  <c r="G4483" i="1"/>
  <c r="I4483" i="1" s="1"/>
  <c r="H4483" i="1"/>
  <c r="J4483" i="1" s="1"/>
  <c r="G4244" i="1"/>
  <c r="I4244" i="1" s="1"/>
  <c r="H4244" i="1"/>
  <c r="J4244" i="1" s="1"/>
  <c r="G3358" i="1"/>
  <c r="I3358" i="1" s="1"/>
  <c r="H3358" i="1"/>
  <c r="J3358" i="1" s="1"/>
  <c r="G4486" i="1"/>
  <c r="I4486" i="1" s="1"/>
  <c r="H4486" i="1"/>
  <c r="J4486" i="1" s="1"/>
  <c r="G4487" i="1"/>
  <c r="I4487" i="1" s="1"/>
  <c r="H4487" i="1"/>
  <c r="J4487" i="1" s="1"/>
  <c r="G4488" i="1"/>
  <c r="I4488" i="1" s="1"/>
  <c r="H4488" i="1"/>
  <c r="J4488" i="1" s="1"/>
  <c r="G4489" i="1"/>
  <c r="I4489" i="1" s="1"/>
  <c r="H4489" i="1"/>
  <c r="J4489" i="1" s="1"/>
  <c r="G4490" i="1"/>
  <c r="I4490" i="1" s="1"/>
  <c r="H4490" i="1"/>
  <c r="J4490" i="1" s="1"/>
  <c r="G4491" i="1"/>
  <c r="I4491" i="1" s="1"/>
  <c r="H4491" i="1"/>
  <c r="J4491" i="1" s="1"/>
  <c r="G4492" i="1"/>
  <c r="I4492" i="1" s="1"/>
  <c r="H4492" i="1"/>
  <c r="J4492" i="1" s="1"/>
  <c r="G4493" i="1"/>
  <c r="I4493" i="1" s="1"/>
  <c r="H4493" i="1"/>
  <c r="J4493" i="1" s="1"/>
  <c r="G4494" i="1"/>
  <c r="I4494" i="1" s="1"/>
  <c r="H4494" i="1"/>
  <c r="J4494" i="1" s="1"/>
  <c r="G4495" i="1"/>
  <c r="I4495" i="1" s="1"/>
  <c r="H4495" i="1"/>
  <c r="J4495" i="1" s="1"/>
  <c r="G4496" i="1"/>
  <c r="I4496" i="1" s="1"/>
  <c r="H4496" i="1"/>
  <c r="J4496" i="1" s="1"/>
  <c r="G4497" i="1"/>
  <c r="I4497" i="1" s="1"/>
  <c r="H4497" i="1"/>
  <c r="J4497" i="1" s="1"/>
  <c r="G4498" i="1"/>
  <c r="I4498" i="1" s="1"/>
  <c r="H4498" i="1"/>
  <c r="J4498" i="1" s="1"/>
  <c r="G4499" i="1"/>
  <c r="I4499" i="1" s="1"/>
  <c r="H4499" i="1"/>
  <c r="J4499" i="1" s="1"/>
  <c r="G4500" i="1"/>
  <c r="I4500" i="1" s="1"/>
  <c r="H4500" i="1"/>
  <c r="J4500" i="1" s="1"/>
  <c r="G4501" i="1"/>
  <c r="I4501" i="1" s="1"/>
  <c r="H4501" i="1"/>
  <c r="J4501" i="1" s="1"/>
  <c r="G4353" i="1"/>
  <c r="I4353" i="1" s="1"/>
  <c r="H4353" i="1"/>
  <c r="J4353" i="1" s="1"/>
  <c r="G4503" i="1"/>
  <c r="I4503" i="1" s="1"/>
  <c r="H4503" i="1"/>
  <c r="J4503" i="1" s="1"/>
  <c r="G4504" i="1"/>
  <c r="I4504" i="1" s="1"/>
  <c r="H4504" i="1"/>
  <c r="J4504" i="1" s="1"/>
  <c r="G4505" i="1"/>
  <c r="I4505" i="1" s="1"/>
  <c r="H4505" i="1"/>
  <c r="J4505" i="1" s="1"/>
  <c r="G809" i="1"/>
  <c r="I809" i="1" s="1"/>
  <c r="H809" i="1"/>
  <c r="J809" i="1" s="1"/>
  <c r="G4507" i="1"/>
  <c r="I4507" i="1" s="1"/>
  <c r="H4507" i="1"/>
  <c r="J4507" i="1" s="1"/>
  <c r="G4508" i="1"/>
  <c r="I4508" i="1" s="1"/>
  <c r="H4508" i="1"/>
  <c r="J4508" i="1" s="1"/>
  <c r="G4509" i="1"/>
  <c r="I4509" i="1" s="1"/>
  <c r="H4509" i="1"/>
  <c r="J4509" i="1" s="1"/>
  <c r="G4510" i="1"/>
  <c r="I4510" i="1" s="1"/>
  <c r="H4510" i="1"/>
  <c r="J4510" i="1" s="1"/>
  <c r="G1008" i="1"/>
  <c r="I1008" i="1" s="1"/>
  <c r="H1008" i="1"/>
  <c r="J1008" i="1" s="1"/>
  <c r="G1022" i="1"/>
  <c r="I1022" i="1" s="1"/>
  <c r="H1022" i="1"/>
  <c r="J1022" i="1" s="1"/>
  <c r="G4513" i="1"/>
  <c r="I4513" i="1" s="1"/>
  <c r="H4513" i="1"/>
  <c r="J4513" i="1" s="1"/>
  <c r="G4514" i="1"/>
  <c r="I4514" i="1" s="1"/>
  <c r="H4514" i="1"/>
  <c r="J4514" i="1" s="1"/>
  <c r="G2687" i="1"/>
  <c r="I2687" i="1" s="1"/>
  <c r="H2687" i="1"/>
  <c r="J2687" i="1" s="1"/>
  <c r="G4516" i="1"/>
  <c r="I4516" i="1" s="1"/>
  <c r="H4516" i="1"/>
  <c r="J4516" i="1" s="1"/>
  <c r="G4517" i="1"/>
  <c r="I4517" i="1" s="1"/>
  <c r="H4517" i="1"/>
  <c r="J4517" i="1" s="1"/>
  <c r="G4518" i="1"/>
  <c r="I4518" i="1" s="1"/>
  <c r="H4518" i="1"/>
  <c r="J4518" i="1" s="1"/>
  <c r="G4519" i="1"/>
  <c r="I4519" i="1" s="1"/>
  <c r="H4519" i="1"/>
  <c r="J4519" i="1" s="1"/>
  <c r="G4520" i="1"/>
  <c r="I4520" i="1" s="1"/>
  <c r="H4520" i="1"/>
  <c r="J4520" i="1" s="1"/>
  <c r="G4521" i="1"/>
  <c r="I4521" i="1" s="1"/>
  <c r="H4521" i="1"/>
  <c r="J4521" i="1" s="1"/>
  <c r="G4522" i="1"/>
  <c r="I4522" i="1" s="1"/>
  <c r="H4522" i="1"/>
  <c r="J4522" i="1" s="1"/>
  <c r="G4523" i="1"/>
  <c r="I4523" i="1" s="1"/>
  <c r="H4523" i="1"/>
  <c r="J4523" i="1" s="1"/>
  <c r="G4524" i="1"/>
  <c r="I4524" i="1" s="1"/>
  <c r="H4524" i="1"/>
  <c r="J4524" i="1" s="1"/>
  <c r="G4525" i="1"/>
  <c r="I4525" i="1" s="1"/>
  <c r="H4525" i="1"/>
  <c r="J4525" i="1" s="1"/>
  <c r="G4526" i="1"/>
  <c r="I4526" i="1" s="1"/>
  <c r="H4526" i="1"/>
  <c r="J4526" i="1" s="1"/>
  <c r="G4527" i="1"/>
  <c r="I4527" i="1" s="1"/>
  <c r="H4527" i="1"/>
  <c r="J4527" i="1" s="1"/>
  <c r="G4528" i="1"/>
  <c r="I4528" i="1" s="1"/>
  <c r="H4528" i="1"/>
  <c r="J4528" i="1" s="1"/>
  <c r="G4529" i="1"/>
  <c r="I4529" i="1" s="1"/>
  <c r="H4529" i="1"/>
  <c r="J4529" i="1" s="1"/>
  <c r="G4530" i="1"/>
  <c r="I4530" i="1" s="1"/>
  <c r="H4530" i="1"/>
  <c r="J4530" i="1" s="1"/>
  <c r="G4531" i="1"/>
  <c r="I4531" i="1" s="1"/>
  <c r="H4531" i="1"/>
  <c r="J4531" i="1" s="1"/>
  <c r="G4532" i="1"/>
  <c r="I4532" i="1" s="1"/>
  <c r="H4532" i="1"/>
  <c r="J4532" i="1" s="1"/>
  <c r="G4533" i="1"/>
  <c r="I4533" i="1" s="1"/>
  <c r="H4533" i="1"/>
  <c r="J4533" i="1" s="1"/>
  <c r="G4534" i="1"/>
  <c r="I4534" i="1" s="1"/>
  <c r="H4534" i="1"/>
  <c r="J4534" i="1" s="1"/>
  <c r="G4535" i="1"/>
  <c r="I4535" i="1" s="1"/>
  <c r="H4535" i="1"/>
  <c r="J4535" i="1" s="1"/>
  <c r="G4536" i="1"/>
  <c r="I4536" i="1" s="1"/>
  <c r="H4536" i="1"/>
  <c r="J4536" i="1" s="1"/>
  <c r="G4537" i="1"/>
  <c r="I4537" i="1" s="1"/>
  <c r="H4537" i="1"/>
  <c r="J4537" i="1" s="1"/>
  <c r="G4538" i="1"/>
  <c r="I4538" i="1" s="1"/>
  <c r="H4538" i="1"/>
  <c r="J4538" i="1" s="1"/>
  <c r="G1600" i="1"/>
  <c r="I1600" i="1" s="1"/>
  <c r="H1600" i="1"/>
  <c r="J1600" i="1" s="1"/>
  <c r="G4540" i="1"/>
  <c r="I4540" i="1" s="1"/>
  <c r="H4540" i="1"/>
  <c r="J4540" i="1" s="1"/>
  <c r="G4541" i="1"/>
  <c r="I4541" i="1" s="1"/>
  <c r="H4541" i="1"/>
  <c r="J4541" i="1" s="1"/>
  <c r="G4542" i="1"/>
  <c r="I4542" i="1" s="1"/>
  <c r="H4542" i="1"/>
  <c r="J4542" i="1" s="1"/>
  <c r="G4543" i="1"/>
  <c r="I4543" i="1" s="1"/>
  <c r="H4543" i="1"/>
  <c r="J4543" i="1" s="1"/>
  <c r="G4544" i="1"/>
  <c r="I4544" i="1" s="1"/>
  <c r="H4544" i="1"/>
  <c r="J4544" i="1" s="1"/>
  <c r="G4545" i="1"/>
  <c r="I4545" i="1" s="1"/>
  <c r="H4545" i="1"/>
  <c r="J4545" i="1" s="1"/>
  <c r="G4546" i="1"/>
  <c r="I4546" i="1" s="1"/>
  <c r="H4546" i="1"/>
  <c r="J4546" i="1" s="1"/>
  <c r="G4547" i="1"/>
  <c r="I4547" i="1" s="1"/>
  <c r="H4547" i="1"/>
  <c r="J4547" i="1" s="1"/>
  <c r="G4548" i="1"/>
  <c r="I4548" i="1" s="1"/>
  <c r="H4548" i="1"/>
  <c r="J4548" i="1" s="1"/>
  <c r="G4549" i="1"/>
  <c r="I4549" i="1" s="1"/>
  <c r="H4549" i="1"/>
  <c r="J4549" i="1" s="1"/>
  <c r="G4170" i="1"/>
  <c r="I4170" i="1" s="1"/>
  <c r="H4170" i="1"/>
  <c r="J4170" i="1" s="1"/>
  <c r="G4551" i="1"/>
  <c r="I4551" i="1" s="1"/>
  <c r="H4551" i="1"/>
  <c r="J4551" i="1" s="1"/>
  <c r="G4552" i="1"/>
  <c r="I4552" i="1" s="1"/>
  <c r="H4552" i="1"/>
  <c r="J4552" i="1" s="1"/>
  <c r="G4553" i="1"/>
  <c r="I4553" i="1" s="1"/>
  <c r="H4553" i="1"/>
  <c r="J4553" i="1" s="1"/>
  <c r="G4554" i="1"/>
  <c r="I4554" i="1" s="1"/>
  <c r="H4554" i="1"/>
  <c r="J4554" i="1" s="1"/>
  <c r="G4555" i="1"/>
  <c r="I4555" i="1" s="1"/>
  <c r="H4555" i="1"/>
  <c r="J4555" i="1" s="1"/>
  <c r="G4556" i="1"/>
  <c r="I4556" i="1" s="1"/>
  <c r="H4556" i="1"/>
  <c r="J4556" i="1" s="1"/>
  <c r="G2958" i="1"/>
  <c r="I2958" i="1" s="1"/>
  <c r="H2958" i="1"/>
  <c r="J2958" i="1" s="1"/>
  <c r="G4819" i="1"/>
  <c r="I4819" i="1" s="1"/>
  <c r="H4819" i="1"/>
  <c r="J4819" i="1" s="1"/>
  <c r="G4559" i="1"/>
  <c r="I4559" i="1" s="1"/>
  <c r="H4559" i="1"/>
  <c r="J4559" i="1" s="1"/>
  <c r="G4311" i="1"/>
  <c r="I4311" i="1" s="1"/>
  <c r="H4311" i="1"/>
  <c r="J4311" i="1" s="1"/>
  <c r="G4561" i="1"/>
  <c r="I4561" i="1" s="1"/>
  <c r="H4561" i="1"/>
  <c r="J4561" i="1" s="1"/>
  <c r="G4562" i="1"/>
  <c r="I4562" i="1" s="1"/>
  <c r="H4562" i="1"/>
  <c r="J4562" i="1" s="1"/>
  <c r="G4563" i="1"/>
  <c r="I4563" i="1" s="1"/>
  <c r="H4563" i="1"/>
  <c r="J4563" i="1" s="1"/>
  <c r="G4564" i="1"/>
  <c r="I4564" i="1" s="1"/>
  <c r="H4564" i="1"/>
  <c r="J4564" i="1" s="1"/>
  <c r="G4565" i="1"/>
  <c r="I4565" i="1" s="1"/>
  <c r="H4565" i="1"/>
  <c r="J4565" i="1" s="1"/>
  <c r="G4566" i="1"/>
  <c r="I4566" i="1" s="1"/>
  <c r="H4566" i="1"/>
  <c r="J4566" i="1" s="1"/>
  <c r="G4567" i="1"/>
  <c r="I4567" i="1" s="1"/>
  <c r="H4567" i="1"/>
  <c r="J4567" i="1" s="1"/>
  <c r="G4568" i="1"/>
  <c r="I4568" i="1" s="1"/>
  <c r="H4568" i="1"/>
  <c r="J4568" i="1" s="1"/>
  <c r="G4569" i="1"/>
  <c r="I4569" i="1" s="1"/>
  <c r="H4569" i="1"/>
  <c r="J4569" i="1" s="1"/>
  <c r="G4570" i="1"/>
  <c r="I4570" i="1" s="1"/>
  <c r="H4570" i="1"/>
  <c r="J4570" i="1" s="1"/>
  <c r="G4571" i="1"/>
  <c r="I4571" i="1" s="1"/>
  <c r="H4571" i="1"/>
  <c r="J4571" i="1" s="1"/>
  <c r="G4572" i="1"/>
  <c r="I4572" i="1" s="1"/>
  <c r="H4572" i="1"/>
  <c r="J4572" i="1" s="1"/>
  <c r="G4573" i="1"/>
  <c r="I4573" i="1" s="1"/>
  <c r="H4573" i="1"/>
  <c r="J4573" i="1" s="1"/>
  <c r="G4574" i="1"/>
  <c r="I4574" i="1" s="1"/>
  <c r="H4574" i="1"/>
  <c r="J4574" i="1" s="1"/>
  <c r="G4575" i="1"/>
  <c r="I4575" i="1" s="1"/>
  <c r="H4575" i="1"/>
  <c r="J4575" i="1" s="1"/>
  <c r="G2619" i="1"/>
  <c r="I2619" i="1" s="1"/>
  <c r="H2619" i="1"/>
  <c r="J2619" i="1" s="1"/>
  <c r="G391" i="1"/>
  <c r="I391" i="1" s="1"/>
  <c r="H391" i="1"/>
  <c r="J391" i="1" s="1"/>
  <c r="G4578" i="1"/>
  <c r="I4578" i="1" s="1"/>
  <c r="H4578" i="1"/>
  <c r="J4578" i="1" s="1"/>
  <c r="G4579" i="1"/>
  <c r="I4579" i="1" s="1"/>
  <c r="H4579" i="1"/>
  <c r="J4579" i="1" s="1"/>
  <c r="G4580" i="1"/>
  <c r="I4580" i="1" s="1"/>
  <c r="H4580" i="1"/>
  <c r="J4580" i="1" s="1"/>
  <c r="G4581" i="1"/>
  <c r="I4581" i="1" s="1"/>
  <c r="H4581" i="1"/>
  <c r="J4581" i="1" s="1"/>
  <c r="G4582" i="1"/>
  <c r="I4582" i="1" s="1"/>
  <c r="H4582" i="1"/>
  <c r="J4582" i="1" s="1"/>
  <c r="G4583" i="1"/>
  <c r="I4583" i="1" s="1"/>
  <c r="H4583" i="1"/>
  <c r="J4583" i="1" s="1"/>
  <c r="G4584" i="1"/>
  <c r="I4584" i="1" s="1"/>
  <c r="H4584" i="1"/>
  <c r="J4584" i="1" s="1"/>
  <c r="G4585" i="1"/>
  <c r="I4585" i="1" s="1"/>
  <c r="H4585" i="1"/>
  <c r="J4585" i="1" s="1"/>
  <c r="G4586" i="1"/>
  <c r="I4586" i="1" s="1"/>
  <c r="H4586" i="1"/>
  <c r="J4586" i="1" s="1"/>
  <c r="G4587" i="1"/>
  <c r="I4587" i="1" s="1"/>
  <c r="H4587" i="1"/>
  <c r="J4587" i="1" s="1"/>
  <c r="G4588" i="1"/>
  <c r="I4588" i="1" s="1"/>
  <c r="H4588" i="1"/>
  <c r="J4588" i="1" s="1"/>
  <c r="G4589" i="1"/>
  <c r="I4589" i="1" s="1"/>
  <c r="H4589" i="1"/>
  <c r="J4589" i="1" s="1"/>
  <c r="G3098" i="1"/>
  <c r="I3098" i="1" s="1"/>
  <c r="H3098" i="1"/>
  <c r="J3098" i="1" s="1"/>
  <c r="G4591" i="1"/>
  <c r="I4591" i="1" s="1"/>
  <c r="H4591" i="1"/>
  <c r="J4591" i="1" s="1"/>
  <c r="G4592" i="1"/>
  <c r="I4592" i="1" s="1"/>
  <c r="H4592" i="1"/>
  <c r="J4592" i="1" s="1"/>
  <c r="G4746" i="1"/>
  <c r="I4746" i="1" s="1"/>
  <c r="H4746" i="1"/>
  <c r="J4746" i="1" s="1"/>
  <c r="G4594" i="1"/>
  <c r="I4594" i="1" s="1"/>
  <c r="H4594" i="1"/>
  <c r="J4594" i="1" s="1"/>
  <c r="G4595" i="1"/>
  <c r="I4595" i="1" s="1"/>
  <c r="H4595" i="1"/>
  <c r="J4595" i="1" s="1"/>
  <c r="G4596" i="1"/>
  <c r="I4596" i="1" s="1"/>
  <c r="H4596" i="1"/>
  <c r="J4596" i="1" s="1"/>
  <c r="G4597" i="1"/>
  <c r="I4597" i="1" s="1"/>
  <c r="H4597" i="1"/>
  <c r="J4597" i="1" s="1"/>
  <c r="G4598" i="1"/>
  <c r="I4598" i="1" s="1"/>
  <c r="H4598" i="1"/>
  <c r="J4598" i="1" s="1"/>
  <c r="G207" i="1"/>
  <c r="I207" i="1" s="1"/>
  <c r="H207" i="1"/>
  <c r="J207" i="1" s="1"/>
  <c r="G4600" i="1"/>
  <c r="I4600" i="1" s="1"/>
  <c r="H4600" i="1"/>
  <c r="J4600" i="1" s="1"/>
  <c r="G3884" i="1"/>
  <c r="I3884" i="1" s="1"/>
  <c r="H3884" i="1"/>
  <c r="J3884" i="1" s="1"/>
  <c r="G112" i="1"/>
  <c r="I112" i="1" s="1"/>
  <c r="H112" i="1"/>
  <c r="J112" i="1" s="1"/>
  <c r="G4603" i="1"/>
  <c r="I4603" i="1" s="1"/>
  <c r="H4603" i="1"/>
  <c r="J4603" i="1" s="1"/>
  <c r="G4604" i="1"/>
  <c r="I4604" i="1" s="1"/>
  <c r="H4604" i="1"/>
  <c r="J4604" i="1" s="1"/>
  <c r="G4605" i="1"/>
  <c r="I4605" i="1" s="1"/>
  <c r="H4605" i="1"/>
  <c r="J4605" i="1" s="1"/>
  <c r="G4606" i="1"/>
  <c r="I4606" i="1" s="1"/>
  <c r="H4606" i="1"/>
  <c r="J4606" i="1" s="1"/>
  <c r="G4607" i="1"/>
  <c r="I4607" i="1" s="1"/>
  <c r="H4607" i="1"/>
  <c r="J4607" i="1" s="1"/>
  <c r="G4608" i="1"/>
  <c r="I4608" i="1" s="1"/>
  <c r="H4608" i="1"/>
  <c r="J4608" i="1" s="1"/>
  <c r="G4609" i="1"/>
  <c r="I4609" i="1" s="1"/>
  <c r="H4609" i="1"/>
  <c r="J4609" i="1" s="1"/>
  <c r="G4610" i="1"/>
  <c r="I4610" i="1" s="1"/>
  <c r="H4610" i="1"/>
  <c r="J4610" i="1" s="1"/>
  <c r="G4611" i="1"/>
  <c r="I4611" i="1" s="1"/>
  <c r="H4611" i="1"/>
  <c r="J4611" i="1" s="1"/>
  <c r="G4612" i="1"/>
  <c r="I4612" i="1" s="1"/>
  <c r="H4612" i="1"/>
  <c r="J4612" i="1" s="1"/>
  <c r="G4613" i="1"/>
  <c r="I4613" i="1" s="1"/>
  <c r="H4613" i="1"/>
  <c r="J4613" i="1" s="1"/>
  <c r="G4614" i="1"/>
  <c r="I4614" i="1" s="1"/>
  <c r="H4614" i="1"/>
  <c r="J4614" i="1" s="1"/>
  <c r="G4615" i="1"/>
  <c r="I4615" i="1" s="1"/>
  <c r="H4615" i="1"/>
  <c r="J4615" i="1" s="1"/>
  <c r="G4616" i="1"/>
  <c r="I4616" i="1" s="1"/>
  <c r="H4616" i="1"/>
  <c r="J4616" i="1" s="1"/>
  <c r="G4617" i="1"/>
  <c r="I4617" i="1" s="1"/>
  <c r="H4617" i="1"/>
  <c r="J4617" i="1" s="1"/>
  <c r="G4618" i="1"/>
  <c r="I4618" i="1" s="1"/>
  <c r="H4618" i="1"/>
  <c r="J4618" i="1" s="1"/>
  <c r="G4619" i="1"/>
  <c r="I4619" i="1" s="1"/>
  <c r="H4619" i="1"/>
  <c r="J4619" i="1" s="1"/>
  <c r="G4620" i="1"/>
  <c r="I4620" i="1" s="1"/>
  <c r="H4620" i="1"/>
  <c r="J4620" i="1" s="1"/>
  <c r="G4621" i="1"/>
  <c r="I4621" i="1" s="1"/>
  <c r="H4621" i="1"/>
  <c r="J4621" i="1" s="1"/>
  <c r="G1861" i="1"/>
  <c r="I1861" i="1" s="1"/>
  <c r="H1861" i="1"/>
  <c r="J1861" i="1" s="1"/>
  <c r="G4623" i="1"/>
  <c r="I4623" i="1" s="1"/>
  <c r="H4623" i="1"/>
  <c r="J4623" i="1" s="1"/>
  <c r="G4624" i="1"/>
  <c r="I4624" i="1" s="1"/>
  <c r="H4624" i="1"/>
  <c r="J4624" i="1" s="1"/>
  <c r="G4625" i="1"/>
  <c r="I4625" i="1" s="1"/>
  <c r="H4625" i="1"/>
  <c r="J4625" i="1" s="1"/>
  <c r="G4626" i="1"/>
  <c r="I4626" i="1" s="1"/>
  <c r="H4626" i="1"/>
  <c r="J4626" i="1" s="1"/>
  <c r="G4627" i="1"/>
  <c r="I4627" i="1" s="1"/>
  <c r="H4627" i="1"/>
  <c r="J4627" i="1" s="1"/>
  <c r="G4628" i="1"/>
  <c r="I4628" i="1" s="1"/>
  <c r="H4628" i="1"/>
  <c r="J4628" i="1" s="1"/>
  <c r="G389" i="1"/>
  <c r="I389" i="1" s="1"/>
  <c r="H389" i="1"/>
  <c r="J389" i="1" s="1"/>
  <c r="G4630" i="1"/>
  <c r="I4630" i="1" s="1"/>
  <c r="H4630" i="1"/>
  <c r="J4630" i="1" s="1"/>
  <c r="G4631" i="1"/>
  <c r="I4631" i="1" s="1"/>
  <c r="H4631" i="1"/>
  <c r="J4631" i="1" s="1"/>
  <c r="G4632" i="1"/>
  <c r="I4632" i="1" s="1"/>
  <c r="H4632" i="1"/>
  <c r="J4632" i="1" s="1"/>
  <c r="G4696" i="1"/>
  <c r="I4696" i="1" s="1"/>
  <c r="H4696" i="1"/>
  <c r="J4696" i="1" s="1"/>
  <c r="G733" i="1"/>
  <c r="I733" i="1" s="1"/>
  <c r="H733" i="1"/>
  <c r="J733" i="1" s="1"/>
  <c r="G4635" i="1"/>
  <c r="I4635" i="1" s="1"/>
  <c r="H4635" i="1"/>
  <c r="J4635" i="1" s="1"/>
  <c r="G4636" i="1"/>
  <c r="I4636" i="1" s="1"/>
  <c r="H4636" i="1"/>
  <c r="J4636" i="1" s="1"/>
  <c r="G4637" i="1"/>
  <c r="I4637" i="1" s="1"/>
  <c r="H4637" i="1"/>
  <c r="J4637" i="1" s="1"/>
  <c r="G4638" i="1"/>
  <c r="I4638" i="1" s="1"/>
  <c r="H4638" i="1"/>
  <c r="J4638" i="1" s="1"/>
  <c r="G4639" i="1"/>
  <c r="I4639" i="1" s="1"/>
  <c r="H4639" i="1"/>
  <c r="J4639" i="1" s="1"/>
  <c r="G4640" i="1"/>
  <c r="I4640" i="1" s="1"/>
  <c r="H4640" i="1"/>
  <c r="J4640" i="1" s="1"/>
  <c r="G4641" i="1"/>
  <c r="I4641" i="1" s="1"/>
  <c r="H4641" i="1"/>
  <c r="J4641" i="1" s="1"/>
  <c r="G4642" i="1"/>
  <c r="I4642" i="1" s="1"/>
  <c r="H4642" i="1"/>
  <c r="J4642" i="1" s="1"/>
  <c r="G4643" i="1"/>
  <c r="I4643" i="1" s="1"/>
  <c r="H4643" i="1"/>
  <c r="J4643" i="1" s="1"/>
  <c r="G4644" i="1"/>
  <c r="I4644" i="1" s="1"/>
  <c r="H4644" i="1"/>
  <c r="J4644" i="1" s="1"/>
  <c r="G4645" i="1"/>
  <c r="I4645" i="1" s="1"/>
  <c r="H4645" i="1"/>
  <c r="J4645" i="1" s="1"/>
  <c r="G4646" i="1"/>
  <c r="I4646" i="1" s="1"/>
  <c r="H4646" i="1"/>
  <c r="J4646" i="1" s="1"/>
  <c r="G4647" i="1"/>
  <c r="I4647" i="1" s="1"/>
  <c r="H4647" i="1"/>
  <c r="J4647" i="1" s="1"/>
  <c r="G4648" i="1"/>
  <c r="I4648" i="1" s="1"/>
  <c r="H4648" i="1"/>
  <c r="J4648" i="1" s="1"/>
  <c r="G4649" i="1"/>
  <c r="I4649" i="1" s="1"/>
  <c r="H4649" i="1"/>
  <c r="J4649" i="1" s="1"/>
  <c r="G4650" i="1"/>
  <c r="I4650" i="1" s="1"/>
  <c r="H4650" i="1"/>
  <c r="J4650" i="1" s="1"/>
  <c r="G4651" i="1"/>
  <c r="I4651" i="1" s="1"/>
  <c r="H4651" i="1"/>
  <c r="J4651" i="1" s="1"/>
  <c r="G4652" i="1"/>
  <c r="I4652" i="1" s="1"/>
  <c r="H4652" i="1"/>
  <c r="J4652" i="1" s="1"/>
  <c r="G4653" i="1"/>
  <c r="I4653" i="1" s="1"/>
  <c r="H4653" i="1"/>
  <c r="J4653" i="1" s="1"/>
  <c r="G4654" i="1"/>
  <c r="I4654" i="1" s="1"/>
  <c r="H4654" i="1"/>
  <c r="J4654" i="1" s="1"/>
  <c r="G4655" i="1"/>
  <c r="I4655" i="1" s="1"/>
  <c r="H4655" i="1"/>
  <c r="J4655" i="1" s="1"/>
  <c r="G4656" i="1"/>
  <c r="I4656" i="1" s="1"/>
  <c r="H4656" i="1"/>
  <c r="J4656" i="1" s="1"/>
  <c r="G4657" i="1"/>
  <c r="I4657" i="1" s="1"/>
  <c r="H4657" i="1"/>
  <c r="J4657" i="1" s="1"/>
  <c r="G4658" i="1"/>
  <c r="I4658" i="1" s="1"/>
  <c r="H4658" i="1"/>
  <c r="J4658" i="1" s="1"/>
  <c r="G4659" i="1"/>
  <c r="I4659" i="1" s="1"/>
  <c r="H4659" i="1"/>
  <c r="J4659" i="1" s="1"/>
  <c r="G4660" i="1"/>
  <c r="I4660" i="1" s="1"/>
  <c r="H4660" i="1"/>
  <c r="J4660" i="1" s="1"/>
  <c r="G4661" i="1"/>
  <c r="I4661" i="1" s="1"/>
  <c r="H4661" i="1"/>
  <c r="J4661" i="1" s="1"/>
  <c r="G4662" i="1"/>
  <c r="I4662" i="1" s="1"/>
  <c r="H4662" i="1"/>
  <c r="J4662" i="1" s="1"/>
  <c r="G4663" i="1"/>
  <c r="I4663" i="1" s="1"/>
  <c r="H4663" i="1"/>
  <c r="J4663" i="1" s="1"/>
  <c r="G4664" i="1"/>
  <c r="I4664" i="1" s="1"/>
  <c r="H4664" i="1"/>
  <c r="J4664" i="1" s="1"/>
  <c r="G4665" i="1"/>
  <c r="I4665" i="1" s="1"/>
  <c r="H4665" i="1"/>
  <c r="J4665" i="1" s="1"/>
  <c r="G4666" i="1"/>
  <c r="I4666" i="1" s="1"/>
  <c r="H4666" i="1"/>
  <c r="J4666" i="1" s="1"/>
  <c r="G4667" i="1"/>
  <c r="I4667" i="1" s="1"/>
  <c r="H4667" i="1"/>
  <c r="J4667" i="1" s="1"/>
  <c r="G4668" i="1"/>
  <c r="I4668" i="1" s="1"/>
  <c r="H4668" i="1"/>
  <c r="J4668" i="1" s="1"/>
  <c r="G4669" i="1"/>
  <c r="I4669" i="1" s="1"/>
  <c r="H4669" i="1"/>
  <c r="J4669" i="1" s="1"/>
  <c r="G4670" i="1"/>
  <c r="I4670" i="1" s="1"/>
  <c r="H4670" i="1"/>
  <c r="J4670" i="1" s="1"/>
  <c r="G4671" i="1"/>
  <c r="I4671" i="1" s="1"/>
  <c r="H4671" i="1"/>
  <c r="J4671" i="1" s="1"/>
  <c r="G4672" i="1"/>
  <c r="I4672" i="1" s="1"/>
  <c r="H4672" i="1"/>
  <c r="J4672" i="1" s="1"/>
  <c r="G4673" i="1"/>
  <c r="I4673" i="1" s="1"/>
  <c r="H4673" i="1"/>
  <c r="J4673" i="1" s="1"/>
  <c r="G4674" i="1"/>
  <c r="I4674" i="1" s="1"/>
  <c r="H4674" i="1"/>
  <c r="J4674" i="1" s="1"/>
  <c r="G4675" i="1"/>
  <c r="I4675" i="1" s="1"/>
  <c r="H4675" i="1"/>
  <c r="J4675" i="1" s="1"/>
  <c r="G4676" i="1"/>
  <c r="I4676" i="1" s="1"/>
  <c r="H4676" i="1"/>
  <c r="J4676" i="1" s="1"/>
  <c r="G4677" i="1"/>
  <c r="I4677" i="1" s="1"/>
  <c r="H4677" i="1"/>
  <c r="J4677" i="1" s="1"/>
  <c r="G4678" i="1"/>
  <c r="I4678" i="1" s="1"/>
  <c r="H4678" i="1"/>
  <c r="J4678" i="1" s="1"/>
  <c r="G4679" i="1"/>
  <c r="I4679" i="1" s="1"/>
  <c r="H4679" i="1"/>
  <c r="J4679" i="1" s="1"/>
  <c r="G4680" i="1"/>
  <c r="I4680" i="1" s="1"/>
  <c r="H4680" i="1"/>
  <c r="J4680" i="1" s="1"/>
  <c r="G1057" i="1"/>
  <c r="I1057" i="1" s="1"/>
  <c r="H1057" i="1"/>
  <c r="J1057" i="1" s="1"/>
  <c r="G4682" i="1"/>
  <c r="I4682" i="1" s="1"/>
  <c r="H4682" i="1"/>
  <c r="J4682" i="1" s="1"/>
  <c r="G4683" i="1"/>
  <c r="I4683" i="1" s="1"/>
  <c r="H4683" i="1"/>
  <c r="J4683" i="1" s="1"/>
  <c r="G4684" i="1"/>
  <c r="I4684" i="1" s="1"/>
  <c r="H4684" i="1"/>
  <c r="J4684" i="1" s="1"/>
  <c r="G4685" i="1"/>
  <c r="I4685" i="1" s="1"/>
  <c r="H4685" i="1"/>
  <c r="J4685" i="1" s="1"/>
  <c r="G4686" i="1"/>
  <c r="I4686" i="1" s="1"/>
  <c r="H4686" i="1"/>
  <c r="J4686" i="1" s="1"/>
  <c r="G2779" i="1"/>
  <c r="I2779" i="1" s="1"/>
  <c r="H2779" i="1"/>
  <c r="J2779" i="1" s="1"/>
  <c r="G4688" i="1"/>
  <c r="I4688" i="1" s="1"/>
  <c r="H4688" i="1"/>
  <c r="J4688" i="1" s="1"/>
  <c r="G4689" i="1"/>
  <c r="I4689" i="1" s="1"/>
  <c r="H4689" i="1"/>
  <c r="J4689" i="1" s="1"/>
  <c r="G4690" i="1"/>
  <c r="I4690" i="1" s="1"/>
  <c r="H4690" i="1"/>
  <c r="J4690" i="1" s="1"/>
  <c r="G4691" i="1"/>
  <c r="I4691" i="1" s="1"/>
  <c r="H4691" i="1"/>
  <c r="J4691" i="1" s="1"/>
  <c r="G4692" i="1"/>
  <c r="I4692" i="1" s="1"/>
  <c r="H4692" i="1"/>
  <c r="J4692" i="1" s="1"/>
  <c r="G4693" i="1"/>
  <c r="I4693" i="1" s="1"/>
  <c r="H4693" i="1"/>
  <c r="J4693" i="1" s="1"/>
  <c r="G4694" i="1"/>
  <c r="I4694" i="1" s="1"/>
  <c r="H4694" i="1"/>
  <c r="J4694" i="1" s="1"/>
  <c r="G4695" i="1"/>
  <c r="I4695" i="1" s="1"/>
  <c r="H4695" i="1"/>
  <c r="J4695" i="1" s="1"/>
  <c r="G4710" i="1"/>
  <c r="I4710" i="1" s="1"/>
  <c r="H4710" i="1"/>
  <c r="J4710" i="1" s="1"/>
  <c r="G2298" i="1"/>
  <c r="I2298" i="1" s="1"/>
  <c r="H2298" i="1"/>
  <c r="J2298" i="1" s="1"/>
  <c r="G4698" i="1"/>
  <c r="I4698" i="1" s="1"/>
  <c r="H4698" i="1"/>
  <c r="J4698" i="1" s="1"/>
  <c r="G4699" i="1"/>
  <c r="I4699" i="1" s="1"/>
  <c r="H4699" i="1"/>
  <c r="J4699" i="1" s="1"/>
  <c r="G4700" i="1"/>
  <c r="I4700" i="1" s="1"/>
  <c r="H4700" i="1"/>
  <c r="J4700" i="1" s="1"/>
  <c r="G4701" i="1"/>
  <c r="I4701" i="1" s="1"/>
  <c r="H4701" i="1"/>
  <c r="J4701" i="1" s="1"/>
  <c r="G4702" i="1"/>
  <c r="I4702" i="1" s="1"/>
  <c r="H4702" i="1"/>
  <c r="J4702" i="1" s="1"/>
  <c r="G4703" i="1"/>
  <c r="I4703" i="1" s="1"/>
  <c r="H4703" i="1"/>
  <c r="J4703" i="1" s="1"/>
  <c r="G4704" i="1"/>
  <c r="I4704" i="1" s="1"/>
  <c r="H4704" i="1"/>
  <c r="J4704" i="1" s="1"/>
  <c r="G4705" i="1"/>
  <c r="I4705" i="1" s="1"/>
  <c r="H4705" i="1"/>
  <c r="J4705" i="1" s="1"/>
  <c r="G4706" i="1"/>
  <c r="I4706" i="1" s="1"/>
  <c r="H4706" i="1"/>
  <c r="J4706" i="1" s="1"/>
  <c r="G4707" i="1"/>
  <c r="I4707" i="1" s="1"/>
  <c r="H4707" i="1"/>
  <c r="J4707" i="1" s="1"/>
  <c r="G4708" i="1"/>
  <c r="I4708" i="1" s="1"/>
  <c r="H4708" i="1"/>
  <c r="J4708" i="1" s="1"/>
  <c r="G4709" i="1"/>
  <c r="I4709" i="1" s="1"/>
  <c r="H4709" i="1"/>
  <c r="J4709" i="1" s="1"/>
  <c r="G2395" i="1"/>
  <c r="I2395" i="1" s="1"/>
  <c r="H2395" i="1"/>
  <c r="J2395" i="1" s="1"/>
  <c r="G4711" i="1"/>
  <c r="I4711" i="1" s="1"/>
  <c r="H4711" i="1"/>
  <c r="J4711" i="1" s="1"/>
  <c r="G4712" i="1"/>
  <c r="I4712" i="1" s="1"/>
  <c r="H4712" i="1"/>
  <c r="J4712" i="1" s="1"/>
  <c r="G4713" i="1"/>
  <c r="I4713" i="1" s="1"/>
  <c r="H4713" i="1"/>
  <c r="J4713" i="1" s="1"/>
  <c r="G4189" i="1"/>
  <c r="I4189" i="1" s="1"/>
  <c r="H4189" i="1"/>
  <c r="J4189" i="1" s="1"/>
  <c r="G4715" i="1"/>
  <c r="I4715" i="1" s="1"/>
  <c r="H4715" i="1"/>
  <c r="J4715" i="1" s="1"/>
  <c r="G4716" i="1"/>
  <c r="I4716" i="1" s="1"/>
  <c r="H4716" i="1"/>
  <c r="J4716" i="1" s="1"/>
  <c r="G4717" i="1"/>
  <c r="I4717" i="1" s="1"/>
  <c r="H4717" i="1"/>
  <c r="J4717" i="1" s="1"/>
  <c r="G4718" i="1"/>
  <c r="I4718" i="1" s="1"/>
  <c r="H4718" i="1"/>
  <c r="J4718" i="1" s="1"/>
  <c r="G4719" i="1"/>
  <c r="I4719" i="1" s="1"/>
  <c r="H4719" i="1"/>
  <c r="J4719" i="1" s="1"/>
  <c r="G4720" i="1"/>
  <c r="I4720" i="1" s="1"/>
  <c r="H4720" i="1"/>
  <c r="J4720" i="1" s="1"/>
  <c r="G4721" i="1"/>
  <c r="I4721" i="1" s="1"/>
  <c r="H4721" i="1"/>
  <c r="J4721" i="1" s="1"/>
  <c r="G4722" i="1"/>
  <c r="I4722" i="1" s="1"/>
  <c r="H4722" i="1"/>
  <c r="J4722" i="1" s="1"/>
  <c r="G4723" i="1"/>
  <c r="I4723" i="1" s="1"/>
  <c r="H4723" i="1"/>
  <c r="J4723" i="1" s="1"/>
  <c r="G4724" i="1"/>
  <c r="I4724" i="1" s="1"/>
  <c r="H4724" i="1"/>
  <c r="J4724" i="1" s="1"/>
  <c r="G4725" i="1"/>
  <c r="I4725" i="1" s="1"/>
  <c r="H4725" i="1"/>
  <c r="J4725" i="1" s="1"/>
  <c r="G4726" i="1"/>
  <c r="I4726" i="1" s="1"/>
  <c r="H4726" i="1"/>
  <c r="J4726" i="1" s="1"/>
  <c r="G4727" i="1"/>
  <c r="I4727" i="1" s="1"/>
  <c r="H4727" i="1"/>
  <c r="J4727" i="1" s="1"/>
  <c r="G4728" i="1"/>
  <c r="I4728" i="1" s="1"/>
  <c r="H4728" i="1"/>
  <c r="J4728" i="1" s="1"/>
  <c r="G4729" i="1"/>
  <c r="I4729" i="1" s="1"/>
  <c r="H4729" i="1"/>
  <c r="J4729" i="1" s="1"/>
  <c r="G4730" i="1"/>
  <c r="I4730" i="1" s="1"/>
  <c r="H4730" i="1"/>
  <c r="J4730" i="1" s="1"/>
  <c r="G4731" i="1"/>
  <c r="I4731" i="1" s="1"/>
  <c r="H4731" i="1"/>
  <c r="J4731" i="1" s="1"/>
  <c r="G4732" i="1"/>
  <c r="I4732" i="1" s="1"/>
  <c r="H4732" i="1"/>
  <c r="J4732" i="1" s="1"/>
  <c r="G4733" i="1"/>
  <c r="I4733" i="1" s="1"/>
  <c r="H4733" i="1"/>
  <c r="J4733" i="1" s="1"/>
  <c r="G4734" i="1"/>
  <c r="I4734" i="1" s="1"/>
  <c r="H4734" i="1"/>
  <c r="J4734" i="1" s="1"/>
  <c r="G4735" i="1"/>
  <c r="I4735" i="1" s="1"/>
  <c r="H4735" i="1"/>
  <c r="J4735" i="1" s="1"/>
  <c r="G4812" i="1"/>
  <c r="I4812" i="1" s="1"/>
  <c r="H4812" i="1"/>
  <c r="J4812" i="1" s="1"/>
  <c r="G4737" i="1"/>
  <c r="I4737" i="1" s="1"/>
  <c r="H4737" i="1"/>
  <c r="J4737" i="1" s="1"/>
  <c r="G4738" i="1"/>
  <c r="I4738" i="1" s="1"/>
  <c r="H4738" i="1"/>
  <c r="J4738" i="1" s="1"/>
  <c r="G4739" i="1"/>
  <c r="I4739" i="1" s="1"/>
  <c r="H4739" i="1"/>
  <c r="J4739" i="1" s="1"/>
  <c r="G4740" i="1"/>
  <c r="I4740" i="1" s="1"/>
  <c r="H4740" i="1"/>
  <c r="J4740" i="1" s="1"/>
  <c r="G4741" i="1"/>
  <c r="I4741" i="1" s="1"/>
  <c r="H4741" i="1"/>
  <c r="J4741" i="1" s="1"/>
  <c r="G4742" i="1"/>
  <c r="I4742" i="1" s="1"/>
  <c r="H4742" i="1"/>
  <c r="J4742" i="1" s="1"/>
  <c r="G4743" i="1"/>
  <c r="I4743" i="1" s="1"/>
  <c r="H4743" i="1"/>
  <c r="J4743" i="1" s="1"/>
  <c r="G827" i="1"/>
  <c r="I827" i="1" s="1"/>
  <c r="H827" i="1"/>
  <c r="J827" i="1" s="1"/>
  <c r="G4745" i="1"/>
  <c r="I4745" i="1" s="1"/>
  <c r="H4745" i="1"/>
  <c r="J4745" i="1" s="1"/>
  <c r="G4755" i="1"/>
  <c r="I4755" i="1" s="1"/>
  <c r="H4755" i="1"/>
  <c r="J4755" i="1" s="1"/>
  <c r="G4747" i="1"/>
  <c r="I4747" i="1" s="1"/>
  <c r="H4747" i="1"/>
  <c r="J4747" i="1" s="1"/>
  <c r="G2557" i="1"/>
  <c r="I2557" i="1" s="1"/>
  <c r="H2557" i="1"/>
  <c r="J2557" i="1" s="1"/>
  <c r="G4749" i="1"/>
  <c r="I4749" i="1" s="1"/>
  <c r="H4749" i="1"/>
  <c r="J4749" i="1" s="1"/>
  <c r="G4750" i="1"/>
  <c r="I4750" i="1" s="1"/>
  <c r="H4750" i="1"/>
  <c r="J4750" i="1" s="1"/>
  <c r="G4751" i="1"/>
  <c r="I4751" i="1" s="1"/>
  <c r="H4751" i="1"/>
  <c r="J4751" i="1" s="1"/>
  <c r="G4752" i="1"/>
  <c r="I4752" i="1" s="1"/>
  <c r="H4752" i="1"/>
  <c r="J4752" i="1" s="1"/>
  <c r="G4753" i="1"/>
  <c r="I4753" i="1" s="1"/>
  <c r="H4753" i="1"/>
  <c r="J4753" i="1" s="1"/>
  <c r="G4754" i="1"/>
  <c r="I4754" i="1" s="1"/>
  <c r="H4754" i="1"/>
  <c r="J4754" i="1" s="1"/>
  <c r="G424" i="1"/>
  <c r="I424" i="1" s="1"/>
  <c r="H424" i="1"/>
  <c r="J424" i="1" s="1"/>
  <c r="G2617" i="1"/>
  <c r="I2617" i="1" s="1"/>
  <c r="H2617" i="1"/>
  <c r="J2617" i="1" s="1"/>
  <c r="G4757" i="1"/>
  <c r="I4757" i="1" s="1"/>
  <c r="H4757" i="1"/>
  <c r="J4757" i="1" s="1"/>
  <c r="G4758" i="1"/>
  <c r="I4758" i="1" s="1"/>
  <c r="H4758" i="1"/>
  <c r="J4758" i="1" s="1"/>
  <c r="G4759" i="1"/>
  <c r="I4759" i="1" s="1"/>
  <c r="H4759" i="1"/>
  <c r="J4759" i="1" s="1"/>
  <c r="G4760" i="1"/>
  <c r="I4760" i="1" s="1"/>
  <c r="H4760" i="1"/>
  <c r="J4760" i="1" s="1"/>
  <c r="G4761" i="1"/>
  <c r="I4761" i="1" s="1"/>
  <c r="H4761" i="1"/>
  <c r="J4761" i="1" s="1"/>
  <c r="G4762" i="1"/>
  <c r="I4762" i="1" s="1"/>
  <c r="H4762" i="1"/>
  <c r="J4762" i="1" s="1"/>
  <c r="G4763" i="1"/>
  <c r="I4763" i="1" s="1"/>
  <c r="H4763" i="1"/>
  <c r="J4763" i="1" s="1"/>
  <c r="G4764" i="1"/>
  <c r="I4764" i="1" s="1"/>
  <c r="H4764" i="1"/>
  <c r="J4764" i="1" s="1"/>
  <c r="G4765" i="1"/>
  <c r="I4765" i="1" s="1"/>
  <c r="H4765" i="1"/>
  <c r="J4765" i="1" s="1"/>
  <c r="G4766" i="1"/>
  <c r="I4766" i="1" s="1"/>
  <c r="H4766" i="1"/>
  <c r="J4766" i="1" s="1"/>
  <c r="G4767" i="1"/>
  <c r="I4767" i="1" s="1"/>
  <c r="H4767" i="1"/>
  <c r="J4767" i="1" s="1"/>
  <c r="G4768" i="1"/>
  <c r="I4768" i="1" s="1"/>
  <c r="H4768" i="1"/>
  <c r="J4768" i="1" s="1"/>
  <c r="G4769" i="1"/>
  <c r="I4769" i="1" s="1"/>
  <c r="H4769" i="1"/>
  <c r="J4769" i="1" s="1"/>
  <c r="G4770" i="1"/>
  <c r="I4770" i="1" s="1"/>
  <c r="H4770" i="1"/>
  <c r="J4770" i="1" s="1"/>
  <c r="G4771" i="1"/>
  <c r="I4771" i="1" s="1"/>
  <c r="H4771" i="1"/>
  <c r="J4771" i="1" s="1"/>
  <c r="G4772" i="1"/>
  <c r="I4772" i="1" s="1"/>
  <c r="H4772" i="1"/>
  <c r="J4772" i="1" s="1"/>
  <c r="G4773" i="1"/>
  <c r="I4773" i="1" s="1"/>
  <c r="H4773" i="1"/>
  <c r="J4773" i="1" s="1"/>
  <c r="G4774" i="1"/>
  <c r="I4774" i="1" s="1"/>
  <c r="H4774" i="1"/>
  <c r="J4774" i="1" s="1"/>
  <c r="G4775" i="1"/>
  <c r="I4775" i="1" s="1"/>
  <c r="H4775" i="1"/>
  <c r="J4775" i="1" s="1"/>
  <c r="G4776" i="1"/>
  <c r="I4776" i="1" s="1"/>
  <c r="H4776" i="1"/>
  <c r="J4776" i="1" s="1"/>
  <c r="G4777" i="1"/>
  <c r="I4777" i="1" s="1"/>
  <c r="H4777" i="1"/>
  <c r="J4777" i="1" s="1"/>
  <c r="G4778" i="1"/>
  <c r="I4778" i="1" s="1"/>
  <c r="H4778" i="1"/>
  <c r="J4778" i="1" s="1"/>
  <c r="G304" i="1"/>
  <c r="I304" i="1" s="1"/>
  <c r="H304" i="1"/>
  <c r="J304" i="1" s="1"/>
  <c r="G4780" i="1"/>
  <c r="I4780" i="1" s="1"/>
  <c r="H4780" i="1"/>
  <c r="J4780" i="1" s="1"/>
  <c r="G4781" i="1"/>
  <c r="I4781" i="1" s="1"/>
  <c r="H4781" i="1"/>
  <c r="J4781" i="1" s="1"/>
  <c r="G4332" i="1"/>
  <c r="I4332" i="1" s="1"/>
  <c r="H4332" i="1"/>
  <c r="J4332" i="1" s="1"/>
  <c r="G4783" i="1"/>
  <c r="I4783" i="1" s="1"/>
  <c r="H4783" i="1"/>
  <c r="J4783" i="1" s="1"/>
  <c r="G4784" i="1"/>
  <c r="I4784" i="1" s="1"/>
  <c r="H4784" i="1"/>
  <c r="J4784" i="1" s="1"/>
  <c r="G4785" i="1"/>
  <c r="I4785" i="1" s="1"/>
  <c r="H4785" i="1"/>
  <c r="J4785" i="1" s="1"/>
  <c r="G4896" i="1"/>
  <c r="I4896" i="1" s="1"/>
  <c r="H4896" i="1"/>
  <c r="J4896" i="1" s="1"/>
  <c r="G4787" i="1"/>
  <c r="I4787" i="1" s="1"/>
  <c r="H4787" i="1"/>
  <c r="J4787" i="1" s="1"/>
  <c r="G4788" i="1"/>
  <c r="I4788" i="1" s="1"/>
  <c r="H4788" i="1"/>
  <c r="J4788" i="1" s="1"/>
  <c r="G4789" i="1"/>
  <c r="I4789" i="1" s="1"/>
  <c r="H4789" i="1"/>
  <c r="J4789" i="1" s="1"/>
  <c r="G4790" i="1"/>
  <c r="I4790" i="1" s="1"/>
  <c r="H4790" i="1"/>
  <c r="J4790" i="1" s="1"/>
  <c r="G4791" i="1"/>
  <c r="I4791" i="1" s="1"/>
  <c r="H4791" i="1"/>
  <c r="J4791" i="1" s="1"/>
  <c r="G4792" i="1"/>
  <c r="I4792" i="1" s="1"/>
  <c r="H4792" i="1"/>
  <c r="J4792" i="1" s="1"/>
  <c r="G4793" i="1"/>
  <c r="I4793" i="1" s="1"/>
  <c r="H4793" i="1"/>
  <c r="J4793" i="1" s="1"/>
  <c r="G4794" i="1"/>
  <c r="I4794" i="1" s="1"/>
  <c r="H4794" i="1"/>
  <c r="J4794" i="1" s="1"/>
  <c r="G4795" i="1"/>
  <c r="I4795" i="1" s="1"/>
  <c r="H4795" i="1"/>
  <c r="J4795" i="1" s="1"/>
  <c r="G4796" i="1"/>
  <c r="I4796" i="1" s="1"/>
  <c r="H4796" i="1"/>
  <c r="J4796" i="1" s="1"/>
  <c r="G3710" i="1"/>
  <c r="I3710" i="1" s="1"/>
  <c r="H3710" i="1"/>
  <c r="J3710" i="1" s="1"/>
  <c r="G4798" i="1"/>
  <c r="I4798" i="1" s="1"/>
  <c r="H4798" i="1"/>
  <c r="J4798" i="1" s="1"/>
  <c r="G4799" i="1"/>
  <c r="I4799" i="1" s="1"/>
  <c r="H4799" i="1"/>
  <c r="J4799" i="1" s="1"/>
  <c r="G4800" i="1"/>
  <c r="I4800" i="1" s="1"/>
  <c r="H4800" i="1"/>
  <c r="J4800" i="1" s="1"/>
  <c r="G4801" i="1"/>
  <c r="I4801" i="1" s="1"/>
  <c r="H4801" i="1"/>
  <c r="J4801" i="1" s="1"/>
  <c r="G4802" i="1"/>
  <c r="I4802" i="1" s="1"/>
  <c r="H4802" i="1"/>
  <c r="J4802" i="1" s="1"/>
  <c r="G4803" i="1"/>
  <c r="I4803" i="1" s="1"/>
  <c r="H4803" i="1"/>
  <c r="J4803" i="1" s="1"/>
  <c r="G4086" i="1"/>
  <c r="I4086" i="1" s="1"/>
  <c r="H4086" i="1"/>
  <c r="J4086" i="1" s="1"/>
  <c r="G4805" i="1"/>
  <c r="I4805" i="1" s="1"/>
  <c r="H4805" i="1"/>
  <c r="J4805" i="1" s="1"/>
  <c r="G4806" i="1"/>
  <c r="I4806" i="1" s="1"/>
  <c r="H4806" i="1"/>
  <c r="J4806" i="1" s="1"/>
  <c r="G4807" i="1"/>
  <c r="I4807" i="1" s="1"/>
  <c r="H4807" i="1"/>
  <c r="J4807" i="1" s="1"/>
  <c r="G4808" i="1"/>
  <c r="I4808" i="1" s="1"/>
  <c r="H4808" i="1"/>
  <c r="J4808" i="1" s="1"/>
  <c r="G4809" i="1"/>
  <c r="I4809" i="1" s="1"/>
  <c r="H4809" i="1"/>
  <c r="J4809" i="1" s="1"/>
  <c r="G4810" i="1"/>
  <c r="I4810" i="1" s="1"/>
  <c r="H4810" i="1"/>
  <c r="J4810" i="1" s="1"/>
  <c r="G4811" i="1"/>
  <c r="I4811" i="1" s="1"/>
  <c r="H4811" i="1"/>
  <c r="J4811" i="1" s="1"/>
  <c r="G1811" i="1"/>
  <c r="I1811" i="1" s="1"/>
  <c r="H1811" i="1"/>
  <c r="J1811" i="1" s="1"/>
  <c r="G4813" i="1"/>
  <c r="I4813" i="1" s="1"/>
  <c r="H4813" i="1"/>
  <c r="J4813" i="1" s="1"/>
  <c r="G313" i="1"/>
  <c r="I313" i="1" s="1"/>
  <c r="H313" i="1"/>
  <c r="J313" i="1" s="1"/>
  <c r="G4815" i="1"/>
  <c r="I4815" i="1" s="1"/>
  <c r="H4815" i="1"/>
  <c r="J4815" i="1" s="1"/>
  <c r="G4816" i="1"/>
  <c r="I4816" i="1" s="1"/>
  <c r="H4816" i="1"/>
  <c r="J4816" i="1" s="1"/>
  <c r="G4817" i="1"/>
  <c r="I4817" i="1" s="1"/>
  <c r="H4817" i="1"/>
  <c r="J4817" i="1" s="1"/>
  <c r="G4818" i="1"/>
  <c r="I4818" i="1" s="1"/>
  <c r="H4818" i="1"/>
  <c r="J4818" i="1" s="1"/>
  <c r="G4822" i="1"/>
  <c r="I4822" i="1" s="1"/>
  <c r="H4822" i="1"/>
  <c r="J4822" i="1" s="1"/>
  <c r="G4820" i="1"/>
  <c r="I4820" i="1" s="1"/>
  <c r="H4820" i="1"/>
  <c r="J4820" i="1" s="1"/>
  <c r="G4821" i="1"/>
  <c r="I4821" i="1" s="1"/>
  <c r="H4821" i="1"/>
  <c r="J4821" i="1" s="1"/>
  <c r="G3615" i="1"/>
  <c r="I3615" i="1" s="1"/>
  <c r="H3615" i="1"/>
  <c r="J3615" i="1" s="1"/>
  <c r="G4823" i="1"/>
  <c r="I4823" i="1" s="1"/>
  <c r="H4823" i="1"/>
  <c r="J4823" i="1" s="1"/>
  <c r="G4824" i="1"/>
  <c r="I4824" i="1" s="1"/>
  <c r="H4824" i="1"/>
  <c r="J4824" i="1" s="1"/>
  <c r="G4825" i="1"/>
  <c r="I4825" i="1" s="1"/>
  <c r="H4825" i="1"/>
  <c r="J4825" i="1" s="1"/>
  <c r="G4826" i="1"/>
  <c r="I4826" i="1" s="1"/>
  <c r="H4826" i="1"/>
  <c r="J4826" i="1" s="1"/>
  <c r="G4827" i="1"/>
  <c r="I4827" i="1" s="1"/>
  <c r="H4827" i="1"/>
  <c r="J4827" i="1" s="1"/>
  <c r="G4828" i="1"/>
  <c r="I4828" i="1" s="1"/>
  <c r="H4828" i="1"/>
  <c r="J4828" i="1" s="1"/>
  <c r="G4829" i="1"/>
  <c r="I4829" i="1" s="1"/>
  <c r="H4829" i="1"/>
  <c r="J4829" i="1" s="1"/>
  <c r="G4830" i="1"/>
  <c r="I4830" i="1" s="1"/>
  <c r="H4830" i="1"/>
  <c r="J4830" i="1" s="1"/>
  <c r="G4831" i="1"/>
  <c r="I4831" i="1" s="1"/>
  <c r="H4831" i="1"/>
  <c r="J4831" i="1" s="1"/>
  <c r="G4832" i="1"/>
  <c r="I4832" i="1" s="1"/>
  <c r="H4832" i="1"/>
  <c r="J4832" i="1" s="1"/>
  <c r="G4833" i="1"/>
  <c r="I4833" i="1" s="1"/>
  <c r="H4833" i="1"/>
  <c r="J4833" i="1" s="1"/>
  <c r="G4834" i="1"/>
  <c r="I4834" i="1" s="1"/>
  <c r="H4834" i="1"/>
  <c r="J4834" i="1" s="1"/>
  <c r="G4835" i="1"/>
  <c r="I4835" i="1" s="1"/>
  <c r="H4835" i="1"/>
  <c r="J4835" i="1" s="1"/>
  <c r="G4836" i="1"/>
  <c r="I4836" i="1" s="1"/>
  <c r="H4836" i="1"/>
  <c r="J4836" i="1" s="1"/>
  <c r="G4837" i="1"/>
  <c r="I4837" i="1" s="1"/>
  <c r="H4837" i="1"/>
  <c r="J4837" i="1" s="1"/>
  <c r="G4838" i="1"/>
  <c r="I4838" i="1" s="1"/>
  <c r="H4838" i="1"/>
  <c r="J4838" i="1" s="1"/>
  <c r="G4839" i="1"/>
  <c r="I4839" i="1" s="1"/>
  <c r="H4839" i="1"/>
  <c r="J4839" i="1" s="1"/>
  <c r="G4840" i="1"/>
  <c r="I4840" i="1" s="1"/>
  <c r="H4840" i="1"/>
  <c r="J4840" i="1" s="1"/>
  <c r="G4841" i="1"/>
  <c r="I4841" i="1" s="1"/>
  <c r="H4841" i="1"/>
  <c r="J4841" i="1" s="1"/>
  <c r="G4842" i="1"/>
  <c r="I4842" i="1" s="1"/>
  <c r="H4842" i="1"/>
  <c r="J4842" i="1" s="1"/>
  <c r="G4843" i="1"/>
  <c r="I4843" i="1" s="1"/>
  <c r="H4843" i="1"/>
  <c r="J4843" i="1" s="1"/>
  <c r="G4844" i="1"/>
  <c r="I4844" i="1" s="1"/>
  <c r="H4844" i="1"/>
  <c r="J4844" i="1" s="1"/>
  <c r="G4845" i="1"/>
  <c r="I4845" i="1" s="1"/>
  <c r="H4845" i="1"/>
  <c r="J4845" i="1" s="1"/>
  <c r="G4846" i="1"/>
  <c r="I4846" i="1" s="1"/>
  <c r="H4846" i="1"/>
  <c r="J4846" i="1" s="1"/>
  <c r="G4847" i="1"/>
  <c r="I4847" i="1" s="1"/>
  <c r="H4847" i="1"/>
  <c r="J4847" i="1" s="1"/>
  <c r="G4848" i="1"/>
  <c r="I4848" i="1" s="1"/>
  <c r="H4848" i="1"/>
  <c r="J4848" i="1" s="1"/>
  <c r="G4849" i="1"/>
  <c r="I4849" i="1" s="1"/>
  <c r="H4849" i="1"/>
  <c r="J4849" i="1" s="1"/>
  <c r="G4850" i="1"/>
  <c r="I4850" i="1" s="1"/>
  <c r="H4850" i="1"/>
  <c r="J4850" i="1" s="1"/>
  <c r="G4851" i="1"/>
  <c r="I4851" i="1" s="1"/>
  <c r="H4851" i="1"/>
  <c r="J4851" i="1" s="1"/>
  <c r="G4852" i="1"/>
  <c r="I4852" i="1" s="1"/>
  <c r="H4852" i="1"/>
  <c r="J4852" i="1" s="1"/>
  <c r="G4853" i="1"/>
  <c r="I4853" i="1" s="1"/>
  <c r="H4853" i="1"/>
  <c r="J4853" i="1" s="1"/>
  <c r="G4854" i="1"/>
  <c r="I4854" i="1" s="1"/>
  <c r="H4854" i="1"/>
  <c r="J4854" i="1" s="1"/>
  <c r="G4855" i="1"/>
  <c r="I4855" i="1" s="1"/>
  <c r="H4855" i="1"/>
  <c r="J4855" i="1" s="1"/>
  <c r="G4856" i="1"/>
  <c r="I4856" i="1" s="1"/>
  <c r="H4856" i="1"/>
  <c r="J4856" i="1" s="1"/>
  <c r="G2888" i="1"/>
  <c r="I2888" i="1" s="1"/>
  <c r="H2888" i="1"/>
  <c r="J2888" i="1" s="1"/>
  <c r="G4858" i="1"/>
  <c r="I4858" i="1" s="1"/>
  <c r="H4858" i="1"/>
  <c r="J4858" i="1" s="1"/>
  <c r="G1183" i="1"/>
  <c r="I1183" i="1" s="1"/>
  <c r="H1183" i="1"/>
  <c r="J1183" i="1" s="1"/>
  <c r="G4860" i="1"/>
  <c r="I4860" i="1" s="1"/>
  <c r="H4860" i="1"/>
  <c r="J4860" i="1" s="1"/>
  <c r="G4861" i="1"/>
  <c r="I4861" i="1" s="1"/>
  <c r="H4861" i="1"/>
  <c r="J4861" i="1" s="1"/>
  <c r="G4862" i="1"/>
  <c r="I4862" i="1" s="1"/>
  <c r="H4862" i="1"/>
  <c r="J4862" i="1" s="1"/>
  <c r="G4863" i="1"/>
  <c r="I4863" i="1" s="1"/>
  <c r="H4863" i="1"/>
  <c r="J4863" i="1" s="1"/>
  <c r="G4864" i="1"/>
  <c r="I4864" i="1" s="1"/>
  <c r="H4864" i="1"/>
  <c r="J4864" i="1" s="1"/>
  <c r="G4865" i="1"/>
  <c r="I4865" i="1" s="1"/>
  <c r="H4865" i="1"/>
  <c r="J4865" i="1" s="1"/>
  <c r="G4866" i="1"/>
  <c r="I4866" i="1" s="1"/>
  <c r="H4866" i="1"/>
  <c r="J4866" i="1" s="1"/>
  <c r="G4867" i="1"/>
  <c r="I4867" i="1" s="1"/>
  <c r="H4867" i="1"/>
  <c r="J4867" i="1" s="1"/>
  <c r="G4868" i="1"/>
  <c r="I4868" i="1" s="1"/>
  <c r="H4868" i="1"/>
  <c r="J4868" i="1" s="1"/>
  <c r="G4869" i="1"/>
  <c r="I4869" i="1" s="1"/>
  <c r="H4869" i="1"/>
  <c r="J4869" i="1" s="1"/>
  <c r="G4870" i="1"/>
  <c r="I4870" i="1" s="1"/>
  <c r="H4870" i="1"/>
  <c r="J4870" i="1" s="1"/>
  <c r="G2405" i="1"/>
  <c r="I2405" i="1" s="1"/>
  <c r="H2405" i="1"/>
  <c r="J2405" i="1" s="1"/>
  <c r="G4872" i="1"/>
  <c r="I4872" i="1" s="1"/>
  <c r="H4872" i="1"/>
  <c r="J4872" i="1" s="1"/>
  <c r="G4873" i="1"/>
  <c r="I4873" i="1" s="1"/>
  <c r="H4873" i="1"/>
  <c r="J4873" i="1" s="1"/>
  <c r="G4874" i="1"/>
  <c r="I4874" i="1" s="1"/>
  <c r="H4874" i="1"/>
  <c r="J4874" i="1" s="1"/>
  <c r="G4875" i="1"/>
  <c r="I4875" i="1" s="1"/>
  <c r="H4875" i="1"/>
  <c r="J4875" i="1" s="1"/>
  <c r="G4876" i="1"/>
  <c r="I4876" i="1" s="1"/>
  <c r="H4876" i="1"/>
  <c r="J4876" i="1" s="1"/>
  <c r="G4877" i="1"/>
  <c r="I4877" i="1" s="1"/>
  <c r="H4877" i="1"/>
  <c r="J4877" i="1" s="1"/>
  <c r="G4878" i="1"/>
  <c r="I4878" i="1" s="1"/>
  <c r="H4878" i="1"/>
  <c r="J4878" i="1" s="1"/>
  <c r="G4879" i="1"/>
  <c r="I4879" i="1" s="1"/>
  <c r="H4879" i="1"/>
  <c r="J4879" i="1" s="1"/>
  <c r="G4880" i="1"/>
  <c r="I4880" i="1" s="1"/>
  <c r="H4880" i="1"/>
  <c r="J4880" i="1" s="1"/>
  <c r="G4881" i="1"/>
  <c r="I4881" i="1" s="1"/>
  <c r="H4881" i="1"/>
  <c r="J4881" i="1" s="1"/>
  <c r="G4882" i="1"/>
  <c r="I4882" i="1" s="1"/>
  <c r="H4882" i="1"/>
  <c r="J4882" i="1" s="1"/>
  <c r="G4883" i="1"/>
  <c r="I4883" i="1" s="1"/>
  <c r="H4883" i="1"/>
  <c r="J4883" i="1" s="1"/>
  <c r="G4884" i="1"/>
  <c r="I4884" i="1" s="1"/>
  <c r="H4884" i="1"/>
  <c r="J4884" i="1" s="1"/>
  <c r="G4885" i="1"/>
  <c r="I4885" i="1" s="1"/>
  <c r="H4885" i="1"/>
  <c r="J4885" i="1" s="1"/>
  <c r="G4886" i="1"/>
  <c r="I4886" i="1" s="1"/>
  <c r="H4886" i="1"/>
  <c r="J4886" i="1" s="1"/>
  <c r="G4887" i="1"/>
  <c r="I4887" i="1" s="1"/>
  <c r="H4887" i="1"/>
  <c r="J4887" i="1" s="1"/>
  <c r="G4888" i="1"/>
  <c r="I4888" i="1" s="1"/>
  <c r="H4888" i="1"/>
  <c r="J4888" i="1" s="1"/>
  <c r="G4889" i="1"/>
  <c r="I4889" i="1" s="1"/>
  <c r="H4889" i="1"/>
  <c r="J4889" i="1" s="1"/>
  <c r="G4890" i="1"/>
  <c r="I4890" i="1" s="1"/>
  <c r="H4890" i="1"/>
  <c r="J4890" i="1" s="1"/>
  <c r="G4891" i="1"/>
  <c r="I4891" i="1" s="1"/>
  <c r="H4891" i="1"/>
  <c r="J4891" i="1" s="1"/>
  <c r="G1598" i="1"/>
  <c r="I1598" i="1" s="1"/>
  <c r="H1598" i="1"/>
  <c r="J1598" i="1" s="1"/>
  <c r="G4893" i="1"/>
  <c r="I4893" i="1" s="1"/>
  <c r="H4893" i="1"/>
  <c r="J4893" i="1" s="1"/>
  <c r="G4894" i="1"/>
  <c r="I4894" i="1" s="1"/>
  <c r="H4894" i="1"/>
  <c r="J4894" i="1" s="1"/>
  <c r="G1195" i="1"/>
  <c r="I1195" i="1" s="1"/>
  <c r="H1195" i="1"/>
  <c r="J1195" i="1" s="1"/>
  <c r="G1236" i="1"/>
  <c r="I1236" i="1" s="1"/>
  <c r="H1236" i="1"/>
  <c r="J1236" i="1" s="1"/>
  <c r="G4897" i="1"/>
  <c r="I4897" i="1" s="1"/>
  <c r="H4897" i="1"/>
  <c r="J4897" i="1" s="1"/>
  <c r="G4898" i="1"/>
  <c r="I4898" i="1" s="1"/>
  <c r="H4898" i="1"/>
  <c r="J4898" i="1" s="1"/>
  <c r="G4899" i="1"/>
  <c r="I4899" i="1" s="1"/>
  <c r="H4899" i="1"/>
  <c r="J4899" i="1" s="1"/>
  <c r="G4900" i="1"/>
  <c r="I4900" i="1" s="1"/>
  <c r="H4900" i="1"/>
  <c r="J4900" i="1" s="1"/>
  <c r="G4901" i="1"/>
  <c r="I4901" i="1" s="1"/>
  <c r="H4901" i="1"/>
  <c r="J4901" i="1" s="1"/>
  <c r="G4902" i="1"/>
  <c r="I4902" i="1" s="1"/>
  <c r="H4902" i="1"/>
  <c r="J4902" i="1" s="1"/>
  <c r="G4903" i="1"/>
  <c r="I4903" i="1" s="1"/>
  <c r="H4903" i="1"/>
  <c r="J4903" i="1" s="1"/>
  <c r="G4904" i="1"/>
  <c r="I4904" i="1" s="1"/>
  <c r="H4904" i="1"/>
  <c r="J4904" i="1" s="1"/>
  <c r="G4905" i="1"/>
  <c r="I4905" i="1" s="1"/>
  <c r="H4905" i="1"/>
  <c r="J4905" i="1" s="1"/>
  <c r="G4906" i="1"/>
  <c r="I4906" i="1" s="1"/>
  <c r="H4906" i="1"/>
  <c r="J4906" i="1" s="1"/>
  <c r="G2216" i="1"/>
  <c r="I2216" i="1" s="1"/>
  <c r="H2216" i="1"/>
  <c r="J2216" i="1" s="1"/>
  <c r="G4908" i="1"/>
  <c r="I4908" i="1" s="1"/>
  <c r="H4908" i="1"/>
  <c r="J4908" i="1" s="1"/>
  <c r="G4909" i="1"/>
  <c r="I4909" i="1" s="1"/>
  <c r="H4909" i="1"/>
  <c r="J4909" i="1" s="1"/>
  <c r="G4910" i="1"/>
  <c r="I4910" i="1" s="1"/>
  <c r="H4910" i="1"/>
  <c r="J4910" i="1" s="1"/>
  <c r="G4911" i="1"/>
  <c r="I4911" i="1" s="1"/>
  <c r="H4911" i="1"/>
  <c r="J4911" i="1" s="1"/>
  <c r="G4912" i="1"/>
  <c r="I4912" i="1" s="1"/>
  <c r="H4912" i="1"/>
  <c r="J4912" i="1" s="1"/>
  <c r="G4913" i="1"/>
  <c r="I4913" i="1" s="1"/>
  <c r="H4913" i="1"/>
  <c r="J4913" i="1" s="1"/>
  <c r="G4914" i="1"/>
  <c r="I4914" i="1" s="1"/>
  <c r="H4914" i="1"/>
  <c r="J4914" i="1" s="1"/>
  <c r="G4915" i="1"/>
  <c r="I4915" i="1" s="1"/>
  <c r="H4915" i="1"/>
  <c r="J4915" i="1" s="1"/>
  <c r="G4916" i="1"/>
  <c r="I4916" i="1" s="1"/>
  <c r="H4916" i="1"/>
  <c r="J4916" i="1" s="1"/>
  <c r="G4917" i="1"/>
  <c r="I4917" i="1" s="1"/>
  <c r="H4917" i="1"/>
  <c r="J4917" i="1" s="1"/>
  <c r="G4918" i="1"/>
  <c r="I4918" i="1" s="1"/>
  <c r="H4918" i="1"/>
  <c r="J4918" i="1" s="1"/>
  <c r="G4919" i="1"/>
  <c r="I4919" i="1" s="1"/>
  <c r="H4919" i="1"/>
  <c r="J4919" i="1" s="1"/>
  <c r="G4920" i="1"/>
  <c r="I4920" i="1" s="1"/>
  <c r="H4920" i="1"/>
  <c r="J4920" i="1" s="1"/>
  <c r="G4921" i="1"/>
  <c r="I4921" i="1" s="1"/>
  <c r="H4921" i="1"/>
  <c r="J4921" i="1" s="1"/>
  <c r="G1044" i="1"/>
  <c r="I1044" i="1" s="1"/>
  <c r="H1044" i="1"/>
  <c r="J1044" i="1" s="1"/>
  <c r="G4550" i="1"/>
  <c r="I4550" i="1" s="1"/>
  <c r="H4550" i="1"/>
  <c r="J4550" i="1" s="1"/>
  <c r="G4924" i="1"/>
  <c r="I4924" i="1" s="1"/>
  <c r="H4924" i="1"/>
  <c r="J4924" i="1" s="1"/>
  <c r="G1766" i="1"/>
  <c r="I1766" i="1" s="1"/>
  <c r="H1766" i="1"/>
  <c r="J1766" i="1" s="1"/>
  <c r="G4926" i="1"/>
  <c r="I4926" i="1" s="1"/>
  <c r="H4926" i="1"/>
  <c r="J4926" i="1" s="1"/>
  <c r="G4927" i="1"/>
  <c r="I4927" i="1" s="1"/>
  <c r="H4927" i="1"/>
  <c r="J4927" i="1" s="1"/>
  <c r="G4928" i="1"/>
  <c r="I4928" i="1" s="1"/>
  <c r="H4928" i="1"/>
  <c r="J4928" i="1" s="1"/>
  <c r="G4929" i="1"/>
  <c r="I4929" i="1" s="1"/>
  <c r="H4929" i="1"/>
  <c r="J4929" i="1" s="1"/>
  <c r="G4930" i="1"/>
  <c r="I4930" i="1" s="1"/>
  <c r="H4930" i="1"/>
  <c r="J4930" i="1" s="1"/>
  <c r="Q3" i="1"/>
  <c r="T3" i="1" s="1"/>
  <c r="P3" i="1"/>
  <c r="M3" i="1"/>
  <c r="H3" i="1"/>
  <c r="G3" i="1"/>
  <c r="V2674" i="1" l="1"/>
  <c r="S1078" i="1"/>
  <c r="R1078" i="1" s="1"/>
  <c r="U9" i="1"/>
  <c r="T1164" i="1"/>
  <c r="T944" i="1"/>
  <c r="T9" i="1"/>
  <c r="S4063" i="1"/>
  <c r="R4063" i="1" s="1"/>
  <c r="S10" i="1"/>
  <c r="R10" i="1" s="1"/>
  <c r="U4" i="1"/>
  <c r="U10" i="1"/>
  <c r="T4182" i="1"/>
  <c r="V12" i="1"/>
  <c r="T10" i="1"/>
  <c r="S1060" i="1"/>
  <c r="R1060" i="1" s="1"/>
  <c r="U674" i="1"/>
  <c r="S9" i="1"/>
  <c r="R9" i="1" s="1"/>
  <c r="T4" i="1"/>
  <c r="S3510" i="1"/>
  <c r="R3510" i="1" s="1"/>
  <c r="T2527" i="1"/>
  <c r="V1949" i="1"/>
  <c r="U1726" i="1"/>
  <c r="V2966" i="1"/>
  <c r="S451" i="1"/>
  <c r="R451" i="1" s="1"/>
  <c r="S2798" i="1"/>
  <c r="R2798" i="1" s="1"/>
  <c r="U2661" i="1"/>
  <c r="S1566" i="1"/>
  <c r="R1566" i="1" s="1"/>
  <c r="V4720" i="1"/>
  <c r="T3264" i="1"/>
  <c r="S1694" i="1"/>
  <c r="R1694" i="1" s="1"/>
  <c r="T1482" i="1"/>
  <c r="S213" i="1"/>
  <c r="R213" i="1" s="1"/>
  <c r="V3269" i="1"/>
  <c r="S3264" i="1"/>
  <c r="R3264" i="1" s="1"/>
  <c r="V1639" i="1"/>
  <c r="U2179" i="1"/>
  <c r="S1886" i="1"/>
  <c r="R1886" i="1" s="1"/>
  <c r="T1723" i="1"/>
  <c r="U1323" i="1"/>
  <c r="U1194" i="1"/>
  <c r="U1004" i="1"/>
  <c r="U738" i="1"/>
  <c r="S1065" i="1"/>
  <c r="R1065" i="1" s="1"/>
  <c r="T914" i="1"/>
  <c r="U2636" i="1"/>
  <c r="V2186" i="1"/>
  <c r="T2059" i="1"/>
  <c r="T2897" i="1"/>
  <c r="T2070" i="1"/>
  <c r="V1921" i="1"/>
  <c r="U2854" i="1"/>
  <c r="V2476" i="1"/>
  <c r="S2282" i="1"/>
  <c r="R2282" i="1" s="1"/>
  <c r="U2161" i="1"/>
  <c r="U4044" i="1"/>
  <c r="T1896" i="1"/>
  <c r="U1725" i="1"/>
  <c r="T1358" i="1"/>
  <c r="U218" i="1"/>
  <c r="V4881" i="1"/>
  <c r="T4181" i="1"/>
  <c r="U2914" i="1"/>
  <c r="T2293" i="1"/>
  <c r="T1725" i="1"/>
  <c r="S1396" i="1"/>
  <c r="R1396" i="1" s="1"/>
  <c r="U859" i="1"/>
  <c r="U677" i="1"/>
  <c r="T223" i="1"/>
  <c r="S218" i="1"/>
  <c r="R218" i="1" s="1"/>
  <c r="V3686" i="1"/>
  <c r="S2092" i="1"/>
  <c r="R2092" i="1" s="1"/>
  <c r="S2060" i="1"/>
  <c r="R2060" i="1" s="1"/>
  <c r="S2046" i="1"/>
  <c r="R2046" i="1" s="1"/>
  <c r="V1553" i="1"/>
  <c r="V1205" i="1"/>
  <c r="V1064" i="1"/>
  <c r="V4289" i="1"/>
  <c r="V3467" i="1"/>
  <c r="U3154" i="1"/>
  <c r="T2719" i="1"/>
  <c r="S2383" i="1"/>
  <c r="R2383" i="1" s="1"/>
  <c r="U2208" i="1"/>
  <c r="V2162" i="1"/>
  <c r="S1665" i="1"/>
  <c r="R1665" i="1" s="1"/>
  <c r="T1157" i="1"/>
  <c r="T1065" i="1"/>
  <c r="V4786" i="1"/>
  <c r="V940" i="1"/>
  <c r="T205" i="1"/>
  <c r="S1121" i="1"/>
  <c r="R1121" i="1" s="1"/>
  <c r="S1055" i="1"/>
  <c r="R1055" i="1" s="1"/>
  <c r="U950" i="1"/>
  <c r="V85" i="1"/>
  <c r="V123" i="1"/>
  <c r="U52" i="1"/>
  <c r="S4879" i="1"/>
  <c r="R4879" i="1" s="1"/>
  <c r="V4325" i="1"/>
  <c r="V1192" i="1"/>
  <c r="V2961" i="1"/>
  <c r="U2822" i="1"/>
  <c r="V2757" i="1"/>
  <c r="S2174" i="1"/>
  <c r="R2174" i="1" s="1"/>
  <c r="T2122" i="1"/>
  <c r="S2032" i="1"/>
  <c r="R2032" i="1" s="1"/>
  <c r="U1566" i="1"/>
  <c r="S1246" i="1"/>
  <c r="R1246" i="1" s="1"/>
  <c r="U1202" i="1"/>
  <c r="S1872" i="1"/>
  <c r="R1872" i="1" s="1"/>
  <c r="V903" i="1"/>
  <c r="V3497" i="1"/>
  <c r="V678" i="1"/>
  <c r="T224" i="1"/>
  <c r="V217" i="1"/>
  <c r="U46" i="1"/>
  <c r="S41" i="1"/>
  <c r="R41" i="1" s="1"/>
  <c r="U817" i="1"/>
  <c r="U678" i="1"/>
  <c r="S46" i="1"/>
  <c r="R46" i="1" s="1"/>
  <c r="S23" i="1"/>
  <c r="R23" i="1" s="1"/>
  <c r="T3686" i="1"/>
  <c r="T2709" i="1"/>
  <c r="V2436" i="1"/>
  <c r="T3378" i="1"/>
  <c r="T2294" i="1"/>
  <c r="V2286" i="1"/>
  <c r="S2227" i="1"/>
  <c r="R2227" i="1" s="1"/>
  <c r="T2198" i="1"/>
  <c r="T2011" i="1"/>
  <c r="T1837" i="1"/>
  <c r="S1760" i="1"/>
  <c r="R1760" i="1" s="1"/>
  <c r="T1737" i="1"/>
  <c r="U1704" i="1"/>
  <c r="S1283" i="1"/>
  <c r="R1283" i="1" s="1"/>
  <c r="V560" i="1"/>
  <c r="U4056" i="1"/>
  <c r="S3686" i="1"/>
  <c r="R3686" i="1" s="1"/>
  <c r="U3510" i="1"/>
  <c r="T2150" i="1"/>
  <c r="T2025" i="1"/>
  <c r="T1585" i="1"/>
  <c r="V1527" i="1"/>
  <c r="T1015" i="1"/>
  <c r="U703" i="1"/>
  <c r="T380" i="1"/>
  <c r="U4722" i="1"/>
  <c r="U4561" i="1"/>
  <c r="V1896" i="1"/>
  <c r="V880" i="1"/>
  <c r="U878" i="1"/>
  <c r="V841" i="1"/>
  <c r="T837" i="1"/>
  <c r="U761" i="1"/>
  <c r="T678" i="1"/>
  <c r="U148" i="1"/>
  <c r="T110" i="1"/>
  <c r="T52" i="1"/>
  <c r="U26" i="1"/>
  <c r="U4212" i="1"/>
  <c r="U3846" i="1"/>
  <c r="S2935" i="1"/>
  <c r="R2935" i="1" s="1"/>
  <c r="S2683" i="1"/>
  <c r="R2683" i="1" s="1"/>
  <c r="V2663" i="1"/>
  <c r="S2661" i="1"/>
  <c r="R2661" i="1" s="1"/>
  <c r="U2238" i="1"/>
  <c r="V2142" i="1"/>
  <c r="V2092" i="1"/>
  <c r="T2035" i="1"/>
  <c r="T2027" i="1"/>
  <c r="S2022" i="1"/>
  <c r="R2022" i="1" s="1"/>
  <c r="S1954" i="1"/>
  <c r="R1954" i="1" s="1"/>
  <c r="U1896" i="1"/>
  <c r="U1635" i="1"/>
  <c r="V1358" i="1"/>
  <c r="S1330" i="1"/>
  <c r="R1330" i="1" s="1"/>
  <c r="V1305" i="1"/>
  <c r="S1242" i="1"/>
  <c r="R1242" i="1" s="1"/>
  <c r="S1228" i="1"/>
  <c r="R1228" i="1" s="1"/>
  <c r="U1136" i="1"/>
  <c r="U1093" i="1"/>
  <c r="V1088" i="1"/>
  <c r="S1070" i="1"/>
  <c r="R1070" i="1" s="1"/>
  <c r="V1065" i="1"/>
  <c r="T1028" i="1"/>
  <c r="T882" i="1"/>
  <c r="U880" i="1"/>
  <c r="U841" i="1"/>
  <c r="V839" i="1"/>
  <c r="S766" i="1"/>
  <c r="R766" i="1" s="1"/>
  <c r="S2761" i="1"/>
  <c r="R2761" i="1" s="1"/>
  <c r="S52" i="1"/>
  <c r="R52" i="1" s="1"/>
  <c r="V4879" i="1"/>
  <c r="T4212" i="1"/>
  <c r="V3510" i="1"/>
  <c r="V935" i="1"/>
  <c r="T3432" i="1"/>
  <c r="T1287" i="1"/>
  <c r="T1244" i="1"/>
  <c r="S1467" i="1"/>
  <c r="R1467" i="1" s="1"/>
  <c r="V1137" i="1"/>
  <c r="U1095" i="1"/>
  <c r="V1071" i="1"/>
  <c r="T4687" i="1"/>
  <c r="V3017" i="1"/>
  <c r="V1033" i="1"/>
  <c r="S980" i="1"/>
  <c r="R980" i="1" s="1"/>
  <c r="U954" i="1"/>
  <c r="T841" i="1"/>
  <c r="V561" i="1"/>
  <c r="V2335" i="1"/>
  <c r="S2210" i="1"/>
  <c r="R2210" i="1" s="1"/>
  <c r="S217" i="1"/>
  <c r="R217" i="1" s="1"/>
  <c r="T206" i="1"/>
  <c r="U3679" i="1"/>
  <c r="U3297" i="1"/>
  <c r="V1991" i="1"/>
  <c r="S3007" i="1"/>
  <c r="R3007" i="1" s="1"/>
  <c r="T2963" i="1"/>
  <c r="V2905" i="1"/>
  <c r="V2767" i="1"/>
  <c r="U1359" i="1"/>
  <c r="T1204" i="1"/>
  <c r="U1137" i="1"/>
  <c r="T1071" i="1"/>
  <c r="U883" i="1"/>
  <c r="T2335" i="1"/>
  <c r="U530" i="1"/>
  <c r="U777" i="1"/>
  <c r="U4889" i="1"/>
  <c r="T4267" i="1"/>
  <c r="T3679" i="1"/>
  <c r="T3899" i="1"/>
  <c r="S2843" i="1"/>
  <c r="R2843" i="1" s="1"/>
  <c r="T2660" i="1"/>
  <c r="V2556" i="1"/>
  <c r="U2485" i="1"/>
  <c r="T2456" i="1"/>
  <c r="U2424" i="1"/>
  <c r="V2350" i="1"/>
  <c r="V2174" i="1"/>
  <c r="U1651" i="1"/>
  <c r="T1566" i="1"/>
  <c r="T1561" i="1"/>
  <c r="S1385" i="1"/>
  <c r="R1385" i="1" s="1"/>
  <c r="T1359" i="1"/>
  <c r="V1323" i="1"/>
  <c r="V1312" i="1"/>
  <c r="T1232" i="1"/>
  <c r="S1204" i="1"/>
  <c r="R1204" i="1" s="1"/>
  <c r="U1196" i="1"/>
  <c r="S1179" i="1"/>
  <c r="R1179" i="1" s="1"/>
  <c r="S1137" i="1"/>
  <c r="R1137" i="1" s="1"/>
  <c r="U1123" i="1"/>
  <c r="V582" i="1"/>
  <c r="U1078" i="1"/>
  <c r="S1071" i="1"/>
  <c r="R1071" i="1" s="1"/>
  <c r="S1024" i="1"/>
  <c r="R1024" i="1" s="1"/>
  <c r="V990" i="1"/>
  <c r="S916" i="1"/>
  <c r="R916" i="1" s="1"/>
  <c r="U911" i="1"/>
  <c r="S885" i="1"/>
  <c r="R885" i="1" s="1"/>
  <c r="T859" i="1"/>
  <c r="T770" i="1"/>
  <c r="V709" i="1"/>
  <c r="U701" i="1"/>
  <c r="S2335" i="1"/>
  <c r="R2335" i="1" s="1"/>
  <c r="T530" i="1"/>
  <c r="U305" i="1"/>
  <c r="S85" i="1"/>
  <c r="R85" i="1" s="1"/>
  <c r="T51" i="1"/>
  <c r="T46" i="1"/>
  <c r="T16" i="1"/>
  <c r="U4882" i="1"/>
  <c r="V4882" i="1"/>
  <c r="S4312" i="1"/>
  <c r="R4312" i="1" s="1"/>
  <c r="U4312" i="1"/>
  <c r="U2185" i="1"/>
  <c r="T2185" i="1"/>
  <c r="S3448" i="1"/>
  <c r="R3448" i="1" s="1"/>
  <c r="U3448" i="1"/>
  <c r="V3448" i="1"/>
  <c r="V3311" i="1"/>
  <c r="S3311" i="1"/>
  <c r="R3311" i="1" s="1"/>
  <c r="T3311" i="1"/>
  <c r="U3311" i="1"/>
  <c r="U2945" i="1"/>
  <c r="S2945" i="1"/>
  <c r="R2945" i="1" s="1"/>
  <c r="T2945" i="1"/>
  <c r="V2945" i="1"/>
  <c r="U2907" i="1"/>
  <c r="V2907" i="1"/>
  <c r="V4889" i="1"/>
  <c r="V4763" i="1"/>
  <c r="T4722" i="1"/>
  <c r="T4670" i="1"/>
  <c r="V3658" i="1"/>
  <c r="U3658" i="1"/>
  <c r="U4182" i="1"/>
  <c r="T4049" i="1"/>
  <c r="T4044" i="1"/>
  <c r="V3748" i="1"/>
  <c r="T3552" i="1"/>
  <c r="S3552" i="1"/>
  <c r="R3552" i="1" s="1"/>
  <c r="V3552" i="1"/>
  <c r="U2921" i="1"/>
  <c r="S2921" i="1"/>
  <c r="R2921" i="1" s="1"/>
  <c r="T2921" i="1"/>
  <c r="S3450" i="1"/>
  <c r="R3450" i="1" s="1"/>
  <c r="U3450" i="1"/>
  <c r="T4889" i="1"/>
  <c r="U4686" i="1"/>
  <c r="S3666" i="1"/>
  <c r="R3666" i="1" s="1"/>
  <c r="V3666" i="1"/>
  <c r="V3648" i="1"/>
  <c r="U3607" i="1"/>
  <c r="U2999" i="1"/>
  <c r="T2999" i="1"/>
  <c r="U2929" i="1"/>
  <c r="S2929" i="1"/>
  <c r="R2929" i="1" s="1"/>
  <c r="T2929" i="1"/>
  <c r="S2847" i="1"/>
  <c r="R2847" i="1" s="1"/>
  <c r="V2847" i="1"/>
  <c r="U4910" i="1"/>
  <c r="U4902" i="1"/>
  <c r="T4696" i="1"/>
  <c r="T4562" i="1"/>
  <c r="U3732" i="1"/>
  <c r="T3732" i="1"/>
  <c r="V3732" i="1"/>
  <c r="U3648" i="1"/>
  <c r="T3607" i="1"/>
  <c r="V3455" i="1"/>
  <c r="S3455" i="1"/>
  <c r="R3455" i="1" s="1"/>
  <c r="T3455" i="1"/>
  <c r="T2720" i="1"/>
  <c r="U2720" i="1"/>
  <c r="S4910" i="1"/>
  <c r="R4910" i="1" s="1"/>
  <c r="V4764" i="1"/>
  <c r="S4764" i="1"/>
  <c r="R4764" i="1" s="1"/>
  <c r="V4686" i="1"/>
  <c r="T4686" i="1"/>
  <c r="U4600" i="1"/>
  <c r="S4562" i="1"/>
  <c r="R4562" i="1" s="1"/>
  <c r="U4311" i="1"/>
  <c r="V4312" i="1"/>
  <c r="S3844" i="1"/>
  <c r="R3844" i="1" s="1"/>
  <c r="T3844" i="1"/>
  <c r="S3413" i="1"/>
  <c r="R3413" i="1" s="1"/>
  <c r="V3413" i="1"/>
  <c r="T3365" i="1"/>
  <c r="V2934" i="1"/>
  <c r="T2934" i="1"/>
  <c r="U3467" i="1"/>
  <c r="T2883" i="1"/>
  <c r="V2759" i="1"/>
  <c r="S2719" i="1"/>
  <c r="R2719" i="1" s="1"/>
  <c r="V2705" i="1"/>
  <c r="V2665" i="1"/>
  <c r="U2640" i="1"/>
  <c r="U2610" i="1"/>
  <c r="V2548" i="1"/>
  <c r="T2498" i="1"/>
  <c r="U2125" i="1"/>
  <c r="U2384" i="1"/>
  <c r="T2288" i="1"/>
  <c r="U2286" i="1"/>
  <c r="U2281" i="1"/>
  <c r="S2198" i="1"/>
  <c r="R2198" i="1" s="1"/>
  <c r="S2162" i="1"/>
  <c r="R2162" i="1" s="1"/>
  <c r="S2138" i="1"/>
  <c r="R2138" i="1" s="1"/>
  <c r="S1820" i="1"/>
  <c r="R1820" i="1" s="1"/>
  <c r="V1782" i="1"/>
  <c r="U1771" i="1"/>
  <c r="S1761" i="1"/>
  <c r="R1761" i="1" s="1"/>
  <c r="T1721" i="1"/>
  <c r="S924" i="1"/>
  <c r="R924" i="1" s="1"/>
  <c r="T4797" i="1"/>
  <c r="U886" i="1"/>
  <c r="S884" i="1"/>
  <c r="R884" i="1" s="1"/>
  <c r="T877" i="1"/>
  <c r="T805" i="1"/>
  <c r="S2262" i="1"/>
  <c r="R2262" i="1" s="1"/>
  <c r="T769" i="1"/>
  <c r="V753" i="1"/>
  <c r="V739" i="1"/>
  <c r="T695" i="1"/>
  <c r="T428" i="1"/>
  <c r="V301" i="1"/>
  <c r="U2444" i="1"/>
  <c r="T1704" i="1"/>
  <c r="V1702" i="1"/>
  <c r="T185" i="1"/>
  <c r="U3899" i="1"/>
  <c r="T3007" i="1"/>
  <c r="U2681" i="1"/>
  <c r="V2660" i="1"/>
  <c r="T2655" i="1"/>
  <c r="U2628" i="1"/>
  <c r="V2502" i="1"/>
  <c r="T2446" i="1"/>
  <c r="S2444" i="1"/>
  <c r="R2444" i="1" s="1"/>
  <c r="S2354" i="1"/>
  <c r="R2354" i="1" s="1"/>
  <c r="U2340" i="1"/>
  <c r="V2294" i="1"/>
  <c r="U2150" i="1"/>
  <c r="T2092" i="1"/>
  <c r="U2084" i="1"/>
  <c r="T2054" i="1"/>
  <c r="U2011" i="1"/>
  <c r="U1903" i="1"/>
  <c r="S1842" i="1"/>
  <c r="R1842" i="1" s="1"/>
  <c r="S1837" i="1"/>
  <c r="R1837" i="1" s="1"/>
  <c r="U1829" i="1"/>
  <c r="T1732" i="1"/>
  <c r="S1725" i="1"/>
  <c r="R1725" i="1" s="1"/>
  <c r="S1704" i="1"/>
  <c r="R1704" i="1" s="1"/>
  <c r="U1702" i="1"/>
  <c r="T609" i="1"/>
  <c r="V1659" i="1"/>
  <c r="S1587" i="1"/>
  <c r="R1587" i="1" s="1"/>
  <c r="T1570" i="1"/>
  <c r="S1551" i="1"/>
  <c r="R1551" i="1" s="1"/>
  <c r="T1529" i="1"/>
  <c r="T778" i="1"/>
  <c r="T1341" i="1"/>
  <c r="T1330" i="1"/>
  <c r="T1323" i="1"/>
  <c r="S1265" i="1"/>
  <c r="R1265" i="1" s="1"/>
  <c r="S1230" i="1"/>
  <c r="R1230" i="1" s="1"/>
  <c r="U1220" i="1"/>
  <c r="V1095" i="1"/>
  <c r="V1093" i="1"/>
  <c r="T1035" i="1"/>
  <c r="T1017" i="1"/>
  <c r="V916" i="1"/>
  <c r="V895" i="1"/>
  <c r="S880" i="1"/>
  <c r="R880" i="1" s="1"/>
  <c r="T878" i="1"/>
  <c r="T852" i="1"/>
  <c r="S3497" i="1"/>
  <c r="R3497" i="1" s="1"/>
  <c r="U845" i="1"/>
  <c r="T839" i="1"/>
  <c r="S763" i="1"/>
  <c r="R763" i="1" s="1"/>
  <c r="S711" i="1"/>
  <c r="R711" i="1" s="1"/>
  <c r="U709" i="1"/>
  <c r="U647" i="1"/>
  <c r="U525" i="1"/>
  <c r="T314" i="1"/>
  <c r="T75" i="1"/>
  <c r="V1761" i="1"/>
  <c r="V1760" i="1"/>
  <c r="V1759" i="1"/>
  <c r="U1560" i="1"/>
  <c r="U1421" i="1"/>
  <c r="V1286" i="1"/>
  <c r="U2778" i="1"/>
  <c r="U895" i="1"/>
  <c r="V2262" i="1"/>
  <c r="V607" i="1"/>
  <c r="S1356" i="1"/>
  <c r="R1356" i="1" s="1"/>
  <c r="U217" i="1"/>
  <c r="U215" i="1"/>
  <c r="V125" i="1"/>
  <c r="U123" i="1"/>
  <c r="T106" i="1"/>
  <c r="V66" i="1"/>
  <c r="T29" i="1"/>
  <c r="U16" i="1"/>
  <c r="V2901" i="1"/>
  <c r="V2823" i="1"/>
  <c r="V2815" i="1"/>
  <c r="V2783" i="1"/>
  <c r="U2616" i="1"/>
  <c r="S2527" i="1"/>
  <c r="R2527" i="1" s="1"/>
  <c r="V2456" i="1"/>
  <c r="U2334" i="1"/>
  <c r="S2294" i="1"/>
  <c r="R2294" i="1" s="1"/>
  <c r="T2238" i="1"/>
  <c r="T2209" i="1"/>
  <c r="U2198" i="1"/>
  <c r="V2188" i="1"/>
  <c r="U2180" i="1"/>
  <c r="T2170" i="1"/>
  <c r="U2162" i="1"/>
  <c r="S2150" i="1"/>
  <c r="R2150" i="1" s="1"/>
  <c r="S2122" i="1"/>
  <c r="R2122" i="1" s="1"/>
  <c r="V2108" i="1"/>
  <c r="U2069" i="1"/>
  <c r="V2031" i="1"/>
  <c r="U2012" i="1"/>
  <c r="S2011" i="1"/>
  <c r="R2011" i="1" s="1"/>
  <c r="T3227" i="1"/>
  <c r="V1968" i="1"/>
  <c r="U1951" i="1"/>
  <c r="T1892" i="1"/>
  <c r="U1820" i="1"/>
  <c r="U1761" i="1"/>
  <c r="U1760" i="1"/>
  <c r="U1759" i="1"/>
  <c r="V1618" i="1"/>
  <c r="T1560" i="1"/>
  <c r="U1555" i="1"/>
  <c r="S1727" i="1"/>
  <c r="R1727" i="1" s="1"/>
  <c r="S1482" i="1"/>
  <c r="R1482" i="1" s="1"/>
  <c r="T1421" i="1"/>
  <c r="V1388" i="1"/>
  <c r="T1300" i="1"/>
  <c r="T1295" i="1"/>
  <c r="U1286" i="1"/>
  <c r="U1227" i="1"/>
  <c r="T2778" i="1"/>
  <c r="T895" i="1"/>
  <c r="V853" i="1"/>
  <c r="U840" i="1"/>
  <c r="T836" i="1"/>
  <c r="V805" i="1"/>
  <c r="U2262" i="1"/>
  <c r="U800" i="1"/>
  <c r="S781" i="1"/>
  <c r="R781" i="1" s="1"/>
  <c r="S738" i="1"/>
  <c r="R738" i="1" s="1"/>
  <c r="V695" i="1"/>
  <c r="S654" i="1"/>
  <c r="R654" i="1" s="1"/>
  <c r="U641" i="1"/>
  <c r="T607" i="1"/>
  <c r="V576" i="1"/>
  <c r="V548" i="1"/>
  <c r="T388" i="1"/>
  <c r="U380" i="1"/>
  <c r="U3085" i="1"/>
  <c r="V2640" i="1"/>
  <c r="U2618" i="1"/>
  <c r="T2616" i="1"/>
  <c r="S2546" i="1"/>
  <c r="R2546" i="1" s="1"/>
  <c r="V2498" i="1"/>
  <c r="S2116" i="1"/>
  <c r="R2116" i="1" s="1"/>
  <c r="T2060" i="1"/>
  <c r="V1990" i="1"/>
  <c r="U1973" i="1"/>
  <c r="V1889" i="1"/>
  <c r="T1867" i="1"/>
  <c r="T1825" i="1"/>
  <c r="T1820" i="1"/>
  <c r="S1791" i="1"/>
  <c r="R1791" i="1" s="1"/>
  <c r="U1780" i="1"/>
  <c r="T1759" i="1"/>
  <c r="T1626" i="1"/>
  <c r="S1560" i="1"/>
  <c r="R1560" i="1" s="1"/>
  <c r="U1547" i="1"/>
  <c r="U1536" i="1"/>
  <c r="U1410" i="1"/>
  <c r="T1390" i="1"/>
  <c r="T1388" i="1"/>
  <c r="V1359" i="1"/>
  <c r="U1358" i="1"/>
  <c r="T1342" i="1"/>
  <c r="S1295" i="1"/>
  <c r="R1295" i="1" s="1"/>
  <c r="V1287" i="1"/>
  <c r="T1281" i="1"/>
  <c r="T1242" i="1"/>
  <c r="T1227" i="1"/>
  <c r="U1131" i="1"/>
  <c r="T4206" i="1"/>
  <c r="S2778" i="1"/>
  <c r="R2778" i="1" s="1"/>
  <c r="V947" i="1"/>
  <c r="S922" i="1"/>
  <c r="R922" i="1" s="1"/>
  <c r="V917" i="1"/>
  <c r="T875" i="1"/>
  <c r="S853" i="1"/>
  <c r="R853" i="1" s="1"/>
  <c r="U846" i="1"/>
  <c r="U805" i="1"/>
  <c r="S802" i="1"/>
  <c r="R802" i="1" s="1"/>
  <c r="T800" i="1"/>
  <c r="S786" i="1"/>
  <c r="R786" i="1" s="1"/>
  <c r="S751" i="1"/>
  <c r="R751" i="1" s="1"/>
  <c r="T735" i="1"/>
  <c r="U695" i="1"/>
  <c r="V643" i="1"/>
  <c r="S607" i="1"/>
  <c r="R607" i="1" s="1"/>
  <c r="V593" i="1"/>
  <c r="S576" i="1"/>
  <c r="R576" i="1" s="1"/>
  <c r="S16" i="1"/>
  <c r="R16" i="1" s="1"/>
  <c r="V4670" i="1"/>
  <c r="U4662" i="1"/>
  <c r="V4600" i="1"/>
  <c r="U4566" i="1"/>
  <c r="T4416" i="1"/>
  <c r="U4402" i="1"/>
  <c r="V4373" i="1"/>
  <c r="U4181" i="1"/>
  <c r="U3936" i="1"/>
  <c r="V3796" i="1"/>
  <c r="V3660" i="1"/>
  <c r="U3617" i="1"/>
  <c r="V3586" i="1"/>
  <c r="U3455" i="1"/>
  <c r="U3432" i="1"/>
  <c r="S3407" i="1"/>
  <c r="R3407" i="1" s="1"/>
  <c r="U3399" i="1"/>
  <c r="U3197" i="1"/>
  <c r="V3039" i="1"/>
  <c r="V3031" i="1"/>
  <c r="V3014" i="1"/>
  <c r="V2987" i="1"/>
  <c r="T2935" i="1"/>
  <c r="U2883" i="1"/>
  <c r="T2875" i="1"/>
  <c r="V4634" i="1"/>
  <c r="T2843" i="1"/>
  <c r="U2804" i="1"/>
  <c r="S2782" i="1"/>
  <c r="R2782" i="1" s="1"/>
  <c r="U2753" i="1"/>
  <c r="V2719" i="1"/>
  <c r="T2718" i="1"/>
  <c r="S2853" i="1"/>
  <c r="R2853" i="1" s="1"/>
  <c r="S2654" i="1"/>
  <c r="R2654" i="1" s="1"/>
  <c r="V2626" i="1"/>
  <c r="S2624" i="1"/>
  <c r="R2624" i="1" s="1"/>
  <c r="V2616" i="1"/>
  <c r="U2546" i="1"/>
  <c r="U3783" i="1"/>
  <c r="S3783" i="1"/>
  <c r="R3783" i="1" s="1"/>
  <c r="U2435" i="1"/>
  <c r="S2430" i="1"/>
  <c r="R2430" i="1" s="1"/>
  <c r="V2430" i="1"/>
  <c r="T2354" i="1"/>
  <c r="S2260" i="1"/>
  <c r="R2260" i="1" s="1"/>
  <c r="V2260" i="1"/>
  <c r="T2257" i="1"/>
  <c r="U2220" i="1"/>
  <c r="U2209" i="1"/>
  <c r="U2077" i="1"/>
  <c r="U2040" i="1"/>
  <c r="T2040" i="1"/>
  <c r="V4779" i="1"/>
  <c r="T4779" i="1"/>
  <c r="U4779" i="1"/>
  <c r="V1692" i="1"/>
  <c r="U1692" i="1"/>
  <c r="S1564" i="1"/>
  <c r="R1564" i="1" s="1"/>
  <c r="U1564" i="1"/>
  <c r="V2684" i="1"/>
  <c r="V2682" i="1"/>
  <c r="V2480" i="1"/>
  <c r="U2480" i="1"/>
  <c r="V3414" i="1"/>
  <c r="T3414" i="1"/>
  <c r="V2090" i="1"/>
  <c r="S2077" i="1"/>
  <c r="R2077" i="1" s="1"/>
  <c r="S1997" i="1"/>
  <c r="R1997" i="1" s="1"/>
  <c r="U1997" i="1"/>
  <c r="V1997" i="1"/>
  <c r="S1885" i="1"/>
  <c r="R1885" i="1" s="1"/>
  <c r="V1885" i="1"/>
  <c r="S1753" i="1"/>
  <c r="R1753" i="1" s="1"/>
  <c r="T1753" i="1"/>
  <c r="V1753" i="1"/>
  <c r="U1700" i="1"/>
  <c r="V1700" i="1"/>
  <c r="T1554" i="1"/>
  <c r="S1554" i="1"/>
  <c r="R1554" i="1" s="1"/>
  <c r="V4906" i="1"/>
  <c r="U4594" i="1"/>
  <c r="U4325" i="1"/>
  <c r="U4289" i="1"/>
  <c r="T4188" i="1"/>
  <c r="U2436" i="1"/>
  <c r="V3378" i="1"/>
  <c r="S3378" i="1"/>
  <c r="R3378" i="1" s="1"/>
  <c r="U2312" i="1"/>
  <c r="U2047" i="1"/>
  <c r="S2047" i="1"/>
  <c r="R2047" i="1" s="1"/>
  <c r="V2021" i="1"/>
  <c r="U2021" i="1"/>
  <c r="S1895" i="1"/>
  <c r="R1895" i="1" s="1"/>
  <c r="U1895" i="1"/>
  <c r="T1819" i="1"/>
  <c r="S1819" i="1"/>
  <c r="R1819" i="1" s="1"/>
  <c r="S2561" i="1"/>
  <c r="R2561" i="1" s="1"/>
  <c r="T2561" i="1"/>
  <c r="U2561" i="1"/>
  <c r="V2561" i="1"/>
  <c r="S1559" i="1"/>
  <c r="R1559" i="1" s="1"/>
  <c r="T1559" i="1"/>
  <c r="U1559" i="1"/>
  <c r="V1559" i="1"/>
  <c r="V4395" i="1"/>
  <c r="T4325" i="1"/>
  <c r="T4289" i="1"/>
  <c r="T3952" i="1"/>
  <c r="V3605" i="1"/>
  <c r="U3411" i="1"/>
  <c r="T3395" i="1"/>
  <c r="U3363" i="1"/>
  <c r="V3713" i="1"/>
  <c r="U3030" i="1"/>
  <c r="U4331" i="1"/>
  <c r="U2994" i="1"/>
  <c r="S2963" i="1"/>
  <c r="R2963" i="1" s="1"/>
  <c r="U2952" i="1"/>
  <c r="S2909" i="1"/>
  <c r="R2909" i="1" s="1"/>
  <c r="U2859" i="1"/>
  <c r="S2854" i="1"/>
  <c r="R2854" i="1" s="1"/>
  <c r="U2783" i="1"/>
  <c r="T2737" i="1"/>
  <c r="S2720" i="1"/>
  <c r="R2720" i="1" s="1"/>
  <c r="T2674" i="1"/>
  <c r="S2660" i="1"/>
  <c r="R2660" i="1" s="1"/>
  <c r="S4188" i="1"/>
  <c r="R4188" i="1" s="1"/>
  <c r="S2534" i="1"/>
  <c r="R2534" i="1" s="1"/>
  <c r="U2534" i="1"/>
  <c r="V2521" i="1"/>
  <c r="U2521" i="1"/>
  <c r="V2506" i="1"/>
  <c r="T2436" i="1"/>
  <c r="V2348" i="1"/>
  <c r="U2348" i="1"/>
  <c r="S2312" i="1"/>
  <c r="R2312" i="1" s="1"/>
  <c r="U1639" i="1"/>
  <c r="S2270" i="1"/>
  <c r="R2270" i="1" s="1"/>
  <c r="V1999" i="1"/>
  <c r="S1999" i="1"/>
  <c r="R1999" i="1" s="1"/>
  <c r="T1999" i="1"/>
  <c r="U1999" i="1"/>
  <c r="T2599" i="1"/>
  <c r="S2599" i="1"/>
  <c r="R2599" i="1" s="1"/>
  <c r="T1844" i="1"/>
  <c r="U1844" i="1"/>
  <c r="T1792" i="1"/>
  <c r="S1792" i="1"/>
  <c r="R1792" i="1" s="1"/>
  <c r="U1792" i="1"/>
  <c r="T1758" i="1"/>
  <c r="U1758" i="1"/>
  <c r="V2913" i="1"/>
  <c r="V2843" i="1"/>
  <c r="S2542" i="1"/>
  <c r="R2542" i="1" s="1"/>
  <c r="V2542" i="1"/>
  <c r="S2224" i="1"/>
  <c r="R2224" i="1" s="1"/>
  <c r="V2224" i="1"/>
  <c r="V2203" i="1"/>
  <c r="T2203" i="1"/>
  <c r="S2076" i="1"/>
  <c r="R2076" i="1" s="1"/>
  <c r="V2076" i="1"/>
  <c r="S2041" i="1"/>
  <c r="R2041" i="1" s="1"/>
  <c r="V2041" i="1"/>
  <c r="S1919" i="1"/>
  <c r="R1919" i="1" s="1"/>
  <c r="V1919" i="1"/>
  <c r="S1873" i="1"/>
  <c r="R1873" i="1" s="1"/>
  <c r="U1873" i="1"/>
  <c r="V1873" i="1"/>
  <c r="V1778" i="1"/>
  <c r="S1778" i="1"/>
  <c r="R1778" i="1" s="1"/>
  <c r="U1722" i="1"/>
  <c r="S1722" i="1"/>
  <c r="R1722" i="1" s="1"/>
  <c r="U1638" i="1"/>
  <c r="T1638" i="1"/>
  <c r="V1638" i="1"/>
  <c r="V4566" i="1"/>
  <c r="U4416" i="1"/>
  <c r="V4402" i="1"/>
  <c r="V4181" i="1"/>
  <c r="V3617" i="1"/>
  <c r="U3543" i="1"/>
  <c r="T3405" i="1"/>
  <c r="U3305" i="1"/>
  <c r="S3215" i="1"/>
  <c r="R3215" i="1" s="1"/>
  <c r="U3045" i="1"/>
  <c r="T2941" i="1"/>
  <c r="T2913" i="1"/>
  <c r="U2768" i="1"/>
  <c r="S2758" i="1"/>
  <c r="R2758" i="1" s="1"/>
  <c r="U2756" i="1"/>
  <c r="V2702" i="1"/>
  <c r="V2678" i="1"/>
  <c r="V2644" i="1"/>
  <c r="T2640" i="1"/>
  <c r="V2624" i="1"/>
  <c r="S2612" i="1"/>
  <c r="R2612" i="1" s="1"/>
  <c r="T2610" i="1"/>
  <c r="V2530" i="1"/>
  <c r="V2486" i="1"/>
  <c r="T3783" i="1"/>
  <c r="T2430" i="1"/>
  <c r="V2425" i="1"/>
  <c r="U2425" i="1"/>
  <c r="U2328" i="1"/>
  <c r="S2232" i="1"/>
  <c r="R2232" i="1" s="1"/>
  <c r="U2232" i="1"/>
  <c r="T2215" i="1"/>
  <c r="S2118" i="1"/>
  <c r="R2118" i="1" s="1"/>
  <c r="V2118" i="1"/>
  <c r="T2104" i="1"/>
  <c r="U2083" i="1"/>
  <c r="S1945" i="1"/>
  <c r="R1945" i="1" s="1"/>
  <c r="V1945" i="1"/>
  <c r="S1843" i="1"/>
  <c r="R1843" i="1" s="1"/>
  <c r="T1843" i="1"/>
  <c r="U1843" i="1"/>
  <c r="V1843" i="1"/>
  <c r="V1794" i="1"/>
  <c r="U1794" i="1"/>
  <c r="V1724" i="1"/>
  <c r="S1724" i="1"/>
  <c r="R1724" i="1" s="1"/>
  <c r="T1724" i="1"/>
  <c r="U1724" i="1"/>
  <c r="U2060" i="1"/>
  <c r="T2031" i="1"/>
  <c r="U1666" i="1"/>
  <c r="U1627" i="1"/>
  <c r="V1596" i="1"/>
  <c r="V1595" i="1"/>
  <c r="V1594" i="1"/>
  <c r="V1593" i="1"/>
  <c r="T1522" i="1"/>
  <c r="S1421" i="1"/>
  <c r="R1421" i="1" s="1"/>
  <c r="V1409" i="1"/>
  <c r="V1396" i="1"/>
  <c r="T1385" i="1"/>
  <c r="V2731" i="1"/>
  <c r="S1342" i="1"/>
  <c r="R1342" i="1" s="1"/>
  <c r="V1340" i="1"/>
  <c r="V2001" i="1"/>
  <c r="T1306" i="1"/>
  <c r="U1302" i="1"/>
  <c r="V1302" i="1"/>
  <c r="V1300" i="1"/>
  <c r="U1300" i="1"/>
  <c r="U1287" i="1"/>
  <c r="T1286" i="1"/>
  <c r="V1282" i="1"/>
  <c r="T1230" i="1"/>
  <c r="T1228" i="1"/>
  <c r="S1227" i="1"/>
  <c r="R1227" i="1" s="1"/>
  <c r="V1198" i="1"/>
  <c r="T1198" i="1"/>
  <c r="V1193" i="1"/>
  <c r="V1179" i="1"/>
  <c r="S1167" i="1"/>
  <c r="R1167" i="1" s="1"/>
  <c r="U1165" i="1"/>
  <c r="V1130" i="1"/>
  <c r="T1123" i="1"/>
  <c r="U1088" i="1"/>
  <c r="T1063" i="1"/>
  <c r="S4748" i="1"/>
  <c r="R4748" i="1" s="1"/>
  <c r="T4748" i="1"/>
  <c r="S1014" i="1"/>
  <c r="R1014" i="1" s="1"/>
  <c r="U1014" i="1"/>
  <c r="U994" i="1"/>
  <c r="T983" i="1"/>
  <c r="U967" i="1"/>
  <c r="V952" i="1"/>
  <c r="T943" i="1"/>
  <c r="V914" i="1"/>
  <c r="S914" i="1"/>
  <c r="R914" i="1" s="1"/>
  <c r="V906" i="1"/>
  <c r="S894" i="1"/>
  <c r="R894" i="1" s="1"/>
  <c r="S883" i="1"/>
  <c r="R883" i="1" s="1"/>
  <c r="V883" i="1"/>
  <c r="V876" i="1"/>
  <c r="T853" i="1"/>
  <c r="T840" i="1"/>
  <c r="V2008" i="1"/>
  <c r="S769" i="1"/>
  <c r="R769" i="1" s="1"/>
  <c r="T751" i="1"/>
  <c r="T738" i="1"/>
  <c r="V736" i="1"/>
  <c r="T677" i="1"/>
  <c r="T651" i="1"/>
  <c r="T649" i="1"/>
  <c r="U649" i="1"/>
  <c r="T567" i="1"/>
  <c r="V567" i="1"/>
  <c r="V2070" i="1"/>
  <c r="U2032" i="1"/>
  <c r="S2031" i="1"/>
  <c r="R2031" i="1" s="1"/>
  <c r="V2233" i="1"/>
  <c r="T1853" i="1"/>
  <c r="T1826" i="1"/>
  <c r="V1788" i="1"/>
  <c r="V1786" i="1"/>
  <c r="T1666" i="1"/>
  <c r="T1627" i="1"/>
  <c r="U1596" i="1"/>
  <c r="U1595" i="1"/>
  <c r="U1594" i="1"/>
  <c r="U1593" i="1"/>
  <c r="U1591" i="1"/>
  <c r="U1548" i="1"/>
  <c r="U1409" i="1"/>
  <c r="U1404" i="1"/>
  <c r="U1396" i="1"/>
  <c r="T1371" i="1"/>
  <c r="U1282" i="1"/>
  <c r="V1258" i="1"/>
  <c r="U1258" i="1"/>
  <c r="S4577" i="1"/>
  <c r="R4577" i="1" s="1"/>
  <c r="T4577" i="1"/>
  <c r="S1207" i="1"/>
  <c r="R1207" i="1" s="1"/>
  <c r="V1207" i="1"/>
  <c r="T1193" i="1"/>
  <c r="U1179" i="1"/>
  <c r="T1128" i="1"/>
  <c r="V1128" i="1"/>
  <c r="U1060" i="1"/>
  <c r="T1054" i="1"/>
  <c r="V1016" i="1"/>
  <c r="T1016" i="1"/>
  <c r="V991" i="1"/>
  <c r="U989" i="1"/>
  <c r="U980" i="1"/>
  <c r="T967" i="1"/>
  <c r="T876" i="1"/>
  <c r="T2008" i="1"/>
  <c r="V58" i="1"/>
  <c r="V2028" i="1"/>
  <c r="V2219" i="1"/>
  <c r="T2010" i="1"/>
  <c r="S1975" i="1"/>
  <c r="R1975" i="1" s="1"/>
  <c r="T1880" i="1"/>
  <c r="T2233" i="1"/>
  <c r="U1850" i="1"/>
  <c r="S1826" i="1"/>
  <c r="R1826" i="1" s="1"/>
  <c r="U1788" i="1"/>
  <c r="S1783" i="1"/>
  <c r="R1783" i="1" s="1"/>
  <c r="S1713" i="1"/>
  <c r="R1713" i="1" s="1"/>
  <c r="V1667" i="1"/>
  <c r="S1644" i="1"/>
  <c r="R1644" i="1" s="1"/>
  <c r="T1634" i="1"/>
  <c r="S1627" i="1"/>
  <c r="R1627" i="1" s="1"/>
  <c r="T1596" i="1"/>
  <c r="T1595" i="1"/>
  <c r="T1594" i="1"/>
  <c r="S1593" i="1"/>
  <c r="R1593" i="1" s="1"/>
  <c r="T1591" i="1"/>
  <c r="V1586" i="1"/>
  <c r="T1548" i="1"/>
  <c r="U1533" i="1"/>
  <c r="U1528" i="1"/>
  <c r="U1452" i="1"/>
  <c r="T1450" i="1"/>
  <c r="V1410" i="1"/>
  <c r="S1409" i="1"/>
  <c r="R1409" i="1" s="1"/>
  <c r="S1371" i="1"/>
  <c r="R1371" i="1" s="1"/>
  <c r="U1357" i="1"/>
  <c r="S1282" i="1"/>
  <c r="R1282" i="1" s="1"/>
  <c r="U1265" i="1"/>
  <c r="S1260" i="1"/>
  <c r="R1260" i="1" s="1"/>
  <c r="V1215" i="1"/>
  <c r="S1215" i="1"/>
  <c r="R1215" i="1" s="1"/>
  <c r="V1212" i="1"/>
  <c r="U1204" i="1"/>
  <c r="T1160" i="1"/>
  <c r="U1160" i="1"/>
  <c r="V1157" i="1"/>
  <c r="V1131" i="1"/>
  <c r="S1130" i="1"/>
  <c r="R1130" i="1" s="1"/>
  <c r="U1130" i="1"/>
  <c r="U1085" i="1"/>
  <c r="T1085" i="1"/>
  <c r="S1079" i="1"/>
  <c r="R1079" i="1" s="1"/>
  <c r="T1060" i="1"/>
  <c r="U4687" i="1"/>
  <c r="S1054" i="1"/>
  <c r="R1054" i="1" s="1"/>
  <c r="T2199" i="1"/>
  <c r="V2199" i="1"/>
  <c r="U1035" i="1"/>
  <c r="V4206" i="1"/>
  <c r="V1024" i="1"/>
  <c r="U1872" i="1"/>
  <c r="V1017" i="1"/>
  <c r="T980" i="1"/>
  <c r="S967" i="1"/>
  <c r="R967" i="1" s="1"/>
  <c r="U3366" i="1"/>
  <c r="S4797" i="1"/>
  <c r="R4797" i="1" s="1"/>
  <c r="U4797" i="1"/>
  <c r="V882" i="1"/>
  <c r="S876" i="1"/>
  <c r="R876" i="1" s="1"/>
  <c r="V846" i="1"/>
  <c r="S2008" i="1"/>
  <c r="R2008" i="1" s="1"/>
  <c r="U833" i="1"/>
  <c r="U816" i="1"/>
  <c r="U58" i="1"/>
  <c r="S3889" i="1"/>
  <c r="R3889" i="1" s="1"/>
  <c r="V702" i="1"/>
  <c r="T2761" i="1"/>
  <c r="V2761" i="1"/>
  <c r="S672" i="1"/>
  <c r="R672" i="1" s="1"/>
  <c r="T672" i="1"/>
  <c r="T655" i="1"/>
  <c r="V579" i="1"/>
  <c r="T579" i="1"/>
  <c r="U579" i="1"/>
  <c r="U1667" i="1"/>
  <c r="V1631" i="1"/>
  <c r="U1609" i="1"/>
  <c r="S1548" i="1"/>
  <c r="R1548" i="1" s="1"/>
  <c r="T1535" i="1"/>
  <c r="S748" i="1"/>
  <c r="R748" i="1" s="1"/>
  <c r="U1512" i="1"/>
  <c r="U1488" i="1"/>
  <c r="T1452" i="1"/>
  <c r="S1223" i="1"/>
  <c r="R1223" i="1" s="1"/>
  <c r="V1223" i="1"/>
  <c r="V1162" i="1"/>
  <c r="T1162" i="1"/>
  <c r="T1089" i="1"/>
  <c r="S1089" i="1"/>
  <c r="R1089" i="1" s="1"/>
  <c r="S949" i="1"/>
  <c r="R949" i="1" s="1"/>
  <c r="T949" i="1"/>
  <c r="S925" i="1"/>
  <c r="R925" i="1" s="1"/>
  <c r="V925" i="1"/>
  <c r="V4558" i="1"/>
  <c r="T4558" i="1"/>
  <c r="U1414" i="1"/>
  <c r="S1393" i="1"/>
  <c r="R1393" i="1" s="1"/>
  <c r="T1318" i="1"/>
  <c r="V1283" i="1"/>
  <c r="T1283" i="1"/>
  <c r="S1166" i="1"/>
  <c r="R1166" i="1" s="1"/>
  <c r="U1166" i="1"/>
  <c r="S1101" i="1"/>
  <c r="R1101" i="1" s="1"/>
  <c r="V1101" i="1"/>
  <c r="S1046" i="1"/>
  <c r="R1046" i="1" s="1"/>
  <c r="V1046" i="1"/>
  <c r="S1035" i="1"/>
  <c r="R1035" i="1" s="1"/>
  <c r="S1017" i="1"/>
  <c r="R1017" i="1" s="1"/>
  <c r="U946" i="1"/>
  <c r="S918" i="1"/>
  <c r="R918" i="1" s="1"/>
  <c r="S882" i="1"/>
  <c r="R882" i="1" s="1"/>
  <c r="S877" i="1"/>
  <c r="R877" i="1" s="1"/>
  <c r="V877" i="1"/>
  <c r="U3497" i="1"/>
  <c r="S846" i="1"/>
  <c r="R846" i="1" s="1"/>
  <c r="V840" i="1"/>
  <c r="U839" i="1"/>
  <c r="V837" i="1"/>
  <c r="V836" i="1"/>
  <c r="U836" i="1"/>
  <c r="V798" i="1"/>
  <c r="V787" i="1"/>
  <c r="S774" i="1"/>
  <c r="R774" i="1" s="1"/>
  <c r="T774" i="1"/>
  <c r="U769" i="1"/>
  <c r="U727" i="1"/>
  <c r="V699" i="1"/>
  <c r="S679" i="1"/>
  <c r="R679" i="1" s="1"/>
  <c r="U679" i="1"/>
  <c r="V674" i="1"/>
  <c r="T674" i="1"/>
  <c r="U637" i="1"/>
  <c r="S637" i="1"/>
  <c r="R637" i="1" s="1"/>
  <c r="S600" i="1"/>
  <c r="R600" i="1" s="1"/>
  <c r="T600" i="1"/>
  <c r="U567" i="1"/>
  <c r="U1248" i="1"/>
  <c r="T1248" i="1"/>
  <c r="T1173" i="1"/>
  <c r="S1173" i="1"/>
  <c r="R1173" i="1" s="1"/>
  <c r="V1327" i="1"/>
  <c r="T1327" i="1"/>
  <c r="T1053" i="1"/>
  <c r="S1053" i="1"/>
  <c r="R1053" i="1" s="1"/>
  <c r="V1048" i="1"/>
  <c r="U1048" i="1"/>
  <c r="V960" i="1"/>
  <c r="U960" i="1"/>
  <c r="S955" i="1"/>
  <c r="R955" i="1" s="1"/>
  <c r="V955" i="1"/>
  <c r="S912" i="1"/>
  <c r="R912" i="1" s="1"/>
  <c r="U912" i="1"/>
  <c r="U735" i="1"/>
  <c r="V735" i="1"/>
  <c r="U681" i="1"/>
  <c r="V681" i="1"/>
  <c r="T594" i="1"/>
  <c r="S567" i="1"/>
  <c r="R567" i="1" s="1"/>
  <c r="T197" i="1"/>
  <c r="S170" i="1"/>
  <c r="R170" i="1" s="1"/>
  <c r="V2113" i="1"/>
  <c r="U93" i="1"/>
  <c r="U194" i="1"/>
  <c r="T192" i="1"/>
  <c r="V172" i="1"/>
  <c r="S2113" i="1"/>
  <c r="R2113" i="1" s="1"/>
  <c r="V99" i="1"/>
  <c r="S93" i="1"/>
  <c r="R93" i="1" s="1"/>
  <c r="U88" i="1"/>
  <c r="V78" i="1"/>
  <c r="V74" i="1"/>
  <c r="V69" i="1"/>
  <c r="T64" i="1"/>
  <c r="T576" i="1"/>
  <c r="T561" i="1"/>
  <c r="U548" i="1"/>
  <c r="T499" i="1"/>
  <c r="U473" i="1"/>
  <c r="S410" i="1"/>
  <c r="R410" i="1" s="1"/>
  <c r="U356" i="1"/>
  <c r="U345" i="1"/>
  <c r="S1982" i="1"/>
  <c r="R1982" i="1" s="1"/>
  <c r="T265" i="1"/>
  <c r="V263" i="1"/>
  <c r="T241" i="1"/>
  <c r="V223" i="1"/>
  <c r="V205" i="1"/>
  <c r="T204" i="1"/>
  <c r="S194" i="1"/>
  <c r="R194" i="1" s="1"/>
  <c r="U113" i="1"/>
  <c r="T99" i="1"/>
  <c r="V97" i="1"/>
  <c r="S90" i="1"/>
  <c r="R90" i="1" s="1"/>
  <c r="T78" i="1"/>
  <c r="T74" i="1"/>
  <c r="V524" i="1"/>
  <c r="T345" i="1"/>
  <c r="V343" i="1"/>
  <c r="S265" i="1"/>
  <c r="R265" i="1" s="1"/>
  <c r="U263" i="1"/>
  <c r="U224" i="1"/>
  <c r="U223" i="1"/>
  <c r="U206" i="1"/>
  <c r="U205" i="1"/>
  <c r="S113" i="1"/>
  <c r="R113" i="1" s="1"/>
  <c r="S108" i="1"/>
  <c r="R108" i="1" s="1"/>
  <c r="S99" i="1"/>
  <c r="R99" i="1" s="1"/>
  <c r="S94" i="1"/>
  <c r="R94" i="1" s="1"/>
  <c r="S78" i="1"/>
  <c r="R78" i="1" s="1"/>
  <c r="U524" i="1"/>
  <c r="U452" i="1"/>
  <c r="S345" i="1"/>
  <c r="R345" i="1" s="1"/>
  <c r="U343" i="1"/>
  <c r="V257" i="1"/>
  <c r="T524" i="1"/>
  <c r="T452" i="1"/>
  <c r="S394" i="1"/>
  <c r="R394" i="1" s="1"/>
  <c r="U257" i="1"/>
  <c r="S224" i="1"/>
  <c r="R224" i="1" s="1"/>
  <c r="T218" i="1"/>
  <c r="S206" i="1"/>
  <c r="R206" i="1" s="1"/>
  <c r="V203" i="1"/>
  <c r="T136" i="1"/>
  <c r="V4669" i="1"/>
  <c r="U4669" i="1"/>
  <c r="T4669" i="1"/>
  <c r="V4836" i="1"/>
  <c r="S4836" i="1"/>
  <c r="R4836" i="1" s="1"/>
  <c r="T4591" i="1"/>
  <c r="T4380" i="1"/>
  <c r="S4379" i="1"/>
  <c r="R4379" i="1" s="1"/>
  <c r="U4377" i="1"/>
  <c r="U4305" i="1"/>
  <c r="T4294" i="1"/>
  <c r="U694" i="1"/>
  <c r="S4040" i="1"/>
  <c r="R4040" i="1" s="1"/>
  <c r="U3970" i="1"/>
  <c r="T1891" i="1"/>
  <c r="V3768" i="1"/>
  <c r="S3751" i="1"/>
  <c r="R3751" i="1" s="1"/>
  <c r="V3582" i="1"/>
  <c r="S3563" i="1"/>
  <c r="R3563" i="1" s="1"/>
  <c r="S3481" i="1"/>
  <c r="R3481" i="1" s="1"/>
  <c r="T3317" i="1"/>
  <c r="T3296" i="1"/>
  <c r="S3296" i="1"/>
  <c r="R3296" i="1" s="1"/>
  <c r="V3173" i="1"/>
  <c r="T2972" i="1"/>
  <c r="U2972" i="1"/>
  <c r="T2703" i="1"/>
  <c r="S2867" i="1"/>
  <c r="R2867" i="1" s="1"/>
  <c r="S2835" i="1"/>
  <c r="R2835" i="1" s="1"/>
  <c r="V2835" i="1"/>
  <c r="S2771" i="1"/>
  <c r="R2771" i="1" s="1"/>
  <c r="V2755" i="1"/>
  <c r="U2716" i="1"/>
  <c r="V2716" i="1"/>
  <c r="V2679" i="1"/>
  <c r="S2679" i="1"/>
  <c r="R2679" i="1" s="1"/>
  <c r="V2653" i="1"/>
  <c r="T2653" i="1"/>
  <c r="S2562" i="1"/>
  <c r="R2562" i="1" s="1"/>
  <c r="U2562" i="1"/>
  <c r="S2454" i="1"/>
  <c r="R2454" i="1" s="1"/>
  <c r="U2454" i="1"/>
  <c r="S3035" i="1"/>
  <c r="R3035" i="1" s="1"/>
  <c r="U3035" i="1"/>
  <c r="V2849" i="1"/>
  <c r="T2849" i="1"/>
  <c r="U2837" i="1"/>
  <c r="T2837" i="1"/>
  <c r="S2801" i="1"/>
  <c r="R2801" i="1" s="1"/>
  <c r="V2801" i="1"/>
  <c r="S2747" i="1"/>
  <c r="R2747" i="1" s="1"/>
  <c r="V2747" i="1"/>
  <c r="V1766" i="1"/>
  <c r="T4902" i="1"/>
  <c r="V4846" i="1"/>
  <c r="S4722" i="1"/>
  <c r="R4722" i="1" s="1"/>
  <c r="S4670" i="1"/>
  <c r="R4670" i="1" s="1"/>
  <c r="U4614" i="1"/>
  <c r="V4606" i="1"/>
  <c r="T4600" i="1"/>
  <c r="U4513" i="1"/>
  <c r="V4496" i="1"/>
  <c r="V4458" i="1"/>
  <c r="V4432" i="1"/>
  <c r="T4312" i="1"/>
  <c r="S4212" i="1"/>
  <c r="R4212" i="1" s="1"/>
  <c r="S4182" i="1"/>
  <c r="R4182" i="1" s="1"/>
  <c r="U4176" i="1"/>
  <c r="T4171" i="1"/>
  <c r="S4044" i="1"/>
  <c r="R4044" i="1" s="1"/>
  <c r="T3964" i="1"/>
  <c r="T3936" i="1"/>
  <c r="V3851" i="1"/>
  <c r="V3815" i="1"/>
  <c r="V3798" i="1"/>
  <c r="U3748" i="1"/>
  <c r="V3717" i="1"/>
  <c r="T3648" i="1"/>
  <c r="T3611" i="1"/>
  <c r="U3605" i="1"/>
  <c r="U3586" i="1"/>
  <c r="V3546" i="1"/>
  <c r="U3545" i="1"/>
  <c r="U3493" i="1"/>
  <c r="U935" i="1"/>
  <c r="T3467" i="1"/>
  <c r="U3328" i="1"/>
  <c r="V2154" i="1"/>
  <c r="T3094" i="1"/>
  <c r="T3299" i="1"/>
  <c r="T3059" i="1"/>
  <c r="S3059" i="1"/>
  <c r="R3059" i="1" s="1"/>
  <c r="U3053" i="1"/>
  <c r="S2821" i="1"/>
  <c r="R2821" i="1" s="1"/>
  <c r="U2861" i="1"/>
  <c r="T2861" i="1"/>
  <c r="T2726" i="1"/>
  <c r="S2726" i="1"/>
  <c r="R2726" i="1" s="1"/>
  <c r="S2718" i="1"/>
  <c r="R2718" i="1" s="1"/>
  <c r="U2718" i="1"/>
  <c r="V2647" i="1"/>
  <c r="S2647" i="1"/>
  <c r="R2647" i="1" s="1"/>
  <c r="U2647" i="1"/>
  <c r="U4919" i="1"/>
  <c r="U4840" i="1"/>
  <c r="V4835" i="1"/>
  <c r="V4662" i="1"/>
  <c r="T4614" i="1"/>
  <c r="U4603" i="1"/>
  <c r="U3098" i="1"/>
  <c r="T4493" i="1"/>
  <c r="V4455" i="1"/>
  <c r="U4432" i="1"/>
  <c r="V4379" i="1"/>
  <c r="T4176" i="1"/>
  <c r="T4163" i="1"/>
  <c r="U3927" i="1"/>
  <c r="T3916" i="1"/>
  <c r="S3815" i="1"/>
  <c r="R3815" i="1" s="1"/>
  <c r="T3605" i="1"/>
  <c r="T3586" i="1"/>
  <c r="U3569" i="1"/>
  <c r="U3546" i="1"/>
  <c r="U3446" i="1"/>
  <c r="V3435" i="1"/>
  <c r="V3433" i="1"/>
  <c r="V3417" i="1"/>
  <c r="U3410" i="1"/>
  <c r="V3382" i="1"/>
  <c r="S3356" i="1"/>
  <c r="R3356" i="1" s="1"/>
  <c r="U2154" i="1"/>
  <c r="U1942" i="1"/>
  <c r="S1942" i="1"/>
  <c r="R1942" i="1" s="1"/>
  <c r="V3046" i="1"/>
  <c r="S2907" i="1"/>
  <c r="R2907" i="1" s="1"/>
  <c r="T2907" i="1"/>
  <c r="U2866" i="1"/>
  <c r="T2786" i="1"/>
  <c r="U2786" i="1"/>
  <c r="U2765" i="1"/>
  <c r="S2763" i="1"/>
  <c r="R2763" i="1" s="1"/>
  <c r="V2763" i="1"/>
  <c r="S2622" i="1"/>
  <c r="R2622" i="1" s="1"/>
  <c r="T2622" i="1"/>
  <c r="T4919" i="1"/>
  <c r="U4766" i="1"/>
  <c r="T4679" i="1"/>
  <c r="T4603" i="1"/>
  <c r="T3098" i="1"/>
  <c r="U4565" i="1"/>
  <c r="T4526" i="1"/>
  <c r="U4379" i="1"/>
  <c r="V4006" i="1"/>
  <c r="V3792" i="1"/>
  <c r="T3714" i="1"/>
  <c r="T3694" i="1"/>
  <c r="S3692" i="1"/>
  <c r="R3692" i="1" s="1"/>
  <c r="V406" i="1"/>
  <c r="U3667" i="1"/>
  <c r="U3651" i="1"/>
  <c r="V3606" i="1"/>
  <c r="T3569" i="1"/>
  <c r="T3546" i="1"/>
  <c r="S3521" i="1"/>
  <c r="R3521" i="1" s="1"/>
  <c r="U3503" i="1"/>
  <c r="V3447" i="1"/>
  <c r="U3435" i="1"/>
  <c r="V448" i="1"/>
  <c r="S3410" i="1"/>
  <c r="R3410" i="1" s="1"/>
  <c r="V3395" i="1"/>
  <c r="S3382" i="1"/>
  <c r="R3382" i="1" s="1"/>
  <c r="V3368" i="1"/>
  <c r="T3347" i="1"/>
  <c r="T3328" i="1"/>
  <c r="V3328" i="1"/>
  <c r="V3317" i="1"/>
  <c r="V3296" i="1"/>
  <c r="V3174" i="1"/>
  <c r="U3174" i="1"/>
  <c r="V3154" i="1"/>
  <c r="U3146" i="1"/>
  <c r="U3084" i="1"/>
  <c r="V2972" i="1"/>
  <c r="S2794" i="1"/>
  <c r="R2794" i="1" s="1"/>
  <c r="T2725" i="1"/>
  <c r="U2704" i="1"/>
  <c r="T2704" i="1"/>
  <c r="S2662" i="1"/>
  <c r="R2662" i="1" s="1"/>
  <c r="V2662" i="1"/>
  <c r="T2654" i="1"/>
  <c r="V2654" i="1"/>
  <c r="S4919" i="1"/>
  <c r="R4919" i="1" s="1"/>
  <c r="S4766" i="1"/>
  <c r="R4766" i="1" s="1"/>
  <c r="S4679" i="1"/>
  <c r="R4679" i="1" s="1"/>
  <c r="T4656" i="1"/>
  <c r="S4603" i="1"/>
  <c r="R4603" i="1" s="1"/>
  <c r="V4596" i="1"/>
  <c r="U4591" i="1"/>
  <c r="S3098" i="1"/>
  <c r="R3098" i="1" s="1"/>
  <c r="T4565" i="1"/>
  <c r="S4526" i="1"/>
  <c r="R4526" i="1" s="1"/>
  <c r="T4500" i="1"/>
  <c r="U4380" i="1"/>
  <c r="U4294" i="1"/>
  <c r="T4248" i="1"/>
  <c r="T3231" i="1"/>
  <c r="T4177" i="1"/>
  <c r="T4115" i="1"/>
  <c r="S4043" i="1"/>
  <c r="R4043" i="1" s="1"/>
  <c r="S4008" i="1"/>
  <c r="R4008" i="1" s="1"/>
  <c r="U4006" i="1"/>
  <c r="U3965" i="1"/>
  <c r="T3960" i="1"/>
  <c r="V3824" i="1"/>
  <c r="V3816" i="1"/>
  <c r="U3792" i="1"/>
  <c r="U3751" i="1"/>
  <c r="V3741" i="1"/>
  <c r="T3716" i="1"/>
  <c r="S3714" i="1"/>
  <c r="R3714" i="1" s="1"/>
  <c r="V3689" i="1"/>
  <c r="S3685" i="1"/>
  <c r="R3685" i="1" s="1"/>
  <c r="V3672" i="1"/>
  <c r="T3656" i="1"/>
  <c r="S3651" i="1"/>
  <c r="R3651" i="1" s="1"/>
  <c r="U3610" i="1"/>
  <c r="S3569" i="1"/>
  <c r="R3569" i="1" s="1"/>
  <c r="V4756" i="1"/>
  <c r="U3479" i="1"/>
  <c r="U3447" i="1"/>
  <c r="T3446" i="1"/>
  <c r="V3446" i="1"/>
  <c r="V3411" i="1"/>
  <c r="U3407" i="1"/>
  <c r="V3405" i="1"/>
  <c r="U3395" i="1"/>
  <c r="T3373" i="1"/>
  <c r="V3365" i="1"/>
  <c r="V3363" i="1"/>
  <c r="U3335" i="1"/>
  <c r="U3317" i="1"/>
  <c r="U3296" i="1"/>
  <c r="V3203" i="1"/>
  <c r="U3203" i="1"/>
  <c r="V3052" i="1"/>
  <c r="S3046" i="1"/>
  <c r="R3046" i="1" s="1"/>
  <c r="U3046" i="1"/>
  <c r="V3035" i="1"/>
  <c r="S2972" i="1"/>
  <c r="R2972" i="1" s="1"/>
  <c r="V4633" i="1"/>
  <c r="U2762" i="1"/>
  <c r="S2739" i="1"/>
  <c r="R2739" i="1" s="1"/>
  <c r="U2739" i="1"/>
  <c r="T2711" i="1"/>
  <c r="S2711" i="1"/>
  <c r="R2711" i="1" s="1"/>
  <c r="T2669" i="1"/>
  <c r="U2669" i="1"/>
  <c r="V2648" i="1"/>
  <c r="S2648" i="1"/>
  <c r="R2648" i="1" s="1"/>
  <c r="U2648" i="1"/>
  <c r="V2628" i="1"/>
  <c r="V2546" i="1"/>
  <c r="V2125" i="1"/>
  <c r="V2444" i="1"/>
  <c r="U2429" i="1"/>
  <c r="V2312" i="1"/>
  <c r="S2299" i="1"/>
  <c r="R2299" i="1" s="1"/>
  <c r="U2291" i="1"/>
  <c r="S2263" i="1"/>
  <c r="R2263" i="1" s="1"/>
  <c r="V3095" i="1"/>
  <c r="U2213" i="1"/>
  <c r="U2201" i="1"/>
  <c r="U2173" i="1"/>
  <c r="U2165" i="1"/>
  <c r="S2156" i="1"/>
  <c r="R2156" i="1" s="1"/>
  <c r="U2141" i="1"/>
  <c r="S2107" i="1"/>
  <c r="R2107" i="1" s="1"/>
  <c r="U2054" i="1"/>
  <c r="T2047" i="1"/>
  <c r="U2035" i="1"/>
  <c r="T2023" i="1"/>
  <c r="S2013" i="1"/>
  <c r="R2013" i="1" s="1"/>
  <c r="S2005" i="1"/>
  <c r="R2005" i="1" s="1"/>
  <c r="T1993" i="1"/>
  <c r="S1988" i="1"/>
  <c r="R1988" i="1" s="1"/>
  <c r="S1969" i="1"/>
  <c r="R1969" i="1" s="1"/>
  <c r="V1948" i="1"/>
  <c r="U1867" i="1"/>
  <c r="U1837" i="1"/>
  <c r="S1795" i="1"/>
  <c r="R1795" i="1" s="1"/>
  <c r="V1780" i="1"/>
  <c r="T1778" i="1"/>
  <c r="T1756" i="1"/>
  <c r="S1730" i="1"/>
  <c r="R1730" i="1" s="1"/>
  <c r="V1723" i="1"/>
  <c r="T1722" i="1"/>
  <c r="V1666" i="1"/>
  <c r="U1665" i="1"/>
  <c r="S1663" i="1"/>
  <c r="R1663" i="1" s="1"/>
  <c r="T1652" i="1"/>
  <c r="S1632" i="1"/>
  <c r="R1632" i="1" s="1"/>
  <c r="U1626" i="1"/>
  <c r="U1621" i="1"/>
  <c r="S1613" i="1"/>
  <c r="R1613" i="1" s="1"/>
  <c r="V1602" i="1"/>
  <c r="U1587" i="1"/>
  <c r="T1577" i="1"/>
  <c r="U1565" i="1"/>
  <c r="T1558" i="1"/>
  <c r="U1551" i="1"/>
  <c r="T1727" i="1"/>
  <c r="U1535" i="1"/>
  <c r="T1534" i="1"/>
  <c r="V1529" i="1"/>
  <c r="V1464" i="1"/>
  <c r="U1464" i="1"/>
  <c r="S4576" i="1"/>
  <c r="R4576" i="1" s="1"/>
  <c r="S1415" i="1"/>
  <c r="R1415" i="1" s="1"/>
  <c r="U1415" i="1"/>
  <c r="S1322" i="1"/>
  <c r="R1322" i="1" s="1"/>
  <c r="T1322" i="1"/>
  <c r="U1322" i="1"/>
  <c r="U1269" i="1"/>
  <c r="T1269" i="1"/>
  <c r="V1269" i="1"/>
  <c r="S1251" i="1"/>
  <c r="R1251" i="1" s="1"/>
  <c r="U1251" i="1"/>
  <c r="V1251" i="1"/>
  <c r="V1483" i="1"/>
  <c r="U1483" i="1"/>
  <c r="V1417" i="1"/>
  <c r="T1417" i="1"/>
  <c r="V1407" i="1"/>
  <c r="U1395" i="1"/>
  <c r="S1378" i="1"/>
  <c r="R1378" i="1" s="1"/>
  <c r="U1378" i="1"/>
  <c r="T1297" i="1"/>
  <c r="S1297" i="1"/>
  <c r="R1297" i="1" s="1"/>
  <c r="S1240" i="1"/>
  <c r="R1240" i="1" s="1"/>
  <c r="V2963" i="1"/>
  <c r="V2935" i="1"/>
  <c r="U2913" i="1"/>
  <c r="V2720" i="1"/>
  <c r="T2628" i="1"/>
  <c r="V2544" i="1"/>
  <c r="V2508" i="1"/>
  <c r="U2498" i="1"/>
  <c r="T2485" i="1"/>
  <c r="T2125" i="1"/>
  <c r="T1664" i="1"/>
  <c r="U2430" i="1"/>
  <c r="V2340" i="1"/>
  <c r="V2328" i="1"/>
  <c r="V2278" i="1"/>
  <c r="V2270" i="1"/>
  <c r="U2257" i="1"/>
  <c r="V2232" i="1"/>
  <c r="U2227" i="1"/>
  <c r="U1164" i="1"/>
  <c r="S2179" i="1"/>
  <c r="R2179" i="1" s="1"/>
  <c r="U2174" i="1"/>
  <c r="V2132" i="1"/>
  <c r="S2083" i="1"/>
  <c r="R2083" i="1" s="1"/>
  <c r="T2076" i="1"/>
  <c r="V1629" i="1"/>
  <c r="S3495" i="1"/>
  <c r="R3495" i="1" s="1"/>
  <c r="S1535" i="1"/>
  <c r="R1535" i="1" s="1"/>
  <c r="V1525" i="1"/>
  <c r="T1525" i="1"/>
  <c r="T748" i="1"/>
  <c r="U748" i="1"/>
  <c r="V1495" i="1"/>
  <c r="U1495" i="1"/>
  <c r="T1419" i="1"/>
  <c r="V1419" i="1"/>
  <c r="U1383" i="1"/>
  <c r="S1383" i="1"/>
  <c r="R1383" i="1" s="1"/>
  <c r="V1325" i="1"/>
  <c r="S1325" i="1"/>
  <c r="R1325" i="1" s="1"/>
  <c r="T1325" i="1"/>
  <c r="V1313" i="1"/>
  <c r="U1313" i="1"/>
  <c r="T1285" i="1"/>
  <c r="S1285" i="1"/>
  <c r="R1285" i="1" s="1"/>
  <c r="U1285" i="1"/>
  <c r="S1224" i="1"/>
  <c r="R1224" i="1" s="1"/>
  <c r="V1224" i="1"/>
  <c r="T1125" i="1"/>
  <c r="U1125" i="1"/>
  <c r="V1125" i="1"/>
  <c r="T1527" i="1"/>
  <c r="S1527" i="1"/>
  <c r="R1527" i="1" s="1"/>
  <c r="V1520" i="1"/>
  <c r="V1500" i="1"/>
  <c r="T1500" i="1"/>
  <c r="S1444" i="1"/>
  <c r="R1444" i="1" s="1"/>
  <c r="U1444" i="1"/>
  <c r="T1414" i="1"/>
  <c r="T1410" i="1"/>
  <c r="U1021" i="1"/>
  <c r="S1021" i="1"/>
  <c r="R1021" i="1" s="1"/>
  <c r="T1315" i="1"/>
  <c r="V1315" i="1"/>
  <c r="S1296" i="1"/>
  <c r="R1296" i="1" s="1"/>
  <c r="S1258" i="1"/>
  <c r="R1258" i="1" s="1"/>
  <c r="T1258" i="1"/>
  <c r="V2047" i="1"/>
  <c r="V1821" i="1"/>
  <c r="V1741" i="1"/>
  <c r="V1722" i="1"/>
  <c r="T1520" i="1"/>
  <c r="U1502" i="1"/>
  <c r="T1502" i="1"/>
  <c r="T1494" i="1"/>
  <c r="T1489" i="1"/>
  <c r="T1449" i="1"/>
  <c r="V1449" i="1"/>
  <c r="S1334" i="1"/>
  <c r="R1334" i="1" s="1"/>
  <c r="T1334" i="1"/>
  <c r="U1320" i="1"/>
  <c r="T1320" i="1"/>
  <c r="V1320" i="1"/>
  <c r="U2177" i="1"/>
  <c r="T2177" i="1"/>
  <c r="T2588" i="1"/>
  <c r="U2527" i="1"/>
  <c r="V2518" i="1"/>
  <c r="U2274" i="1"/>
  <c r="U2131" i="1"/>
  <c r="T2118" i="1"/>
  <c r="T1821" i="1"/>
  <c r="V1752" i="1"/>
  <c r="V1619" i="1"/>
  <c r="U1534" i="1"/>
  <c r="S1520" i="1"/>
  <c r="R1520" i="1" s="1"/>
  <c r="V1507" i="1"/>
  <c r="T1507" i="1"/>
  <c r="S1494" i="1"/>
  <c r="R1494" i="1" s="1"/>
  <c r="S1489" i="1"/>
  <c r="R1489" i="1" s="1"/>
  <c r="V1453" i="1"/>
  <c r="S1453" i="1"/>
  <c r="R1453" i="1" s="1"/>
  <c r="U4576" i="1"/>
  <c r="V1415" i="1"/>
  <c r="V1411" i="1"/>
  <c r="T1411" i="1"/>
  <c r="U1354" i="1"/>
  <c r="T1354" i="1"/>
  <c r="V1354" i="1"/>
  <c r="V1322" i="1"/>
  <c r="S1314" i="1"/>
  <c r="R1314" i="1" s="1"/>
  <c r="S1294" i="1"/>
  <c r="R1294" i="1" s="1"/>
  <c r="T1294" i="1"/>
  <c r="U1294" i="1"/>
  <c r="V1259" i="1"/>
  <c r="T1259" i="1"/>
  <c r="S1107" i="1"/>
  <c r="R1107" i="1" s="1"/>
  <c r="U1094" i="1"/>
  <c r="S1090" i="1"/>
  <c r="R1090" i="1" s="1"/>
  <c r="U771" i="1"/>
  <c r="T771" i="1"/>
  <c r="V752" i="1"/>
  <c r="U752" i="1"/>
  <c r="V710" i="1"/>
  <c r="S710" i="1"/>
  <c r="R710" i="1" s="1"/>
  <c r="V698" i="1"/>
  <c r="S698" i="1"/>
  <c r="R698" i="1" s="1"/>
  <c r="V680" i="1"/>
  <c r="U680" i="1"/>
  <c r="V625" i="1"/>
  <c r="T616" i="1"/>
  <c r="U616" i="1"/>
  <c r="V611" i="1"/>
  <c r="T598" i="1"/>
  <c r="V598" i="1"/>
  <c r="V580" i="1"/>
  <c r="S580" i="1"/>
  <c r="R580" i="1" s="1"/>
  <c r="U580" i="1"/>
  <c r="S528" i="1"/>
  <c r="R528" i="1" s="1"/>
  <c r="U528" i="1"/>
  <c r="V518" i="1"/>
  <c r="T518" i="1"/>
  <c r="U518" i="1"/>
  <c r="S518" i="1"/>
  <c r="R518" i="1" s="1"/>
  <c r="V495" i="1"/>
  <c r="T495" i="1"/>
  <c r="U495" i="1"/>
  <c r="S495" i="1"/>
  <c r="R495" i="1" s="1"/>
  <c r="V446" i="1"/>
  <c r="T446" i="1"/>
  <c r="U446" i="1"/>
  <c r="S446" i="1"/>
  <c r="R446" i="1" s="1"/>
  <c r="V411" i="1"/>
  <c r="U411" i="1"/>
  <c r="T411" i="1"/>
  <c r="V375" i="1"/>
  <c r="U375" i="1"/>
  <c r="T375" i="1"/>
  <c r="V363" i="1"/>
  <c r="U363" i="1"/>
  <c r="T363" i="1"/>
  <c r="S363" i="1"/>
  <c r="R363" i="1" s="1"/>
  <c r="T352" i="1"/>
  <c r="S352" i="1"/>
  <c r="R352" i="1" s="1"/>
  <c r="V308" i="1"/>
  <c r="U308" i="1"/>
  <c r="T308" i="1"/>
  <c r="S308" i="1"/>
  <c r="R308" i="1" s="1"/>
  <c r="S266" i="1"/>
  <c r="R266" i="1" s="1"/>
  <c r="T266" i="1"/>
  <c r="U266" i="1"/>
  <c r="V266" i="1"/>
  <c r="V425" i="1"/>
  <c r="U1016" i="1"/>
  <c r="S1015" i="1"/>
  <c r="R1015" i="1" s="1"/>
  <c r="V1013" i="1"/>
  <c r="V4593" i="1"/>
  <c r="T4736" i="1"/>
  <c r="T993" i="1"/>
  <c r="U991" i="1"/>
  <c r="U990" i="1"/>
  <c r="T989" i="1"/>
  <c r="V985" i="1"/>
  <c r="U4786" i="1"/>
  <c r="T979" i="1"/>
  <c r="V954" i="1"/>
  <c r="U949" i="1"/>
  <c r="S946" i="1"/>
  <c r="R946" i="1" s="1"/>
  <c r="S944" i="1"/>
  <c r="R944" i="1" s="1"/>
  <c r="U916" i="1"/>
  <c r="T911" i="1"/>
  <c r="S889" i="1"/>
  <c r="R889" i="1" s="1"/>
  <c r="V870" i="1"/>
  <c r="S852" i="1"/>
  <c r="R852" i="1" s="1"/>
  <c r="T845" i="1"/>
  <c r="S807" i="1"/>
  <c r="R807" i="1" s="1"/>
  <c r="V767" i="1"/>
  <c r="T754" i="1"/>
  <c r="V754" i="1"/>
  <c r="U739" i="1"/>
  <c r="S2197" i="1"/>
  <c r="R2197" i="1" s="1"/>
  <c r="T2197" i="1"/>
  <c r="T727" i="1"/>
  <c r="U715" i="1"/>
  <c r="S715" i="1"/>
  <c r="R715" i="1" s="1"/>
  <c r="U702" i="1"/>
  <c r="T701" i="1"/>
  <c r="U692" i="1"/>
  <c r="T682" i="1"/>
  <c r="V682" i="1"/>
  <c r="V3220" i="1"/>
  <c r="S661" i="1"/>
  <c r="R661" i="1" s="1"/>
  <c r="U661" i="1"/>
  <c r="V648" i="1"/>
  <c r="T647" i="1"/>
  <c r="U625" i="1"/>
  <c r="V623" i="1"/>
  <c r="T613" i="1"/>
  <c r="U611" i="1"/>
  <c r="S534" i="1"/>
  <c r="R534" i="1" s="1"/>
  <c r="U534" i="1"/>
  <c r="T534" i="1"/>
  <c r="V333" i="1"/>
  <c r="T333" i="1"/>
  <c r="U333" i="1"/>
  <c r="S333" i="1"/>
  <c r="R333" i="1" s="1"/>
  <c r="S300" i="1"/>
  <c r="R300" i="1" s="1"/>
  <c r="U300" i="1"/>
  <c r="V300" i="1"/>
  <c r="T300" i="1"/>
  <c r="V231" i="1"/>
  <c r="T231" i="1"/>
  <c r="S231" i="1"/>
  <c r="R231" i="1" s="1"/>
  <c r="T141" i="1"/>
  <c r="S141" i="1"/>
  <c r="R141" i="1" s="1"/>
  <c r="V141" i="1"/>
  <c r="S138" i="1"/>
  <c r="R138" i="1" s="1"/>
  <c r="T138" i="1"/>
  <c r="U138" i="1"/>
  <c r="V138" i="1"/>
  <c r="V109" i="1"/>
  <c r="T109" i="1"/>
  <c r="S81" i="1"/>
  <c r="R81" i="1" s="1"/>
  <c r="T81" i="1"/>
  <c r="U81" i="1"/>
  <c r="V81" i="1"/>
  <c r="V1209" i="1"/>
  <c r="T1205" i="1"/>
  <c r="U3827" i="1"/>
  <c r="T1136" i="1"/>
  <c r="U1134" i="1"/>
  <c r="T1132" i="1"/>
  <c r="T1131" i="1"/>
  <c r="U1098" i="1"/>
  <c r="T1096" i="1"/>
  <c r="T1095" i="1"/>
  <c r="V1082" i="1"/>
  <c r="V1080" i="1"/>
  <c r="U1064" i="1"/>
  <c r="U425" i="1"/>
  <c r="V1019" i="1"/>
  <c r="U997" i="1"/>
  <c r="T991" i="1"/>
  <c r="T990" i="1"/>
  <c r="U985" i="1"/>
  <c r="T4786" i="1"/>
  <c r="U872" i="1"/>
  <c r="T2509" i="1"/>
  <c r="S107" i="1"/>
  <c r="R107" i="1" s="1"/>
  <c r="U107" i="1"/>
  <c r="T758" i="1"/>
  <c r="T739" i="1"/>
  <c r="T736" i="1"/>
  <c r="S736" i="1"/>
  <c r="R736" i="1" s="1"/>
  <c r="U717" i="1"/>
  <c r="V717" i="1"/>
  <c r="T702" i="1"/>
  <c r="U699" i="1"/>
  <c r="T699" i="1"/>
  <c r="T684" i="1"/>
  <c r="V684" i="1"/>
  <c r="U669" i="1"/>
  <c r="T669" i="1"/>
  <c r="S643" i="1"/>
  <c r="R643" i="1" s="1"/>
  <c r="U643" i="1"/>
  <c r="S641" i="1"/>
  <c r="R641" i="1" s="1"/>
  <c r="V641" i="1"/>
  <c r="T625" i="1"/>
  <c r="T3665" i="1"/>
  <c r="T611" i="1"/>
  <c r="V597" i="1"/>
  <c r="S587" i="1"/>
  <c r="R587" i="1" s="1"/>
  <c r="U587" i="1"/>
  <c r="S574" i="1"/>
  <c r="R574" i="1" s="1"/>
  <c r="T574" i="1"/>
  <c r="V574" i="1"/>
  <c r="U476" i="1"/>
  <c r="T476" i="1"/>
  <c r="S476" i="1"/>
  <c r="R476" i="1" s="1"/>
  <c r="T377" i="1"/>
  <c r="V377" i="1"/>
  <c r="U377" i="1"/>
  <c r="V368" i="1"/>
  <c r="T368" i="1"/>
  <c r="U368" i="1"/>
  <c r="S368" i="1"/>
  <c r="R368" i="1" s="1"/>
  <c r="T310" i="1"/>
  <c r="S310" i="1"/>
  <c r="R310" i="1" s="1"/>
  <c r="V984" i="1"/>
  <c r="U984" i="1"/>
  <c r="T984" i="1"/>
  <c r="T3797" i="1"/>
  <c r="U3797" i="1"/>
  <c r="V3797" i="1"/>
  <c r="S3797" i="1"/>
  <c r="R3797" i="1" s="1"/>
  <c r="T233" i="1"/>
  <c r="S233" i="1"/>
  <c r="R233" i="1" s="1"/>
  <c r="U233" i="1"/>
  <c r="U1209" i="1"/>
  <c r="S1205" i="1"/>
  <c r="R1205" i="1" s="1"/>
  <c r="V1196" i="1"/>
  <c r="V1194" i="1"/>
  <c r="V1172" i="1"/>
  <c r="S1170" i="1"/>
  <c r="R1170" i="1" s="1"/>
  <c r="T3827" i="1"/>
  <c r="V1158" i="1"/>
  <c r="S1136" i="1"/>
  <c r="R1136" i="1" s="1"/>
  <c r="S1134" i="1"/>
  <c r="R1134" i="1" s="1"/>
  <c r="S1132" i="1"/>
  <c r="R1132" i="1" s="1"/>
  <c r="V1124" i="1"/>
  <c r="U1120" i="1"/>
  <c r="S1098" i="1"/>
  <c r="R1098" i="1" s="1"/>
  <c r="S1096" i="1"/>
  <c r="R1096" i="1" s="1"/>
  <c r="V1089" i="1"/>
  <c r="V1086" i="1"/>
  <c r="T1082" i="1"/>
  <c r="S1080" i="1"/>
  <c r="R1080" i="1" s="1"/>
  <c r="T1064" i="1"/>
  <c r="V1031" i="1"/>
  <c r="T425" i="1"/>
  <c r="U1019" i="1"/>
  <c r="T997" i="1"/>
  <c r="T985" i="1"/>
  <c r="T960" i="1"/>
  <c r="T954" i="1"/>
  <c r="U952" i="1"/>
  <c r="T950" i="1"/>
  <c r="U947" i="1"/>
  <c r="U941" i="1"/>
  <c r="V773" i="1"/>
  <c r="S767" i="1"/>
  <c r="R767" i="1" s="1"/>
  <c r="T767" i="1"/>
  <c r="V732" i="1"/>
  <c r="V692" i="1"/>
  <c r="S692" i="1"/>
  <c r="R692" i="1" s="1"/>
  <c r="U3220" i="1"/>
  <c r="S3220" i="1"/>
  <c r="R3220" i="1" s="1"/>
  <c r="S648" i="1"/>
  <c r="R648" i="1" s="1"/>
  <c r="T648" i="1"/>
  <c r="S623" i="1"/>
  <c r="R623" i="1" s="1"/>
  <c r="U623" i="1"/>
  <c r="T604" i="1"/>
  <c r="U604" i="1"/>
  <c r="T592" i="1"/>
  <c r="V592" i="1"/>
  <c r="T556" i="1"/>
  <c r="V556" i="1"/>
  <c r="U427" i="1"/>
  <c r="V427" i="1"/>
  <c r="T427" i="1"/>
  <c r="S427" i="1"/>
  <c r="R427" i="1" s="1"/>
  <c r="S398" i="1"/>
  <c r="R398" i="1" s="1"/>
  <c r="V398" i="1"/>
  <c r="U398" i="1"/>
  <c r="T296" i="1"/>
  <c r="V296" i="1"/>
  <c r="S296" i="1"/>
  <c r="R296" i="1" s="1"/>
  <c r="U1089" i="1"/>
  <c r="S4558" i="1"/>
  <c r="R4558" i="1" s="1"/>
  <c r="S837" i="1"/>
  <c r="R837" i="1" s="1"/>
  <c r="U806" i="1"/>
  <c r="S800" i="1"/>
  <c r="R800" i="1" s="1"/>
  <c r="U796" i="1"/>
  <c r="S787" i="1"/>
  <c r="R787" i="1" s="1"/>
  <c r="U787" i="1"/>
  <c r="V774" i="1"/>
  <c r="U773" i="1"/>
  <c r="V771" i="1"/>
  <c r="V770" i="1"/>
  <c r="S770" i="1"/>
  <c r="R770" i="1" s="1"/>
  <c r="U732" i="1"/>
  <c r="V728" i="1"/>
  <c r="T728" i="1"/>
  <c r="S719" i="1"/>
  <c r="R719" i="1" s="1"/>
  <c r="V719" i="1"/>
  <c r="T709" i="1"/>
  <c r="V703" i="1"/>
  <c r="S703" i="1"/>
  <c r="R703" i="1" s="1"/>
  <c r="U698" i="1"/>
  <c r="T679" i="1"/>
  <c r="S649" i="1"/>
  <c r="R649" i="1" s="1"/>
  <c r="U646" i="1"/>
  <c r="V638" i="1"/>
  <c r="T638" i="1"/>
  <c r="V628" i="1"/>
  <c r="S606" i="1"/>
  <c r="R606" i="1" s="1"/>
  <c r="T606" i="1"/>
  <c r="T577" i="1"/>
  <c r="S577" i="1"/>
  <c r="R577" i="1" s="1"/>
  <c r="V577" i="1"/>
  <c r="T392" i="1"/>
  <c r="U392" i="1"/>
  <c r="V392" i="1"/>
  <c r="S392" i="1"/>
  <c r="R392" i="1" s="1"/>
  <c r="T379" i="1"/>
  <c r="V379" i="1"/>
  <c r="U379" i="1"/>
  <c r="S379" i="1"/>
  <c r="R379" i="1" s="1"/>
  <c r="U350" i="1"/>
  <c r="T350" i="1"/>
  <c r="S350" i="1"/>
  <c r="R350" i="1" s="1"/>
  <c r="U4362" i="1"/>
  <c r="S4362" i="1"/>
  <c r="R4362" i="1" s="1"/>
  <c r="T4362" i="1"/>
  <c r="V1015" i="1"/>
  <c r="U774" i="1"/>
  <c r="T773" i="1"/>
  <c r="S771" i="1"/>
  <c r="R771" i="1" s="1"/>
  <c r="U766" i="1"/>
  <c r="S757" i="1"/>
  <c r="R757" i="1" s="1"/>
  <c r="U745" i="1"/>
  <c r="S745" i="1"/>
  <c r="R745" i="1" s="1"/>
  <c r="V2197" i="1"/>
  <c r="T732" i="1"/>
  <c r="T730" i="1"/>
  <c r="U730" i="1"/>
  <c r="V701" i="1"/>
  <c r="T698" i="1"/>
  <c r="S3349" i="1"/>
  <c r="R3349" i="1" s="1"/>
  <c r="U3349" i="1"/>
  <c r="S670" i="1"/>
  <c r="R670" i="1" s="1"/>
  <c r="V659" i="1"/>
  <c r="S652" i="1"/>
  <c r="R652" i="1" s="1"/>
  <c r="V647" i="1"/>
  <c r="S646" i="1"/>
  <c r="R646" i="1" s="1"/>
  <c r="T640" i="1"/>
  <c r="U640" i="1"/>
  <c r="U628" i="1"/>
  <c r="V616" i="1"/>
  <c r="S1998" i="1"/>
  <c r="R1998" i="1" s="1"/>
  <c r="U1998" i="1"/>
  <c r="V603" i="1"/>
  <c r="T580" i="1"/>
  <c r="T565" i="1"/>
  <c r="V565" i="1"/>
  <c r="V547" i="1"/>
  <c r="U547" i="1"/>
  <c r="U298" i="1"/>
  <c r="V298" i="1"/>
  <c r="T298" i="1"/>
  <c r="V423" i="1"/>
  <c r="U423" i="1"/>
  <c r="V339" i="1"/>
  <c r="U339" i="1"/>
  <c r="T272" i="1"/>
  <c r="U272" i="1"/>
  <c r="V272" i="1"/>
  <c r="T269" i="1"/>
  <c r="S269" i="1"/>
  <c r="R269" i="1" s="1"/>
  <c r="U269" i="1"/>
  <c r="V255" i="1"/>
  <c r="S255" i="1"/>
  <c r="R255" i="1" s="1"/>
  <c r="T255" i="1"/>
  <c r="U255" i="1"/>
  <c r="V220" i="1"/>
  <c r="S220" i="1"/>
  <c r="R220" i="1" s="1"/>
  <c r="S150" i="1"/>
  <c r="R150" i="1" s="1"/>
  <c r="T150" i="1"/>
  <c r="U150" i="1"/>
  <c r="V150" i="1"/>
  <c r="U91" i="1"/>
  <c r="S91" i="1"/>
  <c r="R91" i="1" s="1"/>
  <c r="V77" i="1"/>
  <c r="S77" i="1"/>
  <c r="R77" i="1" s="1"/>
  <c r="T77" i="1"/>
  <c r="U77" i="1"/>
  <c r="S560" i="1"/>
  <c r="R560" i="1" s="1"/>
  <c r="T548" i="1"/>
  <c r="V535" i="1"/>
  <c r="T525" i="1"/>
  <c r="T500" i="1"/>
  <c r="U499" i="1"/>
  <c r="V499" i="1"/>
  <c r="U483" i="1"/>
  <c r="U458" i="1"/>
  <c r="T458" i="1"/>
  <c r="S455" i="1"/>
  <c r="R455" i="1" s="1"/>
  <c r="T777" i="1"/>
  <c r="S452" i="1"/>
  <c r="R452" i="1" s="1"/>
  <c r="T435" i="1"/>
  <c r="T413" i="1"/>
  <c r="V413" i="1"/>
  <c r="U393" i="1"/>
  <c r="V384" i="1"/>
  <c r="S380" i="1"/>
  <c r="R380" i="1" s="1"/>
  <c r="U301" i="1"/>
  <c r="V271" i="1"/>
  <c r="S271" i="1"/>
  <c r="R271" i="1" s="1"/>
  <c r="T271" i="1"/>
  <c r="U271" i="1"/>
  <c r="S222" i="1"/>
  <c r="R222" i="1" s="1"/>
  <c r="T222" i="1"/>
  <c r="U222" i="1"/>
  <c r="V222" i="1"/>
  <c r="T111" i="1"/>
  <c r="U111" i="1"/>
  <c r="S76" i="1"/>
  <c r="R76" i="1" s="1"/>
  <c r="T76" i="1"/>
  <c r="U76" i="1"/>
  <c r="V76" i="1"/>
  <c r="U502" i="1"/>
  <c r="T502" i="1"/>
  <c r="T494" i="1"/>
  <c r="S494" i="1"/>
  <c r="R494" i="1" s="1"/>
  <c r="V491" i="1"/>
  <c r="T489" i="1"/>
  <c r="U487" i="1"/>
  <c r="V485" i="1"/>
  <c r="U477" i="1"/>
  <c r="T464" i="1"/>
  <c r="U3360" i="1"/>
  <c r="S777" i="1"/>
  <c r="R777" i="1" s="1"/>
  <c r="V428" i="1"/>
  <c r="U428" i="1"/>
  <c r="V419" i="1"/>
  <c r="T417" i="1"/>
  <c r="T395" i="1"/>
  <c r="V395" i="1"/>
  <c r="T1005" i="1"/>
  <c r="U1005" i="1"/>
  <c r="V1005" i="1"/>
  <c r="T374" i="1"/>
  <c r="T362" i="1"/>
  <c r="U357" i="1"/>
  <c r="S356" i="1"/>
  <c r="R356" i="1" s="1"/>
  <c r="V356" i="1"/>
  <c r="U332" i="1"/>
  <c r="T332" i="1"/>
  <c r="U326" i="1"/>
  <c r="U314" i="1"/>
  <c r="V314" i="1"/>
  <c r="V305" i="1"/>
  <c r="V235" i="1"/>
  <c r="S235" i="1"/>
  <c r="R235" i="1" s="1"/>
  <c r="T235" i="1"/>
  <c r="U235" i="1"/>
  <c r="S230" i="1"/>
  <c r="R230" i="1" s="1"/>
  <c r="T230" i="1"/>
  <c r="U230" i="1"/>
  <c r="V230" i="1"/>
  <c r="V4892" i="1"/>
  <c r="S4892" i="1"/>
  <c r="R4892" i="1" s="1"/>
  <c r="T4892" i="1"/>
  <c r="U4892" i="1"/>
  <c r="U143" i="1"/>
  <c r="S143" i="1"/>
  <c r="R143" i="1" s="1"/>
  <c r="T143" i="1"/>
  <c r="V143" i="1"/>
  <c r="S137" i="1"/>
  <c r="R137" i="1" s="1"/>
  <c r="T137" i="1"/>
  <c r="U137" i="1"/>
  <c r="V137" i="1"/>
  <c r="V121" i="1"/>
  <c r="U121" i="1"/>
  <c r="T101" i="1"/>
  <c r="U101" i="1"/>
  <c r="V83" i="1"/>
  <c r="S83" i="1"/>
  <c r="R83" i="1" s="1"/>
  <c r="S80" i="1"/>
  <c r="R80" i="1" s="1"/>
  <c r="T80" i="1"/>
  <c r="U80" i="1"/>
  <c r="V80" i="1"/>
  <c r="V514" i="1"/>
  <c r="V512" i="1"/>
  <c r="T512" i="1"/>
  <c r="V506" i="1"/>
  <c r="U504" i="1"/>
  <c r="V500" i="1"/>
  <c r="U500" i="1"/>
  <c r="S498" i="1"/>
  <c r="R498" i="1" s="1"/>
  <c r="T498" i="1"/>
  <c r="U498" i="1"/>
  <c r="S491" i="1"/>
  <c r="R491" i="1" s="1"/>
  <c r="S489" i="1"/>
  <c r="R489" i="1" s="1"/>
  <c r="S487" i="1"/>
  <c r="R487" i="1" s="1"/>
  <c r="T3360" i="1"/>
  <c r="V442" i="1"/>
  <c r="U440" i="1"/>
  <c r="T440" i="1"/>
  <c r="U3310" i="1"/>
  <c r="T423" i="1"/>
  <c r="V421" i="1"/>
  <c r="S419" i="1"/>
  <c r="R419" i="1" s="1"/>
  <c r="S417" i="1"/>
  <c r="R417" i="1" s="1"/>
  <c r="U397" i="1"/>
  <c r="T397" i="1"/>
  <c r="V397" i="1"/>
  <c r="S4448" i="1"/>
  <c r="R4448" i="1" s="1"/>
  <c r="T4448" i="1"/>
  <c r="U4448" i="1"/>
  <c r="T357" i="1"/>
  <c r="T339" i="1"/>
  <c r="V337" i="1"/>
  <c r="V335" i="1"/>
  <c r="T326" i="1"/>
  <c r="T290" i="1"/>
  <c r="U290" i="1"/>
  <c r="V290" i="1"/>
  <c r="S258" i="1"/>
  <c r="R258" i="1" s="1"/>
  <c r="U258" i="1"/>
  <c r="V258" i="1"/>
  <c r="S242" i="1"/>
  <c r="R242" i="1" s="1"/>
  <c r="U242" i="1"/>
  <c r="V242" i="1"/>
  <c r="V188" i="1"/>
  <c r="S188" i="1"/>
  <c r="R188" i="1" s="1"/>
  <c r="U188" i="1"/>
  <c r="U157" i="1"/>
  <c r="S157" i="1"/>
  <c r="R157" i="1" s="1"/>
  <c r="T157" i="1"/>
  <c r="U134" i="1"/>
  <c r="S134" i="1"/>
  <c r="R134" i="1" s="1"/>
  <c r="T134" i="1"/>
  <c r="V134" i="1"/>
  <c r="U3392" i="1"/>
  <c r="V3392" i="1"/>
  <c r="U523" i="1"/>
  <c r="V516" i="1"/>
  <c r="U506" i="1"/>
  <c r="T501" i="1"/>
  <c r="T474" i="1"/>
  <c r="U474" i="1"/>
  <c r="U464" i="1"/>
  <c r="V464" i="1"/>
  <c r="S3360" i="1"/>
  <c r="R3360" i="1" s="1"/>
  <c r="T4922" i="1"/>
  <c r="U4922" i="1"/>
  <c r="V444" i="1"/>
  <c r="V4096" i="1"/>
  <c r="S423" i="1"/>
  <c r="R423" i="1" s="1"/>
  <c r="U374" i="1"/>
  <c r="V374" i="1"/>
  <c r="U362" i="1"/>
  <c r="V362" i="1"/>
  <c r="S339" i="1"/>
  <c r="R339" i="1" s="1"/>
  <c r="T337" i="1"/>
  <c r="S326" i="1"/>
  <c r="R326" i="1" s="1"/>
  <c r="U1982" i="1"/>
  <c r="V1982" i="1"/>
  <c r="S272" i="1"/>
  <c r="R272" i="1" s="1"/>
  <c r="V267" i="1"/>
  <c r="T267" i="1"/>
  <c r="S260" i="1"/>
  <c r="R260" i="1" s="1"/>
  <c r="U260" i="1"/>
  <c r="V260" i="1"/>
  <c r="S229" i="1"/>
  <c r="R229" i="1" s="1"/>
  <c r="T229" i="1"/>
  <c r="U229" i="1"/>
  <c r="V229" i="1"/>
  <c r="S211" i="1"/>
  <c r="R211" i="1" s="1"/>
  <c r="T211" i="1"/>
  <c r="U211" i="1"/>
  <c r="V211" i="1"/>
  <c r="V139" i="1"/>
  <c r="S139" i="1"/>
  <c r="R139" i="1" s="1"/>
  <c r="U139" i="1"/>
  <c r="S89" i="1"/>
  <c r="R89" i="1" s="1"/>
  <c r="T89" i="1"/>
  <c r="S82" i="1"/>
  <c r="R82" i="1" s="1"/>
  <c r="T82" i="1"/>
  <c r="U82" i="1"/>
  <c r="V82" i="1"/>
  <c r="T492" i="1"/>
  <c r="T484" i="1"/>
  <c r="T456" i="1"/>
  <c r="T422" i="1"/>
  <c r="S416" i="1"/>
  <c r="R416" i="1" s="1"/>
  <c r="S388" i="1"/>
  <c r="R388" i="1" s="1"/>
  <c r="T355" i="1"/>
  <c r="S353" i="1"/>
  <c r="R353" i="1" s="1"/>
  <c r="S4075" i="1"/>
  <c r="R4075" i="1" s="1"/>
  <c r="U221" i="1"/>
  <c r="V197" i="1"/>
  <c r="T187" i="1"/>
  <c r="V185" i="1"/>
  <c r="V178" i="1"/>
  <c r="V136" i="1"/>
  <c r="T69" i="1"/>
  <c r="T3650" i="1"/>
  <c r="T39" i="1"/>
  <c r="U197" i="1"/>
  <c r="T193" i="1"/>
  <c r="T191" i="1"/>
  <c r="S187" i="1"/>
  <c r="R187" i="1" s="1"/>
  <c r="U185" i="1"/>
  <c r="U170" i="1"/>
  <c r="U168" i="1"/>
  <c r="U136" i="1"/>
  <c r="V106" i="1"/>
  <c r="T98" i="1"/>
  <c r="S70" i="1"/>
  <c r="R70" i="1" s="1"/>
  <c r="S69" i="1"/>
  <c r="R69" i="1" s="1"/>
  <c r="U64" i="1"/>
  <c r="U62" i="1"/>
  <c r="S3650" i="1"/>
  <c r="R3650" i="1" s="1"/>
  <c r="U51" i="1"/>
  <c r="U40" i="1"/>
  <c r="S39" i="1"/>
  <c r="R39" i="1" s="1"/>
  <c r="U28" i="1"/>
  <c r="T22" i="1"/>
  <c r="S15" i="1"/>
  <c r="R15" i="1" s="1"/>
  <c r="T59" i="1"/>
  <c r="T40" i="1"/>
  <c r="T28" i="1"/>
  <c r="S48" i="1"/>
  <c r="R48" i="1" s="1"/>
  <c r="S40" i="1"/>
  <c r="R40" i="1" s="1"/>
  <c r="S28" i="1"/>
  <c r="R28" i="1" s="1"/>
  <c r="U203" i="1"/>
  <c r="U4914" i="1"/>
  <c r="S4914" i="1"/>
  <c r="R4914" i="1" s="1"/>
  <c r="U4912" i="1"/>
  <c r="T4912" i="1"/>
  <c r="V2216" i="1"/>
  <c r="S4906" i="1"/>
  <c r="R4906" i="1" s="1"/>
  <c r="U4906" i="1"/>
  <c r="V4904" i="1"/>
  <c r="U4904" i="1"/>
  <c r="V4883" i="1"/>
  <c r="S4882" i="1"/>
  <c r="R4882" i="1" s="1"/>
  <c r="T4882" i="1"/>
  <c r="V4845" i="1"/>
  <c r="T4845" i="1"/>
  <c r="U4842" i="1"/>
  <c r="S4842" i="1"/>
  <c r="R4842" i="1" s="1"/>
  <c r="T4840" i="1"/>
  <c r="U4838" i="1"/>
  <c r="S4838" i="1"/>
  <c r="R4838" i="1" s="1"/>
  <c r="T4836" i="1"/>
  <c r="V4799" i="1"/>
  <c r="U4799" i="1"/>
  <c r="V3710" i="1"/>
  <c r="U3710" i="1"/>
  <c r="U4788" i="1"/>
  <c r="T4788" i="1"/>
  <c r="S4788" i="1"/>
  <c r="R4788" i="1" s="1"/>
  <c r="V4781" i="1"/>
  <c r="S4770" i="1"/>
  <c r="R4770" i="1" s="1"/>
  <c r="T4764" i="1"/>
  <c r="V4745" i="1"/>
  <c r="V4739" i="1"/>
  <c r="S4721" i="1"/>
  <c r="R4721" i="1" s="1"/>
  <c r="V4721" i="1"/>
  <c r="U4721" i="1"/>
  <c r="U4720" i="1"/>
  <c r="T4720" i="1"/>
  <c r="T4715" i="1"/>
  <c r="V4701" i="1"/>
  <c r="U4701" i="1"/>
  <c r="T4701" i="1"/>
  <c r="S4710" i="1"/>
  <c r="R4710" i="1" s="1"/>
  <c r="T4692" i="1"/>
  <c r="V4691" i="1"/>
  <c r="U4685" i="1"/>
  <c r="V4679" i="1"/>
  <c r="V4672" i="1"/>
  <c r="U4672" i="1"/>
  <c r="T4672" i="1"/>
  <c r="S4669" i="1"/>
  <c r="R4669" i="1" s="1"/>
  <c r="V4668" i="1"/>
  <c r="S4661" i="1"/>
  <c r="R4661" i="1" s="1"/>
  <c r="V4637" i="1"/>
  <c r="U4637" i="1"/>
  <c r="T4637" i="1"/>
  <c r="V4626" i="1"/>
  <c r="V4614" i="1"/>
  <c r="U4613" i="1"/>
  <c r="T4609" i="1"/>
  <c r="V4608" i="1"/>
  <c r="U4608" i="1"/>
  <c r="T4608" i="1"/>
  <c r="V4604" i="1"/>
  <c r="T4604" i="1"/>
  <c r="S4604" i="1"/>
  <c r="R4604" i="1" s="1"/>
  <c r="V3884" i="1"/>
  <c r="U3884" i="1"/>
  <c r="T3884" i="1"/>
  <c r="S4596" i="1"/>
  <c r="R4596" i="1" s="1"/>
  <c r="V4746" i="1"/>
  <c r="V4588" i="1"/>
  <c r="V4586" i="1"/>
  <c r="S391" i="1"/>
  <c r="R391" i="1" s="1"/>
  <c r="T4572" i="1"/>
  <c r="V4571" i="1"/>
  <c r="T4570" i="1"/>
  <c r="V4569" i="1"/>
  <c r="T4568" i="1"/>
  <c r="U4567" i="1"/>
  <c r="T4566" i="1"/>
  <c r="V4564" i="1"/>
  <c r="V4563" i="1"/>
  <c r="U4563" i="1"/>
  <c r="S4563" i="1"/>
  <c r="R4563" i="1" s="1"/>
  <c r="T4311" i="1"/>
  <c r="S4311" i="1"/>
  <c r="R4311" i="1" s="1"/>
  <c r="U4559" i="1"/>
  <c r="V4556" i="1"/>
  <c r="V4526" i="1"/>
  <c r="T4525" i="1"/>
  <c r="V4516" i="1"/>
  <c r="U4500" i="1"/>
  <c r="V4500" i="1"/>
  <c r="V4498" i="1"/>
  <c r="U4498" i="1"/>
  <c r="S4497" i="1"/>
  <c r="R4497" i="1" s="1"/>
  <c r="V4494" i="1"/>
  <c r="U4494" i="1"/>
  <c r="U4493" i="1"/>
  <c r="S4491" i="1"/>
  <c r="R4491" i="1" s="1"/>
  <c r="T4490" i="1"/>
  <c r="S4489" i="1"/>
  <c r="R4489" i="1" s="1"/>
  <c r="V4488" i="1"/>
  <c r="U4488" i="1"/>
  <c r="V4487" i="1"/>
  <c r="V4244" i="1"/>
  <c r="U4482" i="1"/>
  <c r="T4482" i="1"/>
  <c r="S4482" i="1"/>
  <c r="R4482" i="1" s="1"/>
  <c r="T4557" i="1"/>
  <c r="S4557" i="1"/>
  <c r="R4557" i="1" s="1"/>
  <c r="V4480" i="1"/>
  <c r="T4480" i="1"/>
  <c r="V4479" i="1"/>
  <c r="S4479" i="1"/>
  <c r="R4479" i="1" s="1"/>
  <c r="S4476" i="1"/>
  <c r="R4476" i="1" s="1"/>
  <c r="V4464" i="1"/>
  <c r="U2111" i="1"/>
  <c r="V4446" i="1"/>
  <c r="U4443" i="1"/>
  <c r="V4440" i="1"/>
  <c r="V4420" i="1"/>
  <c r="U4420" i="1"/>
  <c r="T4420" i="1"/>
  <c r="S4416" i="1"/>
  <c r="R4416" i="1" s="1"/>
  <c r="T4402" i="1"/>
  <c r="S4380" i="1"/>
  <c r="R4380" i="1" s="1"/>
  <c r="V4376" i="1"/>
  <c r="V4324" i="1"/>
  <c r="V4322" i="1"/>
  <c r="U4308" i="1"/>
  <c r="T4308" i="1"/>
  <c r="S4308" i="1"/>
  <c r="R4308" i="1" s="1"/>
  <c r="T4307" i="1"/>
  <c r="U4284" i="1"/>
  <c r="T4284" i="1"/>
  <c r="S4284" i="1"/>
  <c r="R4284" i="1" s="1"/>
  <c r="S4279" i="1"/>
  <c r="R4279" i="1" s="1"/>
  <c r="U4278" i="1"/>
  <c r="T4278" i="1"/>
  <c r="S4278" i="1"/>
  <c r="R4278" i="1" s="1"/>
  <c r="T4506" i="1"/>
  <c r="V4506" i="1"/>
  <c r="U4506" i="1"/>
  <c r="V4275" i="1"/>
  <c r="V4259" i="1"/>
  <c r="S4248" i="1"/>
  <c r="R4248" i="1" s="1"/>
  <c r="U4248" i="1"/>
  <c r="T4243" i="1"/>
  <c r="T4225" i="1"/>
  <c r="V4179" i="1"/>
  <c r="S4176" i="1"/>
  <c r="R4176" i="1" s="1"/>
  <c r="S2443" i="1"/>
  <c r="R2443" i="1" s="1"/>
  <c r="T694" i="1"/>
  <c r="S694" i="1"/>
  <c r="R694" i="1" s="1"/>
  <c r="V4163" i="1"/>
  <c r="U4163" i="1"/>
  <c r="V4161" i="1"/>
  <c r="U4125" i="1"/>
  <c r="S4124" i="1"/>
  <c r="R4124" i="1" s="1"/>
  <c r="V4121" i="1"/>
  <c r="S4115" i="1"/>
  <c r="R4115" i="1" s="1"/>
  <c r="V4115" i="1"/>
  <c r="U4110" i="1"/>
  <c r="T4105" i="1"/>
  <c r="V1058" i="1"/>
  <c r="U1058" i="1"/>
  <c r="T1058" i="1"/>
  <c r="V4091" i="1"/>
  <c r="U4080" i="1"/>
  <c r="T4080" i="1"/>
  <c r="S4080" i="1"/>
  <c r="R4080" i="1" s="1"/>
  <c r="T4073" i="1"/>
  <c r="S4073" i="1"/>
  <c r="R4073" i="1" s="1"/>
  <c r="V4073" i="1"/>
  <c r="V4071" i="1"/>
  <c r="T4069" i="1"/>
  <c r="V4067" i="1"/>
  <c r="T4060" i="1"/>
  <c r="V4052" i="1"/>
  <c r="T4045" i="1"/>
  <c r="V4042" i="1"/>
  <c r="S4032" i="1"/>
  <c r="R4032" i="1" s="1"/>
  <c r="U4032" i="1"/>
  <c r="T4032" i="1"/>
  <c r="T4031" i="1"/>
  <c r="S4031" i="1"/>
  <c r="R4031" i="1" s="1"/>
  <c r="T4014" i="1"/>
  <c r="V4013" i="1"/>
  <c r="T4008" i="1"/>
  <c r="U4008" i="1"/>
  <c r="S4002" i="1"/>
  <c r="R4002" i="1" s="1"/>
  <c r="U3990" i="1"/>
  <c r="T3990" i="1"/>
  <c r="S3990" i="1"/>
  <c r="R3990" i="1" s="1"/>
  <c r="U3747" i="1"/>
  <c r="U3978" i="1"/>
  <c r="T3978" i="1"/>
  <c r="S3978" i="1"/>
  <c r="R3978" i="1" s="1"/>
  <c r="V3975" i="1"/>
  <c r="U3975" i="1"/>
  <c r="S3960" i="1"/>
  <c r="R3960" i="1" s="1"/>
  <c r="U3960" i="1"/>
  <c r="V3947" i="1"/>
  <c r="S3936" i="1"/>
  <c r="R3936" i="1" s="1"/>
  <c r="U3934" i="1"/>
  <c r="S3875" i="1"/>
  <c r="R3875" i="1" s="1"/>
  <c r="T3869" i="1"/>
  <c r="T3846" i="1"/>
  <c r="S3846" i="1"/>
  <c r="R3846" i="1" s="1"/>
  <c r="T3845" i="1"/>
  <c r="U3840" i="1"/>
  <c r="T3840" i="1"/>
  <c r="S3840" i="1"/>
  <c r="R3840" i="1" s="1"/>
  <c r="T3839" i="1"/>
  <c r="S2881" i="1"/>
  <c r="R2881" i="1" s="1"/>
  <c r="V2881" i="1"/>
  <c r="V3825" i="1"/>
  <c r="U3825" i="1"/>
  <c r="U3795" i="1"/>
  <c r="S3795" i="1"/>
  <c r="R3795" i="1" s="1"/>
  <c r="S3791" i="1"/>
  <c r="R3791" i="1" s="1"/>
  <c r="V3790" i="1"/>
  <c r="U3759" i="1"/>
  <c r="S3757" i="1"/>
  <c r="R3757" i="1" s="1"/>
  <c r="V3756" i="1"/>
  <c r="T3751" i="1"/>
  <c r="V3750" i="1"/>
  <c r="U3750" i="1"/>
  <c r="T3750" i="1"/>
  <c r="V3746" i="1"/>
  <c r="T3746" i="1"/>
  <c r="U3745" i="1"/>
  <c r="S3732" i="1"/>
  <c r="R3732" i="1" s="1"/>
  <c r="T3739" i="1"/>
  <c r="S3739" i="1"/>
  <c r="R3739" i="1" s="1"/>
  <c r="S3722" i="1"/>
  <c r="R3722" i="1" s="1"/>
  <c r="S3721" i="1"/>
  <c r="R3721" i="1" s="1"/>
  <c r="S3720" i="1"/>
  <c r="R3720" i="1" s="1"/>
  <c r="V3719" i="1"/>
  <c r="S3716" i="1"/>
  <c r="R3716" i="1" s="1"/>
  <c r="V3716" i="1"/>
  <c r="V3714" i="1"/>
  <c r="V3711" i="1"/>
  <c r="U3709" i="1"/>
  <c r="S3707" i="1"/>
  <c r="R3707" i="1" s="1"/>
  <c r="U3774" i="1"/>
  <c r="S3774" i="1"/>
  <c r="R3774" i="1" s="1"/>
  <c r="S3690" i="1"/>
  <c r="R3690" i="1" s="1"/>
  <c r="V3687" i="1"/>
  <c r="U3687" i="1"/>
  <c r="S3687" i="1"/>
  <c r="R3687" i="1" s="1"/>
  <c r="V3428" i="1"/>
  <c r="U3428" i="1"/>
  <c r="T3428" i="1"/>
  <c r="V3680" i="1"/>
  <c r="S3679" i="1"/>
  <c r="R3679" i="1" s="1"/>
  <c r="V3676" i="1"/>
  <c r="U3673" i="1"/>
  <c r="T3655" i="1"/>
  <c r="T3654" i="1"/>
  <c r="V3651" i="1"/>
  <c r="T1353" i="1"/>
  <c r="V3639" i="1"/>
  <c r="V3636" i="1"/>
  <c r="U3621" i="1"/>
  <c r="V3618" i="1"/>
  <c r="U3618" i="1"/>
  <c r="T3618" i="1"/>
  <c r="T3617" i="1"/>
  <c r="V3616" i="1"/>
  <c r="U3616" i="1"/>
  <c r="T3616" i="1"/>
  <c r="V3611" i="1"/>
  <c r="U3611" i="1"/>
  <c r="S3607" i="1"/>
  <c r="R3607" i="1" s="1"/>
  <c r="U3603" i="1"/>
  <c r="T3600" i="1"/>
  <c r="V3556" i="1"/>
  <c r="U3552" i="1"/>
  <c r="U3551" i="1"/>
  <c r="T3551" i="1"/>
  <c r="T3545" i="1"/>
  <c r="S3545" i="1"/>
  <c r="R3545" i="1" s="1"/>
  <c r="V3534" i="1"/>
  <c r="U3521" i="1"/>
  <c r="T3521" i="1"/>
  <c r="V3514" i="1"/>
  <c r="U3514" i="1"/>
  <c r="T3514" i="1"/>
  <c r="T3509" i="1"/>
  <c r="U3507" i="1"/>
  <c r="U3498" i="1"/>
  <c r="V3493" i="1"/>
  <c r="S3493" i="1"/>
  <c r="R3493" i="1" s="1"/>
  <c r="V3485" i="1"/>
  <c r="S2813" i="1"/>
  <c r="R2813" i="1" s="1"/>
  <c r="U3474" i="1"/>
  <c r="T3474" i="1"/>
  <c r="S3474" i="1"/>
  <c r="R3474" i="1" s="1"/>
  <c r="V3472" i="1"/>
  <c r="U3462" i="1"/>
  <c r="V3461" i="1"/>
  <c r="U3461" i="1"/>
  <c r="T3461" i="1"/>
  <c r="V3452" i="1"/>
  <c r="V3449" i="1"/>
  <c r="U3449" i="1"/>
  <c r="T3449" i="1"/>
  <c r="T3448" i="1"/>
  <c r="T3447" i="1"/>
  <c r="V3434" i="1"/>
  <c r="U3434" i="1"/>
  <c r="T448" i="1"/>
  <c r="V3412" i="1"/>
  <c r="U3412" i="1"/>
  <c r="T3412" i="1"/>
  <c r="T3411" i="1"/>
  <c r="V3410" i="1"/>
  <c r="U3408" i="1"/>
  <c r="T3407" i="1"/>
  <c r="V3403" i="1"/>
  <c r="V3401" i="1"/>
  <c r="U3401" i="1"/>
  <c r="T3401" i="1"/>
  <c r="V3399" i="1"/>
  <c r="V3397" i="1"/>
  <c r="V3394" i="1"/>
  <c r="V3391" i="1"/>
  <c r="V3377" i="1"/>
  <c r="U3377" i="1"/>
  <c r="U3369" i="1"/>
  <c r="U2886" i="1"/>
  <c r="T2886" i="1"/>
  <c r="S2886" i="1"/>
  <c r="R2886" i="1" s="1"/>
  <c r="S3365" i="1"/>
  <c r="R3365" i="1" s="1"/>
  <c r="S2466" i="1"/>
  <c r="R2466" i="1" s="1"/>
  <c r="V2466" i="1"/>
  <c r="U2466" i="1"/>
  <c r="V3345" i="1"/>
  <c r="T3336" i="1"/>
  <c r="T3335" i="1"/>
  <c r="S3335" i="1"/>
  <c r="R3335" i="1" s="1"/>
  <c r="V3333" i="1"/>
  <c r="T3331" i="1"/>
  <c r="S3331" i="1"/>
  <c r="R3331" i="1" s="1"/>
  <c r="U3324" i="1"/>
  <c r="U3318" i="1"/>
  <c r="S3305" i="1"/>
  <c r="R3305" i="1" s="1"/>
  <c r="V3305" i="1"/>
  <c r="U3304" i="1"/>
  <c r="T3304" i="1"/>
  <c r="S3299" i="1"/>
  <c r="R3299" i="1" s="1"/>
  <c r="V3299" i="1"/>
  <c r="U3294" i="1"/>
  <c r="T3294" i="1"/>
  <c r="S3294" i="1"/>
  <c r="R3294" i="1" s="1"/>
  <c r="V3293" i="1"/>
  <c r="T3269" i="1"/>
  <c r="S3269" i="1"/>
  <c r="R3269" i="1" s="1"/>
  <c r="V3268" i="1"/>
  <c r="U3268" i="1"/>
  <c r="T3268" i="1"/>
  <c r="T3267" i="1"/>
  <c r="U3264" i="1"/>
  <c r="V3263" i="1"/>
  <c r="U3263" i="1"/>
  <c r="T3263" i="1"/>
  <c r="U3262" i="1"/>
  <c r="V3256" i="1"/>
  <c r="U3256" i="1"/>
  <c r="S3256" i="1"/>
  <c r="R3256" i="1" s="1"/>
  <c r="V3254" i="1"/>
  <c r="U3254" i="1"/>
  <c r="V3253" i="1"/>
  <c r="S3239" i="1"/>
  <c r="R3239" i="1" s="1"/>
  <c r="V3233" i="1"/>
  <c r="U3233" i="1"/>
  <c r="T3233" i="1"/>
  <c r="V3176" i="1"/>
  <c r="V3229" i="1"/>
  <c r="T3229" i="1"/>
  <c r="S3229" i="1"/>
  <c r="R3229" i="1" s="1"/>
  <c r="V2611" i="1"/>
  <c r="T3226" i="1"/>
  <c r="T3223" i="1"/>
  <c r="S3209" i="1"/>
  <c r="R3209" i="1" s="1"/>
  <c r="U3186" i="1"/>
  <c r="T3186" i="1"/>
  <c r="S3186" i="1"/>
  <c r="R3186" i="1" s="1"/>
  <c r="V3185" i="1"/>
  <c r="U3182" i="1"/>
  <c r="V3182" i="1"/>
  <c r="V1685" i="1"/>
  <c r="V3175" i="1"/>
  <c r="U3173" i="1"/>
  <c r="T3173" i="1"/>
  <c r="S3172" i="1"/>
  <c r="R3172" i="1" s="1"/>
  <c r="V4472" i="1"/>
  <c r="V3158" i="1"/>
  <c r="U3158" i="1"/>
  <c r="S3158" i="1"/>
  <c r="R3158" i="1" s="1"/>
  <c r="U3156" i="1"/>
  <c r="T3154" i="1"/>
  <c r="V3152" i="1"/>
  <c r="S3151" i="1"/>
  <c r="R3151" i="1" s="1"/>
  <c r="V3149" i="1"/>
  <c r="U3148" i="1"/>
  <c r="S3148" i="1"/>
  <c r="R3148" i="1" s="1"/>
  <c r="V3148" i="1"/>
  <c r="V3146" i="1"/>
  <c r="V3142" i="1"/>
  <c r="V3112" i="1"/>
  <c r="U3112" i="1"/>
  <c r="S3112" i="1"/>
  <c r="R3112" i="1" s="1"/>
  <c r="V3111" i="1"/>
  <c r="T3109" i="1"/>
  <c r="V3105" i="1"/>
  <c r="U3102" i="1"/>
  <c r="S3101" i="1"/>
  <c r="R3101" i="1" s="1"/>
  <c r="U426" i="1"/>
  <c r="T3084" i="1"/>
  <c r="V3077" i="1"/>
  <c r="S3077" i="1"/>
  <c r="R3077" i="1" s="1"/>
  <c r="T3072" i="1"/>
  <c r="V3071" i="1"/>
  <c r="V3059" i="1"/>
  <c r="U3052" i="1"/>
  <c r="T3052" i="1"/>
  <c r="T3045" i="1"/>
  <c r="V3045" i="1"/>
  <c r="V3040" i="1"/>
  <c r="U3040" i="1"/>
  <c r="S3040" i="1"/>
  <c r="R3040" i="1" s="1"/>
  <c r="U3039" i="1"/>
  <c r="S3023" i="1"/>
  <c r="R3023" i="1" s="1"/>
  <c r="U4502" i="1"/>
  <c r="T4502" i="1"/>
  <c r="S4502" i="1"/>
  <c r="R4502" i="1" s="1"/>
  <c r="V3016" i="1"/>
  <c r="U3016" i="1"/>
  <c r="T3016" i="1"/>
  <c r="T3012" i="1"/>
  <c r="S3012" i="1"/>
  <c r="R3012" i="1" s="1"/>
  <c r="U3012" i="1"/>
  <c r="T3011" i="1"/>
  <c r="T3009" i="1"/>
  <c r="V3007" i="1"/>
  <c r="V3005" i="1"/>
  <c r="S3005" i="1"/>
  <c r="R3005" i="1" s="1"/>
  <c r="V4331" i="1"/>
  <c r="U3000" i="1"/>
  <c r="T3000" i="1"/>
  <c r="U2993" i="1"/>
  <c r="U2987" i="1"/>
  <c r="T2987" i="1"/>
  <c r="V2981" i="1"/>
  <c r="T2979" i="1"/>
  <c r="V2973" i="1"/>
  <c r="U2967" i="1"/>
  <c r="U2966" i="1"/>
  <c r="U2964" i="1"/>
  <c r="V2960" i="1"/>
  <c r="V1681" i="1"/>
  <c r="U1681" i="1"/>
  <c r="S1681" i="1"/>
  <c r="R1681" i="1" s="1"/>
  <c r="V2954" i="1"/>
  <c r="S2954" i="1"/>
  <c r="R2954" i="1" s="1"/>
  <c r="S2952" i="1"/>
  <c r="R2952" i="1" s="1"/>
  <c r="U1544" i="1"/>
  <c r="V2939" i="1"/>
  <c r="U2939" i="1"/>
  <c r="V987" i="1"/>
  <c r="T987" i="1"/>
  <c r="V2925" i="1"/>
  <c r="V2921" i="1"/>
  <c r="V2919" i="1"/>
  <c r="U2916" i="1"/>
  <c r="T2915" i="1"/>
  <c r="V2903" i="1"/>
  <c r="U2903" i="1"/>
  <c r="T2903" i="1"/>
  <c r="U2901" i="1"/>
  <c r="S2897" i="1"/>
  <c r="R2897" i="1" s="1"/>
  <c r="V2897" i="1"/>
  <c r="V3199" i="1"/>
  <c r="U3199" i="1"/>
  <c r="U2892" i="1"/>
  <c r="U2890" i="1"/>
  <c r="S2890" i="1"/>
  <c r="R2890" i="1" s="1"/>
  <c r="T2889" i="1"/>
  <c r="V2883" i="1"/>
  <c r="U2478" i="1"/>
  <c r="U2880" i="1"/>
  <c r="V3678" i="1"/>
  <c r="U3678" i="1"/>
  <c r="T3678" i="1"/>
  <c r="V2333" i="1"/>
  <c r="S2861" i="1"/>
  <c r="R2861" i="1" s="1"/>
  <c r="S2849" i="1"/>
  <c r="R2849" i="1" s="1"/>
  <c r="U2844" i="1"/>
  <c r="V2841" i="1"/>
  <c r="V2839" i="1"/>
  <c r="T2835" i="1"/>
  <c r="U2834" i="1"/>
  <c r="S2834" i="1"/>
  <c r="R2834" i="1" s="1"/>
  <c r="V2831" i="1"/>
  <c r="U2831" i="1"/>
  <c r="U2829" i="1"/>
  <c r="V2827" i="1"/>
  <c r="U2817" i="1"/>
  <c r="T2817" i="1"/>
  <c r="V2810" i="1"/>
  <c r="U2810" i="1"/>
  <c r="T2809" i="1"/>
  <c r="S1113" i="1"/>
  <c r="R1113" i="1" s="1"/>
  <c r="V2805" i="1"/>
  <c r="U2801" i="1"/>
  <c r="T2801" i="1"/>
  <c r="V2799" i="1"/>
  <c r="U2794" i="1"/>
  <c r="T2793" i="1"/>
  <c r="V2787" i="1"/>
  <c r="U2787" i="1"/>
  <c r="T2787" i="1"/>
  <c r="V87" i="1"/>
  <c r="S2774" i="1"/>
  <c r="R2774" i="1" s="1"/>
  <c r="V2771" i="1"/>
  <c r="T2771" i="1"/>
  <c r="V2769" i="1"/>
  <c r="U2769" i="1"/>
  <c r="T2763" i="1"/>
  <c r="T1716" i="1"/>
  <c r="V2751" i="1"/>
  <c r="U2751" i="1"/>
  <c r="U2748" i="1"/>
  <c r="T2747" i="1"/>
  <c r="U2746" i="1"/>
  <c r="U2744" i="1"/>
  <c r="V2738" i="1"/>
  <c r="U2738" i="1"/>
  <c r="S2738" i="1"/>
  <c r="R2738" i="1" s="1"/>
  <c r="V2726" i="1"/>
  <c r="U2726" i="1"/>
  <c r="V2724" i="1"/>
  <c r="T2712" i="1"/>
  <c r="V2710" i="1"/>
  <c r="V2708" i="1"/>
  <c r="U879" i="1"/>
  <c r="T879" i="1"/>
  <c r="T2702" i="1"/>
  <c r="S2702" i="1"/>
  <c r="R2702" i="1" s="1"/>
  <c r="V2701" i="1"/>
  <c r="T2690" i="1"/>
  <c r="S2690" i="1"/>
  <c r="R2690" i="1" s="1"/>
  <c r="V2690" i="1"/>
  <c r="V2688" i="1"/>
  <c r="T2683" i="1"/>
  <c r="U2671" i="1"/>
  <c r="S2671" i="1"/>
  <c r="R2671" i="1" s="1"/>
  <c r="V2671" i="1"/>
  <c r="V2669" i="1"/>
  <c r="T2667" i="1"/>
  <c r="S2666" i="1"/>
  <c r="R2666" i="1" s="1"/>
  <c r="U2653" i="1"/>
  <c r="T2652" i="1"/>
  <c r="V2638" i="1"/>
  <c r="T2636" i="1"/>
  <c r="V2634" i="1"/>
  <c r="U2634" i="1"/>
  <c r="U2629" i="1"/>
  <c r="V2608" i="1"/>
  <c r="V2606" i="1"/>
  <c r="U386" i="1"/>
  <c r="U2604" i="1"/>
  <c r="V2596" i="1"/>
  <c r="V2588" i="1"/>
  <c r="U2588" i="1"/>
  <c r="V2580" i="1"/>
  <c r="U2580" i="1"/>
  <c r="V2576" i="1"/>
  <c r="U2576" i="1"/>
  <c r="T2576" i="1"/>
  <c r="V2574" i="1"/>
  <c r="V4188" i="1"/>
  <c r="V2564" i="1"/>
  <c r="U2563" i="1"/>
  <c r="T2563" i="1"/>
  <c r="S2563" i="1"/>
  <c r="R2563" i="1" s="1"/>
  <c r="U2556" i="1"/>
  <c r="T2556" i="1"/>
  <c r="V2554" i="1"/>
  <c r="U2552" i="1"/>
  <c r="V2540" i="1"/>
  <c r="V96" i="1"/>
  <c r="U2526" i="1"/>
  <c r="V2524" i="1"/>
  <c r="U2508" i="1"/>
  <c r="T2508" i="1"/>
  <c r="U2504" i="1"/>
  <c r="S2503" i="1"/>
  <c r="R2503" i="1" s="1"/>
  <c r="U2495" i="1"/>
  <c r="V2494" i="1"/>
  <c r="U2491" i="1"/>
  <c r="T2491" i="1"/>
  <c r="S2491" i="1"/>
  <c r="R2491" i="1" s="1"/>
  <c r="U2490" i="1"/>
  <c r="U2484" i="1"/>
  <c r="T2484" i="1"/>
  <c r="U2474" i="1"/>
  <c r="T2474" i="1"/>
  <c r="U2473" i="1"/>
  <c r="S2473" i="1"/>
  <c r="R2473" i="1" s="1"/>
  <c r="V2468" i="1"/>
  <c r="S2468" i="1"/>
  <c r="R2468" i="1" s="1"/>
  <c r="U3558" i="1"/>
  <c r="T3558" i="1"/>
  <c r="V2462" i="1"/>
  <c r="U2461" i="1"/>
  <c r="U2459" i="1"/>
  <c r="V2454" i="1"/>
  <c r="V4236" i="1"/>
  <c r="T4236" i="1"/>
  <c r="U2448" i="1"/>
  <c r="T2424" i="1"/>
  <c r="V2424" i="1"/>
  <c r="V2414" i="1"/>
  <c r="U2407" i="1"/>
  <c r="V2402" i="1"/>
  <c r="U2400" i="1"/>
  <c r="S3727" i="1"/>
  <c r="R3727" i="1" s="1"/>
  <c r="V2394" i="1"/>
  <c r="U2393" i="1"/>
  <c r="S2390" i="1"/>
  <c r="R2390" i="1" s="1"/>
  <c r="V2386" i="1"/>
  <c r="V2382" i="1"/>
  <c r="V2380" i="1"/>
  <c r="U2378" i="1"/>
  <c r="T2378" i="1"/>
  <c r="S2378" i="1"/>
  <c r="R2378" i="1" s="1"/>
  <c r="V1538" i="1"/>
  <c r="V2374" i="1"/>
  <c r="V2372" i="1"/>
  <c r="U2372" i="1"/>
  <c r="T2372" i="1"/>
  <c r="U2369" i="1"/>
  <c r="V2368" i="1"/>
  <c r="V2360" i="1"/>
  <c r="T2360" i="1"/>
  <c r="S2360" i="1"/>
  <c r="R2360" i="1" s="1"/>
  <c r="V2358" i="1"/>
  <c r="U2358" i="1"/>
  <c r="T2358" i="1"/>
  <c r="U2357" i="1"/>
  <c r="U2354" i="1"/>
  <c r="V2352" i="1"/>
  <c r="U2352" i="1"/>
  <c r="T2352" i="1"/>
  <c r="U2351" i="1"/>
  <c r="T2347" i="1"/>
  <c r="S2347" i="1"/>
  <c r="R2347" i="1" s="1"/>
  <c r="U2341" i="1"/>
  <c r="T2341" i="1"/>
  <c r="S2341" i="1"/>
  <c r="R2341" i="1" s="1"/>
  <c r="T2340" i="1"/>
  <c r="T2328" i="1"/>
  <c r="U2327" i="1"/>
  <c r="V2326" i="1"/>
  <c r="U2324" i="1"/>
  <c r="V2322" i="1"/>
  <c r="U2322" i="1"/>
  <c r="T2322" i="1"/>
  <c r="U2321" i="1"/>
  <c r="V2320" i="1"/>
  <c r="U2318" i="1"/>
  <c r="V2316" i="1"/>
  <c r="U2316" i="1"/>
  <c r="U2315" i="1"/>
  <c r="T2311" i="1"/>
  <c r="U2305" i="1"/>
  <c r="T2305" i="1"/>
  <c r="S2305" i="1"/>
  <c r="R2305" i="1" s="1"/>
  <c r="U2303" i="1"/>
  <c r="S2288" i="1"/>
  <c r="R2288" i="1" s="1"/>
  <c r="U2288" i="1"/>
  <c r="U2285" i="1"/>
  <c r="U2605" i="1"/>
  <c r="V2276" i="1"/>
  <c r="U2275" i="1"/>
  <c r="S2275" i="1"/>
  <c r="R2275" i="1" s="1"/>
  <c r="V2274" i="1"/>
  <c r="T2274" i="1"/>
  <c r="V2272" i="1"/>
  <c r="U2264" i="1"/>
  <c r="T2264" i="1"/>
  <c r="S2257" i="1"/>
  <c r="R2257" i="1" s="1"/>
  <c r="V2256" i="1"/>
  <c r="U2256" i="1"/>
  <c r="V2254" i="1"/>
  <c r="U2250" i="1"/>
  <c r="U2249" i="1"/>
  <c r="V2248" i="1"/>
  <c r="U2246" i="1"/>
  <c r="V2244" i="1"/>
  <c r="U2244" i="1"/>
  <c r="T2244" i="1"/>
  <c r="U2239" i="1"/>
  <c r="V2236" i="1"/>
  <c r="V2234" i="1"/>
  <c r="U1814" i="1"/>
  <c r="T1814" i="1"/>
  <c r="S1814" i="1"/>
  <c r="R1814" i="1" s="1"/>
  <c r="T2232" i="1"/>
  <c r="V2230" i="1"/>
  <c r="V2226" i="1"/>
  <c r="U2226" i="1"/>
  <c r="T2226" i="1"/>
  <c r="V2222" i="1"/>
  <c r="T2222" i="1"/>
  <c r="U4515" i="1"/>
  <c r="S2215" i="1"/>
  <c r="R2215" i="1" s="1"/>
  <c r="U2215" i="1"/>
  <c r="U2214" i="1"/>
  <c r="V2212" i="1"/>
  <c r="T2208" i="1"/>
  <c r="S1164" i="1"/>
  <c r="R1164" i="1" s="1"/>
  <c r="V2190" i="1"/>
  <c r="U2190" i="1"/>
  <c r="T2190" i="1"/>
  <c r="U2186" i="1"/>
  <c r="T2186" i="1"/>
  <c r="U4697" i="1"/>
  <c r="V2182" i="1"/>
  <c r="T2182" i="1"/>
  <c r="S2182" i="1"/>
  <c r="R2182" i="1" s="1"/>
  <c r="T2176" i="1"/>
  <c r="S2168" i="1"/>
  <c r="R2168" i="1" s="1"/>
  <c r="V696" i="1"/>
  <c r="T696" i="1"/>
  <c r="T2164" i="1"/>
  <c r="S2164" i="1"/>
  <c r="R2164" i="1" s="1"/>
  <c r="T2158" i="1"/>
  <c r="V2156" i="1"/>
  <c r="U2156" i="1"/>
  <c r="U2155" i="1"/>
  <c r="S2155" i="1"/>
  <c r="R2155" i="1" s="1"/>
  <c r="S2146" i="1"/>
  <c r="R2146" i="1" s="1"/>
  <c r="T2146" i="1"/>
  <c r="S2143" i="1"/>
  <c r="R2143" i="1" s="1"/>
  <c r="U2143" i="1"/>
  <c r="T2140" i="1"/>
  <c r="S2140" i="1"/>
  <c r="R2140" i="1" s="1"/>
  <c r="V2136" i="1"/>
  <c r="T2136" i="1"/>
  <c r="V2134" i="1"/>
  <c r="S2134" i="1"/>
  <c r="R2134" i="1" s="1"/>
  <c r="S2131" i="1"/>
  <c r="R2131" i="1" s="1"/>
  <c r="V278" i="1"/>
  <c r="T2128" i="1"/>
  <c r="S2128" i="1"/>
  <c r="R2128" i="1" s="1"/>
  <c r="U210" i="1"/>
  <c r="S210" i="1"/>
  <c r="R210" i="1" s="1"/>
  <c r="V1884" i="1"/>
  <c r="U2166" i="1"/>
  <c r="U2117" i="1"/>
  <c r="S2117" i="1"/>
  <c r="R2117" i="1" s="1"/>
  <c r="T4326" i="1"/>
  <c r="U2108" i="1"/>
  <c r="T2108" i="1"/>
  <c r="V2102" i="1"/>
  <c r="T2102" i="1"/>
  <c r="U2099" i="1"/>
  <c r="S2099" i="1"/>
  <c r="R2099" i="1" s="1"/>
  <c r="S291" i="1"/>
  <c r="R291" i="1" s="1"/>
  <c r="V2096" i="1"/>
  <c r="S2095" i="1"/>
  <c r="R2095" i="1" s="1"/>
  <c r="U2093" i="1"/>
  <c r="U2090" i="1"/>
  <c r="T2090" i="1"/>
  <c r="U2089" i="1"/>
  <c r="V2086" i="1"/>
  <c r="T2086" i="1"/>
  <c r="S2086" i="1"/>
  <c r="R2086" i="1" s="1"/>
  <c r="T2080" i="1"/>
  <c r="S2074" i="1"/>
  <c r="R2074" i="1" s="1"/>
  <c r="T2074" i="1"/>
  <c r="S2069" i="1"/>
  <c r="R2069" i="1" s="1"/>
  <c r="V2068" i="1"/>
  <c r="T2066" i="1"/>
  <c r="S2062" i="1"/>
  <c r="R2062" i="1" s="1"/>
  <c r="S2059" i="1"/>
  <c r="R2059" i="1" s="1"/>
  <c r="U2059" i="1"/>
  <c r="V2050" i="1"/>
  <c r="V2049" i="1"/>
  <c r="U2048" i="1"/>
  <c r="T2039" i="1"/>
  <c r="S2038" i="1"/>
  <c r="R2038" i="1" s="1"/>
  <c r="V2035" i="1"/>
  <c r="U2034" i="1"/>
  <c r="T2034" i="1"/>
  <c r="S2034" i="1"/>
  <c r="R2034" i="1" s="1"/>
  <c r="U2030" i="1"/>
  <c r="T2030" i="1"/>
  <c r="S2030" i="1"/>
  <c r="R2030" i="1" s="1"/>
  <c r="U2028" i="1"/>
  <c r="S2219" i="1"/>
  <c r="R2219" i="1" s="1"/>
  <c r="S2025" i="1"/>
  <c r="R2025" i="1" s="1"/>
  <c r="V2025" i="1"/>
  <c r="U2023" i="1"/>
  <c r="V2020" i="1"/>
  <c r="V1352" i="1"/>
  <c r="S3160" i="1"/>
  <c r="R3160" i="1" s="1"/>
  <c r="V1996" i="1"/>
  <c r="U1996" i="1"/>
  <c r="S1996" i="1"/>
  <c r="R1996" i="1" s="1"/>
  <c r="U1994" i="1"/>
  <c r="T1994" i="1"/>
  <c r="S1994" i="1"/>
  <c r="R1994" i="1" s="1"/>
  <c r="T842" i="1"/>
  <c r="U1990" i="1"/>
  <c r="T1988" i="1"/>
  <c r="U3867" i="1"/>
  <c r="U1981" i="1"/>
  <c r="V1980" i="1"/>
  <c r="T1980" i="1"/>
  <c r="U1972" i="1"/>
  <c r="T1971" i="1"/>
  <c r="V1969" i="1"/>
  <c r="U1969" i="1"/>
  <c r="U1968" i="1"/>
  <c r="T1968" i="1"/>
  <c r="T1967" i="1"/>
  <c r="U1964" i="1"/>
  <c r="T1964" i="1"/>
  <c r="S1964" i="1"/>
  <c r="R1964" i="1" s="1"/>
  <c r="U1963" i="1"/>
  <c r="T1963" i="1"/>
  <c r="V1963" i="1"/>
  <c r="T1959" i="1"/>
  <c r="S1959" i="1"/>
  <c r="R1959" i="1" s="1"/>
  <c r="V1956" i="1"/>
  <c r="U1956" i="1"/>
  <c r="T1956" i="1"/>
  <c r="U1955" i="1"/>
  <c r="S1952" i="1"/>
  <c r="R1952" i="1" s="1"/>
  <c r="U1952" i="1"/>
  <c r="T1951" i="1"/>
  <c r="S1951" i="1"/>
  <c r="R1951" i="1" s="1"/>
  <c r="S1950" i="1"/>
  <c r="R1950" i="1" s="1"/>
  <c r="U1940" i="1"/>
  <c r="S1939" i="1"/>
  <c r="R1939" i="1" s="1"/>
  <c r="U1938" i="1"/>
  <c r="U1933" i="1"/>
  <c r="U1927" i="1"/>
  <c r="S1926" i="1"/>
  <c r="R1926" i="1" s="1"/>
  <c r="V1925" i="1"/>
  <c r="V1923" i="1"/>
  <c r="T1923" i="1"/>
  <c r="S1923" i="1"/>
  <c r="R1923" i="1" s="1"/>
  <c r="T1919" i="1"/>
  <c r="V1917" i="1"/>
  <c r="T1917" i="1"/>
  <c r="S1917" i="1"/>
  <c r="R1917" i="1" s="1"/>
  <c r="U1915" i="1"/>
  <c r="S1914" i="1"/>
  <c r="R1914" i="1" s="1"/>
  <c r="V1911" i="1"/>
  <c r="V1908" i="1"/>
  <c r="T1908" i="1"/>
  <c r="T1895" i="1"/>
  <c r="V1895" i="1"/>
  <c r="V2091" i="1"/>
  <c r="T2091" i="1"/>
  <c r="S2091" i="1"/>
  <c r="R2091" i="1" s="1"/>
  <c r="S1890" i="1"/>
  <c r="R1890" i="1" s="1"/>
  <c r="U1888" i="1"/>
  <c r="S1888" i="1"/>
  <c r="R1888" i="1" s="1"/>
  <c r="V1883" i="1"/>
  <c r="S4511" i="1"/>
  <c r="R4511" i="1" s="1"/>
  <c r="V1867" i="1"/>
  <c r="S1863" i="1"/>
  <c r="R1863" i="1" s="1"/>
  <c r="T1862" i="1"/>
  <c r="S3506" i="1"/>
  <c r="R3506" i="1" s="1"/>
  <c r="V61" i="1"/>
  <c r="T1859" i="1"/>
  <c r="U1856" i="1"/>
  <c r="T1856" i="1"/>
  <c r="S1856" i="1"/>
  <c r="R1856" i="1" s="1"/>
  <c r="U2233" i="1"/>
  <c r="V1854" i="1"/>
  <c r="U1854" i="1"/>
  <c r="T1854" i="1"/>
  <c r="T1850" i="1"/>
  <c r="S1825" i="1"/>
  <c r="R1825" i="1" s="1"/>
  <c r="V1825" i="1"/>
  <c r="V1823" i="1"/>
  <c r="S1821" i="1"/>
  <c r="R1821" i="1" s="1"/>
  <c r="V1818" i="1"/>
  <c r="T1817" i="1"/>
  <c r="V1795" i="1"/>
  <c r="U1795" i="1"/>
  <c r="T1794" i="1"/>
  <c r="S1794" i="1"/>
  <c r="R1794" i="1" s="1"/>
  <c r="U1786" i="1"/>
  <c r="T1785" i="1"/>
  <c r="U1778" i="1"/>
  <c r="S1758" i="1"/>
  <c r="R1758" i="1" s="1"/>
  <c r="V1758" i="1"/>
  <c r="U1756" i="1"/>
  <c r="S1755" i="1"/>
  <c r="R1755" i="1" s="1"/>
  <c r="S1752" i="1"/>
  <c r="R1752" i="1" s="1"/>
  <c r="V1751" i="1"/>
  <c r="T1750" i="1"/>
  <c r="U1748" i="1"/>
  <c r="U965" i="1"/>
  <c r="S965" i="1"/>
  <c r="R965" i="1" s="1"/>
  <c r="U1730" i="1"/>
  <c r="U1723" i="1"/>
  <c r="T1711" i="1"/>
  <c r="T1700" i="1"/>
  <c r="S1700" i="1"/>
  <c r="R1700" i="1" s="1"/>
  <c r="T1699" i="1"/>
  <c r="S1699" i="1"/>
  <c r="R1699" i="1" s="1"/>
  <c r="T1698" i="1"/>
  <c r="T1692" i="1"/>
  <c r="S1692" i="1"/>
  <c r="R1692" i="1" s="1"/>
  <c r="U1691" i="1"/>
  <c r="V1683" i="1"/>
  <c r="T1667" i="1"/>
  <c r="V1665" i="1"/>
  <c r="U1663" i="1"/>
  <c r="T1663" i="1"/>
  <c r="T1662" i="1"/>
  <c r="U1659" i="1"/>
  <c r="V1650" i="1"/>
  <c r="U1650" i="1"/>
  <c r="T1650" i="1"/>
  <c r="T1649" i="1"/>
  <c r="U1642" i="1"/>
  <c r="T3683" i="1"/>
  <c r="S1638" i="1"/>
  <c r="R1638" i="1" s="1"/>
  <c r="U1636" i="1"/>
  <c r="T1633" i="1"/>
  <c r="V1632" i="1"/>
  <c r="U1632" i="1"/>
  <c r="U1631" i="1"/>
  <c r="T1631" i="1"/>
  <c r="U1624" i="1"/>
  <c r="U1623" i="1"/>
  <c r="U1619" i="1"/>
  <c r="V1617" i="1"/>
  <c r="T1613" i="1"/>
  <c r="U1608" i="1"/>
  <c r="T1608" i="1"/>
  <c r="S1608" i="1"/>
  <c r="R1608" i="1" s="1"/>
  <c r="U1607" i="1"/>
  <c r="T1590" i="1"/>
  <c r="S1590" i="1"/>
  <c r="R1590" i="1" s="1"/>
  <c r="V1587" i="1"/>
  <c r="S1584" i="1"/>
  <c r="R1584" i="1" s="1"/>
  <c r="U1583" i="1"/>
  <c r="T1580" i="1"/>
  <c r="U1579" i="1"/>
  <c r="V1577" i="1"/>
  <c r="U1569" i="1"/>
  <c r="T1568" i="1"/>
  <c r="T1555" i="1"/>
  <c r="U1552" i="1"/>
  <c r="U1549" i="1"/>
  <c r="T1549" i="1"/>
  <c r="V1546" i="1"/>
  <c r="V1727" i="1"/>
  <c r="T1541" i="1"/>
  <c r="V1050" i="1"/>
  <c r="S1533" i="1"/>
  <c r="R1533" i="1" s="1"/>
  <c r="T1531" i="1"/>
  <c r="V1526" i="1"/>
  <c r="T1526" i="1"/>
  <c r="S1526" i="1"/>
  <c r="R1526" i="1" s="1"/>
  <c r="S1525" i="1"/>
  <c r="R1525" i="1" s="1"/>
  <c r="T1518" i="1"/>
  <c r="U1513" i="1"/>
  <c r="T1513" i="1"/>
  <c r="S1513" i="1"/>
  <c r="R1513" i="1" s="1"/>
  <c r="T1512" i="1"/>
  <c r="S1512" i="1"/>
  <c r="R1512" i="1" s="1"/>
  <c r="V1508" i="1"/>
  <c r="T1508" i="1"/>
  <c r="S1508" i="1"/>
  <c r="R1508" i="1" s="1"/>
  <c r="S1507" i="1"/>
  <c r="R1507" i="1" s="1"/>
  <c r="V1506" i="1"/>
  <c r="U1506" i="1"/>
  <c r="T1506" i="1"/>
  <c r="S1502" i="1"/>
  <c r="R1502" i="1" s="1"/>
  <c r="T1495" i="1"/>
  <c r="U1489" i="1"/>
  <c r="T1488" i="1"/>
  <c r="S1488" i="1"/>
  <c r="R1488" i="1" s="1"/>
  <c r="T1483" i="1"/>
  <c r="V1482" i="1"/>
  <c r="U1477" i="1"/>
  <c r="T1477" i="1"/>
  <c r="T1464" i="1"/>
  <c r="S1464" i="1"/>
  <c r="R1464" i="1" s="1"/>
  <c r="U2957" i="1"/>
  <c r="T2957" i="1"/>
  <c r="S2957" i="1"/>
  <c r="R2957" i="1" s="1"/>
  <c r="T1456" i="1"/>
  <c r="S1454" i="1"/>
  <c r="R1454" i="1" s="1"/>
  <c r="V1452" i="1"/>
  <c r="V1450" i="1"/>
  <c r="U1450" i="1"/>
  <c r="U1449" i="1"/>
  <c r="S1449" i="1"/>
  <c r="R1449" i="1" s="1"/>
  <c r="S1448" i="1"/>
  <c r="R1448" i="1" s="1"/>
  <c r="U1447" i="1"/>
  <c r="V1445" i="1"/>
  <c r="U1445" i="1"/>
  <c r="T1445" i="1"/>
  <c r="T1444" i="1"/>
  <c r="V4576" i="1"/>
  <c r="U3400" i="1"/>
  <c r="T3400" i="1"/>
  <c r="S3400" i="1"/>
  <c r="R3400" i="1" s="1"/>
  <c r="T1440" i="1"/>
  <c r="V1422" i="1"/>
  <c r="U1422" i="1"/>
  <c r="T1422" i="1"/>
  <c r="U1419" i="1"/>
  <c r="S1417" i="1"/>
  <c r="R1417" i="1" s="1"/>
  <c r="V1416" i="1"/>
  <c r="U1416" i="1"/>
  <c r="T1416" i="1"/>
  <c r="T1415" i="1"/>
  <c r="S1411" i="1"/>
  <c r="R1411" i="1" s="1"/>
  <c r="U1407" i="1"/>
  <c r="T1406" i="1"/>
  <c r="U1405" i="1"/>
  <c r="T1405" i="1"/>
  <c r="T1404" i="1"/>
  <c r="T1395" i="1"/>
  <c r="V1395" i="1"/>
  <c r="V1393" i="1"/>
  <c r="U1393" i="1"/>
  <c r="U1391" i="1"/>
  <c r="T1378" i="1"/>
  <c r="V1377" i="1"/>
  <c r="U1371" i="1"/>
  <c r="U1369" i="1"/>
  <c r="S1369" i="1"/>
  <c r="R1369" i="1" s="1"/>
  <c r="T1367" i="1"/>
  <c r="S1367" i="1"/>
  <c r="R1367" i="1" s="1"/>
  <c r="V1366" i="1"/>
  <c r="U1366" i="1"/>
  <c r="T1366" i="1"/>
  <c r="V1362" i="1"/>
  <c r="S1357" i="1"/>
  <c r="R1357" i="1" s="1"/>
  <c r="V1357" i="1"/>
  <c r="T1355" i="1"/>
  <c r="S1354" i="1"/>
  <c r="R1354" i="1" s="1"/>
  <c r="V4681" i="1"/>
  <c r="U1342" i="1"/>
  <c r="S1336" i="1"/>
  <c r="R1336" i="1" s="1"/>
  <c r="U1333" i="1"/>
  <c r="S1332" i="1"/>
  <c r="R1332" i="1" s="1"/>
  <c r="T1329" i="1"/>
  <c r="V1324" i="1"/>
  <c r="U1324" i="1"/>
  <c r="T1324" i="1"/>
  <c r="S1320" i="1"/>
  <c r="R1320" i="1" s="1"/>
  <c r="U1319" i="1"/>
  <c r="T1319" i="1"/>
  <c r="S1319" i="1"/>
  <c r="R1319" i="1" s="1"/>
  <c r="S1318" i="1"/>
  <c r="R1318" i="1" s="1"/>
  <c r="S1315" i="1"/>
  <c r="R1315" i="1" s="1"/>
  <c r="S1306" i="1"/>
  <c r="R1306" i="1" s="1"/>
  <c r="V1306" i="1"/>
  <c r="S1301" i="1"/>
  <c r="R1301" i="1" s="1"/>
  <c r="U1299" i="1"/>
  <c r="V1288" i="1"/>
  <c r="U1288" i="1"/>
  <c r="T1288" i="1"/>
  <c r="S1269" i="1"/>
  <c r="R1269" i="1" s="1"/>
  <c r="V1267" i="1"/>
  <c r="U1263" i="1"/>
  <c r="T1263" i="1"/>
  <c r="U1261" i="1"/>
  <c r="S1261" i="1"/>
  <c r="R1261" i="1" s="1"/>
  <c r="S1259" i="1"/>
  <c r="R1259" i="1" s="1"/>
  <c r="V1252" i="1"/>
  <c r="U1252" i="1"/>
  <c r="T1252" i="1"/>
  <c r="T1251" i="1"/>
  <c r="V4577" i="1"/>
  <c r="V1240" i="1"/>
  <c r="U1240" i="1"/>
  <c r="S2177" i="1"/>
  <c r="R2177" i="1" s="1"/>
  <c r="S1234" i="1"/>
  <c r="R1234" i="1" s="1"/>
  <c r="U1215" i="1"/>
  <c r="T1215" i="1"/>
  <c r="U142" i="1"/>
  <c r="T1209" i="1"/>
  <c r="S1208" i="1"/>
  <c r="R1208" i="1" s="1"/>
  <c r="T1202" i="1"/>
  <c r="V1202" i="1"/>
  <c r="U1201" i="1"/>
  <c r="S1199" i="1"/>
  <c r="R1199" i="1" s="1"/>
  <c r="V1171" i="1"/>
  <c r="U1171" i="1"/>
  <c r="T1171" i="1"/>
  <c r="V1169" i="1"/>
  <c r="T1169" i="1"/>
  <c r="S3827" i="1"/>
  <c r="R3827" i="1" s="1"/>
  <c r="T1165" i="1"/>
  <c r="V1165" i="1"/>
  <c r="V1467" i="1"/>
  <c r="T1467" i="1"/>
  <c r="S1162" i="1"/>
  <c r="R1162" i="1" s="1"/>
  <c r="U1158" i="1"/>
  <c r="T1155" i="1"/>
  <c r="S1155" i="1"/>
  <c r="R1155" i="1" s="1"/>
  <c r="V1154" i="1"/>
  <c r="V1152" i="1"/>
  <c r="V1151" i="1"/>
  <c r="U1150" i="1"/>
  <c r="S1133" i="1"/>
  <c r="R1133" i="1" s="1"/>
  <c r="S1327" i="1"/>
  <c r="R1327" i="1" s="1"/>
  <c r="U1327" i="1"/>
  <c r="U1124" i="1"/>
  <c r="T1124" i="1"/>
  <c r="V1123" i="1"/>
  <c r="V1121" i="1"/>
  <c r="T1121" i="1"/>
  <c r="T1120" i="1"/>
  <c r="S1120" i="1"/>
  <c r="R1120" i="1" s="1"/>
  <c r="T1119" i="1"/>
  <c r="S1119" i="1"/>
  <c r="R1119" i="1" s="1"/>
  <c r="V1118" i="1"/>
  <c r="V1117" i="1"/>
  <c r="V1116" i="1"/>
  <c r="V439" i="1"/>
  <c r="U1114" i="1"/>
  <c r="V1107" i="1"/>
  <c r="U1107" i="1"/>
  <c r="U1100" i="1"/>
  <c r="T1100" i="1"/>
  <c r="S1097" i="1"/>
  <c r="R1097" i="1" s="1"/>
  <c r="T1093" i="1"/>
  <c r="U1090" i="1"/>
  <c r="T1090" i="1"/>
  <c r="U1086" i="1"/>
  <c r="V1063" i="1"/>
  <c r="U1063" i="1"/>
  <c r="V1061" i="1"/>
  <c r="T1061" i="1"/>
  <c r="S1061" i="1"/>
  <c r="R1061" i="1" s="1"/>
  <c r="U1056" i="1"/>
  <c r="S1047" i="1"/>
  <c r="R1047" i="1" s="1"/>
  <c r="S2199" i="1"/>
  <c r="R2199" i="1" s="1"/>
  <c r="U1042" i="1"/>
  <c r="S1042" i="1"/>
  <c r="R1042" i="1" s="1"/>
  <c r="S1023" i="1"/>
  <c r="R1023" i="1" s="1"/>
  <c r="V1020" i="1"/>
  <c r="U1020" i="1"/>
  <c r="T1020" i="1"/>
  <c r="T1019" i="1"/>
  <c r="S1016" i="1"/>
  <c r="R1016" i="1" s="1"/>
  <c r="T1013" i="1"/>
  <c r="V1011" i="1"/>
  <c r="T1011" i="1"/>
  <c r="U1009" i="1"/>
  <c r="S4736" i="1"/>
  <c r="R4736" i="1" s="1"/>
  <c r="U4736" i="1"/>
  <c r="V1001" i="1"/>
  <c r="S997" i="1"/>
  <c r="R997" i="1" s="1"/>
  <c r="V989" i="1"/>
  <c r="V238" i="1"/>
  <c r="T238" i="1"/>
  <c r="S238" i="1"/>
  <c r="R238" i="1" s="1"/>
  <c r="V983" i="1"/>
  <c r="U983" i="1"/>
  <c r="V981" i="1"/>
  <c r="T981" i="1"/>
  <c r="S981" i="1"/>
  <c r="R981" i="1" s="1"/>
  <c r="S979" i="1"/>
  <c r="R979" i="1" s="1"/>
  <c r="V979" i="1"/>
  <c r="T977" i="1"/>
  <c r="U974" i="1"/>
  <c r="U970" i="1"/>
  <c r="V961" i="1"/>
  <c r="U961" i="1"/>
  <c r="T961" i="1"/>
  <c r="S950" i="1"/>
  <c r="R950" i="1" s="1"/>
  <c r="V948" i="1"/>
  <c r="U948" i="1"/>
  <c r="T948" i="1"/>
  <c r="T947" i="1"/>
  <c r="V946" i="1"/>
  <c r="U944" i="1"/>
  <c r="U938" i="1"/>
  <c r="T925" i="1"/>
  <c r="V918" i="1"/>
  <c r="U918" i="1"/>
  <c r="U917" i="1"/>
  <c r="T917" i="1"/>
  <c r="V913" i="1"/>
  <c r="U913" i="1"/>
  <c r="T913" i="1"/>
  <c r="T912" i="1"/>
  <c r="V911" i="1"/>
  <c r="V909" i="1"/>
  <c r="T909" i="1"/>
  <c r="S909" i="1"/>
  <c r="R909" i="1" s="1"/>
  <c r="T908" i="1"/>
  <c r="S908" i="1"/>
  <c r="R908" i="1" s="1"/>
  <c r="U908" i="1"/>
  <c r="S907" i="1"/>
  <c r="R907" i="1" s="1"/>
  <c r="U904" i="1"/>
  <c r="V881" i="1"/>
  <c r="U881" i="1"/>
  <c r="T881" i="1"/>
  <c r="V875" i="1"/>
  <c r="U875" i="1"/>
  <c r="V873" i="1"/>
  <c r="T873" i="1"/>
  <c r="S873" i="1"/>
  <c r="R873" i="1" s="1"/>
  <c r="T872" i="1"/>
  <c r="S872" i="1"/>
  <c r="R872" i="1" s="1"/>
  <c r="S871" i="1"/>
  <c r="R871" i="1" s="1"/>
  <c r="T867" i="1"/>
  <c r="T866" i="1"/>
  <c r="S859" i="1"/>
  <c r="R859" i="1" s="1"/>
  <c r="V845" i="1"/>
  <c r="V843" i="1"/>
  <c r="T843" i="1"/>
  <c r="S843" i="1"/>
  <c r="R843" i="1" s="1"/>
  <c r="U832" i="1"/>
  <c r="S823" i="1"/>
  <c r="R823" i="1" s="1"/>
  <c r="V817" i="1"/>
  <c r="S816" i="1"/>
  <c r="R816" i="1" s="1"/>
  <c r="T58" i="1"/>
  <c r="V810" i="1"/>
  <c r="U810" i="1"/>
  <c r="T810" i="1"/>
  <c r="V803" i="1"/>
  <c r="U803" i="1"/>
  <c r="T803" i="1"/>
  <c r="V801" i="1"/>
  <c r="T801" i="1"/>
  <c r="T795" i="1"/>
  <c r="U793" i="1"/>
  <c r="T793" i="1"/>
  <c r="S793" i="1"/>
  <c r="R793" i="1" s="1"/>
  <c r="U780" i="1"/>
  <c r="S780" i="1"/>
  <c r="R780" i="1" s="1"/>
  <c r="T776" i="1"/>
  <c r="T107" i="1"/>
  <c r="V766" i="1"/>
  <c r="U764" i="1"/>
  <c r="T764" i="1"/>
  <c r="U762" i="1"/>
  <c r="T759" i="1"/>
  <c r="T750" i="1"/>
  <c r="T749" i="1"/>
  <c r="S747" i="1"/>
  <c r="R747" i="1" s="1"/>
  <c r="V731" i="1"/>
  <c r="U731" i="1"/>
  <c r="T731" i="1"/>
  <c r="S730" i="1"/>
  <c r="R730" i="1" s="1"/>
  <c r="S729" i="1"/>
  <c r="R729" i="1" s="1"/>
  <c r="V727" i="1"/>
  <c r="V3889" i="1"/>
  <c r="U716" i="1"/>
  <c r="T714" i="1"/>
  <c r="S712" i="1"/>
  <c r="R712" i="1" s="1"/>
  <c r="T3349" i="1"/>
  <c r="V691" i="1"/>
  <c r="U691" i="1"/>
  <c r="T691" i="1"/>
  <c r="V677" i="1"/>
  <c r="V670" i="1"/>
  <c r="U670" i="1"/>
  <c r="S669" i="1"/>
  <c r="R669" i="1" s="1"/>
  <c r="V646" i="1"/>
  <c r="U644" i="1"/>
  <c r="T644" i="1"/>
  <c r="S644" i="1"/>
  <c r="R644" i="1" s="1"/>
  <c r="S639" i="1"/>
  <c r="R639" i="1" s="1"/>
  <c r="V637" i="1"/>
  <c r="S630" i="1"/>
  <c r="R630" i="1" s="1"/>
  <c r="V629" i="1"/>
  <c r="V627" i="1"/>
  <c r="V613" i="1"/>
  <c r="U613" i="1"/>
  <c r="V605" i="1"/>
  <c r="U605" i="1"/>
  <c r="T605" i="1"/>
  <c r="S604" i="1"/>
  <c r="R604" i="1" s="1"/>
  <c r="U592" i="1"/>
  <c r="V591" i="1"/>
  <c r="T588" i="1"/>
  <c r="T587" i="1"/>
  <c r="T570" i="1"/>
  <c r="U563" i="1"/>
  <c r="T563" i="1"/>
  <c r="U559" i="1"/>
  <c r="S536" i="1"/>
  <c r="R536" i="1" s="1"/>
  <c r="V536" i="1"/>
  <c r="U536" i="1"/>
  <c r="U535" i="1"/>
  <c r="T535" i="1"/>
  <c r="V534" i="1"/>
  <c r="U531" i="1"/>
  <c r="T531" i="1"/>
  <c r="S531" i="1"/>
  <c r="R531" i="1" s="1"/>
  <c r="S530" i="1"/>
  <c r="R530" i="1" s="1"/>
  <c r="S525" i="1"/>
  <c r="R525" i="1" s="1"/>
  <c r="S517" i="1"/>
  <c r="R517" i="1" s="1"/>
  <c r="U512" i="1"/>
  <c r="T507" i="1"/>
  <c r="T506" i="1"/>
  <c r="V498" i="1"/>
  <c r="V496" i="1"/>
  <c r="T496" i="1"/>
  <c r="S496" i="1"/>
  <c r="R496" i="1" s="1"/>
  <c r="V493" i="1"/>
  <c r="V482" i="1"/>
  <c r="U482" i="1"/>
  <c r="T482" i="1"/>
  <c r="V481" i="1"/>
  <c r="S470" i="1"/>
  <c r="R470" i="1" s="1"/>
  <c r="V463" i="1"/>
  <c r="U463" i="1"/>
  <c r="T463" i="1"/>
  <c r="U462" i="1"/>
  <c r="T462" i="1"/>
  <c r="V462" i="1"/>
  <c r="V460" i="1"/>
  <c r="T460" i="1"/>
  <c r="S460" i="1"/>
  <c r="R460" i="1" s="1"/>
  <c r="V434" i="1"/>
  <c r="U434" i="1"/>
  <c r="T434" i="1"/>
  <c r="U433" i="1"/>
  <c r="T429" i="1"/>
  <c r="U4096" i="1"/>
  <c r="V410" i="1"/>
  <c r="U410" i="1"/>
  <c r="T398" i="1"/>
  <c r="V388" i="1"/>
  <c r="U986" i="1"/>
  <c r="U381" i="1"/>
  <c r="V361" i="1"/>
  <c r="U361" i="1"/>
  <c r="T361" i="1"/>
  <c r="S357" i="1"/>
  <c r="R357" i="1" s="1"/>
  <c r="U351" i="1"/>
  <c r="T351" i="1"/>
  <c r="S351" i="1"/>
  <c r="R351" i="1" s="1"/>
  <c r="U342" i="1"/>
  <c r="S332" i="1"/>
  <c r="R332" i="1" s="1"/>
  <c r="V332" i="1"/>
  <c r="S305" i="1"/>
  <c r="R305" i="1" s="1"/>
  <c r="V4362" i="1"/>
  <c r="V302" i="1"/>
  <c r="U302" i="1"/>
  <c r="T302" i="1"/>
  <c r="T301" i="1"/>
  <c r="U297" i="1"/>
  <c r="T297" i="1"/>
  <c r="S297" i="1"/>
  <c r="R297" i="1" s="1"/>
  <c r="V295" i="1"/>
  <c r="S984" i="1"/>
  <c r="R984" i="1" s="1"/>
  <c r="V284" i="1"/>
  <c r="V4063" i="1"/>
  <c r="U4063" i="1"/>
  <c r="T277" i="1"/>
  <c r="V265" i="1"/>
  <c r="U358" i="1"/>
  <c r="T358" i="1"/>
  <c r="S358" i="1"/>
  <c r="R358" i="1" s="1"/>
  <c r="T260" i="1"/>
  <c r="S257" i="1"/>
  <c r="R257" i="1" s="1"/>
  <c r="V3896" i="1"/>
  <c r="U3896" i="1"/>
  <c r="T3896" i="1"/>
  <c r="U187" i="1"/>
  <c r="S184" i="1"/>
  <c r="R184" i="1" s="1"/>
  <c r="U181" i="1"/>
  <c r="U176" i="1"/>
  <c r="S176" i="1"/>
  <c r="R176" i="1" s="1"/>
  <c r="U174" i="1"/>
  <c r="U158" i="1"/>
  <c r="S158" i="1"/>
  <c r="R158" i="1" s="1"/>
  <c r="U133" i="1"/>
  <c r="T133" i="1"/>
  <c r="S133" i="1"/>
  <c r="R133" i="1" s="1"/>
  <c r="T121" i="1"/>
  <c r="V120" i="1"/>
  <c r="U120" i="1"/>
  <c r="T120" i="1"/>
  <c r="V100" i="1"/>
  <c r="U100" i="1"/>
  <c r="T100" i="1"/>
  <c r="V94" i="1"/>
  <c r="U94" i="1"/>
  <c r="V88" i="1"/>
  <c r="T3392" i="1"/>
  <c r="S3392" i="1"/>
  <c r="R3392" i="1" s="1"/>
  <c r="U3650" i="1"/>
  <c r="V56" i="1"/>
  <c r="U56" i="1"/>
  <c r="T56" i="1"/>
  <c r="S51" i="1"/>
  <c r="R51" i="1" s="1"/>
  <c r="U49" i="1"/>
  <c r="T47" i="1"/>
  <c r="U44" i="1"/>
  <c r="V39" i="1"/>
  <c r="U34" i="1"/>
  <c r="T34" i="1"/>
  <c r="S34" i="1"/>
  <c r="R34" i="1" s="1"/>
  <c r="T33" i="1"/>
  <c r="S22" i="1"/>
  <c r="R22" i="1" s="1"/>
  <c r="U22" i="1"/>
  <c r="V20" i="1"/>
  <c r="U20" i="1"/>
  <c r="T20" i="1"/>
  <c r="U1766" i="1"/>
  <c r="T1766" i="1"/>
  <c r="S4918" i="1"/>
  <c r="R4918" i="1" s="1"/>
  <c r="V4918" i="1"/>
  <c r="T4918" i="1"/>
  <c r="V4917" i="1"/>
  <c r="T4917" i="1"/>
  <c r="V4916" i="1"/>
  <c r="S4916" i="1"/>
  <c r="R4916" i="1" s="1"/>
  <c r="V4915" i="1"/>
  <c r="S4915" i="1"/>
  <c r="R4915" i="1" s="1"/>
  <c r="S4913" i="1"/>
  <c r="R4913" i="1" s="1"/>
  <c r="V4913" i="1"/>
  <c r="U4913" i="1"/>
  <c r="T4911" i="1"/>
  <c r="U4911" i="1"/>
  <c r="S4909" i="1"/>
  <c r="R4909" i="1" s="1"/>
  <c r="T4909" i="1"/>
  <c r="T4908" i="1"/>
  <c r="S4908" i="1"/>
  <c r="R4908" i="1" s="1"/>
  <c r="U2216" i="1"/>
  <c r="T2216" i="1"/>
  <c r="V4905" i="1"/>
  <c r="U4905" i="1"/>
  <c r="T4903" i="1"/>
  <c r="V4903" i="1"/>
  <c r="S4901" i="1"/>
  <c r="R4901" i="1" s="1"/>
  <c r="V4901" i="1"/>
  <c r="U4901" i="1"/>
  <c r="U4900" i="1"/>
  <c r="T4900" i="1"/>
  <c r="S4900" i="1"/>
  <c r="R4900" i="1" s="1"/>
  <c r="V4899" i="1"/>
  <c r="U4899" i="1"/>
  <c r="T4899" i="1"/>
  <c r="S4898" i="1"/>
  <c r="R4898" i="1" s="1"/>
  <c r="V4898" i="1"/>
  <c r="U4898" i="1"/>
  <c r="V4897" i="1"/>
  <c r="T4897" i="1"/>
  <c r="S4897" i="1"/>
  <c r="R4897" i="1" s="1"/>
  <c r="U1236" i="1"/>
  <c r="T1236" i="1"/>
  <c r="S1236" i="1"/>
  <c r="R1236" i="1" s="1"/>
  <c r="S1195" i="1"/>
  <c r="R1195" i="1" s="1"/>
  <c r="V1195" i="1"/>
  <c r="U1195" i="1"/>
  <c r="U4883" i="1"/>
  <c r="T4883" i="1"/>
  <c r="T4881" i="1"/>
  <c r="V4880" i="1"/>
  <c r="S4880" i="1"/>
  <c r="R4880" i="1" s="1"/>
  <c r="U4878" i="1"/>
  <c r="S4878" i="1"/>
  <c r="R4878" i="1" s="1"/>
  <c r="V4877" i="1"/>
  <c r="U4877" i="1"/>
  <c r="T4877" i="1"/>
  <c r="U4876" i="1"/>
  <c r="T4876" i="1"/>
  <c r="U4875" i="1"/>
  <c r="T4875" i="1"/>
  <c r="U4874" i="1"/>
  <c r="S4874" i="1"/>
  <c r="R4874" i="1" s="1"/>
  <c r="T4873" i="1"/>
  <c r="S4873" i="1"/>
  <c r="R4873" i="1" s="1"/>
  <c r="T4872" i="1"/>
  <c r="S4872" i="1"/>
  <c r="R4872" i="1" s="1"/>
  <c r="V2405" i="1"/>
  <c r="U2405" i="1"/>
  <c r="T2405" i="1"/>
  <c r="U4870" i="1"/>
  <c r="S4870" i="1"/>
  <c r="R4870" i="1" s="1"/>
  <c r="V4870" i="1"/>
  <c r="V4869" i="1"/>
  <c r="U4869" i="1"/>
  <c r="V4868" i="1"/>
  <c r="U4868" i="1"/>
  <c r="V4867" i="1"/>
  <c r="T4867" i="1"/>
  <c r="U4866" i="1"/>
  <c r="T4866" i="1"/>
  <c r="V4865" i="1"/>
  <c r="U4865" i="1"/>
  <c r="T4865" i="1"/>
  <c r="T4864" i="1"/>
  <c r="S4864" i="1"/>
  <c r="R4864" i="1" s="1"/>
  <c r="V4864" i="1"/>
  <c r="V4863" i="1"/>
  <c r="U4863" i="1"/>
  <c r="T4863" i="1"/>
  <c r="V4862" i="1"/>
  <c r="U4862" i="1"/>
  <c r="S4862" i="1"/>
  <c r="R4862" i="1" s="1"/>
  <c r="T4861" i="1"/>
  <c r="S4861" i="1"/>
  <c r="R4861" i="1" s="1"/>
  <c r="V4861" i="1"/>
  <c r="U4860" i="1"/>
  <c r="T4860" i="1"/>
  <c r="S4860" i="1"/>
  <c r="R4860" i="1" s="1"/>
  <c r="V1183" i="1"/>
  <c r="U1183" i="1"/>
  <c r="T1183" i="1"/>
  <c r="V4853" i="1"/>
  <c r="U4853" i="1"/>
  <c r="T4853" i="1"/>
  <c r="V4847" i="1"/>
  <c r="U4847" i="1"/>
  <c r="T4847" i="1"/>
  <c r="T4846" i="1"/>
  <c r="S4846" i="1"/>
  <c r="R4846" i="1" s="1"/>
  <c r="V4844" i="1"/>
  <c r="S4844" i="1"/>
  <c r="R4844" i="1" s="1"/>
  <c r="V4843" i="1"/>
  <c r="S4843" i="1"/>
  <c r="R4843" i="1" s="1"/>
  <c r="S4841" i="1"/>
  <c r="R4841" i="1" s="1"/>
  <c r="V4841" i="1"/>
  <c r="U4841" i="1"/>
  <c r="T4839" i="1"/>
  <c r="U4839" i="1"/>
  <c r="S4837" i="1"/>
  <c r="R4837" i="1" s="1"/>
  <c r="T4837" i="1"/>
  <c r="S4835" i="1"/>
  <c r="R4835" i="1" s="1"/>
  <c r="U4835" i="1"/>
  <c r="V4834" i="1"/>
  <c r="U4834" i="1"/>
  <c r="S4834" i="1"/>
  <c r="R4834" i="1" s="1"/>
  <c r="V4833" i="1"/>
  <c r="U4833" i="1"/>
  <c r="V4832" i="1"/>
  <c r="U4832" i="1"/>
  <c r="V4831" i="1"/>
  <c r="T4831" i="1"/>
  <c r="U4830" i="1"/>
  <c r="T4830" i="1"/>
  <c r="T4829" i="1"/>
  <c r="S4829" i="1"/>
  <c r="R4829" i="1" s="1"/>
  <c r="V4829" i="1"/>
  <c r="V4828" i="1"/>
  <c r="U4828" i="1"/>
  <c r="T4828" i="1"/>
  <c r="V4827" i="1"/>
  <c r="U4827" i="1"/>
  <c r="T4827" i="1"/>
  <c r="U4826" i="1"/>
  <c r="S4826" i="1"/>
  <c r="R4826" i="1" s="1"/>
  <c r="V4826" i="1"/>
  <c r="V4825" i="1"/>
  <c r="T4825" i="1"/>
  <c r="S4825" i="1"/>
  <c r="R4825" i="1" s="1"/>
  <c r="U4824" i="1"/>
  <c r="T4824" i="1"/>
  <c r="S4824" i="1"/>
  <c r="R4824" i="1" s="1"/>
  <c r="T4823" i="1"/>
  <c r="S4823" i="1"/>
  <c r="R4823" i="1" s="1"/>
  <c r="V4823" i="1"/>
  <c r="S4817" i="1"/>
  <c r="R4817" i="1" s="1"/>
  <c r="V4817" i="1"/>
  <c r="U4817" i="1"/>
  <c r="S4811" i="1"/>
  <c r="R4811" i="1" s="1"/>
  <c r="V4811" i="1"/>
  <c r="U4811" i="1"/>
  <c r="V4810" i="1"/>
  <c r="T4810" i="1"/>
  <c r="S4810" i="1"/>
  <c r="R4810" i="1" s="1"/>
  <c r="V4809" i="1"/>
  <c r="T4809" i="1"/>
  <c r="S4808" i="1"/>
  <c r="R4808" i="1" s="1"/>
  <c r="V4808" i="1"/>
  <c r="V4807" i="1"/>
  <c r="S4807" i="1"/>
  <c r="R4807" i="1" s="1"/>
  <c r="U4806" i="1"/>
  <c r="S4806" i="1"/>
  <c r="R4806" i="1" s="1"/>
  <c r="T4805" i="1"/>
  <c r="S4805" i="1"/>
  <c r="R4805" i="1" s="1"/>
  <c r="V4805" i="1"/>
  <c r="U4086" i="1"/>
  <c r="T4086" i="1"/>
  <c r="U4803" i="1"/>
  <c r="T4803" i="1"/>
  <c r="U4802" i="1"/>
  <c r="S4802" i="1"/>
  <c r="R4802" i="1" s="1"/>
  <c r="T4801" i="1"/>
  <c r="S4801" i="1"/>
  <c r="R4801" i="1" s="1"/>
  <c r="T4800" i="1"/>
  <c r="S4800" i="1"/>
  <c r="R4800" i="1" s="1"/>
  <c r="T4799" i="1"/>
  <c r="V4798" i="1"/>
  <c r="U4798" i="1"/>
  <c r="S4798" i="1"/>
  <c r="R4798" i="1" s="1"/>
  <c r="U4796" i="1"/>
  <c r="V4796" i="1"/>
  <c r="V4795" i="1"/>
  <c r="T4795" i="1"/>
  <c r="U4794" i="1"/>
  <c r="T4794" i="1"/>
  <c r="S4793" i="1"/>
  <c r="R4793" i="1" s="1"/>
  <c r="V4793" i="1"/>
  <c r="U4793" i="1"/>
  <c r="U4792" i="1"/>
  <c r="T4792" i="1"/>
  <c r="S4792" i="1"/>
  <c r="R4792" i="1" s="1"/>
  <c r="V4791" i="1"/>
  <c r="U4791" i="1"/>
  <c r="T4791" i="1"/>
  <c r="S4790" i="1"/>
  <c r="R4790" i="1" s="1"/>
  <c r="V4790" i="1"/>
  <c r="U4790" i="1"/>
  <c r="V4789" i="1"/>
  <c r="T4789" i="1"/>
  <c r="S4789" i="1"/>
  <c r="R4789" i="1" s="1"/>
  <c r="V4787" i="1"/>
  <c r="U4787" i="1"/>
  <c r="T4787" i="1"/>
  <c r="U4781" i="1"/>
  <c r="T4781" i="1"/>
  <c r="V4775" i="1"/>
  <c r="U4775" i="1"/>
  <c r="T4775" i="1"/>
  <c r="S4774" i="1"/>
  <c r="R4774" i="1" s="1"/>
  <c r="V4774" i="1"/>
  <c r="T4774" i="1"/>
  <c r="V4773" i="1"/>
  <c r="T4773" i="1"/>
  <c r="V4772" i="1"/>
  <c r="S4772" i="1"/>
  <c r="R4772" i="1" s="1"/>
  <c r="V4771" i="1"/>
  <c r="S4771" i="1"/>
  <c r="R4771" i="1" s="1"/>
  <c r="U4770" i="1"/>
  <c r="V4769" i="1"/>
  <c r="U4769" i="1"/>
  <c r="T4769" i="1"/>
  <c r="U4768" i="1"/>
  <c r="T4768" i="1"/>
  <c r="U4767" i="1"/>
  <c r="T4767" i="1"/>
  <c r="T4765" i="1"/>
  <c r="S4765" i="1"/>
  <c r="R4765" i="1" s="1"/>
  <c r="U4763" i="1"/>
  <c r="T4763" i="1"/>
  <c r="S4762" i="1"/>
  <c r="R4762" i="1" s="1"/>
  <c r="V4762" i="1"/>
  <c r="U4762" i="1"/>
  <c r="U4761" i="1"/>
  <c r="T4761" i="1"/>
  <c r="V4761" i="1"/>
  <c r="V4760" i="1"/>
  <c r="U4760" i="1"/>
  <c r="S4760" i="1"/>
  <c r="R4760" i="1" s="1"/>
  <c r="V4759" i="1"/>
  <c r="T4759" i="1"/>
  <c r="S4759" i="1"/>
  <c r="R4759" i="1" s="1"/>
  <c r="T4758" i="1"/>
  <c r="S4758" i="1"/>
  <c r="R4758" i="1" s="1"/>
  <c r="U4758" i="1"/>
  <c r="V4757" i="1"/>
  <c r="U4757" i="1"/>
  <c r="T4757" i="1"/>
  <c r="S2617" i="1"/>
  <c r="R2617" i="1" s="1"/>
  <c r="V2617" i="1"/>
  <c r="U2617" i="1"/>
  <c r="U424" i="1"/>
  <c r="T424" i="1"/>
  <c r="V424" i="1"/>
  <c r="V4754" i="1"/>
  <c r="U4754" i="1"/>
  <c r="S4754" i="1"/>
  <c r="R4754" i="1" s="1"/>
  <c r="S4753" i="1"/>
  <c r="R4753" i="1" s="1"/>
  <c r="V4753" i="1"/>
  <c r="T4753" i="1"/>
  <c r="U4752" i="1"/>
  <c r="T4752" i="1"/>
  <c r="S4752" i="1"/>
  <c r="R4752" i="1" s="1"/>
  <c r="V4751" i="1"/>
  <c r="U4751" i="1"/>
  <c r="T4751" i="1"/>
  <c r="U4745" i="1"/>
  <c r="T4745" i="1"/>
  <c r="U4739" i="1"/>
  <c r="T4739" i="1"/>
  <c r="T4738" i="1"/>
  <c r="S4738" i="1"/>
  <c r="R4738" i="1" s="1"/>
  <c r="T4737" i="1"/>
  <c r="S4812" i="1"/>
  <c r="R4812" i="1" s="1"/>
  <c r="S4735" i="1"/>
  <c r="R4735" i="1" s="1"/>
  <c r="S4734" i="1"/>
  <c r="R4734" i="1" s="1"/>
  <c r="S4733" i="1"/>
  <c r="R4733" i="1" s="1"/>
  <c r="V4733" i="1"/>
  <c r="U4733" i="1"/>
  <c r="U4732" i="1"/>
  <c r="T4732" i="1"/>
  <c r="U4731" i="1"/>
  <c r="T4731" i="1"/>
  <c r="S4730" i="1"/>
  <c r="R4730" i="1" s="1"/>
  <c r="U4730" i="1"/>
  <c r="T4729" i="1"/>
  <c r="S4729" i="1"/>
  <c r="R4729" i="1" s="1"/>
  <c r="T4728" i="1"/>
  <c r="S4728" i="1"/>
  <c r="R4728" i="1" s="1"/>
  <c r="V4727" i="1"/>
  <c r="U4727" i="1"/>
  <c r="T4727" i="1"/>
  <c r="U4726" i="1"/>
  <c r="T4726" i="1"/>
  <c r="S4726" i="1"/>
  <c r="R4726" i="1" s="1"/>
  <c r="V4725" i="1"/>
  <c r="U4725" i="1"/>
  <c r="T4725" i="1"/>
  <c r="V4724" i="1"/>
  <c r="U4724" i="1"/>
  <c r="S4724" i="1"/>
  <c r="R4724" i="1" s="1"/>
  <c r="T4723" i="1"/>
  <c r="S4723" i="1"/>
  <c r="R4723" i="1" s="1"/>
  <c r="V4723" i="1"/>
  <c r="V4719" i="1"/>
  <c r="U4719" i="1"/>
  <c r="T4719" i="1"/>
  <c r="V4718" i="1"/>
  <c r="U4718" i="1"/>
  <c r="S4718" i="1"/>
  <c r="R4718" i="1" s="1"/>
  <c r="T4717" i="1"/>
  <c r="S4717" i="1"/>
  <c r="R4717" i="1" s="1"/>
  <c r="V4717" i="1"/>
  <c r="U4716" i="1"/>
  <c r="T4716" i="1"/>
  <c r="S4716" i="1"/>
  <c r="R4716" i="1" s="1"/>
  <c r="S4715" i="1"/>
  <c r="R4715" i="1" s="1"/>
  <c r="V4715" i="1"/>
  <c r="V4709" i="1"/>
  <c r="U4709" i="1"/>
  <c r="T4709" i="1"/>
  <c r="T4704" i="1"/>
  <c r="S4703" i="1"/>
  <c r="R4703" i="1" s="1"/>
  <c r="V4703" i="1"/>
  <c r="U4703" i="1"/>
  <c r="U4702" i="1"/>
  <c r="T4702" i="1"/>
  <c r="S4702" i="1"/>
  <c r="R4702" i="1" s="1"/>
  <c r="V4700" i="1"/>
  <c r="V4699" i="1"/>
  <c r="S4698" i="1"/>
  <c r="R4698" i="1" s="1"/>
  <c r="V2298" i="1"/>
  <c r="U2298" i="1"/>
  <c r="T2298" i="1"/>
  <c r="V4710" i="1"/>
  <c r="U4710" i="1"/>
  <c r="U4695" i="1"/>
  <c r="T4695" i="1"/>
  <c r="T4691" i="1"/>
  <c r="S4691" i="1"/>
  <c r="R4691" i="1" s="1"/>
  <c r="V4690" i="1"/>
  <c r="U4690" i="1"/>
  <c r="T4690" i="1"/>
  <c r="V4689" i="1"/>
  <c r="U4689" i="1"/>
  <c r="T4689" i="1"/>
  <c r="V4688" i="1"/>
  <c r="V2779" i="1"/>
  <c r="T4685" i="1"/>
  <c r="U4684" i="1"/>
  <c r="V4680" i="1"/>
  <c r="U4680" i="1"/>
  <c r="T4680" i="1"/>
  <c r="T4678" i="1"/>
  <c r="V4678" i="1"/>
  <c r="U4678" i="1"/>
  <c r="V4677" i="1"/>
  <c r="U4677" i="1"/>
  <c r="S4677" i="1"/>
  <c r="R4677" i="1" s="1"/>
  <c r="V4676" i="1"/>
  <c r="T4676" i="1"/>
  <c r="S4676" i="1"/>
  <c r="R4676" i="1" s="1"/>
  <c r="T4675" i="1"/>
  <c r="S4675" i="1"/>
  <c r="R4675" i="1" s="1"/>
  <c r="U4675" i="1"/>
  <c r="V4674" i="1"/>
  <c r="U4674" i="1"/>
  <c r="T4674" i="1"/>
  <c r="V4673" i="1"/>
  <c r="U4673" i="1"/>
  <c r="T4673" i="1"/>
  <c r="S4671" i="1"/>
  <c r="R4671" i="1" s="1"/>
  <c r="V4671" i="1"/>
  <c r="U4671" i="1"/>
  <c r="S4668" i="1"/>
  <c r="R4668" i="1" s="1"/>
  <c r="U4668" i="1"/>
  <c r="V4665" i="1"/>
  <c r="T4662" i="1"/>
  <c r="V4661" i="1"/>
  <c r="V4660" i="1"/>
  <c r="V4659" i="1"/>
  <c r="V4658" i="1"/>
  <c r="U4657" i="1"/>
  <c r="V4656" i="1"/>
  <c r="U4656" i="1"/>
  <c r="V4650" i="1"/>
  <c r="U4650" i="1"/>
  <c r="T4650" i="1"/>
  <c r="V4644" i="1"/>
  <c r="U4644" i="1"/>
  <c r="T4644" i="1"/>
  <c r="T4643" i="1"/>
  <c r="S4643" i="1"/>
  <c r="R4643" i="1" s="1"/>
  <c r="V4643" i="1"/>
  <c r="V4642" i="1"/>
  <c r="U4642" i="1"/>
  <c r="T4642" i="1"/>
  <c r="V4641" i="1"/>
  <c r="U4641" i="1"/>
  <c r="S4641" i="1"/>
  <c r="R4641" i="1" s="1"/>
  <c r="T4640" i="1"/>
  <c r="S4640" i="1"/>
  <c r="R4640" i="1" s="1"/>
  <c r="V4640" i="1"/>
  <c r="U4639" i="1"/>
  <c r="T4639" i="1"/>
  <c r="S4639" i="1"/>
  <c r="R4639" i="1" s="1"/>
  <c r="V4638" i="1"/>
  <c r="U4638" i="1"/>
  <c r="T4638" i="1"/>
  <c r="T4636" i="1"/>
  <c r="V4636" i="1"/>
  <c r="U4636" i="1"/>
  <c r="V4635" i="1"/>
  <c r="U4635" i="1"/>
  <c r="S4635" i="1"/>
  <c r="R4635" i="1" s="1"/>
  <c r="V733" i="1"/>
  <c r="T733" i="1"/>
  <c r="S733" i="1"/>
  <c r="R733" i="1" s="1"/>
  <c r="S4696" i="1"/>
  <c r="R4696" i="1" s="1"/>
  <c r="U4696" i="1"/>
  <c r="U4632" i="1"/>
  <c r="T4632" i="1"/>
  <c r="S4632" i="1"/>
  <c r="R4632" i="1" s="1"/>
  <c r="U4626" i="1"/>
  <c r="T4626" i="1"/>
  <c r="V4625" i="1"/>
  <c r="S4625" i="1"/>
  <c r="R4625" i="1" s="1"/>
  <c r="V4624" i="1"/>
  <c r="V4623" i="1"/>
  <c r="V1861" i="1"/>
  <c r="U4621" i="1"/>
  <c r="V4620" i="1"/>
  <c r="U4620" i="1"/>
  <c r="T4620" i="1"/>
  <c r="S4613" i="1"/>
  <c r="R4613" i="1" s="1"/>
  <c r="U4612" i="1"/>
  <c r="U4611" i="1"/>
  <c r="T4610" i="1"/>
  <c r="S4607" i="1"/>
  <c r="R4607" i="1" s="1"/>
  <c r="V4607" i="1"/>
  <c r="U4607" i="1"/>
  <c r="U4606" i="1"/>
  <c r="T4606" i="1"/>
  <c r="V4605" i="1"/>
  <c r="U4605" i="1"/>
  <c r="S4605" i="1"/>
  <c r="R4605" i="1" s="1"/>
  <c r="V112" i="1"/>
  <c r="U112" i="1"/>
  <c r="T112" i="1"/>
  <c r="V207" i="1"/>
  <c r="U207" i="1"/>
  <c r="S207" i="1"/>
  <c r="R207" i="1" s="1"/>
  <c r="T4598" i="1"/>
  <c r="S4598" i="1"/>
  <c r="R4598" i="1" s="1"/>
  <c r="V4598" i="1"/>
  <c r="U4597" i="1"/>
  <c r="T4597" i="1"/>
  <c r="S4597" i="1"/>
  <c r="R4597" i="1" s="1"/>
  <c r="U4596" i="1"/>
  <c r="V4595" i="1"/>
  <c r="U4595" i="1"/>
  <c r="V4594" i="1"/>
  <c r="U4746" i="1"/>
  <c r="V4592" i="1"/>
  <c r="T4592" i="1"/>
  <c r="V4589" i="1"/>
  <c r="S4589" i="1"/>
  <c r="R4589" i="1" s="1"/>
  <c r="V4587" i="1"/>
  <c r="U4585" i="1"/>
  <c r="V4584" i="1"/>
  <c r="U4584" i="1"/>
  <c r="T4584" i="1"/>
  <c r="V4578" i="1"/>
  <c r="U4578" i="1"/>
  <c r="T4578" i="1"/>
  <c r="S4572" i="1"/>
  <c r="R4572" i="1" s="1"/>
  <c r="V4572" i="1"/>
  <c r="U4571" i="1"/>
  <c r="T4571" i="1"/>
  <c r="V4570" i="1"/>
  <c r="U4570" i="1"/>
  <c r="U4569" i="1"/>
  <c r="S4569" i="1"/>
  <c r="R4569" i="1" s="1"/>
  <c r="S4568" i="1"/>
  <c r="R4568" i="1" s="1"/>
  <c r="V4568" i="1"/>
  <c r="T4567" i="1"/>
  <c r="S4567" i="1"/>
  <c r="R4567" i="1" s="1"/>
  <c r="V4565" i="1"/>
  <c r="U4564" i="1"/>
  <c r="T4564" i="1"/>
  <c r="V4562" i="1"/>
  <c r="T4561" i="1"/>
  <c r="S4561" i="1"/>
  <c r="R4561" i="1" s="1"/>
  <c r="V4559" i="1"/>
  <c r="V4819" i="1"/>
  <c r="U4819" i="1"/>
  <c r="V2958" i="1"/>
  <c r="U2958" i="1"/>
  <c r="T4556" i="1"/>
  <c r="U4555" i="1"/>
  <c r="T4555" i="1"/>
  <c r="V4554" i="1"/>
  <c r="U4554" i="1"/>
  <c r="T4554" i="1"/>
  <c r="V4553" i="1"/>
  <c r="S4553" i="1"/>
  <c r="R4553" i="1" s="1"/>
  <c r="V4552" i="1"/>
  <c r="V4551" i="1"/>
  <c r="V4170" i="1"/>
  <c r="U4549" i="1"/>
  <c r="V4548" i="1"/>
  <c r="U4548" i="1"/>
  <c r="T4548" i="1"/>
  <c r="V4542" i="1"/>
  <c r="U4542" i="1"/>
  <c r="T4542" i="1"/>
  <c r="U4541" i="1"/>
  <c r="S4541" i="1"/>
  <c r="R4541" i="1" s="1"/>
  <c r="U4540" i="1"/>
  <c r="U1600" i="1"/>
  <c r="T4538" i="1"/>
  <c r="T4537" i="1"/>
  <c r="V4536" i="1"/>
  <c r="U4536" i="1"/>
  <c r="T4536" i="1"/>
  <c r="T4535" i="1"/>
  <c r="S4535" i="1"/>
  <c r="R4535" i="1" s="1"/>
  <c r="V4535" i="1"/>
  <c r="V4534" i="1"/>
  <c r="U4534" i="1"/>
  <c r="T4534" i="1"/>
  <c r="V4533" i="1"/>
  <c r="U4533" i="1"/>
  <c r="S4533" i="1"/>
  <c r="R4533" i="1" s="1"/>
  <c r="T4532" i="1"/>
  <c r="S4532" i="1"/>
  <c r="R4532" i="1" s="1"/>
  <c r="V4532" i="1"/>
  <c r="U4531" i="1"/>
  <c r="T4531" i="1"/>
  <c r="S4531" i="1"/>
  <c r="R4531" i="1" s="1"/>
  <c r="V4530" i="1"/>
  <c r="U4530" i="1"/>
  <c r="T4530" i="1"/>
  <c r="U4529" i="1"/>
  <c r="T4529" i="1"/>
  <c r="V4529" i="1"/>
  <c r="V4528" i="1"/>
  <c r="U4528" i="1"/>
  <c r="T4528" i="1"/>
  <c r="V4527" i="1"/>
  <c r="U4527" i="1"/>
  <c r="S4527" i="1"/>
  <c r="R4527" i="1" s="1"/>
  <c r="S4525" i="1"/>
  <c r="R4525" i="1" s="1"/>
  <c r="U4525" i="1"/>
  <c r="U4524" i="1"/>
  <c r="T4524" i="1"/>
  <c r="S4524" i="1"/>
  <c r="R4524" i="1" s="1"/>
  <c r="V4523" i="1"/>
  <c r="V4522" i="1"/>
  <c r="V4521" i="1"/>
  <c r="V4520" i="1"/>
  <c r="U4519" i="1"/>
  <c r="U4518" i="1"/>
  <c r="T4518" i="1"/>
  <c r="S4518" i="1"/>
  <c r="R4518" i="1" s="1"/>
  <c r="V4517" i="1"/>
  <c r="S4517" i="1"/>
  <c r="R4517" i="1" s="1"/>
  <c r="V2687" i="1"/>
  <c r="V4514" i="1"/>
  <c r="S1022" i="1"/>
  <c r="R1022" i="1" s="1"/>
  <c r="V1022" i="1"/>
  <c r="U1022" i="1"/>
  <c r="V809" i="1"/>
  <c r="U809" i="1"/>
  <c r="T809" i="1"/>
  <c r="U4505" i="1"/>
  <c r="S4505" i="1"/>
  <c r="R4505" i="1" s="1"/>
  <c r="U4504" i="1"/>
  <c r="U4503" i="1"/>
  <c r="T4353" i="1"/>
  <c r="T4501" i="1"/>
  <c r="V4499" i="1"/>
  <c r="U4499" i="1"/>
  <c r="T4499" i="1"/>
  <c r="T4498" i="1"/>
  <c r="V4497" i="1"/>
  <c r="U4497" i="1"/>
  <c r="T4496" i="1"/>
  <c r="S4496" i="1"/>
  <c r="R4496" i="1" s="1"/>
  <c r="U4495" i="1"/>
  <c r="T4495" i="1"/>
  <c r="S4495" i="1"/>
  <c r="R4495" i="1" s="1"/>
  <c r="T4494" i="1"/>
  <c r="U4492" i="1"/>
  <c r="T4492" i="1"/>
  <c r="U4491" i="1"/>
  <c r="S4490" i="1"/>
  <c r="R4490" i="1" s="1"/>
  <c r="T4489" i="1"/>
  <c r="T4488" i="1"/>
  <c r="V4486" i="1"/>
  <c r="V3358" i="1"/>
  <c r="U4483" i="1"/>
  <c r="V4557" i="1"/>
  <c r="V1556" i="1"/>
  <c r="S1556" i="1"/>
  <c r="R1556" i="1" s="1"/>
  <c r="U4477" i="1"/>
  <c r="S4477" i="1"/>
  <c r="R4477" i="1" s="1"/>
  <c r="V4476" i="1"/>
  <c r="U4476" i="1"/>
  <c r="U4473" i="1"/>
  <c r="T4471" i="1"/>
  <c r="V4470" i="1"/>
  <c r="U4470" i="1"/>
  <c r="T4470" i="1"/>
  <c r="T4469" i="1"/>
  <c r="S4469" i="1"/>
  <c r="R4469" i="1" s="1"/>
  <c r="V4469" i="1"/>
  <c r="V4468" i="1"/>
  <c r="U4468" i="1"/>
  <c r="V4467" i="1"/>
  <c r="U4464" i="1"/>
  <c r="T4464" i="1"/>
  <c r="U4463" i="1"/>
  <c r="T4463" i="1"/>
  <c r="S4463" i="1"/>
  <c r="R4463" i="1" s="1"/>
  <c r="U4461" i="1"/>
  <c r="T615" i="1"/>
  <c r="S4458" i="1"/>
  <c r="R4458" i="1" s="1"/>
  <c r="U4458" i="1"/>
  <c r="V4457" i="1"/>
  <c r="U4457" i="1"/>
  <c r="T4457" i="1"/>
  <c r="V4456" i="1"/>
  <c r="U4456" i="1"/>
  <c r="U4452" i="1"/>
  <c r="T4452" i="1"/>
  <c r="S4452" i="1"/>
  <c r="R4452" i="1" s="1"/>
  <c r="V4451" i="1"/>
  <c r="U4451" i="1"/>
  <c r="T4451" i="1"/>
  <c r="T4447" i="1"/>
  <c r="U4446" i="1"/>
  <c r="T4446" i="1"/>
  <c r="T4445" i="1"/>
  <c r="S4445" i="1"/>
  <c r="R4445" i="1" s="1"/>
  <c r="V4445" i="1"/>
  <c r="V4444" i="1"/>
  <c r="U4444" i="1"/>
  <c r="S4440" i="1"/>
  <c r="R4440" i="1" s="1"/>
  <c r="U4440" i="1"/>
  <c r="V4439" i="1"/>
  <c r="U4439" i="1"/>
  <c r="T4439" i="1"/>
  <c r="U4437" i="1"/>
  <c r="T4435" i="1"/>
  <c r="S4434" i="1"/>
  <c r="R4434" i="1" s="1"/>
  <c r="V4434" i="1"/>
  <c r="U4434" i="1"/>
  <c r="V4433" i="1"/>
  <c r="U4433" i="1"/>
  <c r="T4433" i="1"/>
  <c r="V4431" i="1"/>
  <c r="S4429" i="1"/>
  <c r="R4429" i="1" s="1"/>
  <c r="U4428" i="1"/>
  <c r="T4428" i="1"/>
  <c r="S4428" i="1"/>
  <c r="R4428" i="1" s="1"/>
  <c r="V4427" i="1"/>
  <c r="U4427" i="1"/>
  <c r="T4427" i="1"/>
  <c r="U4426" i="1"/>
  <c r="T4423" i="1"/>
  <c r="U4422" i="1"/>
  <c r="T4422" i="1"/>
  <c r="S4422" i="1"/>
  <c r="R4422" i="1" s="1"/>
  <c r="V4421" i="1"/>
  <c r="U4421" i="1"/>
  <c r="T4421" i="1"/>
  <c r="S4418" i="1"/>
  <c r="R4418" i="1" s="1"/>
  <c r="V4415" i="1"/>
  <c r="U4415" i="1"/>
  <c r="T4415" i="1"/>
  <c r="V4413" i="1"/>
  <c r="V4412" i="1"/>
  <c r="U4410" i="1"/>
  <c r="T4410" i="1"/>
  <c r="S4410" i="1"/>
  <c r="R4410" i="1" s="1"/>
  <c r="V4409" i="1"/>
  <c r="U4409" i="1"/>
  <c r="T4409" i="1"/>
  <c r="U4408" i="1"/>
  <c r="T4859" i="1"/>
  <c r="U4404" i="1"/>
  <c r="T4404" i="1"/>
  <c r="S4404" i="1"/>
  <c r="R4404" i="1" s="1"/>
  <c r="V4403" i="1"/>
  <c r="U4403" i="1"/>
  <c r="T4403" i="1"/>
  <c r="S4400" i="1"/>
  <c r="R4400" i="1" s="1"/>
  <c r="U4398" i="1"/>
  <c r="T4398" i="1"/>
  <c r="S4398" i="1"/>
  <c r="R4398" i="1" s="1"/>
  <c r="U4397" i="1"/>
  <c r="T4397" i="1"/>
  <c r="S4397" i="1"/>
  <c r="R4397" i="1" s="1"/>
  <c r="V4394" i="1"/>
  <c r="S4392" i="1"/>
  <c r="R4392" i="1" s="1"/>
  <c r="U4392" i="1"/>
  <c r="T4392" i="1"/>
  <c r="V4391" i="1"/>
  <c r="U4391" i="1"/>
  <c r="T4391" i="1"/>
  <c r="U4390" i="1"/>
  <c r="T4387" i="1"/>
  <c r="T4386" i="1"/>
  <c r="S4386" i="1"/>
  <c r="R4386" i="1" s="1"/>
  <c r="U4386" i="1"/>
  <c r="V4385" i="1"/>
  <c r="U4385" i="1"/>
  <c r="T4385" i="1"/>
  <c r="V4384" i="1"/>
  <c r="U4384" i="1"/>
  <c r="T4384" i="1"/>
  <c r="S4382" i="1"/>
  <c r="R4382" i="1" s="1"/>
  <c r="U4374" i="1"/>
  <c r="T4374" i="1"/>
  <c r="S4374" i="1"/>
  <c r="R4374" i="1" s="1"/>
  <c r="U4373" i="1"/>
  <c r="T4373" i="1"/>
  <c r="U4372" i="1"/>
  <c r="T4369" i="1"/>
  <c r="T4368" i="1"/>
  <c r="S4368" i="1"/>
  <c r="R4368" i="1" s="1"/>
  <c r="U4368" i="1"/>
  <c r="V4367" i="1"/>
  <c r="U4367" i="1"/>
  <c r="T4367" i="1"/>
  <c r="V4366" i="1"/>
  <c r="U4366" i="1"/>
  <c r="T4366" i="1"/>
  <c r="S4364" i="1"/>
  <c r="R4364" i="1" s="1"/>
  <c r="S929" i="1"/>
  <c r="R929" i="1" s="1"/>
  <c r="U929" i="1"/>
  <c r="T929" i="1"/>
  <c r="V4361" i="1"/>
  <c r="U4361" i="1"/>
  <c r="T4361" i="1"/>
  <c r="V4359" i="1"/>
  <c r="V4358" i="1"/>
  <c r="S4356" i="1"/>
  <c r="R4356" i="1" s="1"/>
  <c r="U4356" i="1"/>
  <c r="T4356" i="1"/>
  <c r="V4355" i="1"/>
  <c r="U4355" i="1"/>
  <c r="T4355" i="1"/>
  <c r="U3051" i="1"/>
  <c r="T4351" i="1"/>
  <c r="T4350" i="1"/>
  <c r="S4350" i="1"/>
  <c r="R4350" i="1" s="1"/>
  <c r="U4350" i="1"/>
  <c r="V4349" i="1"/>
  <c r="U4349" i="1"/>
  <c r="T4349" i="1"/>
  <c r="V4348" i="1"/>
  <c r="U4348" i="1"/>
  <c r="T4348" i="1"/>
  <c r="S4346" i="1"/>
  <c r="R4346" i="1" s="1"/>
  <c r="S4344" i="1"/>
  <c r="R4344" i="1" s="1"/>
  <c r="U4344" i="1"/>
  <c r="T4344" i="1"/>
  <c r="V4343" i="1"/>
  <c r="U4343" i="1"/>
  <c r="T4343" i="1"/>
  <c r="V4341" i="1"/>
  <c r="V4340" i="1"/>
  <c r="S4338" i="1"/>
  <c r="R4338" i="1" s="1"/>
  <c r="U4338" i="1"/>
  <c r="T4338" i="1"/>
  <c r="V4337" i="1"/>
  <c r="U4337" i="1"/>
  <c r="T4337" i="1"/>
  <c r="U4336" i="1"/>
  <c r="T4333" i="1"/>
  <c r="T4295" i="1"/>
  <c r="S4295" i="1"/>
  <c r="R4295" i="1" s="1"/>
  <c r="U4295" i="1"/>
  <c r="V831" i="1"/>
  <c r="U831" i="1"/>
  <c r="T831" i="1"/>
  <c r="V4330" i="1"/>
  <c r="U4330" i="1"/>
  <c r="T4330" i="1"/>
  <c r="S4328" i="1"/>
  <c r="R4328" i="1" s="1"/>
  <c r="S3106" i="1"/>
  <c r="R3106" i="1" s="1"/>
  <c r="U3106" i="1"/>
  <c r="T3106" i="1"/>
  <c r="U4323" i="1"/>
  <c r="T3658" i="1"/>
  <c r="S3658" i="1"/>
  <c r="R3658" i="1" s="1"/>
  <c r="V4319" i="1"/>
  <c r="U4319" i="1"/>
  <c r="T4319" i="1"/>
  <c r="V4316" i="1"/>
  <c r="T4315" i="1"/>
  <c r="U4314" i="1"/>
  <c r="T4314" i="1"/>
  <c r="S4314" i="1"/>
  <c r="R4314" i="1" s="1"/>
  <c r="V4313" i="1"/>
  <c r="U4313" i="1"/>
  <c r="T4313" i="1"/>
  <c r="S4307" i="1"/>
  <c r="R4307" i="1" s="1"/>
  <c r="V4307" i="1"/>
  <c r="V4306" i="1"/>
  <c r="V4304" i="1"/>
  <c r="S4302" i="1"/>
  <c r="R4302" i="1" s="1"/>
  <c r="U4302" i="1"/>
  <c r="T4302" i="1"/>
  <c r="V4301" i="1"/>
  <c r="U4301" i="1"/>
  <c r="T4301" i="1"/>
  <c r="T4297" i="1"/>
  <c r="T4296" i="1"/>
  <c r="S4296" i="1"/>
  <c r="R4296" i="1" s="1"/>
  <c r="U4296" i="1"/>
  <c r="V1007" i="1"/>
  <c r="U1007" i="1"/>
  <c r="T1007" i="1"/>
  <c r="V4294" i="1"/>
  <c r="U4290" i="1"/>
  <c r="T4290" i="1"/>
  <c r="S4290" i="1"/>
  <c r="R4290" i="1" s="1"/>
  <c r="V4287" i="1"/>
  <c r="V4286" i="1"/>
  <c r="T4285" i="1"/>
  <c r="S4283" i="1"/>
  <c r="R4283" i="1" s="1"/>
  <c r="V4283" i="1"/>
  <c r="U4283" i="1"/>
  <c r="V4277" i="1"/>
  <c r="U4277" i="1"/>
  <c r="T4277" i="1"/>
  <c r="T4272" i="1"/>
  <c r="S4272" i="1"/>
  <c r="R4272" i="1" s="1"/>
  <c r="U4272" i="1"/>
  <c r="V4271" i="1"/>
  <c r="U4271" i="1"/>
  <c r="T4271" i="1"/>
  <c r="S4268" i="1"/>
  <c r="R4268" i="1" s="1"/>
  <c r="U4266" i="1"/>
  <c r="T4266" i="1"/>
  <c r="S4266" i="1"/>
  <c r="R4266" i="1" s="1"/>
  <c r="U4265" i="1"/>
  <c r="T4265" i="1"/>
  <c r="S4265" i="1"/>
  <c r="R4265" i="1" s="1"/>
  <c r="T4261" i="1"/>
  <c r="S4260" i="1"/>
  <c r="R4260" i="1" s="1"/>
  <c r="U4260" i="1"/>
  <c r="T4260" i="1"/>
  <c r="U4259" i="1"/>
  <c r="T4259" i="1"/>
  <c r="V4258" i="1"/>
  <c r="U4258" i="1"/>
  <c r="T4258" i="1"/>
  <c r="V4257" i="1"/>
  <c r="S4254" i="1"/>
  <c r="R4254" i="1" s="1"/>
  <c r="U4254" i="1"/>
  <c r="T4254" i="1"/>
  <c r="V4253" i="1"/>
  <c r="U4253" i="1"/>
  <c r="T4253" i="1"/>
  <c r="V4251" i="1"/>
  <c r="V4250" i="1"/>
  <c r="T4249" i="1"/>
  <c r="S4247" i="1"/>
  <c r="R4247" i="1" s="1"/>
  <c r="V4247" i="1"/>
  <c r="U4247" i="1"/>
  <c r="S4242" i="1"/>
  <c r="R4242" i="1" s="1"/>
  <c r="U4242" i="1"/>
  <c r="T4242" i="1"/>
  <c r="U4241" i="1"/>
  <c r="T4241" i="1"/>
  <c r="S4241" i="1"/>
  <c r="R4241" i="1" s="1"/>
  <c r="V4240" i="1"/>
  <c r="U4240" i="1"/>
  <c r="T4240" i="1"/>
  <c r="U4239" i="1"/>
  <c r="U2519" i="1"/>
  <c r="T2519" i="1"/>
  <c r="S2519" i="1"/>
  <c r="R2519" i="1" s="1"/>
  <c r="U4235" i="1"/>
  <c r="T4235" i="1"/>
  <c r="S4235" i="1"/>
  <c r="R4235" i="1" s="1"/>
  <c r="U4233" i="1"/>
  <c r="V4232" i="1"/>
  <c r="T4231" i="1"/>
  <c r="U4230" i="1"/>
  <c r="T4230" i="1"/>
  <c r="S4230" i="1"/>
  <c r="R4230" i="1" s="1"/>
  <c r="U4229" i="1"/>
  <c r="T4229" i="1"/>
  <c r="S4229" i="1"/>
  <c r="R4229" i="1" s="1"/>
  <c r="T4224" i="1"/>
  <c r="S4224" i="1"/>
  <c r="R4224" i="1" s="1"/>
  <c r="U4224" i="1"/>
  <c r="V4223" i="1"/>
  <c r="U4223" i="1"/>
  <c r="T4223" i="1"/>
  <c r="V4222" i="1"/>
  <c r="U4222" i="1"/>
  <c r="T4222" i="1"/>
  <c r="V4221" i="1"/>
  <c r="S4218" i="1"/>
  <c r="R4218" i="1" s="1"/>
  <c r="U4218" i="1"/>
  <c r="T4218" i="1"/>
  <c r="V4217" i="1"/>
  <c r="U4217" i="1"/>
  <c r="T4217" i="1"/>
  <c r="V4215" i="1"/>
  <c r="V4214" i="1"/>
  <c r="T4213" i="1"/>
  <c r="S4211" i="1"/>
  <c r="R4211" i="1" s="1"/>
  <c r="V4211" i="1"/>
  <c r="U4211" i="1"/>
  <c r="S3231" i="1"/>
  <c r="R3231" i="1" s="1"/>
  <c r="U3231" i="1"/>
  <c r="V4205" i="1"/>
  <c r="U4205" i="1"/>
  <c r="T4205" i="1"/>
  <c r="V4204" i="1"/>
  <c r="U4204" i="1"/>
  <c r="T4204" i="1"/>
  <c r="V4203" i="1"/>
  <c r="S4200" i="1"/>
  <c r="R4200" i="1" s="1"/>
  <c r="U4200" i="1"/>
  <c r="T4200" i="1"/>
  <c r="V4199" i="1"/>
  <c r="U4199" i="1"/>
  <c r="T4199" i="1"/>
  <c r="V4197" i="1"/>
  <c r="V4196" i="1"/>
  <c r="T4195" i="1"/>
  <c r="S4194" i="1"/>
  <c r="R4194" i="1" s="1"/>
  <c r="U4194" i="1"/>
  <c r="T4194" i="1"/>
  <c r="V4193" i="1"/>
  <c r="U4193" i="1"/>
  <c r="T4193" i="1"/>
  <c r="T1163" i="1"/>
  <c r="T54" i="1"/>
  <c r="S54" i="1"/>
  <c r="R54" i="1" s="1"/>
  <c r="U54" i="1"/>
  <c r="V4187" i="1"/>
  <c r="U4187" i="1"/>
  <c r="T4187" i="1"/>
  <c r="V4186" i="1"/>
  <c r="U4186" i="1"/>
  <c r="T4186" i="1"/>
  <c r="V4185" i="1"/>
  <c r="S4178" i="1"/>
  <c r="R4178" i="1" s="1"/>
  <c r="V4175" i="1"/>
  <c r="U4175" i="1"/>
  <c r="T4175" i="1"/>
  <c r="U2443" i="1"/>
  <c r="T2443" i="1"/>
  <c r="U4169" i="1"/>
  <c r="T4169" i="1"/>
  <c r="S4169" i="1"/>
  <c r="R4169" i="1" s="1"/>
  <c r="V4168" i="1"/>
  <c r="U4168" i="1"/>
  <c r="T4168" i="1"/>
  <c r="U4167" i="1"/>
  <c r="S4166" i="1"/>
  <c r="R4166" i="1" s="1"/>
  <c r="V4160" i="1"/>
  <c r="S4159" i="1"/>
  <c r="R4159" i="1" s="1"/>
  <c r="U4158" i="1"/>
  <c r="T4158" i="1"/>
  <c r="S4158" i="1"/>
  <c r="R4158" i="1" s="1"/>
  <c r="V4157" i="1"/>
  <c r="U4157" i="1"/>
  <c r="T4157" i="1"/>
  <c r="U4156" i="1"/>
  <c r="T4153" i="1"/>
  <c r="U4152" i="1"/>
  <c r="T4152" i="1"/>
  <c r="S4152" i="1"/>
  <c r="R4152" i="1" s="1"/>
  <c r="V1893" i="1"/>
  <c r="U1893" i="1"/>
  <c r="T1893" i="1"/>
  <c r="U4150" i="1"/>
  <c r="T4150" i="1"/>
  <c r="V4150" i="1"/>
  <c r="V4149" i="1"/>
  <c r="S4148" i="1"/>
  <c r="R4148" i="1" s="1"/>
  <c r="U4146" i="1"/>
  <c r="T4146" i="1"/>
  <c r="S4146" i="1"/>
  <c r="R4146" i="1" s="1"/>
  <c r="V4145" i="1"/>
  <c r="U4145" i="1"/>
  <c r="T4145" i="1"/>
  <c r="V4143" i="1"/>
  <c r="V4142" i="1"/>
  <c r="S4141" i="1"/>
  <c r="R4141" i="1" s="1"/>
  <c r="U4140" i="1"/>
  <c r="T4140" i="1"/>
  <c r="S4140" i="1"/>
  <c r="R4140" i="1" s="1"/>
  <c r="V4139" i="1"/>
  <c r="U4139" i="1"/>
  <c r="T4139" i="1"/>
  <c r="U4138" i="1"/>
  <c r="T4135" i="1"/>
  <c r="U4134" i="1"/>
  <c r="T4134" i="1"/>
  <c r="S4134" i="1"/>
  <c r="R4134" i="1" s="1"/>
  <c r="V4133" i="1"/>
  <c r="U4133" i="1"/>
  <c r="T4133" i="1"/>
  <c r="U4132" i="1"/>
  <c r="T4132" i="1"/>
  <c r="V4132" i="1"/>
  <c r="V4354" i="1"/>
  <c r="S4130" i="1"/>
  <c r="R4130" i="1" s="1"/>
  <c r="U4128" i="1"/>
  <c r="T4128" i="1"/>
  <c r="S4128" i="1"/>
  <c r="R4128" i="1" s="1"/>
  <c r="S2185" i="1"/>
  <c r="R2185" i="1" s="1"/>
  <c r="V2185" i="1"/>
  <c r="T4123" i="1"/>
  <c r="S1899" i="1"/>
  <c r="R1899" i="1" s="1"/>
  <c r="U1899" i="1"/>
  <c r="T1899" i="1"/>
  <c r="U4121" i="1"/>
  <c r="T4121" i="1"/>
  <c r="U4120" i="1"/>
  <c r="S4117" i="1"/>
  <c r="R4117" i="1" s="1"/>
  <c r="U4116" i="1"/>
  <c r="T4116" i="1"/>
  <c r="S4116" i="1"/>
  <c r="R4116" i="1" s="1"/>
  <c r="V4114" i="1"/>
  <c r="U4114" i="1"/>
  <c r="T4114" i="1"/>
  <c r="U4113" i="1"/>
  <c r="S4112" i="1"/>
  <c r="R4112" i="1" s="1"/>
  <c r="S4110" i="1"/>
  <c r="R4110" i="1" s="1"/>
  <c r="T4110" i="1"/>
  <c r="V4109" i="1"/>
  <c r="U4109" i="1"/>
  <c r="T4109" i="1"/>
  <c r="V4107" i="1"/>
  <c r="V4106" i="1"/>
  <c r="U4104" i="1"/>
  <c r="T4104" i="1"/>
  <c r="S4104" i="1"/>
  <c r="R4104" i="1" s="1"/>
  <c r="V3726" i="1"/>
  <c r="U3726" i="1"/>
  <c r="T3726" i="1"/>
  <c r="U4102" i="1"/>
  <c r="T4099" i="1"/>
  <c r="U4098" i="1"/>
  <c r="T4098" i="1"/>
  <c r="S4098" i="1"/>
  <c r="R4098" i="1" s="1"/>
  <c r="V4097" i="1"/>
  <c r="U4097" i="1"/>
  <c r="T4097" i="1"/>
  <c r="U4095" i="1"/>
  <c r="S4094" i="1"/>
  <c r="R4094" i="1" s="1"/>
  <c r="U4092" i="1"/>
  <c r="T4092" i="1"/>
  <c r="S4092" i="1"/>
  <c r="R4092" i="1" s="1"/>
  <c r="U4091" i="1"/>
  <c r="T4091" i="1"/>
  <c r="V4089" i="1"/>
  <c r="V4088" i="1"/>
  <c r="T4087" i="1"/>
  <c r="S1754" i="1"/>
  <c r="R1754" i="1" s="1"/>
  <c r="U1754" i="1"/>
  <c r="T1754" i="1"/>
  <c r="V4085" i="1"/>
  <c r="U4085" i="1"/>
  <c r="T4085" i="1"/>
  <c r="U4084" i="1"/>
  <c r="T4081" i="1"/>
  <c r="S4079" i="1"/>
  <c r="R4079" i="1" s="1"/>
  <c r="V4079" i="1"/>
  <c r="U4079" i="1"/>
  <c r="V4078" i="1"/>
  <c r="U4078" i="1"/>
  <c r="T4078" i="1"/>
  <c r="V4077" i="1"/>
  <c r="S4076" i="1"/>
  <c r="R4076" i="1" s="1"/>
  <c r="U4074" i="1"/>
  <c r="T4074" i="1"/>
  <c r="S4074" i="1"/>
  <c r="R4074" i="1" s="1"/>
  <c r="S4070" i="1"/>
  <c r="R4070" i="1" s="1"/>
  <c r="U4068" i="1"/>
  <c r="T4068" i="1"/>
  <c r="S4068" i="1"/>
  <c r="R4068" i="1" s="1"/>
  <c r="U4067" i="1"/>
  <c r="T4067" i="1"/>
  <c r="U4066" i="1"/>
  <c r="T568" i="1"/>
  <c r="T4062" i="1"/>
  <c r="S4062" i="1"/>
  <c r="R4062" i="1" s="1"/>
  <c r="U4062" i="1"/>
  <c r="V4061" i="1"/>
  <c r="U4061" i="1"/>
  <c r="T4061" i="1"/>
  <c r="V4060" i="1"/>
  <c r="U4060" i="1"/>
  <c r="V4059" i="1"/>
  <c r="S4058" i="1"/>
  <c r="R4058" i="1" s="1"/>
  <c r="T4056" i="1"/>
  <c r="S4056" i="1"/>
  <c r="R4056" i="1" s="1"/>
  <c r="V4055" i="1"/>
  <c r="U4055" i="1"/>
  <c r="T4055" i="1"/>
  <c r="V4053" i="1"/>
  <c r="T4051" i="1"/>
  <c r="U4050" i="1"/>
  <c r="T4050" i="1"/>
  <c r="S4050" i="1"/>
  <c r="R4050" i="1" s="1"/>
  <c r="S4049" i="1"/>
  <c r="R4049" i="1" s="1"/>
  <c r="V4049" i="1"/>
  <c r="U4048" i="1"/>
  <c r="V4043" i="1"/>
  <c r="U4043" i="1"/>
  <c r="U4042" i="1"/>
  <c r="V4041" i="1"/>
  <c r="U4038" i="1"/>
  <c r="T4038" i="1"/>
  <c r="S4038" i="1"/>
  <c r="R4038" i="1" s="1"/>
  <c r="U4037" i="1"/>
  <c r="T4037" i="1"/>
  <c r="S4037" i="1"/>
  <c r="R4037" i="1" s="1"/>
  <c r="V4035" i="1"/>
  <c r="V4034" i="1"/>
  <c r="T4033" i="1"/>
  <c r="V4031" i="1"/>
  <c r="U4030" i="1"/>
  <c r="T675" i="1"/>
  <c r="U4026" i="1"/>
  <c r="T4026" i="1"/>
  <c r="S4026" i="1"/>
  <c r="R4026" i="1" s="1"/>
  <c r="T4025" i="1"/>
  <c r="S4025" i="1"/>
  <c r="R4025" i="1" s="1"/>
  <c r="V4025" i="1"/>
  <c r="V4024" i="1"/>
  <c r="U4024" i="1"/>
  <c r="V4023" i="1"/>
  <c r="S4022" i="1"/>
  <c r="R4022" i="1" s="1"/>
  <c r="U4020" i="1"/>
  <c r="T4020" i="1"/>
  <c r="S4020" i="1"/>
  <c r="R4020" i="1" s="1"/>
  <c r="T4019" i="1"/>
  <c r="S4019" i="1"/>
  <c r="R4019" i="1" s="1"/>
  <c r="V4019" i="1"/>
  <c r="V4017" i="1"/>
  <c r="V4016" i="1"/>
  <c r="T4015" i="1"/>
  <c r="U4014" i="1"/>
  <c r="S4014" i="1"/>
  <c r="R4014" i="1" s="1"/>
  <c r="U4013" i="1"/>
  <c r="T4013" i="1"/>
  <c r="U4012" i="1"/>
  <c r="T4009" i="1"/>
  <c r="S1539" i="1"/>
  <c r="R1539" i="1" s="1"/>
  <c r="V1539" i="1"/>
  <c r="U1539" i="1"/>
  <c r="U4005" i="1"/>
  <c r="S4004" i="1"/>
  <c r="R4004" i="1" s="1"/>
  <c r="U4002" i="1"/>
  <c r="T4002" i="1"/>
  <c r="V177" i="1"/>
  <c r="U177" i="1"/>
  <c r="T177" i="1"/>
  <c r="V3999" i="1"/>
  <c r="V3998" i="1"/>
  <c r="T3997" i="1"/>
  <c r="S3996" i="1"/>
  <c r="R3996" i="1" s="1"/>
  <c r="U3996" i="1"/>
  <c r="T3996" i="1"/>
  <c r="V3995" i="1"/>
  <c r="U3995" i="1"/>
  <c r="T3995" i="1"/>
  <c r="U3994" i="1"/>
  <c r="T3991" i="1"/>
  <c r="T3747" i="1"/>
  <c r="S3747" i="1"/>
  <c r="R3747" i="1" s="1"/>
  <c r="V3988" i="1"/>
  <c r="U3988" i="1"/>
  <c r="V3987" i="1"/>
  <c r="S3986" i="1"/>
  <c r="R3986" i="1" s="1"/>
  <c r="U3984" i="1"/>
  <c r="T3984" i="1"/>
  <c r="S3984" i="1"/>
  <c r="R3984" i="1" s="1"/>
  <c r="T3983" i="1"/>
  <c r="S3983" i="1"/>
  <c r="R3983" i="1" s="1"/>
  <c r="V3983" i="1"/>
  <c r="V3981" i="1"/>
  <c r="U3981" i="1"/>
  <c r="V254" i="1"/>
  <c r="V3977" i="1"/>
  <c r="U3977" i="1"/>
  <c r="T3977" i="1"/>
  <c r="V3974" i="1"/>
  <c r="U3972" i="1"/>
  <c r="T3972" i="1"/>
  <c r="S3972" i="1"/>
  <c r="R3972" i="1" s="1"/>
  <c r="S3971" i="1"/>
  <c r="R3971" i="1" s="1"/>
  <c r="V3971" i="1"/>
  <c r="U3971" i="1"/>
  <c r="V3969" i="1"/>
  <c r="U3969" i="1"/>
  <c r="S3968" i="1"/>
  <c r="R3968" i="1" s="1"/>
  <c r="U3966" i="1"/>
  <c r="T3966" i="1"/>
  <c r="S3966" i="1"/>
  <c r="R3966" i="1" s="1"/>
  <c r="T3965" i="1"/>
  <c r="S3965" i="1"/>
  <c r="R3965" i="1" s="1"/>
  <c r="U3963" i="1"/>
  <c r="V3963" i="1"/>
  <c r="S3959" i="1"/>
  <c r="R3959" i="1" s="1"/>
  <c r="V3959" i="1"/>
  <c r="U3959" i="1"/>
  <c r="U3958" i="1"/>
  <c r="V3957" i="1"/>
  <c r="U3957" i="1"/>
  <c r="U3954" i="1"/>
  <c r="T3954" i="1"/>
  <c r="S3954" i="1"/>
  <c r="R3954" i="1" s="1"/>
  <c r="T3953" i="1"/>
  <c r="S3953" i="1"/>
  <c r="R3953" i="1" s="1"/>
  <c r="V3953" i="1"/>
  <c r="U3951" i="1"/>
  <c r="V3951" i="1"/>
  <c r="V3950" i="1"/>
  <c r="S3948" i="1"/>
  <c r="R3948" i="1" s="1"/>
  <c r="U3948" i="1"/>
  <c r="T3948" i="1"/>
  <c r="U3947" i="1"/>
  <c r="T3947" i="1"/>
  <c r="V3945" i="1"/>
  <c r="U3945" i="1"/>
  <c r="V3944" i="1"/>
  <c r="S3942" i="1"/>
  <c r="R3942" i="1" s="1"/>
  <c r="U3942" i="1"/>
  <c r="T3942" i="1"/>
  <c r="V3941" i="1"/>
  <c r="U3941" i="1"/>
  <c r="T3941" i="1"/>
  <c r="U3939" i="1"/>
  <c r="V3939" i="1"/>
  <c r="V3938" i="1"/>
  <c r="S3935" i="1"/>
  <c r="R3935" i="1" s="1"/>
  <c r="V3935" i="1"/>
  <c r="U3935" i="1"/>
  <c r="V3933" i="1"/>
  <c r="U3933" i="1"/>
  <c r="S3932" i="1"/>
  <c r="R3932" i="1" s="1"/>
  <c r="S3930" i="1"/>
  <c r="R3930" i="1" s="1"/>
  <c r="U3930" i="1"/>
  <c r="T3930" i="1"/>
  <c r="U3929" i="1"/>
  <c r="T3929" i="1"/>
  <c r="S3929" i="1"/>
  <c r="R3929" i="1" s="1"/>
  <c r="U3928" i="1"/>
  <c r="V3927" i="1"/>
  <c r="U3924" i="1"/>
  <c r="T3924" i="1"/>
  <c r="S3924" i="1"/>
  <c r="R3924" i="1" s="1"/>
  <c r="V3923" i="1"/>
  <c r="U3923" i="1"/>
  <c r="T3923" i="1"/>
  <c r="T3922" i="1"/>
  <c r="V3921" i="1"/>
  <c r="U3921" i="1"/>
  <c r="U3918" i="1"/>
  <c r="T3918" i="1"/>
  <c r="S3918" i="1"/>
  <c r="R3918" i="1" s="1"/>
  <c r="V3917" i="1"/>
  <c r="U3917" i="1"/>
  <c r="T3917" i="1"/>
  <c r="V3915" i="1"/>
  <c r="U3915" i="1"/>
  <c r="V3914" i="1"/>
  <c r="U3912" i="1"/>
  <c r="T3912" i="1"/>
  <c r="S3912" i="1"/>
  <c r="R3912" i="1" s="1"/>
  <c r="V3911" i="1"/>
  <c r="U3911" i="1"/>
  <c r="T3911" i="1"/>
  <c r="V3909" i="1"/>
  <c r="U3909" i="1"/>
  <c r="U3906" i="1"/>
  <c r="T3906" i="1"/>
  <c r="S3906" i="1"/>
  <c r="R3906" i="1" s="1"/>
  <c r="V3905" i="1"/>
  <c r="U3905" i="1"/>
  <c r="T3905" i="1"/>
  <c r="V3329" i="1"/>
  <c r="U3329" i="1"/>
  <c r="V3902" i="1"/>
  <c r="U3900" i="1"/>
  <c r="T3900" i="1"/>
  <c r="S3900" i="1"/>
  <c r="R3900" i="1" s="1"/>
  <c r="V2130" i="1"/>
  <c r="U2130" i="1"/>
  <c r="T2130" i="1"/>
  <c r="U3898" i="1"/>
  <c r="V3897" i="1"/>
  <c r="U3897" i="1"/>
  <c r="V1614" i="1"/>
  <c r="U3894" i="1"/>
  <c r="T3894" i="1"/>
  <c r="S3894" i="1"/>
  <c r="R3894" i="1" s="1"/>
  <c r="V3893" i="1"/>
  <c r="U3893" i="1"/>
  <c r="T3893" i="1"/>
  <c r="V3891" i="1"/>
  <c r="U3891" i="1"/>
  <c r="U3888" i="1"/>
  <c r="T3888" i="1"/>
  <c r="S3888" i="1"/>
  <c r="R3888" i="1" s="1"/>
  <c r="V3887" i="1"/>
  <c r="U3887" i="1"/>
  <c r="T3887" i="1"/>
  <c r="U3886" i="1"/>
  <c r="V3885" i="1"/>
  <c r="U3885" i="1"/>
  <c r="U3882" i="1"/>
  <c r="T3882" i="1"/>
  <c r="S3882" i="1"/>
  <c r="R3882" i="1" s="1"/>
  <c r="V3881" i="1"/>
  <c r="U3881" i="1"/>
  <c r="T3881" i="1"/>
  <c r="U3880" i="1"/>
  <c r="V3693" i="1"/>
  <c r="U3693" i="1"/>
  <c r="V3878" i="1"/>
  <c r="U3876" i="1"/>
  <c r="T3876" i="1"/>
  <c r="S3876" i="1"/>
  <c r="R3876" i="1" s="1"/>
  <c r="V3875" i="1"/>
  <c r="U3875" i="1"/>
  <c r="V3873" i="1"/>
  <c r="U3873" i="1"/>
  <c r="U3870" i="1"/>
  <c r="T3870" i="1"/>
  <c r="S3870" i="1"/>
  <c r="R3870" i="1" s="1"/>
  <c r="S3869" i="1"/>
  <c r="R3869" i="1" s="1"/>
  <c r="V3869" i="1"/>
  <c r="V497" i="1"/>
  <c r="U497" i="1"/>
  <c r="V3866" i="1"/>
  <c r="U3864" i="1"/>
  <c r="T3864" i="1"/>
  <c r="S3864" i="1"/>
  <c r="R3864" i="1" s="1"/>
  <c r="T3863" i="1"/>
  <c r="S3863" i="1"/>
  <c r="R3863" i="1" s="1"/>
  <c r="V3863" i="1"/>
  <c r="U3862" i="1"/>
  <c r="V3861" i="1"/>
  <c r="U3861" i="1"/>
  <c r="V3860" i="1"/>
  <c r="U3858" i="1"/>
  <c r="T3858" i="1"/>
  <c r="S3858" i="1"/>
  <c r="R3858" i="1" s="1"/>
  <c r="T3857" i="1"/>
  <c r="S3857" i="1"/>
  <c r="R3857" i="1" s="1"/>
  <c r="V3857" i="1"/>
  <c r="V3855" i="1"/>
  <c r="U3855" i="1"/>
  <c r="S3980" i="1"/>
  <c r="R3980" i="1" s="1"/>
  <c r="U3980" i="1"/>
  <c r="T3980" i="1"/>
  <c r="U3851" i="1"/>
  <c r="T3851" i="1"/>
  <c r="U3850" i="1"/>
  <c r="U3849" i="1"/>
  <c r="V3849" i="1"/>
  <c r="V3848" i="1"/>
  <c r="S3845" i="1"/>
  <c r="R3845" i="1" s="1"/>
  <c r="V3845" i="1"/>
  <c r="U212" i="1"/>
  <c r="V3843" i="1"/>
  <c r="U3843" i="1"/>
  <c r="V3842" i="1"/>
  <c r="V3839" i="1"/>
  <c r="U3839" i="1"/>
  <c r="V3837" i="1"/>
  <c r="U3837" i="1"/>
  <c r="U3834" i="1"/>
  <c r="T3834" i="1"/>
  <c r="S3834" i="1"/>
  <c r="R3834" i="1" s="1"/>
  <c r="V3833" i="1"/>
  <c r="U3833" i="1"/>
  <c r="T3833" i="1"/>
  <c r="V3831" i="1"/>
  <c r="U3831" i="1"/>
  <c r="V3830" i="1"/>
  <c r="U3828" i="1"/>
  <c r="T3828" i="1"/>
  <c r="S3828" i="1"/>
  <c r="R3828" i="1" s="1"/>
  <c r="U2881" i="1"/>
  <c r="U3826" i="1"/>
  <c r="U3822" i="1"/>
  <c r="T3822" i="1"/>
  <c r="S3822" i="1"/>
  <c r="R3822" i="1" s="1"/>
  <c r="T3821" i="1"/>
  <c r="S3821" i="1"/>
  <c r="R3821" i="1" s="1"/>
  <c r="V3821" i="1"/>
  <c r="V3819" i="1"/>
  <c r="V3818" i="1"/>
  <c r="S3816" i="1"/>
  <c r="R3816" i="1" s="1"/>
  <c r="U3816" i="1"/>
  <c r="V3814" i="1"/>
  <c r="V3813" i="1"/>
  <c r="V3812" i="1"/>
  <c r="U3811" i="1"/>
  <c r="V3810" i="1"/>
  <c r="U3810" i="1"/>
  <c r="T3810" i="1"/>
  <c r="U3804" i="1"/>
  <c r="T3804" i="1"/>
  <c r="S3804" i="1"/>
  <c r="R3804" i="1" s="1"/>
  <c r="U3798" i="1"/>
  <c r="T3798" i="1"/>
  <c r="S261" i="1"/>
  <c r="R261" i="1" s="1"/>
  <c r="V261" i="1"/>
  <c r="U261" i="1"/>
  <c r="U3796" i="1"/>
  <c r="T3796" i="1"/>
  <c r="V3795" i="1"/>
  <c r="V3794" i="1"/>
  <c r="T3794" i="1"/>
  <c r="S3794" i="1"/>
  <c r="R3794" i="1" s="1"/>
  <c r="U3793" i="1"/>
  <c r="T3793" i="1"/>
  <c r="S3793" i="1"/>
  <c r="R3793" i="1" s="1"/>
  <c r="T3792" i="1"/>
  <c r="V3791" i="1"/>
  <c r="U3791" i="1"/>
  <c r="U3790" i="1"/>
  <c r="T3790" i="1"/>
  <c r="V3789" i="1"/>
  <c r="U3789" i="1"/>
  <c r="S3789" i="1"/>
  <c r="R3789" i="1" s="1"/>
  <c r="T3788" i="1"/>
  <c r="S3788" i="1"/>
  <c r="R3788" i="1" s="1"/>
  <c r="V3788" i="1"/>
  <c r="U3787" i="1"/>
  <c r="T3787" i="1"/>
  <c r="S3787" i="1"/>
  <c r="R3787" i="1" s="1"/>
  <c r="V3786" i="1"/>
  <c r="U3786" i="1"/>
  <c r="T3786" i="1"/>
  <c r="V3785" i="1"/>
  <c r="U3785" i="1"/>
  <c r="V3784" i="1"/>
  <c r="U3784" i="1"/>
  <c r="V4923" i="1"/>
  <c r="U4923" i="1"/>
  <c r="V3782" i="1"/>
  <c r="T3782" i="1"/>
  <c r="U3781" i="1"/>
  <c r="T3781" i="1"/>
  <c r="V3780" i="1"/>
  <c r="U3780" i="1"/>
  <c r="T3780" i="1"/>
  <c r="V3779" i="1"/>
  <c r="S3779" i="1"/>
  <c r="R3779" i="1" s="1"/>
  <c r="V3778" i="1"/>
  <c r="V3777" i="1"/>
  <c r="V3776" i="1"/>
  <c r="U3775" i="1"/>
  <c r="V2098" i="1"/>
  <c r="U2098" i="1"/>
  <c r="T2098" i="1"/>
  <c r="U3768" i="1"/>
  <c r="T3768" i="1"/>
  <c r="S3767" i="1"/>
  <c r="R3767" i="1" s="1"/>
  <c r="S3762" i="1"/>
  <c r="R3762" i="1" s="1"/>
  <c r="V3762" i="1"/>
  <c r="U3762" i="1"/>
  <c r="U3761" i="1"/>
  <c r="T3761" i="1"/>
  <c r="S3761" i="1"/>
  <c r="R3761" i="1" s="1"/>
  <c r="V3760" i="1"/>
  <c r="U3760" i="1"/>
  <c r="T3760" i="1"/>
  <c r="S3759" i="1"/>
  <c r="R3759" i="1" s="1"/>
  <c r="V3759" i="1"/>
  <c r="V3758" i="1"/>
  <c r="T3758" i="1"/>
  <c r="S3758" i="1"/>
  <c r="R3758" i="1" s="1"/>
  <c r="U3757" i="1"/>
  <c r="T3757" i="1"/>
  <c r="U3756" i="1"/>
  <c r="T3756" i="1"/>
  <c r="V3755" i="1"/>
  <c r="U3755" i="1"/>
  <c r="T3755" i="1"/>
  <c r="T3754" i="1"/>
  <c r="V3754" i="1"/>
  <c r="U3754" i="1"/>
  <c r="V3753" i="1"/>
  <c r="U3753" i="1"/>
  <c r="S3753" i="1"/>
  <c r="R3753" i="1" s="1"/>
  <c r="V3752" i="1"/>
  <c r="T3752" i="1"/>
  <c r="S3752" i="1"/>
  <c r="R3752" i="1" s="1"/>
  <c r="U3749" i="1"/>
  <c r="V3749" i="1"/>
  <c r="U1738" i="1"/>
  <c r="V1738" i="1"/>
  <c r="T3745" i="1"/>
  <c r="U3744" i="1"/>
  <c r="T3744" i="1"/>
  <c r="S3744" i="1"/>
  <c r="R3744" i="1" s="1"/>
  <c r="V3743" i="1"/>
  <c r="S3743" i="1"/>
  <c r="R3743" i="1" s="1"/>
  <c r="V3742" i="1"/>
  <c r="V3740" i="1"/>
  <c r="U438" i="1"/>
  <c r="V1115" i="1"/>
  <c r="U1115" i="1"/>
  <c r="T1115" i="1"/>
  <c r="S3731" i="1"/>
  <c r="R3731" i="1" s="1"/>
  <c r="S3729" i="1"/>
  <c r="R3729" i="1" s="1"/>
  <c r="U3729" i="1"/>
  <c r="T3728" i="1"/>
  <c r="S3728" i="1"/>
  <c r="R3728" i="1" s="1"/>
  <c r="V1126" i="1"/>
  <c r="U1126" i="1"/>
  <c r="T1126" i="1"/>
  <c r="V3725" i="1"/>
  <c r="U3725" i="1"/>
  <c r="T3725" i="1"/>
  <c r="T3724" i="1"/>
  <c r="V3724" i="1"/>
  <c r="U3724" i="1"/>
  <c r="V3723" i="1"/>
  <c r="U3723" i="1"/>
  <c r="S3723" i="1"/>
  <c r="R3723" i="1" s="1"/>
  <c r="V3722" i="1"/>
  <c r="T3722" i="1"/>
  <c r="U3721" i="1"/>
  <c r="T3721" i="1"/>
  <c r="V3720" i="1"/>
  <c r="U3720" i="1"/>
  <c r="U3719" i="1"/>
  <c r="T3719" i="1"/>
  <c r="V3718" i="1"/>
  <c r="U3718" i="1"/>
  <c r="T3718" i="1"/>
  <c r="U3717" i="1"/>
  <c r="S3717" i="1"/>
  <c r="R3717" i="1" s="1"/>
  <c r="U3715" i="1"/>
  <c r="T3715" i="1"/>
  <c r="S3715" i="1"/>
  <c r="R3715" i="1" s="1"/>
  <c r="V4207" i="1"/>
  <c r="V3712" i="1"/>
  <c r="V4292" i="1"/>
  <c r="V3708" i="1"/>
  <c r="U3708" i="1"/>
  <c r="T3708" i="1"/>
  <c r="S3702" i="1"/>
  <c r="R3702" i="1" s="1"/>
  <c r="V3702" i="1"/>
  <c r="U3702" i="1"/>
  <c r="V3696" i="1"/>
  <c r="U3696" i="1"/>
  <c r="T3696" i="1"/>
  <c r="U3695" i="1"/>
  <c r="T3695" i="1"/>
  <c r="S3695" i="1"/>
  <c r="R3695" i="1" s="1"/>
  <c r="U3694" i="1"/>
  <c r="T3692" i="1"/>
  <c r="T3691" i="1"/>
  <c r="S3691" i="1"/>
  <c r="R3691" i="1" s="1"/>
  <c r="V3690" i="1"/>
  <c r="U3690" i="1"/>
  <c r="U3689" i="1"/>
  <c r="T3689" i="1"/>
  <c r="V3688" i="1"/>
  <c r="U3688" i="1"/>
  <c r="T3688" i="1"/>
  <c r="U3685" i="1"/>
  <c r="T3685" i="1"/>
  <c r="U3684" i="1"/>
  <c r="T3684" i="1"/>
  <c r="S3684" i="1"/>
  <c r="R3684" i="1" s="1"/>
  <c r="V3682" i="1"/>
  <c r="U3682" i="1"/>
  <c r="T3682" i="1"/>
  <c r="V3681" i="1"/>
  <c r="U3681" i="1"/>
  <c r="S3681" i="1"/>
  <c r="R3681" i="1" s="1"/>
  <c r="T3680" i="1"/>
  <c r="S3680" i="1"/>
  <c r="R3680" i="1" s="1"/>
  <c r="U406" i="1"/>
  <c r="T406" i="1"/>
  <c r="V3677" i="1"/>
  <c r="V3675" i="1"/>
  <c r="V3674" i="1"/>
  <c r="S3672" i="1"/>
  <c r="R3672" i="1" s="1"/>
  <c r="U3672" i="1"/>
  <c r="V3671" i="1"/>
  <c r="S3671" i="1"/>
  <c r="R3671" i="1" s="1"/>
  <c r="V3670" i="1"/>
  <c r="V3669" i="1"/>
  <c r="V3668" i="1"/>
  <c r="U3666" i="1"/>
  <c r="T3666" i="1"/>
  <c r="U3660" i="1"/>
  <c r="T3660" i="1"/>
  <c r="S3659" i="1"/>
  <c r="R3659" i="1" s="1"/>
  <c r="U3659" i="1"/>
  <c r="U3806" i="1"/>
  <c r="U3657" i="1"/>
  <c r="S3654" i="1"/>
  <c r="R3654" i="1" s="1"/>
  <c r="V3654" i="1"/>
  <c r="V3653" i="1"/>
  <c r="U3653" i="1"/>
  <c r="T3653" i="1"/>
  <c r="V3652" i="1"/>
  <c r="U3652" i="1"/>
  <c r="T3652" i="1"/>
  <c r="S1353" i="1"/>
  <c r="R1353" i="1" s="1"/>
  <c r="V1353" i="1"/>
  <c r="U3649" i="1"/>
  <c r="T3649" i="1"/>
  <c r="S3649" i="1"/>
  <c r="R3649" i="1" s="1"/>
  <c r="V3647" i="1"/>
  <c r="U3647" i="1"/>
  <c r="T3647" i="1"/>
  <c r="U3646" i="1"/>
  <c r="T3646" i="1"/>
  <c r="V3646" i="1"/>
  <c r="V3645" i="1"/>
  <c r="U3645" i="1"/>
  <c r="S3645" i="1"/>
  <c r="R3645" i="1" s="1"/>
  <c r="V3644" i="1"/>
  <c r="T3644" i="1"/>
  <c r="S3644" i="1"/>
  <c r="R3644" i="1" s="1"/>
  <c r="T3643" i="1"/>
  <c r="S3643" i="1"/>
  <c r="R3643" i="1" s="1"/>
  <c r="U3643" i="1"/>
  <c r="U3642" i="1"/>
  <c r="T3642" i="1"/>
  <c r="S3642" i="1"/>
  <c r="R3642" i="1" s="1"/>
  <c r="V3641" i="1"/>
  <c r="V3640" i="1"/>
  <c r="V919" i="1"/>
  <c r="U3637" i="1"/>
  <c r="U3636" i="1"/>
  <c r="T3636" i="1"/>
  <c r="V3635" i="1"/>
  <c r="S3635" i="1"/>
  <c r="R3635" i="1" s="1"/>
  <c r="V3634" i="1"/>
  <c r="V3633" i="1"/>
  <c r="V3632" i="1"/>
  <c r="U3631" i="1"/>
  <c r="V3630" i="1"/>
  <c r="U3630" i="1"/>
  <c r="T3630" i="1"/>
  <c r="V3624" i="1"/>
  <c r="U3624" i="1"/>
  <c r="T3624" i="1"/>
  <c r="U3623" i="1"/>
  <c r="S3623" i="1"/>
  <c r="R3623" i="1" s="1"/>
  <c r="U3622" i="1"/>
  <c r="T3620" i="1"/>
  <c r="T3619" i="1"/>
  <c r="V4449" i="1"/>
  <c r="U4449" i="1"/>
  <c r="S4449" i="1"/>
  <c r="R4449" i="1" s="1"/>
  <c r="T3614" i="1"/>
  <c r="S3614" i="1"/>
  <c r="R3614" i="1" s="1"/>
  <c r="V3614" i="1"/>
  <c r="U3613" i="1"/>
  <c r="T3613" i="1"/>
  <c r="S3613" i="1"/>
  <c r="R3613" i="1" s="1"/>
  <c r="V3612" i="1"/>
  <c r="U3612" i="1"/>
  <c r="T3612" i="1"/>
  <c r="T3610" i="1"/>
  <c r="V3610" i="1"/>
  <c r="V3609" i="1"/>
  <c r="U3609" i="1"/>
  <c r="S3609" i="1"/>
  <c r="R3609" i="1" s="1"/>
  <c r="V3608" i="1"/>
  <c r="T3608" i="1"/>
  <c r="S3608" i="1"/>
  <c r="R3608" i="1" s="1"/>
  <c r="S3606" i="1"/>
  <c r="R3606" i="1" s="1"/>
  <c r="U3606" i="1"/>
  <c r="V3604" i="1"/>
  <c r="U3604" i="1"/>
  <c r="T3604" i="1"/>
  <c r="S3600" i="1"/>
  <c r="R3600" i="1" s="1"/>
  <c r="V3600" i="1"/>
  <c r="U3599" i="1"/>
  <c r="T3599" i="1"/>
  <c r="S3599" i="1"/>
  <c r="R3599" i="1" s="1"/>
  <c r="V3598" i="1"/>
  <c r="U3598" i="1"/>
  <c r="T3598" i="1"/>
  <c r="T3594" i="1"/>
  <c r="S3594" i="1"/>
  <c r="R3594" i="1" s="1"/>
  <c r="V3594" i="1"/>
  <c r="U3593" i="1"/>
  <c r="T3593" i="1"/>
  <c r="S3593" i="1"/>
  <c r="R3593" i="1" s="1"/>
  <c r="V3592" i="1"/>
  <c r="U3592" i="1"/>
  <c r="T3592" i="1"/>
  <c r="T3588" i="1"/>
  <c r="S3588" i="1"/>
  <c r="R3588" i="1" s="1"/>
  <c r="V3588" i="1"/>
  <c r="U3587" i="1"/>
  <c r="T3587" i="1"/>
  <c r="S3587" i="1"/>
  <c r="R3587" i="1" s="1"/>
  <c r="U3582" i="1"/>
  <c r="T3582" i="1"/>
  <c r="T3581" i="1"/>
  <c r="S3581" i="1"/>
  <c r="R3581" i="1" s="1"/>
  <c r="U3581" i="1"/>
  <c r="V3580" i="1"/>
  <c r="U3580" i="1"/>
  <c r="T3580" i="1"/>
  <c r="V3579" i="1"/>
  <c r="V3576" i="1"/>
  <c r="U3576" i="1"/>
  <c r="T3576" i="1"/>
  <c r="T2196" i="1"/>
  <c r="S2196" i="1"/>
  <c r="R2196" i="1" s="1"/>
  <c r="U2196" i="1"/>
  <c r="V3574" i="1"/>
  <c r="U3574" i="1"/>
  <c r="T3574" i="1"/>
  <c r="V3573" i="1"/>
  <c r="V3570" i="1"/>
  <c r="U3570" i="1"/>
  <c r="T3570" i="1"/>
  <c r="T3568" i="1"/>
  <c r="V3568" i="1"/>
  <c r="U3568" i="1"/>
  <c r="V3567" i="1"/>
  <c r="U3564" i="1"/>
  <c r="T3564" i="1"/>
  <c r="S3564" i="1"/>
  <c r="R3564" i="1" s="1"/>
  <c r="U3563" i="1"/>
  <c r="T3563" i="1"/>
  <c r="U3562" i="1"/>
  <c r="T3562" i="1"/>
  <c r="V3562" i="1"/>
  <c r="U4756" i="1"/>
  <c r="T4756" i="1"/>
  <c r="S3557" i="1"/>
  <c r="R3557" i="1" s="1"/>
  <c r="U3557" i="1"/>
  <c r="T3557" i="1"/>
  <c r="U3556" i="1"/>
  <c r="T3556" i="1"/>
  <c r="S3551" i="1"/>
  <c r="R3551" i="1" s="1"/>
  <c r="V3550" i="1"/>
  <c r="U3550" i="1"/>
  <c r="T3550" i="1"/>
  <c r="T3544" i="1"/>
  <c r="V3544" i="1"/>
  <c r="U3544" i="1"/>
  <c r="U3540" i="1"/>
  <c r="T3540" i="1"/>
  <c r="S3540" i="1"/>
  <c r="R3540" i="1" s="1"/>
  <c r="U3539" i="1"/>
  <c r="T3539" i="1"/>
  <c r="S3539" i="1"/>
  <c r="R3539" i="1" s="1"/>
  <c r="U3538" i="1"/>
  <c r="T3538" i="1"/>
  <c r="V3538" i="1"/>
  <c r="V3537" i="1"/>
  <c r="U3534" i="1"/>
  <c r="T3534" i="1"/>
  <c r="T3533" i="1"/>
  <c r="S3533" i="1"/>
  <c r="R3533" i="1" s="1"/>
  <c r="U3533" i="1"/>
  <c r="V3532" i="1"/>
  <c r="U3532" i="1"/>
  <c r="T3532" i="1"/>
  <c r="V3531" i="1"/>
  <c r="V3528" i="1"/>
  <c r="U3528" i="1"/>
  <c r="T3528" i="1"/>
  <c r="T3527" i="1"/>
  <c r="S3527" i="1"/>
  <c r="R3527" i="1" s="1"/>
  <c r="U3527" i="1"/>
  <c r="V847" i="1"/>
  <c r="U847" i="1"/>
  <c r="T847" i="1"/>
  <c r="V3522" i="1"/>
  <c r="U3522" i="1"/>
  <c r="T3522" i="1"/>
  <c r="T4320" i="1"/>
  <c r="V4320" i="1"/>
  <c r="U4320" i="1"/>
  <c r="V3516" i="1"/>
  <c r="U3516" i="1"/>
  <c r="T3516" i="1"/>
  <c r="U3515" i="1"/>
  <c r="T3515" i="1"/>
  <c r="S3515" i="1"/>
  <c r="R3515" i="1" s="1"/>
  <c r="V3513" i="1"/>
  <c r="S3509" i="1"/>
  <c r="R3509" i="1" s="1"/>
  <c r="U3509" i="1"/>
  <c r="V3508" i="1"/>
  <c r="U3508" i="1"/>
  <c r="T3508" i="1"/>
  <c r="V3504" i="1"/>
  <c r="U3504" i="1"/>
  <c r="T3504" i="1"/>
  <c r="T3503" i="1"/>
  <c r="S3503" i="1"/>
  <c r="R3503" i="1" s="1"/>
  <c r="V3502" i="1"/>
  <c r="U3502" i="1"/>
  <c r="T3502" i="1"/>
  <c r="V3501" i="1"/>
  <c r="T3498" i="1"/>
  <c r="S3498" i="1"/>
  <c r="R3498" i="1" s="1"/>
  <c r="U466" i="1"/>
  <c r="T466" i="1"/>
  <c r="S466" i="1"/>
  <c r="R466" i="1" s="1"/>
  <c r="T3496" i="1"/>
  <c r="S3496" i="1"/>
  <c r="R3496" i="1" s="1"/>
  <c r="V3496" i="1"/>
  <c r="U4072" i="1"/>
  <c r="T4072" i="1"/>
  <c r="S4072" i="1"/>
  <c r="R4072" i="1" s="1"/>
  <c r="V2535" i="1"/>
  <c r="U2535" i="1"/>
  <c r="T2535" i="1"/>
  <c r="V3492" i="1"/>
  <c r="U3492" i="1"/>
  <c r="T3490" i="1"/>
  <c r="V3490" i="1"/>
  <c r="V3489" i="1"/>
  <c r="U3485" i="1"/>
  <c r="T3485" i="1"/>
  <c r="U3483" i="1"/>
  <c r="T3479" i="1"/>
  <c r="S3479" i="1"/>
  <c r="R3479" i="1" s="1"/>
  <c r="V3478" i="1"/>
  <c r="U3478" i="1"/>
  <c r="T3478" i="1"/>
  <c r="T3477" i="1"/>
  <c r="V3477" i="1"/>
  <c r="U3477" i="1"/>
  <c r="V3476" i="1"/>
  <c r="U3476" i="1"/>
  <c r="S3476" i="1"/>
  <c r="R3476" i="1" s="1"/>
  <c r="V3475" i="1"/>
  <c r="T3475" i="1"/>
  <c r="S3475" i="1"/>
  <c r="R3475" i="1" s="1"/>
  <c r="S3473" i="1"/>
  <c r="R3473" i="1" s="1"/>
  <c r="V3473" i="1"/>
  <c r="U3473" i="1"/>
  <c r="U3472" i="1"/>
  <c r="T3472" i="1"/>
  <c r="V3471" i="1"/>
  <c r="U3471" i="1"/>
  <c r="T3471" i="1"/>
  <c r="U3470" i="1"/>
  <c r="S3470" i="1"/>
  <c r="R3470" i="1" s="1"/>
  <c r="V3470" i="1"/>
  <c r="V3469" i="1"/>
  <c r="T3469" i="1"/>
  <c r="S3469" i="1"/>
  <c r="R3469" i="1" s="1"/>
  <c r="U3468" i="1"/>
  <c r="T3468" i="1"/>
  <c r="S3468" i="1"/>
  <c r="R3468" i="1" s="1"/>
  <c r="U3466" i="1"/>
  <c r="T3466" i="1"/>
  <c r="V3466" i="1"/>
  <c r="V3464" i="1"/>
  <c r="S3464" i="1"/>
  <c r="R3464" i="1" s="1"/>
  <c r="S3460" i="1"/>
  <c r="R3460" i="1" s="1"/>
  <c r="V3454" i="1"/>
  <c r="S3454" i="1"/>
  <c r="R3454" i="1" s="1"/>
  <c r="T3453" i="1"/>
  <c r="V3445" i="1"/>
  <c r="T3445" i="1"/>
  <c r="S3445" i="1"/>
  <c r="R3445" i="1" s="1"/>
  <c r="T3444" i="1"/>
  <c r="S3444" i="1"/>
  <c r="R3444" i="1" s="1"/>
  <c r="U3444" i="1"/>
  <c r="V3443" i="1"/>
  <c r="U3443" i="1"/>
  <c r="T3443" i="1"/>
  <c r="V3442" i="1"/>
  <c r="U3442" i="1"/>
  <c r="T3442" i="1"/>
  <c r="V3440" i="1"/>
  <c r="S3440" i="1"/>
  <c r="R3440" i="1" s="1"/>
  <c r="T3439" i="1"/>
  <c r="U3438" i="1"/>
  <c r="S3438" i="1"/>
  <c r="R3438" i="1" s="1"/>
  <c r="U3437" i="1"/>
  <c r="T3437" i="1"/>
  <c r="S3437" i="1"/>
  <c r="R3437" i="1" s="1"/>
  <c r="V3436" i="1"/>
  <c r="U3436" i="1"/>
  <c r="S3436" i="1"/>
  <c r="R3436" i="1" s="1"/>
  <c r="T3433" i="1"/>
  <c r="V3431" i="1"/>
  <c r="U3431" i="1"/>
  <c r="T3431" i="1"/>
  <c r="T3430" i="1"/>
  <c r="V3429" i="1"/>
  <c r="S3638" i="1"/>
  <c r="R3638" i="1" s="1"/>
  <c r="S3427" i="1"/>
  <c r="R3427" i="1" s="1"/>
  <c r="U3426" i="1"/>
  <c r="V3425" i="1"/>
  <c r="U3425" i="1"/>
  <c r="T3425" i="1"/>
  <c r="S448" i="1"/>
  <c r="R448" i="1" s="1"/>
  <c r="T3418" i="1"/>
  <c r="V3415" i="1"/>
  <c r="U3413" i="1"/>
  <c r="T3413" i="1"/>
  <c r="V3409" i="1"/>
  <c r="T3409" i="1"/>
  <c r="S3409" i="1"/>
  <c r="R3409" i="1" s="1"/>
  <c r="T3408" i="1"/>
  <c r="S3408" i="1"/>
  <c r="R3408" i="1" s="1"/>
  <c r="U3404" i="1"/>
  <c r="S3403" i="1"/>
  <c r="R3403" i="1" s="1"/>
  <c r="T3402" i="1"/>
  <c r="V3491" i="1"/>
  <c r="U3491" i="1"/>
  <c r="S3491" i="1"/>
  <c r="R3491" i="1" s="1"/>
  <c r="V3398" i="1"/>
  <c r="U3398" i="1"/>
  <c r="T3397" i="1"/>
  <c r="U3396" i="1"/>
  <c r="T3396" i="1"/>
  <c r="V4871" i="1"/>
  <c r="V3389" i="1"/>
  <c r="U3389" i="1"/>
  <c r="T3389" i="1"/>
  <c r="S3388" i="1"/>
  <c r="R3388" i="1" s="1"/>
  <c r="S3383" i="1"/>
  <c r="R3383" i="1" s="1"/>
  <c r="V3383" i="1"/>
  <c r="U3383" i="1"/>
  <c r="V3380" i="1"/>
  <c r="U3064" i="1"/>
  <c r="T3377" i="1"/>
  <c r="S923" i="1"/>
  <c r="R923" i="1" s="1"/>
  <c r="V923" i="1"/>
  <c r="U923" i="1"/>
  <c r="U3375" i="1"/>
  <c r="T3375" i="1"/>
  <c r="V3375" i="1"/>
  <c r="V3374" i="1"/>
  <c r="U3374" i="1"/>
  <c r="S3374" i="1"/>
  <c r="R3374" i="1" s="1"/>
  <c r="S3373" i="1"/>
  <c r="R3373" i="1" s="1"/>
  <c r="V3373" i="1"/>
  <c r="U3372" i="1"/>
  <c r="T3372" i="1"/>
  <c r="S3372" i="1"/>
  <c r="R3372" i="1" s="1"/>
  <c r="V3371" i="1"/>
  <c r="U3371" i="1"/>
  <c r="T3371" i="1"/>
  <c r="V3370" i="1"/>
  <c r="T3370" i="1"/>
  <c r="S3368" i="1"/>
  <c r="R3368" i="1" s="1"/>
  <c r="T3367" i="1"/>
  <c r="V3364" i="1"/>
  <c r="U3364" i="1"/>
  <c r="S3364" i="1"/>
  <c r="R3364" i="1" s="1"/>
  <c r="V3362" i="1"/>
  <c r="U3362" i="1"/>
  <c r="V3361" i="1"/>
  <c r="T3361" i="1"/>
  <c r="U1603" i="1"/>
  <c r="T1603" i="1"/>
  <c r="V3359" i="1"/>
  <c r="U3359" i="1"/>
  <c r="T3359" i="1"/>
  <c r="V4131" i="1"/>
  <c r="T3357" i="1"/>
  <c r="S3355" i="1"/>
  <c r="R3355" i="1" s="1"/>
  <c r="S3354" i="1"/>
  <c r="R3354" i="1" s="1"/>
  <c r="U3352" i="1"/>
  <c r="S3347" i="1"/>
  <c r="R3347" i="1" s="1"/>
  <c r="V3347" i="1"/>
  <c r="T3346" i="1"/>
  <c r="V3343" i="1"/>
  <c r="S3342" i="1"/>
  <c r="R3342" i="1" s="1"/>
  <c r="U3341" i="1"/>
  <c r="T3341" i="1"/>
  <c r="S3341" i="1"/>
  <c r="R3341" i="1" s="1"/>
  <c r="V3340" i="1"/>
  <c r="U3340" i="1"/>
  <c r="T3340" i="1"/>
  <c r="T3339" i="1"/>
  <c r="V3339" i="1"/>
  <c r="U3339" i="1"/>
  <c r="V3338" i="1"/>
  <c r="U3338" i="1"/>
  <c r="S3338" i="1"/>
  <c r="R3338" i="1" s="1"/>
  <c r="V3337" i="1"/>
  <c r="T3337" i="1"/>
  <c r="S3337" i="1"/>
  <c r="R3337" i="1" s="1"/>
  <c r="S3336" i="1"/>
  <c r="R3336" i="1" s="1"/>
  <c r="U3336" i="1"/>
  <c r="U3334" i="1"/>
  <c r="T3333" i="1"/>
  <c r="U3332" i="1"/>
  <c r="V3331" i="1"/>
  <c r="V1159" i="1"/>
  <c r="U1159" i="1"/>
  <c r="T1159" i="1"/>
  <c r="V3327" i="1"/>
  <c r="U3327" i="1"/>
  <c r="T3325" i="1"/>
  <c r="V3325" i="1"/>
  <c r="T3324" i="1"/>
  <c r="V3323" i="1"/>
  <c r="U3323" i="1"/>
  <c r="T3323" i="1"/>
  <c r="V3321" i="1"/>
  <c r="V3320" i="1"/>
  <c r="S3316" i="1"/>
  <c r="R3316" i="1" s="1"/>
  <c r="S3094" i="1"/>
  <c r="R3094" i="1" s="1"/>
  <c r="V3094" i="1"/>
  <c r="V3308" i="1"/>
  <c r="S3307" i="1"/>
  <c r="R3307" i="1" s="1"/>
  <c r="U3306" i="1"/>
  <c r="S3304" i="1"/>
  <c r="R3304" i="1" s="1"/>
  <c r="V3303" i="1"/>
  <c r="U3303" i="1"/>
  <c r="T3303" i="1"/>
  <c r="V3302" i="1"/>
  <c r="U3302" i="1"/>
  <c r="S3302" i="1"/>
  <c r="R3302" i="1" s="1"/>
  <c r="T3301" i="1"/>
  <c r="S3301" i="1"/>
  <c r="R3301" i="1" s="1"/>
  <c r="V3301" i="1"/>
  <c r="U3300" i="1"/>
  <c r="T3300" i="1"/>
  <c r="S3300" i="1"/>
  <c r="R3300" i="1" s="1"/>
  <c r="V3298" i="1"/>
  <c r="T3298" i="1"/>
  <c r="V3295" i="1"/>
  <c r="T3295" i="1"/>
  <c r="S3295" i="1"/>
  <c r="R3295" i="1" s="1"/>
  <c r="U3293" i="1"/>
  <c r="T3293" i="1"/>
  <c r="U3292" i="1"/>
  <c r="S3292" i="1"/>
  <c r="R3292" i="1" s="1"/>
  <c r="V3292" i="1"/>
  <c r="V1831" i="1"/>
  <c r="U1831" i="1"/>
  <c r="V3290" i="1"/>
  <c r="U3290" i="1"/>
  <c r="V3289" i="1"/>
  <c r="T3289" i="1"/>
  <c r="U3288" i="1"/>
  <c r="T3288" i="1"/>
  <c r="V3287" i="1"/>
  <c r="U3287" i="1"/>
  <c r="T3287" i="1"/>
  <c r="V3281" i="1"/>
  <c r="U3281" i="1"/>
  <c r="T3281" i="1"/>
  <c r="S3280" i="1"/>
  <c r="R3280" i="1" s="1"/>
  <c r="S3275" i="1"/>
  <c r="R3275" i="1" s="1"/>
  <c r="V3275" i="1"/>
  <c r="U3275" i="1"/>
  <c r="V3267" i="1"/>
  <c r="U3267" i="1"/>
  <c r="V3266" i="1"/>
  <c r="U3266" i="1"/>
  <c r="S3266" i="1"/>
  <c r="R3266" i="1" s="1"/>
  <c r="V3265" i="1"/>
  <c r="T3265" i="1"/>
  <c r="S3265" i="1"/>
  <c r="R3265" i="1" s="1"/>
  <c r="T3262" i="1"/>
  <c r="V3262" i="1"/>
  <c r="V3261" i="1"/>
  <c r="U3261" i="1"/>
  <c r="T3261" i="1"/>
  <c r="V3260" i="1"/>
  <c r="U3260" i="1"/>
  <c r="S3260" i="1"/>
  <c r="R3260" i="1" s="1"/>
  <c r="T3259" i="1"/>
  <c r="S3259" i="1"/>
  <c r="R3259" i="1" s="1"/>
  <c r="V3259" i="1"/>
  <c r="U1860" i="1"/>
  <c r="T1860" i="1"/>
  <c r="S1860" i="1"/>
  <c r="R1860" i="1" s="1"/>
  <c r="V3494" i="1"/>
  <c r="U3494" i="1"/>
  <c r="T3494" i="1"/>
  <c r="V3255" i="1"/>
  <c r="U3255" i="1"/>
  <c r="T3253" i="1"/>
  <c r="U3252" i="1"/>
  <c r="T3252" i="1"/>
  <c r="V3251" i="1"/>
  <c r="U3251" i="1"/>
  <c r="T3251" i="1"/>
  <c r="V3247" i="1"/>
  <c r="U3246" i="1"/>
  <c r="V3245" i="1"/>
  <c r="U3245" i="1"/>
  <c r="T3245" i="1"/>
  <c r="S3244" i="1"/>
  <c r="R3244" i="1" s="1"/>
  <c r="V3239" i="1"/>
  <c r="U3239" i="1"/>
  <c r="S3232" i="1"/>
  <c r="R3232" i="1" s="1"/>
  <c r="V3232" i="1"/>
  <c r="U3232" i="1"/>
  <c r="U3176" i="1"/>
  <c r="T3176" i="1"/>
  <c r="V3230" i="1"/>
  <c r="U3230" i="1"/>
  <c r="S3230" i="1"/>
  <c r="R3230" i="1" s="1"/>
  <c r="U3228" i="1"/>
  <c r="T3228" i="1"/>
  <c r="S3228" i="1"/>
  <c r="R3228" i="1" s="1"/>
  <c r="U2611" i="1"/>
  <c r="T2611" i="1"/>
  <c r="V3226" i="1"/>
  <c r="U3226" i="1"/>
  <c r="V2376" i="1"/>
  <c r="U2376" i="1"/>
  <c r="T2376" i="1"/>
  <c r="V3224" i="1"/>
  <c r="U3224" i="1"/>
  <c r="S3224" i="1"/>
  <c r="R3224" i="1" s="1"/>
  <c r="S3223" i="1"/>
  <c r="R3223" i="1" s="1"/>
  <c r="V3223" i="1"/>
  <c r="U3222" i="1"/>
  <c r="T3222" i="1"/>
  <c r="S3222" i="1"/>
  <c r="R3222" i="1" s="1"/>
  <c r="V3221" i="1"/>
  <c r="U3221" i="1"/>
  <c r="T3221" i="1"/>
  <c r="U3120" i="1"/>
  <c r="S3120" i="1"/>
  <c r="R3120" i="1" s="1"/>
  <c r="V3120" i="1"/>
  <c r="V3219" i="1"/>
  <c r="U3219" i="1"/>
  <c r="V3218" i="1"/>
  <c r="U3218" i="1"/>
  <c r="V3217" i="1"/>
  <c r="T3217" i="1"/>
  <c r="U3216" i="1"/>
  <c r="T3216" i="1"/>
  <c r="V3215" i="1"/>
  <c r="U3215" i="1"/>
  <c r="V3214" i="1"/>
  <c r="V3213" i="1"/>
  <c r="V3212" i="1"/>
  <c r="V3211" i="1"/>
  <c r="U3210" i="1"/>
  <c r="V3209" i="1"/>
  <c r="U3209" i="1"/>
  <c r="S3225" i="1"/>
  <c r="R3225" i="1" s="1"/>
  <c r="T3203" i="1"/>
  <c r="S3203" i="1"/>
  <c r="R3203" i="1" s="1"/>
  <c r="T3197" i="1"/>
  <c r="S3197" i="1"/>
  <c r="R3197" i="1" s="1"/>
  <c r="V3196" i="1"/>
  <c r="U3196" i="1"/>
  <c r="T3196" i="1"/>
  <c r="T3195" i="1"/>
  <c r="V3195" i="1"/>
  <c r="U3195" i="1"/>
  <c r="V3194" i="1"/>
  <c r="U3194" i="1"/>
  <c r="S3194" i="1"/>
  <c r="R3194" i="1" s="1"/>
  <c r="V3193" i="1"/>
  <c r="T3193" i="1"/>
  <c r="S3193" i="1"/>
  <c r="R3193" i="1" s="1"/>
  <c r="S3192" i="1"/>
  <c r="R3192" i="1" s="1"/>
  <c r="U3192" i="1"/>
  <c r="T3192" i="1"/>
  <c r="V3191" i="1"/>
  <c r="U3191" i="1"/>
  <c r="T3191" i="1"/>
  <c r="V3190" i="1"/>
  <c r="U3190" i="1"/>
  <c r="T3190" i="1"/>
  <c r="U3189" i="1"/>
  <c r="T3189" i="1"/>
  <c r="V3189" i="1"/>
  <c r="V789" i="1"/>
  <c r="U789" i="1"/>
  <c r="S789" i="1"/>
  <c r="R789" i="1" s="1"/>
  <c r="V3187" i="1"/>
  <c r="T3187" i="1"/>
  <c r="S3187" i="1"/>
  <c r="R3187" i="1" s="1"/>
  <c r="S3185" i="1"/>
  <c r="R3185" i="1" s="1"/>
  <c r="U3185" i="1"/>
  <c r="V3184" i="1"/>
  <c r="U3184" i="1"/>
  <c r="S3184" i="1"/>
  <c r="R3184" i="1" s="1"/>
  <c r="V3183" i="1"/>
  <c r="U3183" i="1"/>
  <c r="V3181" i="1"/>
  <c r="T3181" i="1"/>
  <c r="U3180" i="1"/>
  <c r="T3180" i="1"/>
  <c r="V3179" i="1"/>
  <c r="U3179" i="1"/>
  <c r="T3179" i="1"/>
  <c r="V3178" i="1"/>
  <c r="V3177" i="1"/>
  <c r="V3167" i="1"/>
  <c r="U3167" i="1"/>
  <c r="T3167" i="1"/>
  <c r="U1991" i="1"/>
  <c r="T1991" i="1"/>
  <c r="U4472" i="1"/>
  <c r="T4472" i="1"/>
  <c r="V3159" i="1"/>
  <c r="U3159" i="1"/>
  <c r="T3159" i="1"/>
  <c r="V3157" i="1"/>
  <c r="T3157" i="1"/>
  <c r="S3157" i="1"/>
  <c r="R3157" i="1" s="1"/>
  <c r="T3156" i="1"/>
  <c r="S3156" i="1"/>
  <c r="R3156" i="1" s="1"/>
  <c r="V3155" i="1"/>
  <c r="U3155" i="1"/>
  <c r="T3155" i="1"/>
  <c r="T3153" i="1"/>
  <c r="V3153" i="1"/>
  <c r="U3153" i="1"/>
  <c r="U3152" i="1"/>
  <c r="S3152" i="1"/>
  <c r="R3152" i="1" s="1"/>
  <c r="V3151" i="1"/>
  <c r="T3151" i="1"/>
  <c r="U3150" i="1"/>
  <c r="T3150" i="1"/>
  <c r="S3150" i="1"/>
  <c r="R3150" i="1" s="1"/>
  <c r="U3149" i="1"/>
  <c r="T3149" i="1"/>
  <c r="V3147" i="1"/>
  <c r="U3147" i="1"/>
  <c r="T3145" i="1"/>
  <c r="V3145" i="1"/>
  <c r="U3144" i="1"/>
  <c r="T3144" i="1"/>
  <c r="V3143" i="1"/>
  <c r="U3143" i="1"/>
  <c r="T3143" i="1"/>
  <c r="V1348" i="1"/>
  <c r="V3140" i="1"/>
  <c r="V3139" i="1"/>
  <c r="U3138" i="1"/>
  <c r="V3137" i="1"/>
  <c r="U3137" i="1"/>
  <c r="T3137" i="1"/>
  <c r="S3136" i="1"/>
  <c r="R3136" i="1" s="1"/>
  <c r="V3131" i="1"/>
  <c r="U3131" i="1"/>
  <c r="T3131" i="1"/>
  <c r="V3125" i="1"/>
  <c r="U3125" i="1"/>
  <c r="T3125" i="1"/>
  <c r="T3124" i="1"/>
  <c r="S3124" i="1"/>
  <c r="R3124" i="1" s="1"/>
  <c r="V3124" i="1"/>
  <c r="V3123" i="1"/>
  <c r="U3123" i="1"/>
  <c r="T3123" i="1"/>
  <c r="V3122" i="1"/>
  <c r="U3122" i="1"/>
  <c r="S3122" i="1"/>
  <c r="R3122" i="1" s="1"/>
  <c r="S3121" i="1"/>
  <c r="R3121" i="1" s="1"/>
  <c r="V3121" i="1"/>
  <c r="T3121" i="1"/>
  <c r="U2228" i="1"/>
  <c r="T2228" i="1"/>
  <c r="S2228" i="1"/>
  <c r="R2228" i="1" s="1"/>
  <c r="V3119" i="1"/>
  <c r="U3119" i="1"/>
  <c r="T3119" i="1"/>
  <c r="U3118" i="1"/>
  <c r="T3118" i="1"/>
  <c r="V3118" i="1"/>
  <c r="V3117" i="1"/>
  <c r="U3117" i="1"/>
  <c r="T3117" i="1"/>
  <c r="V3116" i="1"/>
  <c r="U3116" i="1"/>
  <c r="S3116" i="1"/>
  <c r="R3116" i="1" s="1"/>
  <c r="T3115" i="1"/>
  <c r="S3115" i="1"/>
  <c r="R3115" i="1" s="1"/>
  <c r="V3115" i="1"/>
  <c r="U2923" i="1"/>
  <c r="T2923" i="1"/>
  <c r="S2923" i="1"/>
  <c r="R2923" i="1" s="1"/>
  <c r="V3113" i="1"/>
  <c r="U3113" i="1"/>
  <c r="T3113" i="1"/>
  <c r="U3111" i="1"/>
  <c r="V3110" i="1"/>
  <c r="U3110" i="1"/>
  <c r="V3109" i="1"/>
  <c r="U3108" i="1"/>
  <c r="T3108" i="1"/>
  <c r="V3107" i="1"/>
  <c r="U3107" i="1"/>
  <c r="T3107" i="1"/>
  <c r="V632" i="1"/>
  <c r="V3104" i="1"/>
  <c r="V3103" i="1"/>
  <c r="V3101" i="1"/>
  <c r="U3101" i="1"/>
  <c r="S3100" i="1"/>
  <c r="R3100" i="1" s="1"/>
  <c r="T426" i="1"/>
  <c r="S426" i="1"/>
  <c r="R426" i="1" s="1"/>
  <c r="U3713" i="1"/>
  <c r="T3713" i="1"/>
  <c r="V1986" i="1"/>
  <c r="U1986" i="1"/>
  <c r="T1986" i="1"/>
  <c r="T3087" i="1"/>
  <c r="V3087" i="1"/>
  <c r="U3087" i="1"/>
  <c r="V3086" i="1"/>
  <c r="U3086" i="1"/>
  <c r="S3086" i="1"/>
  <c r="R3086" i="1" s="1"/>
  <c r="V2943" i="1"/>
  <c r="T2943" i="1"/>
  <c r="S2943" i="1"/>
  <c r="R2943" i="1" s="1"/>
  <c r="S3084" i="1"/>
  <c r="R3084" i="1" s="1"/>
  <c r="V3083" i="1"/>
  <c r="U3083" i="1"/>
  <c r="T3083" i="1"/>
  <c r="U3082" i="1"/>
  <c r="T3082" i="1"/>
  <c r="V3082" i="1"/>
  <c r="V3081" i="1"/>
  <c r="U3081" i="1"/>
  <c r="T3081" i="1"/>
  <c r="V3080" i="1"/>
  <c r="U3080" i="1"/>
  <c r="S3080" i="1"/>
  <c r="R3080" i="1" s="1"/>
  <c r="T3079" i="1"/>
  <c r="S3079" i="1"/>
  <c r="R3079" i="1" s="1"/>
  <c r="V3079" i="1"/>
  <c r="U3078" i="1"/>
  <c r="T3078" i="1"/>
  <c r="S3078" i="1"/>
  <c r="R3078" i="1" s="1"/>
  <c r="U3077" i="1"/>
  <c r="V3076" i="1"/>
  <c r="U3076" i="1"/>
  <c r="S3076" i="1"/>
  <c r="R3076" i="1" s="1"/>
  <c r="V3075" i="1"/>
  <c r="U3075" i="1"/>
  <c r="V3074" i="1"/>
  <c r="U3074" i="1"/>
  <c r="V3073" i="1"/>
  <c r="T3073" i="1"/>
  <c r="U3072" i="1"/>
  <c r="U3071" i="1"/>
  <c r="T3071" i="1"/>
  <c r="V3070" i="1"/>
  <c r="V3069" i="1"/>
  <c r="V3068" i="1"/>
  <c r="V3067" i="1"/>
  <c r="U3066" i="1"/>
  <c r="U3065" i="1"/>
  <c r="T3065" i="1"/>
  <c r="S3065" i="1"/>
  <c r="R3065" i="1" s="1"/>
  <c r="T3053" i="1"/>
  <c r="S3053" i="1"/>
  <c r="R3053" i="1" s="1"/>
  <c r="V3899" i="1"/>
  <c r="V3050" i="1"/>
  <c r="U3050" i="1"/>
  <c r="S3050" i="1"/>
  <c r="R3050" i="1" s="1"/>
  <c r="V2821" i="1"/>
  <c r="T2821" i="1"/>
  <c r="U3048" i="1"/>
  <c r="T3048" i="1"/>
  <c r="S3048" i="1"/>
  <c r="R3048" i="1" s="1"/>
  <c r="V3047" i="1"/>
  <c r="U3047" i="1"/>
  <c r="T3047" i="1"/>
  <c r="V3044" i="1"/>
  <c r="U3044" i="1"/>
  <c r="S3044" i="1"/>
  <c r="R3044" i="1" s="1"/>
  <c r="T3043" i="1"/>
  <c r="S3043" i="1"/>
  <c r="R3043" i="1" s="1"/>
  <c r="V3043" i="1"/>
  <c r="U3042" i="1"/>
  <c r="T3042" i="1"/>
  <c r="S3042" i="1"/>
  <c r="R3042" i="1" s="1"/>
  <c r="V3041" i="1"/>
  <c r="U3041" i="1"/>
  <c r="T3041" i="1"/>
  <c r="V3038" i="1"/>
  <c r="U3038" i="1"/>
  <c r="V3037" i="1"/>
  <c r="T3037" i="1"/>
  <c r="U3036" i="1"/>
  <c r="T3036" i="1"/>
  <c r="V3034" i="1"/>
  <c r="V3033" i="1"/>
  <c r="V3032" i="1"/>
  <c r="V3029" i="1"/>
  <c r="U3029" i="1"/>
  <c r="T3029" i="1"/>
  <c r="S3028" i="1"/>
  <c r="R3028" i="1" s="1"/>
  <c r="V3023" i="1"/>
  <c r="U3023" i="1"/>
  <c r="V3015" i="1"/>
  <c r="U3015" i="1"/>
  <c r="T3015" i="1"/>
  <c r="U3014" i="1"/>
  <c r="S3014" i="1"/>
  <c r="R3014" i="1" s="1"/>
  <c r="V3013" i="1"/>
  <c r="T3013" i="1"/>
  <c r="S3013" i="1"/>
  <c r="R3013" i="1" s="1"/>
  <c r="S3011" i="1"/>
  <c r="R3011" i="1" s="1"/>
  <c r="V3011" i="1"/>
  <c r="V3010" i="1"/>
  <c r="U3010" i="1"/>
  <c r="T3010" i="1"/>
  <c r="V3009" i="1"/>
  <c r="U3009" i="1"/>
  <c r="V3008" i="1"/>
  <c r="U3008" i="1"/>
  <c r="S3008" i="1"/>
  <c r="R3008" i="1" s="1"/>
  <c r="U3006" i="1"/>
  <c r="T3006" i="1"/>
  <c r="S3006" i="1"/>
  <c r="R3006" i="1" s="1"/>
  <c r="U3005" i="1"/>
  <c r="V3004" i="1"/>
  <c r="U3004" i="1"/>
  <c r="S3004" i="1"/>
  <c r="R3004" i="1" s="1"/>
  <c r="V3003" i="1"/>
  <c r="U3003" i="1"/>
  <c r="T3001" i="1"/>
  <c r="V3001" i="1"/>
  <c r="S2999" i="1"/>
  <c r="R2999" i="1" s="1"/>
  <c r="V2999" i="1"/>
  <c r="V2998" i="1"/>
  <c r="V2997" i="1"/>
  <c r="V2996" i="1"/>
  <c r="V2995" i="1"/>
  <c r="T2993" i="1"/>
  <c r="S2993" i="1"/>
  <c r="R2993" i="1" s="1"/>
  <c r="S2437" i="1"/>
  <c r="R2437" i="1" s="1"/>
  <c r="T2981" i="1"/>
  <c r="S2981" i="1"/>
  <c r="R2981" i="1" s="1"/>
  <c r="V2980" i="1"/>
  <c r="U2980" i="1"/>
  <c r="T2980" i="1"/>
  <c r="V2979" i="1"/>
  <c r="U2979" i="1"/>
  <c r="V2970" i="1"/>
  <c r="U2970" i="1"/>
  <c r="S2970" i="1"/>
  <c r="R2970" i="1" s="1"/>
  <c r="V2977" i="1"/>
  <c r="T2977" i="1"/>
  <c r="S2977" i="1"/>
  <c r="R2977" i="1" s="1"/>
  <c r="S2976" i="1"/>
  <c r="R2976" i="1" s="1"/>
  <c r="U2976" i="1"/>
  <c r="T2976" i="1"/>
  <c r="V2975" i="1"/>
  <c r="U2975" i="1"/>
  <c r="T2975" i="1"/>
  <c r="V2974" i="1"/>
  <c r="U2974" i="1"/>
  <c r="T2974" i="1"/>
  <c r="U2973" i="1"/>
  <c r="T2973" i="1"/>
  <c r="V2971" i="1"/>
  <c r="T2971" i="1"/>
  <c r="S2971" i="1"/>
  <c r="R2971" i="1" s="1"/>
  <c r="U3258" i="1"/>
  <c r="T3258" i="1"/>
  <c r="S3258" i="1"/>
  <c r="R3258" i="1" s="1"/>
  <c r="T2969" i="1"/>
  <c r="S2969" i="1"/>
  <c r="R2969" i="1" s="1"/>
  <c r="V2969" i="1"/>
  <c r="V2968" i="1"/>
  <c r="U2968" i="1"/>
  <c r="V2967" i="1"/>
  <c r="T2965" i="1"/>
  <c r="V2965" i="1"/>
  <c r="T2964" i="1"/>
  <c r="S2964" i="1"/>
  <c r="R2964" i="1" s="1"/>
  <c r="V2962" i="1"/>
  <c r="V2959" i="1"/>
  <c r="U2191" i="1"/>
  <c r="S2956" i="1"/>
  <c r="R2956" i="1" s="1"/>
  <c r="V2953" i="1"/>
  <c r="S2953" i="1"/>
  <c r="R2953" i="1" s="1"/>
  <c r="S2951" i="1"/>
  <c r="R2951" i="1" s="1"/>
  <c r="V2951" i="1"/>
  <c r="U2951" i="1"/>
  <c r="S2944" i="1"/>
  <c r="R2944" i="1" s="1"/>
  <c r="U2944" i="1"/>
  <c r="U2942" i="1"/>
  <c r="T2940" i="1"/>
  <c r="T2939" i="1"/>
  <c r="S987" i="1"/>
  <c r="R987" i="1" s="1"/>
  <c r="V2937" i="1"/>
  <c r="U2937" i="1"/>
  <c r="T2937" i="1"/>
  <c r="V2936" i="1"/>
  <c r="U2936" i="1"/>
  <c r="S2936" i="1"/>
  <c r="R2936" i="1" s="1"/>
  <c r="S2934" i="1"/>
  <c r="R2934" i="1" s="1"/>
  <c r="U2934" i="1"/>
  <c r="V2933" i="1"/>
  <c r="U2933" i="1"/>
  <c r="T2933" i="1"/>
  <c r="U2932" i="1"/>
  <c r="T2932" i="1"/>
  <c r="U2931" i="1"/>
  <c r="T2931" i="1"/>
  <c r="U2930" i="1"/>
  <c r="S2930" i="1"/>
  <c r="R2930" i="1" s="1"/>
  <c r="T2928" i="1"/>
  <c r="S2928" i="1"/>
  <c r="R2928" i="1" s="1"/>
  <c r="V2927" i="1"/>
  <c r="U2927" i="1"/>
  <c r="T2927" i="1"/>
  <c r="V2926" i="1"/>
  <c r="V2924" i="1"/>
  <c r="V4804" i="1"/>
  <c r="U2922" i="1"/>
  <c r="U2919" i="1"/>
  <c r="T2919" i="1"/>
  <c r="V2918" i="1"/>
  <c r="U2918" i="1"/>
  <c r="V2917" i="1"/>
  <c r="S2915" i="1"/>
  <c r="R2915" i="1" s="1"/>
  <c r="V2915" i="1"/>
  <c r="S2914" i="1"/>
  <c r="R2914" i="1" s="1"/>
  <c r="V2909" i="1"/>
  <c r="U2909" i="1"/>
  <c r="V2906" i="1"/>
  <c r="U2906" i="1"/>
  <c r="U2904" i="1"/>
  <c r="U2902" i="1"/>
  <c r="S2902" i="1"/>
  <c r="R2902" i="1" s="1"/>
  <c r="T2901" i="1"/>
  <c r="T3199" i="1"/>
  <c r="V2894" i="1"/>
  <c r="U2894" i="1"/>
  <c r="S2894" i="1"/>
  <c r="R2894" i="1" s="1"/>
  <c r="T2893" i="1"/>
  <c r="S2891" i="1"/>
  <c r="R2891" i="1" s="1"/>
  <c r="V2891" i="1"/>
  <c r="U2891" i="1"/>
  <c r="V2889" i="1"/>
  <c r="U2889" i="1"/>
  <c r="V2887" i="1"/>
  <c r="U2885" i="1"/>
  <c r="T2885" i="1"/>
  <c r="S2885" i="1"/>
  <c r="R2885" i="1" s="1"/>
  <c r="S2478" i="1"/>
  <c r="R2478" i="1" s="1"/>
  <c r="V2478" i="1"/>
  <c r="V2879" i="1"/>
  <c r="U2879" i="1"/>
  <c r="T2879" i="1"/>
  <c r="U2878" i="1"/>
  <c r="S2878" i="1"/>
  <c r="R2878" i="1" s="1"/>
  <c r="T2877" i="1"/>
  <c r="V2877" i="1"/>
  <c r="U2877" i="1"/>
  <c r="V2873" i="1"/>
  <c r="U2873" i="1"/>
  <c r="T2873" i="1"/>
  <c r="V2871" i="1"/>
  <c r="U2871" i="1"/>
  <c r="T2871" i="1"/>
  <c r="V2870" i="1"/>
  <c r="U2870" i="1"/>
  <c r="S2870" i="1"/>
  <c r="R2870" i="1" s="1"/>
  <c r="T2869" i="1"/>
  <c r="U2868" i="1"/>
  <c r="V2867" i="1"/>
  <c r="U2867" i="1"/>
  <c r="S2866" i="1"/>
  <c r="R2866" i="1" s="1"/>
  <c r="V2861" i="1"/>
  <c r="T2859" i="1"/>
  <c r="V2859" i="1"/>
  <c r="V2858" i="1"/>
  <c r="U2858" i="1"/>
  <c r="S2858" i="1"/>
  <c r="R2858" i="1" s="1"/>
  <c r="T2857" i="1"/>
  <c r="U2856" i="1"/>
  <c r="V2855" i="1"/>
  <c r="U2855" i="1"/>
  <c r="T2855" i="1"/>
  <c r="U4634" i="1"/>
  <c r="T4634" i="1"/>
  <c r="V3526" i="1"/>
  <c r="U2847" i="1"/>
  <c r="T2847" i="1"/>
  <c r="V2846" i="1"/>
  <c r="U2846" i="1"/>
  <c r="S2846" i="1"/>
  <c r="R2846" i="1" s="1"/>
  <c r="T2845" i="1"/>
  <c r="S3002" i="1"/>
  <c r="R3002" i="1" s="1"/>
  <c r="U3002" i="1"/>
  <c r="U2841" i="1"/>
  <c r="T2841" i="1"/>
  <c r="V2837" i="1"/>
  <c r="V2834" i="1"/>
  <c r="T2833" i="1"/>
  <c r="U2832" i="1"/>
  <c r="T2831" i="1"/>
  <c r="U2830" i="1"/>
  <c r="S2830" i="1"/>
  <c r="R2830" i="1" s="1"/>
  <c r="T2829" i="1"/>
  <c r="V2829" i="1"/>
  <c r="V2825" i="1"/>
  <c r="U2825" i="1"/>
  <c r="T2825" i="1"/>
  <c r="U2823" i="1"/>
  <c r="T2823" i="1"/>
  <c r="S2822" i="1"/>
  <c r="R2822" i="1" s="1"/>
  <c r="V2822" i="1"/>
  <c r="T2717" i="1"/>
  <c r="U2820" i="1"/>
  <c r="T2819" i="1"/>
  <c r="S2819" i="1"/>
  <c r="R2819" i="1" s="1"/>
  <c r="V2819" i="1"/>
  <c r="U2818" i="1"/>
  <c r="S2818" i="1"/>
  <c r="R2818" i="1" s="1"/>
  <c r="V2817" i="1"/>
  <c r="U4633" i="1"/>
  <c r="T4633" i="1"/>
  <c r="V2811" i="1"/>
  <c r="U2811" i="1"/>
  <c r="T2811" i="1"/>
  <c r="S2810" i="1"/>
  <c r="R2810" i="1" s="1"/>
  <c r="U2808" i="1"/>
  <c r="V2807" i="1"/>
  <c r="U2807" i="1"/>
  <c r="T2807" i="1"/>
  <c r="U1113" i="1"/>
  <c r="U2805" i="1"/>
  <c r="T2805" i="1"/>
  <c r="V2803" i="1"/>
  <c r="U2799" i="1"/>
  <c r="T2799" i="1"/>
  <c r="V2798" i="1"/>
  <c r="U2798" i="1"/>
  <c r="T2797" i="1"/>
  <c r="U2796" i="1"/>
  <c r="S2795" i="1"/>
  <c r="R2795" i="1" s="1"/>
  <c r="V2795" i="1"/>
  <c r="U2795" i="1"/>
  <c r="V2793" i="1"/>
  <c r="U2793" i="1"/>
  <c r="U2792" i="1"/>
  <c r="V2791" i="1"/>
  <c r="U2789" i="1"/>
  <c r="T2789" i="1"/>
  <c r="S2789" i="1"/>
  <c r="R2789" i="1" s="1"/>
  <c r="S2786" i="1"/>
  <c r="R2786" i="1" s="1"/>
  <c r="V2786" i="1"/>
  <c r="T2785" i="1"/>
  <c r="U2784" i="1"/>
  <c r="T2783" i="1"/>
  <c r="U2782" i="1"/>
  <c r="U2781" i="1"/>
  <c r="T2781" i="1"/>
  <c r="V2781" i="1"/>
  <c r="U2780" i="1"/>
  <c r="V2777" i="1"/>
  <c r="U2777" i="1"/>
  <c r="T2777" i="1"/>
  <c r="V2775" i="1"/>
  <c r="U2775" i="1"/>
  <c r="T2775" i="1"/>
  <c r="V2774" i="1"/>
  <c r="U2774" i="1"/>
  <c r="T2773" i="1"/>
  <c r="U2772" i="1"/>
  <c r="U3385" i="1"/>
  <c r="S3385" i="1"/>
  <c r="R3385" i="1" s="1"/>
  <c r="T2769" i="1"/>
  <c r="T2765" i="1"/>
  <c r="S2765" i="1"/>
  <c r="R2765" i="1" s="1"/>
  <c r="S2762" i="1"/>
  <c r="R2762" i="1" s="1"/>
  <c r="V2762" i="1"/>
  <c r="U2760" i="1"/>
  <c r="U2759" i="1"/>
  <c r="T2759" i="1"/>
  <c r="U2758" i="1"/>
  <c r="U2757" i="1"/>
  <c r="T2757" i="1"/>
  <c r="T2753" i="1"/>
  <c r="S2753" i="1"/>
  <c r="R2753" i="1" s="1"/>
  <c r="T2751" i="1"/>
  <c r="V2750" i="1"/>
  <c r="U2750" i="1"/>
  <c r="S2750" i="1"/>
  <c r="R2750" i="1" s="1"/>
  <c r="T2749" i="1"/>
  <c r="S2746" i="1"/>
  <c r="R2746" i="1" s="1"/>
  <c r="V2745" i="1"/>
  <c r="U2745" i="1"/>
  <c r="T2745" i="1"/>
  <c r="V2743" i="1"/>
  <c r="V2741" i="1"/>
  <c r="U2741" i="1"/>
  <c r="T2741" i="1"/>
  <c r="V2739" i="1"/>
  <c r="T2739" i="1"/>
  <c r="V2736" i="1"/>
  <c r="V2735" i="1"/>
  <c r="S2734" i="1"/>
  <c r="R2734" i="1" s="1"/>
  <c r="U2733" i="1"/>
  <c r="V2732" i="1"/>
  <c r="U2732" i="1"/>
  <c r="T2732" i="1"/>
  <c r="S2725" i="1"/>
  <c r="R2725" i="1" s="1"/>
  <c r="S2723" i="1"/>
  <c r="R2723" i="1" s="1"/>
  <c r="V2722" i="1"/>
  <c r="V851" i="1"/>
  <c r="U851" i="1"/>
  <c r="S851" i="1"/>
  <c r="R851" i="1" s="1"/>
  <c r="T2716" i="1"/>
  <c r="S2716" i="1"/>
  <c r="R2716" i="1" s="1"/>
  <c r="U2715" i="1"/>
  <c r="T2715" i="1"/>
  <c r="S2715" i="1"/>
  <c r="R2715" i="1" s="1"/>
  <c r="T2714" i="1"/>
  <c r="S2714" i="1"/>
  <c r="R2714" i="1" s="1"/>
  <c r="V2714" i="1"/>
  <c r="V2712" i="1"/>
  <c r="U2712" i="1"/>
  <c r="S2710" i="1"/>
  <c r="R2710" i="1" s="1"/>
  <c r="S2708" i="1"/>
  <c r="R2708" i="1" s="1"/>
  <c r="U2708" i="1"/>
  <c r="V2707" i="1"/>
  <c r="U2707" i="1"/>
  <c r="S2707" i="1"/>
  <c r="R2707" i="1" s="1"/>
  <c r="V2706" i="1"/>
  <c r="U2706" i="1"/>
  <c r="U2705" i="1"/>
  <c r="V1689" i="1"/>
  <c r="V2698" i="1"/>
  <c r="V2696" i="1"/>
  <c r="U2696" i="1"/>
  <c r="T2696" i="1"/>
  <c r="T2689" i="1"/>
  <c r="V2689" i="1"/>
  <c r="U2684" i="1"/>
  <c r="T2684" i="1"/>
  <c r="V2683" i="1"/>
  <c r="U2682" i="1"/>
  <c r="T2682" i="1"/>
  <c r="S2681" i="1"/>
  <c r="R2681" i="1" s="1"/>
  <c r="V2681" i="1"/>
  <c r="V2680" i="1"/>
  <c r="T2680" i="1"/>
  <c r="S2680" i="1"/>
  <c r="R2680" i="1" s="1"/>
  <c r="U2679" i="1"/>
  <c r="T2679" i="1"/>
  <c r="U2678" i="1"/>
  <c r="T2678" i="1"/>
  <c r="T2677" i="1"/>
  <c r="V2675" i="1"/>
  <c r="U2675" i="1"/>
  <c r="S2675" i="1"/>
  <c r="R2675" i="1" s="1"/>
  <c r="S2674" i="1"/>
  <c r="R2674" i="1" s="1"/>
  <c r="U2673" i="1"/>
  <c r="T2673" i="1"/>
  <c r="S2673" i="1"/>
  <c r="R2673" i="1" s="1"/>
  <c r="V2672" i="1"/>
  <c r="U2672" i="1"/>
  <c r="T2672" i="1"/>
  <c r="V2670" i="1"/>
  <c r="U2670" i="1"/>
  <c r="T2668" i="1"/>
  <c r="V2668" i="1"/>
  <c r="U2667" i="1"/>
  <c r="V2666" i="1"/>
  <c r="U2666" i="1"/>
  <c r="T2656" i="1"/>
  <c r="S2653" i="1"/>
  <c r="R2653" i="1" s="1"/>
  <c r="V2652" i="1"/>
  <c r="U2652" i="1"/>
  <c r="V2646" i="1"/>
  <c r="U2646" i="1"/>
  <c r="T2646" i="1"/>
  <c r="U2642" i="1"/>
  <c r="T2642" i="1"/>
  <c r="S2642" i="1"/>
  <c r="R2642" i="1" s="1"/>
  <c r="U2641" i="1"/>
  <c r="T2641" i="1"/>
  <c r="S2641" i="1"/>
  <c r="R2641" i="1" s="1"/>
  <c r="S2636" i="1"/>
  <c r="R2636" i="1" s="1"/>
  <c r="U2635" i="1"/>
  <c r="T2635" i="1"/>
  <c r="S2635" i="1"/>
  <c r="R2635" i="1" s="1"/>
  <c r="T2634" i="1"/>
  <c r="V2632" i="1"/>
  <c r="V2630" i="1"/>
  <c r="U2630" i="1"/>
  <c r="T2630" i="1"/>
  <c r="T2629" i="1"/>
  <c r="S2629" i="1"/>
  <c r="R2629" i="1" s="1"/>
  <c r="U2624" i="1"/>
  <c r="U2623" i="1"/>
  <c r="T2623" i="1"/>
  <c r="S2623" i="1"/>
  <c r="R2623" i="1" s="1"/>
  <c r="V2622" i="1"/>
  <c r="U2622" i="1"/>
  <c r="V2620" i="1"/>
  <c r="T2618" i="1"/>
  <c r="S2618" i="1"/>
  <c r="R2618" i="1" s="1"/>
  <c r="U2938" i="1"/>
  <c r="T2938" i="1"/>
  <c r="S2938" i="1"/>
  <c r="R2938" i="1" s="1"/>
  <c r="V2614" i="1"/>
  <c r="V2612" i="1"/>
  <c r="U2612" i="1"/>
  <c r="U4151" i="1"/>
  <c r="T4151" i="1"/>
  <c r="S4151" i="1"/>
  <c r="R4151" i="1" s="1"/>
  <c r="V2610" i="1"/>
  <c r="S2606" i="1"/>
  <c r="R2606" i="1" s="1"/>
  <c r="U2606" i="1"/>
  <c r="T386" i="1"/>
  <c r="S386" i="1"/>
  <c r="R386" i="1" s="1"/>
  <c r="T2604" i="1"/>
  <c r="V2604" i="1"/>
  <c r="V2602" i="1"/>
  <c r="U2600" i="1"/>
  <c r="T2600" i="1"/>
  <c r="S2600" i="1"/>
  <c r="R2600" i="1" s="1"/>
  <c r="U1250" i="1"/>
  <c r="T1250" i="1"/>
  <c r="S1250" i="1"/>
  <c r="R1250" i="1" s="1"/>
  <c r="U2598" i="1"/>
  <c r="T2598" i="1"/>
  <c r="V2598" i="1"/>
  <c r="V2594" i="1"/>
  <c r="U2594" i="1"/>
  <c r="T2594" i="1"/>
  <c r="T2593" i="1"/>
  <c r="S2593" i="1"/>
  <c r="R2593" i="1" s="1"/>
  <c r="U2593" i="1"/>
  <c r="V2592" i="1"/>
  <c r="U2592" i="1"/>
  <c r="T2592" i="1"/>
  <c r="V2590" i="1"/>
  <c r="U2587" i="1"/>
  <c r="T2587" i="1"/>
  <c r="S2587" i="1"/>
  <c r="R2587" i="1" s="1"/>
  <c r="U2586" i="1"/>
  <c r="T2586" i="1"/>
  <c r="V2586" i="1"/>
  <c r="V2584" i="1"/>
  <c r="U2582" i="1"/>
  <c r="T2582" i="1"/>
  <c r="S2582" i="1"/>
  <c r="R2582" i="1" s="1"/>
  <c r="U2581" i="1"/>
  <c r="T2581" i="1"/>
  <c r="S2581" i="1"/>
  <c r="R2581" i="1" s="1"/>
  <c r="T2580" i="1"/>
  <c r="V2578" i="1"/>
  <c r="S2575" i="1"/>
  <c r="R2575" i="1" s="1"/>
  <c r="U2575" i="1"/>
  <c r="T2575" i="1"/>
  <c r="U2574" i="1"/>
  <c r="T2574" i="1"/>
  <c r="V2572" i="1"/>
  <c r="U2569" i="1"/>
  <c r="T2569" i="1"/>
  <c r="S2569" i="1"/>
  <c r="R2569" i="1" s="1"/>
  <c r="U1710" i="1"/>
  <c r="T1710" i="1"/>
  <c r="V1710" i="1"/>
  <c r="V2568" i="1"/>
  <c r="U2564" i="1"/>
  <c r="T2564" i="1"/>
  <c r="T2562" i="1"/>
  <c r="V2562" i="1"/>
  <c r="V2560" i="1"/>
  <c r="U2558" i="1"/>
  <c r="T2558" i="1"/>
  <c r="S2558" i="1"/>
  <c r="R2558" i="1" s="1"/>
  <c r="U868" i="1"/>
  <c r="T868" i="1"/>
  <c r="S868" i="1"/>
  <c r="R868" i="1" s="1"/>
  <c r="T2552" i="1"/>
  <c r="S2552" i="1"/>
  <c r="R2552" i="1" s="1"/>
  <c r="U2551" i="1"/>
  <c r="T2551" i="1"/>
  <c r="S2551" i="1"/>
  <c r="R2551" i="1" s="1"/>
  <c r="U2550" i="1"/>
  <c r="T2550" i="1"/>
  <c r="V2550" i="1"/>
  <c r="U2545" i="1"/>
  <c r="T2545" i="1"/>
  <c r="S2545" i="1"/>
  <c r="R2545" i="1" s="1"/>
  <c r="U2544" i="1"/>
  <c r="T2544" i="1"/>
  <c r="S2540" i="1"/>
  <c r="R2540" i="1" s="1"/>
  <c r="U2540" i="1"/>
  <c r="U2539" i="1"/>
  <c r="T2539" i="1"/>
  <c r="S2539" i="1"/>
  <c r="R2539" i="1" s="1"/>
  <c r="V2538" i="1"/>
  <c r="U2538" i="1"/>
  <c r="T2538" i="1"/>
  <c r="V3482" i="1"/>
  <c r="T2534" i="1"/>
  <c r="U2533" i="1"/>
  <c r="T2533" i="1"/>
  <c r="S2533" i="1"/>
  <c r="R2533" i="1" s="1"/>
  <c r="U96" i="1"/>
  <c r="T96" i="1"/>
  <c r="V2528" i="1"/>
  <c r="U2528" i="1"/>
  <c r="T2528" i="1"/>
  <c r="T2526" i="1"/>
  <c r="V2526" i="1"/>
  <c r="V2522" i="1"/>
  <c r="U2522" i="1"/>
  <c r="T2522" i="1"/>
  <c r="S2521" i="1"/>
  <c r="R2521" i="1" s="1"/>
  <c r="V2520" i="1"/>
  <c r="U2520" i="1"/>
  <c r="T2520" i="1"/>
  <c r="U2516" i="1"/>
  <c r="T2516" i="1"/>
  <c r="S2516" i="1"/>
  <c r="R2516" i="1" s="1"/>
  <c r="U2515" i="1"/>
  <c r="T2515" i="1"/>
  <c r="S2515" i="1"/>
  <c r="R2515" i="1" s="1"/>
  <c r="U2514" i="1"/>
  <c r="T2514" i="1"/>
  <c r="V2514" i="1"/>
  <c r="V2512" i="1"/>
  <c r="U2510" i="1"/>
  <c r="T2510" i="1"/>
  <c r="S2510" i="1"/>
  <c r="R2510" i="1" s="1"/>
  <c r="U2119" i="1"/>
  <c r="T2119" i="1"/>
  <c r="S2119" i="1"/>
  <c r="R2119" i="1" s="1"/>
  <c r="T2504" i="1"/>
  <c r="S2504" i="1"/>
  <c r="R2504" i="1" s="1"/>
  <c r="U2503" i="1"/>
  <c r="T2503" i="1"/>
  <c r="U2502" i="1"/>
  <c r="T2502" i="1"/>
  <c r="U2501" i="1"/>
  <c r="V2500" i="1"/>
  <c r="U2497" i="1"/>
  <c r="T2497" i="1"/>
  <c r="S2497" i="1"/>
  <c r="R2497" i="1" s="1"/>
  <c r="U2496" i="1"/>
  <c r="T2496" i="1"/>
  <c r="V2496" i="1"/>
  <c r="V2492" i="1"/>
  <c r="U2492" i="1"/>
  <c r="T2492" i="1"/>
  <c r="T2490" i="1"/>
  <c r="V2490" i="1"/>
  <c r="U2489" i="1"/>
  <c r="V2488" i="1"/>
  <c r="U2486" i="1"/>
  <c r="T2486" i="1"/>
  <c r="S2485" i="1"/>
  <c r="R2485" i="1" s="1"/>
  <c r="V2484" i="1"/>
  <c r="U2483" i="1"/>
  <c r="V2482" i="1"/>
  <c r="T2480" i="1"/>
  <c r="S2480" i="1"/>
  <c r="R2480" i="1" s="1"/>
  <c r="U2479" i="1"/>
  <c r="T2479" i="1"/>
  <c r="S2479" i="1"/>
  <c r="R2479" i="1" s="1"/>
  <c r="U2477" i="1"/>
  <c r="S2474" i="1"/>
  <c r="R2474" i="1" s="1"/>
  <c r="V2472" i="1"/>
  <c r="U2472" i="1"/>
  <c r="T2472" i="1"/>
  <c r="U2471" i="1"/>
  <c r="V2470" i="1"/>
  <c r="T2470" i="1"/>
  <c r="U2468" i="1"/>
  <c r="U2467" i="1"/>
  <c r="S2467" i="1"/>
  <c r="R2467" i="1" s="1"/>
  <c r="V3558" i="1"/>
  <c r="U2465" i="1"/>
  <c r="V2464" i="1"/>
  <c r="T2464" i="1"/>
  <c r="U2462" i="1"/>
  <c r="T2462" i="1"/>
  <c r="S2461" i="1"/>
  <c r="R2461" i="1" s="1"/>
  <c r="V2460" i="1"/>
  <c r="U2460" i="1"/>
  <c r="T2460" i="1"/>
  <c r="V2458" i="1"/>
  <c r="T2458" i="1"/>
  <c r="S2456" i="1"/>
  <c r="R2456" i="1" s="1"/>
  <c r="U2455" i="1"/>
  <c r="S2455" i="1"/>
  <c r="R2455" i="1" s="1"/>
  <c r="T2454" i="1"/>
  <c r="U2453" i="1"/>
  <c r="V3783" i="1"/>
  <c r="U2449" i="1"/>
  <c r="S2449" i="1"/>
  <c r="R2449" i="1" s="1"/>
  <c r="T2448" i="1"/>
  <c r="V2448" i="1"/>
  <c r="U2447" i="1"/>
  <c r="V2446" i="1"/>
  <c r="U2428" i="1"/>
  <c r="T2428" i="1"/>
  <c r="S2428" i="1"/>
  <c r="R2428" i="1" s="1"/>
  <c r="U2442" i="1"/>
  <c r="T2442" i="1"/>
  <c r="V2442" i="1"/>
  <c r="U2441" i="1"/>
  <c r="V2440" i="1"/>
  <c r="U2438" i="1"/>
  <c r="T2438" i="1"/>
  <c r="S2438" i="1"/>
  <c r="R2438" i="1" s="1"/>
  <c r="U614" i="1"/>
  <c r="T614" i="1"/>
  <c r="S614" i="1"/>
  <c r="R614" i="1" s="1"/>
  <c r="V2434" i="1"/>
  <c r="S1664" i="1"/>
  <c r="R1664" i="1" s="1"/>
  <c r="V1664" i="1"/>
  <c r="U2431" i="1"/>
  <c r="T2431" i="1"/>
  <c r="S2431" i="1"/>
  <c r="R2431" i="1" s="1"/>
  <c r="V1542" i="1"/>
  <c r="V4601" i="1"/>
  <c r="U4601" i="1"/>
  <c r="T4601" i="1"/>
  <c r="S2425" i="1"/>
  <c r="R2425" i="1" s="1"/>
  <c r="U2423" i="1"/>
  <c r="V2422" i="1"/>
  <c r="V2420" i="1"/>
  <c r="U2420" i="1"/>
  <c r="T2420" i="1"/>
  <c r="T2419" i="1"/>
  <c r="S2419" i="1"/>
  <c r="R2419" i="1" s="1"/>
  <c r="U2419" i="1"/>
  <c r="V2418" i="1"/>
  <c r="U2418" i="1"/>
  <c r="T2418" i="1"/>
  <c r="U2417" i="1"/>
  <c r="V2416" i="1"/>
  <c r="U2414" i="1"/>
  <c r="T2414" i="1"/>
  <c r="U2413" i="1"/>
  <c r="T2413" i="1"/>
  <c r="S2413" i="1"/>
  <c r="R2413" i="1" s="1"/>
  <c r="V2412" i="1"/>
  <c r="U2412" i="1"/>
  <c r="T2412" i="1"/>
  <c r="U2411" i="1"/>
  <c r="V2410" i="1"/>
  <c r="V2408" i="1"/>
  <c r="U2408" i="1"/>
  <c r="T2408" i="1"/>
  <c r="T2407" i="1"/>
  <c r="S2407" i="1"/>
  <c r="R2407" i="1" s="1"/>
  <c r="V2406" i="1"/>
  <c r="U2406" i="1"/>
  <c r="T2406" i="1"/>
  <c r="U3055" i="1"/>
  <c r="V2404" i="1"/>
  <c r="T2402" i="1"/>
  <c r="S2402" i="1"/>
  <c r="R2402" i="1" s="1"/>
  <c r="U2401" i="1"/>
  <c r="T2401" i="1"/>
  <c r="S2401" i="1"/>
  <c r="R2401" i="1" s="1"/>
  <c r="T2400" i="1"/>
  <c r="V2400" i="1"/>
  <c r="U2399" i="1"/>
  <c r="V2398" i="1"/>
  <c r="U2396" i="1"/>
  <c r="T2396" i="1"/>
  <c r="S2396" i="1"/>
  <c r="R2396" i="1" s="1"/>
  <c r="U3727" i="1"/>
  <c r="T3727" i="1"/>
  <c r="U2394" i="1"/>
  <c r="T2394" i="1"/>
  <c r="V2392" i="1"/>
  <c r="V2390" i="1"/>
  <c r="U2390" i="1"/>
  <c r="U2389" i="1"/>
  <c r="T2389" i="1"/>
  <c r="S2389" i="1"/>
  <c r="R2389" i="1" s="1"/>
  <c r="V2388" i="1"/>
  <c r="U2388" i="1"/>
  <c r="T2388" i="1"/>
  <c r="U2387" i="1"/>
  <c r="T2384" i="1"/>
  <c r="S2384" i="1"/>
  <c r="R2384" i="1" s="1"/>
  <c r="U2383" i="1"/>
  <c r="T2383" i="1"/>
  <c r="U2382" i="1"/>
  <c r="T2382" i="1"/>
  <c r="U2381" i="1"/>
  <c r="U2377" i="1"/>
  <c r="T2377" i="1"/>
  <c r="S2377" i="1"/>
  <c r="R2377" i="1" s="1"/>
  <c r="U1538" i="1"/>
  <c r="T1538" i="1"/>
  <c r="U2375" i="1"/>
  <c r="U2371" i="1"/>
  <c r="T2371" i="1"/>
  <c r="S2371" i="1"/>
  <c r="R2371" i="1" s="1"/>
  <c r="U2370" i="1"/>
  <c r="T2370" i="1"/>
  <c r="V2370" i="1"/>
  <c r="V2366" i="1"/>
  <c r="U2366" i="1"/>
  <c r="T2366" i="1"/>
  <c r="T2365" i="1"/>
  <c r="S2365" i="1"/>
  <c r="R2365" i="1" s="1"/>
  <c r="U2365" i="1"/>
  <c r="V2364" i="1"/>
  <c r="U2364" i="1"/>
  <c r="T2364" i="1"/>
  <c r="U2363" i="1"/>
  <c r="V2362" i="1"/>
  <c r="U2359" i="1"/>
  <c r="T2359" i="1"/>
  <c r="S2359" i="1"/>
  <c r="R2359" i="1" s="1"/>
  <c r="V2356" i="1"/>
  <c r="U2353" i="1"/>
  <c r="T2353" i="1"/>
  <c r="S2353" i="1"/>
  <c r="R2353" i="1" s="1"/>
  <c r="T2348" i="1"/>
  <c r="S2348" i="1"/>
  <c r="R2348" i="1" s="1"/>
  <c r="U2347" i="1"/>
  <c r="V2346" i="1"/>
  <c r="U2346" i="1"/>
  <c r="T2346" i="1"/>
  <c r="U2345" i="1"/>
  <c r="V2344" i="1"/>
  <c r="V2342" i="1"/>
  <c r="U2342" i="1"/>
  <c r="T2342" i="1"/>
  <c r="U2339" i="1"/>
  <c r="V2338" i="1"/>
  <c r="V2336" i="1"/>
  <c r="U2336" i="1"/>
  <c r="T2336" i="1"/>
  <c r="T2334" i="1"/>
  <c r="V2334" i="1"/>
  <c r="U1441" i="1"/>
  <c r="V2332" i="1"/>
  <c r="U2330" i="1"/>
  <c r="T2330" i="1"/>
  <c r="S2330" i="1"/>
  <c r="R2330" i="1" s="1"/>
  <c r="U2329" i="1"/>
  <c r="T2329" i="1"/>
  <c r="S2329" i="1"/>
  <c r="R2329" i="1" s="1"/>
  <c r="T2324" i="1"/>
  <c r="S2324" i="1"/>
  <c r="R2324" i="1" s="1"/>
  <c r="U2323" i="1"/>
  <c r="T2323" i="1"/>
  <c r="S2323" i="1"/>
  <c r="R2323" i="1" s="1"/>
  <c r="T2318" i="1"/>
  <c r="S2318" i="1"/>
  <c r="R2318" i="1" s="1"/>
  <c r="U2317" i="1"/>
  <c r="T2317" i="1"/>
  <c r="S2317" i="1"/>
  <c r="R2317" i="1" s="1"/>
  <c r="T2316" i="1"/>
  <c r="V2314" i="1"/>
  <c r="S2311" i="1"/>
  <c r="R2311" i="1" s="1"/>
  <c r="U2311" i="1"/>
  <c r="V2310" i="1"/>
  <c r="U2310" i="1"/>
  <c r="T2310" i="1"/>
  <c r="U2309" i="1"/>
  <c r="V2308" i="1"/>
  <c r="V2306" i="1"/>
  <c r="U2306" i="1"/>
  <c r="T2306" i="1"/>
  <c r="T2304" i="1"/>
  <c r="V2304" i="1"/>
  <c r="U2304" i="1"/>
  <c r="V2302" i="1"/>
  <c r="U2300" i="1"/>
  <c r="T2300" i="1"/>
  <c r="S2300" i="1"/>
  <c r="R2300" i="1" s="1"/>
  <c r="U2299" i="1"/>
  <c r="T2299" i="1"/>
  <c r="T1639" i="1"/>
  <c r="U2297" i="1"/>
  <c r="V2296" i="1"/>
  <c r="S2293" i="1"/>
  <c r="R2293" i="1" s="1"/>
  <c r="U2293" i="1"/>
  <c r="V2292" i="1"/>
  <c r="U2292" i="1"/>
  <c r="T2292" i="1"/>
  <c r="V2290" i="1"/>
  <c r="U2287" i="1"/>
  <c r="T2287" i="1"/>
  <c r="S2287" i="1"/>
  <c r="R2287" i="1" s="1"/>
  <c r="T2286" i="1"/>
  <c r="V2284" i="1"/>
  <c r="V2282" i="1"/>
  <c r="U2282" i="1"/>
  <c r="T2281" i="1"/>
  <c r="S2281" i="1"/>
  <c r="R2281" i="1" s="1"/>
  <c r="T2605" i="1"/>
  <c r="V2605" i="1"/>
  <c r="U2279" i="1"/>
  <c r="U2276" i="1"/>
  <c r="T2276" i="1"/>
  <c r="T2275" i="1"/>
  <c r="U2273" i="1"/>
  <c r="U2270" i="1"/>
  <c r="U2269" i="1"/>
  <c r="T2269" i="1"/>
  <c r="S2269" i="1"/>
  <c r="R2269" i="1" s="1"/>
  <c r="V2268" i="1"/>
  <c r="U2268" i="1"/>
  <c r="T2268" i="1"/>
  <c r="U2267" i="1"/>
  <c r="V2266" i="1"/>
  <c r="S2264" i="1"/>
  <c r="R2264" i="1" s="1"/>
  <c r="U2263" i="1"/>
  <c r="T2263" i="1"/>
  <c r="V3852" i="1"/>
  <c r="U3852" i="1"/>
  <c r="T3852" i="1"/>
  <c r="U2261" i="1"/>
  <c r="V2258" i="1"/>
  <c r="U2258" i="1"/>
  <c r="T2258" i="1"/>
  <c r="T2256" i="1"/>
  <c r="U2255" i="1"/>
  <c r="V2252" i="1"/>
  <c r="U2252" i="1"/>
  <c r="T2252" i="1"/>
  <c r="T2251" i="1"/>
  <c r="S2251" i="1"/>
  <c r="R2251" i="1" s="1"/>
  <c r="U2251" i="1"/>
  <c r="V2250" i="1"/>
  <c r="T2250" i="1"/>
  <c r="T2246" i="1"/>
  <c r="S2246" i="1"/>
  <c r="R2246" i="1" s="1"/>
  <c r="U2245" i="1"/>
  <c r="T2245" i="1"/>
  <c r="S2245" i="1"/>
  <c r="R2245" i="1" s="1"/>
  <c r="U2243" i="1"/>
  <c r="V2242" i="1"/>
  <c r="V2240" i="1"/>
  <c r="U2240" i="1"/>
  <c r="T2240" i="1"/>
  <c r="T2239" i="1"/>
  <c r="S2239" i="1"/>
  <c r="R2239" i="1" s="1"/>
  <c r="V2238" i="1"/>
  <c r="U2237" i="1"/>
  <c r="U2234" i="1"/>
  <c r="T2234" i="1"/>
  <c r="U2231" i="1"/>
  <c r="V4007" i="1"/>
  <c r="U4007" i="1"/>
  <c r="T4007" i="1"/>
  <c r="T2227" i="1"/>
  <c r="U2225" i="1"/>
  <c r="S2222" i="1"/>
  <c r="R2222" i="1" s="1"/>
  <c r="U2221" i="1"/>
  <c r="T2221" i="1"/>
  <c r="S2221" i="1"/>
  <c r="R2221" i="1" s="1"/>
  <c r="T2220" i="1"/>
  <c r="V2220" i="1"/>
  <c r="V3832" i="1"/>
  <c r="U3832" i="1"/>
  <c r="T3832" i="1"/>
  <c r="T2214" i="1"/>
  <c r="V2214" i="1"/>
  <c r="V3376" i="1"/>
  <c r="U3376" i="1"/>
  <c r="T3376" i="1"/>
  <c r="S2209" i="1"/>
  <c r="R2209" i="1" s="1"/>
  <c r="V2208" i="1"/>
  <c r="U2207" i="1"/>
  <c r="V2206" i="1"/>
  <c r="U2204" i="1"/>
  <c r="T2204" i="1"/>
  <c r="S2204" i="1"/>
  <c r="R2204" i="1" s="1"/>
  <c r="U2203" i="1"/>
  <c r="V2202" i="1"/>
  <c r="U2202" i="1"/>
  <c r="T2202" i="1"/>
  <c r="V2200" i="1"/>
  <c r="S3414" i="1"/>
  <c r="R3414" i="1" s="1"/>
  <c r="U3414" i="1"/>
  <c r="V2876" i="1"/>
  <c r="U2876" i="1"/>
  <c r="T2876" i="1"/>
  <c r="U2195" i="1"/>
  <c r="V2194" i="1"/>
  <c r="V2192" i="1"/>
  <c r="U2192" i="1"/>
  <c r="T2192" i="1"/>
  <c r="U2189" i="1"/>
  <c r="S4697" i="1"/>
  <c r="R4697" i="1" s="1"/>
  <c r="V2184" i="1"/>
  <c r="T2184" i="1"/>
  <c r="U2183" i="1"/>
  <c r="T2180" i="1"/>
  <c r="S2180" i="1"/>
  <c r="R2180" i="1" s="1"/>
  <c r="V2178" i="1"/>
  <c r="T2178" i="1"/>
  <c r="U1965" i="1"/>
  <c r="S2176" i="1"/>
  <c r="R2176" i="1" s="1"/>
  <c r="V2176" i="1"/>
  <c r="S2173" i="1"/>
  <c r="R2173" i="1" s="1"/>
  <c r="V2172" i="1"/>
  <c r="T2172" i="1"/>
  <c r="U2171" i="1"/>
  <c r="S2170" i="1"/>
  <c r="R2170" i="1" s="1"/>
  <c r="V2170" i="1"/>
  <c r="V2168" i="1"/>
  <c r="U2168" i="1"/>
  <c r="U2167" i="1"/>
  <c r="S2167" i="1"/>
  <c r="R2167" i="1" s="1"/>
  <c r="V2164" i="1"/>
  <c r="S2161" i="1"/>
  <c r="R2161" i="1" s="1"/>
  <c r="V2160" i="1"/>
  <c r="T2160" i="1"/>
  <c r="U2159" i="1"/>
  <c r="S2158" i="1"/>
  <c r="R2158" i="1" s="1"/>
  <c r="V2158" i="1"/>
  <c r="V2895" i="1"/>
  <c r="T2895" i="1"/>
  <c r="U2153" i="1"/>
  <c r="T2152" i="1"/>
  <c r="S2152" i="1"/>
  <c r="R2152" i="1" s="1"/>
  <c r="V2152" i="1"/>
  <c r="S2149" i="1"/>
  <c r="R2149" i="1" s="1"/>
  <c r="U2149" i="1"/>
  <c r="V2148" i="1"/>
  <c r="T2148" i="1"/>
  <c r="U2147" i="1"/>
  <c r="V2146" i="1"/>
  <c r="V2144" i="1"/>
  <c r="U2144" i="1"/>
  <c r="T2144" i="1"/>
  <c r="T2142" i="1"/>
  <c r="V2140" i="1"/>
  <c r="V2138" i="1"/>
  <c r="U2138" i="1"/>
  <c r="U2137" i="1"/>
  <c r="S2137" i="1"/>
  <c r="R2137" i="1" s="1"/>
  <c r="U2135" i="1"/>
  <c r="T2134" i="1"/>
  <c r="U2132" i="1"/>
  <c r="T2132" i="1"/>
  <c r="T278" i="1"/>
  <c r="U2129" i="1"/>
  <c r="V2128" i="1"/>
  <c r="V2126" i="1"/>
  <c r="U2126" i="1"/>
  <c r="T2126" i="1"/>
  <c r="T1884" i="1"/>
  <c r="U2123" i="1"/>
  <c r="V2122" i="1"/>
  <c r="V2120" i="1"/>
  <c r="U2120" i="1"/>
  <c r="T2120" i="1"/>
  <c r="S2166" i="1"/>
  <c r="R2166" i="1" s="1"/>
  <c r="V2116" i="1"/>
  <c r="T2116" i="1"/>
  <c r="V2114" i="1"/>
  <c r="U2114" i="1"/>
  <c r="T2114" i="1"/>
  <c r="S2101" i="1"/>
  <c r="R2101" i="1" s="1"/>
  <c r="V2112" i="1"/>
  <c r="T2112" i="1"/>
  <c r="U4925" i="1"/>
  <c r="S4925" i="1"/>
  <c r="R4925" i="1" s="1"/>
  <c r="S4326" i="1"/>
  <c r="R4326" i="1" s="1"/>
  <c r="V4326" i="1"/>
  <c r="V2106" i="1"/>
  <c r="T2106" i="1"/>
  <c r="U2105" i="1"/>
  <c r="S2105" i="1"/>
  <c r="R2105" i="1" s="1"/>
  <c r="S2104" i="1"/>
  <c r="R2104" i="1" s="1"/>
  <c r="V2104" i="1"/>
  <c r="S2102" i="1"/>
  <c r="R2102" i="1" s="1"/>
  <c r="S3161" i="1"/>
  <c r="R3161" i="1" s="1"/>
  <c r="T2100" i="1"/>
  <c r="V2100" i="1"/>
  <c r="V291" i="1"/>
  <c r="T291" i="1"/>
  <c r="U2096" i="1"/>
  <c r="T2096" i="1"/>
  <c r="V2094" i="1"/>
  <c r="T2094" i="1"/>
  <c r="S2093" i="1"/>
  <c r="R2093" i="1" s="1"/>
  <c r="S2089" i="1"/>
  <c r="R2089" i="1" s="1"/>
  <c r="V2088" i="1"/>
  <c r="T2088" i="1"/>
  <c r="U2087" i="1"/>
  <c r="T2084" i="1"/>
  <c r="S2084" i="1"/>
  <c r="R2084" i="1" s="1"/>
  <c r="V2082" i="1"/>
  <c r="T2082" i="1"/>
  <c r="U2081" i="1"/>
  <c r="S2080" i="1"/>
  <c r="R2080" i="1" s="1"/>
  <c r="V2080" i="1"/>
  <c r="V2078" i="1"/>
  <c r="U2078" i="1"/>
  <c r="T2078" i="1"/>
  <c r="U2075" i="1"/>
  <c r="V2074" i="1"/>
  <c r="V2072" i="1"/>
  <c r="U2072" i="1"/>
  <c r="T2072" i="1"/>
  <c r="U2071" i="1"/>
  <c r="S2071" i="1"/>
  <c r="R2071" i="1" s="1"/>
  <c r="T2068" i="1"/>
  <c r="V2066" i="1"/>
  <c r="S2066" i="1"/>
  <c r="R2066" i="1" s="1"/>
  <c r="S2065" i="1"/>
  <c r="R2065" i="1" s="1"/>
  <c r="T2064" i="1"/>
  <c r="T2063" i="1"/>
  <c r="S2061" i="1"/>
  <c r="R2061" i="1" s="1"/>
  <c r="V2058" i="1"/>
  <c r="U2058" i="1"/>
  <c r="T2058" i="1"/>
  <c r="T2057" i="1"/>
  <c r="V2057" i="1"/>
  <c r="U2057" i="1"/>
  <c r="V2056" i="1"/>
  <c r="U2056" i="1"/>
  <c r="S2056" i="1"/>
  <c r="R2056" i="1" s="1"/>
  <c r="V2055" i="1"/>
  <c r="T2055" i="1"/>
  <c r="S2055" i="1"/>
  <c r="R2055" i="1" s="1"/>
  <c r="S2054" i="1"/>
  <c r="R2054" i="1" s="1"/>
  <c r="V2053" i="1"/>
  <c r="U2053" i="1"/>
  <c r="T2053" i="1"/>
  <c r="V2052" i="1"/>
  <c r="V2051" i="1"/>
  <c r="U2044" i="1"/>
  <c r="T2043" i="1"/>
  <c r="T2042" i="1"/>
  <c r="T2041" i="1"/>
  <c r="S2037" i="1"/>
  <c r="R2037" i="1" s="1"/>
  <c r="S2036" i="1"/>
  <c r="R2036" i="1" s="1"/>
  <c r="U2033" i="1"/>
  <c r="T2033" i="1"/>
  <c r="V2029" i="1"/>
  <c r="U2029" i="1"/>
  <c r="T2029" i="1"/>
  <c r="T2028" i="1"/>
  <c r="V2027" i="1"/>
  <c r="U2027" i="1"/>
  <c r="U2219" i="1"/>
  <c r="U2024" i="1"/>
  <c r="T2024" i="1"/>
  <c r="S2024" i="1"/>
  <c r="R2024" i="1" s="1"/>
  <c r="S2023" i="1"/>
  <c r="R2023" i="1" s="1"/>
  <c r="V2022" i="1"/>
  <c r="U2022" i="1"/>
  <c r="U1352" i="1"/>
  <c r="T1352" i="1"/>
  <c r="S2016" i="1"/>
  <c r="R2016" i="1" s="1"/>
  <c r="V2014" i="1"/>
  <c r="S2010" i="1"/>
  <c r="R2010" i="1" s="1"/>
  <c r="U2010" i="1"/>
  <c r="T2006" i="1"/>
  <c r="V2005" i="1"/>
  <c r="U2005" i="1"/>
  <c r="V3160" i="1"/>
  <c r="U3160" i="1"/>
  <c r="T1997" i="1"/>
  <c r="V1995" i="1"/>
  <c r="T1995" i="1"/>
  <c r="S1995" i="1"/>
  <c r="R1995" i="1" s="1"/>
  <c r="S1993" i="1"/>
  <c r="R1993" i="1" s="1"/>
  <c r="V1993" i="1"/>
  <c r="V842" i="1"/>
  <c r="S1989" i="1"/>
  <c r="R1989" i="1" s="1"/>
  <c r="V1989" i="1"/>
  <c r="T1989" i="1"/>
  <c r="V1987" i="1"/>
  <c r="U1987" i="1"/>
  <c r="T1987" i="1"/>
  <c r="S3867" i="1"/>
  <c r="R3867" i="1" s="1"/>
  <c r="V1983" i="1"/>
  <c r="T1981" i="1"/>
  <c r="S1981" i="1"/>
  <c r="R1981" i="1" s="1"/>
  <c r="V1979" i="1"/>
  <c r="V1975" i="1"/>
  <c r="U1975" i="1"/>
  <c r="V1967" i="1"/>
  <c r="U1967" i="1"/>
  <c r="V1966" i="1"/>
  <c r="U1966" i="1"/>
  <c r="S1966" i="1"/>
  <c r="R1966" i="1" s="1"/>
  <c r="V2547" i="1"/>
  <c r="T2547" i="1"/>
  <c r="S2547" i="1"/>
  <c r="R2547" i="1" s="1"/>
  <c r="V1962" i="1"/>
  <c r="U1962" i="1"/>
  <c r="T1962" i="1"/>
  <c r="T1961" i="1"/>
  <c r="V1961" i="1"/>
  <c r="U1961" i="1"/>
  <c r="V1907" i="1"/>
  <c r="U1907" i="1"/>
  <c r="S1907" i="1"/>
  <c r="R1907" i="1" s="1"/>
  <c r="V1959" i="1"/>
  <c r="U1958" i="1"/>
  <c r="T1958" i="1"/>
  <c r="S1958" i="1"/>
  <c r="R1958" i="1" s="1"/>
  <c r="V1957" i="1"/>
  <c r="U1957" i="1"/>
  <c r="T1957" i="1"/>
  <c r="T1955" i="1"/>
  <c r="V1950" i="1"/>
  <c r="U1945" i="1"/>
  <c r="T1945" i="1"/>
  <c r="S1944" i="1"/>
  <c r="R1944" i="1" s="1"/>
  <c r="V3955" i="1"/>
  <c r="V2536" i="1"/>
  <c r="V1939" i="1"/>
  <c r="U1939" i="1"/>
  <c r="T1938" i="1"/>
  <c r="S1938" i="1"/>
  <c r="R1938" i="1" s="1"/>
  <c r="T1934" i="1"/>
  <c r="T1933" i="1"/>
  <c r="S1933" i="1"/>
  <c r="R1933" i="1" s="1"/>
  <c r="T1927" i="1"/>
  <c r="S1927" i="1"/>
  <c r="R1927" i="1" s="1"/>
  <c r="V1926" i="1"/>
  <c r="U1926" i="1"/>
  <c r="U1925" i="1"/>
  <c r="T1925" i="1"/>
  <c r="V1924" i="1"/>
  <c r="U1924" i="1"/>
  <c r="S1924" i="1"/>
  <c r="R1924" i="1" s="1"/>
  <c r="U1922" i="1"/>
  <c r="T1922" i="1"/>
  <c r="S1922" i="1"/>
  <c r="R1922" i="1" s="1"/>
  <c r="U1921" i="1"/>
  <c r="T1921" i="1"/>
  <c r="V1918" i="1"/>
  <c r="U1918" i="1"/>
  <c r="S1916" i="1"/>
  <c r="R1916" i="1" s="1"/>
  <c r="T1916" i="1"/>
  <c r="T1915" i="1"/>
  <c r="S1915" i="1"/>
  <c r="R1915" i="1" s="1"/>
  <c r="U1914" i="1"/>
  <c r="U1910" i="1"/>
  <c r="V1909" i="1"/>
  <c r="U1909" i="1"/>
  <c r="T1909" i="1"/>
  <c r="V1400" i="1"/>
  <c r="T1903" i="1"/>
  <c r="S1903" i="1"/>
  <c r="R1903" i="1" s="1"/>
  <c r="U1901" i="1"/>
  <c r="U1900" i="1"/>
  <c r="V1897" i="1"/>
  <c r="U1897" i="1"/>
  <c r="T1897" i="1"/>
  <c r="V1894" i="1"/>
  <c r="U1894" i="1"/>
  <c r="S1894" i="1"/>
  <c r="R1894" i="1" s="1"/>
  <c r="S1892" i="1"/>
  <c r="R1892" i="1" s="1"/>
  <c r="U1892" i="1"/>
  <c r="V1424" i="1"/>
  <c r="U1424" i="1"/>
  <c r="T1424" i="1"/>
  <c r="V1890" i="1"/>
  <c r="U1890" i="1"/>
  <c r="U1889" i="1"/>
  <c r="T1889" i="1"/>
  <c r="V1888" i="1"/>
  <c r="V1887" i="1"/>
  <c r="T1887" i="1"/>
  <c r="S1887" i="1"/>
  <c r="R1887" i="1" s="1"/>
  <c r="U1886" i="1"/>
  <c r="T1886" i="1"/>
  <c r="U1885" i="1"/>
  <c r="T1885" i="1"/>
  <c r="V1443" i="1"/>
  <c r="V1881" i="1"/>
  <c r="V451" i="1"/>
  <c r="U451" i="1"/>
  <c r="T1866" i="1"/>
  <c r="S1866" i="1"/>
  <c r="R1866" i="1" s="1"/>
  <c r="V3506" i="1"/>
  <c r="U3506" i="1"/>
  <c r="U61" i="1"/>
  <c r="T61" i="1"/>
  <c r="V1859" i="1"/>
  <c r="U1859" i="1"/>
  <c r="V1858" i="1"/>
  <c r="U1858" i="1"/>
  <c r="S1858" i="1"/>
  <c r="R1858" i="1" s="1"/>
  <c r="V1857" i="1"/>
  <c r="T1857" i="1"/>
  <c r="S1857" i="1"/>
  <c r="R1857" i="1" s="1"/>
  <c r="V1853" i="1"/>
  <c r="U1853" i="1"/>
  <c r="V2579" i="1"/>
  <c r="U2579" i="1"/>
  <c r="S2579" i="1"/>
  <c r="R2579" i="1" s="1"/>
  <c r="V1851" i="1"/>
  <c r="T1851" i="1"/>
  <c r="S1851" i="1"/>
  <c r="R1851" i="1" s="1"/>
  <c r="S1850" i="1"/>
  <c r="R1850" i="1" s="1"/>
  <c r="V1849" i="1"/>
  <c r="U1849" i="1"/>
  <c r="T1849" i="1"/>
  <c r="V1847" i="1"/>
  <c r="V1846" i="1"/>
  <c r="V4046" i="1"/>
  <c r="U4046" i="1"/>
  <c r="T4046" i="1"/>
  <c r="U1830" i="1"/>
  <c r="T1830" i="1"/>
  <c r="S1830" i="1"/>
  <c r="R1830" i="1" s="1"/>
  <c r="S1824" i="1"/>
  <c r="R1824" i="1" s="1"/>
  <c r="V1824" i="1"/>
  <c r="U1824" i="1"/>
  <c r="U1823" i="1"/>
  <c r="T1823" i="1"/>
  <c r="V1822" i="1"/>
  <c r="U1822" i="1"/>
  <c r="S1822" i="1"/>
  <c r="R1822" i="1" s="1"/>
  <c r="V1819" i="1"/>
  <c r="U1819" i="1"/>
  <c r="U1818" i="1"/>
  <c r="T1818" i="1"/>
  <c r="V1817" i="1"/>
  <c r="U1817" i="1"/>
  <c r="V1816" i="1"/>
  <c r="U1816" i="1"/>
  <c r="S1816" i="1"/>
  <c r="R1816" i="1" s="1"/>
  <c r="V1815" i="1"/>
  <c r="T1815" i="1"/>
  <c r="S1815" i="1"/>
  <c r="R1815" i="1" s="1"/>
  <c r="S4779" i="1"/>
  <c r="R4779" i="1" s="1"/>
  <c r="V1813" i="1"/>
  <c r="U1813" i="1"/>
  <c r="T1813" i="1"/>
  <c r="V1807" i="1"/>
  <c r="U1807" i="1"/>
  <c r="T1807" i="1"/>
  <c r="V1801" i="1"/>
  <c r="U1801" i="1"/>
  <c r="T1801" i="1"/>
  <c r="U1793" i="1"/>
  <c r="T1793" i="1"/>
  <c r="T1791" i="1"/>
  <c r="T1790" i="1"/>
  <c r="S1790" i="1"/>
  <c r="R1790" i="1" s="1"/>
  <c r="V1789" i="1"/>
  <c r="U1789" i="1"/>
  <c r="T1789" i="1"/>
  <c r="T1788" i="1"/>
  <c r="V1787" i="1"/>
  <c r="U1787" i="1"/>
  <c r="T1787" i="1"/>
  <c r="S1786" i="1"/>
  <c r="R1786" i="1" s="1"/>
  <c r="S1785" i="1"/>
  <c r="R1785" i="1" s="1"/>
  <c r="V1785" i="1"/>
  <c r="U1784" i="1"/>
  <c r="T1784" i="1"/>
  <c r="S1784" i="1"/>
  <c r="R1784" i="1" s="1"/>
  <c r="V1783" i="1"/>
  <c r="U1783" i="1"/>
  <c r="U1782" i="1"/>
  <c r="T1782" i="1"/>
  <c r="V1781" i="1"/>
  <c r="U1781" i="1"/>
  <c r="T1781" i="1"/>
  <c r="S1780" i="1"/>
  <c r="R1780" i="1" s="1"/>
  <c r="V1779" i="1"/>
  <c r="T1779" i="1"/>
  <c r="S1779" i="1"/>
  <c r="R1779" i="1" s="1"/>
  <c r="S804" i="1"/>
  <c r="R804" i="1" s="1"/>
  <c r="V804" i="1"/>
  <c r="U804" i="1"/>
  <c r="T1771" i="1"/>
  <c r="S1771" i="1"/>
  <c r="R1771" i="1" s="1"/>
  <c r="V1757" i="1"/>
  <c r="T1757" i="1"/>
  <c r="S1757" i="1"/>
  <c r="R1757" i="1" s="1"/>
  <c r="S1756" i="1"/>
  <c r="R1756" i="1" s="1"/>
  <c r="V1755" i="1"/>
  <c r="U1755" i="1"/>
  <c r="U1753" i="1"/>
  <c r="T1751" i="1"/>
  <c r="S1750" i="1"/>
  <c r="R1750" i="1" s="1"/>
  <c r="V1749" i="1"/>
  <c r="U1749" i="1"/>
  <c r="T1749" i="1"/>
  <c r="S1748" i="1"/>
  <c r="R1748" i="1" s="1"/>
  <c r="V1745" i="1"/>
  <c r="U1744" i="1"/>
  <c r="T1743" i="1"/>
  <c r="S1743" i="1"/>
  <c r="R1743" i="1" s="1"/>
  <c r="V1743" i="1"/>
  <c r="V1742" i="1"/>
  <c r="S1742" i="1"/>
  <c r="R1742" i="1" s="1"/>
  <c r="V1739" i="1"/>
  <c r="S1739" i="1"/>
  <c r="R1739" i="1" s="1"/>
  <c r="S1737" i="1"/>
  <c r="R1737" i="1" s="1"/>
  <c r="V1737" i="1"/>
  <c r="T1736" i="1"/>
  <c r="U1735" i="1"/>
  <c r="S1733" i="1"/>
  <c r="R1733" i="1" s="1"/>
  <c r="U1731" i="1"/>
  <c r="T1731" i="1"/>
  <c r="S1731" i="1"/>
  <c r="R1731" i="1" s="1"/>
  <c r="V1730" i="1"/>
  <c r="T3088" i="1"/>
  <c r="S1721" i="1"/>
  <c r="R1721" i="1" s="1"/>
  <c r="V1721" i="1"/>
  <c r="T3419" i="1"/>
  <c r="S3419" i="1"/>
  <c r="R3419" i="1" s="1"/>
  <c r="V3419" i="1"/>
  <c r="V1140" i="1"/>
  <c r="U1140" i="1"/>
  <c r="T1140" i="1"/>
  <c r="V1709" i="1"/>
  <c r="V1707" i="1"/>
  <c r="V1706" i="1"/>
  <c r="V1703" i="1"/>
  <c r="U1703" i="1"/>
  <c r="T1703" i="1"/>
  <c r="T1702" i="1"/>
  <c r="V1701" i="1"/>
  <c r="U1701" i="1"/>
  <c r="S1701" i="1"/>
  <c r="R1701" i="1" s="1"/>
  <c r="U1699" i="1"/>
  <c r="V1698" i="1"/>
  <c r="U1698" i="1"/>
  <c r="V1696" i="1"/>
  <c r="U1696" i="1"/>
  <c r="U1695" i="1"/>
  <c r="S1695" i="1"/>
  <c r="R1695" i="1" s="1"/>
  <c r="T1693" i="1"/>
  <c r="V1691" i="1"/>
  <c r="V1690" i="1"/>
  <c r="S1686" i="1"/>
  <c r="R1686" i="1" s="1"/>
  <c r="V1686" i="1"/>
  <c r="U1686" i="1"/>
  <c r="S609" i="1"/>
  <c r="R609" i="1" s="1"/>
  <c r="V1682" i="1"/>
  <c r="V1680" i="1"/>
  <c r="U1680" i="1"/>
  <c r="T1680" i="1"/>
  <c r="T1675" i="1"/>
  <c r="V1674" i="1"/>
  <c r="U1674" i="1"/>
  <c r="T1674" i="1"/>
  <c r="V1668" i="1"/>
  <c r="U1668" i="1"/>
  <c r="T1668" i="1"/>
  <c r="V3575" i="1"/>
  <c r="T3575" i="1"/>
  <c r="S3575" i="1"/>
  <c r="R3575" i="1" s="1"/>
  <c r="S1662" i="1"/>
  <c r="R1662" i="1" s="1"/>
  <c r="V1662" i="1"/>
  <c r="V1660" i="1"/>
  <c r="U1660" i="1"/>
  <c r="S1659" i="1"/>
  <c r="R1659" i="1" s="1"/>
  <c r="V1658" i="1"/>
  <c r="T1657" i="1"/>
  <c r="U1656" i="1"/>
  <c r="T1656" i="1"/>
  <c r="S1656" i="1"/>
  <c r="R1656" i="1" s="1"/>
  <c r="U1655" i="1"/>
  <c r="S1649" i="1"/>
  <c r="R1649" i="1" s="1"/>
  <c r="V1649" i="1"/>
  <c r="V1648" i="1"/>
  <c r="V1644" i="1"/>
  <c r="U1644" i="1"/>
  <c r="U1641" i="1"/>
  <c r="U1637" i="1"/>
  <c r="V1630" i="1"/>
  <c r="U1630" i="1"/>
  <c r="T1630" i="1"/>
  <c r="U1629" i="1"/>
  <c r="S1629" i="1"/>
  <c r="R1629" i="1" s="1"/>
  <c r="V1628" i="1"/>
  <c r="T1628" i="1"/>
  <c r="S1628" i="1"/>
  <c r="R1628" i="1" s="1"/>
  <c r="S1626" i="1"/>
  <c r="R1626" i="1" s="1"/>
  <c r="V1625" i="1"/>
  <c r="S1623" i="1"/>
  <c r="R1623" i="1" s="1"/>
  <c r="T1621" i="1"/>
  <c r="V1620" i="1"/>
  <c r="U1620" i="1"/>
  <c r="T1620" i="1"/>
  <c r="V1611" i="1"/>
  <c r="S1610" i="1"/>
  <c r="R1610" i="1" s="1"/>
  <c r="T2699" i="1"/>
  <c r="U1602" i="1"/>
  <c r="T1602" i="1"/>
  <c r="V1592" i="1"/>
  <c r="T1592" i="1"/>
  <c r="S1592" i="1"/>
  <c r="R1592" i="1" s="1"/>
  <c r="S1591" i="1"/>
  <c r="R1591" i="1" s="1"/>
  <c r="V1590" i="1"/>
  <c r="V1588" i="1"/>
  <c r="U1588" i="1"/>
  <c r="V1584" i="1"/>
  <c r="U1584" i="1"/>
  <c r="V1578" i="1"/>
  <c r="U1578" i="1"/>
  <c r="T1578" i="1"/>
  <c r="S1577" i="1"/>
  <c r="R1577" i="1" s="1"/>
  <c r="V1576" i="1"/>
  <c r="S1572" i="1"/>
  <c r="R1572" i="1" s="1"/>
  <c r="V1572" i="1"/>
  <c r="U1572" i="1"/>
  <c r="U1563" i="1"/>
  <c r="T1562" i="1"/>
  <c r="V1558" i="1"/>
  <c r="U1558" i="1"/>
  <c r="V1557" i="1"/>
  <c r="U1557" i="1"/>
  <c r="S1557" i="1"/>
  <c r="R1557" i="1" s="1"/>
  <c r="V1728" i="1"/>
  <c r="T1728" i="1"/>
  <c r="S1728" i="1"/>
  <c r="R1728" i="1" s="1"/>
  <c r="S1555" i="1"/>
  <c r="R1555" i="1" s="1"/>
  <c r="V1554" i="1"/>
  <c r="U1554" i="1"/>
  <c r="T1553" i="1"/>
  <c r="V1547" i="1"/>
  <c r="V1545" i="1"/>
  <c r="S1541" i="1"/>
  <c r="R1541" i="1" s="1"/>
  <c r="U4622" i="1"/>
  <c r="T1536" i="1"/>
  <c r="S1536" i="1"/>
  <c r="R1536" i="1" s="1"/>
  <c r="T1532" i="1"/>
  <c r="S1532" i="1"/>
  <c r="R1532" i="1" s="1"/>
  <c r="S1531" i="1"/>
  <c r="R1531" i="1" s="1"/>
  <c r="V1530" i="1"/>
  <c r="U1530" i="1"/>
  <c r="T1530" i="1"/>
  <c r="V1528" i="1"/>
  <c r="V1524" i="1"/>
  <c r="U1524" i="1"/>
  <c r="T1524" i="1"/>
  <c r="S1518" i="1"/>
  <c r="R1518" i="1" s="1"/>
  <c r="V1518" i="1"/>
  <c r="V1514" i="1"/>
  <c r="T1514" i="1"/>
  <c r="S1514" i="1"/>
  <c r="R1514" i="1" s="1"/>
  <c r="U1501" i="1"/>
  <c r="T1501" i="1"/>
  <c r="S1501" i="1"/>
  <c r="R1501" i="1" s="1"/>
  <c r="S1500" i="1"/>
  <c r="R1500" i="1" s="1"/>
  <c r="V1496" i="1"/>
  <c r="T1496" i="1"/>
  <c r="S1496" i="1"/>
  <c r="R1496" i="1" s="1"/>
  <c r="S1495" i="1"/>
  <c r="R1495" i="1" s="1"/>
  <c r="V1494" i="1"/>
  <c r="V1490" i="1"/>
  <c r="T1490" i="1"/>
  <c r="S1490" i="1"/>
  <c r="R1490" i="1" s="1"/>
  <c r="V1484" i="1"/>
  <c r="T1484" i="1"/>
  <c r="S1484" i="1"/>
  <c r="R1484" i="1" s="1"/>
  <c r="S1483" i="1"/>
  <c r="R1483" i="1" s="1"/>
  <c r="V1478" i="1"/>
  <c r="T1478" i="1"/>
  <c r="S1478" i="1"/>
  <c r="R1478" i="1" s="1"/>
  <c r="S1477" i="1"/>
  <c r="R1477" i="1" s="1"/>
  <c r="V1476" i="1"/>
  <c r="U1476" i="1"/>
  <c r="T1476" i="1"/>
  <c r="V1470" i="1"/>
  <c r="U1470" i="1"/>
  <c r="T1470" i="1"/>
  <c r="T1463" i="1"/>
  <c r="V1458" i="1"/>
  <c r="U1458" i="1"/>
  <c r="T1458" i="1"/>
  <c r="U1456" i="1"/>
  <c r="U1455" i="1"/>
  <c r="S1455" i="1"/>
  <c r="R1455" i="1" s="1"/>
  <c r="T1454" i="1"/>
  <c r="V1451" i="1"/>
  <c r="U1451" i="1"/>
  <c r="T1451" i="1"/>
  <c r="V1448" i="1"/>
  <c r="T1448" i="1"/>
  <c r="T1447" i="1"/>
  <c r="S1447" i="1"/>
  <c r="R1447" i="1" s="1"/>
  <c r="V1446" i="1"/>
  <c r="U1446" i="1"/>
  <c r="T1446" i="1"/>
  <c r="V1442" i="1"/>
  <c r="T1442" i="1"/>
  <c r="S1442" i="1"/>
  <c r="R1442" i="1" s="1"/>
  <c r="S1440" i="1"/>
  <c r="R1440" i="1" s="1"/>
  <c r="V1440" i="1"/>
  <c r="V1434" i="1"/>
  <c r="U1434" i="1"/>
  <c r="T1434" i="1"/>
  <c r="V1428" i="1"/>
  <c r="U1428" i="1"/>
  <c r="T1428" i="1"/>
  <c r="T1427" i="1"/>
  <c r="V1420" i="1"/>
  <c r="U1420" i="1"/>
  <c r="T1420" i="1"/>
  <c r="S1419" i="1"/>
  <c r="R1419" i="1" s="1"/>
  <c r="V3520" i="1"/>
  <c r="T3520" i="1"/>
  <c r="S3520" i="1"/>
  <c r="R3520" i="1" s="1"/>
  <c r="V1414" i="1"/>
  <c r="V1413" i="1"/>
  <c r="U1413" i="1"/>
  <c r="S1413" i="1"/>
  <c r="R1413" i="1" s="1"/>
  <c r="V1412" i="1"/>
  <c r="T1412" i="1"/>
  <c r="S1412" i="1"/>
  <c r="R1412" i="1" s="1"/>
  <c r="V1408" i="1"/>
  <c r="U1408" i="1"/>
  <c r="V1406" i="1"/>
  <c r="S1404" i="1"/>
  <c r="R1404" i="1" s="1"/>
  <c r="V1394" i="1"/>
  <c r="U1394" i="1"/>
  <c r="T1394" i="1"/>
  <c r="V1021" i="1"/>
  <c r="T1021" i="1"/>
  <c r="T1391" i="1"/>
  <c r="S1391" i="1"/>
  <c r="R1391" i="1" s="1"/>
  <c r="S1390" i="1"/>
  <c r="R1390" i="1" s="1"/>
  <c r="V1390" i="1"/>
  <c r="V1387" i="1"/>
  <c r="U1387" i="1"/>
  <c r="V1386" i="1"/>
  <c r="T1386" i="1"/>
  <c r="S1386" i="1"/>
  <c r="R1386" i="1" s="1"/>
  <c r="V1384" i="1"/>
  <c r="U1384" i="1"/>
  <c r="T1384" i="1"/>
  <c r="S1377" i="1"/>
  <c r="R1377" i="1" s="1"/>
  <c r="V1376" i="1"/>
  <c r="V1375" i="1"/>
  <c r="V1372" i="1"/>
  <c r="U1372" i="1"/>
  <c r="T1372" i="1"/>
  <c r="U1370" i="1"/>
  <c r="T1370" i="1"/>
  <c r="S1368" i="1"/>
  <c r="R1368" i="1" s="1"/>
  <c r="T1368" i="1"/>
  <c r="U1365" i="1"/>
  <c r="T1364" i="1"/>
  <c r="U1361" i="1"/>
  <c r="T1361" i="1"/>
  <c r="V1360" i="1"/>
  <c r="U1360" i="1"/>
  <c r="T1360" i="1"/>
  <c r="V572" i="1"/>
  <c r="T572" i="1"/>
  <c r="S572" i="1"/>
  <c r="R572" i="1" s="1"/>
  <c r="S1355" i="1"/>
  <c r="R1355" i="1" s="1"/>
  <c r="U1355" i="1"/>
  <c r="S1349" i="1"/>
  <c r="R1349" i="1" s="1"/>
  <c r="V3879" i="1"/>
  <c r="U3879" i="1"/>
  <c r="T3879" i="1"/>
  <c r="V1341" i="1"/>
  <c r="V1336" i="1"/>
  <c r="U1336" i="1"/>
  <c r="U1335" i="1"/>
  <c r="T1335" i="1"/>
  <c r="S1335" i="1"/>
  <c r="R1335" i="1" s="1"/>
  <c r="U1334" i="1"/>
  <c r="S1333" i="1"/>
  <c r="R1333" i="1" s="1"/>
  <c r="T1332" i="1"/>
  <c r="T1331" i="1"/>
  <c r="S1331" i="1"/>
  <c r="R1331" i="1" s="1"/>
  <c r="V1330" i="1"/>
  <c r="V1326" i="1"/>
  <c r="T1326" i="1"/>
  <c r="V1321" i="1"/>
  <c r="U1321" i="1"/>
  <c r="S1321" i="1"/>
  <c r="R1321" i="1" s="1"/>
  <c r="V1318" i="1"/>
  <c r="V1317" i="1"/>
  <c r="T1317" i="1"/>
  <c r="V1316" i="1"/>
  <c r="T1316" i="1"/>
  <c r="V1314" i="1"/>
  <c r="S1313" i="1"/>
  <c r="R1313" i="1" s="1"/>
  <c r="U1312" i="1"/>
  <c r="T1312" i="1"/>
  <c r="V1303" i="1"/>
  <c r="U1301" i="1"/>
  <c r="T1299" i="1"/>
  <c r="T1298" i="1"/>
  <c r="U1298" i="1"/>
  <c r="U1297" i="1"/>
  <c r="T1296" i="1"/>
  <c r="V1284" i="1"/>
  <c r="T1284" i="1"/>
  <c r="S1284" i="1"/>
  <c r="R1284" i="1" s="1"/>
  <c r="T1280" i="1"/>
  <c r="S1279" i="1"/>
  <c r="R1279" i="1" s="1"/>
  <c r="S1278" i="1"/>
  <c r="R1278" i="1" s="1"/>
  <c r="S1277" i="1"/>
  <c r="R1277" i="1" s="1"/>
  <c r="V1276" i="1"/>
  <c r="U1276" i="1"/>
  <c r="T1276" i="1"/>
  <c r="V1270" i="1"/>
  <c r="U1270" i="1"/>
  <c r="T1270" i="1"/>
  <c r="V1268" i="1"/>
  <c r="T1268" i="1"/>
  <c r="S1267" i="1"/>
  <c r="R1267" i="1" s="1"/>
  <c r="V1266" i="1"/>
  <c r="S1266" i="1"/>
  <c r="R1266" i="1" s="1"/>
  <c r="V1264" i="1"/>
  <c r="U1264" i="1"/>
  <c r="T1264" i="1"/>
  <c r="U1262" i="1"/>
  <c r="T1262" i="1"/>
  <c r="T1260" i="1"/>
  <c r="V1249" i="1"/>
  <c r="U1249" i="1"/>
  <c r="S1249" i="1"/>
  <c r="R1249" i="1" s="1"/>
  <c r="S1248" i="1"/>
  <c r="R1248" i="1" s="1"/>
  <c r="V1248" i="1"/>
  <c r="V1246" i="1"/>
  <c r="U1246" i="1"/>
  <c r="V1242" i="1"/>
  <c r="T1238" i="1"/>
  <c r="U1237" i="1"/>
  <c r="V2177" i="1"/>
  <c r="V1234" i="1"/>
  <c r="U1234" i="1"/>
  <c r="V1230" i="1"/>
  <c r="V1228" i="1"/>
  <c r="V1226" i="1"/>
  <c r="V1221" i="1"/>
  <c r="U1221" i="1"/>
  <c r="T1221" i="1"/>
  <c r="T1640" i="1"/>
  <c r="V1211" i="1"/>
  <c r="V1208" i="1"/>
  <c r="U1208" i="1"/>
  <c r="U1207" i="1"/>
  <c r="T1207" i="1"/>
  <c r="V1206" i="1"/>
  <c r="U1206" i="1"/>
  <c r="S1206" i="1"/>
  <c r="R1206" i="1" s="1"/>
  <c r="V1203" i="1"/>
  <c r="U1203" i="1"/>
  <c r="T1203" i="1"/>
  <c r="T1201" i="1"/>
  <c r="V1201" i="1"/>
  <c r="V1200" i="1"/>
  <c r="U1200" i="1"/>
  <c r="S1200" i="1"/>
  <c r="R1200" i="1" s="1"/>
  <c r="V1199" i="1"/>
  <c r="T1199" i="1"/>
  <c r="U1198" i="1"/>
  <c r="S1198" i="1"/>
  <c r="R1198" i="1" s="1"/>
  <c r="V1197" i="1"/>
  <c r="U1197" i="1"/>
  <c r="T1197" i="1"/>
  <c r="S1196" i="1"/>
  <c r="R1196" i="1" s="1"/>
  <c r="V2017" i="1"/>
  <c r="U2017" i="1"/>
  <c r="U3166" i="1"/>
  <c r="T3166" i="1"/>
  <c r="V1191" i="1"/>
  <c r="U1191" i="1"/>
  <c r="T1191" i="1"/>
  <c r="V1185" i="1"/>
  <c r="U1185" i="1"/>
  <c r="T1185" i="1"/>
  <c r="T1178" i="1"/>
  <c r="V1173" i="1"/>
  <c r="U1173" i="1"/>
  <c r="U1172" i="1"/>
  <c r="T1172" i="1"/>
  <c r="V1170" i="1"/>
  <c r="U1170" i="1"/>
  <c r="S1169" i="1"/>
  <c r="R1169" i="1" s="1"/>
  <c r="V1167" i="1"/>
  <c r="U1167" i="1"/>
  <c r="T1166" i="1"/>
  <c r="V541" i="1"/>
  <c r="U541" i="1"/>
  <c r="S541" i="1"/>
  <c r="R541" i="1" s="1"/>
  <c r="V1161" i="1"/>
  <c r="U1161" i="1"/>
  <c r="T1161" i="1"/>
  <c r="S1160" i="1"/>
  <c r="R1160" i="1" s="1"/>
  <c r="V1210" i="1"/>
  <c r="U1210" i="1"/>
  <c r="U1156" i="1"/>
  <c r="T1156" i="1"/>
  <c r="V1155" i="1"/>
  <c r="V1153" i="1"/>
  <c r="V1149" i="1"/>
  <c r="U1149" i="1"/>
  <c r="T1149" i="1"/>
  <c r="V1143" i="1"/>
  <c r="U1143" i="1"/>
  <c r="T1143" i="1"/>
  <c r="U1135" i="1"/>
  <c r="T1135" i="1"/>
  <c r="T1133" i="1"/>
  <c r="V1129" i="1"/>
  <c r="U1129" i="1"/>
  <c r="T1129" i="1"/>
  <c r="S1128" i="1"/>
  <c r="R1128" i="1" s="1"/>
  <c r="V1127" i="1"/>
  <c r="T1127" i="1"/>
  <c r="S1127" i="1"/>
  <c r="R1127" i="1" s="1"/>
  <c r="V1122" i="1"/>
  <c r="U1122" i="1"/>
  <c r="S1122" i="1"/>
  <c r="R1122" i="1" s="1"/>
  <c r="V1119" i="1"/>
  <c r="V3049" i="1"/>
  <c r="U3049" i="1"/>
  <c r="T3049" i="1"/>
  <c r="U1101" i="1"/>
  <c r="T1101" i="1"/>
  <c r="S1100" i="1"/>
  <c r="R1100" i="1" s="1"/>
  <c r="U1099" i="1"/>
  <c r="T1099" i="1"/>
  <c r="T1097" i="1"/>
  <c r="T1094" i="1"/>
  <c r="V1094" i="1"/>
  <c r="U582" i="1"/>
  <c r="S582" i="1"/>
  <c r="R582" i="1" s="1"/>
  <c r="V1091" i="1"/>
  <c r="T1091" i="1"/>
  <c r="S1091" i="1"/>
  <c r="R1091" i="1" s="1"/>
  <c r="S1088" i="1"/>
  <c r="R1088" i="1" s="1"/>
  <c r="V1087" i="1"/>
  <c r="U1087" i="1"/>
  <c r="U1084" i="1"/>
  <c r="T1084" i="1"/>
  <c r="V1083" i="1"/>
  <c r="U1083" i="1"/>
  <c r="T1083" i="1"/>
  <c r="V1081" i="1"/>
  <c r="T1081" i="1"/>
  <c r="V1079" i="1"/>
  <c r="V1077" i="1"/>
  <c r="U1077" i="1"/>
  <c r="T1077" i="1"/>
  <c r="V1062" i="1"/>
  <c r="U1062" i="1"/>
  <c r="S1062" i="1"/>
  <c r="R1062" i="1" s="1"/>
  <c r="V1059" i="1"/>
  <c r="U1059" i="1"/>
  <c r="T1059" i="1"/>
  <c r="U4748" i="1"/>
  <c r="S1056" i="1"/>
  <c r="R1056" i="1" s="1"/>
  <c r="T1055" i="1"/>
  <c r="V1053" i="1"/>
  <c r="U1053" i="1"/>
  <c r="V1052" i="1"/>
  <c r="U1052" i="1"/>
  <c r="S1052" i="1"/>
  <c r="R1052" i="1" s="1"/>
  <c r="V1051" i="1"/>
  <c r="U1051" i="1"/>
  <c r="U3017" i="1"/>
  <c r="V1049" i="1"/>
  <c r="T1049" i="1"/>
  <c r="V1047" i="1"/>
  <c r="U1047" i="1"/>
  <c r="T1045" i="1"/>
  <c r="V1045" i="1"/>
  <c r="S1043" i="1"/>
  <c r="R1043" i="1" s="1"/>
  <c r="V1043" i="1"/>
  <c r="V1041" i="1"/>
  <c r="U1041" i="1"/>
  <c r="T1041" i="1"/>
  <c r="S1034" i="1"/>
  <c r="R1034" i="1" s="1"/>
  <c r="V1032" i="1"/>
  <c r="V1027" i="1"/>
  <c r="U1027" i="1"/>
  <c r="T1027" i="1"/>
  <c r="V1025" i="1"/>
  <c r="T1025" i="1"/>
  <c r="V1023" i="1"/>
  <c r="V1018" i="1"/>
  <c r="U1018" i="1"/>
  <c r="S1018" i="1"/>
  <c r="R1018" i="1" s="1"/>
  <c r="V1012" i="1"/>
  <c r="S1011" i="1"/>
  <c r="R1011" i="1" s="1"/>
  <c r="S1010" i="1"/>
  <c r="R1010" i="1" s="1"/>
  <c r="T1009" i="1"/>
  <c r="S1009" i="1"/>
  <c r="R1009" i="1" s="1"/>
  <c r="S2566" i="1"/>
  <c r="R2566" i="1" s="1"/>
  <c r="V1002" i="1"/>
  <c r="T996" i="1"/>
  <c r="U995" i="1"/>
  <c r="V988" i="1"/>
  <c r="U988" i="1"/>
  <c r="S988" i="1"/>
  <c r="R988" i="1" s="1"/>
  <c r="V982" i="1"/>
  <c r="U982" i="1"/>
  <c r="S982" i="1"/>
  <c r="R982" i="1" s="1"/>
  <c r="V978" i="1"/>
  <c r="U978" i="1"/>
  <c r="T978" i="1"/>
  <c r="T975" i="1"/>
  <c r="S974" i="1"/>
  <c r="R974" i="1" s="1"/>
  <c r="V973" i="1"/>
  <c r="U973" i="1"/>
  <c r="T973" i="1"/>
  <c r="V972" i="1"/>
  <c r="S972" i="1"/>
  <c r="R972" i="1" s="1"/>
  <c r="V971" i="1"/>
  <c r="T966" i="1"/>
  <c r="S960" i="1"/>
  <c r="R960" i="1" s="1"/>
  <c r="T956" i="1"/>
  <c r="T955" i="1"/>
  <c r="V953" i="1"/>
  <c r="U953" i="1"/>
  <c r="T953" i="1"/>
  <c r="S952" i="1"/>
  <c r="R952" i="1" s="1"/>
  <c r="V951" i="1"/>
  <c r="T951" i="1"/>
  <c r="S951" i="1"/>
  <c r="R951" i="1" s="1"/>
  <c r="V945" i="1"/>
  <c r="T945" i="1"/>
  <c r="S945" i="1"/>
  <c r="R945" i="1" s="1"/>
  <c r="S943" i="1"/>
  <c r="R943" i="1" s="1"/>
  <c r="V943" i="1"/>
  <c r="V3114" i="1"/>
  <c r="U3114" i="1"/>
  <c r="T3114" i="1"/>
  <c r="V931" i="1"/>
  <c r="U931" i="1"/>
  <c r="T931" i="1"/>
  <c r="U924" i="1"/>
  <c r="T924" i="1"/>
  <c r="V915" i="1"/>
  <c r="T915" i="1"/>
  <c r="S915" i="1"/>
  <c r="R915" i="1" s="1"/>
  <c r="V910" i="1"/>
  <c r="U910" i="1"/>
  <c r="S910" i="1"/>
  <c r="R910" i="1" s="1"/>
  <c r="V907" i="1"/>
  <c r="U907" i="1"/>
  <c r="V901" i="1"/>
  <c r="U901" i="1"/>
  <c r="T901" i="1"/>
  <c r="V889" i="1"/>
  <c r="U889" i="1"/>
  <c r="V1935" i="1"/>
  <c r="T1935" i="1"/>
  <c r="S1935" i="1"/>
  <c r="R1935" i="1" s="1"/>
  <c r="S878" i="1"/>
  <c r="R878" i="1" s="1"/>
  <c r="V874" i="1"/>
  <c r="U874" i="1"/>
  <c r="S874" i="1"/>
  <c r="R874" i="1" s="1"/>
  <c r="V871" i="1"/>
  <c r="U871" i="1"/>
  <c r="U869" i="1"/>
  <c r="V865" i="1"/>
  <c r="U865" i="1"/>
  <c r="T865" i="1"/>
  <c r="S858" i="1"/>
  <c r="R858" i="1" s="1"/>
  <c r="U852" i="1"/>
  <c r="T848" i="1"/>
  <c r="V844" i="1"/>
  <c r="U844" i="1"/>
  <c r="S844" i="1"/>
  <c r="R844" i="1" s="1"/>
  <c r="V838" i="1"/>
  <c r="U838" i="1"/>
  <c r="S838" i="1"/>
  <c r="R838" i="1" s="1"/>
  <c r="T830" i="1"/>
  <c r="V829" i="1"/>
  <c r="U829" i="1"/>
  <c r="T829" i="1"/>
  <c r="V823" i="1"/>
  <c r="U823" i="1"/>
  <c r="T817" i="1"/>
  <c r="U814" i="1"/>
  <c r="V2509" i="1"/>
  <c r="U2509" i="1"/>
  <c r="V808" i="1"/>
  <c r="U808" i="1"/>
  <c r="S808" i="1"/>
  <c r="R808" i="1" s="1"/>
  <c r="V807" i="1"/>
  <c r="T807" i="1"/>
  <c r="T806" i="1"/>
  <c r="S806" i="1"/>
  <c r="R806" i="1" s="1"/>
  <c r="V802" i="1"/>
  <c r="U802" i="1"/>
  <c r="S801" i="1"/>
  <c r="R801" i="1" s="1"/>
  <c r="V799" i="1"/>
  <c r="U799" i="1"/>
  <c r="T799" i="1"/>
  <c r="V781" i="1"/>
  <c r="U781" i="1"/>
  <c r="U2770" i="1"/>
  <c r="V772" i="1"/>
  <c r="U772" i="1"/>
  <c r="S772" i="1"/>
  <c r="R772" i="1" s="1"/>
  <c r="V768" i="1"/>
  <c r="U768" i="1"/>
  <c r="T768" i="1"/>
  <c r="V765" i="1"/>
  <c r="T765" i="1"/>
  <c r="S765" i="1"/>
  <c r="R765" i="1" s="1"/>
  <c r="S764" i="1"/>
  <c r="R764" i="1" s="1"/>
  <c r="V763" i="1"/>
  <c r="U763" i="1"/>
  <c r="V757" i="1"/>
  <c r="U757" i="1"/>
  <c r="V751" i="1"/>
  <c r="S750" i="1"/>
  <c r="R750" i="1" s="1"/>
  <c r="S2432" i="1"/>
  <c r="R2432" i="1" s="1"/>
  <c r="S1865" i="1"/>
  <c r="R1865" i="1" s="1"/>
  <c r="V745" i="1"/>
  <c r="V737" i="1"/>
  <c r="U737" i="1"/>
  <c r="T737" i="1"/>
  <c r="U734" i="1"/>
  <c r="T734" i="1"/>
  <c r="S734" i="1"/>
  <c r="R734" i="1" s="1"/>
  <c r="V729" i="1"/>
  <c r="T729" i="1"/>
  <c r="S728" i="1"/>
  <c r="R728" i="1" s="1"/>
  <c r="V721" i="1"/>
  <c r="U721" i="1"/>
  <c r="T721" i="1"/>
  <c r="V718" i="1"/>
  <c r="V715" i="1"/>
  <c r="S714" i="1"/>
  <c r="R714" i="1" s="1"/>
  <c r="T713" i="1"/>
  <c r="V700" i="1"/>
  <c r="U700" i="1"/>
  <c r="S700" i="1"/>
  <c r="R700" i="1" s="1"/>
  <c r="V697" i="1"/>
  <c r="U697" i="1"/>
  <c r="T697" i="1"/>
  <c r="V693" i="1"/>
  <c r="T693" i="1"/>
  <c r="S693" i="1"/>
  <c r="R693" i="1" s="1"/>
  <c r="V685" i="1"/>
  <c r="U685" i="1"/>
  <c r="T685" i="1"/>
  <c r="S684" i="1"/>
  <c r="R684" i="1" s="1"/>
  <c r="V683" i="1"/>
  <c r="V676" i="1"/>
  <c r="U676" i="1"/>
  <c r="S676" i="1"/>
  <c r="R676" i="1" s="1"/>
  <c r="V673" i="1"/>
  <c r="U673" i="1"/>
  <c r="T673" i="1"/>
  <c r="V669" i="1"/>
  <c r="V667" i="1"/>
  <c r="U667" i="1"/>
  <c r="T667" i="1"/>
  <c r="U662" i="1"/>
  <c r="T661" i="1"/>
  <c r="V660" i="1"/>
  <c r="T660" i="1"/>
  <c r="S660" i="1"/>
  <c r="R660" i="1" s="1"/>
  <c r="S655" i="1"/>
  <c r="R655" i="1" s="1"/>
  <c r="V655" i="1"/>
  <c r="V645" i="1"/>
  <c r="T645" i="1"/>
  <c r="S645" i="1"/>
  <c r="R645" i="1" s="1"/>
  <c r="V642" i="1"/>
  <c r="U642" i="1"/>
  <c r="T642" i="1"/>
  <c r="S640" i="1"/>
  <c r="R640" i="1" s="1"/>
  <c r="V639" i="1"/>
  <c r="T639" i="1"/>
  <c r="S638" i="1"/>
  <c r="R638" i="1" s="1"/>
  <c r="U634" i="1"/>
  <c r="V631" i="1"/>
  <c r="U631" i="1"/>
  <c r="T631" i="1"/>
  <c r="V619" i="1"/>
  <c r="U619" i="1"/>
  <c r="T619" i="1"/>
  <c r="V617" i="1"/>
  <c r="U617" i="1"/>
  <c r="T617" i="1"/>
  <c r="U612" i="1"/>
  <c r="S612" i="1"/>
  <c r="R612" i="1" s="1"/>
  <c r="V601" i="1"/>
  <c r="U601" i="1"/>
  <c r="T601" i="1"/>
  <c r="V599" i="1"/>
  <c r="U599" i="1"/>
  <c r="T599" i="1"/>
  <c r="U598" i="1"/>
  <c r="S598" i="1"/>
  <c r="R598" i="1" s="1"/>
  <c r="V595" i="1"/>
  <c r="U595" i="1"/>
  <c r="T595" i="1"/>
  <c r="U593" i="1"/>
  <c r="T593" i="1"/>
  <c r="S592" i="1"/>
  <c r="R592" i="1" s="1"/>
  <c r="V589" i="1"/>
  <c r="U589" i="1"/>
  <c r="T589" i="1"/>
  <c r="V586" i="1"/>
  <c r="U586" i="1"/>
  <c r="S586" i="1"/>
  <c r="R586" i="1" s="1"/>
  <c r="V621" i="1"/>
  <c r="V578" i="1"/>
  <c r="U578" i="1"/>
  <c r="T578" i="1"/>
  <c r="U575" i="1"/>
  <c r="T575" i="1"/>
  <c r="S575" i="1"/>
  <c r="R575" i="1" s="1"/>
  <c r="T573" i="1"/>
  <c r="V4744" i="1"/>
  <c r="U4744" i="1"/>
  <c r="T4744" i="1"/>
  <c r="V566" i="1"/>
  <c r="U566" i="1"/>
  <c r="U565" i="1"/>
  <c r="V564" i="1"/>
  <c r="T564" i="1"/>
  <c r="V562" i="1"/>
  <c r="U562" i="1"/>
  <c r="T562" i="1"/>
  <c r="U560" i="1"/>
  <c r="S559" i="1"/>
  <c r="R559" i="1" s="1"/>
  <c r="V554" i="1"/>
  <c r="U554" i="1"/>
  <c r="T554" i="1"/>
  <c r="U546" i="1"/>
  <c r="U545" i="1"/>
  <c r="S542" i="1"/>
  <c r="R542" i="1" s="1"/>
  <c r="V542" i="1"/>
  <c r="U542" i="1"/>
  <c r="V533" i="1"/>
  <c r="U533" i="1"/>
  <c r="S533" i="1"/>
  <c r="R533" i="1" s="1"/>
  <c r="T528" i="1"/>
  <c r="S527" i="1"/>
  <c r="R527" i="1" s="1"/>
  <c r="V526" i="1"/>
  <c r="S523" i="1"/>
  <c r="R523" i="1" s="1"/>
  <c r="V523" i="1"/>
  <c r="V522" i="1"/>
  <c r="V515" i="1"/>
  <c r="T508" i="1"/>
  <c r="U505" i="1"/>
  <c r="U503" i="1"/>
  <c r="V3326" i="1"/>
  <c r="U3326" i="1"/>
  <c r="S3326" i="1"/>
  <c r="R3326" i="1" s="1"/>
  <c r="V494" i="1"/>
  <c r="U494" i="1"/>
  <c r="V492" i="1"/>
  <c r="U492" i="1"/>
  <c r="V488" i="1"/>
  <c r="U488" i="1"/>
  <c r="T488" i="1"/>
  <c r="S481" i="1"/>
  <c r="R481" i="1" s="1"/>
  <c r="V476" i="1"/>
  <c r="U475" i="1"/>
  <c r="V470" i="1"/>
  <c r="U470" i="1"/>
  <c r="V461" i="1"/>
  <c r="U461" i="1"/>
  <c r="S461" i="1"/>
  <c r="R461" i="1" s="1"/>
  <c r="S458" i="1"/>
  <c r="R458" i="1" s="1"/>
  <c r="V458" i="1"/>
  <c r="U456" i="1"/>
  <c r="V454" i="1"/>
  <c r="S4922" i="1"/>
  <c r="R4922" i="1" s="1"/>
  <c r="V4922" i="1"/>
  <c r="V450" i="1"/>
  <c r="S445" i="1"/>
  <c r="R445" i="1" s="1"/>
  <c r="V443" i="1"/>
  <c r="V440" i="1"/>
  <c r="T436" i="1"/>
  <c r="U431" i="1"/>
  <c r="T430" i="1"/>
  <c r="V2863" i="1"/>
  <c r="U2863" i="1"/>
  <c r="T2863" i="1"/>
  <c r="S4096" i="1"/>
  <c r="R4096" i="1" s="1"/>
  <c r="V2645" i="1"/>
  <c r="T2645" i="1"/>
  <c r="S2645" i="1"/>
  <c r="R2645" i="1" s="1"/>
  <c r="S422" i="1"/>
  <c r="R422" i="1" s="1"/>
  <c r="V422" i="1"/>
  <c r="T420" i="1"/>
  <c r="V420" i="1"/>
  <c r="U420" i="1"/>
  <c r="V416" i="1"/>
  <c r="U416" i="1"/>
  <c r="V415" i="1"/>
  <c r="U415" i="1"/>
  <c r="S415" i="1"/>
  <c r="R415" i="1" s="1"/>
  <c r="V414" i="1"/>
  <c r="U414" i="1"/>
  <c r="V412" i="1"/>
  <c r="T412" i="1"/>
  <c r="V404" i="1"/>
  <c r="U404" i="1"/>
  <c r="T404" i="1"/>
  <c r="V396" i="1"/>
  <c r="T396" i="1"/>
  <c r="V394" i="1"/>
  <c r="S393" i="1"/>
  <c r="R393" i="1" s="1"/>
  <c r="V390" i="1"/>
  <c r="U390" i="1"/>
  <c r="T390" i="1"/>
  <c r="U387" i="1"/>
  <c r="T387" i="1"/>
  <c r="S387" i="1"/>
  <c r="R387" i="1" s="1"/>
  <c r="T986" i="1"/>
  <c r="S986" i="1"/>
  <c r="R986" i="1" s="1"/>
  <c r="V378" i="1"/>
  <c r="U378" i="1"/>
  <c r="V376" i="1"/>
  <c r="T376" i="1"/>
  <c r="U360" i="1"/>
  <c r="V355" i="1"/>
  <c r="V350" i="1"/>
  <c r="T349" i="1"/>
  <c r="V344" i="1"/>
  <c r="U344" i="1"/>
  <c r="T344" i="1"/>
  <c r="T343" i="1"/>
  <c r="V338" i="1"/>
  <c r="U338" i="1"/>
  <c r="T338" i="1"/>
  <c r="S334" i="1"/>
  <c r="R334" i="1" s="1"/>
  <c r="V329" i="1"/>
  <c r="V320" i="1"/>
  <c r="U320" i="1"/>
  <c r="T320" i="1"/>
  <c r="U4075" i="1"/>
  <c r="U311" i="1"/>
  <c r="V306" i="1"/>
  <c r="U306" i="1"/>
  <c r="T306" i="1"/>
  <c r="U303" i="1"/>
  <c r="T303" i="1"/>
  <c r="S303" i="1"/>
  <c r="R303" i="1" s="1"/>
  <c r="V299" i="1"/>
  <c r="U299" i="1"/>
  <c r="S299" i="1"/>
  <c r="R299" i="1" s="1"/>
  <c r="S298" i="1"/>
  <c r="R298" i="1" s="1"/>
  <c r="U296" i="1"/>
  <c r="V292" i="1"/>
  <c r="T292" i="1"/>
  <c r="U284" i="1"/>
  <c r="T284" i="1"/>
  <c r="U270" i="1"/>
  <c r="T270" i="1"/>
  <c r="T2210" i="1"/>
  <c r="S267" i="1"/>
  <c r="R267" i="1" s="1"/>
  <c r="V264" i="1"/>
  <c r="U264" i="1"/>
  <c r="T264" i="1"/>
  <c r="S263" i="1"/>
  <c r="R263" i="1" s="1"/>
  <c r="V262" i="1"/>
  <c r="T262" i="1"/>
  <c r="S262" i="1"/>
  <c r="R262" i="1" s="1"/>
  <c r="V259" i="1"/>
  <c r="U259" i="1"/>
  <c r="T259" i="1"/>
  <c r="V256" i="1"/>
  <c r="T256" i="1"/>
  <c r="S256" i="1"/>
  <c r="R256" i="1" s="1"/>
  <c r="V248" i="1"/>
  <c r="U248" i="1"/>
  <c r="T248" i="1"/>
  <c r="U234" i="1"/>
  <c r="T234" i="1"/>
  <c r="T1356" i="1"/>
  <c r="U228" i="1"/>
  <c r="T228" i="1"/>
  <c r="T225" i="1"/>
  <c r="V214" i="1"/>
  <c r="U1457" i="1"/>
  <c r="T1457" i="1"/>
  <c r="T3925" i="1"/>
  <c r="U204" i="1"/>
  <c r="V204" i="1"/>
  <c r="S202" i="1"/>
  <c r="R202" i="1" s="1"/>
  <c r="U200" i="1"/>
  <c r="S200" i="1"/>
  <c r="R200" i="1" s="1"/>
  <c r="T199" i="1"/>
  <c r="S199" i="1"/>
  <c r="R199" i="1" s="1"/>
  <c r="V199" i="1"/>
  <c r="U198" i="1"/>
  <c r="S193" i="1"/>
  <c r="R193" i="1" s="1"/>
  <c r="V193" i="1"/>
  <c r="V191" i="1"/>
  <c r="U191" i="1"/>
  <c r="U182" i="1"/>
  <c r="S182" i="1"/>
  <c r="R182" i="1" s="1"/>
  <c r="T181" i="1"/>
  <c r="S181" i="1"/>
  <c r="R181" i="1" s="1"/>
  <c r="T179" i="1"/>
  <c r="V179" i="1"/>
  <c r="U179" i="1"/>
  <c r="S175" i="1"/>
  <c r="R175" i="1" s="1"/>
  <c r="V175" i="1"/>
  <c r="U175" i="1"/>
  <c r="V173" i="1"/>
  <c r="U173" i="1"/>
  <c r="T173" i="1"/>
  <c r="V169" i="1"/>
  <c r="U169" i="1"/>
  <c r="T169" i="1"/>
  <c r="V167" i="1"/>
  <c r="U167" i="1"/>
  <c r="T167" i="1"/>
  <c r="S166" i="1"/>
  <c r="R166" i="1" s="1"/>
  <c r="U164" i="1"/>
  <c r="S164" i="1"/>
  <c r="R164" i="1" s="1"/>
  <c r="T163" i="1"/>
  <c r="S163" i="1"/>
  <c r="R163" i="1" s="1"/>
  <c r="V163" i="1"/>
  <c r="V161" i="1"/>
  <c r="U161" i="1"/>
  <c r="T161" i="1"/>
  <c r="T159" i="1"/>
  <c r="V157" i="1"/>
  <c r="V155" i="1"/>
  <c r="U155" i="1"/>
  <c r="T155" i="1"/>
  <c r="U149" i="1"/>
  <c r="S149" i="1"/>
  <c r="R149" i="1" s="1"/>
  <c r="U147" i="1"/>
  <c r="T146" i="1"/>
  <c r="T145" i="1"/>
  <c r="V1804" i="1"/>
  <c r="U1804" i="1"/>
  <c r="T1804" i="1"/>
  <c r="V4629" i="1"/>
  <c r="T4629" i="1"/>
  <c r="S140" i="1"/>
  <c r="R140" i="1" s="1"/>
  <c r="V140" i="1"/>
  <c r="V135" i="1"/>
  <c r="U135" i="1"/>
  <c r="S135" i="1"/>
  <c r="R135" i="1" s="1"/>
  <c r="V132" i="1"/>
  <c r="U132" i="1"/>
  <c r="T132" i="1"/>
  <c r="V126" i="1"/>
  <c r="U126" i="1"/>
  <c r="T126" i="1"/>
  <c r="U125" i="1"/>
  <c r="S125" i="1"/>
  <c r="R125" i="1" s="1"/>
  <c r="V124" i="1"/>
  <c r="U124" i="1"/>
  <c r="V122" i="1"/>
  <c r="T122" i="1"/>
  <c r="V114" i="1"/>
  <c r="U114" i="1"/>
  <c r="T114" i="1"/>
  <c r="U1852" i="1"/>
  <c r="V108" i="1"/>
  <c r="U108" i="1"/>
  <c r="T2113" i="1"/>
  <c r="V105" i="1"/>
  <c r="S105" i="1"/>
  <c r="R105" i="1" s="1"/>
  <c r="T88" i="1"/>
  <c r="V86" i="1"/>
  <c r="T86" i="1"/>
  <c r="S84" i="1"/>
  <c r="R84" i="1" s="1"/>
  <c r="V84" i="1"/>
  <c r="U83" i="1"/>
  <c r="V79" i="1"/>
  <c r="U79" i="1"/>
  <c r="S79" i="1"/>
  <c r="R79" i="1" s="1"/>
  <c r="U75" i="1"/>
  <c r="U73" i="1"/>
  <c r="V72" i="1"/>
  <c r="S72" i="1"/>
  <c r="R72" i="1" s="1"/>
  <c r="V70" i="1"/>
  <c r="U70" i="1"/>
  <c r="V67" i="1"/>
  <c r="S64" i="1"/>
  <c r="R64" i="1" s="1"/>
  <c r="V63" i="1"/>
  <c r="U63" i="1"/>
  <c r="T63" i="1"/>
  <c r="V57" i="1"/>
  <c r="U57" i="1"/>
  <c r="T57" i="1"/>
  <c r="U55" i="1"/>
  <c r="V45" i="1"/>
  <c r="U45" i="1"/>
  <c r="T45" i="1"/>
  <c r="V38" i="1"/>
  <c r="U38" i="1"/>
  <c r="T38" i="1"/>
  <c r="V37" i="1"/>
  <c r="S33" i="1"/>
  <c r="R33" i="1" s="1"/>
  <c r="V33" i="1"/>
  <c r="V31" i="1"/>
  <c r="V30" i="1"/>
  <c r="V27" i="1"/>
  <c r="U27" i="1"/>
  <c r="T27" i="1"/>
  <c r="V21" i="1"/>
  <c r="U21" i="1"/>
  <c r="T21" i="1"/>
  <c r="V19" i="1"/>
  <c r="V15" i="1"/>
  <c r="U15" i="1"/>
  <c r="V13" i="1"/>
  <c r="T5" i="1"/>
  <c r="S5" i="1"/>
  <c r="R5" i="1" s="1"/>
  <c r="S4" i="1"/>
  <c r="R4" i="1" s="1"/>
  <c r="V3" i="1"/>
  <c r="T4930" i="1"/>
  <c r="T4929" i="1"/>
  <c r="S4928" i="1"/>
  <c r="R4928" i="1" s="1"/>
  <c r="S4927" i="1"/>
  <c r="R4927" i="1" s="1"/>
  <c r="S4926" i="1"/>
  <c r="R4926" i="1" s="1"/>
  <c r="U4924" i="1"/>
  <c r="U4550" i="1"/>
  <c r="U1044" i="1"/>
  <c r="T4921" i="1"/>
  <c r="T4920" i="1"/>
  <c r="T4894" i="1"/>
  <c r="T4893" i="1"/>
  <c r="S1598" i="1"/>
  <c r="R1598" i="1" s="1"/>
  <c r="S4891" i="1"/>
  <c r="R4891" i="1" s="1"/>
  <c r="S4890" i="1"/>
  <c r="R4890" i="1" s="1"/>
  <c r="U4888" i="1"/>
  <c r="U4887" i="1"/>
  <c r="U4886" i="1"/>
  <c r="T4885" i="1"/>
  <c r="T4884" i="1"/>
  <c r="T4858" i="1"/>
  <c r="T2888" i="1"/>
  <c r="S4856" i="1"/>
  <c r="R4856" i="1" s="1"/>
  <c r="S4855" i="1"/>
  <c r="R4855" i="1" s="1"/>
  <c r="S4854" i="1"/>
  <c r="R4854" i="1" s="1"/>
  <c r="U4852" i="1"/>
  <c r="U4851" i="1"/>
  <c r="U4850" i="1"/>
  <c r="T4849" i="1"/>
  <c r="T4848" i="1"/>
  <c r="T3615" i="1"/>
  <c r="T4821" i="1"/>
  <c r="S4820" i="1"/>
  <c r="R4820" i="1" s="1"/>
  <c r="S4822" i="1"/>
  <c r="R4822" i="1" s="1"/>
  <c r="S4818" i="1"/>
  <c r="R4818" i="1" s="1"/>
  <c r="U4816" i="1"/>
  <c r="U4815" i="1"/>
  <c r="U313" i="1"/>
  <c r="T4813" i="1"/>
  <c r="T1811" i="1"/>
  <c r="T4896" i="1"/>
  <c r="T4785" i="1"/>
  <c r="S4784" i="1"/>
  <c r="R4784" i="1" s="1"/>
  <c r="S4783" i="1"/>
  <c r="R4783" i="1" s="1"/>
  <c r="S4332" i="1"/>
  <c r="R4332" i="1" s="1"/>
  <c r="U4780" i="1"/>
  <c r="U304" i="1"/>
  <c r="U4778" i="1"/>
  <c r="T4777" i="1"/>
  <c r="T4776" i="1"/>
  <c r="T4750" i="1"/>
  <c r="T4749" i="1"/>
  <c r="S2557" i="1"/>
  <c r="R2557" i="1" s="1"/>
  <c r="S4747" i="1"/>
  <c r="R4747" i="1" s="1"/>
  <c r="S4755" i="1"/>
  <c r="R4755" i="1" s="1"/>
  <c r="U827" i="1"/>
  <c r="U4743" i="1"/>
  <c r="U4742" i="1"/>
  <c r="T4741" i="1"/>
  <c r="T4740" i="1"/>
  <c r="V4738" i="1"/>
  <c r="V4737" i="1"/>
  <c r="V4812" i="1"/>
  <c r="V4735" i="1"/>
  <c r="U4734" i="1"/>
  <c r="T4189" i="1"/>
  <c r="T4713" i="1"/>
  <c r="S4712" i="1"/>
  <c r="R4712" i="1" s="1"/>
  <c r="S4711" i="1"/>
  <c r="R4711" i="1" s="1"/>
  <c r="S2395" i="1"/>
  <c r="R2395" i="1" s="1"/>
  <c r="U4708" i="1"/>
  <c r="U4707" i="1"/>
  <c r="U4706" i="1"/>
  <c r="S4700" i="1"/>
  <c r="R4700" i="1" s="1"/>
  <c r="T4700" i="1"/>
  <c r="V4694" i="1"/>
  <c r="S4688" i="1"/>
  <c r="R4688" i="1" s="1"/>
  <c r="T4688" i="1"/>
  <c r="U4683" i="1"/>
  <c r="V4667" i="1"/>
  <c r="S4666" i="1"/>
  <c r="R4666" i="1" s="1"/>
  <c r="T4666" i="1"/>
  <c r="V4664" i="1"/>
  <c r="V4663" i="1"/>
  <c r="S4663" i="1"/>
  <c r="R4663" i="1" s="1"/>
  <c r="S4655" i="1"/>
  <c r="R4655" i="1" s="1"/>
  <c r="U4655" i="1"/>
  <c r="V4655" i="1"/>
  <c r="T4653" i="1"/>
  <c r="U4653" i="1"/>
  <c r="V4653" i="1"/>
  <c r="V4651" i="1"/>
  <c r="T4651" i="1"/>
  <c r="U4651" i="1"/>
  <c r="S4630" i="1"/>
  <c r="R4630" i="1" s="1"/>
  <c r="T4630" i="1"/>
  <c r="U4630" i="1"/>
  <c r="U4628" i="1"/>
  <c r="S4628" i="1"/>
  <c r="R4628" i="1" s="1"/>
  <c r="T4628" i="1"/>
  <c r="S4618" i="1"/>
  <c r="R4618" i="1" s="1"/>
  <c r="U4618" i="1"/>
  <c r="V4618" i="1"/>
  <c r="U4616" i="1"/>
  <c r="T4616" i="1"/>
  <c r="V4616" i="1"/>
  <c r="S4547" i="1"/>
  <c r="R4547" i="1" s="1"/>
  <c r="T4547" i="1"/>
  <c r="U4547" i="1"/>
  <c r="V4547" i="1"/>
  <c r="S4930" i="1"/>
  <c r="R4930" i="1" s="1"/>
  <c r="T4924" i="1"/>
  <c r="T4550" i="1"/>
  <c r="S1044" i="1"/>
  <c r="R1044" i="1" s="1"/>
  <c r="S4921" i="1"/>
  <c r="R4921" i="1" s="1"/>
  <c r="S4920" i="1"/>
  <c r="R4920" i="1" s="1"/>
  <c r="U4917" i="1"/>
  <c r="U4916" i="1"/>
  <c r="T4915" i="1"/>
  <c r="T4914" i="1"/>
  <c r="V4912" i="1"/>
  <c r="V4911" i="1"/>
  <c r="V4910" i="1"/>
  <c r="V4909" i="1"/>
  <c r="U4908" i="1"/>
  <c r="S4894" i="1"/>
  <c r="R4894" i="1" s="1"/>
  <c r="T4888" i="1"/>
  <c r="T4887" i="1"/>
  <c r="S4886" i="1"/>
  <c r="R4886" i="1" s="1"/>
  <c r="S4885" i="1"/>
  <c r="R4885" i="1" s="1"/>
  <c r="S4884" i="1"/>
  <c r="R4884" i="1" s="1"/>
  <c r="U4881" i="1"/>
  <c r="U4880" i="1"/>
  <c r="T4879" i="1"/>
  <c r="T4878" i="1"/>
  <c r="V4876" i="1"/>
  <c r="V4875" i="1"/>
  <c r="V4874" i="1"/>
  <c r="V4873" i="1"/>
  <c r="U4872" i="1"/>
  <c r="S4858" i="1"/>
  <c r="R4858" i="1" s="1"/>
  <c r="T4852" i="1"/>
  <c r="T4851" i="1"/>
  <c r="S4850" i="1"/>
  <c r="R4850" i="1" s="1"/>
  <c r="S4849" i="1"/>
  <c r="R4849" i="1" s="1"/>
  <c r="S4848" i="1"/>
  <c r="R4848" i="1" s="1"/>
  <c r="U4845" i="1"/>
  <c r="U4844" i="1"/>
  <c r="T4843" i="1"/>
  <c r="T4842" i="1"/>
  <c r="V4840" i="1"/>
  <c r="V4839" i="1"/>
  <c r="V4838" i="1"/>
  <c r="V4837" i="1"/>
  <c r="U4836" i="1"/>
  <c r="S3615" i="1"/>
  <c r="R3615" i="1" s="1"/>
  <c r="T4816" i="1"/>
  <c r="T4815" i="1"/>
  <c r="S313" i="1"/>
  <c r="R313" i="1" s="1"/>
  <c r="S4813" i="1"/>
  <c r="R4813" i="1" s="1"/>
  <c r="S1811" i="1"/>
  <c r="R1811" i="1" s="1"/>
  <c r="U4809" i="1"/>
  <c r="U4808" i="1"/>
  <c r="T4807" i="1"/>
  <c r="T4806" i="1"/>
  <c r="V4086" i="1"/>
  <c r="V4803" i="1"/>
  <c r="V4802" i="1"/>
  <c r="V4801" i="1"/>
  <c r="U4800" i="1"/>
  <c r="S4896" i="1"/>
  <c r="R4896" i="1" s="1"/>
  <c r="T4780" i="1"/>
  <c r="T304" i="1"/>
  <c r="S4778" i="1"/>
  <c r="R4778" i="1" s="1"/>
  <c r="S4777" i="1"/>
  <c r="R4777" i="1" s="1"/>
  <c r="S4776" i="1"/>
  <c r="R4776" i="1" s="1"/>
  <c r="U4773" i="1"/>
  <c r="U4772" i="1"/>
  <c r="T4771" i="1"/>
  <c r="T4770" i="1"/>
  <c r="V4768" i="1"/>
  <c r="V4767" i="1"/>
  <c r="V4766" i="1"/>
  <c r="V4765" i="1"/>
  <c r="U4764" i="1"/>
  <c r="S4750" i="1"/>
  <c r="R4750" i="1" s="1"/>
  <c r="T827" i="1"/>
  <c r="T4743" i="1"/>
  <c r="S4742" i="1"/>
  <c r="R4742" i="1" s="1"/>
  <c r="S4741" i="1"/>
  <c r="R4741" i="1" s="1"/>
  <c r="S4740" i="1"/>
  <c r="R4740" i="1" s="1"/>
  <c r="U4737" i="1"/>
  <c r="U4812" i="1"/>
  <c r="T4735" i="1"/>
  <c r="T4734" i="1"/>
  <c r="V4732" i="1"/>
  <c r="V4731" i="1"/>
  <c r="V4730" i="1"/>
  <c r="V4729" i="1"/>
  <c r="U4728" i="1"/>
  <c r="S4189" i="1"/>
  <c r="R4189" i="1" s="1"/>
  <c r="T4708" i="1"/>
  <c r="T4707" i="1"/>
  <c r="S4706" i="1"/>
  <c r="R4706" i="1" s="1"/>
  <c r="U4704" i="1"/>
  <c r="V4704" i="1"/>
  <c r="V4695" i="1"/>
  <c r="U4692" i="1"/>
  <c r="V4692" i="1"/>
  <c r="V1057" i="1"/>
  <c r="U1057" i="1"/>
  <c r="T4647" i="1"/>
  <c r="S4647" i="1"/>
  <c r="R4647" i="1" s="1"/>
  <c r="V4647" i="1"/>
  <c r="T4581" i="1"/>
  <c r="S4581" i="1"/>
  <c r="R4581" i="1" s="1"/>
  <c r="U4581" i="1"/>
  <c r="V4581" i="1"/>
  <c r="S4924" i="1"/>
  <c r="R4924" i="1" s="1"/>
  <c r="S4888" i="1"/>
  <c r="R4888" i="1" s="1"/>
  <c r="S4852" i="1"/>
  <c r="R4852" i="1" s="1"/>
  <c r="S4816" i="1"/>
  <c r="R4816" i="1" s="1"/>
  <c r="S4780" i="1"/>
  <c r="R4780" i="1" s="1"/>
  <c r="S827" i="1"/>
  <c r="R827" i="1" s="1"/>
  <c r="S4708" i="1"/>
  <c r="R4708" i="1" s="1"/>
  <c r="T4705" i="1"/>
  <c r="U4705" i="1"/>
  <c r="T4693" i="1"/>
  <c r="U4693" i="1"/>
  <c r="U4682" i="1"/>
  <c r="V4682" i="1"/>
  <c r="S4667" i="1"/>
  <c r="R4667" i="1" s="1"/>
  <c r="T4667" i="1"/>
  <c r="U4664" i="1"/>
  <c r="S4664" i="1"/>
  <c r="R4664" i="1" s="1"/>
  <c r="S4694" i="1"/>
  <c r="R4694" i="1" s="1"/>
  <c r="T4694" i="1"/>
  <c r="T4683" i="1"/>
  <c r="V4683" i="1"/>
  <c r="S4654" i="1"/>
  <c r="R4654" i="1" s="1"/>
  <c r="U4654" i="1"/>
  <c r="V4654" i="1"/>
  <c r="U4652" i="1"/>
  <c r="T4652" i="1"/>
  <c r="V4652" i="1"/>
  <c r="U4649" i="1"/>
  <c r="S4648" i="1"/>
  <c r="R4648" i="1" s="1"/>
  <c r="T4648" i="1"/>
  <c r="V4648" i="1"/>
  <c r="V4645" i="1"/>
  <c r="S4645" i="1"/>
  <c r="R4645" i="1" s="1"/>
  <c r="U4645" i="1"/>
  <c r="S4631" i="1"/>
  <c r="R4631" i="1" s="1"/>
  <c r="T4631" i="1"/>
  <c r="U4631" i="1"/>
  <c r="T389" i="1"/>
  <c r="S389" i="1"/>
  <c r="R389" i="1" s="1"/>
  <c r="U389" i="1"/>
  <c r="V4627" i="1"/>
  <c r="S4627" i="1"/>
  <c r="R4627" i="1" s="1"/>
  <c r="T4627" i="1"/>
  <c r="S4619" i="1"/>
  <c r="R4619" i="1" s="1"/>
  <c r="U4619" i="1"/>
  <c r="V4619" i="1"/>
  <c r="T4617" i="1"/>
  <c r="U4617" i="1"/>
  <c r="V4617" i="1"/>
  <c r="V4615" i="1"/>
  <c r="T4615" i="1"/>
  <c r="U4615" i="1"/>
  <c r="S4583" i="1"/>
  <c r="R4583" i="1" s="1"/>
  <c r="T4583" i="1"/>
  <c r="U4583" i="1"/>
  <c r="V4583" i="1"/>
  <c r="U4580" i="1"/>
  <c r="S4580" i="1"/>
  <c r="R4580" i="1" s="1"/>
  <c r="T4580" i="1"/>
  <c r="V4580" i="1"/>
  <c r="V4930" i="1"/>
  <c r="V4929" i="1"/>
  <c r="V4928" i="1"/>
  <c r="V4927" i="1"/>
  <c r="U4926" i="1"/>
  <c r="T4905" i="1"/>
  <c r="S4904" i="1"/>
  <c r="R4904" i="1" s="1"/>
  <c r="S4903" i="1"/>
  <c r="R4903" i="1" s="1"/>
  <c r="S4902" i="1"/>
  <c r="R4902" i="1" s="1"/>
  <c r="V4894" i="1"/>
  <c r="V4893" i="1"/>
  <c r="V1598" i="1"/>
  <c r="V4891" i="1"/>
  <c r="U4890" i="1"/>
  <c r="T4869" i="1"/>
  <c r="S4868" i="1"/>
  <c r="R4868" i="1" s="1"/>
  <c r="S4867" i="1"/>
  <c r="R4867" i="1" s="1"/>
  <c r="S4866" i="1"/>
  <c r="R4866" i="1" s="1"/>
  <c r="V4858" i="1"/>
  <c r="V2888" i="1"/>
  <c r="V4856" i="1"/>
  <c r="V4855" i="1"/>
  <c r="U4854" i="1"/>
  <c r="T4833" i="1"/>
  <c r="S4832" i="1"/>
  <c r="R4832" i="1" s="1"/>
  <c r="S4831" i="1"/>
  <c r="R4831" i="1" s="1"/>
  <c r="S4830" i="1"/>
  <c r="R4830" i="1" s="1"/>
  <c r="V3615" i="1"/>
  <c r="V4821" i="1"/>
  <c r="V4820" i="1"/>
  <c r="V4822" i="1"/>
  <c r="U4818" i="1"/>
  <c r="T3710" i="1"/>
  <c r="S4796" i="1"/>
  <c r="R4796" i="1" s="1"/>
  <c r="S4795" i="1"/>
  <c r="R4795" i="1" s="1"/>
  <c r="S4794" i="1"/>
  <c r="R4794" i="1" s="1"/>
  <c r="V4896" i="1"/>
  <c r="V4785" i="1"/>
  <c r="V4784" i="1"/>
  <c r="V4783" i="1"/>
  <c r="U4332" i="1"/>
  <c r="V4750" i="1"/>
  <c r="V4749" i="1"/>
  <c r="V2557" i="1"/>
  <c r="V4747" i="1"/>
  <c r="U4755" i="1"/>
  <c r="V4189" i="1"/>
  <c r="V4713" i="1"/>
  <c r="V4712" i="1"/>
  <c r="V4711" i="1"/>
  <c r="U2395" i="1"/>
  <c r="U4698" i="1"/>
  <c r="V4698" i="1"/>
  <c r="S4685" i="1"/>
  <c r="R4685" i="1" s="1"/>
  <c r="S4684" i="1"/>
  <c r="R4684" i="1" s="1"/>
  <c r="V4684" i="1"/>
  <c r="T1057" i="1"/>
  <c r="V4666" i="1"/>
  <c r="T4665" i="1"/>
  <c r="S4665" i="1"/>
  <c r="R4665" i="1" s="1"/>
  <c r="U4663" i="1"/>
  <c r="U4929" i="1"/>
  <c r="U4928" i="1"/>
  <c r="T4927" i="1"/>
  <c r="T4926" i="1"/>
  <c r="V4550" i="1"/>
  <c r="V1044" i="1"/>
  <c r="V4921" i="1"/>
  <c r="U4920" i="1"/>
  <c r="U4893" i="1"/>
  <c r="U1598" i="1"/>
  <c r="T4891" i="1"/>
  <c r="T4890" i="1"/>
  <c r="V4887" i="1"/>
  <c r="V4886" i="1"/>
  <c r="V4885" i="1"/>
  <c r="U4884" i="1"/>
  <c r="U2888" i="1"/>
  <c r="U4856" i="1"/>
  <c r="T4855" i="1"/>
  <c r="T4854" i="1"/>
  <c r="V4851" i="1"/>
  <c r="V4850" i="1"/>
  <c r="V4849" i="1"/>
  <c r="U4848" i="1"/>
  <c r="U4821" i="1"/>
  <c r="U4820" i="1"/>
  <c r="T4822" i="1"/>
  <c r="T4818" i="1"/>
  <c r="V4815" i="1"/>
  <c r="V313" i="1"/>
  <c r="V4813" i="1"/>
  <c r="U1811" i="1"/>
  <c r="U4785" i="1"/>
  <c r="U4784" i="1"/>
  <c r="T4783" i="1"/>
  <c r="T4332" i="1"/>
  <c r="V304" i="1"/>
  <c r="V4778" i="1"/>
  <c r="V4777" i="1"/>
  <c r="U4776" i="1"/>
  <c r="U4749" i="1"/>
  <c r="U2557" i="1"/>
  <c r="T4747" i="1"/>
  <c r="T4755" i="1"/>
  <c r="V4743" i="1"/>
  <c r="V4742" i="1"/>
  <c r="V4741" i="1"/>
  <c r="U4740" i="1"/>
  <c r="U4713" i="1"/>
  <c r="U4712" i="1"/>
  <c r="T4711" i="1"/>
  <c r="T2395" i="1"/>
  <c r="V4707" i="1"/>
  <c r="V4706" i="1"/>
  <c r="V4705" i="1"/>
  <c r="T4699" i="1"/>
  <c r="U4699" i="1"/>
  <c r="V4693" i="1"/>
  <c r="T2779" i="1"/>
  <c r="U2779" i="1"/>
  <c r="T4682" i="1"/>
  <c r="T4649" i="1"/>
  <c r="V4649" i="1"/>
  <c r="U4646" i="1"/>
  <c r="S4646" i="1"/>
  <c r="R4646" i="1" s="1"/>
  <c r="V4646" i="1"/>
  <c r="S4582" i="1"/>
  <c r="R4582" i="1" s="1"/>
  <c r="T4582" i="1"/>
  <c r="U4582" i="1"/>
  <c r="V4582" i="1"/>
  <c r="V4579" i="1"/>
  <c r="S4579" i="1"/>
  <c r="R4579" i="1" s="1"/>
  <c r="T4579" i="1"/>
  <c r="U4579" i="1"/>
  <c r="U4523" i="1"/>
  <c r="U4522" i="1"/>
  <c r="U4521" i="1"/>
  <c r="T4520" i="1"/>
  <c r="T4519" i="1"/>
  <c r="U4487" i="1"/>
  <c r="U4486" i="1"/>
  <c r="U3358" i="1"/>
  <c r="T4244" i="1"/>
  <c r="T4483" i="1"/>
  <c r="V3738" i="1"/>
  <c r="T4466" i="1"/>
  <c r="U4466" i="1"/>
  <c r="V4460" i="1"/>
  <c r="T4454" i="1"/>
  <c r="U4454" i="1"/>
  <c r="V432" i="1"/>
  <c r="T4442" i="1"/>
  <c r="U4442" i="1"/>
  <c r="V4436" i="1"/>
  <c r="T4430" i="1"/>
  <c r="U4430" i="1"/>
  <c r="V4424" i="1"/>
  <c r="S4419" i="1"/>
  <c r="R4419" i="1" s="1"/>
  <c r="T4419" i="1"/>
  <c r="V4414" i="1"/>
  <c r="U4411" i="1"/>
  <c r="V4411" i="1"/>
  <c r="V4406" i="1"/>
  <c r="S4401" i="1"/>
  <c r="R4401" i="1" s="1"/>
  <c r="T4401" i="1"/>
  <c r="V4396" i="1"/>
  <c r="U4393" i="1"/>
  <c r="V4393" i="1"/>
  <c r="V4388" i="1"/>
  <c r="S4383" i="1"/>
  <c r="R4383" i="1" s="1"/>
  <c r="T4383" i="1"/>
  <c r="V4378" i="1"/>
  <c r="U4375" i="1"/>
  <c r="V4375" i="1"/>
  <c r="V4714" i="1"/>
  <c r="S4365" i="1"/>
  <c r="R4365" i="1" s="1"/>
  <c r="T4365" i="1"/>
  <c r="V4360" i="1"/>
  <c r="U4357" i="1"/>
  <c r="V4357" i="1"/>
  <c r="V4352" i="1"/>
  <c r="S4347" i="1"/>
  <c r="R4347" i="1" s="1"/>
  <c r="T4347" i="1"/>
  <c r="V4342" i="1"/>
  <c r="U4339" i="1"/>
  <c r="V4339" i="1"/>
  <c r="V4334" i="1"/>
  <c r="S4329" i="1"/>
  <c r="R4329" i="1" s="1"/>
  <c r="T4329" i="1"/>
  <c r="U4321" i="1"/>
  <c r="V4321" i="1"/>
  <c r="S3989" i="1"/>
  <c r="R3989" i="1" s="1"/>
  <c r="T3989" i="1"/>
  <c r="U4303" i="1"/>
  <c r="V4303" i="1"/>
  <c r="V4298" i="1"/>
  <c r="S4293" i="1"/>
  <c r="R4293" i="1" s="1"/>
  <c r="T4293" i="1"/>
  <c r="V4288" i="1"/>
  <c r="U4285" i="1"/>
  <c r="V4285" i="1"/>
  <c r="V4280" i="1"/>
  <c r="S4275" i="1"/>
  <c r="R4275" i="1" s="1"/>
  <c r="T4275" i="1"/>
  <c r="V4270" i="1"/>
  <c r="U4267" i="1"/>
  <c r="V4267" i="1"/>
  <c r="V4262" i="1"/>
  <c r="S4257" i="1"/>
  <c r="R4257" i="1" s="1"/>
  <c r="T4257" i="1"/>
  <c r="V4252" i="1"/>
  <c r="U4249" i="1"/>
  <c r="V4249" i="1"/>
  <c r="V2450" i="1"/>
  <c r="S4239" i="1"/>
  <c r="R4239" i="1" s="1"/>
  <c r="T4239" i="1"/>
  <c r="V4234" i="1"/>
  <c r="U4231" i="1"/>
  <c r="V4231" i="1"/>
  <c r="V835" i="1"/>
  <c r="S4221" i="1"/>
  <c r="R4221" i="1" s="1"/>
  <c r="T4221" i="1"/>
  <c r="V4216" i="1"/>
  <c r="U4213" i="1"/>
  <c r="V4213" i="1"/>
  <c r="V4208" i="1"/>
  <c r="S4203" i="1"/>
  <c r="R4203" i="1" s="1"/>
  <c r="T4203" i="1"/>
  <c r="V4198" i="1"/>
  <c r="U4195" i="1"/>
  <c r="V4195" i="1"/>
  <c r="V4190" i="1"/>
  <c r="S4185" i="1"/>
  <c r="R4185" i="1" s="1"/>
  <c r="T4185" i="1"/>
  <c r="V4180" i="1"/>
  <c r="U4177" i="1"/>
  <c r="V4177" i="1"/>
  <c r="V4172" i="1"/>
  <c r="S4167" i="1"/>
  <c r="R4167" i="1" s="1"/>
  <c r="T4167" i="1"/>
  <c r="V4162" i="1"/>
  <c r="U4159" i="1"/>
  <c r="V4159" i="1"/>
  <c r="V4154" i="1"/>
  <c r="S4149" i="1"/>
  <c r="R4149" i="1" s="1"/>
  <c r="T4149" i="1"/>
  <c r="V4144" i="1"/>
  <c r="U4141" i="1"/>
  <c r="V4141" i="1"/>
  <c r="V4136" i="1"/>
  <c r="S4354" i="1"/>
  <c r="R4354" i="1" s="1"/>
  <c r="T4354" i="1"/>
  <c r="V4126" i="1"/>
  <c r="U4123" i="1"/>
  <c r="V4123" i="1"/>
  <c r="V4118" i="1"/>
  <c r="S4113" i="1"/>
  <c r="R4113" i="1" s="1"/>
  <c r="T4113" i="1"/>
  <c r="V4108" i="1"/>
  <c r="U4105" i="1"/>
  <c r="V4105" i="1"/>
  <c r="V4100" i="1"/>
  <c r="S4095" i="1"/>
  <c r="R4095" i="1" s="1"/>
  <c r="T4095" i="1"/>
  <c r="V4090" i="1"/>
  <c r="U4087" i="1"/>
  <c r="V4087" i="1"/>
  <c r="V4082" i="1"/>
  <c r="S4077" i="1"/>
  <c r="R4077" i="1" s="1"/>
  <c r="T4077" i="1"/>
  <c r="V2452" i="1"/>
  <c r="U4069" i="1"/>
  <c r="V4069" i="1"/>
  <c r="V4064" i="1"/>
  <c r="S4059" i="1"/>
  <c r="R4059" i="1" s="1"/>
  <c r="T4059" i="1"/>
  <c r="V4054" i="1"/>
  <c r="U4051" i="1"/>
  <c r="V4051" i="1"/>
  <c r="V2181" i="1"/>
  <c r="T4042" i="1"/>
  <c r="S4041" i="1"/>
  <c r="R4041" i="1" s="1"/>
  <c r="T4041" i="1"/>
  <c r="V4036" i="1"/>
  <c r="U4033" i="1"/>
  <c r="V4033" i="1"/>
  <c r="V4484" i="1"/>
  <c r="T4024" i="1"/>
  <c r="S4023" i="1"/>
  <c r="R4023" i="1" s="1"/>
  <c r="T4023" i="1"/>
  <c r="V4018" i="1"/>
  <c r="U4015" i="1"/>
  <c r="V4015" i="1"/>
  <c r="V4010" i="1"/>
  <c r="T4006" i="1"/>
  <c r="S4005" i="1"/>
  <c r="R4005" i="1" s="1"/>
  <c r="T4005" i="1"/>
  <c r="V4000" i="1"/>
  <c r="U3997" i="1"/>
  <c r="V3997" i="1"/>
  <c r="V3992" i="1"/>
  <c r="T3988" i="1"/>
  <c r="S3987" i="1"/>
  <c r="R3987" i="1" s="1"/>
  <c r="T3987" i="1"/>
  <c r="V3982" i="1"/>
  <c r="T254" i="1"/>
  <c r="U254" i="1"/>
  <c r="U3976" i="1"/>
  <c r="S3964" i="1"/>
  <c r="R3964" i="1" s="1"/>
  <c r="V3964" i="1"/>
  <c r="V3956" i="1"/>
  <c r="U3597" i="1"/>
  <c r="V3597" i="1"/>
  <c r="S3597" i="1"/>
  <c r="R3597" i="1" s="1"/>
  <c r="T3944" i="1"/>
  <c r="U3944" i="1"/>
  <c r="U2097" i="1"/>
  <c r="S3928" i="1"/>
  <c r="R3928" i="1" s="1"/>
  <c r="V3928" i="1"/>
  <c r="V3920" i="1"/>
  <c r="U3919" i="1"/>
  <c r="V3919" i="1"/>
  <c r="S3919" i="1"/>
  <c r="R3919" i="1" s="1"/>
  <c r="T3908" i="1"/>
  <c r="U3908" i="1"/>
  <c r="U3904" i="1"/>
  <c r="S3892" i="1"/>
  <c r="R3892" i="1" s="1"/>
  <c r="V3892" i="1"/>
  <c r="V2851" i="1"/>
  <c r="U3883" i="1"/>
  <c r="V3883" i="1"/>
  <c r="S3883" i="1"/>
  <c r="R3883" i="1" s="1"/>
  <c r="T3872" i="1"/>
  <c r="U3872" i="1"/>
  <c r="U3868" i="1"/>
  <c r="S3856" i="1"/>
  <c r="R3856" i="1" s="1"/>
  <c r="V3856" i="1"/>
  <c r="U3847" i="1"/>
  <c r="V3847" i="1"/>
  <c r="S3847" i="1"/>
  <c r="R3847" i="1" s="1"/>
  <c r="T3836" i="1"/>
  <c r="U3836" i="1"/>
  <c r="S3820" i="1"/>
  <c r="R3820" i="1" s="1"/>
  <c r="V3820" i="1"/>
  <c r="V3817" i="1"/>
  <c r="S3817" i="1"/>
  <c r="R3817" i="1" s="1"/>
  <c r="T3807" i="1"/>
  <c r="S3807" i="1"/>
  <c r="R3807" i="1" s="1"/>
  <c r="U3807" i="1"/>
  <c r="V3807" i="1"/>
  <c r="S3772" i="1"/>
  <c r="R3772" i="1" s="1"/>
  <c r="T3772" i="1"/>
  <c r="U3772" i="1"/>
  <c r="V3772" i="1"/>
  <c r="V3769" i="1"/>
  <c r="S3769" i="1"/>
  <c r="R3769" i="1" s="1"/>
  <c r="T3769" i="1"/>
  <c r="U3769" i="1"/>
  <c r="T3735" i="1"/>
  <c r="S3735" i="1"/>
  <c r="R3735" i="1" s="1"/>
  <c r="U3735" i="1"/>
  <c r="V3735" i="1"/>
  <c r="T3699" i="1"/>
  <c r="S3699" i="1"/>
  <c r="R3699" i="1" s="1"/>
  <c r="U3699" i="1"/>
  <c r="V3699" i="1"/>
  <c r="S3664" i="1"/>
  <c r="R3664" i="1" s="1"/>
  <c r="T3664" i="1"/>
  <c r="U3664" i="1"/>
  <c r="V3664" i="1"/>
  <c r="V3661" i="1"/>
  <c r="S3661" i="1"/>
  <c r="R3661" i="1" s="1"/>
  <c r="T3661" i="1"/>
  <c r="U3661" i="1"/>
  <c r="U4661" i="1"/>
  <c r="U4660" i="1"/>
  <c r="U4659" i="1"/>
  <c r="T4658" i="1"/>
  <c r="T4657" i="1"/>
  <c r="U4625" i="1"/>
  <c r="U4624" i="1"/>
  <c r="U4623" i="1"/>
  <c r="T1861" i="1"/>
  <c r="T4621" i="1"/>
  <c r="T4595" i="1"/>
  <c r="T4594" i="1"/>
  <c r="S4746" i="1"/>
  <c r="R4746" i="1" s="1"/>
  <c r="S4592" i="1"/>
  <c r="R4592" i="1" s="1"/>
  <c r="S4591" i="1"/>
  <c r="R4591" i="1" s="1"/>
  <c r="U4589" i="1"/>
  <c r="U4588" i="1"/>
  <c r="U4587" i="1"/>
  <c r="T4586" i="1"/>
  <c r="T4585" i="1"/>
  <c r="T4559" i="1"/>
  <c r="T4819" i="1"/>
  <c r="S2958" i="1"/>
  <c r="R2958" i="1" s="1"/>
  <c r="S4556" i="1"/>
  <c r="R4556" i="1" s="1"/>
  <c r="S4555" i="1"/>
  <c r="R4555" i="1" s="1"/>
  <c r="U4553" i="1"/>
  <c r="U4552" i="1"/>
  <c r="U4551" i="1"/>
  <c r="T4170" i="1"/>
  <c r="T4549" i="1"/>
  <c r="V4546" i="1"/>
  <c r="V4545" i="1"/>
  <c r="V4544" i="1"/>
  <c r="U4543" i="1"/>
  <c r="T4523" i="1"/>
  <c r="T4522" i="1"/>
  <c r="S4521" i="1"/>
  <c r="R4521" i="1" s="1"/>
  <c r="S4520" i="1"/>
  <c r="R4520" i="1" s="1"/>
  <c r="S4519" i="1"/>
  <c r="R4519" i="1" s="1"/>
  <c r="U4517" i="1"/>
  <c r="U4516" i="1"/>
  <c r="U2687" i="1"/>
  <c r="T4514" i="1"/>
  <c r="T4513" i="1"/>
  <c r="V1008" i="1"/>
  <c r="V4510" i="1"/>
  <c r="V4509" i="1"/>
  <c r="V4508" i="1"/>
  <c r="U4507" i="1"/>
  <c r="S4493" i="1"/>
  <c r="R4493" i="1" s="1"/>
  <c r="T4487" i="1"/>
  <c r="T4486" i="1"/>
  <c r="S3358" i="1"/>
  <c r="R3358" i="1" s="1"/>
  <c r="S4244" i="1"/>
  <c r="R4244" i="1" s="1"/>
  <c r="S4483" i="1"/>
  <c r="R4483" i="1" s="1"/>
  <c r="U4480" i="1"/>
  <c r="U4479" i="1"/>
  <c r="T1556" i="1"/>
  <c r="T4477" i="1"/>
  <c r="V4475" i="1"/>
  <c r="V4474" i="1"/>
  <c r="T4468" i="1"/>
  <c r="S4467" i="1"/>
  <c r="R4467" i="1" s="1"/>
  <c r="T4467" i="1"/>
  <c r="T4456" i="1"/>
  <c r="S4455" i="1"/>
  <c r="R4455" i="1" s="1"/>
  <c r="T4455" i="1"/>
  <c r="T4444" i="1"/>
  <c r="S4443" i="1"/>
  <c r="R4443" i="1" s="1"/>
  <c r="T4443" i="1"/>
  <c r="T4432" i="1"/>
  <c r="S4431" i="1"/>
  <c r="R4431" i="1" s="1"/>
  <c r="T4431" i="1"/>
  <c r="V4425" i="1"/>
  <c r="T4417" i="1"/>
  <c r="U4414" i="1"/>
  <c r="T4412" i="1"/>
  <c r="U4412" i="1"/>
  <c r="V4407" i="1"/>
  <c r="T4399" i="1"/>
  <c r="U4396" i="1"/>
  <c r="T4394" i="1"/>
  <c r="U4394" i="1"/>
  <c r="V4389" i="1"/>
  <c r="T4381" i="1"/>
  <c r="U4378" i="1"/>
  <c r="T4376" i="1"/>
  <c r="U4376" i="1"/>
  <c r="V4371" i="1"/>
  <c r="T4363" i="1"/>
  <c r="U4360" i="1"/>
  <c r="T4358" i="1"/>
  <c r="U4358" i="1"/>
  <c r="V2721" i="1"/>
  <c r="T4345" i="1"/>
  <c r="U4342" i="1"/>
  <c r="T4340" i="1"/>
  <c r="U4340" i="1"/>
  <c r="V4335" i="1"/>
  <c r="T4327" i="1"/>
  <c r="U4324" i="1"/>
  <c r="T4322" i="1"/>
  <c r="U4322" i="1"/>
  <c r="V4317" i="1"/>
  <c r="T4309" i="1"/>
  <c r="U4306" i="1"/>
  <c r="T4304" i="1"/>
  <c r="U4304" i="1"/>
  <c r="V4299" i="1"/>
  <c r="T4291" i="1"/>
  <c r="U4288" i="1"/>
  <c r="T4286" i="1"/>
  <c r="U4286" i="1"/>
  <c r="V4281" i="1"/>
  <c r="T4273" i="1"/>
  <c r="U4270" i="1"/>
  <c r="T4268" i="1"/>
  <c r="U4268" i="1"/>
  <c r="V4263" i="1"/>
  <c r="T4255" i="1"/>
  <c r="U4252" i="1"/>
  <c r="T4250" i="1"/>
  <c r="U4250" i="1"/>
  <c r="V4245" i="1"/>
  <c r="T4237" i="1"/>
  <c r="U4234" i="1"/>
  <c r="T4232" i="1"/>
  <c r="U4232" i="1"/>
  <c r="V4227" i="1"/>
  <c r="T4219" i="1"/>
  <c r="U4216" i="1"/>
  <c r="T4214" i="1"/>
  <c r="U4214" i="1"/>
  <c r="V4209" i="1"/>
  <c r="T4201" i="1"/>
  <c r="U4198" i="1"/>
  <c r="T4196" i="1"/>
  <c r="U4196" i="1"/>
  <c r="V4191" i="1"/>
  <c r="T4183" i="1"/>
  <c r="U4180" i="1"/>
  <c r="T4178" i="1"/>
  <c r="U4178" i="1"/>
  <c r="V4173" i="1"/>
  <c r="T4165" i="1"/>
  <c r="U4162" i="1"/>
  <c r="T4160" i="1"/>
  <c r="U4160" i="1"/>
  <c r="V4155" i="1"/>
  <c r="T4147" i="1"/>
  <c r="U4144" i="1"/>
  <c r="T4142" i="1"/>
  <c r="U4142" i="1"/>
  <c r="V4137" i="1"/>
  <c r="T4129" i="1"/>
  <c r="U4126" i="1"/>
  <c r="T4124" i="1"/>
  <c r="U4124" i="1"/>
  <c r="V4119" i="1"/>
  <c r="T4111" i="1"/>
  <c r="U4108" i="1"/>
  <c r="T4106" i="1"/>
  <c r="U4106" i="1"/>
  <c r="V4101" i="1"/>
  <c r="T4093" i="1"/>
  <c r="U4090" i="1"/>
  <c r="T4088" i="1"/>
  <c r="U4088" i="1"/>
  <c r="V4083" i="1"/>
  <c r="T382" i="1"/>
  <c r="U2452" i="1"/>
  <c r="T4070" i="1"/>
  <c r="U4070" i="1"/>
  <c r="V4065" i="1"/>
  <c r="T4057" i="1"/>
  <c r="U4054" i="1"/>
  <c r="T4052" i="1"/>
  <c r="U4052" i="1"/>
  <c r="V4047" i="1"/>
  <c r="T4039" i="1"/>
  <c r="U4036" i="1"/>
  <c r="T4034" i="1"/>
  <c r="U4034" i="1"/>
  <c r="V4029" i="1"/>
  <c r="T4021" i="1"/>
  <c r="U4018" i="1"/>
  <c r="T4016" i="1"/>
  <c r="U4016" i="1"/>
  <c r="V4011" i="1"/>
  <c r="T720" i="1"/>
  <c r="U4000" i="1"/>
  <c r="T3998" i="1"/>
  <c r="U3998" i="1"/>
  <c r="V3993" i="1"/>
  <c r="T3985" i="1"/>
  <c r="U3982" i="1"/>
  <c r="S3970" i="1"/>
  <c r="R3970" i="1" s="1"/>
  <c r="V3970" i="1"/>
  <c r="V3962" i="1"/>
  <c r="U3961" i="1"/>
  <c r="V3961" i="1"/>
  <c r="S3961" i="1"/>
  <c r="R3961" i="1" s="1"/>
  <c r="T3950" i="1"/>
  <c r="U3950" i="1"/>
  <c r="U3946" i="1"/>
  <c r="S3934" i="1"/>
  <c r="R3934" i="1" s="1"/>
  <c r="V3934" i="1"/>
  <c r="V3926" i="1"/>
  <c r="U3967" i="1"/>
  <c r="V3967" i="1"/>
  <c r="S3967" i="1"/>
  <c r="R3967" i="1" s="1"/>
  <c r="T3914" i="1"/>
  <c r="U3914" i="1"/>
  <c r="U3910" i="1"/>
  <c r="S3898" i="1"/>
  <c r="R3898" i="1" s="1"/>
  <c r="V3898" i="1"/>
  <c r="V3890" i="1"/>
  <c r="U4226" i="1"/>
  <c r="V4226" i="1"/>
  <c r="S4226" i="1"/>
  <c r="R4226" i="1" s="1"/>
  <c r="T3878" i="1"/>
  <c r="U3878" i="1"/>
  <c r="U3874" i="1"/>
  <c r="S3862" i="1"/>
  <c r="R3862" i="1" s="1"/>
  <c r="V3862" i="1"/>
  <c r="V3854" i="1"/>
  <c r="U3853" i="1"/>
  <c r="V3853" i="1"/>
  <c r="S3853" i="1"/>
  <c r="R3853" i="1" s="1"/>
  <c r="T3842" i="1"/>
  <c r="U3842" i="1"/>
  <c r="U3838" i="1"/>
  <c r="S3826" i="1"/>
  <c r="R3826" i="1" s="1"/>
  <c r="V3826" i="1"/>
  <c r="T4660" i="1"/>
  <c r="S4659" i="1"/>
  <c r="R4659" i="1" s="1"/>
  <c r="S4658" i="1"/>
  <c r="R4658" i="1" s="1"/>
  <c r="S4657" i="1"/>
  <c r="R4657" i="1" s="1"/>
  <c r="T4624" i="1"/>
  <c r="S4623" i="1"/>
  <c r="R4623" i="1" s="1"/>
  <c r="S1861" i="1"/>
  <c r="R1861" i="1" s="1"/>
  <c r="S4621" i="1"/>
  <c r="R4621" i="1" s="1"/>
  <c r="V4613" i="1"/>
  <c r="V4612" i="1"/>
  <c r="V4611" i="1"/>
  <c r="V4610" i="1"/>
  <c r="U4609" i="1"/>
  <c r="T4588" i="1"/>
  <c r="S4587" i="1"/>
  <c r="R4587" i="1" s="1"/>
  <c r="S4586" i="1"/>
  <c r="R4586" i="1" s="1"/>
  <c r="S4585" i="1"/>
  <c r="R4585" i="1" s="1"/>
  <c r="V391" i="1"/>
  <c r="V2619" i="1"/>
  <c r="V4575" i="1"/>
  <c r="V4574" i="1"/>
  <c r="U4573" i="1"/>
  <c r="T4552" i="1"/>
  <c r="S4551" i="1"/>
  <c r="R4551" i="1" s="1"/>
  <c r="S4170" i="1"/>
  <c r="R4170" i="1" s="1"/>
  <c r="S4549" i="1"/>
  <c r="R4549" i="1" s="1"/>
  <c r="U4546" i="1"/>
  <c r="U4545" i="1"/>
  <c r="T4544" i="1"/>
  <c r="T4543" i="1"/>
  <c r="V4541" i="1"/>
  <c r="V4540" i="1"/>
  <c r="V1600" i="1"/>
  <c r="V4538" i="1"/>
  <c r="U4537" i="1"/>
  <c r="T4516" i="1"/>
  <c r="S2687" i="1"/>
  <c r="R2687" i="1" s="1"/>
  <c r="S4514" i="1"/>
  <c r="R4514" i="1" s="1"/>
  <c r="S4513" i="1"/>
  <c r="R4513" i="1" s="1"/>
  <c r="U1008" i="1"/>
  <c r="U4510" i="1"/>
  <c r="U4509" i="1"/>
  <c r="T4508" i="1"/>
  <c r="T4507" i="1"/>
  <c r="V4505" i="1"/>
  <c r="V4504" i="1"/>
  <c r="V4503" i="1"/>
  <c r="V4353" i="1"/>
  <c r="U4501" i="1"/>
  <c r="U4475" i="1"/>
  <c r="U4474" i="1"/>
  <c r="U4471" i="1"/>
  <c r="V4471" i="1"/>
  <c r="T4465" i="1"/>
  <c r="V4462" i="1"/>
  <c r="U615" i="1"/>
  <c r="V615" i="1"/>
  <c r="T4453" i="1"/>
  <c r="V4450" i="1"/>
  <c r="U4447" i="1"/>
  <c r="V4447" i="1"/>
  <c r="T4441" i="1"/>
  <c r="V4438" i="1"/>
  <c r="U4435" i="1"/>
  <c r="V4435" i="1"/>
  <c r="V4426" i="1"/>
  <c r="U4423" i="1"/>
  <c r="V4423" i="1"/>
  <c r="T4414" i="1"/>
  <c r="S4413" i="1"/>
  <c r="R4413" i="1" s="1"/>
  <c r="T4413" i="1"/>
  <c r="V4408" i="1"/>
  <c r="U4859" i="1"/>
  <c r="V4859" i="1"/>
  <c r="T4396" i="1"/>
  <c r="S4395" i="1"/>
  <c r="R4395" i="1" s="1"/>
  <c r="T4395" i="1"/>
  <c r="V4390" i="1"/>
  <c r="U4387" i="1"/>
  <c r="V4387" i="1"/>
  <c r="T4378" i="1"/>
  <c r="S4377" i="1"/>
  <c r="R4377" i="1" s="1"/>
  <c r="T4377" i="1"/>
  <c r="V4372" i="1"/>
  <c r="U4369" i="1"/>
  <c r="V4369" i="1"/>
  <c r="T4360" i="1"/>
  <c r="S4359" i="1"/>
  <c r="R4359" i="1" s="1"/>
  <c r="T4359" i="1"/>
  <c r="V3051" i="1"/>
  <c r="U4351" i="1"/>
  <c r="V4351" i="1"/>
  <c r="T4342" i="1"/>
  <c r="S4341" i="1"/>
  <c r="R4341" i="1" s="1"/>
  <c r="T4341" i="1"/>
  <c r="V4336" i="1"/>
  <c r="U4333" i="1"/>
  <c r="V4333" i="1"/>
  <c r="T4324" i="1"/>
  <c r="S4323" i="1"/>
  <c r="R4323" i="1" s="1"/>
  <c r="T4323" i="1"/>
  <c r="V4318" i="1"/>
  <c r="U4315" i="1"/>
  <c r="V4315" i="1"/>
  <c r="V4310" i="1"/>
  <c r="T4306" i="1"/>
  <c r="S4305" i="1"/>
  <c r="R4305" i="1" s="1"/>
  <c r="T4305" i="1"/>
  <c r="V4300" i="1"/>
  <c r="U4297" i="1"/>
  <c r="V4297" i="1"/>
  <c r="V4164" i="1"/>
  <c r="T4288" i="1"/>
  <c r="S4287" i="1"/>
  <c r="R4287" i="1" s="1"/>
  <c r="T4287" i="1"/>
  <c r="V4282" i="1"/>
  <c r="U4279" i="1"/>
  <c r="V4279" i="1"/>
  <c r="V4274" i="1"/>
  <c r="T4270" i="1"/>
  <c r="S1192" i="1"/>
  <c r="R1192" i="1" s="1"/>
  <c r="T1192" i="1"/>
  <c r="V4264" i="1"/>
  <c r="U4261" i="1"/>
  <c r="V4261" i="1"/>
  <c r="V4256" i="1"/>
  <c r="T4252" i="1"/>
  <c r="S4251" i="1"/>
  <c r="R4251" i="1" s="1"/>
  <c r="T4251" i="1"/>
  <c r="V4246" i="1"/>
  <c r="U4243" i="1"/>
  <c r="V4243" i="1"/>
  <c r="V4238" i="1"/>
  <c r="T4234" i="1"/>
  <c r="S4233" i="1"/>
  <c r="R4233" i="1" s="1"/>
  <c r="T4233" i="1"/>
  <c r="V4228" i="1"/>
  <c r="U4225" i="1"/>
  <c r="V4225" i="1"/>
  <c r="V1471" i="1"/>
  <c r="T4216" i="1"/>
  <c r="S4215" i="1"/>
  <c r="R4215" i="1" s="1"/>
  <c r="T4215" i="1"/>
  <c r="V4210" i="1"/>
  <c r="U3844" i="1"/>
  <c r="V3844" i="1"/>
  <c r="V4202" i="1"/>
  <c r="T4198" i="1"/>
  <c r="S4197" i="1"/>
  <c r="R4197" i="1" s="1"/>
  <c r="T4197" i="1"/>
  <c r="V4192" i="1"/>
  <c r="U1163" i="1"/>
  <c r="V1163" i="1"/>
  <c r="V4184" i="1"/>
  <c r="T4180" i="1"/>
  <c r="S4179" i="1"/>
  <c r="R4179" i="1" s="1"/>
  <c r="T4179" i="1"/>
  <c r="V4174" i="1"/>
  <c r="U4171" i="1"/>
  <c r="V4171" i="1"/>
  <c r="T4162" i="1"/>
  <c r="S4161" i="1"/>
  <c r="R4161" i="1" s="1"/>
  <c r="T4161" i="1"/>
  <c r="V4156" i="1"/>
  <c r="U4153" i="1"/>
  <c r="V4153" i="1"/>
  <c r="T4144" i="1"/>
  <c r="S4143" i="1"/>
  <c r="R4143" i="1" s="1"/>
  <c r="T4143" i="1"/>
  <c r="V4138" i="1"/>
  <c r="U4135" i="1"/>
  <c r="V4135" i="1"/>
  <c r="T4126" i="1"/>
  <c r="S4125" i="1"/>
  <c r="R4125" i="1" s="1"/>
  <c r="T4125" i="1"/>
  <c r="V4120" i="1"/>
  <c r="U4117" i="1"/>
  <c r="V4117" i="1"/>
  <c r="T4108" i="1"/>
  <c r="S4107" i="1"/>
  <c r="R4107" i="1" s="1"/>
  <c r="T4107" i="1"/>
  <c r="V4102" i="1"/>
  <c r="U4099" i="1"/>
  <c r="V4099" i="1"/>
  <c r="T4090" i="1"/>
  <c r="S4089" i="1"/>
  <c r="R4089" i="1" s="1"/>
  <c r="T4089" i="1"/>
  <c r="V4084" i="1"/>
  <c r="U4081" i="1"/>
  <c r="V4081" i="1"/>
  <c r="T2452" i="1"/>
  <c r="S4071" i="1"/>
  <c r="R4071" i="1" s="1"/>
  <c r="T4071" i="1"/>
  <c r="V4066" i="1"/>
  <c r="U568" i="1"/>
  <c r="V568" i="1"/>
  <c r="T4054" i="1"/>
  <c r="S4053" i="1"/>
  <c r="R4053" i="1" s="1"/>
  <c r="T4053" i="1"/>
  <c r="V4048" i="1"/>
  <c r="U4045" i="1"/>
  <c r="V4045" i="1"/>
  <c r="T4036" i="1"/>
  <c r="S4035" i="1"/>
  <c r="R4035" i="1" s="1"/>
  <c r="T4035" i="1"/>
  <c r="V4030" i="1"/>
  <c r="U675" i="1"/>
  <c r="V675" i="1"/>
  <c r="T4018" i="1"/>
  <c r="S4017" i="1"/>
  <c r="R4017" i="1" s="1"/>
  <c r="T4017" i="1"/>
  <c r="V4012" i="1"/>
  <c r="U4009" i="1"/>
  <c r="V4009" i="1"/>
  <c r="T4000" i="1"/>
  <c r="S3999" i="1"/>
  <c r="R3999" i="1" s="1"/>
  <c r="T3999" i="1"/>
  <c r="V3994" i="1"/>
  <c r="U3991" i="1"/>
  <c r="V3991" i="1"/>
  <c r="T3982" i="1"/>
  <c r="S3976" i="1"/>
  <c r="R3976" i="1" s="1"/>
  <c r="V3976" i="1"/>
  <c r="U236" i="1"/>
  <c r="V236" i="1"/>
  <c r="S236" i="1"/>
  <c r="R236" i="1" s="1"/>
  <c r="T3956" i="1"/>
  <c r="U3956" i="1"/>
  <c r="S2097" i="1"/>
  <c r="R2097" i="1" s="1"/>
  <c r="V2097" i="1"/>
  <c r="U3931" i="1"/>
  <c r="V3931" i="1"/>
  <c r="S3931" i="1"/>
  <c r="R3931" i="1" s="1"/>
  <c r="T3920" i="1"/>
  <c r="U3920" i="1"/>
  <c r="S3904" i="1"/>
  <c r="R3904" i="1" s="1"/>
  <c r="V3904" i="1"/>
  <c r="U3895" i="1"/>
  <c r="V3895" i="1"/>
  <c r="S3895" i="1"/>
  <c r="R3895" i="1" s="1"/>
  <c r="T2851" i="1"/>
  <c r="U2851" i="1"/>
  <c r="S3868" i="1"/>
  <c r="R3868" i="1" s="1"/>
  <c r="V3868" i="1"/>
  <c r="U3859" i="1"/>
  <c r="V3859" i="1"/>
  <c r="S3859" i="1"/>
  <c r="R3859" i="1" s="1"/>
  <c r="T3848" i="1"/>
  <c r="U3848" i="1"/>
  <c r="S1891" i="1"/>
  <c r="R1891" i="1" s="1"/>
  <c r="V1891" i="1"/>
  <c r="U3823" i="1"/>
  <c r="V3823" i="1"/>
  <c r="S3823" i="1"/>
  <c r="R3823" i="1" s="1"/>
  <c r="U3818" i="1"/>
  <c r="S3818" i="1"/>
  <c r="R3818" i="1" s="1"/>
  <c r="T3089" i="1"/>
  <c r="U3089" i="1"/>
  <c r="V3089" i="1"/>
  <c r="S3089" i="1"/>
  <c r="R3089" i="1" s="1"/>
  <c r="U1960" i="1"/>
  <c r="S1960" i="1"/>
  <c r="R1960" i="1" s="1"/>
  <c r="T1960" i="1"/>
  <c r="V1960" i="1"/>
  <c r="U3803" i="1"/>
  <c r="V3803" i="1"/>
  <c r="T3803" i="1"/>
  <c r="T3801" i="1"/>
  <c r="U3801" i="1"/>
  <c r="V3801" i="1"/>
  <c r="S3801" i="1"/>
  <c r="R3801" i="1" s="1"/>
  <c r="V3799" i="1"/>
  <c r="T3799" i="1"/>
  <c r="U3799" i="1"/>
  <c r="S3799" i="1"/>
  <c r="R3799" i="1" s="1"/>
  <c r="T3771" i="1"/>
  <c r="S3771" i="1"/>
  <c r="R3771" i="1" s="1"/>
  <c r="U3771" i="1"/>
  <c r="V3771" i="1"/>
  <c r="T3737" i="1"/>
  <c r="U3737" i="1"/>
  <c r="V3737" i="1"/>
  <c r="S3737" i="1"/>
  <c r="R3737" i="1" s="1"/>
  <c r="U3734" i="1"/>
  <c r="S3734" i="1"/>
  <c r="R3734" i="1" s="1"/>
  <c r="T3734" i="1"/>
  <c r="V3734" i="1"/>
  <c r="T3701" i="1"/>
  <c r="U3701" i="1"/>
  <c r="V3701" i="1"/>
  <c r="S3701" i="1"/>
  <c r="R3701" i="1" s="1"/>
  <c r="U3698" i="1"/>
  <c r="S3698" i="1"/>
  <c r="R3698" i="1" s="1"/>
  <c r="T3698" i="1"/>
  <c r="V3698" i="1"/>
  <c r="T3663" i="1"/>
  <c r="S3663" i="1"/>
  <c r="R3663" i="1" s="1"/>
  <c r="U3663" i="1"/>
  <c r="V3663" i="1"/>
  <c r="U391" i="1"/>
  <c r="U2619" i="1"/>
  <c r="U4575" i="1"/>
  <c r="T4574" i="1"/>
  <c r="T4573" i="1"/>
  <c r="T4546" i="1"/>
  <c r="S4545" i="1"/>
  <c r="R4545" i="1" s="1"/>
  <c r="S4544" i="1"/>
  <c r="R4544" i="1" s="1"/>
  <c r="S4543" i="1"/>
  <c r="R4543" i="1" s="1"/>
  <c r="T1008" i="1"/>
  <c r="T4510" i="1"/>
  <c r="S4509" i="1"/>
  <c r="R4509" i="1" s="1"/>
  <c r="S4508" i="1"/>
  <c r="R4508" i="1" s="1"/>
  <c r="S4507" i="1"/>
  <c r="R4507" i="1" s="1"/>
  <c r="T4475" i="1"/>
  <c r="T4474" i="1"/>
  <c r="T3738" i="1"/>
  <c r="U3738" i="1"/>
  <c r="U4462" i="1"/>
  <c r="T4460" i="1"/>
  <c r="U4460" i="1"/>
  <c r="U4450" i="1"/>
  <c r="T432" i="1"/>
  <c r="U432" i="1"/>
  <c r="U4438" i="1"/>
  <c r="T4436" i="1"/>
  <c r="U4436" i="1"/>
  <c r="T4424" i="1"/>
  <c r="U4424" i="1"/>
  <c r="T4406" i="1"/>
  <c r="U4406" i="1"/>
  <c r="T4388" i="1"/>
  <c r="U4388" i="1"/>
  <c r="T4714" i="1"/>
  <c r="U4714" i="1"/>
  <c r="T4352" i="1"/>
  <c r="U4352" i="1"/>
  <c r="T4334" i="1"/>
  <c r="U4334" i="1"/>
  <c r="T4321" i="1"/>
  <c r="U4318" i="1"/>
  <c r="T4316" i="1"/>
  <c r="U4316" i="1"/>
  <c r="V3989" i="1"/>
  <c r="T4303" i="1"/>
  <c r="U4300" i="1"/>
  <c r="T4298" i="1"/>
  <c r="U4298" i="1"/>
  <c r="U4282" i="1"/>
  <c r="T4280" i="1"/>
  <c r="U4280" i="1"/>
  <c r="U4264" i="1"/>
  <c r="T4262" i="1"/>
  <c r="U4262" i="1"/>
  <c r="U4246" i="1"/>
  <c r="T2450" i="1"/>
  <c r="U2450" i="1"/>
  <c r="U4228" i="1"/>
  <c r="T835" i="1"/>
  <c r="U835" i="1"/>
  <c r="U4210" i="1"/>
  <c r="T4208" i="1"/>
  <c r="U4208" i="1"/>
  <c r="U4192" i="1"/>
  <c r="T4190" i="1"/>
  <c r="U4190" i="1"/>
  <c r="U4174" i="1"/>
  <c r="T4172" i="1"/>
  <c r="U4172" i="1"/>
  <c r="T4154" i="1"/>
  <c r="U4154" i="1"/>
  <c r="T4136" i="1"/>
  <c r="U4136" i="1"/>
  <c r="T4118" i="1"/>
  <c r="U4118" i="1"/>
  <c r="T4100" i="1"/>
  <c r="U4100" i="1"/>
  <c r="T4082" i="1"/>
  <c r="U4082" i="1"/>
  <c r="T4064" i="1"/>
  <c r="U4064" i="1"/>
  <c r="T2181" i="1"/>
  <c r="U2181" i="1"/>
  <c r="T4484" i="1"/>
  <c r="U4484" i="1"/>
  <c r="T4010" i="1"/>
  <c r="U4010" i="1"/>
  <c r="T3992" i="1"/>
  <c r="U3992" i="1"/>
  <c r="U3973" i="1"/>
  <c r="V3973" i="1"/>
  <c r="S3973" i="1"/>
  <c r="R3973" i="1" s="1"/>
  <c r="T3962" i="1"/>
  <c r="U3962" i="1"/>
  <c r="S3946" i="1"/>
  <c r="R3946" i="1" s="1"/>
  <c r="V3946" i="1"/>
  <c r="U3937" i="1"/>
  <c r="V3937" i="1"/>
  <c r="S3937" i="1"/>
  <c r="R3937" i="1" s="1"/>
  <c r="T3926" i="1"/>
  <c r="U3926" i="1"/>
  <c r="S3910" i="1"/>
  <c r="R3910" i="1" s="1"/>
  <c r="V3910" i="1"/>
  <c r="U3901" i="1"/>
  <c r="V3901" i="1"/>
  <c r="S3901" i="1"/>
  <c r="R3901" i="1" s="1"/>
  <c r="T3890" i="1"/>
  <c r="U3890" i="1"/>
  <c r="S3874" i="1"/>
  <c r="R3874" i="1" s="1"/>
  <c r="V3874" i="1"/>
  <c r="U3865" i="1"/>
  <c r="V3865" i="1"/>
  <c r="S3865" i="1"/>
  <c r="R3865" i="1" s="1"/>
  <c r="T3854" i="1"/>
  <c r="U3854" i="1"/>
  <c r="S3838" i="1"/>
  <c r="R3838" i="1" s="1"/>
  <c r="V3838" i="1"/>
  <c r="U3829" i="1"/>
  <c r="V3829" i="1"/>
  <c r="S3829" i="1"/>
  <c r="R3829" i="1" s="1"/>
  <c r="T4612" i="1"/>
  <c r="S4611" i="1"/>
  <c r="R4611" i="1" s="1"/>
  <c r="S4610" i="1"/>
  <c r="R4610" i="1" s="1"/>
  <c r="S4609" i="1"/>
  <c r="R4609" i="1" s="1"/>
  <c r="T2619" i="1"/>
  <c r="S4575" i="1"/>
  <c r="R4575" i="1" s="1"/>
  <c r="S4574" i="1"/>
  <c r="R4574" i="1" s="1"/>
  <c r="S4573" i="1"/>
  <c r="R4573" i="1" s="1"/>
  <c r="T4540" i="1"/>
  <c r="S1600" i="1"/>
  <c r="R1600" i="1" s="1"/>
  <c r="S4538" i="1"/>
  <c r="R4538" i="1" s="1"/>
  <c r="S4537" i="1"/>
  <c r="R4537" i="1" s="1"/>
  <c r="T4504" i="1"/>
  <c r="S4503" i="1"/>
  <c r="R4503" i="1" s="1"/>
  <c r="S4353" i="1"/>
  <c r="R4353" i="1" s="1"/>
  <c r="S4501" i="1"/>
  <c r="R4501" i="1" s="1"/>
  <c r="V4492" i="1"/>
  <c r="V4491" i="1"/>
  <c r="V4490" i="1"/>
  <c r="U4489" i="1"/>
  <c r="S4473" i="1"/>
  <c r="R4473" i="1" s="1"/>
  <c r="T4473" i="1"/>
  <c r="S4466" i="1"/>
  <c r="R4466" i="1" s="1"/>
  <c r="T4462" i="1"/>
  <c r="S4461" i="1"/>
  <c r="R4461" i="1" s="1"/>
  <c r="T4461" i="1"/>
  <c r="S4454" i="1"/>
  <c r="R4454" i="1" s="1"/>
  <c r="T4450" i="1"/>
  <c r="S2111" i="1"/>
  <c r="R2111" i="1" s="1"/>
  <c r="T2111" i="1"/>
  <c r="S4442" i="1"/>
  <c r="R4442" i="1" s="1"/>
  <c r="T4438" i="1"/>
  <c r="S4437" i="1"/>
  <c r="R4437" i="1" s="1"/>
  <c r="T4437" i="1"/>
  <c r="S4430" i="1"/>
  <c r="R4430" i="1" s="1"/>
  <c r="T4426" i="1"/>
  <c r="S4425" i="1"/>
  <c r="R4425" i="1" s="1"/>
  <c r="T4425" i="1"/>
  <c r="U4419" i="1"/>
  <c r="U4417" i="1"/>
  <c r="V4417" i="1"/>
  <c r="S4411" i="1"/>
  <c r="R4411" i="1" s="1"/>
  <c r="T4408" i="1"/>
  <c r="S4407" i="1"/>
  <c r="R4407" i="1" s="1"/>
  <c r="T4407" i="1"/>
  <c r="U4401" i="1"/>
  <c r="U4399" i="1"/>
  <c r="V4399" i="1"/>
  <c r="S4393" i="1"/>
  <c r="R4393" i="1" s="1"/>
  <c r="T4390" i="1"/>
  <c r="S4389" i="1"/>
  <c r="R4389" i="1" s="1"/>
  <c r="T4389" i="1"/>
  <c r="U4383" i="1"/>
  <c r="U4381" i="1"/>
  <c r="V4381" i="1"/>
  <c r="S4375" i="1"/>
  <c r="R4375" i="1" s="1"/>
  <c r="T4372" i="1"/>
  <c r="S4371" i="1"/>
  <c r="R4371" i="1" s="1"/>
  <c r="T4371" i="1"/>
  <c r="U4365" i="1"/>
  <c r="U4363" i="1"/>
  <c r="V4363" i="1"/>
  <c r="S4357" i="1"/>
  <c r="R4357" i="1" s="1"/>
  <c r="T3051" i="1"/>
  <c r="S2721" i="1"/>
  <c r="R2721" i="1" s="1"/>
  <c r="T2721" i="1"/>
  <c r="U4347" i="1"/>
  <c r="U4345" i="1"/>
  <c r="V4345" i="1"/>
  <c r="S4339" i="1"/>
  <c r="R4339" i="1" s="1"/>
  <c r="T4336" i="1"/>
  <c r="S4335" i="1"/>
  <c r="R4335" i="1" s="1"/>
  <c r="T4335" i="1"/>
  <c r="U4329" i="1"/>
  <c r="U4327" i="1"/>
  <c r="V4327" i="1"/>
  <c r="S4321" i="1"/>
  <c r="R4321" i="1" s="1"/>
  <c r="T4318" i="1"/>
  <c r="S4317" i="1"/>
  <c r="R4317" i="1" s="1"/>
  <c r="T4317" i="1"/>
  <c r="U3989" i="1"/>
  <c r="U4309" i="1"/>
  <c r="V4309" i="1"/>
  <c r="S4303" i="1"/>
  <c r="R4303" i="1" s="1"/>
  <c r="T4300" i="1"/>
  <c r="S4299" i="1"/>
  <c r="R4299" i="1" s="1"/>
  <c r="T4299" i="1"/>
  <c r="U4293" i="1"/>
  <c r="U4291" i="1"/>
  <c r="V4291" i="1"/>
  <c r="T4282" i="1"/>
  <c r="S4281" i="1"/>
  <c r="R4281" i="1" s="1"/>
  <c r="T4281" i="1"/>
  <c r="U4273" i="1"/>
  <c r="V4273" i="1"/>
  <c r="T4264" i="1"/>
  <c r="S4263" i="1"/>
  <c r="R4263" i="1" s="1"/>
  <c r="T4263" i="1"/>
  <c r="U4255" i="1"/>
  <c r="V4255" i="1"/>
  <c r="T4246" i="1"/>
  <c r="S4245" i="1"/>
  <c r="R4245" i="1" s="1"/>
  <c r="T4245" i="1"/>
  <c r="U4237" i="1"/>
  <c r="V4237" i="1"/>
  <c r="T4228" i="1"/>
  <c r="S4227" i="1"/>
  <c r="R4227" i="1" s="1"/>
  <c r="T4227" i="1"/>
  <c r="U4219" i="1"/>
  <c r="V4219" i="1"/>
  <c r="T4210" i="1"/>
  <c r="S4209" i="1"/>
  <c r="R4209" i="1" s="1"/>
  <c r="T4209" i="1"/>
  <c r="U4201" i="1"/>
  <c r="V4201" i="1"/>
  <c r="T4192" i="1"/>
  <c r="S4191" i="1"/>
  <c r="R4191" i="1" s="1"/>
  <c r="T4191" i="1"/>
  <c r="U4183" i="1"/>
  <c r="V4183" i="1"/>
  <c r="T4174" i="1"/>
  <c r="S4173" i="1"/>
  <c r="R4173" i="1" s="1"/>
  <c r="T4173" i="1"/>
  <c r="U4165" i="1"/>
  <c r="V4165" i="1"/>
  <c r="T4156" i="1"/>
  <c r="S4155" i="1"/>
  <c r="R4155" i="1" s="1"/>
  <c r="T4155" i="1"/>
  <c r="U4147" i="1"/>
  <c r="V4147" i="1"/>
  <c r="T4138" i="1"/>
  <c r="S4137" i="1"/>
  <c r="R4137" i="1" s="1"/>
  <c r="T4137" i="1"/>
  <c r="U4129" i="1"/>
  <c r="V4129" i="1"/>
  <c r="T4120" i="1"/>
  <c r="S4119" i="1"/>
  <c r="R4119" i="1" s="1"/>
  <c r="T4119" i="1"/>
  <c r="U4111" i="1"/>
  <c r="V4111" i="1"/>
  <c r="T4102" i="1"/>
  <c r="S4101" i="1"/>
  <c r="R4101" i="1" s="1"/>
  <c r="T4101" i="1"/>
  <c r="U4093" i="1"/>
  <c r="V4093" i="1"/>
  <c r="T4084" i="1"/>
  <c r="S4083" i="1"/>
  <c r="R4083" i="1" s="1"/>
  <c r="T4083" i="1"/>
  <c r="U382" i="1"/>
  <c r="V382" i="1"/>
  <c r="T4066" i="1"/>
  <c r="S4065" i="1"/>
  <c r="R4065" i="1" s="1"/>
  <c r="T4065" i="1"/>
  <c r="U4057" i="1"/>
  <c r="V4057" i="1"/>
  <c r="T4048" i="1"/>
  <c r="S4047" i="1"/>
  <c r="R4047" i="1" s="1"/>
  <c r="T4047" i="1"/>
  <c r="U4039" i="1"/>
  <c r="V4039" i="1"/>
  <c r="T4030" i="1"/>
  <c r="S4029" i="1"/>
  <c r="R4029" i="1" s="1"/>
  <c r="T4029" i="1"/>
  <c r="U4021" i="1"/>
  <c r="V4021" i="1"/>
  <c r="T4012" i="1"/>
  <c r="S4011" i="1"/>
  <c r="R4011" i="1" s="1"/>
  <c r="T4011" i="1"/>
  <c r="U720" i="1"/>
  <c r="V720" i="1"/>
  <c r="T3994" i="1"/>
  <c r="S3993" i="1"/>
  <c r="R3993" i="1" s="1"/>
  <c r="T3993" i="1"/>
  <c r="U3985" i="1"/>
  <c r="V3985" i="1"/>
  <c r="U3979" i="1"/>
  <c r="V3979" i="1"/>
  <c r="S3979" i="1"/>
  <c r="R3979" i="1" s="1"/>
  <c r="T3968" i="1"/>
  <c r="U3968" i="1"/>
  <c r="S3952" i="1"/>
  <c r="R3952" i="1" s="1"/>
  <c r="V3952" i="1"/>
  <c r="U3943" i="1"/>
  <c r="V3943" i="1"/>
  <c r="S3943" i="1"/>
  <c r="R3943" i="1" s="1"/>
  <c r="T3932" i="1"/>
  <c r="U3932" i="1"/>
  <c r="S3916" i="1"/>
  <c r="R3916" i="1" s="1"/>
  <c r="V3916" i="1"/>
  <c r="V3908" i="1"/>
  <c r="U3907" i="1"/>
  <c r="V3907" i="1"/>
  <c r="S3907" i="1"/>
  <c r="R3907" i="1" s="1"/>
  <c r="T1614" i="1"/>
  <c r="U1614" i="1"/>
  <c r="U3892" i="1"/>
  <c r="T3883" i="1"/>
  <c r="S3880" i="1"/>
  <c r="R3880" i="1" s="1"/>
  <c r="V3880" i="1"/>
  <c r="V3872" i="1"/>
  <c r="U3871" i="1"/>
  <c r="V3871" i="1"/>
  <c r="S3871" i="1"/>
  <c r="R3871" i="1" s="1"/>
  <c r="T3860" i="1"/>
  <c r="U3860" i="1"/>
  <c r="U3856" i="1"/>
  <c r="T3847" i="1"/>
  <c r="S212" i="1"/>
  <c r="R212" i="1" s="1"/>
  <c r="V212" i="1"/>
  <c r="V3836" i="1"/>
  <c r="U3835" i="1"/>
  <c r="V3835" i="1"/>
  <c r="S3835" i="1"/>
  <c r="R3835" i="1" s="1"/>
  <c r="T3824" i="1"/>
  <c r="U3824" i="1"/>
  <c r="U3820" i="1"/>
  <c r="T3819" i="1"/>
  <c r="S3819" i="1"/>
  <c r="R3819" i="1" s="1"/>
  <c r="U3817" i="1"/>
  <c r="S3808" i="1"/>
  <c r="R3808" i="1" s="1"/>
  <c r="T3808" i="1"/>
  <c r="U3808" i="1"/>
  <c r="V3808" i="1"/>
  <c r="V3805" i="1"/>
  <c r="S3805" i="1"/>
  <c r="R3805" i="1" s="1"/>
  <c r="T3805" i="1"/>
  <c r="U3805" i="1"/>
  <c r="T3773" i="1"/>
  <c r="U3773" i="1"/>
  <c r="V3773" i="1"/>
  <c r="S3773" i="1"/>
  <c r="R3773" i="1" s="1"/>
  <c r="U3770" i="1"/>
  <c r="S3770" i="1"/>
  <c r="R3770" i="1" s="1"/>
  <c r="T3770" i="1"/>
  <c r="V3770" i="1"/>
  <c r="S3736" i="1"/>
  <c r="R3736" i="1" s="1"/>
  <c r="T3736" i="1"/>
  <c r="U3736" i="1"/>
  <c r="V3736" i="1"/>
  <c r="V3733" i="1"/>
  <c r="S3733" i="1"/>
  <c r="R3733" i="1" s="1"/>
  <c r="T3733" i="1"/>
  <c r="U3733" i="1"/>
  <c r="S3700" i="1"/>
  <c r="R3700" i="1" s="1"/>
  <c r="T3700" i="1"/>
  <c r="U3700" i="1"/>
  <c r="V3700" i="1"/>
  <c r="V3697" i="1"/>
  <c r="S3697" i="1"/>
  <c r="R3697" i="1" s="1"/>
  <c r="T3697" i="1"/>
  <c r="U3697" i="1"/>
  <c r="T1941" i="1"/>
  <c r="U1941" i="1"/>
  <c r="V1941" i="1"/>
  <c r="S1941" i="1"/>
  <c r="R1941" i="1" s="1"/>
  <c r="U3662" i="1"/>
  <c r="S3662" i="1"/>
  <c r="R3662" i="1" s="1"/>
  <c r="T3662" i="1"/>
  <c r="V3662" i="1"/>
  <c r="U4465" i="1"/>
  <c r="V4465" i="1"/>
  <c r="U4453" i="1"/>
  <c r="V4453" i="1"/>
  <c r="U4441" i="1"/>
  <c r="V4441" i="1"/>
  <c r="U4429" i="1"/>
  <c r="V4429" i="1"/>
  <c r="T4418" i="1"/>
  <c r="U4418" i="1"/>
  <c r="T4400" i="1"/>
  <c r="U4400" i="1"/>
  <c r="T4382" i="1"/>
  <c r="U4382" i="1"/>
  <c r="T4364" i="1"/>
  <c r="U4364" i="1"/>
  <c r="T4346" i="1"/>
  <c r="U4346" i="1"/>
  <c r="T4328" i="1"/>
  <c r="U4328" i="1"/>
  <c r="T4310" i="1"/>
  <c r="U4310" i="1"/>
  <c r="T4164" i="1"/>
  <c r="U4164" i="1"/>
  <c r="T4274" i="1"/>
  <c r="U4274" i="1"/>
  <c r="T4256" i="1"/>
  <c r="U4256" i="1"/>
  <c r="T4238" i="1"/>
  <c r="U4238" i="1"/>
  <c r="T1471" i="1"/>
  <c r="U1471" i="1"/>
  <c r="T4202" i="1"/>
  <c r="U4202" i="1"/>
  <c r="T4184" i="1"/>
  <c r="U4184" i="1"/>
  <c r="T4166" i="1"/>
  <c r="U4166" i="1"/>
  <c r="T4148" i="1"/>
  <c r="U4148" i="1"/>
  <c r="T4130" i="1"/>
  <c r="U4130" i="1"/>
  <c r="T4112" i="1"/>
  <c r="U4112" i="1"/>
  <c r="T4094" i="1"/>
  <c r="U4094" i="1"/>
  <c r="T4076" i="1"/>
  <c r="U4076" i="1"/>
  <c r="T4058" i="1"/>
  <c r="U4058" i="1"/>
  <c r="T4040" i="1"/>
  <c r="U4040" i="1"/>
  <c r="T4022" i="1"/>
  <c r="U4022" i="1"/>
  <c r="T4004" i="1"/>
  <c r="U4004" i="1"/>
  <c r="T3986" i="1"/>
  <c r="U3986" i="1"/>
  <c r="T3974" i="1"/>
  <c r="U3974" i="1"/>
  <c r="S3958" i="1"/>
  <c r="R3958" i="1" s="1"/>
  <c r="V3958" i="1"/>
  <c r="U2124" i="1"/>
  <c r="V2124" i="1"/>
  <c r="S2124" i="1"/>
  <c r="R2124" i="1" s="1"/>
  <c r="T3938" i="1"/>
  <c r="U3938" i="1"/>
  <c r="S3922" i="1"/>
  <c r="R3922" i="1" s="1"/>
  <c r="V3922" i="1"/>
  <c r="U3913" i="1"/>
  <c r="V3913" i="1"/>
  <c r="S3913" i="1"/>
  <c r="R3913" i="1" s="1"/>
  <c r="T3902" i="1"/>
  <c r="U3902" i="1"/>
  <c r="S3886" i="1"/>
  <c r="R3886" i="1" s="1"/>
  <c r="V3886" i="1"/>
  <c r="U3877" i="1"/>
  <c r="V3877" i="1"/>
  <c r="S3877" i="1"/>
  <c r="R3877" i="1" s="1"/>
  <c r="T3866" i="1"/>
  <c r="U3866" i="1"/>
  <c r="S3850" i="1"/>
  <c r="R3850" i="1" s="1"/>
  <c r="V3850" i="1"/>
  <c r="U3841" i="1"/>
  <c r="V3841" i="1"/>
  <c r="S3841" i="1"/>
  <c r="R3841" i="1" s="1"/>
  <c r="T3830" i="1"/>
  <c r="U3830" i="1"/>
  <c r="S3802" i="1"/>
  <c r="R3802" i="1" s="1"/>
  <c r="U3802" i="1"/>
  <c r="V3802" i="1"/>
  <c r="T3802" i="1"/>
  <c r="U3800" i="1"/>
  <c r="T3800" i="1"/>
  <c r="V3800" i="1"/>
  <c r="S3800" i="1"/>
  <c r="R3800" i="1" s="1"/>
  <c r="T3767" i="1"/>
  <c r="T3766" i="1"/>
  <c r="S3765" i="1"/>
  <c r="R3765" i="1" s="1"/>
  <c r="S3764" i="1"/>
  <c r="R3764" i="1" s="1"/>
  <c r="S3763" i="1"/>
  <c r="R3763" i="1" s="1"/>
  <c r="T3731" i="1"/>
  <c r="T3730" i="1"/>
  <c r="T3659" i="1"/>
  <c r="T3806" i="1"/>
  <c r="S3657" i="1"/>
  <c r="R3657" i="1" s="1"/>
  <c r="S3656" i="1"/>
  <c r="R3656" i="1" s="1"/>
  <c r="S3655" i="1"/>
  <c r="R3655" i="1" s="1"/>
  <c r="S3629" i="1"/>
  <c r="R3629" i="1" s="1"/>
  <c r="T3623" i="1"/>
  <c r="T3622" i="1"/>
  <c r="S3621" i="1"/>
  <c r="R3621" i="1" s="1"/>
  <c r="S3620" i="1"/>
  <c r="R3620" i="1" s="1"/>
  <c r="S3619" i="1"/>
  <c r="R3619" i="1" s="1"/>
  <c r="S3602" i="1"/>
  <c r="R3602" i="1" s="1"/>
  <c r="T3602" i="1"/>
  <c r="U3602" i="1"/>
  <c r="S3591" i="1"/>
  <c r="R3591" i="1" s="1"/>
  <c r="T3591" i="1"/>
  <c r="T3577" i="1"/>
  <c r="U3577" i="1"/>
  <c r="V3577" i="1"/>
  <c r="S3566" i="1"/>
  <c r="R3566" i="1" s="1"/>
  <c r="T3566" i="1"/>
  <c r="U3566" i="1"/>
  <c r="S3555" i="1"/>
  <c r="R3555" i="1" s="1"/>
  <c r="T3555" i="1"/>
  <c r="T3541" i="1"/>
  <c r="U3541" i="1"/>
  <c r="V3541" i="1"/>
  <c r="S3530" i="1"/>
  <c r="R3530" i="1" s="1"/>
  <c r="T3530" i="1"/>
  <c r="U3530" i="1"/>
  <c r="S3519" i="1"/>
  <c r="R3519" i="1" s="1"/>
  <c r="T3519" i="1"/>
  <c r="T3505" i="1"/>
  <c r="U3505" i="1"/>
  <c r="V3505" i="1"/>
  <c r="V3486" i="1"/>
  <c r="T3486" i="1"/>
  <c r="S3486" i="1"/>
  <c r="R3486" i="1" s="1"/>
  <c r="U3486" i="1"/>
  <c r="V532" i="1"/>
  <c r="T532" i="1"/>
  <c r="S532" i="1"/>
  <c r="R532" i="1" s="1"/>
  <c r="U532" i="1"/>
  <c r="S4220" i="1"/>
  <c r="R4220" i="1" s="1"/>
  <c r="T4220" i="1"/>
  <c r="T3583" i="1"/>
  <c r="U3583" i="1"/>
  <c r="V3583" i="1"/>
  <c r="S3572" i="1"/>
  <c r="R3572" i="1" s="1"/>
  <c r="T3572" i="1"/>
  <c r="U3572" i="1"/>
  <c r="S3561" i="1"/>
  <c r="R3561" i="1" s="1"/>
  <c r="T3561" i="1"/>
  <c r="T3547" i="1"/>
  <c r="U3547" i="1"/>
  <c r="V3547" i="1"/>
  <c r="S3536" i="1"/>
  <c r="R3536" i="1" s="1"/>
  <c r="T3536" i="1"/>
  <c r="U3536" i="1"/>
  <c r="S3525" i="1"/>
  <c r="R3525" i="1" s="1"/>
  <c r="T3525" i="1"/>
  <c r="T3511" i="1"/>
  <c r="U3511" i="1"/>
  <c r="V3511" i="1"/>
  <c r="S3500" i="1"/>
  <c r="R3500" i="1" s="1"/>
  <c r="T3500" i="1"/>
  <c r="U3500" i="1"/>
  <c r="T3488" i="1"/>
  <c r="U3488" i="1"/>
  <c r="V3488" i="1"/>
  <c r="V3480" i="1"/>
  <c r="U3480" i="1"/>
  <c r="T3480" i="1"/>
  <c r="S3465" i="1"/>
  <c r="R3465" i="1" s="1"/>
  <c r="T3465" i="1"/>
  <c r="V3465" i="1"/>
  <c r="U3463" i="1"/>
  <c r="S3463" i="1"/>
  <c r="R3463" i="1" s="1"/>
  <c r="T3463" i="1"/>
  <c r="V3463" i="1"/>
  <c r="S3441" i="1"/>
  <c r="R3441" i="1" s="1"/>
  <c r="T3441" i="1"/>
  <c r="U3441" i="1"/>
  <c r="V3441" i="1"/>
  <c r="U4207" i="1"/>
  <c r="U3712" i="1"/>
  <c r="U3711" i="1"/>
  <c r="T4292" i="1"/>
  <c r="T3709" i="1"/>
  <c r="V3707" i="1"/>
  <c r="V3706" i="1"/>
  <c r="V3705" i="1"/>
  <c r="V3704" i="1"/>
  <c r="U3703" i="1"/>
  <c r="U3677" i="1"/>
  <c r="U3676" i="1"/>
  <c r="U3675" i="1"/>
  <c r="T3674" i="1"/>
  <c r="T3673" i="1"/>
  <c r="U3641" i="1"/>
  <c r="U3640" i="1"/>
  <c r="U3639" i="1"/>
  <c r="T919" i="1"/>
  <c r="T3637" i="1"/>
  <c r="S3603" i="1"/>
  <c r="R3603" i="1" s="1"/>
  <c r="T3603" i="1"/>
  <c r="T3589" i="1"/>
  <c r="U3589" i="1"/>
  <c r="V3589" i="1"/>
  <c r="S3578" i="1"/>
  <c r="R3578" i="1" s="1"/>
  <c r="T3578" i="1"/>
  <c r="U3578" i="1"/>
  <c r="S3567" i="1"/>
  <c r="R3567" i="1" s="1"/>
  <c r="T3567" i="1"/>
  <c r="T3553" i="1"/>
  <c r="U3553" i="1"/>
  <c r="V3553" i="1"/>
  <c r="S3542" i="1"/>
  <c r="R3542" i="1" s="1"/>
  <c r="T3542" i="1"/>
  <c r="U3542" i="1"/>
  <c r="S3531" i="1"/>
  <c r="R3531" i="1" s="1"/>
  <c r="T3531" i="1"/>
  <c r="T3517" i="1"/>
  <c r="U3517" i="1"/>
  <c r="V3517" i="1"/>
  <c r="S4599" i="1"/>
  <c r="R4599" i="1" s="1"/>
  <c r="T4599" i="1"/>
  <c r="U4599" i="1"/>
  <c r="V3424" i="1"/>
  <c r="T3424" i="1"/>
  <c r="S3424" i="1"/>
  <c r="R3424" i="1" s="1"/>
  <c r="U3424" i="1"/>
  <c r="T3981" i="1"/>
  <c r="T3975" i="1"/>
  <c r="T3969" i="1"/>
  <c r="T3963" i="1"/>
  <c r="T3957" i="1"/>
  <c r="T3951" i="1"/>
  <c r="T3945" i="1"/>
  <c r="T3939" i="1"/>
  <c r="T3933" i="1"/>
  <c r="T3927" i="1"/>
  <c r="T3921" i="1"/>
  <c r="T3915" i="1"/>
  <c r="T3909" i="1"/>
  <c r="T3329" i="1"/>
  <c r="T3897" i="1"/>
  <c r="T3891" i="1"/>
  <c r="T3885" i="1"/>
  <c r="T3693" i="1"/>
  <c r="T3873" i="1"/>
  <c r="T497" i="1"/>
  <c r="T3861" i="1"/>
  <c r="T3855" i="1"/>
  <c r="T3849" i="1"/>
  <c r="T3843" i="1"/>
  <c r="T3837" i="1"/>
  <c r="T3831" i="1"/>
  <c r="T3825" i="1"/>
  <c r="U3815" i="1"/>
  <c r="U3814" i="1"/>
  <c r="U3813" i="1"/>
  <c r="T3812" i="1"/>
  <c r="T3811" i="1"/>
  <c r="T3785" i="1"/>
  <c r="T3784" i="1"/>
  <c r="S4923" i="1"/>
  <c r="R4923" i="1" s="1"/>
  <c r="S3782" i="1"/>
  <c r="R3782" i="1" s="1"/>
  <c r="S3781" i="1"/>
  <c r="R3781" i="1" s="1"/>
  <c r="U3779" i="1"/>
  <c r="U3778" i="1"/>
  <c r="U3777" i="1"/>
  <c r="T3776" i="1"/>
  <c r="T3775" i="1"/>
  <c r="T3749" i="1"/>
  <c r="T3748" i="1"/>
  <c r="S1738" i="1"/>
  <c r="R1738" i="1" s="1"/>
  <c r="S3746" i="1"/>
  <c r="R3746" i="1" s="1"/>
  <c r="S3745" i="1"/>
  <c r="R3745" i="1" s="1"/>
  <c r="U3743" i="1"/>
  <c r="U3742" i="1"/>
  <c r="U3741" i="1"/>
  <c r="T3740" i="1"/>
  <c r="T438" i="1"/>
  <c r="T4207" i="1"/>
  <c r="T3712" i="1"/>
  <c r="S3711" i="1"/>
  <c r="R3711" i="1" s="1"/>
  <c r="S4292" i="1"/>
  <c r="R4292" i="1" s="1"/>
  <c r="S3709" i="1"/>
  <c r="R3709" i="1" s="1"/>
  <c r="U3707" i="1"/>
  <c r="U3706" i="1"/>
  <c r="U3705" i="1"/>
  <c r="T3704" i="1"/>
  <c r="T3703" i="1"/>
  <c r="T3677" i="1"/>
  <c r="T3676" i="1"/>
  <c r="S3675" i="1"/>
  <c r="R3675" i="1" s="1"/>
  <c r="S3674" i="1"/>
  <c r="R3674" i="1" s="1"/>
  <c r="S3673" i="1"/>
  <c r="R3673" i="1" s="1"/>
  <c r="U3671" i="1"/>
  <c r="U3670" i="1"/>
  <c r="U3669" i="1"/>
  <c r="T3668" i="1"/>
  <c r="T3667" i="1"/>
  <c r="T3641" i="1"/>
  <c r="T3640" i="1"/>
  <c r="S3639" i="1"/>
  <c r="R3639" i="1" s="1"/>
  <c r="S919" i="1"/>
  <c r="R919" i="1" s="1"/>
  <c r="S3637" i="1"/>
  <c r="R3637" i="1" s="1"/>
  <c r="U3635" i="1"/>
  <c r="U3634" i="1"/>
  <c r="U3633" i="1"/>
  <c r="T3632" i="1"/>
  <c r="T3631" i="1"/>
  <c r="V3629" i="1"/>
  <c r="V3628" i="1"/>
  <c r="V3627" i="1"/>
  <c r="V3626" i="1"/>
  <c r="U3625" i="1"/>
  <c r="T3595" i="1"/>
  <c r="U3595" i="1"/>
  <c r="V3595" i="1"/>
  <c r="V3585" i="1"/>
  <c r="S3584" i="1"/>
  <c r="R3584" i="1" s="1"/>
  <c r="T3584" i="1"/>
  <c r="U3584" i="1"/>
  <c r="S3573" i="1"/>
  <c r="R3573" i="1" s="1"/>
  <c r="T3573" i="1"/>
  <c r="T3559" i="1"/>
  <c r="U3559" i="1"/>
  <c r="V3559" i="1"/>
  <c r="V3549" i="1"/>
  <c r="S3548" i="1"/>
  <c r="R3548" i="1" s="1"/>
  <c r="T3548" i="1"/>
  <c r="U3548" i="1"/>
  <c r="S3537" i="1"/>
  <c r="R3537" i="1" s="1"/>
  <c r="T3537" i="1"/>
  <c r="T3523" i="1"/>
  <c r="U3523" i="1"/>
  <c r="V3523" i="1"/>
  <c r="S3512" i="1"/>
  <c r="R3512" i="1" s="1"/>
  <c r="T3512" i="1"/>
  <c r="U3512" i="1"/>
  <c r="S3501" i="1"/>
  <c r="R3501" i="1" s="1"/>
  <c r="T3501" i="1"/>
  <c r="V3484" i="1"/>
  <c r="S3484" i="1"/>
  <c r="R3484" i="1" s="1"/>
  <c r="T3484" i="1"/>
  <c r="U3484" i="1"/>
  <c r="T3814" i="1"/>
  <c r="S3813" i="1"/>
  <c r="R3813" i="1" s="1"/>
  <c r="S3812" i="1"/>
  <c r="R3812" i="1" s="1"/>
  <c r="S3811" i="1"/>
  <c r="R3811" i="1" s="1"/>
  <c r="T3778" i="1"/>
  <c r="S3777" i="1"/>
  <c r="R3777" i="1" s="1"/>
  <c r="S3776" i="1"/>
  <c r="R3776" i="1" s="1"/>
  <c r="S3775" i="1"/>
  <c r="R3775" i="1" s="1"/>
  <c r="V3767" i="1"/>
  <c r="V3766" i="1"/>
  <c r="V3765" i="1"/>
  <c r="V3764" i="1"/>
  <c r="U3763" i="1"/>
  <c r="T3742" i="1"/>
  <c r="S3741" i="1"/>
  <c r="R3741" i="1" s="1"/>
  <c r="S3740" i="1"/>
  <c r="R3740" i="1" s="1"/>
  <c r="S438" i="1"/>
  <c r="R438" i="1" s="1"/>
  <c r="V3731" i="1"/>
  <c r="V3730" i="1"/>
  <c r="V3729" i="1"/>
  <c r="V3728" i="1"/>
  <c r="U3739" i="1"/>
  <c r="T3706" i="1"/>
  <c r="S3705" i="1"/>
  <c r="R3705" i="1" s="1"/>
  <c r="S3704" i="1"/>
  <c r="R3704" i="1" s="1"/>
  <c r="S3703" i="1"/>
  <c r="R3703" i="1" s="1"/>
  <c r="V3694" i="1"/>
  <c r="V3774" i="1"/>
  <c r="V3692" i="1"/>
  <c r="U3691" i="1"/>
  <c r="T3670" i="1"/>
  <c r="S3669" i="1"/>
  <c r="R3669" i="1" s="1"/>
  <c r="S3668" i="1"/>
  <c r="R3668" i="1" s="1"/>
  <c r="S3667" i="1"/>
  <c r="R3667" i="1" s="1"/>
  <c r="V3806" i="1"/>
  <c r="V3657" i="1"/>
  <c r="V3656" i="1"/>
  <c r="U3655" i="1"/>
  <c r="T3634" i="1"/>
  <c r="S3633" i="1"/>
  <c r="R3633" i="1" s="1"/>
  <c r="S3632" i="1"/>
  <c r="R3632" i="1" s="1"/>
  <c r="S3631" i="1"/>
  <c r="R3631" i="1" s="1"/>
  <c r="U3629" i="1"/>
  <c r="U3628" i="1"/>
  <c r="U3627" i="1"/>
  <c r="T3626" i="1"/>
  <c r="T3625" i="1"/>
  <c r="V3622" i="1"/>
  <c r="V3621" i="1"/>
  <c r="V3620" i="1"/>
  <c r="U3619" i="1"/>
  <c r="V3602" i="1"/>
  <c r="T3601" i="1"/>
  <c r="U3601" i="1"/>
  <c r="V3601" i="1"/>
  <c r="V3591" i="1"/>
  <c r="S3590" i="1"/>
  <c r="R3590" i="1" s="1"/>
  <c r="T3590" i="1"/>
  <c r="U3590" i="1"/>
  <c r="S3579" i="1"/>
  <c r="R3579" i="1" s="1"/>
  <c r="T3579" i="1"/>
  <c r="S3577" i="1"/>
  <c r="R3577" i="1" s="1"/>
  <c r="V3566" i="1"/>
  <c r="T3565" i="1"/>
  <c r="U3565" i="1"/>
  <c r="V3565" i="1"/>
  <c r="V3555" i="1"/>
  <c r="S3554" i="1"/>
  <c r="R3554" i="1" s="1"/>
  <c r="T3554" i="1"/>
  <c r="U3554" i="1"/>
  <c r="S3543" i="1"/>
  <c r="R3543" i="1" s="1"/>
  <c r="T3543" i="1"/>
  <c r="S3541" i="1"/>
  <c r="R3541" i="1" s="1"/>
  <c r="V3530" i="1"/>
  <c r="T3529" i="1"/>
  <c r="U3529" i="1"/>
  <c r="V3529" i="1"/>
  <c r="V3519" i="1"/>
  <c r="S3518" i="1"/>
  <c r="R3518" i="1" s="1"/>
  <c r="T3518" i="1"/>
  <c r="U3518" i="1"/>
  <c r="S3507" i="1"/>
  <c r="R3507" i="1" s="1"/>
  <c r="T3507" i="1"/>
  <c r="S3505" i="1"/>
  <c r="R3505" i="1" s="1"/>
  <c r="U3487" i="1"/>
  <c r="T3487" i="1"/>
  <c r="S3487" i="1"/>
  <c r="R3487" i="1" s="1"/>
  <c r="V3487" i="1"/>
  <c r="U3421" i="1"/>
  <c r="V3421" i="1"/>
  <c r="S3421" i="1"/>
  <c r="R3421" i="1" s="1"/>
  <c r="T3421" i="1"/>
  <c r="U3766" i="1"/>
  <c r="U3765" i="1"/>
  <c r="T3764" i="1"/>
  <c r="T3763" i="1"/>
  <c r="U3730" i="1"/>
  <c r="T3628" i="1"/>
  <c r="S3627" i="1"/>
  <c r="R3627" i="1" s="1"/>
  <c r="S3626" i="1"/>
  <c r="R3626" i="1" s="1"/>
  <c r="S3625" i="1"/>
  <c r="R3625" i="1" s="1"/>
  <c r="V4220" i="1"/>
  <c r="S3596" i="1"/>
  <c r="R3596" i="1" s="1"/>
  <c r="T3596" i="1"/>
  <c r="U3596" i="1"/>
  <c r="S3585" i="1"/>
  <c r="R3585" i="1" s="1"/>
  <c r="T3585" i="1"/>
  <c r="S3583" i="1"/>
  <c r="R3583" i="1" s="1"/>
  <c r="V3572" i="1"/>
  <c r="T3571" i="1"/>
  <c r="U3571" i="1"/>
  <c r="V3571" i="1"/>
  <c r="V3561" i="1"/>
  <c r="S3560" i="1"/>
  <c r="R3560" i="1" s="1"/>
  <c r="T3560" i="1"/>
  <c r="U3560" i="1"/>
  <c r="S3549" i="1"/>
  <c r="R3549" i="1" s="1"/>
  <c r="T3549" i="1"/>
  <c r="S3547" i="1"/>
  <c r="R3547" i="1" s="1"/>
  <c r="V3536" i="1"/>
  <c r="T3535" i="1"/>
  <c r="U3535" i="1"/>
  <c r="V3535" i="1"/>
  <c r="V3525" i="1"/>
  <c r="S3524" i="1"/>
  <c r="R3524" i="1" s="1"/>
  <c r="T3524" i="1"/>
  <c r="U3524" i="1"/>
  <c r="U3519" i="1"/>
  <c r="S3513" i="1"/>
  <c r="R3513" i="1" s="1"/>
  <c r="T3513" i="1"/>
  <c r="S3511" i="1"/>
  <c r="R3511" i="1" s="1"/>
  <c r="V3500" i="1"/>
  <c r="T3499" i="1"/>
  <c r="U3499" i="1"/>
  <c r="V3499" i="1"/>
  <c r="S3488" i="1"/>
  <c r="R3488" i="1" s="1"/>
  <c r="S3480" i="1"/>
  <c r="R3480" i="1" s="1"/>
  <c r="S3393" i="1"/>
  <c r="R3393" i="1" s="1"/>
  <c r="U3393" i="1"/>
  <c r="V3390" i="1"/>
  <c r="T3390" i="1"/>
  <c r="U3379" i="1"/>
  <c r="T3379" i="1"/>
  <c r="T3350" i="1"/>
  <c r="V3350" i="1"/>
  <c r="S3350" i="1"/>
  <c r="R3350" i="1" s="1"/>
  <c r="T3344" i="1"/>
  <c r="U3344" i="1"/>
  <c r="U3322" i="1"/>
  <c r="S3322" i="1"/>
  <c r="R3322" i="1" s="1"/>
  <c r="U3319" i="1"/>
  <c r="T3319" i="1"/>
  <c r="S3309" i="1"/>
  <c r="R3309" i="1" s="1"/>
  <c r="U3309" i="1"/>
  <c r="T3250" i="1"/>
  <c r="U3250" i="1"/>
  <c r="S3250" i="1"/>
  <c r="R3250" i="1" s="1"/>
  <c r="T3248" i="1"/>
  <c r="S3248" i="1"/>
  <c r="R3248" i="1" s="1"/>
  <c r="U3248" i="1"/>
  <c r="V3202" i="1"/>
  <c r="S3202" i="1"/>
  <c r="R3202" i="1" s="1"/>
  <c r="T3202" i="1"/>
  <c r="U3202" i="1"/>
  <c r="U2565" i="1"/>
  <c r="V2565" i="1"/>
  <c r="S2565" i="1"/>
  <c r="R2565" i="1" s="1"/>
  <c r="T2565" i="1"/>
  <c r="V3130" i="1"/>
  <c r="S3130" i="1"/>
  <c r="R3130" i="1" s="1"/>
  <c r="T3130" i="1"/>
  <c r="U3130" i="1"/>
  <c r="U3127" i="1"/>
  <c r="V3127" i="1"/>
  <c r="S3127" i="1"/>
  <c r="R3127" i="1" s="1"/>
  <c r="T3127" i="1"/>
  <c r="V3058" i="1"/>
  <c r="S3058" i="1"/>
  <c r="R3058" i="1" s="1"/>
  <c r="T3058" i="1"/>
  <c r="U3058" i="1"/>
  <c r="U1523" i="1"/>
  <c r="V1523" i="1"/>
  <c r="S1523" i="1"/>
  <c r="R1523" i="1" s="1"/>
  <c r="T1523" i="1"/>
  <c r="V2986" i="1"/>
  <c r="S2986" i="1"/>
  <c r="R2986" i="1" s="1"/>
  <c r="T2986" i="1"/>
  <c r="U2986" i="1"/>
  <c r="U2983" i="1"/>
  <c r="V2983" i="1"/>
  <c r="S2983" i="1"/>
  <c r="R2983" i="1" s="1"/>
  <c r="T2983" i="1"/>
  <c r="T3492" i="1"/>
  <c r="S935" i="1"/>
  <c r="R935" i="1" s="1"/>
  <c r="S3490" i="1"/>
  <c r="R3490" i="1" s="1"/>
  <c r="S3489" i="1"/>
  <c r="R3489" i="1" s="1"/>
  <c r="U3489" i="1"/>
  <c r="U3481" i="1"/>
  <c r="V3481" i="1"/>
  <c r="V3460" i="1"/>
  <c r="T3460" i="1"/>
  <c r="U3457" i="1"/>
  <c r="V3457" i="1"/>
  <c r="S3457" i="1"/>
  <c r="R3457" i="1" s="1"/>
  <c r="V3450" i="1"/>
  <c r="T3450" i="1"/>
  <c r="V3439" i="1"/>
  <c r="T3438" i="1"/>
  <c r="S3429" i="1"/>
  <c r="R3429" i="1" s="1"/>
  <c r="U3429" i="1"/>
  <c r="V3426" i="1"/>
  <c r="T3426" i="1"/>
  <c r="V3418" i="1"/>
  <c r="U3415" i="1"/>
  <c r="T3415" i="1"/>
  <c r="V3404" i="1"/>
  <c r="T3403" i="1"/>
  <c r="S3402" i="1"/>
  <c r="R3402" i="1" s="1"/>
  <c r="T3386" i="1"/>
  <c r="V3386" i="1"/>
  <c r="S3386" i="1"/>
  <c r="R3386" i="1" s="1"/>
  <c r="T3382" i="1"/>
  <c r="T3380" i="1"/>
  <c r="U3380" i="1"/>
  <c r="V3369" i="1"/>
  <c r="U3368" i="1"/>
  <c r="S3367" i="1"/>
  <c r="R3367" i="1" s="1"/>
  <c r="U4131" i="1"/>
  <c r="S4131" i="1"/>
  <c r="R4131" i="1" s="1"/>
  <c r="U3355" i="1"/>
  <c r="T3355" i="1"/>
  <c r="S3346" i="1"/>
  <c r="R3346" i="1" s="1"/>
  <c r="S3345" i="1"/>
  <c r="R3345" i="1" s="1"/>
  <c r="U3345" i="1"/>
  <c r="V3334" i="1"/>
  <c r="U3333" i="1"/>
  <c r="S3332" i="1"/>
  <c r="R3332" i="1" s="1"/>
  <c r="S3315" i="1"/>
  <c r="R3315" i="1" s="1"/>
  <c r="V3315" i="1"/>
  <c r="T3315" i="1"/>
  <c r="V3312" i="1"/>
  <c r="U3312" i="1"/>
  <c r="S3312" i="1"/>
  <c r="R3312" i="1" s="1"/>
  <c r="U3298" i="1"/>
  <c r="T3297" i="1"/>
  <c r="T3286" i="1"/>
  <c r="U3286" i="1"/>
  <c r="S3286" i="1"/>
  <c r="R3286" i="1" s="1"/>
  <c r="T3284" i="1"/>
  <c r="S3284" i="1"/>
  <c r="R3284" i="1" s="1"/>
  <c r="U3284" i="1"/>
  <c r="V3282" i="1"/>
  <c r="S3282" i="1"/>
  <c r="R3282" i="1" s="1"/>
  <c r="T3282" i="1"/>
  <c r="T3236" i="1"/>
  <c r="V3236" i="1"/>
  <c r="S3236" i="1"/>
  <c r="R3236" i="1" s="1"/>
  <c r="U3236" i="1"/>
  <c r="T3164" i="1"/>
  <c r="V3164" i="1"/>
  <c r="S3164" i="1"/>
  <c r="R3164" i="1" s="1"/>
  <c r="U3164" i="1"/>
  <c r="T3092" i="1"/>
  <c r="V3092" i="1"/>
  <c r="S3092" i="1"/>
  <c r="R3092" i="1" s="1"/>
  <c r="U3092" i="1"/>
  <c r="T3020" i="1"/>
  <c r="V3020" i="1"/>
  <c r="S3020" i="1"/>
  <c r="R3020" i="1" s="1"/>
  <c r="U3020" i="1"/>
  <c r="T2813" i="1"/>
  <c r="V2813" i="1"/>
  <c r="V3462" i="1"/>
  <c r="T3462" i="1"/>
  <c r="U3451" i="1"/>
  <c r="T3451" i="1"/>
  <c r="T3422" i="1"/>
  <c r="V3422" i="1"/>
  <c r="S3422" i="1"/>
  <c r="R3422" i="1" s="1"/>
  <c r="T3416" i="1"/>
  <c r="U3416" i="1"/>
  <c r="U3394" i="1"/>
  <c r="S3394" i="1"/>
  <c r="R3394" i="1" s="1"/>
  <c r="U3391" i="1"/>
  <c r="T3391" i="1"/>
  <c r="S3381" i="1"/>
  <c r="R3381" i="1" s="1"/>
  <c r="U3381" i="1"/>
  <c r="S3351" i="1"/>
  <c r="R3351" i="1" s="1"/>
  <c r="V3351" i="1"/>
  <c r="T3351" i="1"/>
  <c r="V3348" i="1"/>
  <c r="U3348" i="1"/>
  <c r="S3348" i="1"/>
  <c r="R3348" i="1" s="1"/>
  <c r="T3320" i="1"/>
  <c r="U3320" i="1"/>
  <c r="V3274" i="1"/>
  <c r="S3274" i="1"/>
  <c r="R3274" i="1" s="1"/>
  <c r="U3274" i="1"/>
  <c r="T3272" i="1"/>
  <c r="V3272" i="1"/>
  <c r="U3272" i="1"/>
  <c r="V3270" i="1"/>
  <c r="U3270" i="1"/>
  <c r="T3270" i="1"/>
  <c r="S3201" i="1"/>
  <c r="R3201" i="1" s="1"/>
  <c r="V3201" i="1"/>
  <c r="T3201" i="1"/>
  <c r="U3201" i="1"/>
  <c r="V3198" i="1"/>
  <c r="U3198" i="1"/>
  <c r="S3198" i="1"/>
  <c r="R3198" i="1" s="1"/>
  <c r="T3198" i="1"/>
  <c r="S3129" i="1"/>
  <c r="R3129" i="1" s="1"/>
  <c r="V3129" i="1"/>
  <c r="T3129" i="1"/>
  <c r="U3129" i="1"/>
  <c r="V3126" i="1"/>
  <c r="U3126" i="1"/>
  <c r="S3126" i="1"/>
  <c r="R3126" i="1" s="1"/>
  <c r="T3126" i="1"/>
  <c r="S3057" i="1"/>
  <c r="R3057" i="1" s="1"/>
  <c r="V3057" i="1"/>
  <c r="T3057" i="1"/>
  <c r="U3057" i="1"/>
  <c r="V3054" i="1"/>
  <c r="U3054" i="1"/>
  <c r="S3054" i="1"/>
  <c r="R3054" i="1" s="1"/>
  <c r="T3054" i="1"/>
  <c r="S2985" i="1"/>
  <c r="R2985" i="1" s="1"/>
  <c r="V2985" i="1"/>
  <c r="T2985" i="1"/>
  <c r="U2985" i="1"/>
  <c r="V2982" i="1"/>
  <c r="U2982" i="1"/>
  <c r="S2982" i="1"/>
  <c r="R2982" i="1" s="1"/>
  <c r="T2982" i="1"/>
  <c r="S3483" i="1"/>
  <c r="R3483" i="1" s="1"/>
  <c r="V3483" i="1"/>
  <c r="U3464" i="1"/>
  <c r="T3458" i="1"/>
  <c r="V3458" i="1"/>
  <c r="S3458" i="1"/>
  <c r="R3458" i="1" s="1"/>
  <c r="T3454" i="1"/>
  <c r="T3452" i="1"/>
  <c r="U3452" i="1"/>
  <c r="U3440" i="1"/>
  <c r="S3439" i="1"/>
  <c r="R3439" i="1" s="1"/>
  <c r="U3430" i="1"/>
  <c r="S3430" i="1"/>
  <c r="R3430" i="1" s="1"/>
  <c r="U3427" i="1"/>
  <c r="T3427" i="1"/>
  <c r="S3418" i="1"/>
  <c r="R3418" i="1" s="1"/>
  <c r="S3417" i="1"/>
  <c r="R3417" i="1" s="1"/>
  <c r="U3417" i="1"/>
  <c r="V3406" i="1"/>
  <c r="U3405" i="1"/>
  <c r="S3404" i="1"/>
  <c r="R3404" i="1" s="1"/>
  <c r="S3387" i="1"/>
  <c r="R3387" i="1" s="1"/>
  <c r="V3387" i="1"/>
  <c r="T3387" i="1"/>
  <c r="V3384" i="1"/>
  <c r="U3384" i="1"/>
  <c r="S3384" i="1"/>
  <c r="R3384" i="1" s="1"/>
  <c r="V3379" i="1"/>
  <c r="U3370" i="1"/>
  <c r="T3369" i="1"/>
  <c r="T3356" i="1"/>
  <c r="U3356" i="1"/>
  <c r="V3344" i="1"/>
  <c r="T3334" i="1"/>
  <c r="U3330" i="1"/>
  <c r="V3316" i="1"/>
  <c r="T3316" i="1"/>
  <c r="U3313" i="1"/>
  <c r="V3313" i="1"/>
  <c r="S3313" i="1"/>
  <c r="R3313" i="1" s="1"/>
  <c r="V3309" i="1"/>
  <c r="V3306" i="1"/>
  <c r="T3306" i="1"/>
  <c r="S3249" i="1"/>
  <c r="R3249" i="1" s="1"/>
  <c r="T3249" i="1"/>
  <c r="U3249" i="1"/>
  <c r="V3238" i="1"/>
  <c r="S3238" i="1"/>
  <c r="R3238" i="1" s="1"/>
  <c r="T3238" i="1"/>
  <c r="U3238" i="1"/>
  <c r="U3235" i="1"/>
  <c r="V3235" i="1"/>
  <c r="S3235" i="1"/>
  <c r="R3235" i="1" s="1"/>
  <c r="T3235" i="1"/>
  <c r="V2842" i="1"/>
  <c r="S2842" i="1"/>
  <c r="R2842" i="1" s="1"/>
  <c r="T2842" i="1"/>
  <c r="U2842" i="1"/>
  <c r="U3163" i="1"/>
  <c r="V3163" i="1"/>
  <c r="S3163" i="1"/>
  <c r="R3163" i="1" s="1"/>
  <c r="T3163" i="1"/>
  <c r="V585" i="1"/>
  <c r="S585" i="1"/>
  <c r="R585" i="1" s="1"/>
  <c r="T585" i="1"/>
  <c r="U585" i="1"/>
  <c r="U3091" i="1"/>
  <c r="V3091" i="1"/>
  <c r="S3091" i="1"/>
  <c r="R3091" i="1" s="1"/>
  <c r="T3091" i="1"/>
  <c r="V3022" i="1"/>
  <c r="S3022" i="1"/>
  <c r="R3022" i="1" s="1"/>
  <c r="T3022" i="1"/>
  <c r="U3022" i="1"/>
  <c r="U3019" i="1"/>
  <c r="V3019" i="1"/>
  <c r="S3019" i="1"/>
  <c r="R3019" i="1" s="1"/>
  <c r="T3019" i="1"/>
  <c r="S3453" i="1"/>
  <c r="R3453" i="1" s="1"/>
  <c r="U3453" i="1"/>
  <c r="S3423" i="1"/>
  <c r="R3423" i="1" s="1"/>
  <c r="V3423" i="1"/>
  <c r="T3423" i="1"/>
  <c r="V3420" i="1"/>
  <c r="U3420" i="1"/>
  <c r="S3420" i="1"/>
  <c r="R3420" i="1" s="1"/>
  <c r="U3406" i="1"/>
  <c r="V3393" i="1"/>
  <c r="T4871" i="1"/>
  <c r="U4871" i="1"/>
  <c r="U3390" i="1"/>
  <c r="S3379" i="1"/>
  <c r="R3379" i="1" s="1"/>
  <c r="V3352" i="1"/>
  <c r="T3352" i="1"/>
  <c r="U3350" i="1"/>
  <c r="U1213" i="1"/>
  <c r="V1213" i="1"/>
  <c r="S1213" i="1"/>
  <c r="R1213" i="1" s="1"/>
  <c r="S3344" i="1"/>
  <c r="R3344" i="1" s="1"/>
  <c r="V3342" i="1"/>
  <c r="T3342" i="1"/>
  <c r="T3330" i="1"/>
  <c r="V3322" i="1"/>
  <c r="S3321" i="1"/>
  <c r="R3321" i="1" s="1"/>
  <c r="U3321" i="1"/>
  <c r="V3319" i="1"/>
  <c r="V3318" i="1"/>
  <c r="T3318" i="1"/>
  <c r="T3309" i="1"/>
  <c r="U3307" i="1"/>
  <c r="T3307" i="1"/>
  <c r="S3285" i="1"/>
  <c r="R3285" i="1" s="1"/>
  <c r="T3285" i="1"/>
  <c r="U3285" i="1"/>
  <c r="U3283" i="1"/>
  <c r="S3283" i="1"/>
  <c r="R3283" i="1" s="1"/>
  <c r="T3283" i="1"/>
  <c r="T3200" i="1"/>
  <c r="V3200" i="1"/>
  <c r="S3200" i="1"/>
  <c r="R3200" i="1" s="1"/>
  <c r="U3200" i="1"/>
  <c r="T3128" i="1"/>
  <c r="V3128" i="1"/>
  <c r="S3128" i="1"/>
  <c r="R3128" i="1" s="1"/>
  <c r="U3128" i="1"/>
  <c r="T3056" i="1"/>
  <c r="V3056" i="1"/>
  <c r="S3056" i="1"/>
  <c r="R3056" i="1" s="1"/>
  <c r="U3056" i="1"/>
  <c r="T2984" i="1"/>
  <c r="V2984" i="1"/>
  <c r="S2984" i="1"/>
  <c r="R2984" i="1" s="1"/>
  <c r="U2984" i="1"/>
  <c r="S3459" i="1"/>
  <c r="R3459" i="1" s="1"/>
  <c r="V3459" i="1"/>
  <c r="T3459" i="1"/>
  <c r="V3456" i="1"/>
  <c r="U3456" i="1"/>
  <c r="S3456" i="1"/>
  <c r="R3456" i="1" s="1"/>
  <c r="V3451" i="1"/>
  <c r="T3638" i="1"/>
  <c r="U3638" i="1"/>
  <c r="V3416" i="1"/>
  <c r="T3406" i="1"/>
  <c r="U3402" i="1"/>
  <c r="T3393" i="1"/>
  <c r="S3390" i="1"/>
  <c r="R3390" i="1" s="1"/>
  <c r="V3388" i="1"/>
  <c r="T3388" i="1"/>
  <c r="U775" i="1"/>
  <c r="V775" i="1"/>
  <c r="S775" i="1"/>
  <c r="R775" i="1" s="1"/>
  <c r="V3381" i="1"/>
  <c r="V3064" i="1"/>
  <c r="T3064" i="1"/>
  <c r="V3367" i="1"/>
  <c r="S3357" i="1"/>
  <c r="R3357" i="1" s="1"/>
  <c r="U3357" i="1"/>
  <c r="V3354" i="1"/>
  <c r="T3354" i="1"/>
  <c r="V3346" i="1"/>
  <c r="U3343" i="1"/>
  <c r="T3343" i="1"/>
  <c r="V3332" i="1"/>
  <c r="S3330" i="1"/>
  <c r="R3330" i="1" s="1"/>
  <c r="T3322" i="1"/>
  <c r="S3319" i="1"/>
  <c r="R3319" i="1" s="1"/>
  <c r="T3314" i="1"/>
  <c r="V3314" i="1"/>
  <c r="S3314" i="1"/>
  <c r="R3314" i="1" s="1"/>
  <c r="T3308" i="1"/>
  <c r="U3308" i="1"/>
  <c r="V3297" i="1"/>
  <c r="S3273" i="1"/>
  <c r="R3273" i="1" s="1"/>
  <c r="V3273" i="1"/>
  <c r="U3273" i="1"/>
  <c r="U3271" i="1"/>
  <c r="V3271" i="1"/>
  <c r="T3271" i="1"/>
  <c r="S3237" i="1"/>
  <c r="R3237" i="1" s="1"/>
  <c r="V3237" i="1"/>
  <c r="T3237" i="1"/>
  <c r="U3237" i="1"/>
  <c r="V3234" i="1"/>
  <c r="U3234" i="1"/>
  <c r="S3234" i="1"/>
  <c r="R3234" i="1" s="1"/>
  <c r="T3234" i="1"/>
  <c r="S3165" i="1"/>
  <c r="R3165" i="1" s="1"/>
  <c r="V3165" i="1"/>
  <c r="T3165" i="1"/>
  <c r="U3165" i="1"/>
  <c r="V3162" i="1"/>
  <c r="U3162" i="1"/>
  <c r="S3162" i="1"/>
  <c r="R3162" i="1" s="1"/>
  <c r="T3162" i="1"/>
  <c r="S3093" i="1"/>
  <c r="R3093" i="1" s="1"/>
  <c r="V3093" i="1"/>
  <c r="T3093" i="1"/>
  <c r="U3093" i="1"/>
  <c r="V3809" i="1"/>
  <c r="U3809" i="1"/>
  <c r="S3809" i="1"/>
  <c r="R3809" i="1" s="1"/>
  <c r="T3809" i="1"/>
  <c r="S3021" i="1"/>
  <c r="R3021" i="1" s="1"/>
  <c r="V3021" i="1"/>
  <c r="T3021" i="1"/>
  <c r="U3021" i="1"/>
  <c r="V3018" i="1"/>
  <c r="U3018" i="1"/>
  <c r="S3018" i="1"/>
  <c r="R3018" i="1" s="1"/>
  <c r="T3018" i="1"/>
  <c r="T3280" i="1"/>
  <c r="T3279" i="1"/>
  <c r="S3278" i="1"/>
  <c r="R3278" i="1" s="1"/>
  <c r="S3277" i="1"/>
  <c r="R3277" i="1" s="1"/>
  <c r="S3276" i="1"/>
  <c r="R3276" i="1" s="1"/>
  <c r="T3244" i="1"/>
  <c r="T3243" i="1"/>
  <c r="S3242" i="1"/>
  <c r="R3242" i="1" s="1"/>
  <c r="S3241" i="1"/>
  <c r="R3241" i="1" s="1"/>
  <c r="S3240" i="1"/>
  <c r="R3240" i="1" s="1"/>
  <c r="S3214" i="1"/>
  <c r="R3214" i="1" s="1"/>
  <c r="T3225" i="1"/>
  <c r="T3207" i="1"/>
  <c r="S3206" i="1"/>
  <c r="R3206" i="1" s="1"/>
  <c r="S3205" i="1"/>
  <c r="R3205" i="1" s="1"/>
  <c r="S3204" i="1"/>
  <c r="R3204" i="1" s="1"/>
  <c r="S3178" i="1"/>
  <c r="R3178" i="1" s="1"/>
  <c r="T3172" i="1"/>
  <c r="T3171" i="1"/>
  <c r="S3170" i="1"/>
  <c r="R3170" i="1" s="1"/>
  <c r="S3169" i="1"/>
  <c r="R3169" i="1" s="1"/>
  <c r="S3168" i="1"/>
  <c r="R3168" i="1" s="1"/>
  <c r="S3142" i="1"/>
  <c r="R3142" i="1" s="1"/>
  <c r="T3136" i="1"/>
  <c r="T3135" i="1"/>
  <c r="S3134" i="1"/>
  <c r="R3134" i="1" s="1"/>
  <c r="S3133" i="1"/>
  <c r="R3133" i="1" s="1"/>
  <c r="S3132" i="1"/>
  <c r="R3132" i="1" s="1"/>
  <c r="S632" i="1"/>
  <c r="R632" i="1" s="1"/>
  <c r="T3100" i="1"/>
  <c r="T3099" i="1"/>
  <c r="S822" i="1"/>
  <c r="R822" i="1" s="1"/>
  <c r="S3097" i="1"/>
  <c r="R3097" i="1" s="1"/>
  <c r="S3096" i="1"/>
  <c r="R3096" i="1" s="1"/>
  <c r="S3070" i="1"/>
  <c r="R3070" i="1" s="1"/>
  <c r="T1942" i="1"/>
  <c r="T3063" i="1"/>
  <c r="S3062" i="1"/>
  <c r="R3062" i="1" s="1"/>
  <c r="S3061" i="1"/>
  <c r="R3061" i="1" s="1"/>
  <c r="S3060" i="1"/>
  <c r="R3060" i="1" s="1"/>
  <c r="S3034" i="1"/>
  <c r="R3034" i="1" s="1"/>
  <c r="T3028" i="1"/>
  <c r="T3027" i="1"/>
  <c r="S3026" i="1"/>
  <c r="R3026" i="1" s="1"/>
  <c r="S3025" i="1"/>
  <c r="R3025" i="1" s="1"/>
  <c r="S3024" i="1"/>
  <c r="R3024" i="1" s="1"/>
  <c r="S2998" i="1"/>
  <c r="R2998" i="1" s="1"/>
  <c r="T2437" i="1"/>
  <c r="T2991" i="1"/>
  <c r="S2990" i="1"/>
  <c r="R2990" i="1" s="1"/>
  <c r="S2989" i="1"/>
  <c r="R2989" i="1" s="1"/>
  <c r="S2988" i="1"/>
  <c r="R2988" i="1" s="1"/>
  <c r="S2962" i="1"/>
  <c r="R2962" i="1" s="1"/>
  <c r="T2956" i="1"/>
  <c r="T2955" i="1"/>
  <c r="U2950" i="1"/>
  <c r="U2949" i="1"/>
  <c r="U2948" i="1"/>
  <c r="T2947" i="1"/>
  <c r="T2946" i="1"/>
  <c r="V2944" i="1"/>
  <c r="V1544" i="1"/>
  <c r="V2942" i="1"/>
  <c r="V2941" i="1"/>
  <c r="U2940" i="1"/>
  <c r="S2926" i="1"/>
  <c r="R2926" i="1" s="1"/>
  <c r="S2920" i="1"/>
  <c r="R2920" i="1" s="1"/>
  <c r="V2912" i="1"/>
  <c r="S2908" i="1"/>
  <c r="R2908" i="1" s="1"/>
  <c r="V2900" i="1"/>
  <c r="S2896" i="1"/>
  <c r="R2896" i="1" s="1"/>
  <c r="V4405" i="1"/>
  <c r="S2884" i="1"/>
  <c r="R2884" i="1" s="1"/>
  <c r="V2806" i="1"/>
  <c r="S2872" i="1"/>
  <c r="R2872" i="1" s="1"/>
  <c r="V2864" i="1"/>
  <c r="S2860" i="1"/>
  <c r="R2860" i="1" s="1"/>
  <c r="V2852" i="1"/>
  <c r="S2848" i="1"/>
  <c r="R2848" i="1" s="1"/>
  <c r="V2840" i="1"/>
  <c r="S2836" i="1"/>
  <c r="R2836" i="1" s="1"/>
  <c r="V2828" i="1"/>
  <c r="S2824" i="1"/>
  <c r="R2824" i="1" s="1"/>
  <c r="V2816" i="1"/>
  <c r="S2812" i="1"/>
  <c r="R2812" i="1" s="1"/>
  <c r="V2804" i="1"/>
  <c r="S2800" i="1"/>
  <c r="R2800" i="1" s="1"/>
  <c r="V2792" i="1"/>
  <c r="S2788" i="1"/>
  <c r="R2788" i="1" s="1"/>
  <c r="V2780" i="1"/>
  <c r="S2776" i="1"/>
  <c r="R2776" i="1" s="1"/>
  <c r="V2768" i="1"/>
  <c r="S2764" i="1"/>
  <c r="R2764" i="1" s="1"/>
  <c r="V2756" i="1"/>
  <c r="S2752" i="1"/>
  <c r="R2752" i="1" s="1"/>
  <c r="V2744" i="1"/>
  <c r="S2740" i="1"/>
  <c r="R2740" i="1" s="1"/>
  <c r="T2735" i="1"/>
  <c r="U2735" i="1"/>
  <c r="T2713" i="1"/>
  <c r="U2709" i="1"/>
  <c r="T2695" i="1"/>
  <c r="V2695" i="1"/>
  <c r="U2692" i="1"/>
  <c r="S2692" i="1"/>
  <c r="R2692" i="1" s="1"/>
  <c r="V2692" i="1"/>
  <c r="V2685" i="1"/>
  <c r="T2685" i="1"/>
  <c r="S2664" i="1"/>
  <c r="R2664" i="1" s="1"/>
  <c r="U2664" i="1"/>
  <c r="T2950" i="1"/>
  <c r="T2949" i="1"/>
  <c r="S2948" i="1"/>
  <c r="R2948" i="1" s="1"/>
  <c r="S2947" i="1"/>
  <c r="R2947" i="1" s="1"/>
  <c r="S2946" i="1"/>
  <c r="R2946" i="1" s="1"/>
  <c r="U2912" i="1"/>
  <c r="T2910" i="1"/>
  <c r="V2910" i="1"/>
  <c r="U2900" i="1"/>
  <c r="T2898" i="1"/>
  <c r="V2898" i="1"/>
  <c r="U4405" i="1"/>
  <c r="T1904" i="1"/>
  <c r="V1904" i="1"/>
  <c r="U2806" i="1"/>
  <c r="T2874" i="1"/>
  <c r="V2874" i="1"/>
  <c r="U2864" i="1"/>
  <c r="T2862" i="1"/>
  <c r="V2862" i="1"/>
  <c r="U2852" i="1"/>
  <c r="T2850" i="1"/>
  <c r="V2850" i="1"/>
  <c r="U2840" i="1"/>
  <c r="T2838" i="1"/>
  <c r="V2838" i="1"/>
  <c r="U2828" i="1"/>
  <c r="T2826" i="1"/>
  <c r="V2826" i="1"/>
  <c r="U2816" i="1"/>
  <c r="T2814" i="1"/>
  <c r="V2814" i="1"/>
  <c r="T2802" i="1"/>
  <c r="V2802" i="1"/>
  <c r="T2790" i="1"/>
  <c r="V2790" i="1"/>
  <c r="T3903" i="1"/>
  <c r="V3903" i="1"/>
  <c r="T2766" i="1"/>
  <c r="V2766" i="1"/>
  <c r="T2754" i="1"/>
  <c r="V2754" i="1"/>
  <c r="T2742" i="1"/>
  <c r="V2742" i="1"/>
  <c r="T2218" i="1"/>
  <c r="V2218" i="1"/>
  <c r="U2728" i="1"/>
  <c r="S2728" i="1"/>
  <c r="R2728" i="1" s="1"/>
  <c r="V2728" i="1"/>
  <c r="V4560" i="1"/>
  <c r="T4560" i="1"/>
  <c r="S2700" i="1"/>
  <c r="R2700" i="1" s="1"/>
  <c r="U2700" i="1"/>
  <c r="V2697" i="1"/>
  <c r="T2697" i="1"/>
  <c r="U2686" i="1"/>
  <c r="T2686" i="1"/>
  <c r="S2950" i="1"/>
  <c r="R2950" i="1" s="1"/>
  <c r="T1544" i="1"/>
  <c r="S2942" i="1"/>
  <c r="R2942" i="1" s="1"/>
  <c r="S2941" i="1"/>
  <c r="R2941" i="1" s="1"/>
  <c r="S2940" i="1"/>
  <c r="R2940" i="1" s="1"/>
  <c r="V2932" i="1"/>
  <c r="V2931" i="1"/>
  <c r="V2930" i="1"/>
  <c r="V2929" i="1"/>
  <c r="U2928" i="1"/>
  <c r="T2914" i="1"/>
  <c r="S2912" i="1"/>
  <c r="R2912" i="1" s="1"/>
  <c r="S2911" i="1"/>
  <c r="R2911" i="1" s="1"/>
  <c r="U2911" i="1"/>
  <c r="T2902" i="1"/>
  <c r="S2900" i="1"/>
  <c r="R2900" i="1" s="1"/>
  <c r="S2899" i="1"/>
  <c r="R2899" i="1" s="1"/>
  <c r="U2899" i="1"/>
  <c r="T2890" i="1"/>
  <c r="S4405" i="1"/>
  <c r="R4405" i="1" s="1"/>
  <c r="S2887" i="1"/>
  <c r="R2887" i="1" s="1"/>
  <c r="U2887" i="1"/>
  <c r="T2878" i="1"/>
  <c r="S2806" i="1"/>
  <c r="R2806" i="1" s="1"/>
  <c r="S2875" i="1"/>
  <c r="R2875" i="1" s="1"/>
  <c r="U2875" i="1"/>
  <c r="T2866" i="1"/>
  <c r="S2864" i="1"/>
  <c r="R2864" i="1" s="1"/>
  <c r="S2333" i="1"/>
  <c r="R2333" i="1" s="1"/>
  <c r="U2333" i="1"/>
  <c r="T2854" i="1"/>
  <c r="S2852" i="1"/>
  <c r="R2852" i="1" s="1"/>
  <c r="S3526" i="1"/>
  <c r="R3526" i="1" s="1"/>
  <c r="U3526" i="1"/>
  <c r="T3002" i="1"/>
  <c r="S2840" i="1"/>
  <c r="R2840" i="1" s="1"/>
  <c r="S2839" i="1"/>
  <c r="R2839" i="1" s="1"/>
  <c r="U2839" i="1"/>
  <c r="T2830" i="1"/>
  <c r="S2828" i="1"/>
  <c r="R2828" i="1" s="1"/>
  <c r="S2827" i="1"/>
  <c r="R2827" i="1" s="1"/>
  <c r="U2827" i="1"/>
  <c r="T2818" i="1"/>
  <c r="S2816" i="1"/>
  <c r="R2816" i="1" s="1"/>
  <c r="S2815" i="1"/>
  <c r="R2815" i="1" s="1"/>
  <c r="U2815" i="1"/>
  <c r="T1113" i="1"/>
  <c r="S2804" i="1"/>
  <c r="R2804" i="1" s="1"/>
  <c r="S2803" i="1"/>
  <c r="R2803" i="1" s="1"/>
  <c r="U2803" i="1"/>
  <c r="T2794" i="1"/>
  <c r="S2792" i="1"/>
  <c r="R2792" i="1" s="1"/>
  <c r="S2791" i="1"/>
  <c r="R2791" i="1" s="1"/>
  <c r="U2791" i="1"/>
  <c r="T2782" i="1"/>
  <c r="S2780" i="1"/>
  <c r="R2780" i="1" s="1"/>
  <c r="S87" i="1"/>
  <c r="R87" i="1" s="1"/>
  <c r="U87" i="1"/>
  <c r="T3385" i="1"/>
  <c r="S2768" i="1"/>
  <c r="R2768" i="1" s="1"/>
  <c r="S2767" i="1"/>
  <c r="R2767" i="1" s="1"/>
  <c r="U2767" i="1"/>
  <c r="T2758" i="1"/>
  <c r="S2756" i="1"/>
  <c r="R2756" i="1" s="1"/>
  <c r="S2755" i="1"/>
  <c r="R2755" i="1" s="1"/>
  <c r="U2755" i="1"/>
  <c r="T2746" i="1"/>
  <c r="S2744" i="1"/>
  <c r="R2744" i="1" s="1"/>
  <c r="S2743" i="1"/>
  <c r="R2743" i="1" s="1"/>
  <c r="U2743" i="1"/>
  <c r="S2736" i="1"/>
  <c r="R2736" i="1" s="1"/>
  <c r="U2736" i="1"/>
  <c r="V2733" i="1"/>
  <c r="T2733" i="1"/>
  <c r="V2725" i="1"/>
  <c r="U2722" i="1"/>
  <c r="T2722" i="1"/>
  <c r="V2711" i="1"/>
  <c r="T2710" i="1"/>
  <c r="S2709" i="1"/>
  <c r="R2709" i="1" s="1"/>
  <c r="T2693" i="1"/>
  <c r="S2693" i="1"/>
  <c r="R2693" i="1" s="1"/>
  <c r="V2693" i="1"/>
  <c r="T2853" i="1"/>
  <c r="U2853" i="1"/>
  <c r="V2676" i="1"/>
  <c r="S2665" i="1"/>
  <c r="R2665" i="1" s="1"/>
  <c r="U2665" i="1"/>
  <c r="U2662" i="1"/>
  <c r="T2662" i="1"/>
  <c r="T2729" i="1"/>
  <c r="S2729" i="1"/>
  <c r="R2729" i="1" s="1"/>
  <c r="V2729" i="1"/>
  <c r="T2723" i="1"/>
  <c r="U2723" i="1"/>
  <c r="S2701" i="1"/>
  <c r="R2701" i="1" s="1"/>
  <c r="U2701" i="1"/>
  <c r="U2698" i="1"/>
  <c r="T2698" i="1"/>
  <c r="S2689" i="1"/>
  <c r="R2689" i="1" s="1"/>
  <c r="S2688" i="1"/>
  <c r="R2688" i="1" s="1"/>
  <c r="U2688" i="1"/>
  <c r="U2685" i="1"/>
  <c r="V2677" i="1"/>
  <c r="U2676" i="1"/>
  <c r="T2659" i="1"/>
  <c r="U2659" i="1"/>
  <c r="V2659" i="1"/>
  <c r="S2659" i="1"/>
  <c r="R2659" i="1" s="1"/>
  <c r="T3435" i="1"/>
  <c r="S3434" i="1"/>
  <c r="R3434" i="1" s="1"/>
  <c r="S3433" i="1"/>
  <c r="R3433" i="1" s="1"/>
  <c r="S3432" i="1"/>
  <c r="R3432" i="1" s="1"/>
  <c r="T3399" i="1"/>
  <c r="S3398" i="1"/>
  <c r="R3398" i="1" s="1"/>
  <c r="S3397" i="1"/>
  <c r="R3397" i="1" s="1"/>
  <c r="S3396" i="1"/>
  <c r="R3396" i="1" s="1"/>
  <c r="T3363" i="1"/>
  <c r="S3362" i="1"/>
  <c r="R3362" i="1" s="1"/>
  <c r="S3361" i="1"/>
  <c r="R3361" i="1" s="1"/>
  <c r="S1603" i="1"/>
  <c r="R1603" i="1" s="1"/>
  <c r="T3327" i="1"/>
  <c r="S2154" i="1"/>
  <c r="R2154" i="1" s="1"/>
  <c r="S3325" i="1"/>
  <c r="R3325" i="1" s="1"/>
  <c r="S3324" i="1"/>
  <c r="R3324" i="1" s="1"/>
  <c r="T1831" i="1"/>
  <c r="S3290" i="1"/>
  <c r="R3290" i="1" s="1"/>
  <c r="S3289" i="1"/>
  <c r="R3289" i="1" s="1"/>
  <c r="S3288" i="1"/>
  <c r="R3288" i="1" s="1"/>
  <c r="V3280" i="1"/>
  <c r="V3279" i="1"/>
  <c r="V3278" i="1"/>
  <c r="V3277" i="1"/>
  <c r="U3276" i="1"/>
  <c r="T3255" i="1"/>
  <c r="S3254" i="1"/>
  <c r="R3254" i="1" s="1"/>
  <c r="S3253" i="1"/>
  <c r="R3253" i="1" s="1"/>
  <c r="S3252" i="1"/>
  <c r="R3252" i="1" s="1"/>
  <c r="T3247" i="1"/>
  <c r="T3246" i="1"/>
  <c r="V3244" i="1"/>
  <c r="V3243" i="1"/>
  <c r="V3242" i="1"/>
  <c r="V3241" i="1"/>
  <c r="U3240" i="1"/>
  <c r="T3219" i="1"/>
  <c r="S3218" i="1"/>
  <c r="R3218" i="1" s="1"/>
  <c r="S3217" i="1"/>
  <c r="R3217" i="1" s="1"/>
  <c r="S3216" i="1"/>
  <c r="R3216" i="1" s="1"/>
  <c r="U3214" i="1"/>
  <c r="U3213" i="1"/>
  <c r="U3212" i="1"/>
  <c r="T3211" i="1"/>
  <c r="T3210" i="1"/>
  <c r="V3225" i="1"/>
  <c r="V3207" i="1"/>
  <c r="V3206" i="1"/>
  <c r="V3205" i="1"/>
  <c r="U3204" i="1"/>
  <c r="T3183" i="1"/>
  <c r="S3182" i="1"/>
  <c r="R3182" i="1" s="1"/>
  <c r="S3181" i="1"/>
  <c r="R3181" i="1" s="1"/>
  <c r="S3180" i="1"/>
  <c r="R3180" i="1" s="1"/>
  <c r="U3178" i="1"/>
  <c r="U3177" i="1"/>
  <c r="U1685" i="1"/>
  <c r="T3175" i="1"/>
  <c r="T3174" i="1"/>
  <c r="V3172" i="1"/>
  <c r="V3171" i="1"/>
  <c r="V3170" i="1"/>
  <c r="V3169" i="1"/>
  <c r="U3168" i="1"/>
  <c r="T3147" i="1"/>
  <c r="S3146" i="1"/>
  <c r="R3146" i="1" s="1"/>
  <c r="S3145" i="1"/>
  <c r="R3145" i="1" s="1"/>
  <c r="S3144" i="1"/>
  <c r="R3144" i="1" s="1"/>
  <c r="U3142" i="1"/>
  <c r="U1348" i="1"/>
  <c r="U3140" i="1"/>
  <c r="T3139" i="1"/>
  <c r="T3138" i="1"/>
  <c r="V3136" i="1"/>
  <c r="V3135" i="1"/>
  <c r="V3134" i="1"/>
  <c r="V3133" i="1"/>
  <c r="U3132" i="1"/>
  <c r="T3111" i="1"/>
  <c r="S3110" i="1"/>
  <c r="R3110" i="1" s="1"/>
  <c r="S3109" i="1"/>
  <c r="R3109" i="1" s="1"/>
  <c r="S3108" i="1"/>
  <c r="R3108" i="1" s="1"/>
  <c r="U632" i="1"/>
  <c r="U3105" i="1"/>
  <c r="U3104" i="1"/>
  <c r="T3103" i="1"/>
  <c r="T3102" i="1"/>
  <c r="V3100" i="1"/>
  <c r="V3099" i="1"/>
  <c r="V822" i="1"/>
  <c r="V3097" i="1"/>
  <c r="U3096" i="1"/>
  <c r="T3075" i="1"/>
  <c r="S3074" i="1"/>
  <c r="R3074" i="1" s="1"/>
  <c r="S3073" i="1"/>
  <c r="R3073" i="1" s="1"/>
  <c r="S3072" i="1"/>
  <c r="R3072" i="1" s="1"/>
  <c r="U3070" i="1"/>
  <c r="U3069" i="1"/>
  <c r="U3068" i="1"/>
  <c r="T3067" i="1"/>
  <c r="T3066" i="1"/>
  <c r="V1942" i="1"/>
  <c r="V3063" i="1"/>
  <c r="V3062" i="1"/>
  <c r="V3061" i="1"/>
  <c r="U3060" i="1"/>
  <c r="T3039" i="1"/>
  <c r="S3038" i="1"/>
  <c r="R3038" i="1" s="1"/>
  <c r="S3037" i="1"/>
  <c r="R3037" i="1" s="1"/>
  <c r="S3036" i="1"/>
  <c r="R3036" i="1" s="1"/>
  <c r="U3034" i="1"/>
  <c r="U3033" i="1"/>
  <c r="U3032" i="1"/>
  <c r="T3031" i="1"/>
  <c r="T3030" i="1"/>
  <c r="V3028" i="1"/>
  <c r="V3027" i="1"/>
  <c r="V3026" i="1"/>
  <c r="V3025" i="1"/>
  <c r="U3024" i="1"/>
  <c r="T3003" i="1"/>
  <c r="S4331" i="1"/>
  <c r="R4331" i="1" s="1"/>
  <c r="S3001" i="1"/>
  <c r="R3001" i="1" s="1"/>
  <c r="S3000" i="1"/>
  <c r="R3000" i="1" s="1"/>
  <c r="U2998" i="1"/>
  <c r="U2997" i="1"/>
  <c r="U2996" i="1"/>
  <c r="T2995" i="1"/>
  <c r="T2994" i="1"/>
  <c r="V2437" i="1"/>
  <c r="V2991" i="1"/>
  <c r="V2990" i="1"/>
  <c r="V2989" i="1"/>
  <c r="U2988" i="1"/>
  <c r="T2968" i="1"/>
  <c r="T2967" i="1"/>
  <c r="S2966" i="1"/>
  <c r="R2966" i="1" s="1"/>
  <c r="S2965" i="1"/>
  <c r="R2965" i="1" s="1"/>
  <c r="U2962" i="1"/>
  <c r="U2961" i="1"/>
  <c r="U2960" i="1"/>
  <c r="T2959" i="1"/>
  <c r="T2191" i="1"/>
  <c r="V2956" i="1"/>
  <c r="V2955" i="1"/>
  <c r="U2926" i="1"/>
  <c r="U2925" i="1"/>
  <c r="U2924" i="1"/>
  <c r="T4804" i="1"/>
  <c r="T2922" i="1"/>
  <c r="U2920" i="1"/>
  <c r="T2916" i="1"/>
  <c r="V2916" i="1"/>
  <c r="U2910" i="1"/>
  <c r="U2908" i="1"/>
  <c r="T2904" i="1"/>
  <c r="V2904" i="1"/>
  <c r="U2898" i="1"/>
  <c r="U2896" i="1"/>
  <c r="T2892" i="1"/>
  <c r="V2892" i="1"/>
  <c r="U1904" i="1"/>
  <c r="U2884" i="1"/>
  <c r="T2880" i="1"/>
  <c r="V2880" i="1"/>
  <c r="U2874" i="1"/>
  <c r="U2872" i="1"/>
  <c r="T2868" i="1"/>
  <c r="V2868" i="1"/>
  <c r="U2862" i="1"/>
  <c r="U2860" i="1"/>
  <c r="T2856" i="1"/>
  <c r="V2856" i="1"/>
  <c r="U2850" i="1"/>
  <c r="U2848" i="1"/>
  <c r="T2844" i="1"/>
  <c r="V2844" i="1"/>
  <c r="U2838" i="1"/>
  <c r="U2836" i="1"/>
  <c r="T2832" i="1"/>
  <c r="V2832" i="1"/>
  <c r="U2826" i="1"/>
  <c r="U2824" i="1"/>
  <c r="T2820" i="1"/>
  <c r="V2820" i="1"/>
  <c r="U2814" i="1"/>
  <c r="U2812" i="1"/>
  <c r="T2808" i="1"/>
  <c r="V2808" i="1"/>
  <c r="U2802" i="1"/>
  <c r="U2800" i="1"/>
  <c r="T2796" i="1"/>
  <c r="V2796" i="1"/>
  <c r="U2790" i="1"/>
  <c r="U2788" i="1"/>
  <c r="T2784" i="1"/>
  <c r="V2784" i="1"/>
  <c r="U3903" i="1"/>
  <c r="U2776" i="1"/>
  <c r="T2772" i="1"/>
  <c r="V2772" i="1"/>
  <c r="U2766" i="1"/>
  <c r="U2764" i="1"/>
  <c r="T2760" i="1"/>
  <c r="V2760" i="1"/>
  <c r="U2754" i="1"/>
  <c r="U2752" i="1"/>
  <c r="T2748" i="1"/>
  <c r="V2748" i="1"/>
  <c r="U2742" i="1"/>
  <c r="U2740" i="1"/>
  <c r="S2737" i="1"/>
  <c r="R2737" i="1" s="1"/>
  <c r="U2737" i="1"/>
  <c r="U2734" i="1"/>
  <c r="T2734" i="1"/>
  <c r="S2724" i="1"/>
  <c r="R2724" i="1" s="1"/>
  <c r="U2724" i="1"/>
  <c r="U4560" i="1"/>
  <c r="V2713" i="1"/>
  <c r="U2695" i="1"/>
  <c r="S2694" i="1"/>
  <c r="R2694" i="1" s="1"/>
  <c r="T2694" i="1"/>
  <c r="V2694" i="1"/>
  <c r="T2692" i="1"/>
  <c r="V2691" i="1"/>
  <c r="S2691" i="1"/>
  <c r="R2691" i="1" s="1"/>
  <c r="U2691" i="1"/>
  <c r="V2686" i="1"/>
  <c r="S2685" i="1"/>
  <c r="R2685" i="1" s="1"/>
  <c r="U2677" i="1"/>
  <c r="T2676" i="1"/>
  <c r="V2664" i="1"/>
  <c r="T2663" i="1"/>
  <c r="U2663" i="1"/>
  <c r="U3279" i="1"/>
  <c r="U3278" i="1"/>
  <c r="T3277" i="1"/>
  <c r="T3276" i="1"/>
  <c r="S3247" i="1"/>
  <c r="R3247" i="1" s="1"/>
  <c r="S3246" i="1"/>
  <c r="R3246" i="1" s="1"/>
  <c r="U3243" i="1"/>
  <c r="U3242" i="1"/>
  <c r="T3241" i="1"/>
  <c r="T3240" i="1"/>
  <c r="T3213" i="1"/>
  <c r="S3212" i="1"/>
  <c r="R3212" i="1" s="1"/>
  <c r="S3211" i="1"/>
  <c r="R3211" i="1" s="1"/>
  <c r="S3210" i="1"/>
  <c r="R3210" i="1" s="1"/>
  <c r="U3207" i="1"/>
  <c r="U3206" i="1"/>
  <c r="T3205" i="1"/>
  <c r="T3204" i="1"/>
  <c r="T3177" i="1"/>
  <c r="S1685" i="1"/>
  <c r="R1685" i="1" s="1"/>
  <c r="S3175" i="1"/>
  <c r="R3175" i="1" s="1"/>
  <c r="S3174" i="1"/>
  <c r="R3174" i="1" s="1"/>
  <c r="U3171" i="1"/>
  <c r="U3170" i="1"/>
  <c r="T3169" i="1"/>
  <c r="T3168" i="1"/>
  <c r="T1348" i="1"/>
  <c r="S3140" i="1"/>
  <c r="R3140" i="1" s="1"/>
  <c r="S3139" i="1"/>
  <c r="R3139" i="1" s="1"/>
  <c r="S3138" i="1"/>
  <c r="R3138" i="1" s="1"/>
  <c r="U3135" i="1"/>
  <c r="U3134" i="1"/>
  <c r="T3133" i="1"/>
  <c r="T3132" i="1"/>
  <c r="T3105" i="1"/>
  <c r="S3104" i="1"/>
  <c r="R3104" i="1" s="1"/>
  <c r="S3103" i="1"/>
  <c r="R3103" i="1" s="1"/>
  <c r="S3102" i="1"/>
  <c r="R3102" i="1" s="1"/>
  <c r="U3099" i="1"/>
  <c r="U822" i="1"/>
  <c r="T3097" i="1"/>
  <c r="T3096" i="1"/>
  <c r="T3069" i="1"/>
  <c r="S3068" i="1"/>
  <c r="R3068" i="1" s="1"/>
  <c r="S3067" i="1"/>
  <c r="R3067" i="1" s="1"/>
  <c r="S3066" i="1"/>
  <c r="R3066" i="1" s="1"/>
  <c r="U3063" i="1"/>
  <c r="U3062" i="1"/>
  <c r="T3061" i="1"/>
  <c r="T3060" i="1"/>
  <c r="T3033" i="1"/>
  <c r="S3032" i="1"/>
  <c r="R3032" i="1" s="1"/>
  <c r="S3031" i="1"/>
  <c r="R3031" i="1" s="1"/>
  <c r="S3030" i="1"/>
  <c r="R3030" i="1" s="1"/>
  <c r="U3027" i="1"/>
  <c r="U3026" i="1"/>
  <c r="T3025" i="1"/>
  <c r="T3024" i="1"/>
  <c r="T2997" i="1"/>
  <c r="S2996" i="1"/>
  <c r="R2996" i="1" s="1"/>
  <c r="S2995" i="1"/>
  <c r="R2995" i="1" s="1"/>
  <c r="S2994" i="1"/>
  <c r="R2994" i="1" s="1"/>
  <c r="U2991" i="1"/>
  <c r="U2990" i="1"/>
  <c r="T2989" i="1"/>
  <c r="T2988" i="1"/>
  <c r="T2961" i="1"/>
  <c r="S2960" i="1"/>
  <c r="R2960" i="1" s="1"/>
  <c r="S2959" i="1"/>
  <c r="R2959" i="1" s="1"/>
  <c r="S2191" i="1"/>
  <c r="R2191" i="1" s="1"/>
  <c r="U2955" i="1"/>
  <c r="U2954" i="1"/>
  <c r="T2953" i="1"/>
  <c r="T2952" i="1"/>
  <c r="V2949" i="1"/>
  <c r="V2948" i="1"/>
  <c r="V2947" i="1"/>
  <c r="U2946" i="1"/>
  <c r="T2925" i="1"/>
  <c r="S2924" i="1"/>
  <c r="R2924" i="1" s="1"/>
  <c r="S4804" i="1"/>
  <c r="R4804" i="1" s="1"/>
  <c r="S2922" i="1"/>
  <c r="R2922" i="1" s="1"/>
  <c r="T2920" i="1"/>
  <c r="S2918" i="1"/>
  <c r="R2918" i="1" s="1"/>
  <c r="S2917" i="1"/>
  <c r="R2917" i="1" s="1"/>
  <c r="U2917" i="1"/>
  <c r="V2911" i="1"/>
  <c r="S2910" i="1"/>
  <c r="R2910" i="1" s="1"/>
  <c r="T2908" i="1"/>
  <c r="S2906" i="1"/>
  <c r="R2906" i="1" s="1"/>
  <c r="S2905" i="1"/>
  <c r="R2905" i="1" s="1"/>
  <c r="U2905" i="1"/>
  <c r="V2899" i="1"/>
  <c r="S2898" i="1"/>
  <c r="R2898" i="1" s="1"/>
  <c r="T2896" i="1"/>
  <c r="S2893" i="1"/>
  <c r="R2893" i="1" s="1"/>
  <c r="U2893" i="1"/>
  <c r="S1904" i="1"/>
  <c r="R1904" i="1" s="1"/>
  <c r="T2884" i="1"/>
  <c r="S2703" i="1"/>
  <c r="R2703" i="1" s="1"/>
  <c r="U2703" i="1"/>
  <c r="S2874" i="1"/>
  <c r="R2874" i="1" s="1"/>
  <c r="T2872" i="1"/>
  <c r="S2869" i="1"/>
  <c r="R2869" i="1" s="1"/>
  <c r="U2869" i="1"/>
  <c r="S2862" i="1"/>
  <c r="R2862" i="1" s="1"/>
  <c r="T2860" i="1"/>
  <c r="S2857" i="1"/>
  <c r="R2857" i="1" s="1"/>
  <c r="U2857" i="1"/>
  <c r="S2850" i="1"/>
  <c r="R2850" i="1" s="1"/>
  <c r="T2848" i="1"/>
  <c r="S2845" i="1"/>
  <c r="R2845" i="1" s="1"/>
  <c r="U2845" i="1"/>
  <c r="S2838" i="1"/>
  <c r="R2838" i="1" s="1"/>
  <c r="T2836" i="1"/>
  <c r="S2833" i="1"/>
  <c r="R2833" i="1" s="1"/>
  <c r="U2833" i="1"/>
  <c r="S2826" i="1"/>
  <c r="R2826" i="1" s="1"/>
  <c r="T2824" i="1"/>
  <c r="S2717" i="1"/>
  <c r="R2717" i="1" s="1"/>
  <c r="U2717" i="1"/>
  <c r="S2814" i="1"/>
  <c r="R2814" i="1" s="1"/>
  <c r="T2812" i="1"/>
  <c r="S2809" i="1"/>
  <c r="R2809" i="1" s="1"/>
  <c r="U2809" i="1"/>
  <c r="S2802" i="1"/>
  <c r="R2802" i="1" s="1"/>
  <c r="T2800" i="1"/>
  <c r="S2797" i="1"/>
  <c r="R2797" i="1" s="1"/>
  <c r="U2797" i="1"/>
  <c r="S2790" i="1"/>
  <c r="R2790" i="1" s="1"/>
  <c r="T2788" i="1"/>
  <c r="S2785" i="1"/>
  <c r="R2785" i="1" s="1"/>
  <c r="U2785" i="1"/>
  <c r="S3903" i="1"/>
  <c r="R3903" i="1" s="1"/>
  <c r="T2776" i="1"/>
  <c r="S2773" i="1"/>
  <c r="R2773" i="1" s="1"/>
  <c r="U2773" i="1"/>
  <c r="S2766" i="1"/>
  <c r="R2766" i="1" s="1"/>
  <c r="T2764" i="1"/>
  <c r="S1716" i="1"/>
  <c r="R1716" i="1" s="1"/>
  <c r="U1716" i="1"/>
  <c r="S2754" i="1"/>
  <c r="R2754" i="1" s="1"/>
  <c r="T2752" i="1"/>
  <c r="S2749" i="1"/>
  <c r="R2749" i="1" s="1"/>
  <c r="U2749" i="1"/>
  <c r="S2742" i="1"/>
  <c r="R2742" i="1" s="1"/>
  <c r="T2740" i="1"/>
  <c r="U2218" i="1"/>
  <c r="S2730" i="1"/>
  <c r="R2730" i="1" s="1"/>
  <c r="T2730" i="1"/>
  <c r="V2730" i="1"/>
  <c r="T2728" i="1"/>
  <c r="V2727" i="1"/>
  <c r="S2727" i="1"/>
  <c r="R2727" i="1" s="1"/>
  <c r="U2727" i="1"/>
  <c r="S4560" i="1"/>
  <c r="R4560" i="1" s="1"/>
  <c r="U2713" i="1"/>
  <c r="V2700" i="1"/>
  <c r="T1689" i="1"/>
  <c r="U1689" i="1"/>
  <c r="U2697" i="1"/>
  <c r="S2686" i="1"/>
  <c r="R2686" i="1" s="1"/>
  <c r="S2658" i="1"/>
  <c r="R2658" i="1" s="1"/>
  <c r="T2658" i="1"/>
  <c r="U2658" i="1"/>
  <c r="V2658" i="1"/>
  <c r="T2649" i="1"/>
  <c r="U2649" i="1"/>
  <c r="V2649" i="1"/>
  <c r="T2475" i="1"/>
  <c r="U2475" i="1"/>
  <c r="V2475" i="1"/>
  <c r="S2475" i="1"/>
  <c r="R2475" i="1" s="1"/>
  <c r="T2439" i="1"/>
  <c r="U2439" i="1"/>
  <c r="V2439" i="1"/>
  <c r="S2439" i="1"/>
  <c r="R2439" i="1" s="1"/>
  <c r="T2403" i="1"/>
  <c r="U2403" i="1"/>
  <c r="V2403" i="1"/>
  <c r="S2403" i="1"/>
  <c r="R2403" i="1" s="1"/>
  <c r="T2367" i="1"/>
  <c r="U2367" i="1"/>
  <c r="V2367" i="1"/>
  <c r="S2367" i="1"/>
  <c r="R2367" i="1" s="1"/>
  <c r="S2639" i="1"/>
  <c r="R2639" i="1" s="1"/>
  <c r="T2639" i="1"/>
  <c r="V2639" i="1"/>
  <c r="S2627" i="1"/>
  <c r="R2627" i="1" s="1"/>
  <c r="T2627" i="1"/>
  <c r="V2627" i="1"/>
  <c r="S2615" i="1"/>
  <c r="R2615" i="1" s="1"/>
  <c r="T2615" i="1"/>
  <c r="V2615" i="1"/>
  <c r="S2603" i="1"/>
  <c r="R2603" i="1" s="1"/>
  <c r="T2603" i="1"/>
  <c r="V2603" i="1"/>
  <c r="S2591" i="1"/>
  <c r="R2591" i="1" s="1"/>
  <c r="T2591" i="1"/>
  <c r="V2591" i="1"/>
  <c r="S4003" i="1"/>
  <c r="R4003" i="1" s="1"/>
  <c r="T4003" i="1"/>
  <c r="V4003" i="1"/>
  <c r="S2567" i="1"/>
  <c r="R2567" i="1" s="1"/>
  <c r="T2567" i="1"/>
  <c r="V2567" i="1"/>
  <c r="S2555" i="1"/>
  <c r="R2555" i="1" s="1"/>
  <c r="T2555" i="1"/>
  <c r="V2555" i="1"/>
  <c r="S2543" i="1"/>
  <c r="R2543" i="1" s="1"/>
  <c r="T2543" i="1"/>
  <c r="V2543" i="1"/>
  <c r="S2531" i="1"/>
  <c r="R2531" i="1" s="1"/>
  <c r="T2531" i="1"/>
  <c r="V2531" i="1"/>
  <c r="S3090" i="1"/>
  <c r="R3090" i="1" s="1"/>
  <c r="T3090" i="1"/>
  <c r="V3090" i="1"/>
  <c r="S2507" i="1"/>
  <c r="R2507" i="1" s="1"/>
  <c r="T2507" i="1"/>
  <c r="V2507" i="1"/>
  <c r="T4027" i="1"/>
  <c r="U4027" i="1"/>
  <c r="V4027" i="1"/>
  <c r="S4027" i="1"/>
  <c r="R4027" i="1" s="1"/>
  <c r="T2469" i="1"/>
  <c r="U2469" i="1"/>
  <c r="V2469" i="1"/>
  <c r="S2469" i="1"/>
  <c r="R2469" i="1" s="1"/>
  <c r="T2433" i="1"/>
  <c r="U2433" i="1"/>
  <c r="V2433" i="1"/>
  <c r="S2433" i="1"/>
  <c r="R2433" i="1" s="1"/>
  <c r="T2397" i="1"/>
  <c r="U2397" i="1"/>
  <c r="V2397" i="1"/>
  <c r="S2397" i="1"/>
  <c r="R2397" i="1" s="1"/>
  <c r="V2651" i="1"/>
  <c r="S2650" i="1"/>
  <c r="R2650" i="1" s="1"/>
  <c r="T2650" i="1"/>
  <c r="U2650" i="1"/>
  <c r="T2637" i="1"/>
  <c r="U2637" i="1"/>
  <c r="V2637" i="1"/>
  <c r="T2625" i="1"/>
  <c r="U2625" i="1"/>
  <c r="V2625" i="1"/>
  <c r="T2110" i="1"/>
  <c r="U2110" i="1"/>
  <c r="V2110" i="1"/>
  <c r="T2601" i="1"/>
  <c r="U2601" i="1"/>
  <c r="V2601" i="1"/>
  <c r="T2589" i="1"/>
  <c r="U2589" i="1"/>
  <c r="V2589" i="1"/>
  <c r="T2577" i="1"/>
  <c r="U2577" i="1"/>
  <c r="V2577" i="1"/>
  <c r="T4485" i="1"/>
  <c r="U4485" i="1"/>
  <c r="V4485" i="1"/>
  <c r="T2553" i="1"/>
  <c r="U2553" i="1"/>
  <c r="V2553" i="1"/>
  <c r="T2541" i="1"/>
  <c r="U2541" i="1"/>
  <c r="V2541" i="1"/>
  <c r="T2529" i="1"/>
  <c r="U2529" i="1"/>
  <c r="V2529" i="1"/>
  <c r="T2517" i="1"/>
  <c r="U2517" i="1"/>
  <c r="V2517" i="1"/>
  <c r="T2499" i="1"/>
  <c r="U2499" i="1"/>
  <c r="V2499" i="1"/>
  <c r="S2499" i="1"/>
  <c r="R2499" i="1" s="1"/>
  <c r="T2463" i="1"/>
  <c r="U2463" i="1"/>
  <c r="V2463" i="1"/>
  <c r="S2463" i="1"/>
  <c r="R2463" i="1" s="1"/>
  <c r="T2427" i="1"/>
  <c r="U2427" i="1"/>
  <c r="V2427" i="1"/>
  <c r="S2427" i="1"/>
  <c r="R2427" i="1" s="1"/>
  <c r="T2391" i="1"/>
  <c r="U2391" i="1"/>
  <c r="V2391" i="1"/>
  <c r="S2391" i="1"/>
  <c r="R2391" i="1" s="1"/>
  <c r="T2706" i="1"/>
  <c r="S2705" i="1"/>
  <c r="R2705" i="1" s="1"/>
  <c r="S2704" i="1"/>
  <c r="R2704" i="1" s="1"/>
  <c r="S879" i="1"/>
  <c r="R879" i="1" s="1"/>
  <c r="T2670" i="1"/>
  <c r="S2669" i="1"/>
  <c r="R2669" i="1" s="1"/>
  <c r="S2668" i="1"/>
  <c r="R2668" i="1" s="1"/>
  <c r="S2667" i="1"/>
  <c r="R2667" i="1" s="1"/>
  <c r="T2661" i="1"/>
  <c r="V2657" i="1"/>
  <c r="V2656" i="1"/>
  <c r="U2655" i="1"/>
  <c r="T2493" i="1"/>
  <c r="U2493" i="1"/>
  <c r="V2493" i="1"/>
  <c r="S2493" i="1"/>
  <c r="R2493" i="1" s="1"/>
  <c r="T2457" i="1"/>
  <c r="U2457" i="1"/>
  <c r="V2457" i="1"/>
  <c r="S2457" i="1"/>
  <c r="R2457" i="1" s="1"/>
  <c r="T2421" i="1"/>
  <c r="U2421" i="1"/>
  <c r="V2421" i="1"/>
  <c r="S2421" i="1"/>
  <c r="R2421" i="1" s="1"/>
  <c r="T2385" i="1"/>
  <c r="U2385" i="1"/>
  <c r="V2385" i="1"/>
  <c r="S2385" i="1"/>
  <c r="R2385" i="1" s="1"/>
  <c r="U2657" i="1"/>
  <c r="S2651" i="1"/>
  <c r="R2651" i="1" s="1"/>
  <c r="T2651" i="1"/>
  <c r="S2649" i="1"/>
  <c r="R2649" i="1" s="1"/>
  <c r="S3085" i="1"/>
  <c r="R3085" i="1" s="1"/>
  <c r="T3085" i="1"/>
  <c r="S2633" i="1"/>
  <c r="R2633" i="1" s="1"/>
  <c r="T2633" i="1"/>
  <c r="V2633" i="1"/>
  <c r="S2621" i="1"/>
  <c r="R2621" i="1" s="1"/>
  <c r="T2621" i="1"/>
  <c r="V2621" i="1"/>
  <c r="S2609" i="1"/>
  <c r="R2609" i="1" s="1"/>
  <c r="T2609" i="1"/>
  <c r="V2609" i="1"/>
  <c r="S2597" i="1"/>
  <c r="R2597" i="1" s="1"/>
  <c r="T2597" i="1"/>
  <c r="V2597" i="1"/>
  <c r="S2585" i="1"/>
  <c r="R2585" i="1" s="1"/>
  <c r="T2585" i="1"/>
  <c r="V2585" i="1"/>
  <c r="S2573" i="1"/>
  <c r="R2573" i="1" s="1"/>
  <c r="T2573" i="1"/>
  <c r="V2573" i="1"/>
  <c r="S4127" i="1"/>
  <c r="R4127" i="1" s="1"/>
  <c r="T4127" i="1"/>
  <c r="V4127" i="1"/>
  <c r="S2549" i="1"/>
  <c r="R2549" i="1" s="1"/>
  <c r="T2549" i="1"/>
  <c r="V2549" i="1"/>
  <c r="S2537" i="1"/>
  <c r="R2537" i="1" s="1"/>
  <c r="T2537" i="1"/>
  <c r="V2537" i="1"/>
  <c r="S2525" i="1"/>
  <c r="R2525" i="1" s="1"/>
  <c r="T2525" i="1"/>
  <c r="V2525" i="1"/>
  <c r="S2513" i="1"/>
  <c r="R2513" i="1" s="1"/>
  <c r="T2513" i="1"/>
  <c r="V2513" i="1"/>
  <c r="T2487" i="1"/>
  <c r="U2487" i="1"/>
  <c r="V2487" i="1"/>
  <c r="S2487" i="1"/>
  <c r="R2487" i="1" s="1"/>
  <c r="T2451" i="1"/>
  <c r="U2451" i="1"/>
  <c r="V2451" i="1"/>
  <c r="S2451" i="1"/>
  <c r="R2451" i="1" s="1"/>
  <c r="T2415" i="1"/>
  <c r="U2415" i="1"/>
  <c r="V2415" i="1"/>
  <c r="S2415" i="1"/>
  <c r="R2415" i="1" s="1"/>
  <c r="T2379" i="1"/>
  <c r="U2379" i="1"/>
  <c r="V2379" i="1"/>
  <c r="S2379" i="1"/>
  <c r="R2379" i="1" s="1"/>
  <c r="S2657" i="1"/>
  <c r="R2657" i="1" s="1"/>
  <c r="S2656" i="1"/>
  <c r="R2656" i="1" s="1"/>
  <c r="S2655" i="1"/>
  <c r="R2655" i="1" s="1"/>
  <c r="T2643" i="1"/>
  <c r="U2643" i="1"/>
  <c r="V2643" i="1"/>
  <c r="T2631" i="1"/>
  <c r="U2631" i="1"/>
  <c r="V2631" i="1"/>
  <c r="T1855" i="1"/>
  <c r="U1855" i="1"/>
  <c r="V1855" i="1"/>
  <c r="T2607" i="1"/>
  <c r="U2607" i="1"/>
  <c r="V2607" i="1"/>
  <c r="T2595" i="1"/>
  <c r="U2595" i="1"/>
  <c r="V2595" i="1"/>
  <c r="T2583" i="1"/>
  <c r="U2583" i="1"/>
  <c r="V2583" i="1"/>
  <c r="T2571" i="1"/>
  <c r="U2571" i="1"/>
  <c r="V2571" i="1"/>
  <c r="T2559" i="1"/>
  <c r="U2559" i="1"/>
  <c r="V2559" i="1"/>
  <c r="T1777" i="1"/>
  <c r="U1777" i="1"/>
  <c r="V1777" i="1"/>
  <c r="T3257" i="1"/>
  <c r="U3257" i="1"/>
  <c r="V3257" i="1"/>
  <c r="T2523" i="1"/>
  <c r="U2523" i="1"/>
  <c r="V2523" i="1"/>
  <c r="T2511" i="1"/>
  <c r="U2511" i="1"/>
  <c r="V2511" i="1"/>
  <c r="T2481" i="1"/>
  <c r="U2481" i="1"/>
  <c r="V2481" i="1"/>
  <c r="S2481" i="1"/>
  <c r="R2481" i="1" s="1"/>
  <c r="T2445" i="1"/>
  <c r="U2445" i="1"/>
  <c r="V2445" i="1"/>
  <c r="S2445" i="1"/>
  <c r="R2445" i="1" s="1"/>
  <c r="T2409" i="1"/>
  <c r="U2409" i="1"/>
  <c r="V2409" i="1"/>
  <c r="S2409" i="1"/>
  <c r="R2409" i="1" s="1"/>
  <c r="T2373" i="1"/>
  <c r="U2373" i="1"/>
  <c r="V2373" i="1"/>
  <c r="S2373" i="1"/>
  <c r="R2373" i="1" s="1"/>
  <c r="S2361" i="1"/>
  <c r="R2361" i="1" s="1"/>
  <c r="S2355" i="1"/>
  <c r="R2355" i="1" s="1"/>
  <c r="S2349" i="1"/>
  <c r="R2349" i="1" s="1"/>
  <c r="S2343" i="1"/>
  <c r="R2343" i="1" s="1"/>
  <c r="S2337" i="1"/>
  <c r="R2337" i="1" s="1"/>
  <c r="S2331" i="1"/>
  <c r="R2331" i="1" s="1"/>
  <c r="S2325" i="1"/>
  <c r="R2325" i="1" s="1"/>
  <c r="S2319" i="1"/>
  <c r="R2319" i="1" s="1"/>
  <c r="S2313" i="1"/>
  <c r="R2313" i="1" s="1"/>
  <c r="S2307" i="1"/>
  <c r="R2307" i="1" s="1"/>
  <c r="S2301" i="1"/>
  <c r="R2301" i="1" s="1"/>
  <c r="S2295" i="1"/>
  <c r="R2295" i="1" s="1"/>
  <c r="S2289" i="1"/>
  <c r="R2289" i="1" s="1"/>
  <c r="S2283" i="1"/>
  <c r="R2283" i="1" s="1"/>
  <c r="S2277" i="1"/>
  <c r="R2277" i="1" s="1"/>
  <c r="S2271" i="1"/>
  <c r="R2271" i="1" s="1"/>
  <c r="S2265" i="1"/>
  <c r="R2265" i="1" s="1"/>
  <c r="S2259" i="1"/>
  <c r="R2259" i="1" s="1"/>
  <c r="S2253" i="1"/>
  <c r="R2253" i="1" s="1"/>
  <c r="S2247" i="1"/>
  <c r="R2247" i="1" s="1"/>
  <c r="S2241" i="1"/>
  <c r="R2241" i="1" s="1"/>
  <c r="S2235" i="1"/>
  <c r="R2235" i="1" s="1"/>
  <c r="S2229" i="1"/>
  <c r="R2229" i="1" s="1"/>
  <c r="S2223" i="1"/>
  <c r="R2223" i="1" s="1"/>
  <c r="S2217" i="1"/>
  <c r="R2217" i="1" s="1"/>
  <c r="S2211" i="1"/>
  <c r="R2211" i="1" s="1"/>
  <c r="S2205" i="1"/>
  <c r="R2205" i="1" s="1"/>
  <c r="S2882" i="1"/>
  <c r="R2882" i="1" s="1"/>
  <c r="S2193" i="1"/>
  <c r="R2193" i="1" s="1"/>
  <c r="S2187" i="1"/>
  <c r="R2187" i="1" s="1"/>
  <c r="S144" i="1"/>
  <c r="R144" i="1" s="1"/>
  <c r="S2175" i="1"/>
  <c r="R2175" i="1" s="1"/>
  <c r="S2169" i="1"/>
  <c r="R2169" i="1" s="1"/>
  <c r="S2163" i="1"/>
  <c r="R2163" i="1" s="1"/>
  <c r="S2157" i="1"/>
  <c r="R2157" i="1" s="1"/>
  <c r="S2151" i="1"/>
  <c r="R2151" i="1" s="1"/>
  <c r="S2145" i="1"/>
  <c r="R2145" i="1" s="1"/>
  <c r="S2139" i="1"/>
  <c r="R2139" i="1" s="1"/>
  <c r="S2133" i="1"/>
  <c r="R2133" i="1" s="1"/>
  <c r="S2127" i="1"/>
  <c r="R2127" i="1" s="1"/>
  <c r="S2121" i="1"/>
  <c r="R2121" i="1" s="1"/>
  <c r="S2115" i="1"/>
  <c r="R2115" i="1" s="1"/>
  <c r="U2101" i="1"/>
  <c r="S2109" i="1"/>
  <c r="R2109" i="1" s="1"/>
  <c r="U2107" i="1"/>
  <c r="S2103" i="1"/>
  <c r="R2103" i="1" s="1"/>
  <c r="U3161" i="1"/>
  <c r="S4370" i="1"/>
  <c r="R4370" i="1" s="1"/>
  <c r="U2095" i="1"/>
  <c r="S196" i="1"/>
  <c r="R196" i="1" s="1"/>
  <c r="S2085" i="1"/>
  <c r="R2085" i="1" s="1"/>
  <c r="S2079" i="1"/>
  <c r="R2079" i="1" s="1"/>
  <c r="S2073" i="1"/>
  <c r="R2073" i="1" s="1"/>
  <c r="S2067" i="1"/>
  <c r="R2067" i="1" s="1"/>
  <c r="U2065" i="1"/>
  <c r="V2064" i="1"/>
  <c r="V2063" i="1"/>
  <c r="V2062" i="1"/>
  <c r="V2061" i="1"/>
  <c r="S2015" i="1"/>
  <c r="R2015" i="1" s="1"/>
  <c r="U2015" i="1"/>
  <c r="U2007" i="1"/>
  <c r="V2007" i="1"/>
  <c r="T1984" i="1"/>
  <c r="S1984" i="1"/>
  <c r="R1984" i="1" s="1"/>
  <c r="V1976" i="1"/>
  <c r="T1976" i="1"/>
  <c r="S1943" i="1"/>
  <c r="R1943" i="1" s="1"/>
  <c r="U1943" i="1"/>
  <c r="U2280" i="1"/>
  <c r="V2280" i="1"/>
  <c r="T1912" i="1"/>
  <c r="S1912" i="1"/>
  <c r="R1912" i="1" s="1"/>
  <c r="V195" i="1"/>
  <c r="T195" i="1"/>
  <c r="T1882" i="1"/>
  <c r="S1882" i="1"/>
  <c r="R1882" i="1" s="1"/>
  <c r="T1870" i="1"/>
  <c r="U1870" i="1"/>
  <c r="V1870" i="1"/>
  <c r="T1864" i="1"/>
  <c r="V1864" i="1"/>
  <c r="S1848" i="1"/>
  <c r="R1848" i="1" s="1"/>
  <c r="T1848" i="1"/>
  <c r="U1845" i="1"/>
  <c r="S1845" i="1"/>
  <c r="R1845" i="1" s="1"/>
  <c r="U1836" i="1"/>
  <c r="V1836" i="1"/>
  <c r="U1833" i="1"/>
  <c r="T1833" i="1"/>
  <c r="V1833" i="1"/>
  <c r="S3188" i="1"/>
  <c r="R3188" i="1" s="1"/>
  <c r="T3188" i="1"/>
  <c r="U3188" i="1"/>
  <c r="U1809" i="1"/>
  <c r="S1809" i="1"/>
  <c r="R1809" i="1" s="1"/>
  <c r="T1809" i="1"/>
  <c r="U1800" i="1"/>
  <c r="V1800" i="1"/>
  <c r="U1797" i="1"/>
  <c r="T1797" i="1"/>
  <c r="V1797" i="1"/>
  <c r="S1775" i="1"/>
  <c r="R1775" i="1" s="1"/>
  <c r="T1775" i="1"/>
  <c r="U1775" i="1"/>
  <c r="U1773" i="1"/>
  <c r="S1773" i="1"/>
  <c r="R1773" i="1" s="1"/>
  <c r="T1773" i="1"/>
  <c r="S1729" i="1"/>
  <c r="R1729" i="1" s="1"/>
  <c r="T1729" i="1"/>
  <c r="U1729" i="1"/>
  <c r="V1729" i="1"/>
  <c r="V1715" i="1"/>
  <c r="T1715" i="1"/>
  <c r="U1715" i="1"/>
  <c r="S1612" i="1"/>
  <c r="R1612" i="1" s="1"/>
  <c r="U1612" i="1"/>
  <c r="T1612" i="1"/>
  <c r="V1612" i="1"/>
  <c r="T1599" i="1"/>
  <c r="S1599" i="1"/>
  <c r="R1599" i="1" s="1"/>
  <c r="U1599" i="1"/>
  <c r="V1599" i="1"/>
  <c r="V2501" i="1"/>
  <c r="V2495" i="1"/>
  <c r="V2489" i="1"/>
  <c r="V2483" i="1"/>
  <c r="V2477" i="1"/>
  <c r="T2473" i="1"/>
  <c r="V2471" i="1"/>
  <c r="T2467" i="1"/>
  <c r="V2465" i="1"/>
  <c r="T2461" i="1"/>
  <c r="V2459" i="1"/>
  <c r="T2455" i="1"/>
  <c r="V2453" i="1"/>
  <c r="T2449" i="1"/>
  <c r="V2447" i="1"/>
  <c r="V2441" i="1"/>
  <c r="V2435" i="1"/>
  <c r="V2429" i="1"/>
  <c r="V2423" i="1"/>
  <c r="V2417" i="1"/>
  <c r="V2411" i="1"/>
  <c r="V3055" i="1"/>
  <c r="V2399" i="1"/>
  <c r="V2393" i="1"/>
  <c r="V2387" i="1"/>
  <c r="V2381" i="1"/>
  <c r="V2375" i="1"/>
  <c r="V2369" i="1"/>
  <c r="V2363" i="1"/>
  <c r="V2357" i="1"/>
  <c r="V2351" i="1"/>
  <c r="V2345" i="1"/>
  <c r="V2339" i="1"/>
  <c r="V1441" i="1"/>
  <c r="V2327" i="1"/>
  <c r="V2321" i="1"/>
  <c r="V2315" i="1"/>
  <c r="V2309" i="1"/>
  <c r="V2303" i="1"/>
  <c r="V2297" i="1"/>
  <c r="V2291" i="1"/>
  <c r="V2285" i="1"/>
  <c r="V2279" i="1"/>
  <c r="V2273" i="1"/>
  <c r="V2267" i="1"/>
  <c r="V2261" i="1"/>
  <c r="V2255" i="1"/>
  <c r="V2249" i="1"/>
  <c r="V2243" i="1"/>
  <c r="V2237" i="1"/>
  <c r="V2231" i="1"/>
  <c r="V2225" i="1"/>
  <c r="V4515" i="1"/>
  <c r="V2213" i="1"/>
  <c r="V2207" i="1"/>
  <c r="V2201" i="1"/>
  <c r="V2195" i="1"/>
  <c r="V2189" i="1"/>
  <c r="T4697" i="1"/>
  <c r="U2184" i="1"/>
  <c r="V2183" i="1"/>
  <c r="T2179" i="1"/>
  <c r="U2178" i="1"/>
  <c r="V1965" i="1"/>
  <c r="T2173" i="1"/>
  <c r="U2172" i="1"/>
  <c r="V2171" i="1"/>
  <c r="T2167" i="1"/>
  <c r="U696" i="1"/>
  <c r="V2165" i="1"/>
  <c r="T2161" i="1"/>
  <c r="U2160" i="1"/>
  <c r="V2159" i="1"/>
  <c r="T2155" i="1"/>
  <c r="U2895" i="1"/>
  <c r="V2153" i="1"/>
  <c r="T2149" i="1"/>
  <c r="U2148" i="1"/>
  <c r="V2147" i="1"/>
  <c r="T2143" i="1"/>
  <c r="U2142" i="1"/>
  <c r="V2141" i="1"/>
  <c r="T2137" i="1"/>
  <c r="U2136" i="1"/>
  <c r="V2135" i="1"/>
  <c r="T2131" i="1"/>
  <c r="U278" i="1"/>
  <c r="V2129" i="1"/>
  <c r="T210" i="1"/>
  <c r="U1884" i="1"/>
  <c r="V2123" i="1"/>
  <c r="T2166" i="1"/>
  <c r="U2118" i="1"/>
  <c r="V2117" i="1"/>
  <c r="T2101" i="1"/>
  <c r="U2112" i="1"/>
  <c r="V4925" i="1"/>
  <c r="T2107" i="1"/>
  <c r="U2106" i="1"/>
  <c r="V2105" i="1"/>
  <c r="T3161" i="1"/>
  <c r="U2100" i="1"/>
  <c r="V2099" i="1"/>
  <c r="T2095" i="1"/>
  <c r="U2094" i="1"/>
  <c r="V2093" i="1"/>
  <c r="T2089" i="1"/>
  <c r="U2088" i="1"/>
  <c r="V2087" i="1"/>
  <c r="T2083" i="1"/>
  <c r="U2082" i="1"/>
  <c r="V2081" i="1"/>
  <c r="T2077" i="1"/>
  <c r="U2076" i="1"/>
  <c r="V2075" i="1"/>
  <c r="T2071" i="1"/>
  <c r="U2070" i="1"/>
  <c r="V2069" i="1"/>
  <c r="T2065" i="1"/>
  <c r="U2064" i="1"/>
  <c r="U2063" i="1"/>
  <c r="U2062" i="1"/>
  <c r="T2061" i="1"/>
  <c r="S2040" i="1"/>
  <c r="R2040" i="1" s="1"/>
  <c r="V2018" i="1"/>
  <c r="S2018" i="1"/>
  <c r="R2018" i="1" s="1"/>
  <c r="T1350" i="1"/>
  <c r="V1350" i="1"/>
  <c r="S1985" i="1"/>
  <c r="R1985" i="1" s="1"/>
  <c r="T1985" i="1"/>
  <c r="U1977" i="1"/>
  <c r="T1977" i="1"/>
  <c r="V1946" i="1"/>
  <c r="S1946" i="1"/>
  <c r="R1946" i="1" s="1"/>
  <c r="T1936" i="1"/>
  <c r="V1936" i="1"/>
  <c r="S1913" i="1"/>
  <c r="R1913" i="1" s="1"/>
  <c r="T1913" i="1"/>
  <c r="U1905" i="1"/>
  <c r="T1905" i="1"/>
  <c r="T1878" i="1"/>
  <c r="U1878" i="1"/>
  <c r="U1875" i="1"/>
  <c r="S1875" i="1"/>
  <c r="R1875" i="1" s="1"/>
  <c r="T1875" i="1"/>
  <c r="S1168" i="1"/>
  <c r="R1168" i="1" s="1"/>
  <c r="V1168" i="1"/>
  <c r="S1841" i="1"/>
  <c r="R1841" i="1" s="1"/>
  <c r="T1841" i="1"/>
  <c r="U1841" i="1"/>
  <c r="V1838" i="1"/>
  <c r="S1838" i="1"/>
  <c r="R1838" i="1" s="1"/>
  <c r="T1838" i="1"/>
  <c r="U1827" i="1"/>
  <c r="V1827" i="1"/>
  <c r="T1806" i="1"/>
  <c r="U1806" i="1"/>
  <c r="V1806" i="1"/>
  <c r="T2532" i="1"/>
  <c r="S2532" i="1"/>
  <c r="R2532" i="1" s="1"/>
  <c r="U2532" i="1"/>
  <c r="V2532" i="1"/>
  <c r="V1802" i="1"/>
  <c r="S1802" i="1"/>
  <c r="R1802" i="1" s="1"/>
  <c r="T1802" i="1"/>
  <c r="U1802" i="1"/>
  <c r="T1770" i="1"/>
  <c r="U1770" i="1"/>
  <c r="V1770" i="1"/>
  <c r="T1768" i="1"/>
  <c r="S1768" i="1"/>
  <c r="R1768" i="1" s="1"/>
  <c r="U1768" i="1"/>
  <c r="V1768" i="1"/>
  <c r="V4481" i="1"/>
  <c r="S4481" i="1"/>
  <c r="R4481" i="1" s="1"/>
  <c r="T4481" i="1"/>
  <c r="U4481" i="1"/>
  <c r="T1764" i="1"/>
  <c r="S1764" i="1"/>
  <c r="R1764" i="1" s="1"/>
  <c r="U1764" i="1"/>
  <c r="V1764" i="1"/>
  <c r="V4512" i="1"/>
  <c r="S4512" i="1"/>
  <c r="R4512" i="1" s="1"/>
  <c r="T4512" i="1"/>
  <c r="U4512" i="1"/>
  <c r="T1746" i="1"/>
  <c r="S1746" i="1"/>
  <c r="R1746" i="1" s="1"/>
  <c r="U1746" i="1"/>
  <c r="V1746" i="1"/>
  <c r="T1719" i="1"/>
  <c r="U1719" i="1"/>
  <c r="S1719" i="1"/>
  <c r="R1719" i="1" s="1"/>
  <c r="V1719" i="1"/>
  <c r="V1705" i="1"/>
  <c r="S1705" i="1"/>
  <c r="R1705" i="1" s="1"/>
  <c r="U1705" i="1"/>
  <c r="U2019" i="1"/>
  <c r="S2019" i="1"/>
  <c r="R2019" i="1" s="1"/>
  <c r="S2009" i="1"/>
  <c r="R2009" i="1" s="1"/>
  <c r="V2009" i="1"/>
  <c r="V2004" i="1"/>
  <c r="V2003" i="1"/>
  <c r="V2002" i="1"/>
  <c r="V1714" i="1"/>
  <c r="U2000" i="1"/>
  <c r="T1978" i="1"/>
  <c r="U1978" i="1"/>
  <c r="V1970" i="1"/>
  <c r="U1970" i="1"/>
  <c r="U1947" i="1"/>
  <c r="S1947" i="1"/>
  <c r="R1947" i="1" s="1"/>
  <c r="S1937" i="1"/>
  <c r="R1937" i="1" s="1"/>
  <c r="V1937" i="1"/>
  <c r="V1932" i="1"/>
  <c r="V1931" i="1"/>
  <c r="V1930" i="1"/>
  <c r="V1929" i="1"/>
  <c r="U1928" i="1"/>
  <c r="T1906" i="1"/>
  <c r="U1906" i="1"/>
  <c r="V1898" i="1"/>
  <c r="U1898" i="1"/>
  <c r="S1883" i="1"/>
  <c r="R1883" i="1" s="1"/>
  <c r="T1883" i="1"/>
  <c r="V1880" i="1"/>
  <c r="S1880" i="1"/>
  <c r="R1880" i="1" s="1"/>
  <c r="S1871" i="1"/>
  <c r="R1871" i="1" s="1"/>
  <c r="U1871" i="1"/>
  <c r="V1871" i="1"/>
  <c r="V1868" i="1"/>
  <c r="T1868" i="1"/>
  <c r="U1868" i="1"/>
  <c r="T1846" i="1"/>
  <c r="S1846" i="1"/>
  <c r="R1846" i="1" s="1"/>
  <c r="T1834" i="1"/>
  <c r="U1834" i="1"/>
  <c r="V1834" i="1"/>
  <c r="T1828" i="1"/>
  <c r="V1828" i="1"/>
  <c r="T1798" i="1"/>
  <c r="U1798" i="1"/>
  <c r="V1798" i="1"/>
  <c r="T1734" i="1"/>
  <c r="V1734" i="1"/>
  <c r="S1734" i="1"/>
  <c r="R1734" i="1" s="1"/>
  <c r="U1734" i="1"/>
  <c r="T4602" i="1"/>
  <c r="S4602" i="1"/>
  <c r="R4602" i="1" s="1"/>
  <c r="U4602" i="1"/>
  <c r="V4602" i="1"/>
  <c r="U1676" i="1"/>
  <c r="V1676" i="1"/>
  <c r="S1676" i="1"/>
  <c r="R1676" i="1" s="1"/>
  <c r="T1676" i="1"/>
  <c r="S1661" i="1"/>
  <c r="R1661" i="1" s="1"/>
  <c r="T1661" i="1"/>
  <c r="U1661" i="1"/>
  <c r="V1661" i="1"/>
  <c r="U2644" i="1"/>
  <c r="U2638" i="1"/>
  <c r="U2632" i="1"/>
  <c r="U2626" i="1"/>
  <c r="U2620" i="1"/>
  <c r="U2614" i="1"/>
  <c r="U2608" i="1"/>
  <c r="U2602" i="1"/>
  <c r="U2596" i="1"/>
  <c r="U2590" i="1"/>
  <c r="U2584" i="1"/>
  <c r="U2578" i="1"/>
  <c r="U2572" i="1"/>
  <c r="U2568" i="1"/>
  <c r="U2560" i="1"/>
  <c r="U2554" i="1"/>
  <c r="U2548" i="1"/>
  <c r="U2542" i="1"/>
  <c r="U3482" i="1"/>
  <c r="U2530" i="1"/>
  <c r="U2524" i="1"/>
  <c r="U2518" i="1"/>
  <c r="U2512" i="1"/>
  <c r="U2506" i="1"/>
  <c r="T2501" i="1"/>
  <c r="U2500" i="1"/>
  <c r="T2495" i="1"/>
  <c r="U2494" i="1"/>
  <c r="T2489" i="1"/>
  <c r="U2488" i="1"/>
  <c r="T2483" i="1"/>
  <c r="U2482" i="1"/>
  <c r="T2477" i="1"/>
  <c r="U2476" i="1"/>
  <c r="T2471" i="1"/>
  <c r="U2470" i="1"/>
  <c r="T2465" i="1"/>
  <c r="U2464" i="1"/>
  <c r="T2459" i="1"/>
  <c r="U2458" i="1"/>
  <c r="T2453" i="1"/>
  <c r="U4236" i="1"/>
  <c r="T2447" i="1"/>
  <c r="U2446" i="1"/>
  <c r="T2441" i="1"/>
  <c r="U2440" i="1"/>
  <c r="T2435" i="1"/>
  <c r="U2434" i="1"/>
  <c r="T2429" i="1"/>
  <c r="U1542" i="1"/>
  <c r="T2423" i="1"/>
  <c r="U2422" i="1"/>
  <c r="T2417" i="1"/>
  <c r="U2416" i="1"/>
  <c r="T2411" i="1"/>
  <c r="U2410" i="1"/>
  <c r="T3055" i="1"/>
  <c r="U2404" i="1"/>
  <c r="T2399" i="1"/>
  <c r="U2398" i="1"/>
  <c r="T2393" i="1"/>
  <c r="U2392" i="1"/>
  <c r="T2387" i="1"/>
  <c r="U2386" i="1"/>
  <c r="T2381" i="1"/>
  <c r="U2380" i="1"/>
  <c r="T2375" i="1"/>
  <c r="U2374" i="1"/>
  <c r="T2369" i="1"/>
  <c r="U2368" i="1"/>
  <c r="T2363" i="1"/>
  <c r="U2362" i="1"/>
  <c r="V2361" i="1"/>
  <c r="T2357" i="1"/>
  <c r="U2356" i="1"/>
  <c r="V2355" i="1"/>
  <c r="T2351" i="1"/>
  <c r="U2350" i="1"/>
  <c r="V2349" i="1"/>
  <c r="T2345" i="1"/>
  <c r="U2344" i="1"/>
  <c r="V2343" i="1"/>
  <c r="T2339" i="1"/>
  <c r="U2338" i="1"/>
  <c r="V2337" i="1"/>
  <c r="T1441" i="1"/>
  <c r="U2332" i="1"/>
  <c r="V2331" i="1"/>
  <c r="T2327" i="1"/>
  <c r="U2326" i="1"/>
  <c r="V2325" i="1"/>
  <c r="T2321" i="1"/>
  <c r="U2320" i="1"/>
  <c r="V2319" i="1"/>
  <c r="T2315" i="1"/>
  <c r="U2314" i="1"/>
  <c r="V2313" i="1"/>
  <c r="T2309" i="1"/>
  <c r="U2308" i="1"/>
  <c r="V2307" i="1"/>
  <c r="T2303" i="1"/>
  <c r="U2302" i="1"/>
  <c r="V2301" i="1"/>
  <c r="T2297" i="1"/>
  <c r="U2296" i="1"/>
  <c r="V2295" i="1"/>
  <c r="T2291" i="1"/>
  <c r="U2290" i="1"/>
  <c r="V2289" i="1"/>
  <c r="T2285" i="1"/>
  <c r="U2284" i="1"/>
  <c r="V2283" i="1"/>
  <c r="T2279" i="1"/>
  <c r="U2278" i="1"/>
  <c r="V2277" i="1"/>
  <c r="T2273" i="1"/>
  <c r="U2272" i="1"/>
  <c r="V2271" i="1"/>
  <c r="T2267" i="1"/>
  <c r="U2266" i="1"/>
  <c r="V2265" i="1"/>
  <c r="T2261" i="1"/>
  <c r="U2260" i="1"/>
  <c r="V2259" i="1"/>
  <c r="T2255" i="1"/>
  <c r="U2254" i="1"/>
  <c r="V2253" i="1"/>
  <c r="T2249" i="1"/>
  <c r="U2248" i="1"/>
  <c r="V2247" i="1"/>
  <c r="T2243" i="1"/>
  <c r="U2242" i="1"/>
  <c r="V2241" i="1"/>
  <c r="T2237" i="1"/>
  <c r="U2236" i="1"/>
  <c r="V2235" i="1"/>
  <c r="T2231" i="1"/>
  <c r="U2230" i="1"/>
  <c r="V2229" i="1"/>
  <c r="T2225" i="1"/>
  <c r="U2224" i="1"/>
  <c r="V2223" i="1"/>
  <c r="T4515" i="1"/>
  <c r="U3095" i="1"/>
  <c r="V2217" i="1"/>
  <c r="T2213" i="1"/>
  <c r="U2212" i="1"/>
  <c r="V2211" i="1"/>
  <c r="T2207" i="1"/>
  <c r="U2206" i="1"/>
  <c r="V2205" i="1"/>
  <c r="T2201" i="1"/>
  <c r="U2200" i="1"/>
  <c r="V2882" i="1"/>
  <c r="T2195" i="1"/>
  <c r="U2194" i="1"/>
  <c r="V2193" i="1"/>
  <c r="T2189" i="1"/>
  <c r="U2188" i="1"/>
  <c r="V2187" i="1"/>
  <c r="T2183" i="1"/>
  <c r="V144" i="1"/>
  <c r="T1965" i="1"/>
  <c r="V2175" i="1"/>
  <c r="T2171" i="1"/>
  <c r="V2169" i="1"/>
  <c r="T2165" i="1"/>
  <c r="V2163" i="1"/>
  <c r="T2159" i="1"/>
  <c r="V2157" i="1"/>
  <c r="T2153" i="1"/>
  <c r="V2151" i="1"/>
  <c r="T2147" i="1"/>
  <c r="V2145" i="1"/>
  <c r="T2141" i="1"/>
  <c r="V2139" i="1"/>
  <c r="T2135" i="1"/>
  <c r="V2133" i="1"/>
  <c r="T2129" i="1"/>
  <c r="V2127" i="1"/>
  <c r="T2123" i="1"/>
  <c r="V2121" i="1"/>
  <c r="V2115" i="1"/>
  <c r="V2109" i="1"/>
  <c r="V2103" i="1"/>
  <c r="V4370" i="1"/>
  <c r="V196" i="1"/>
  <c r="T2087" i="1"/>
  <c r="V2085" i="1"/>
  <c r="T2081" i="1"/>
  <c r="V2079" i="1"/>
  <c r="T2075" i="1"/>
  <c r="V2073" i="1"/>
  <c r="U2068" i="1"/>
  <c r="V2067" i="1"/>
  <c r="U2052" i="1"/>
  <c r="U2051" i="1"/>
  <c r="U2050" i="1"/>
  <c r="T2049" i="1"/>
  <c r="T2048" i="1"/>
  <c r="V2046" i="1"/>
  <c r="V2045" i="1"/>
  <c r="V2044" i="1"/>
  <c r="V2043" i="1"/>
  <c r="U2042" i="1"/>
  <c r="T2020" i="1"/>
  <c r="S2020" i="1"/>
  <c r="R2020" i="1" s="1"/>
  <c r="V2015" i="1"/>
  <c r="V2012" i="1"/>
  <c r="T2012" i="1"/>
  <c r="T2007" i="1"/>
  <c r="U2004" i="1"/>
  <c r="U2003" i="1"/>
  <c r="U2002" i="1"/>
  <c r="T1714" i="1"/>
  <c r="T2000" i="1"/>
  <c r="V1992" i="1"/>
  <c r="U842" i="1"/>
  <c r="S1990" i="1"/>
  <c r="R1990" i="1" s="1"/>
  <c r="V1984" i="1"/>
  <c r="S1980" i="1"/>
  <c r="R1980" i="1" s="1"/>
  <c r="S1979" i="1"/>
  <c r="R1979" i="1" s="1"/>
  <c r="U1979" i="1"/>
  <c r="U1976" i="1"/>
  <c r="U1974" i="1"/>
  <c r="U1971" i="1"/>
  <c r="V1971" i="1"/>
  <c r="V1953" i="1"/>
  <c r="T1952" i="1"/>
  <c r="U1950" i="1"/>
  <c r="T1948" i="1"/>
  <c r="S1948" i="1"/>
  <c r="R1948" i="1" s="1"/>
  <c r="V1943" i="1"/>
  <c r="V1940" i="1"/>
  <c r="T1940" i="1"/>
  <c r="T2280" i="1"/>
  <c r="U1932" i="1"/>
  <c r="U1931" i="1"/>
  <c r="U1930" i="1"/>
  <c r="T1929" i="1"/>
  <c r="T1928" i="1"/>
  <c r="V1920" i="1"/>
  <c r="U1919" i="1"/>
  <c r="S1918" i="1"/>
  <c r="R1918" i="1" s="1"/>
  <c r="V1912" i="1"/>
  <c r="S1908" i="1"/>
  <c r="R1908" i="1" s="1"/>
  <c r="S1400" i="1"/>
  <c r="R1400" i="1" s="1"/>
  <c r="U1400" i="1"/>
  <c r="U195" i="1"/>
  <c r="U1902" i="1"/>
  <c r="U2599" i="1"/>
  <c r="V2599" i="1"/>
  <c r="T1876" i="1"/>
  <c r="S1876" i="1"/>
  <c r="R1876" i="1" s="1"/>
  <c r="U1876" i="1"/>
  <c r="U1864" i="1"/>
  <c r="T1842" i="1"/>
  <c r="U1842" i="1"/>
  <c r="U1839" i="1"/>
  <c r="S1839" i="1"/>
  <c r="R1839" i="1" s="1"/>
  <c r="T1839" i="1"/>
  <c r="S1829" i="1"/>
  <c r="R1829" i="1" s="1"/>
  <c r="V1829" i="1"/>
  <c r="S1812" i="1"/>
  <c r="R1812" i="1" s="1"/>
  <c r="T1812" i="1"/>
  <c r="U1812" i="1"/>
  <c r="T4028" i="1"/>
  <c r="S4028" i="1"/>
  <c r="R4028" i="1" s="1"/>
  <c r="U4028" i="1"/>
  <c r="V1808" i="1"/>
  <c r="S1808" i="1"/>
  <c r="R1808" i="1" s="1"/>
  <c r="T1808" i="1"/>
  <c r="S1776" i="1"/>
  <c r="R1776" i="1" s="1"/>
  <c r="T1776" i="1"/>
  <c r="U1776" i="1"/>
  <c r="T1774" i="1"/>
  <c r="S1774" i="1"/>
  <c r="R1774" i="1" s="1"/>
  <c r="U1774" i="1"/>
  <c r="V1772" i="1"/>
  <c r="S1772" i="1"/>
  <c r="R1772" i="1" s="1"/>
  <c r="T1772" i="1"/>
  <c r="S1708" i="1"/>
  <c r="R1708" i="1" s="1"/>
  <c r="T1708" i="1"/>
  <c r="V1708" i="1"/>
  <c r="T2644" i="1"/>
  <c r="T2638" i="1"/>
  <c r="T2632" i="1"/>
  <c r="T2626" i="1"/>
  <c r="T2620" i="1"/>
  <c r="T2614" i="1"/>
  <c r="T2608" i="1"/>
  <c r="T2602" i="1"/>
  <c r="T2596" i="1"/>
  <c r="T2590" i="1"/>
  <c r="T2584" i="1"/>
  <c r="T2578" i="1"/>
  <c r="T2572" i="1"/>
  <c r="T2568" i="1"/>
  <c r="T2560" i="1"/>
  <c r="T2554" i="1"/>
  <c r="T2548" i="1"/>
  <c r="T2542" i="1"/>
  <c r="T3482" i="1"/>
  <c r="T2530" i="1"/>
  <c r="T2524" i="1"/>
  <c r="T2518" i="1"/>
  <c r="T2512" i="1"/>
  <c r="T2506" i="1"/>
  <c r="T2500" i="1"/>
  <c r="T2494" i="1"/>
  <c r="T2488" i="1"/>
  <c r="T2482" i="1"/>
  <c r="T2476" i="1"/>
  <c r="T2440" i="1"/>
  <c r="T2434" i="1"/>
  <c r="T1542" i="1"/>
  <c r="T2422" i="1"/>
  <c r="T2416" i="1"/>
  <c r="T2410" i="1"/>
  <c r="T2404" i="1"/>
  <c r="T2398" i="1"/>
  <c r="T2392" i="1"/>
  <c r="T2386" i="1"/>
  <c r="T2380" i="1"/>
  <c r="T2374" i="1"/>
  <c r="T2368" i="1"/>
  <c r="T2362" i="1"/>
  <c r="U2361" i="1"/>
  <c r="T2356" i="1"/>
  <c r="U2355" i="1"/>
  <c r="T2350" i="1"/>
  <c r="U2349" i="1"/>
  <c r="T2344" i="1"/>
  <c r="U2343" i="1"/>
  <c r="T2338" i="1"/>
  <c r="U2337" i="1"/>
  <c r="T2332" i="1"/>
  <c r="U2331" i="1"/>
  <c r="T2326" i="1"/>
  <c r="U2325" i="1"/>
  <c r="T2320" i="1"/>
  <c r="U2319" i="1"/>
  <c r="T2314" i="1"/>
  <c r="U2313" i="1"/>
  <c r="T2308" i="1"/>
  <c r="U2307" i="1"/>
  <c r="T2302" i="1"/>
  <c r="U2301" i="1"/>
  <c r="T2296" i="1"/>
  <c r="U2295" i="1"/>
  <c r="T2290" i="1"/>
  <c r="U2289" i="1"/>
  <c r="T2284" i="1"/>
  <c r="U2283" i="1"/>
  <c r="T2278" i="1"/>
  <c r="U2277" i="1"/>
  <c r="T2272" i="1"/>
  <c r="U2271" i="1"/>
  <c r="T2266" i="1"/>
  <c r="U2265" i="1"/>
  <c r="T2260" i="1"/>
  <c r="U2259" i="1"/>
  <c r="T2254" i="1"/>
  <c r="U2253" i="1"/>
  <c r="T2248" i="1"/>
  <c r="U2247" i="1"/>
  <c r="T2242" i="1"/>
  <c r="U2241" i="1"/>
  <c r="T2236" i="1"/>
  <c r="U2235" i="1"/>
  <c r="T2230" i="1"/>
  <c r="U2229" i="1"/>
  <c r="T2224" i="1"/>
  <c r="U2223" i="1"/>
  <c r="T3095" i="1"/>
  <c r="U2217" i="1"/>
  <c r="T2212" i="1"/>
  <c r="U2211" i="1"/>
  <c r="T2206" i="1"/>
  <c r="U2205" i="1"/>
  <c r="T2200" i="1"/>
  <c r="U2882" i="1"/>
  <c r="T2194" i="1"/>
  <c r="U2193" i="1"/>
  <c r="T2188" i="1"/>
  <c r="U2187" i="1"/>
  <c r="U144" i="1"/>
  <c r="U2175" i="1"/>
  <c r="U2169" i="1"/>
  <c r="U2163" i="1"/>
  <c r="U2157" i="1"/>
  <c r="U2151" i="1"/>
  <c r="U2145" i="1"/>
  <c r="U2139" i="1"/>
  <c r="U2133" i="1"/>
  <c r="U2127" i="1"/>
  <c r="U2121" i="1"/>
  <c r="U2115" i="1"/>
  <c r="U2109" i="1"/>
  <c r="U2103" i="1"/>
  <c r="U4370" i="1"/>
  <c r="U196" i="1"/>
  <c r="U2085" i="1"/>
  <c r="U2079" i="1"/>
  <c r="U2073" i="1"/>
  <c r="U2067" i="1"/>
  <c r="T2052" i="1"/>
  <c r="T2051" i="1"/>
  <c r="S2050" i="1"/>
  <c r="R2050" i="1" s="1"/>
  <c r="S2049" i="1"/>
  <c r="R2049" i="1" s="1"/>
  <c r="S2048" i="1"/>
  <c r="R2048" i="1" s="1"/>
  <c r="U2046" i="1"/>
  <c r="U2045" i="1"/>
  <c r="V2040" i="1"/>
  <c r="V2039" i="1"/>
  <c r="V2038" i="1"/>
  <c r="V2037" i="1"/>
  <c r="U2036" i="1"/>
  <c r="S2021" i="1"/>
  <c r="R2021" i="1" s="1"/>
  <c r="T2021" i="1"/>
  <c r="U2018" i="1"/>
  <c r="V2016" i="1"/>
  <c r="T2015" i="1"/>
  <c r="U2013" i="1"/>
  <c r="T2013" i="1"/>
  <c r="U1350" i="1"/>
  <c r="S2007" i="1"/>
  <c r="R2007" i="1" s="1"/>
  <c r="T2004" i="1"/>
  <c r="T2003" i="1"/>
  <c r="S2002" i="1"/>
  <c r="R2002" i="1" s="1"/>
  <c r="S1714" i="1"/>
  <c r="R1714" i="1" s="1"/>
  <c r="S2000" i="1"/>
  <c r="R2000" i="1" s="1"/>
  <c r="U1992" i="1"/>
  <c r="V1985" i="1"/>
  <c r="U1984" i="1"/>
  <c r="V3227" i="1"/>
  <c r="S3227" i="1"/>
  <c r="R3227" i="1" s="1"/>
  <c r="V1977" i="1"/>
  <c r="S1976" i="1"/>
  <c r="R1976" i="1" s="1"/>
  <c r="T1974" i="1"/>
  <c r="T1972" i="1"/>
  <c r="V1972" i="1"/>
  <c r="V1954" i="1"/>
  <c r="T1953" i="1"/>
  <c r="S1949" i="1"/>
  <c r="R1949" i="1" s="1"/>
  <c r="T1949" i="1"/>
  <c r="U1946" i="1"/>
  <c r="V1944" i="1"/>
  <c r="T1943" i="1"/>
  <c r="U2536" i="1"/>
  <c r="T2536" i="1"/>
  <c r="U1936" i="1"/>
  <c r="S2280" i="1"/>
  <c r="R2280" i="1" s="1"/>
  <c r="T1932" i="1"/>
  <c r="T1931" i="1"/>
  <c r="S1930" i="1"/>
  <c r="R1930" i="1" s="1"/>
  <c r="S1929" i="1"/>
  <c r="R1929" i="1" s="1"/>
  <c r="S1928" i="1"/>
  <c r="R1928" i="1" s="1"/>
  <c r="U1920" i="1"/>
  <c r="V1913" i="1"/>
  <c r="U1912" i="1"/>
  <c r="V1910" i="1"/>
  <c r="S1910" i="1"/>
  <c r="R1910" i="1" s="1"/>
  <c r="V1905" i="1"/>
  <c r="S195" i="1"/>
  <c r="R195" i="1" s="1"/>
  <c r="T1902" i="1"/>
  <c r="T1900" i="1"/>
  <c r="V1900" i="1"/>
  <c r="S1443" i="1"/>
  <c r="R1443" i="1" s="1"/>
  <c r="T1443" i="1"/>
  <c r="V1882" i="1"/>
  <c r="U1881" i="1"/>
  <c r="S1881" i="1"/>
  <c r="R1881" i="1" s="1"/>
  <c r="U4511" i="1"/>
  <c r="V4511" i="1"/>
  <c r="S1870" i="1"/>
  <c r="R1870" i="1" s="1"/>
  <c r="U1869" i="1"/>
  <c r="T1869" i="1"/>
  <c r="V1869" i="1"/>
  <c r="U1168" i="1"/>
  <c r="S1864" i="1"/>
  <c r="R1864" i="1" s="1"/>
  <c r="V1862" i="1"/>
  <c r="U1862" i="1"/>
  <c r="V1848" i="1"/>
  <c r="S1847" i="1"/>
  <c r="R1847" i="1" s="1"/>
  <c r="T1847" i="1"/>
  <c r="V1845" i="1"/>
  <c r="V1844" i="1"/>
  <c r="S1844" i="1"/>
  <c r="R1844" i="1" s="1"/>
  <c r="T1836" i="1"/>
  <c r="S1835" i="1"/>
  <c r="R1835" i="1" s="1"/>
  <c r="U1835" i="1"/>
  <c r="V1835" i="1"/>
  <c r="S1833" i="1"/>
  <c r="R1833" i="1" s="1"/>
  <c r="V1832" i="1"/>
  <c r="T1832" i="1"/>
  <c r="U1832" i="1"/>
  <c r="T1827" i="1"/>
  <c r="S1805" i="1"/>
  <c r="R1805" i="1" s="1"/>
  <c r="T1805" i="1"/>
  <c r="U1805" i="1"/>
  <c r="V1805" i="1"/>
  <c r="U1803" i="1"/>
  <c r="S1803" i="1"/>
  <c r="R1803" i="1" s="1"/>
  <c r="T1803" i="1"/>
  <c r="V1803" i="1"/>
  <c r="T1800" i="1"/>
  <c r="S1799" i="1"/>
  <c r="R1799" i="1" s="1"/>
  <c r="U1799" i="1"/>
  <c r="V1799" i="1"/>
  <c r="S1797" i="1"/>
  <c r="R1797" i="1" s="1"/>
  <c r="V1796" i="1"/>
  <c r="T1796" i="1"/>
  <c r="U1796" i="1"/>
  <c r="S1769" i="1"/>
  <c r="R1769" i="1" s="1"/>
  <c r="T1769" i="1"/>
  <c r="U1769" i="1"/>
  <c r="V1769" i="1"/>
  <c r="U1767" i="1"/>
  <c r="S1767" i="1"/>
  <c r="R1767" i="1" s="1"/>
  <c r="T1767" i="1"/>
  <c r="V1767" i="1"/>
  <c r="S1765" i="1"/>
  <c r="R1765" i="1" s="1"/>
  <c r="T1765" i="1"/>
  <c r="U1765" i="1"/>
  <c r="V1765" i="1"/>
  <c r="U1763" i="1"/>
  <c r="S1763" i="1"/>
  <c r="R1763" i="1" s="1"/>
  <c r="T1763" i="1"/>
  <c r="V1763" i="1"/>
  <c r="S4857" i="1"/>
  <c r="R4857" i="1" s="1"/>
  <c r="T4857" i="1"/>
  <c r="U4857" i="1"/>
  <c r="V4857" i="1"/>
  <c r="U1712" i="1"/>
  <c r="V1712" i="1"/>
  <c r="S1712" i="1"/>
  <c r="R1712" i="1" s="1"/>
  <c r="T1712" i="1"/>
  <c r="T2045" i="1"/>
  <c r="S2044" i="1"/>
  <c r="R2044" i="1" s="1"/>
  <c r="S2043" i="1"/>
  <c r="R2043" i="1" s="1"/>
  <c r="S2042" i="1"/>
  <c r="R2042" i="1" s="1"/>
  <c r="U2039" i="1"/>
  <c r="U2038" i="1"/>
  <c r="T2037" i="1"/>
  <c r="T2036" i="1"/>
  <c r="V2033" i="1"/>
  <c r="V2032" i="1"/>
  <c r="V2019" i="1"/>
  <c r="T2018" i="1"/>
  <c r="T2016" i="1"/>
  <c r="T2014" i="1"/>
  <c r="U2014" i="1"/>
  <c r="U2009" i="1"/>
  <c r="S1350" i="1"/>
  <c r="R1350" i="1" s="1"/>
  <c r="V2006" i="1"/>
  <c r="U2006" i="1"/>
  <c r="T1992" i="1"/>
  <c r="U1988" i="1"/>
  <c r="V3867" i="1"/>
  <c r="U1985" i="1"/>
  <c r="U1983" i="1"/>
  <c r="S1983" i="1"/>
  <c r="R1983" i="1" s="1"/>
  <c r="V1978" i="1"/>
  <c r="S1977" i="1"/>
  <c r="R1977" i="1" s="1"/>
  <c r="S1974" i="1"/>
  <c r="R1974" i="1" s="1"/>
  <c r="S1973" i="1"/>
  <c r="R1973" i="1" s="1"/>
  <c r="V1973" i="1"/>
  <c r="T1970" i="1"/>
  <c r="V1955" i="1"/>
  <c r="U1954" i="1"/>
  <c r="S1953" i="1"/>
  <c r="R1953" i="1" s="1"/>
  <c r="V1947" i="1"/>
  <c r="T1946" i="1"/>
  <c r="T1944" i="1"/>
  <c r="T3955" i="1"/>
  <c r="U3955" i="1"/>
  <c r="U1937" i="1"/>
  <c r="S1936" i="1"/>
  <c r="R1936" i="1" s="1"/>
  <c r="V1934" i="1"/>
  <c r="U1934" i="1"/>
  <c r="T1920" i="1"/>
  <c r="U1916" i="1"/>
  <c r="V1914" i="1"/>
  <c r="U1913" i="1"/>
  <c r="U1911" i="1"/>
  <c r="S1911" i="1"/>
  <c r="R1911" i="1" s="1"/>
  <c r="V1906" i="1"/>
  <c r="S1905" i="1"/>
  <c r="R1905" i="1" s="1"/>
  <c r="S1902" i="1"/>
  <c r="R1902" i="1" s="1"/>
  <c r="S1901" i="1"/>
  <c r="R1901" i="1" s="1"/>
  <c r="V1901" i="1"/>
  <c r="T1898" i="1"/>
  <c r="U1882" i="1"/>
  <c r="V1878" i="1"/>
  <c r="S1877" i="1"/>
  <c r="R1877" i="1" s="1"/>
  <c r="T1877" i="1"/>
  <c r="U1877" i="1"/>
  <c r="V1875" i="1"/>
  <c r="V1874" i="1"/>
  <c r="S1874" i="1"/>
  <c r="R1874" i="1" s="1"/>
  <c r="T1874" i="1"/>
  <c r="U1866" i="1"/>
  <c r="T1168" i="1"/>
  <c r="U1863" i="1"/>
  <c r="V1863" i="1"/>
  <c r="U1848" i="1"/>
  <c r="T1845" i="1"/>
  <c r="V1841" i="1"/>
  <c r="T1840" i="1"/>
  <c r="S1840" i="1"/>
  <c r="R1840" i="1" s="1"/>
  <c r="U1840" i="1"/>
  <c r="U1838" i="1"/>
  <c r="S1836" i="1"/>
  <c r="R1836" i="1" s="1"/>
  <c r="U1828" i="1"/>
  <c r="S1827" i="1"/>
  <c r="R1827" i="1" s="1"/>
  <c r="V3188" i="1"/>
  <c r="V1809" i="1"/>
  <c r="S1800" i="1"/>
  <c r="R1800" i="1" s="1"/>
  <c r="V1775" i="1"/>
  <c r="V1773" i="1"/>
  <c r="S1747" i="1"/>
  <c r="R1747" i="1" s="1"/>
  <c r="T1747" i="1"/>
  <c r="U1747" i="1"/>
  <c r="V1747" i="1"/>
  <c r="S1715" i="1"/>
  <c r="R1715" i="1" s="1"/>
  <c r="V1571" i="1"/>
  <c r="S1571" i="1"/>
  <c r="R1571" i="1" s="1"/>
  <c r="T1571" i="1"/>
  <c r="U1571" i="1"/>
  <c r="U1752" i="1"/>
  <c r="S1751" i="1"/>
  <c r="R1751" i="1" s="1"/>
  <c r="T1742" i="1"/>
  <c r="T1740" i="1"/>
  <c r="U1740" i="1"/>
  <c r="S1735" i="1"/>
  <c r="R1735" i="1" s="1"/>
  <c r="V1735" i="1"/>
  <c r="V1732" i="1"/>
  <c r="U1732" i="1"/>
  <c r="S1720" i="1"/>
  <c r="R1720" i="1" s="1"/>
  <c r="U1720" i="1"/>
  <c r="T1720" i="1"/>
  <c r="V1717" i="1"/>
  <c r="T1717" i="1"/>
  <c r="S1717" i="1"/>
  <c r="R1717" i="1" s="1"/>
  <c r="V1645" i="1"/>
  <c r="T1645" i="1"/>
  <c r="S1645" i="1"/>
  <c r="R1645" i="1" s="1"/>
  <c r="U1645" i="1"/>
  <c r="S1601" i="1"/>
  <c r="R1601" i="1" s="1"/>
  <c r="T1601" i="1"/>
  <c r="U1601" i="1"/>
  <c r="V1601" i="1"/>
  <c r="U3208" i="1"/>
  <c r="S3208" i="1"/>
  <c r="R3208" i="1" s="1"/>
  <c r="T3208" i="1"/>
  <c r="V3208" i="1"/>
  <c r="T1581" i="1"/>
  <c r="S1581" i="1"/>
  <c r="R1581" i="1" s="1"/>
  <c r="U1581" i="1"/>
  <c r="V1581" i="1"/>
  <c r="S1741" i="1"/>
  <c r="R1741" i="1" s="1"/>
  <c r="U1741" i="1"/>
  <c r="S1709" i="1"/>
  <c r="R1709" i="1" s="1"/>
  <c r="T1709" i="1"/>
  <c r="U1706" i="1"/>
  <c r="S1706" i="1"/>
  <c r="R1706" i="1" s="1"/>
  <c r="T1003" i="1"/>
  <c r="S1003" i="1"/>
  <c r="R1003" i="1" s="1"/>
  <c r="U1003" i="1"/>
  <c r="V1679" i="1"/>
  <c r="S1679" i="1"/>
  <c r="R1679" i="1" s="1"/>
  <c r="T1679" i="1"/>
  <c r="S1672" i="1"/>
  <c r="R1672" i="1" s="1"/>
  <c r="T1672" i="1"/>
  <c r="U1672" i="1"/>
  <c r="V1672" i="1"/>
  <c r="V1669" i="1"/>
  <c r="S1669" i="1"/>
  <c r="R1669" i="1" s="1"/>
  <c r="T1669" i="1"/>
  <c r="U1669" i="1"/>
  <c r="V1573" i="1"/>
  <c r="T1573" i="1"/>
  <c r="S1573" i="1"/>
  <c r="R1573" i="1" s="1"/>
  <c r="U1573" i="1"/>
  <c r="U1826" i="1"/>
  <c r="V1793" i="1"/>
  <c r="V1792" i="1"/>
  <c r="V1791" i="1"/>
  <c r="U1790" i="1"/>
  <c r="V1744" i="1"/>
  <c r="S1744" i="1"/>
  <c r="R1744" i="1" s="1"/>
  <c r="V1736" i="1"/>
  <c r="S1736" i="1"/>
  <c r="R1736" i="1" s="1"/>
  <c r="U1733" i="1"/>
  <c r="V1733" i="1"/>
  <c r="V1726" i="1"/>
  <c r="S1726" i="1"/>
  <c r="R1726" i="1" s="1"/>
  <c r="S2426" i="1"/>
  <c r="R2426" i="1" s="1"/>
  <c r="V2426" i="1"/>
  <c r="U2426" i="1"/>
  <c r="S3940" i="1"/>
  <c r="R3940" i="1" s="1"/>
  <c r="T3940" i="1"/>
  <c r="U3940" i="1"/>
  <c r="V3940" i="1"/>
  <c r="V1597" i="1"/>
  <c r="S1597" i="1"/>
  <c r="R1597" i="1" s="1"/>
  <c r="T1597" i="1"/>
  <c r="U1597" i="1"/>
  <c r="U1750" i="1"/>
  <c r="V1748" i="1"/>
  <c r="U1745" i="1"/>
  <c r="S1745" i="1"/>
  <c r="R1745" i="1" s="1"/>
  <c r="V1740" i="1"/>
  <c r="U3088" i="1"/>
  <c r="S3088" i="1"/>
  <c r="R3088" i="1" s="1"/>
  <c r="T1707" i="1"/>
  <c r="S1707" i="1"/>
  <c r="R1707" i="1" s="1"/>
  <c r="S1697" i="1"/>
  <c r="R1697" i="1" s="1"/>
  <c r="T1697" i="1"/>
  <c r="U1697" i="1"/>
  <c r="U1694" i="1"/>
  <c r="T1694" i="1"/>
  <c r="S1684" i="1"/>
  <c r="R1684" i="1" s="1"/>
  <c r="U1684" i="1"/>
  <c r="T1684" i="1"/>
  <c r="V3353" i="1"/>
  <c r="T3353" i="1"/>
  <c r="S3353" i="1"/>
  <c r="R3353" i="1" s="1"/>
  <c r="T1671" i="1"/>
  <c r="S1671" i="1"/>
  <c r="R1671" i="1" s="1"/>
  <c r="U1671" i="1"/>
  <c r="V1671" i="1"/>
  <c r="V1643" i="1"/>
  <c r="S1643" i="1"/>
  <c r="R1643" i="1" s="1"/>
  <c r="T1643" i="1"/>
  <c r="U1643" i="1"/>
  <c r="S1540" i="1"/>
  <c r="R1540" i="1" s="1"/>
  <c r="U1540" i="1"/>
  <c r="T1540" i="1"/>
  <c r="V1540" i="1"/>
  <c r="U1550" i="1"/>
  <c r="S1550" i="1"/>
  <c r="R1550" i="1" s="1"/>
  <c r="T1550" i="1"/>
  <c r="V1550" i="1"/>
  <c r="S1673" i="1"/>
  <c r="R1673" i="1" s="1"/>
  <c r="T1673" i="1"/>
  <c r="U1673" i="1"/>
  <c r="V1673" i="1"/>
  <c r="U1670" i="1"/>
  <c r="S1670" i="1"/>
  <c r="R1670" i="1" s="1"/>
  <c r="T1670" i="1"/>
  <c r="V1670" i="1"/>
  <c r="T1653" i="1"/>
  <c r="S1653" i="1"/>
  <c r="R1653" i="1" s="1"/>
  <c r="U1653" i="1"/>
  <c r="V1653" i="1"/>
  <c r="U1622" i="1"/>
  <c r="S1622" i="1"/>
  <c r="R1622" i="1" s="1"/>
  <c r="T1622" i="1"/>
  <c r="V1622" i="1"/>
  <c r="U1604" i="1"/>
  <c r="V1604" i="1"/>
  <c r="S1604" i="1"/>
  <c r="R1604" i="1" s="1"/>
  <c r="T1604" i="1"/>
  <c r="S1589" i="1"/>
  <c r="R1589" i="1" s="1"/>
  <c r="T1589" i="1"/>
  <c r="U1589" i="1"/>
  <c r="V1589" i="1"/>
  <c r="U1718" i="1"/>
  <c r="T1718" i="1"/>
  <c r="T1696" i="1"/>
  <c r="V1687" i="1"/>
  <c r="S1687" i="1"/>
  <c r="R1687" i="1" s="1"/>
  <c r="T1677" i="1"/>
  <c r="V1677" i="1"/>
  <c r="T1658" i="1"/>
  <c r="S1657" i="1"/>
  <c r="R1657" i="1" s="1"/>
  <c r="S1655" i="1"/>
  <c r="R1655" i="1" s="1"/>
  <c r="S1654" i="1"/>
  <c r="R1654" i="1" s="1"/>
  <c r="T1654" i="1"/>
  <c r="U1646" i="1"/>
  <c r="T1646" i="1"/>
  <c r="T1637" i="1"/>
  <c r="T1636" i="1"/>
  <c r="S1635" i="1"/>
  <c r="R1635" i="1" s="1"/>
  <c r="S1634" i="1"/>
  <c r="R1634" i="1" s="1"/>
  <c r="S1633" i="1"/>
  <c r="R1633" i="1" s="1"/>
  <c r="U1625" i="1"/>
  <c r="T1624" i="1"/>
  <c r="V1615" i="1"/>
  <c r="S1615" i="1"/>
  <c r="R1615" i="1" s="1"/>
  <c r="T1607" i="1"/>
  <c r="T1605" i="1"/>
  <c r="V1605" i="1"/>
  <c r="T1586" i="1"/>
  <c r="S1585" i="1"/>
  <c r="R1585" i="1" s="1"/>
  <c r="S1583" i="1"/>
  <c r="R1583" i="1" s="1"/>
  <c r="S1582" i="1"/>
  <c r="R1582" i="1" s="1"/>
  <c r="T1582" i="1"/>
  <c r="U1574" i="1"/>
  <c r="T1574" i="1"/>
  <c r="T1565" i="1"/>
  <c r="T1564" i="1"/>
  <c r="S1563" i="1"/>
  <c r="R1563" i="1" s="1"/>
  <c r="S1562" i="1"/>
  <c r="R1562" i="1" s="1"/>
  <c r="S1561" i="1"/>
  <c r="R1561" i="1" s="1"/>
  <c r="U1553" i="1"/>
  <c r="T1552" i="1"/>
  <c r="V1543" i="1"/>
  <c r="S1543" i="1"/>
  <c r="R1543" i="1" s="1"/>
  <c r="T1521" i="1"/>
  <c r="V1521" i="1"/>
  <c r="S1521" i="1"/>
  <c r="R1521" i="1" s="1"/>
  <c r="U1521" i="1"/>
  <c r="V1711" i="1"/>
  <c r="U1711" i="1"/>
  <c r="U1693" i="1"/>
  <c r="U1688" i="1"/>
  <c r="S1688" i="1"/>
  <c r="R1688" i="1" s="1"/>
  <c r="S1678" i="1"/>
  <c r="R1678" i="1" s="1"/>
  <c r="V1678" i="1"/>
  <c r="S1658" i="1"/>
  <c r="R1658" i="1" s="1"/>
  <c r="T1647" i="1"/>
  <c r="U1647" i="1"/>
  <c r="V453" i="1"/>
  <c r="U453" i="1"/>
  <c r="S1637" i="1"/>
  <c r="R1637" i="1" s="1"/>
  <c r="T1625" i="1"/>
  <c r="U1616" i="1"/>
  <c r="S1616" i="1"/>
  <c r="R1616" i="1" s="1"/>
  <c r="S1607" i="1"/>
  <c r="R1607" i="1" s="1"/>
  <c r="S1606" i="1"/>
  <c r="R1606" i="1" s="1"/>
  <c r="V1606" i="1"/>
  <c r="S1586" i="1"/>
  <c r="R1586" i="1" s="1"/>
  <c r="T1575" i="1"/>
  <c r="U1575" i="1"/>
  <c r="V1567" i="1"/>
  <c r="U1567" i="1"/>
  <c r="S1565" i="1"/>
  <c r="R1565" i="1" s="1"/>
  <c r="U4782" i="1"/>
  <c r="S4782" i="1"/>
  <c r="R4782" i="1" s="1"/>
  <c r="U1529" i="1"/>
  <c r="T1528" i="1"/>
  <c r="S1648" i="1"/>
  <c r="R1648" i="1" s="1"/>
  <c r="U1648" i="1"/>
  <c r="U3683" i="1"/>
  <c r="V3683" i="1"/>
  <c r="T1617" i="1"/>
  <c r="S1617" i="1"/>
  <c r="R1617" i="1" s="1"/>
  <c r="V1609" i="1"/>
  <c r="T1609" i="1"/>
  <c r="S1576" i="1"/>
  <c r="R1576" i="1" s="1"/>
  <c r="U1576" i="1"/>
  <c r="U1568" i="1"/>
  <c r="V1568" i="1"/>
  <c r="T1545" i="1"/>
  <c r="S1545" i="1"/>
  <c r="R1545" i="1" s="1"/>
  <c r="V4622" i="1"/>
  <c r="T4622" i="1"/>
  <c r="V1519" i="1"/>
  <c r="U1519" i="1"/>
  <c r="S1519" i="1"/>
  <c r="R1519" i="1" s="1"/>
  <c r="T1519" i="1"/>
  <c r="T1739" i="1"/>
  <c r="T965" i="1"/>
  <c r="V1718" i="1"/>
  <c r="T1713" i="1"/>
  <c r="V1713" i="1"/>
  <c r="V1695" i="1"/>
  <c r="S1693" i="1"/>
  <c r="R1693" i="1" s="1"/>
  <c r="S1691" i="1"/>
  <c r="R1691" i="1" s="1"/>
  <c r="S1690" i="1"/>
  <c r="R1690" i="1" s="1"/>
  <c r="T1690" i="1"/>
  <c r="U1687" i="1"/>
  <c r="V609" i="1"/>
  <c r="U1682" i="1"/>
  <c r="T1682" i="1"/>
  <c r="U1677" i="1"/>
  <c r="T1660" i="1"/>
  <c r="V1654" i="1"/>
  <c r="V1651" i="1"/>
  <c r="S1651" i="1"/>
  <c r="R1651" i="1" s="1"/>
  <c r="V1646" i="1"/>
  <c r="T1641" i="1"/>
  <c r="V1641" i="1"/>
  <c r="V1623" i="1"/>
  <c r="S1621" i="1"/>
  <c r="R1621" i="1" s="1"/>
  <c r="S1619" i="1"/>
  <c r="R1619" i="1" s="1"/>
  <c r="S1618" i="1"/>
  <c r="R1618" i="1" s="1"/>
  <c r="T1618" i="1"/>
  <c r="U1615" i="1"/>
  <c r="V1613" i="1"/>
  <c r="U1610" i="1"/>
  <c r="T1610" i="1"/>
  <c r="U1605" i="1"/>
  <c r="T1588" i="1"/>
  <c r="V1582" i="1"/>
  <c r="V1579" i="1"/>
  <c r="S1579" i="1"/>
  <c r="R1579" i="1" s="1"/>
  <c r="V1574" i="1"/>
  <c r="T1569" i="1"/>
  <c r="V1569" i="1"/>
  <c r="V1551" i="1"/>
  <c r="S1549" i="1"/>
  <c r="R1549" i="1" s="1"/>
  <c r="S1547" i="1"/>
  <c r="R1547" i="1" s="1"/>
  <c r="S1546" i="1"/>
  <c r="R1546" i="1" s="1"/>
  <c r="T1546" i="1"/>
  <c r="U1543" i="1"/>
  <c r="V1541" i="1"/>
  <c r="U1050" i="1"/>
  <c r="T1050" i="1"/>
  <c r="V1688" i="1"/>
  <c r="T1683" i="1"/>
  <c r="U1683" i="1"/>
  <c r="U1678" i="1"/>
  <c r="V1675" i="1"/>
  <c r="U1675" i="1"/>
  <c r="U1657" i="1"/>
  <c r="V1655" i="1"/>
  <c r="U1652" i="1"/>
  <c r="S1652" i="1"/>
  <c r="R1652" i="1" s="1"/>
  <c r="V1647" i="1"/>
  <c r="S1642" i="1"/>
  <c r="R1642" i="1" s="1"/>
  <c r="V1642" i="1"/>
  <c r="T453" i="1"/>
  <c r="V1636" i="1"/>
  <c r="V1635" i="1"/>
  <c r="V1634" i="1"/>
  <c r="U1633" i="1"/>
  <c r="V1624" i="1"/>
  <c r="V1616" i="1"/>
  <c r="T1611" i="1"/>
  <c r="U1611" i="1"/>
  <c r="U1606" i="1"/>
  <c r="V2699" i="1"/>
  <c r="U2699" i="1"/>
  <c r="U1585" i="1"/>
  <c r="V1583" i="1"/>
  <c r="U1580" i="1"/>
  <c r="S1580" i="1"/>
  <c r="R1580" i="1" s="1"/>
  <c r="V1575" i="1"/>
  <c r="S1570" i="1"/>
  <c r="R1570" i="1" s="1"/>
  <c r="V1570" i="1"/>
  <c r="T1567" i="1"/>
  <c r="V1564" i="1"/>
  <c r="V1563" i="1"/>
  <c r="V1562" i="1"/>
  <c r="U1561" i="1"/>
  <c r="V1552" i="1"/>
  <c r="V4782" i="1"/>
  <c r="T3495" i="1"/>
  <c r="U3495" i="1"/>
  <c r="U1517" i="1"/>
  <c r="S1516" i="1"/>
  <c r="R1516" i="1" s="1"/>
  <c r="T1516" i="1"/>
  <c r="U1516" i="1"/>
  <c r="V1511" i="1"/>
  <c r="S1510" i="1"/>
  <c r="R1510" i="1" s="1"/>
  <c r="T1510" i="1"/>
  <c r="U1510" i="1"/>
  <c r="V1505" i="1"/>
  <c r="S1504" i="1"/>
  <c r="R1504" i="1" s="1"/>
  <c r="T1504" i="1"/>
  <c r="U1504" i="1"/>
  <c r="V1499" i="1"/>
  <c r="S1498" i="1"/>
  <c r="R1498" i="1" s="1"/>
  <c r="T1498" i="1"/>
  <c r="U1498" i="1"/>
  <c r="V1493" i="1"/>
  <c r="S1492" i="1"/>
  <c r="R1492" i="1" s="1"/>
  <c r="T1492" i="1"/>
  <c r="U1492" i="1"/>
  <c r="V1487" i="1"/>
  <c r="S2570" i="1"/>
  <c r="R2570" i="1" s="1"/>
  <c r="T2570" i="1"/>
  <c r="U2570" i="1"/>
  <c r="V1481" i="1"/>
  <c r="S1480" i="1"/>
  <c r="R1480" i="1" s="1"/>
  <c r="T1480" i="1"/>
  <c r="U1480" i="1"/>
  <c r="V1475" i="1"/>
  <c r="T1469" i="1"/>
  <c r="U1469" i="1"/>
  <c r="V1469" i="1"/>
  <c r="T1026" i="1"/>
  <c r="S1026" i="1"/>
  <c r="R1026" i="1" s="1"/>
  <c r="U1026" i="1"/>
  <c r="V1026" i="1"/>
  <c r="V1465" i="1"/>
  <c r="S1465" i="1"/>
  <c r="R1465" i="1" s="1"/>
  <c r="T1465" i="1"/>
  <c r="U1465" i="1"/>
  <c r="S1402" i="1"/>
  <c r="R1402" i="1" s="1"/>
  <c r="T1402" i="1"/>
  <c r="U1402" i="1"/>
  <c r="V1402" i="1"/>
  <c r="V1399" i="1"/>
  <c r="S1399" i="1"/>
  <c r="R1399" i="1" s="1"/>
  <c r="T1399" i="1"/>
  <c r="U1399" i="1"/>
  <c r="V1534" i="1"/>
  <c r="V1533" i="1"/>
  <c r="V1532" i="1"/>
  <c r="U1531" i="1"/>
  <c r="S1517" i="1"/>
  <c r="R1517" i="1" s="1"/>
  <c r="T1461" i="1"/>
  <c r="U1461" i="1"/>
  <c r="V1461" i="1"/>
  <c r="S1438" i="1"/>
  <c r="R1438" i="1" s="1"/>
  <c r="T1438" i="1"/>
  <c r="U1438" i="1"/>
  <c r="U1436" i="1"/>
  <c r="S1436" i="1"/>
  <c r="R1436" i="1" s="1"/>
  <c r="T1436" i="1"/>
  <c r="U1427" i="1"/>
  <c r="V1427" i="1"/>
  <c r="U1537" i="1"/>
  <c r="T1537" i="1"/>
  <c r="V1537" i="1"/>
  <c r="S1511" i="1"/>
  <c r="R1511" i="1" s="1"/>
  <c r="T1511" i="1"/>
  <c r="S1505" i="1"/>
  <c r="R1505" i="1" s="1"/>
  <c r="T1505" i="1"/>
  <c r="S1499" i="1"/>
  <c r="R1499" i="1" s="1"/>
  <c r="T1499" i="1"/>
  <c r="S1493" i="1"/>
  <c r="R1493" i="1" s="1"/>
  <c r="T1493" i="1"/>
  <c r="S1487" i="1"/>
  <c r="R1487" i="1" s="1"/>
  <c r="T1487" i="1"/>
  <c r="S1481" i="1"/>
  <c r="R1481" i="1" s="1"/>
  <c r="T1481" i="1"/>
  <c r="S1475" i="1"/>
  <c r="R1475" i="1" s="1"/>
  <c r="T1475" i="1"/>
  <c r="T1473" i="1"/>
  <c r="S1473" i="1"/>
  <c r="R1473" i="1" s="1"/>
  <c r="U1473" i="1"/>
  <c r="V4269" i="1"/>
  <c r="S4269" i="1"/>
  <c r="R4269" i="1" s="1"/>
  <c r="T4269" i="1"/>
  <c r="T1433" i="1"/>
  <c r="U1433" i="1"/>
  <c r="V1433" i="1"/>
  <c r="T1431" i="1"/>
  <c r="S1431" i="1"/>
  <c r="R1431" i="1" s="1"/>
  <c r="U1431" i="1"/>
  <c r="V1431" i="1"/>
  <c r="V1429" i="1"/>
  <c r="S1429" i="1"/>
  <c r="R1429" i="1" s="1"/>
  <c r="T1429" i="1"/>
  <c r="U1429" i="1"/>
  <c r="T1401" i="1"/>
  <c r="S1401" i="1"/>
  <c r="R1401" i="1" s="1"/>
  <c r="U1401" i="1"/>
  <c r="V1401" i="1"/>
  <c r="S1468" i="1"/>
  <c r="R1468" i="1" s="1"/>
  <c r="T1468" i="1"/>
  <c r="U1468" i="1"/>
  <c r="V1468" i="1"/>
  <c r="U1466" i="1"/>
  <c r="S1466" i="1"/>
  <c r="R1466" i="1" s="1"/>
  <c r="T1466" i="1"/>
  <c r="V1466" i="1"/>
  <c r="S1462" i="1"/>
  <c r="R1462" i="1" s="1"/>
  <c r="U1462" i="1"/>
  <c r="V1462" i="1"/>
  <c r="V1459" i="1"/>
  <c r="T1459" i="1"/>
  <c r="U1459" i="1"/>
  <c r="T1425" i="1"/>
  <c r="U1425" i="1"/>
  <c r="V1425" i="1"/>
  <c r="S1522" i="1"/>
  <c r="R1522" i="1" s="1"/>
  <c r="U1522" i="1"/>
  <c r="T1515" i="1"/>
  <c r="U1515" i="1"/>
  <c r="V1515" i="1"/>
  <c r="T1509" i="1"/>
  <c r="U1509" i="1"/>
  <c r="V1509" i="1"/>
  <c r="T1503" i="1"/>
  <c r="U1503" i="1"/>
  <c r="V1503" i="1"/>
  <c r="T1497" i="1"/>
  <c r="U1497" i="1"/>
  <c r="V1497" i="1"/>
  <c r="T1491" i="1"/>
  <c r="U1491" i="1"/>
  <c r="V1491" i="1"/>
  <c r="T1485" i="1"/>
  <c r="U1485" i="1"/>
  <c r="V1485" i="1"/>
  <c r="T1479" i="1"/>
  <c r="U1479" i="1"/>
  <c r="V1479" i="1"/>
  <c r="S1439" i="1"/>
  <c r="R1439" i="1" s="1"/>
  <c r="T1439" i="1"/>
  <c r="U1439" i="1"/>
  <c r="T1437" i="1"/>
  <c r="S1437" i="1"/>
  <c r="R1437" i="1" s="1"/>
  <c r="U1437" i="1"/>
  <c r="V1435" i="1"/>
  <c r="S1435" i="1"/>
  <c r="R1435" i="1" s="1"/>
  <c r="T1435" i="1"/>
  <c r="S1403" i="1"/>
  <c r="R1403" i="1" s="1"/>
  <c r="T1403" i="1"/>
  <c r="U1403" i="1"/>
  <c r="V1403" i="1"/>
  <c r="U4103" i="1"/>
  <c r="S4103" i="1"/>
  <c r="R4103" i="1" s="1"/>
  <c r="T4103" i="1"/>
  <c r="V4103" i="1"/>
  <c r="V1517" i="1"/>
  <c r="S1474" i="1"/>
  <c r="R1474" i="1" s="1"/>
  <c r="T1474" i="1"/>
  <c r="U1474" i="1"/>
  <c r="U1472" i="1"/>
  <c r="S1472" i="1"/>
  <c r="R1472" i="1" s="1"/>
  <c r="T1472" i="1"/>
  <c r="S1469" i="1"/>
  <c r="R1469" i="1" s="1"/>
  <c r="U1463" i="1"/>
  <c r="V1463" i="1"/>
  <c r="U1460" i="1"/>
  <c r="T1460" i="1"/>
  <c r="V1460" i="1"/>
  <c r="S1432" i="1"/>
  <c r="R1432" i="1" s="1"/>
  <c r="T1432" i="1"/>
  <c r="U1432" i="1"/>
  <c r="V1432" i="1"/>
  <c r="U1430" i="1"/>
  <c r="S1430" i="1"/>
  <c r="R1430" i="1" s="1"/>
  <c r="T1430" i="1"/>
  <c r="V1430" i="1"/>
  <c r="S1426" i="1"/>
  <c r="R1426" i="1" s="1"/>
  <c r="U1426" i="1"/>
  <c r="V1426" i="1"/>
  <c r="V1423" i="1"/>
  <c r="T1423" i="1"/>
  <c r="U1423" i="1"/>
  <c r="V1398" i="1"/>
  <c r="U1397" i="1"/>
  <c r="U1374" i="1"/>
  <c r="T1374" i="1"/>
  <c r="T1345" i="1"/>
  <c r="S1345" i="1"/>
  <c r="R1345" i="1" s="1"/>
  <c r="V1345" i="1"/>
  <c r="T1339" i="1"/>
  <c r="U1339" i="1"/>
  <c r="S1274" i="1"/>
  <c r="R1274" i="1" s="1"/>
  <c r="T1274" i="1"/>
  <c r="V1274" i="1"/>
  <c r="U1272" i="1"/>
  <c r="S1272" i="1"/>
  <c r="R1272" i="1" s="1"/>
  <c r="V1272" i="1"/>
  <c r="V1241" i="1"/>
  <c r="S1241" i="1"/>
  <c r="R1241" i="1" s="1"/>
  <c r="T1241" i="1"/>
  <c r="V1229" i="1"/>
  <c r="S1229" i="1"/>
  <c r="R1229" i="1" s="1"/>
  <c r="T1229" i="1"/>
  <c r="T1188" i="1"/>
  <c r="S1188" i="1"/>
  <c r="R1188" i="1" s="1"/>
  <c r="U1188" i="1"/>
  <c r="V1188" i="1"/>
  <c r="V1102" i="1"/>
  <c r="T1102" i="1"/>
  <c r="U1102" i="1"/>
  <c r="S1102" i="1"/>
  <c r="R1102" i="1" s="1"/>
  <c r="T1408" i="1"/>
  <c r="S1407" i="1"/>
  <c r="R1407" i="1" s="1"/>
  <c r="S1406" i="1"/>
  <c r="R1406" i="1" s="1"/>
  <c r="S1405" i="1"/>
  <c r="R1405" i="1" s="1"/>
  <c r="T1398" i="1"/>
  <c r="T1397" i="1"/>
  <c r="V1389" i="1"/>
  <c r="U1388" i="1"/>
  <c r="S1387" i="1"/>
  <c r="R1387" i="1" s="1"/>
  <c r="T1381" i="1"/>
  <c r="S1381" i="1"/>
  <c r="R1381" i="1" s="1"/>
  <c r="V1381" i="1"/>
  <c r="T1377" i="1"/>
  <c r="T1375" i="1"/>
  <c r="U1375" i="1"/>
  <c r="V1363" i="1"/>
  <c r="T1362" i="1"/>
  <c r="S1361" i="1"/>
  <c r="R1361" i="1" s="1"/>
  <c r="S4681" i="1"/>
  <c r="R4681" i="1" s="1"/>
  <c r="U4681" i="1"/>
  <c r="V1351" i="1"/>
  <c r="U2731" i="1"/>
  <c r="T2731" i="1"/>
  <c r="S1341" i="1"/>
  <c r="R1341" i="1" s="1"/>
  <c r="S1340" i="1"/>
  <c r="R1340" i="1" s="1"/>
  <c r="U1340" i="1"/>
  <c r="U1337" i="1"/>
  <c r="V1328" i="1"/>
  <c r="U2001" i="1"/>
  <c r="S1326" i="1"/>
  <c r="R1326" i="1" s="1"/>
  <c r="T1305" i="1"/>
  <c r="U1305" i="1"/>
  <c r="V1293" i="1"/>
  <c r="S1293" i="1"/>
  <c r="R1293" i="1" s="1"/>
  <c r="T1293" i="1"/>
  <c r="T1291" i="1"/>
  <c r="V1291" i="1"/>
  <c r="S1291" i="1"/>
  <c r="R1291" i="1" s="1"/>
  <c r="V1289" i="1"/>
  <c r="U1289" i="1"/>
  <c r="S1289" i="1"/>
  <c r="R1289" i="1" s="1"/>
  <c r="T1245" i="1"/>
  <c r="S1245" i="1"/>
  <c r="R1245" i="1" s="1"/>
  <c r="U1245" i="1"/>
  <c r="T1233" i="1"/>
  <c r="S1233" i="1"/>
  <c r="R1233" i="1" s="1"/>
  <c r="U1233" i="1"/>
  <c r="S1398" i="1"/>
  <c r="R1398" i="1" s="1"/>
  <c r="S1397" i="1"/>
  <c r="R1397" i="1" s="1"/>
  <c r="U1389" i="1"/>
  <c r="S1376" i="1"/>
  <c r="R1376" i="1" s="1"/>
  <c r="U1376" i="1"/>
  <c r="U1373" i="1"/>
  <c r="V1364" i="1"/>
  <c r="U1363" i="1"/>
  <c r="S1362" i="1"/>
  <c r="R1362" i="1" s="1"/>
  <c r="U1347" i="1"/>
  <c r="S1346" i="1"/>
  <c r="R1346" i="1" s="1"/>
  <c r="T1346" i="1"/>
  <c r="V1346" i="1"/>
  <c r="V1343" i="1"/>
  <c r="S1343" i="1"/>
  <c r="R1343" i="1" s="1"/>
  <c r="U1343" i="1"/>
  <c r="V1338" i="1"/>
  <c r="V1329" i="1"/>
  <c r="U1328" i="1"/>
  <c r="S2001" i="1"/>
  <c r="R2001" i="1" s="1"/>
  <c r="S1311" i="1"/>
  <c r="R1311" i="1" s="1"/>
  <c r="T1311" i="1"/>
  <c r="V1311" i="1"/>
  <c r="T1309" i="1"/>
  <c r="S1309" i="1"/>
  <c r="R1309" i="1" s="1"/>
  <c r="V1309" i="1"/>
  <c r="V1307" i="1"/>
  <c r="S1307" i="1"/>
  <c r="R1307" i="1" s="1"/>
  <c r="U1307" i="1"/>
  <c r="S1256" i="1"/>
  <c r="R1256" i="1" s="1"/>
  <c r="V1256" i="1"/>
  <c r="T1256" i="1"/>
  <c r="U1254" i="1"/>
  <c r="V1254" i="1"/>
  <c r="S1254" i="1"/>
  <c r="R1254" i="1" s="1"/>
  <c r="U1214" i="1"/>
  <c r="S1214" i="1"/>
  <c r="R1214" i="1" s="1"/>
  <c r="T1214" i="1"/>
  <c r="V1214" i="1"/>
  <c r="S1190" i="1"/>
  <c r="R1190" i="1" s="1"/>
  <c r="T1190" i="1"/>
  <c r="U1190" i="1"/>
  <c r="V1190" i="1"/>
  <c r="T1104" i="1"/>
  <c r="U1104" i="1"/>
  <c r="V1104" i="1"/>
  <c r="S1104" i="1"/>
  <c r="R1104" i="1" s="1"/>
  <c r="V1456" i="1"/>
  <c r="V1455" i="1"/>
  <c r="V1454" i="1"/>
  <c r="U1453" i="1"/>
  <c r="T1389" i="1"/>
  <c r="U1385" i="1"/>
  <c r="S1382" i="1"/>
  <c r="R1382" i="1" s="1"/>
  <c r="T1382" i="1"/>
  <c r="V1382" i="1"/>
  <c r="V1379" i="1"/>
  <c r="S1379" i="1"/>
  <c r="R1379" i="1" s="1"/>
  <c r="U1379" i="1"/>
  <c r="V1374" i="1"/>
  <c r="V1365" i="1"/>
  <c r="U1364" i="1"/>
  <c r="S1363" i="1"/>
  <c r="R1363" i="1" s="1"/>
  <c r="T1351" i="1"/>
  <c r="U1351" i="1"/>
  <c r="V1339" i="1"/>
  <c r="U1329" i="1"/>
  <c r="T1328" i="1"/>
  <c r="S1275" i="1"/>
  <c r="R1275" i="1" s="1"/>
  <c r="T1275" i="1"/>
  <c r="V1275" i="1"/>
  <c r="T1273" i="1"/>
  <c r="S1273" i="1"/>
  <c r="R1273" i="1" s="1"/>
  <c r="V1273" i="1"/>
  <c r="V1271" i="1"/>
  <c r="S1271" i="1"/>
  <c r="R1271" i="1" s="1"/>
  <c r="U1271" i="1"/>
  <c r="V1247" i="1"/>
  <c r="S1247" i="1"/>
  <c r="R1247" i="1" s="1"/>
  <c r="T1247" i="1"/>
  <c r="V1235" i="1"/>
  <c r="S1235" i="1"/>
  <c r="R1235" i="1" s="1"/>
  <c r="T1235" i="1"/>
  <c r="S1039" i="1"/>
  <c r="R1039" i="1" s="1"/>
  <c r="T1039" i="1"/>
  <c r="U1039" i="1"/>
  <c r="V1039" i="1"/>
  <c r="V1036" i="1"/>
  <c r="S1036" i="1"/>
  <c r="R1036" i="1" s="1"/>
  <c r="T1036" i="1"/>
  <c r="U1036" i="1"/>
  <c r="T1347" i="1"/>
  <c r="V1347" i="1"/>
  <c r="U1344" i="1"/>
  <c r="S1344" i="1"/>
  <c r="R1344" i="1" s="1"/>
  <c r="V1344" i="1"/>
  <c r="V1337" i="1"/>
  <c r="T1337" i="1"/>
  <c r="S1292" i="1"/>
  <c r="R1292" i="1" s="1"/>
  <c r="V1292" i="1"/>
  <c r="T1292" i="1"/>
  <c r="U1290" i="1"/>
  <c r="V1290" i="1"/>
  <c r="S1290" i="1"/>
  <c r="R1290" i="1" s="1"/>
  <c r="T1239" i="1"/>
  <c r="S1239" i="1"/>
  <c r="R1239" i="1" s="1"/>
  <c r="U1239" i="1"/>
  <c r="S1219" i="1"/>
  <c r="R1219" i="1" s="1"/>
  <c r="T1219" i="1"/>
  <c r="V1219" i="1"/>
  <c r="U1219" i="1"/>
  <c r="V1186" i="1"/>
  <c r="S1186" i="1"/>
  <c r="R1186" i="1" s="1"/>
  <c r="T1186" i="1"/>
  <c r="U1186" i="1"/>
  <c r="U1106" i="1"/>
  <c r="V1106" i="1"/>
  <c r="T1106" i="1"/>
  <c r="S1106" i="1"/>
  <c r="R1106" i="1" s="1"/>
  <c r="T1383" i="1"/>
  <c r="V1383" i="1"/>
  <c r="U1380" i="1"/>
  <c r="S1380" i="1"/>
  <c r="R1380" i="1" s="1"/>
  <c r="V1380" i="1"/>
  <c r="V1373" i="1"/>
  <c r="T1373" i="1"/>
  <c r="T1365" i="1"/>
  <c r="S778" i="1"/>
  <c r="R778" i="1" s="1"/>
  <c r="U778" i="1"/>
  <c r="V1349" i="1"/>
  <c r="T1349" i="1"/>
  <c r="U1338" i="1"/>
  <c r="T1338" i="1"/>
  <c r="S1310" i="1"/>
  <c r="R1310" i="1" s="1"/>
  <c r="T1310" i="1"/>
  <c r="V1310" i="1"/>
  <c r="U1308" i="1"/>
  <c r="S1308" i="1"/>
  <c r="R1308" i="1" s="1"/>
  <c r="V1308" i="1"/>
  <c r="S1304" i="1"/>
  <c r="R1304" i="1" s="1"/>
  <c r="T1304" i="1"/>
  <c r="U1304" i="1"/>
  <c r="U1274" i="1"/>
  <c r="T1272" i="1"/>
  <c r="V1257" i="1"/>
  <c r="S1257" i="1"/>
  <c r="R1257" i="1" s="1"/>
  <c r="T1257" i="1"/>
  <c r="T1879" i="1"/>
  <c r="V1879" i="1"/>
  <c r="S1879" i="1"/>
  <c r="R1879" i="1" s="1"/>
  <c r="V1253" i="1"/>
  <c r="U1253" i="1"/>
  <c r="S1253" i="1"/>
  <c r="R1253" i="1" s="1"/>
  <c r="U1241" i="1"/>
  <c r="U1229" i="1"/>
  <c r="V1216" i="1"/>
  <c r="S1216" i="1"/>
  <c r="R1216" i="1" s="1"/>
  <c r="U1216" i="1"/>
  <c r="T1216" i="1"/>
  <c r="T1146" i="1"/>
  <c r="S1146" i="1"/>
  <c r="R1146" i="1" s="1"/>
  <c r="U1146" i="1"/>
  <c r="V1146" i="1"/>
  <c r="T1112" i="1"/>
  <c r="U1112" i="1"/>
  <c r="V1112" i="1"/>
  <c r="S1112" i="1"/>
  <c r="R1112" i="1" s="1"/>
  <c r="U1109" i="1"/>
  <c r="S1109" i="1"/>
  <c r="R1109" i="1" s="1"/>
  <c r="T1109" i="1"/>
  <c r="V1109" i="1"/>
  <c r="S1299" i="1"/>
  <c r="R1299" i="1" s="1"/>
  <c r="V1281" i="1"/>
  <c r="V1280" i="1"/>
  <c r="V1279" i="1"/>
  <c r="V1278" i="1"/>
  <c r="U1277" i="1"/>
  <c r="S1263" i="1"/>
  <c r="R1263" i="1" s="1"/>
  <c r="T1243" i="1"/>
  <c r="V1243" i="1"/>
  <c r="T1231" i="1"/>
  <c r="V1231" i="1"/>
  <c r="V1225" i="1"/>
  <c r="T1224" i="1"/>
  <c r="U1224" i="1"/>
  <c r="U1222" i="1"/>
  <c r="S2978" i="1"/>
  <c r="R2978" i="1" s="1"/>
  <c r="T2978" i="1"/>
  <c r="U2978" i="1"/>
  <c r="V2978" i="1"/>
  <c r="U1181" i="1"/>
  <c r="S1181" i="1"/>
  <c r="R1181" i="1" s="1"/>
  <c r="T1181" i="1"/>
  <c r="V1181" i="1"/>
  <c r="S1177" i="1"/>
  <c r="R1177" i="1" s="1"/>
  <c r="U1177" i="1"/>
  <c r="V1177" i="1"/>
  <c r="V1174" i="1"/>
  <c r="T1174" i="1"/>
  <c r="U1174" i="1"/>
  <c r="T1076" i="1"/>
  <c r="U1076" i="1"/>
  <c r="V1076" i="1"/>
  <c r="S1076" i="1"/>
  <c r="R1076" i="1" s="1"/>
  <c r="U1073" i="1"/>
  <c r="S1073" i="1"/>
  <c r="R1073" i="1" s="1"/>
  <c r="T1073" i="1"/>
  <c r="V1073" i="1"/>
  <c r="U999" i="1"/>
  <c r="T999" i="1"/>
  <c r="S999" i="1"/>
  <c r="R999" i="1" s="1"/>
  <c r="V999" i="1"/>
  <c r="U1317" i="1"/>
  <c r="U1316" i="1"/>
  <c r="U1315" i="1"/>
  <c r="T1314" i="1"/>
  <c r="T1313" i="1"/>
  <c r="U1281" i="1"/>
  <c r="U1280" i="1"/>
  <c r="U1279" i="1"/>
  <c r="T1278" i="1"/>
  <c r="T1277" i="1"/>
  <c r="S1244" i="1"/>
  <c r="R1244" i="1" s="1"/>
  <c r="U1244" i="1"/>
  <c r="S1232" i="1"/>
  <c r="R1232" i="1" s="1"/>
  <c r="U1232" i="1"/>
  <c r="T1220" i="1"/>
  <c r="V1220" i="1"/>
  <c r="U1217" i="1"/>
  <c r="S1217" i="1"/>
  <c r="R1217" i="1" s="1"/>
  <c r="V1217" i="1"/>
  <c r="V142" i="1"/>
  <c r="T142" i="1"/>
  <c r="T1148" i="1"/>
  <c r="U1148" i="1"/>
  <c r="V1148" i="1"/>
  <c r="S1148" i="1"/>
  <c r="R1148" i="1" s="1"/>
  <c r="U1145" i="1"/>
  <c r="S1145" i="1"/>
  <c r="R1145" i="1" s="1"/>
  <c r="T1145" i="1"/>
  <c r="V1145" i="1"/>
  <c r="U1142" i="1"/>
  <c r="V1142" i="1"/>
  <c r="T1142" i="1"/>
  <c r="T3291" i="1"/>
  <c r="U3291" i="1"/>
  <c r="V3291" i="1"/>
  <c r="S3291" i="1"/>
  <c r="R3291" i="1" s="1"/>
  <c r="V1138" i="1"/>
  <c r="T1138" i="1"/>
  <c r="U1138" i="1"/>
  <c r="S1138" i="1"/>
  <c r="R1138" i="1" s="1"/>
  <c r="S1111" i="1"/>
  <c r="R1111" i="1" s="1"/>
  <c r="T1111" i="1"/>
  <c r="U1111" i="1"/>
  <c r="V1111" i="1"/>
  <c r="V1108" i="1"/>
  <c r="S1108" i="1"/>
  <c r="R1108" i="1" s="1"/>
  <c r="T1108" i="1"/>
  <c r="U1108" i="1"/>
  <c r="T1038" i="1"/>
  <c r="S1038" i="1"/>
  <c r="R1038" i="1" s="1"/>
  <c r="U1038" i="1"/>
  <c r="V1038" i="1"/>
  <c r="S1225" i="1"/>
  <c r="R1225" i="1" s="1"/>
  <c r="U1225" i="1"/>
  <c r="V1222" i="1"/>
  <c r="T1222" i="1"/>
  <c r="U1211" i="1"/>
  <c r="T1211" i="1"/>
  <c r="S1189" i="1"/>
  <c r="R1189" i="1" s="1"/>
  <c r="T1189" i="1"/>
  <c r="U1189" i="1"/>
  <c r="U1187" i="1"/>
  <c r="S1187" i="1"/>
  <c r="R1187" i="1" s="1"/>
  <c r="T1187" i="1"/>
  <c r="U1178" i="1"/>
  <c r="V1178" i="1"/>
  <c r="U1175" i="1"/>
  <c r="T1175" i="1"/>
  <c r="V1175" i="1"/>
  <c r="S1105" i="1"/>
  <c r="R1105" i="1" s="1"/>
  <c r="U1105" i="1"/>
  <c r="V1105" i="1"/>
  <c r="T1105" i="1"/>
  <c r="U1103" i="1"/>
  <c r="T1103" i="1"/>
  <c r="V1103" i="1"/>
  <c r="S1103" i="1"/>
  <c r="R1103" i="1" s="1"/>
  <c r="S1075" i="1"/>
  <c r="R1075" i="1" s="1"/>
  <c r="T1075" i="1"/>
  <c r="U1075" i="1"/>
  <c r="V1075" i="1"/>
  <c r="V1072" i="1"/>
  <c r="S1072" i="1"/>
  <c r="R1072" i="1" s="1"/>
  <c r="T1072" i="1"/>
  <c r="U1072" i="1"/>
  <c r="S307" i="1"/>
  <c r="R307" i="1" s="1"/>
  <c r="T307" i="1"/>
  <c r="U307" i="1"/>
  <c r="V307" i="1"/>
  <c r="V1370" i="1"/>
  <c r="V1369" i="1"/>
  <c r="V1368" i="1"/>
  <c r="U1367" i="1"/>
  <c r="V1334" i="1"/>
  <c r="V1333" i="1"/>
  <c r="V1332" i="1"/>
  <c r="U1331" i="1"/>
  <c r="U1303" i="1"/>
  <c r="T1302" i="1"/>
  <c r="T1301" i="1"/>
  <c r="V1298" i="1"/>
  <c r="V1297" i="1"/>
  <c r="V1296" i="1"/>
  <c r="U1295" i="1"/>
  <c r="U1268" i="1"/>
  <c r="U1267" i="1"/>
  <c r="T1266" i="1"/>
  <c r="T1265" i="1"/>
  <c r="V1262" i="1"/>
  <c r="V1261" i="1"/>
  <c r="V1260" i="1"/>
  <c r="U1259" i="1"/>
  <c r="U1243" i="1"/>
  <c r="T1237" i="1"/>
  <c r="V1237" i="1"/>
  <c r="U1231" i="1"/>
  <c r="T1218" i="1"/>
  <c r="S1218" i="1"/>
  <c r="R1218" i="1" s="1"/>
  <c r="V1218" i="1"/>
  <c r="T1212" i="1"/>
  <c r="U1212" i="1"/>
  <c r="T1184" i="1"/>
  <c r="U1184" i="1"/>
  <c r="V1184" i="1"/>
  <c r="T1182" i="1"/>
  <c r="S1182" i="1"/>
  <c r="R1182" i="1" s="1"/>
  <c r="U1182" i="1"/>
  <c r="V1182" i="1"/>
  <c r="V1180" i="1"/>
  <c r="S1180" i="1"/>
  <c r="R1180" i="1" s="1"/>
  <c r="T1180" i="1"/>
  <c r="U1180" i="1"/>
  <c r="S1147" i="1"/>
  <c r="R1147" i="1" s="1"/>
  <c r="T1147" i="1"/>
  <c r="U1147" i="1"/>
  <c r="V1147" i="1"/>
  <c r="V1144" i="1"/>
  <c r="S1144" i="1"/>
  <c r="R1144" i="1" s="1"/>
  <c r="T1144" i="1"/>
  <c r="U1144" i="1"/>
  <c r="T1110" i="1"/>
  <c r="S1110" i="1"/>
  <c r="R1110" i="1" s="1"/>
  <c r="U1110" i="1"/>
  <c r="V1110" i="1"/>
  <c r="T1040" i="1"/>
  <c r="U1040" i="1"/>
  <c r="V1040" i="1"/>
  <c r="S1040" i="1"/>
  <c r="R1040" i="1" s="1"/>
  <c r="U1037" i="1"/>
  <c r="S1037" i="1"/>
  <c r="R1037" i="1" s="1"/>
  <c r="T1037" i="1"/>
  <c r="V1037" i="1"/>
  <c r="S1303" i="1"/>
  <c r="R1303" i="1" s="1"/>
  <c r="S1238" i="1"/>
  <c r="R1238" i="1" s="1"/>
  <c r="U1238" i="1"/>
  <c r="S1226" i="1"/>
  <c r="R1226" i="1" s="1"/>
  <c r="U1226" i="1"/>
  <c r="U1223" i="1"/>
  <c r="T1223" i="1"/>
  <c r="S1640" i="1"/>
  <c r="R1640" i="1" s="1"/>
  <c r="U1640" i="1"/>
  <c r="T1176" i="1"/>
  <c r="U1176" i="1"/>
  <c r="V1176" i="1"/>
  <c r="S1141" i="1"/>
  <c r="R1141" i="1" s="1"/>
  <c r="U1141" i="1"/>
  <c r="V1141" i="1"/>
  <c r="T1141" i="1"/>
  <c r="U1255" i="1"/>
  <c r="T1255" i="1"/>
  <c r="V1255" i="1"/>
  <c r="S1255" i="1"/>
  <c r="R1255" i="1" s="1"/>
  <c r="T1074" i="1"/>
  <c r="S1074" i="1"/>
  <c r="R1074" i="1" s="1"/>
  <c r="U1074" i="1"/>
  <c r="V1074" i="1"/>
  <c r="T1030" i="1"/>
  <c r="V1030" i="1"/>
  <c r="S1030" i="1"/>
  <c r="R1030" i="1" s="1"/>
  <c r="U1030" i="1"/>
  <c r="T1070" i="1"/>
  <c r="T1069" i="1"/>
  <c r="S1068" i="1"/>
  <c r="R1068" i="1" s="1"/>
  <c r="S1067" i="1"/>
  <c r="R1067" i="1" s="1"/>
  <c r="S1066" i="1"/>
  <c r="R1066" i="1" s="1"/>
  <c r="V4687" i="1"/>
  <c r="V4748" i="1"/>
  <c r="V1056" i="1"/>
  <c r="V1055" i="1"/>
  <c r="U1054" i="1"/>
  <c r="T1034" i="1"/>
  <c r="T1033" i="1"/>
  <c r="S1032" i="1"/>
  <c r="R1032" i="1" s="1"/>
  <c r="S1031" i="1"/>
  <c r="R1031" i="1" s="1"/>
  <c r="U1029" i="1"/>
  <c r="V1029" i="1"/>
  <c r="T1010" i="1"/>
  <c r="U2566" i="1"/>
  <c r="T1006" i="1"/>
  <c r="S1006" i="1"/>
  <c r="R1006" i="1" s="1"/>
  <c r="V998" i="1"/>
  <c r="T998" i="1"/>
  <c r="U977" i="1"/>
  <c r="S976" i="1"/>
  <c r="R976" i="1" s="1"/>
  <c r="V968" i="1"/>
  <c r="S968" i="1"/>
  <c r="R968" i="1" s="1"/>
  <c r="T968" i="1"/>
  <c r="U957" i="1"/>
  <c r="V957" i="1"/>
  <c r="T934" i="1"/>
  <c r="S934" i="1"/>
  <c r="R934" i="1" s="1"/>
  <c r="U934" i="1"/>
  <c r="T900" i="1"/>
  <c r="U900" i="1"/>
  <c r="U897" i="1"/>
  <c r="S897" i="1"/>
  <c r="R897" i="1" s="1"/>
  <c r="T897" i="1"/>
  <c r="S888" i="1"/>
  <c r="R888" i="1" s="1"/>
  <c r="S887" i="1"/>
  <c r="R887" i="1" s="1"/>
  <c r="V887" i="1"/>
  <c r="V864" i="1"/>
  <c r="S863" i="1"/>
  <c r="R863" i="1" s="1"/>
  <c r="T863" i="1"/>
  <c r="U863" i="1"/>
  <c r="V860" i="1"/>
  <c r="S860" i="1"/>
  <c r="R860" i="1" s="1"/>
  <c r="T860" i="1"/>
  <c r="U849" i="1"/>
  <c r="V849" i="1"/>
  <c r="T826" i="1"/>
  <c r="S826" i="1"/>
  <c r="R826" i="1" s="1"/>
  <c r="U826" i="1"/>
  <c r="T792" i="1"/>
  <c r="U792" i="1"/>
  <c r="U4814" i="1"/>
  <c r="S4814" i="1"/>
  <c r="R4814" i="1" s="1"/>
  <c r="T4814" i="1"/>
  <c r="S779" i="1"/>
  <c r="R779" i="1" s="1"/>
  <c r="V779" i="1"/>
  <c r="V756" i="1"/>
  <c r="S755" i="1"/>
  <c r="R755" i="1" s="1"/>
  <c r="T755" i="1"/>
  <c r="U755" i="1"/>
  <c r="S725" i="1"/>
  <c r="R725" i="1" s="1"/>
  <c r="T725" i="1"/>
  <c r="V725" i="1"/>
  <c r="U723" i="1"/>
  <c r="S723" i="1"/>
  <c r="R723" i="1" s="1"/>
  <c r="V723" i="1"/>
  <c r="S689" i="1"/>
  <c r="R689" i="1" s="1"/>
  <c r="T689" i="1"/>
  <c r="V689" i="1"/>
  <c r="U687" i="1"/>
  <c r="S687" i="1"/>
  <c r="R687" i="1" s="1"/>
  <c r="V687" i="1"/>
  <c r="T964" i="1"/>
  <c r="U964" i="1"/>
  <c r="V964" i="1"/>
  <c r="T958" i="1"/>
  <c r="V958" i="1"/>
  <c r="S942" i="1"/>
  <c r="R942" i="1" s="1"/>
  <c r="T942" i="1"/>
  <c r="U939" i="1"/>
  <c r="S939" i="1"/>
  <c r="R939" i="1" s="1"/>
  <c r="U930" i="1"/>
  <c r="V930" i="1"/>
  <c r="U927" i="1"/>
  <c r="T927" i="1"/>
  <c r="V927" i="1"/>
  <c r="V920" i="1"/>
  <c r="U920" i="1"/>
  <c r="S905" i="1"/>
  <c r="R905" i="1" s="1"/>
  <c r="T905" i="1"/>
  <c r="V902" i="1"/>
  <c r="S902" i="1"/>
  <c r="R902" i="1" s="1"/>
  <c r="S893" i="1"/>
  <c r="R893" i="1" s="1"/>
  <c r="U893" i="1"/>
  <c r="V893" i="1"/>
  <c r="V890" i="1"/>
  <c r="T890" i="1"/>
  <c r="U890" i="1"/>
  <c r="T4276" i="1"/>
  <c r="S4276" i="1"/>
  <c r="R4276" i="1" s="1"/>
  <c r="T856" i="1"/>
  <c r="U856" i="1"/>
  <c r="V856" i="1"/>
  <c r="T850" i="1"/>
  <c r="V850" i="1"/>
  <c r="S834" i="1"/>
  <c r="R834" i="1" s="1"/>
  <c r="T834" i="1"/>
  <c r="U4590" i="1"/>
  <c r="S4590" i="1"/>
  <c r="R4590" i="1" s="1"/>
  <c r="U240" i="1"/>
  <c r="V240" i="1"/>
  <c r="U819" i="1"/>
  <c r="T819" i="1"/>
  <c r="V819" i="1"/>
  <c r="U815" i="1"/>
  <c r="V812" i="1"/>
  <c r="U812" i="1"/>
  <c r="S797" i="1"/>
  <c r="R797" i="1" s="1"/>
  <c r="T797" i="1"/>
  <c r="V794" i="1"/>
  <c r="S794" i="1"/>
  <c r="R794" i="1" s="1"/>
  <c r="S785" i="1"/>
  <c r="R785" i="1" s="1"/>
  <c r="U785" i="1"/>
  <c r="V785" i="1"/>
  <c r="V782" i="1"/>
  <c r="T782" i="1"/>
  <c r="U782" i="1"/>
  <c r="T268" i="1"/>
  <c r="T760" i="1"/>
  <c r="S760" i="1"/>
  <c r="R760" i="1" s="1"/>
  <c r="U1012" i="1"/>
  <c r="T1002" i="1"/>
  <c r="T1000" i="1"/>
  <c r="U1000" i="1"/>
  <c r="V992" i="1"/>
  <c r="U992" i="1"/>
  <c r="U969" i="1"/>
  <c r="S969" i="1"/>
  <c r="R969" i="1" s="1"/>
  <c r="S959" i="1"/>
  <c r="R959" i="1" s="1"/>
  <c r="V959" i="1"/>
  <c r="V936" i="1"/>
  <c r="S1092" i="1"/>
  <c r="R1092" i="1" s="1"/>
  <c r="T1092" i="1"/>
  <c r="U1092" i="1"/>
  <c r="V932" i="1"/>
  <c r="S932" i="1"/>
  <c r="R932" i="1" s="1"/>
  <c r="T932" i="1"/>
  <c r="U921" i="1"/>
  <c r="V921" i="1"/>
  <c r="T898" i="1"/>
  <c r="S898" i="1"/>
  <c r="R898" i="1" s="1"/>
  <c r="U898" i="1"/>
  <c r="T864" i="1"/>
  <c r="U864" i="1"/>
  <c r="U861" i="1"/>
  <c r="S861" i="1"/>
  <c r="R861" i="1" s="1"/>
  <c r="T861" i="1"/>
  <c r="S4895" i="1"/>
  <c r="R4895" i="1" s="1"/>
  <c r="V4895" i="1"/>
  <c r="V828" i="1"/>
  <c r="S811" i="1"/>
  <c r="R811" i="1" s="1"/>
  <c r="T811" i="1"/>
  <c r="U811" i="1"/>
  <c r="V824" i="1"/>
  <c r="S824" i="1"/>
  <c r="R824" i="1" s="1"/>
  <c r="T824" i="1"/>
  <c r="U813" i="1"/>
  <c r="V813" i="1"/>
  <c r="T790" i="1"/>
  <c r="S790" i="1"/>
  <c r="R790" i="1" s="1"/>
  <c r="U790" i="1"/>
  <c r="T756" i="1"/>
  <c r="U756" i="1"/>
  <c r="V744" i="1"/>
  <c r="S744" i="1"/>
  <c r="R744" i="1" s="1"/>
  <c r="T744" i="1"/>
  <c r="T742" i="1"/>
  <c r="V742" i="1"/>
  <c r="S742" i="1"/>
  <c r="R742" i="1" s="1"/>
  <c r="V740" i="1"/>
  <c r="U740" i="1"/>
  <c r="S740" i="1"/>
  <c r="R740" i="1" s="1"/>
  <c r="V708" i="1"/>
  <c r="S708" i="1"/>
  <c r="R708" i="1" s="1"/>
  <c r="T708" i="1"/>
  <c r="T706" i="1"/>
  <c r="V706" i="1"/>
  <c r="S706" i="1"/>
  <c r="R706" i="1" s="1"/>
  <c r="V704" i="1"/>
  <c r="U704" i="1"/>
  <c r="S704" i="1"/>
  <c r="R704" i="1" s="1"/>
  <c r="T666" i="1"/>
  <c r="S666" i="1"/>
  <c r="R666" i="1" s="1"/>
  <c r="U666" i="1"/>
  <c r="T2017" i="1"/>
  <c r="S1194" i="1"/>
  <c r="R1194" i="1" s="1"/>
  <c r="S1193" i="1"/>
  <c r="R1193" i="1" s="1"/>
  <c r="S3166" i="1"/>
  <c r="R3166" i="1" s="1"/>
  <c r="T1210" i="1"/>
  <c r="S1158" i="1"/>
  <c r="R1158" i="1" s="1"/>
  <c r="S1157" i="1"/>
  <c r="R1157" i="1" s="1"/>
  <c r="S1156" i="1"/>
  <c r="R1156" i="1" s="1"/>
  <c r="U1154" i="1"/>
  <c r="U1153" i="1"/>
  <c r="U1152" i="1"/>
  <c r="T1151" i="1"/>
  <c r="T1150" i="1"/>
  <c r="U1118" i="1"/>
  <c r="U1117" i="1"/>
  <c r="U1116" i="1"/>
  <c r="T439" i="1"/>
  <c r="T1114" i="1"/>
  <c r="T1087" i="1"/>
  <c r="S1086" i="1"/>
  <c r="R1086" i="1" s="1"/>
  <c r="S1085" i="1"/>
  <c r="R1085" i="1" s="1"/>
  <c r="S1084" i="1"/>
  <c r="R1084" i="1" s="1"/>
  <c r="U1082" i="1"/>
  <c r="U1081" i="1"/>
  <c r="U1080" i="1"/>
  <c r="T1079" i="1"/>
  <c r="T1078" i="1"/>
  <c r="T1051" i="1"/>
  <c r="S3017" i="1"/>
  <c r="R3017" i="1" s="1"/>
  <c r="S1049" i="1"/>
  <c r="R1049" i="1" s="1"/>
  <c r="S1048" i="1"/>
  <c r="R1048" i="1" s="1"/>
  <c r="U1046" i="1"/>
  <c r="U1045" i="1"/>
  <c r="U2199" i="1"/>
  <c r="T1043" i="1"/>
  <c r="T1042" i="1"/>
  <c r="T1029" i="1"/>
  <c r="U4206" i="1"/>
  <c r="U1025" i="1"/>
  <c r="U1024" i="1"/>
  <c r="T1023" i="1"/>
  <c r="T1872" i="1"/>
  <c r="V1014" i="1"/>
  <c r="U1013" i="1"/>
  <c r="S1012" i="1"/>
  <c r="R1012" i="1" s="1"/>
  <c r="V1006" i="1"/>
  <c r="S1002" i="1"/>
  <c r="R1002" i="1" s="1"/>
  <c r="S1001" i="1"/>
  <c r="R1001" i="1" s="1"/>
  <c r="U1001" i="1"/>
  <c r="U998" i="1"/>
  <c r="U996" i="1"/>
  <c r="U993" i="1"/>
  <c r="V993" i="1"/>
  <c r="V975" i="1"/>
  <c r="T974" i="1"/>
  <c r="U972" i="1"/>
  <c r="T970" i="1"/>
  <c r="S970" i="1"/>
  <c r="R970" i="1" s="1"/>
  <c r="S459" i="1"/>
  <c r="R459" i="1" s="1"/>
  <c r="U459" i="1"/>
  <c r="V459" i="1"/>
  <c r="V962" i="1"/>
  <c r="T962" i="1"/>
  <c r="U962" i="1"/>
  <c r="T957" i="1"/>
  <c r="T940" i="1"/>
  <c r="S940" i="1"/>
  <c r="R940" i="1" s="1"/>
  <c r="T928" i="1"/>
  <c r="U928" i="1"/>
  <c r="V928" i="1"/>
  <c r="T922" i="1"/>
  <c r="V922" i="1"/>
  <c r="S906" i="1"/>
  <c r="R906" i="1" s="1"/>
  <c r="T906" i="1"/>
  <c r="U903" i="1"/>
  <c r="S903" i="1"/>
  <c r="R903" i="1" s="1"/>
  <c r="U894" i="1"/>
  <c r="V894" i="1"/>
  <c r="U891" i="1"/>
  <c r="T891" i="1"/>
  <c r="V891" i="1"/>
  <c r="U887" i="1"/>
  <c r="V884" i="1"/>
  <c r="U884" i="1"/>
  <c r="S869" i="1"/>
  <c r="R869" i="1" s="1"/>
  <c r="T869" i="1"/>
  <c r="V866" i="1"/>
  <c r="S866" i="1"/>
  <c r="R866" i="1" s="1"/>
  <c r="S857" i="1"/>
  <c r="R857" i="1" s="1"/>
  <c r="U857" i="1"/>
  <c r="V857" i="1"/>
  <c r="V854" i="1"/>
  <c r="T854" i="1"/>
  <c r="U854" i="1"/>
  <c r="T849" i="1"/>
  <c r="T832" i="1"/>
  <c r="S832" i="1"/>
  <c r="R832" i="1" s="1"/>
  <c r="T820" i="1"/>
  <c r="U820" i="1"/>
  <c r="V820" i="1"/>
  <c r="T816" i="1"/>
  <c r="T814" i="1"/>
  <c r="V814" i="1"/>
  <c r="S798" i="1"/>
  <c r="R798" i="1" s="1"/>
  <c r="T798" i="1"/>
  <c r="U795" i="1"/>
  <c r="S795" i="1"/>
  <c r="R795" i="1" s="1"/>
  <c r="U786" i="1"/>
  <c r="V786" i="1"/>
  <c r="U783" i="1"/>
  <c r="T783" i="1"/>
  <c r="V783" i="1"/>
  <c r="U779" i="1"/>
  <c r="V776" i="1"/>
  <c r="U776" i="1"/>
  <c r="S761" i="1"/>
  <c r="R761" i="1" s="1"/>
  <c r="T761" i="1"/>
  <c r="V758" i="1"/>
  <c r="S758" i="1"/>
  <c r="R758" i="1" s="1"/>
  <c r="S726" i="1"/>
  <c r="R726" i="1" s="1"/>
  <c r="T726" i="1"/>
  <c r="V726" i="1"/>
  <c r="T724" i="1"/>
  <c r="S724" i="1"/>
  <c r="R724" i="1" s="1"/>
  <c r="V724" i="1"/>
  <c r="V722" i="1"/>
  <c r="S722" i="1"/>
  <c r="R722" i="1" s="1"/>
  <c r="U722" i="1"/>
  <c r="S690" i="1"/>
  <c r="R690" i="1" s="1"/>
  <c r="T690" i="1"/>
  <c r="V690" i="1"/>
  <c r="T688" i="1"/>
  <c r="S688" i="1"/>
  <c r="R688" i="1" s="1"/>
  <c r="V688" i="1"/>
  <c r="V686" i="1"/>
  <c r="S686" i="1"/>
  <c r="R686" i="1" s="1"/>
  <c r="U686" i="1"/>
  <c r="S671" i="1"/>
  <c r="R671" i="1" s="1"/>
  <c r="T671" i="1"/>
  <c r="U671" i="1"/>
  <c r="T1154" i="1"/>
  <c r="T1153" i="1"/>
  <c r="S1152" i="1"/>
  <c r="R1152" i="1" s="1"/>
  <c r="S1151" i="1"/>
  <c r="R1151" i="1" s="1"/>
  <c r="S1150" i="1"/>
  <c r="R1150" i="1" s="1"/>
  <c r="T1118" i="1"/>
  <c r="T1117" i="1"/>
  <c r="S1116" i="1"/>
  <c r="R1116" i="1" s="1"/>
  <c r="S439" i="1"/>
  <c r="R439" i="1" s="1"/>
  <c r="S1114" i="1"/>
  <c r="R1114" i="1" s="1"/>
  <c r="V1070" i="1"/>
  <c r="V1069" i="1"/>
  <c r="V1068" i="1"/>
  <c r="V1067" i="1"/>
  <c r="U1066" i="1"/>
  <c r="V1034" i="1"/>
  <c r="V1004" i="1"/>
  <c r="S1004" i="1"/>
  <c r="R1004" i="1" s="1"/>
  <c r="T994" i="1"/>
  <c r="V994" i="1"/>
  <c r="V976" i="1"/>
  <c r="S971" i="1"/>
  <c r="R971" i="1" s="1"/>
  <c r="T971" i="1"/>
  <c r="U958" i="1"/>
  <c r="T936" i="1"/>
  <c r="U936" i="1"/>
  <c r="U933" i="1"/>
  <c r="S933" i="1"/>
  <c r="R933" i="1" s="1"/>
  <c r="T933" i="1"/>
  <c r="S3366" i="1"/>
  <c r="R3366" i="1" s="1"/>
  <c r="V3366" i="1"/>
  <c r="T920" i="1"/>
  <c r="S899" i="1"/>
  <c r="R899" i="1" s="1"/>
  <c r="T899" i="1"/>
  <c r="U899" i="1"/>
  <c r="V896" i="1"/>
  <c r="S896" i="1"/>
  <c r="R896" i="1" s="1"/>
  <c r="T896" i="1"/>
  <c r="U888" i="1"/>
  <c r="U885" i="1"/>
  <c r="V885" i="1"/>
  <c r="T862" i="1"/>
  <c r="S862" i="1"/>
  <c r="R862" i="1" s="1"/>
  <c r="U862" i="1"/>
  <c r="T828" i="1"/>
  <c r="U828" i="1"/>
  <c r="U825" i="1"/>
  <c r="S825" i="1"/>
  <c r="R825" i="1" s="1"/>
  <c r="T825" i="1"/>
  <c r="S815" i="1"/>
  <c r="R815" i="1" s="1"/>
  <c r="V815" i="1"/>
  <c r="S791" i="1"/>
  <c r="R791" i="1" s="1"/>
  <c r="T791" i="1"/>
  <c r="U791" i="1"/>
  <c r="V788" i="1"/>
  <c r="S788" i="1"/>
  <c r="R788" i="1" s="1"/>
  <c r="T788" i="1"/>
  <c r="U268" i="1"/>
  <c r="V268" i="1"/>
  <c r="V668" i="1"/>
  <c r="S668" i="1"/>
  <c r="R668" i="1" s="1"/>
  <c r="T668" i="1"/>
  <c r="T658" i="1"/>
  <c r="U658" i="1"/>
  <c r="S658" i="1"/>
  <c r="R658" i="1" s="1"/>
  <c r="S653" i="1"/>
  <c r="R653" i="1" s="1"/>
  <c r="V653" i="1"/>
  <c r="T653" i="1"/>
  <c r="V650" i="1"/>
  <c r="U650" i="1"/>
  <c r="S650" i="1"/>
  <c r="R650" i="1" s="1"/>
  <c r="V1135" i="1"/>
  <c r="V1134" i="1"/>
  <c r="V1133" i="1"/>
  <c r="U1132" i="1"/>
  <c r="V1099" i="1"/>
  <c r="V1098" i="1"/>
  <c r="V1097" i="1"/>
  <c r="U1096" i="1"/>
  <c r="U1069" i="1"/>
  <c r="U1068" i="1"/>
  <c r="T1067" i="1"/>
  <c r="T1066" i="1"/>
  <c r="U1033" i="1"/>
  <c r="U1032" i="1"/>
  <c r="T1031" i="1"/>
  <c r="V1028" i="1"/>
  <c r="U1028" i="1"/>
  <c r="T1014" i="1"/>
  <c r="U1010" i="1"/>
  <c r="V2566" i="1"/>
  <c r="U4593" i="1"/>
  <c r="S4593" i="1"/>
  <c r="R4593" i="1" s="1"/>
  <c r="V1000" i="1"/>
  <c r="S996" i="1"/>
  <c r="R996" i="1" s="1"/>
  <c r="S995" i="1"/>
  <c r="R995" i="1" s="1"/>
  <c r="V995" i="1"/>
  <c r="T992" i="1"/>
  <c r="V977" i="1"/>
  <c r="U976" i="1"/>
  <c r="S975" i="1"/>
  <c r="R975" i="1" s="1"/>
  <c r="V969" i="1"/>
  <c r="U966" i="1"/>
  <c r="V966" i="1"/>
  <c r="S964" i="1"/>
  <c r="R964" i="1" s="1"/>
  <c r="U963" i="1"/>
  <c r="T963" i="1"/>
  <c r="V963" i="1"/>
  <c r="U959" i="1"/>
  <c r="S958" i="1"/>
  <c r="R958" i="1" s="1"/>
  <c r="V956" i="1"/>
  <c r="U956" i="1"/>
  <c r="V942" i="1"/>
  <c r="S941" i="1"/>
  <c r="R941" i="1" s="1"/>
  <c r="T941" i="1"/>
  <c r="V939" i="1"/>
  <c r="V938" i="1"/>
  <c r="S938" i="1"/>
  <c r="R938" i="1" s="1"/>
  <c r="T930" i="1"/>
  <c r="S1810" i="1"/>
  <c r="R1810" i="1" s="1"/>
  <c r="U1810" i="1"/>
  <c r="V1810" i="1"/>
  <c r="S927" i="1"/>
  <c r="R927" i="1" s="1"/>
  <c r="V926" i="1"/>
  <c r="T926" i="1"/>
  <c r="U926" i="1"/>
  <c r="T921" i="1"/>
  <c r="S920" i="1"/>
  <c r="R920" i="1" s="1"/>
  <c r="V905" i="1"/>
  <c r="T904" i="1"/>
  <c r="S904" i="1"/>
  <c r="R904" i="1" s="1"/>
  <c r="U902" i="1"/>
  <c r="S900" i="1"/>
  <c r="R900" i="1" s="1"/>
  <c r="T893" i="1"/>
  <c r="T892" i="1"/>
  <c r="U892" i="1"/>
  <c r="V892" i="1"/>
  <c r="S890" i="1"/>
  <c r="R890" i="1" s="1"/>
  <c r="T888" i="1"/>
  <c r="T886" i="1"/>
  <c r="V886" i="1"/>
  <c r="S870" i="1"/>
  <c r="R870" i="1" s="1"/>
  <c r="T870" i="1"/>
  <c r="V4276" i="1"/>
  <c r="U867" i="1"/>
  <c r="S867" i="1"/>
  <c r="R867" i="1" s="1"/>
  <c r="U858" i="1"/>
  <c r="V858" i="1"/>
  <c r="S856" i="1"/>
  <c r="R856" i="1" s="1"/>
  <c r="U855" i="1"/>
  <c r="T855" i="1"/>
  <c r="V855" i="1"/>
  <c r="U4895" i="1"/>
  <c r="S850" i="1"/>
  <c r="R850" i="1" s="1"/>
  <c r="V848" i="1"/>
  <c r="U848" i="1"/>
  <c r="V834" i="1"/>
  <c r="S833" i="1"/>
  <c r="R833" i="1" s="1"/>
  <c r="T833" i="1"/>
  <c r="V4590" i="1"/>
  <c r="V830" i="1"/>
  <c r="S830" i="1"/>
  <c r="R830" i="1" s="1"/>
  <c r="T240" i="1"/>
  <c r="S821" i="1"/>
  <c r="R821" i="1" s="1"/>
  <c r="U821" i="1"/>
  <c r="V821" i="1"/>
  <c r="S819" i="1"/>
  <c r="R819" i="1" s="1"/>
  <c r="V818" i="1"/>
  <c r="T818" i="1"/>
  <c r="U818" i="1"/>
  <c r="T813" i="1"/>
  <c r="S812" i="1"/>
  <c r="R812" i="1" s="1"/>
  <c r="V797" i="1"/>
  <c r="T796" i="1"/>
  <c r="S796" i="1"/>
  <c r="R796" i="1" s="1"/>
  <c r="U794" i="1"/>
  <c r="S792" i="1"/>
  <c r="R792" i="1" s="1"/>
  <c r="T785" i="1"/>
  <c r="T784" i="1"/>
  <c r="U784" i="1"/>
  <c r="V784" i="1"/>
  <c r="S782" i="1"/>
  <c r="R782" i="1" s="1"/>
  <c r="T780" i="1"/>
  <c r="T2770" i="1"/>
  <c r="V2770" i="1"/>
  <c r="S762" i="1"/>
  <c r="R762" i="1" s="1"/>
  <c r="T762" i="1"/>
  <c r="V760" i="1"/>
  <c r="U759" i="1"/>
  <c r="S759" i="1"/>
  <c r="R759" i="1" s="1"/>
  <c r="S743" i="1"/>
  <c r="R743" i="1" s="1"/>
  <c r="V743" i="1"/>
  <c r="T743" i="1"/>
  <c r="U741" i="1"/>
  <c r="V741" i="1"/>
  <c r="S741" i="1"/>
  <c r="R741" i="1" s="1"/>
  <c r="U725" i="1"/>
  <c r="T723" i="1"/>
  <c r="S707" i="1"/>
  <c r="R707" i="1" s="1"/>
  <c r="V707" i="1"/>
  <c r="T707" i="1"/>
  <c r="U705" i="1"/>
  <c r="V705" i="1"/>
  <c r="S705" i="1"/>
  <c r="R705" i="1" s="1"/>
  <c r="U689" i="1"/>
  <c r="T687" i="1"/>
  <c r="U663" i="1"/>
  <c r="S663" i="1"/>
  <c r="R663" i="1" s="1"/>
  <c r="T663" i="1"/>
  <c r="T664" i="1"/>
  <c r="S664" i="1"/>
  <c r="R664" i="1" s="1"/>
  <c r="V656" i="1"/>
  <c r="T656" i="1"/>
  <c r="U636" i="1"/>
  <c r="S635" i="1"/>
  <c r="R635" i="1" s="1"/>
  <c r="V635" i="1"/>
  <c r="T633" i="1"/>
  <c r="V2865" i="1"/>
  <c r="U2865" i="1"/>
  <c r="V626" i="1"/>
  <c r="T626" i="1"/>
  <c r="S626" i="1"/>
  <c r="R626" i="1" s="1"/>
  <c r="V618" i="1"/>
  <c r="S618" i="1"/>
  <c r="R618" i="1" s="1"/>
  <c r="T618" i="1"/>
  <c r="T610" i="1"/>
  <c r="V610" i="1"/>
  <c r="S610" i="1"/>
  <c r="R610" i="1" s="1"/>
  <c r="V608" i="1"/>
  <c r="T608" i="1"/>
  <c r="S608" i="1"/>
  <c r="R608" i="1" s="1"/>
  <c r="U608" i="1"/>
  <c r="S665" i="1"/>
  <c r="R665" i="1" s="1"/>
  <c r="T665" i="1"/>
  <c r="U657" i="1"/>
  <c r="T657" i="1"/>
  <c r="S636" i="1"/>
  <c r="R636" i="1" s="1"/>
  <c r="V636" i="1"/>
  <c r="U633" i="1"/>
  <c r="V633" i="1"/>
  <c r="T622" i="1"/>
  <c r="V622" i="1"/>
  <c r="S622" i="1"/>
  <c r="R622" i="1" s="1"/>
  <c r="V620" i="1"/>
  <c r="T620" i="1"/>
  <c r="S620" i="1"/>
  <c r="R620" i="1" s="1"/>
  <c r="U754" i="1"/>
  <c r="T753" i="1"/>
  <c r="T752" i="1"/>
  <c r="V750" i="1"/>
  <c r="V749" i="1"/>
  <c r="V2432" i="1"/>
  <c r="V747" i="1"/>
  <c r="U1865" i="1"/>
  <c r="U3889" i="1"/>
  <c r="U719" i="1"/>
  <c r="U718" i="1"/>
  <c r="T717" i="1"/>
  <c r="T716" i="1"/>
  <c r="V714" i="1"/>
  <c r="V713" i="1"/>
  <c r="V712" i="1"/>
  <c r="V711" i="1"/>
  <c r="U710" i="1"/>
  <c r="U684" i="1"/>
  <c r="U683" i="1"/>
  <c r="U682" i="1"/>
  <c r="T681" i="1"/>
  <c r="T680" i="1"/>
  <c r="V672" i="1"/>
  <c r="V664" i="1"/>
  <c r="S659" i="1"/>
  <c r="R659" i="1" s="1"/>
  <c r="U659" i="1"/>
  <c r="U656" i="1"/>
  <c r="U654" i="1"/>
  <c r="U651" i="1"/>
  <c r="V651" i="1"/>
  <c r="V630" i="1"/>
  <c r="U624" i="1"/>
  <c r="S754" i="1"/>
  <c r="R754" i="1" s="1"/>
  <c r="S753" i="1"/>
  <c r="R753" i="1" s="1"/>
  <c r="S752" i="1"/>
  <c r="R752" i="1" s="1"/>
  <c r="U749" i="1"/>
  <c r="U2432" i="1"/>
  <c r="T747" i="1"/>
  <c r="T1865" i="1"/>
  <c r="T719" i="1"/>
  <c r="S718" i="1"/>
  <c r="R718" i="1" s="1"/>
  <c r="S717" i="1"/>
  <c r="R717" i="1" s="1"/>
  <c r="S716" i="1"/>
  <c r="R716" i="1" s="1"/>
  <c r="U713" i="1"/>
  <c r="U712" i="1"/>
  <c r="T711" i="1"/>
  <c r="T710" i="1"/>
  <c r="T683" i="1"/>
  <c r="S682" i="1"/>
  <c r="R682" i="1" s="1"/>
  <c r="S681" i="1"/>
  <c r="R681" i="1" s="1"/>
  <c r="S680" i="1"/>
  <c r="R680" i="1" s="1"/>
  <c r="U672" i="1"/>
  <c r="V665" i="1"/>
  <c r="U664" i="1"/>
  <c r="V662" i="1"/>
  <c r="S662" i="1"/>
  <c r="R662" i="1" s="1"/>
  <c r="V657" i="1"/>
  <c r="S656" i="1"/>
  <c r="R656" i="1" s="1"/>
  <c r="T654" i="1"/>
  <c r="T652" i="1"/>
  <c r="V652" i="1"/>
  <c r="U635" i="1"/>
  <c r="T634" i="1"/>
  <c r="V634" i="1"/>
  <c r="T2865" i="1"/>
  <c r="U630" i="1"/>
  <c r="U626" i="1"/>
  <c r="S629" i="1"/>
  <c r="R629" i="1" s="1"/>
  <c r="T629" i="1"/>
  <c r="V624" i="1"/>
  <c r="T624" i="1"/>
  <c r="U4907" i="1"/>
  <c r="T571" i="1"/>
  <c r="V571" i="1"/>
  <c r="T569" i="1"/>
  <c r="S552" i="1"/>
  <c r="R552" i="1" s="1"/>
  <c r="U552" i="1"/>
  <c r="T552" i="1"/>
  <c r="U1418" i="1"/>
  <c r="S1418" i="1"/>
  <c r="R1418" i="1" s="1"/>
  <c r="T612" i="1"/>
  <c r="U4459" i="1"/>
  <c r="S4459" i="1"/>
  <c r="R4459" i="1" s="1"/>
  <c r="U603" i="1"/>
  <c r="S603" i="1"/>
  <c r="R603" i="1" s="1"/>
  <c r="U597" i="1"/>
  <c r="S597" i="1"/>
  <c r="R597" i="1" s="1"/>
  <c r="U591" i="1"/>
  <c r="S591" i="1"/>
  <c r="R591" i="1" s="1"/>
  <c r="U621" i="1"/>
  <c r="S621" i="1"/>
  <c r="R621" i="1" s="1"/>
  <c r="U3141" i="1"/>
  <c r="S3141" i="1"/>
  <c r="R3141" i="1" s="1"/>
  <c r="T3141" i="1"/>
  <c r="V557" i="1"/>
  <c r="S4907" i="1"/>
  <c r="R4907" i="1" s="1"/>
  <c r="V4907" i="1"/>
  <c r="V569" i="1"/>
  <c r="U569" i="1"/>
  <c r="V1998" i="1"/>
  <c r="T1998" i="1"/>
  <c r="T583" i="1"/>
  <c r="S583" i="1"/>
  <c r="R583" i="1" s="1"/>
  <c r="U583" i="1"/>
  <c r="T557" i="1"/>
  <c r="S557" i="1"/>
  <c r="R557" i="1" s="1"/>
  <c r="U553" i="1"/>
  <c r="T553" i="1"/>
  <c r="V553" i="1"/>
  <c r="V549" i="1"/>
  <c r="T549" i="1"/>
  <c r="S549" i="1"/>
  <c r="R549" i="1" s="1"/>
  <c r="S628" i="1"/>
  <c r="R628" i="1" s="1"/>
  <c r="U627" i="1"/>
  <c r="S627" i="1"/>
  <c r="R627" i="1" s="1"/>
  <c r="V1418" i="1"/>
  <c r="S616" i="1"/>
  <c r="R616" i="1" s="1"/>
  <c r="U3665" i="1"/>
  <c r="S3665" i="1"/>
  <c r="R3665" i="1" s="1"/>
  <c r="V4459" i="1"/>
  <c r="U606" i="1"/>
  <c r="V606" i="1"/>
  <c r="U600" i="1"/>
  <c r="V600" i="1"/>
  <c r="U594" i="1"/>
  <c r="V594" i="1"/>
  <c r="U588" i="1"/>
  <c r="V588" i="1"/>
  <c r="S573" i="1"/>
  <c r="R573" i="1" s="1"/>
  <c r="V573" i="1"/>
  <c r="U571" i="1"/>
  <c r="U570" i="1"/>
  <c r="V570" i="1"/>
  <c r="T1418" i="1"/>
  <c r="V602" i="1"/>
  <c r="S602" i="1"/>
  <c r="R602" i="1" s="1"/>
  <c r="T602" i="1"/>
  <c r="V596" i="1"/>
  <c r="S596" i="1"/>
  <c r="R596" i="1" s="1"/>
  <c r="T596" i="1"/>
  <c r="V590" i="1"/>
  <c r="S590" i="1"/>
  <c r="R590" i="1" s="1"/>
  <c r="T590" i="1"/>
  <c r="V584" i="1"/>
  <c r="S584" i="1"/>
  <c r="R584" i="1" s="1"/>
  <c r="T584" i="1"/>
  <c r="V581" i="1"/>
  <c r="S581" i="1"/>
  <c r="R581" i="1" s="1"/>
  <c r="T581" i="1"/>
  <c r="S571" i="1"/>
  <c r="R571" i="1" s="1"/>
  <c r="V555" i="1"/>
  <c r="S555" i="1"/>
  <c r="R555" i="1" s="1"/>
  <c r="T555" i="1"/>
  <c r="U555" i="1"/>
  <c r="V552" i="1"/>
  <c r="S561" i="1"/>
  <c r="R561" i="1" s="1"/>
  <c r="S558" i="1"/>
  <c r="R558" i="1" s="1"/>
  <c r="T558" i="1"/>
  <c r="U550" i="1"/>
  <c r="T550" i="1"/>
  <c r="T251" i="1"/>
  <c r="T540" i="1"/>
  <c r="S539" i="1"/>
  <c r="R539" i="1" s="1"/>
  <c r="S538" i="1"/>
  <c r="R538" i="1" s="1"/>
  <c r="S537" i="1"/>
  <c r="R537" i="1" s="1"/>
  <c r="U529" i="1"/>
  <c r="V519" i="1"/>
  <c r="S519" i="1"/>
  <c r="R519" i="1" s="1"/>
  <c r="T511" i="1"/>
  <c r="T509" i="1"/>
  <c r="V509" i="1"/>
  <c r="T490" i="1"/>
  <c r="S486" i="1"/>
  <c r="R486" i="1" s="1"/>
  <c r="T486" i="1"/>
  <c r="U478" i="1"/>
  <c r="T478" i="1"/>
  <c r="T469" i="1"/>
  <c r="T468" i="1"/>
  <c r="S467" i="1"/>
  <c r="R467" i="1" s="1"/>
  <c r="S4001" i="1"/>
  <c r="R4001" i="1" s="1"/>
  <c r="S465" i="1"/>
  <c r="R465" i="1" s="1"/>
  <c r="U457" i="1"/>
  <c r="V447" i="1"/>
  <c r="S447" i="1"/>
  <c r="R447" i="1" s="1"/>
  <c r="T4539" i="1"/>
  <c r="T437" i="1"/>
  <c r="V437" i="1"/>
  <c r="T418" i="1"/>
  <c r="U409" i="1"/>
  <c r="V409" i="1"/>
  <c r="S409" i="1"/>
  <c r="R409" i="1" s="1"/>
  <c r="T407" i="1"/>
  <c r="U407" i="1"/>
  <c r="V407" i="1"/>
  <c r="V405" i="1"/>
  <c r="T405" i="1"/>
  <c r="U405" i="1"/>
  <c r="S385" i="1"/>
  <c r="R385" i="1" s="1"/>
  <c r="T385" i="1"/>
  <c r="V383" i="1"/>
  <c r="U2613" i="1"/>
  <c r="S2613" i="1"/>
  <c r="R2613" i="1" s="1"/>
  <c r="S372" i="1"/>
  <c r="R372" i="1" s="1"/>
  <c r="U372" i="1"/>
  <c r="V372" i="1"/>
  <c r="U370" i="1"/>
  <c r="T370" i="1"/>
  <c r="V370" i="1"/>
  <c r="U367" i="1"/>
  <c r="U364" i="1"/>
  <c r="V364" i="1"/>
  <c r="S364" i="1"/>
  <c r="R364" i="1" s="1"/>
  <c r="T359" i="1"/>
  <c r="U359" i="1"/>
  <c r="S359" i="1"/>
  <c r="R359" i="1" s="1"/>
  <c r="S348" i="1"/>
  <c r="R348" i="1" s="1"/>
  <c r="T348" i="1"/>
  <c r="V348" i="1"/>
  <c r="T341" i="1"/>
  <c r="U341" i="1"/>
  <c r="S341" i="1"/>
  <c r="R341" i="1" s="1"/>
  <c r="V341" i="1"/>
  <c r="V309" i="1"/>
  <c r="U309" i="1"/>
  <c r="S309" i="1"/>
  <c r="R309" i="1" s="1"/>
  <c r="T309" i="1"/>
  <c r="V285" i="1"/>
  <c r="S285" i="1"/>
  <c r="R285" i="1" s="1"/>
  <c r="T285" i="1"/>
  <c r="U285" i="1"/>
  <c r="S282" i="1"/>
  <c r="R282" i="1" s="1"/>
  <c r="T282" i="1"/>
  <c r="U282" i="1"/>
  <c r="V282" i="1"/>
  <c r="T551" i="1"/>
  <c r="U551" i="1"/>
  <c r="V543" i="1"/>
  <c r="U543" i="1"/>
  <c r="S251" i="1"/>
  <c r="R251" i="1" s="1"/>
  <c r="T529" i="1"/>
  <c r="U520" i="1"/>
  <c r="S520" i="1"/>
  <c r="R520" i="1" s="1"/>
  <c r="S511" i="1"/>
  <c r="R511" i="1" s="1"/>
  <c r="S510" i="1"/>
  <c r="R510" i="1" s="1"/>
  <c r="V510" i="1"/>
  <c r="V505" i="1"/>
  <c r="V504" i="1"/>
  <c r="V503" i="1"/>
  <c r="V502" i="1"/>
  <c r="U501" i="1"/>
  <c r="U491" i="1"/>
  <c r="S490" i="1"/>
  <c r="R490" i="1" s="1"/>
  <c r="T481" i="1"/>
  <c r="T479" i="1"/>
  <c r="U479" i="1"/>
  <c r="V471" i="1"/>
  <c r="U471" i="1"/>
  <c r="S469" i="1"/>
  <c r="R469" i="1" s="1"/>
  <c r="T457" i="1"/>
  <c r="U746" i="1"/>
  <c r="S746" i="1"/>
  <c r="R746" i="1" s="1"/>
  <c r="S4539" i="1"/>
  <c r="R4539" i="1" s="1"/>
  <c r="S4122" i="1"/>
  <c r="R4122" i="1" s="1"/>
  <c r="V4122" i="1"/>
  <c r="V433" i="1"/>
  <c r="V3310" i="1"/>
  <c r="V431" i="1"/>
  <c r="V430" i="1"/>
  <c r="U429" i="1"/>
  <c r="U419" i="1"/>
  <c r="S418" i="1"/>
  <c r="R418" i="1" s="1"/>
  <c r="T401" i="1"/>
  <c r="V401" i="1"/>
  <c r="S401" i="1"/>
  <c r="R401" i="1" s="1"/>
  <c r="U346" i="1"/>
  <c r="V346" i="1"/>
  <c r="S346" i="1"/>
  <c r="R346" i="1" s="1"/>
  <c r="S331" i="1"/>
  <c r="R331" i="1" s="1"/>
  <c r="U331" i="1"/>
  <c r="V331" i="1"/>
  <c r="T287" i="1"/>
  <c r="S287" i="1"/>
  <c r="R287" i="1" s="1"/>
  <c r="U287" i="1"/>
  <c r="V287" i="1"/>
  <c r="U544" i="1"/>
  <c r="V544" i="1"/>
  <c r="T521" i="1"/>
  <c r="S521" i="1"/>
  <c r="R521" i="1" s="1"/>
  <c r="V513" i="1"/>
  <c r="T513" i="1"/>
  <c r="S480" i="1"/>
  <c r="R480" i="1" s="1"/>
  <c r="U480" i="1"/>
  <c r="U472" i="1"/>
  <c r="V472" i="1"/>
  <c r="T449" i="1"/>
  <c r="S449" i="1"/>
  <c r="R449" i="1" s="1"/>
  <c r="V441" i="1"/>
  <c r="T441" i="1"/>
  <c r="T383" i="1"/>
  <c r="S383" i="1"/>
  <c r="R383" i="1" s="1"/>
  <c r="V367" i="1"/>
  <c r="T367" i="1"/>
  <c r="U340" i="1"/>
  <c r="V340" i="1"/>
  <c r="T340" i="1"/>
  <c r="S340" i="1"/>
  <c r="R340" i="1" s="1"/>
  <c r="U319" i="1"/>
  <c r="V319" i="1"/>
  <c r="T319" i="1"/>
  <c r="S289" i="1"/>
  <c r="R289" i="1" s="1"/>
  <c r="T289" i="1"/>
  <c r="U289" i="1"/>
  <c r="V289" i="1"/>
  <c r="U244" i="1"/>
  <c r="S244" i="1"/>
  <c r="R244" i="1" s="1"/>
  <c r="T244" i="1"/>
  <c r="V244" i="1"/>
  <c r="V550" i="1"/>
  <c r="T547" i="1"/>
  <c r="T545" i="1"/>
  <c r="V545" i="1"/>
  <c r="V527" i="1"/>
  <c r="T526" i="1"/>
  <c r="S522" i="1"/>
  <c r="R522" i="1" s="1"/>
  <c r="T522" i="1"/>
  <c r="U519" i="1"/>
  <c r="V517" i="1"/>
  <c r="U514" i="1"/>
  <c r="T514" i="1"/>
  <c r="U509" i="1"/>
  <c r="T505" i="1"/>
  <c r="T504" i="1"/>
  <c r="S503" i="1"/>
  <c r="R503" i="1" s="1"/>
  <c r="S502" i="1"/>
  <c r="R502" i="1" s="1"/>
  <c r="S501" i="1"/>
  <c r="R501" i="1" s="1"/>
  <c r="U493" i="1"/>
  <c r="V486" i="1"/>
  <c r="V483" i="1"/>
  <c r="S483" i="1"/>
  <c r="R483" i="1" s="1"/>
  <c r="V478" i="1"/>
  <c r="T475" i="1"/>
  <c r="T473" i="1"/>
  <c r="V473" i="1"/>
  <c r="V455" i="1"/>
  <c r="T454" i="1"/>
  <c r="S450" i="1"/>
  <c r="R450" i="1" s="1"/>
  <c r="T450" i="1"/>
  <c r="U447" i="1"/>
  <c r="V445" i="1"/>
  <c r="U442" i="1"/>
  <c r="T442" i="1"/>
  <c r="U437" i="1"/>
  <c r="T433" i="1"/>
  <c r="T3310" i="1"/>
  <c r="S431" i="1"/>
  <c r="R431" i="1" s="1"/>
  <c r="S430" i="1"/>
  <c r="R430" i="1" s="1"/>
  <c r="S429" i="1"/>
  <c r="R429" i="1" s="1"/>
  <c r="U421" i="1"/>
  <c r="S408" i="1"/>
  <c r="R408" i="1" s="1"/>
  <c r="U408" i="1"/>
  <c r="V408" i="1"/>
  <c r="U4478" i="1"/>
  <c r="T4478" i="1"/>
  <c r="V4478" i="1"/>
  <c r="U403" i="1"/>
  <c r="S402" i="1"/>
  <c r="R402" i="1" s="1"/>
  <c r="V402" i="1"/>
  <c r="T402" i="1"/>
  <c r="V399" i="1"/>
  <c r="U399" i="1"/>
  <c r="S399" i="1"/>
  <c r="R399" i="1" s="1"/>
  <c r="U373" i="1"/>
  <c r="V373" i="1"/>
  <c r="S373" i="1"/>
  <c r="R373" i="1" s="1"/>
  <c r="T371" i="1"/>
  <c r="U371" i="1"/>
  <c r="V371" i="1"/>
  <c r="V369" i="1"/>
  <c r="T369" i="1"/>
  <c r="U369" i="1"/>
  <c r="U1486" i="1"/>
  <c r="V1486" i="1"/>
  <c r="T1486" i="1"/>
  <c r="S354" i="1"/>
  <c r="R354" i="1" s="1"/>
  <c r="T354" i="1"/>
  <c r="U354" i="1"/>
  <c r="S349" i="1"/>
  <c r="R349" i="1" s="1"/>
  <c r="U349" i="1"/>
  <c r="S276" i="1"/>
  <c r="R276" i="1" s="1"/>
  <c r="U276" i="1"/>
  <c r="V276" i="1"/>
  <c r="T276" i="1"/>
  <c r="T566" i="1"/>
  <c r="S565" i="1"/>
  <c r="R565" i="1" s="1"/>
  <c r="S564" i="1"/>
  <c r="R564" i="1" s="1"/>
  <c r="S563" i="1"/>
  <c r="R563" i="1" s="1"/>
  <c r="V559" i="1"/>
  <c r="U558" i="1"/>
  <c r="U556" i="1"/>
  <c r="S556" i="1"/>
  <c r="R556" i="1" s="1"/>
  <c r="V551" i="1"/>
  <c r="S550" i="1"/>
  <c r="R550" i="1" s="1"/>
  <c r="S547" i="1"/>
  <c r="R547" i="1" s="1"/>
  <c r="S546" i="1"/>
  <c r="R546" i="1" s="1"/>
  <c r="V546" i="1"/>
  <c r="T543" i="1"/>
  <c r="V251" i="1"/>
  <c r="V540" i="1"/>
  <c r="V539" i="1"/>
  <c r="V538" i="1"/>
  <c r="U537" i="1"/>
  <c r="V528" i="1"/>
  <c r="U527" i="1"/>
  <c r="S526" i="1"/>
  <c r="R526" i="1" s="1"/>
  <c r="V520" i="1"/>
  <c r="T519" i="1"/>
  <c r="T517" i="1"/>
  <c r="T515" i="1"/>
  <c r="U515" i="1"/>
  <c r="U510" i="1"/>
  <c r="S509" i="1"/>
  <c r="R509" i="1" s="1"/>
  <c r="V507" i="1"/>
  <c r="U507" i="1"/>
  <c r="T493" i="1"/>
  <c r="U489" i="1"/>
  <c r="V487" i="1"/>
  <c r="U486" i="1"/>
  <c r="U484" i="1"/>
  <c r="S484" i="1"/>
  <c r="R484" i="1" s="1"/>
  <c r="V479" i="1"/>
  <c r="S478" i="1"/>
  <c r="R478" i="1" s="1"/>
  <c r="S475" i="1"/>
  <c r="R475" i="1" s="1"/>
  <c r="S474" i="1"/>
  <c r="R474" i="1" s="1"/>
  <c r="V474" i="1"/>
  <c r="T471" i="1"/>
  <c r="V469" i="1"/>
  <c r="V468" i="1"/>
  <c r="V467" i="1"/>
  <c r="V4001" i="1"/>
  <c r="U465" i="1"/>
  <c r="V456" i="1"/>
  <c r="U455" i="1"/>
  <c r="S454" i="1"/>
  <c r="R454" i="1" s="1"/>
  <c r="V746" i="1"/>
  <c r="T447" i="1"/>
  <c r="T445" i="1"/>
  <c r="T443" i="1"/>
  <c r="U443" i="1"/>
  <c r="U4122" i="1"/>
  <c r="S437" i="1"/>
  <c r="R437" i="1" s="1"/>
  <c r="V435" i="1"/>
  <c r="U435" i="1"/>
  <c r="T421" i="1"/>
  <c r="U417" i="1"/>
  <c r="V385" i="1"/>
  <c r="S384" i="1"/>
  <c r="R384" i="1" s="1"/>
  <c r="T384" i="1"/>
  <c r="V2613" i="1"/>
  <c r="V381" i="1"/>
  <c r="S381" i="1"/>
  <c r="R381" i="1" s="1"/>
  <c r="V359" i="1"/>
  <c r="U316" i="1"/>
  <c r="T316" i="1"/>
  <c r="V316" i="1"/>
  <c r="S316" i="1"/>
  <c r="R316" i="1" s="1"/>
  <c r="S246" i="1"/>
  <c r="R246" i="1" s="1"/>
  <c r="T246" i="1"/>
  <c r="U246" i="1"/>
  <c r="V246" i="1"/>
  <c r="S2505" i="1"/>
  <c r="R2505" i="1" s="1"/>
  <c r="U2505" i="1"/>
  <c r="V2505" i="1"/>
  <c r="T2505" i="1"/>
  <c r="T544" i="1"/>
  <c r="U540" i="1"/>
  <c r="U539" i="1"/>
  <c r="T538" i="1"/>
  <c r="T537" i="1"/>
  <c r="V529" i="1"/>
  <c r="V521" i="1"/>
  <c r="S516" i="1"/>
  <c r="R516" i="1" s="1"/>
  <c r="U516" i="1"/>
  <c r="U513" i="1"/>
  <c r="U511" i="1"/>
  <c r="U508" i="1"/>
  <c r="V508" i="1"/>
  <c r="V490" i="1"/>
  <c r="T485" i="1"/>
  <c r="S485" i="1"/>
  <c r="R485" i="1" s="1"/>
  <c r="V480" i="1"/>
  <c r="V477" i="1"/>
  <c r="T477" i="1"/>
  <c r="T472" i="1"/>
  <c r="U468" i="1"/>
  <c r="U467" i="1"/>
  <c r="T4001" i="1"/>
  <c r="T465" i="1"/>
  <c r="V457" i="1"/>
  <c r="V449" i="1"/>
  <c r="S444" i="1"/>
  <c r="R444" i="1" s="1"/>
  <c r="U444" i="1"/>
  <c r="U441" i="1"/>
  <c r="U4539" i="1"/>
  <c r="U436" i="1"/>
  <c r="V436" i="1"/>
  <c r="V418" i="1"/>
  <c r="V403" i="1"/>
  <c r="T403" i="1"/>
  <c r="U400" i="1"/>
  <c r="V400" i="1"/>
  <c r="S400" i="1"/>
  <c r="R400" i="1" s="1"/>
  <c r="S366" i="1"/>
  <c r="R366" i="1" s="1"/>
  <c r="T366" i="1"/>
  <c r="V366" i="1"/>
  <c r="U328" i="1"/>
  <c r="S328" i="1"/>
  <c r="R328" i="1" s="1"/>
  <c r="V328" i="1"/>
  <c r="T323" i="1"/>
  <c r="S323" i="1"/>
  <c r="R323" i="1" s="1"/>
  <c r="U323" i="1"/>
  <c r="V323" i="1"/>
  <c r="S294" i="1"/>
  <c r="R294" i="1" s="1"/>
  <c r="T294" i="1"/>
  <c r="V294" i="1"/>
  <c r="U280" i="1"/>
  <c r="S280" i="1"/>
  <c r="R280" i="1" s="1"/>
  <c r="T280" i="1"/>
  <c r="V280" i="1"/>
  <c r="V273" i="1"/>
  <c r="T273" i="1"/>
  <c r="U273" i="1"/>
  <c r="S273" i="1"/>
  <c r="R273" i="1" s="1"/>
  <c r="V237" i="1"/>
  <c r="T237" i="1"/>
  <c r="U237" i="1"/>
  <c r="S237" i="1"/>
  <c r="R237" i="1" s="1"/>
  <c r="S336" i="1"/>
  <c r="R336" i="1" s="1"/>
  <c r="T336" i="1"/>
  <c r="T325" i="1"/>
  <c r="U325" i="1"/>
  <c r="U322" i="1"/>
  <c r="S322" i="1"/>
  <c r="R322" i="1" s="1"/>
  <c r="T322" i="1"/>
  <c r="S312" i="1"/>
  <c r="R312" i="1" s="1"/>
  <c r="V312" i="1"/>
  <c r="T283" i="1"/>
  <c r="U283" i="1"/>
  <c r="V283" i="1"/>
  <c r="T281" i="1"/>
  <c r="S281" i="1"/>
  <c r="R281" i="1" s="1"/>
  <c r="U281" i="1"/>
  <c r="V281" i="1"/>
  <c r="V279" i="1"/>
  <c r="S279" i="1"/>
  <c r="R279" i="1" s="1"/>
  <c r="T279" i="1"/>
  <c r="U279" i="1"/>
  <c r="T239" i="1"/>
  <c r="U239" i="1"/>
  <c r="V239" i="1"/>
  <c r="U219" i="1"/>
  <c r="V219" i="1"/>
  <c r="T219" i="1"/>
  <c r="S219" i="1"/>
  <c r="R219" i="1" s="1"/>
  <c r="U396" i="1"/>
  <c r="U395" i="1"/>
  <c r="T394" i="1"/>
  <c r="T393" i="1"/>
  <c r="T365" i="1"/>
  <c r="U365" i="1"/>
  <c r="T347" i="1"/>
  <c r="U347" i="1"/>
  <c r="S330" i="1"/>
  <c r="R330" i="1" s="1"/>
  <c r="T330" i="1"/>
  <c r="V327" i="1"/>
  <c r="S327" i="1"/>
  <c r="R327" i="1" s="1"/>
  <c r="S318" i="1"/>
  <c r="R318" i="1" s="1"/>
  <c r="U318" i="1"/>
  <c r="V318" i="1"/>
  <c r="V315" i="1"/>
  <c r="T315" i="1"/>
  <c r="U315" i="1"/>
  <c r="T293" i="1"/>
  <c r="S293" i="1"/>
  <c r="R293" i="1" s="1"/>
  <c r="T275" i="1"/>
  <c r="U275" i="1"/>
  <c r="V275" i="1"/>
  <c r="S253" i="1"/>
  <c r="R253" i="1" s="1"/>
  <c r="T253" i="1"/>
  <c r="U253" i="1"/>
  <c r="T1392" i="1"/>
  <c r="S1392" i="1"/>
  <c r="R1392" i="1" s="1"/>
  <c r="U1392" i="1"/>
  <c r="V249" i="1"/>
  <c r="S249" i="1"/>
  <c r="R249" i="1" s="1"/>
  <c r="T249" i="1"/>
  <c r="S209" i="1"/>
  <c r="R209" i="1" s="1"/>
  <c r="T209" i="1"/>
  <c r="V209" i="1"/>
  <c r="U209" i="1"/>
  <c r="S360" i="1"/>
  <c r="R360" i="1" s="1"/>
  <c r="T360" i="1"/>
  <c r="U352" i="1"/>
  <c r="V352" i="1"/>
  <c r="S342" i="1"/>
  <c r="R342" i="1" s="1"/>
  <c r="T342" i="1"/>
  <c r="U336" i="1"/>
  <c r="U334" i="1"/>
  <c r="V334" i="1"/>
  <c r="V325" i="1"/>
  <c r="S324" i="1"/>
  <c r="R324" i="1" s="1"/>
  <c r="T324" i="1"/>
  <c r="U324" i="1"/>
  <c r="V322" i="1"/>
  <c r="V321" i="1"/>
  <c r="S321" i="1"/>
  <c r="R321" i="1" s="1"/>
  <c r="T321" i="1"/>
  <c r="T312" i="1"/>
  <c r="U310" i="1"/>
  <c r="V310" i="1"/>
  <c r="S252" i="1"/>
  <c r="R252" i="1" s="1"/>
  <c r="T252" i="1"/>
  <c r="U252" i="1"/>
  <c r="U250" i="1"/>
  <c r="S250" i="1"/>
  <c r="R250" i="1" s="1"/>
  <c r="T250" i="1"/>
  <c r="U241" i="1"/>
  <c r="V241" i="1"/>
  <c r="S239" i="1"/>
  <c r="R239" i="1" s="1"/>
  <c r="U1762" i="1"/>
  <c r="T1762" i="1"/>
  <c r="V1762" i="1"/>
  <c r="S227" i="1"/>
  <c r="R227" i="1" s="1"/>
  <c r="T227" i="1"/>
  <c r="V227" i="1"/>
  <c r="U227" i="1"/>
  <c r="T414" i="1"/>
  <c r="S413" i="1"/>
  <c r="R413" i="1" s="1"/>
  <c r="S412" i="1"/>
  <c r="R412" i="1" s="1"/>
  <c r="S411" i="1"/>
  <c r="R411" i="1" s="1"/>
  <c r="T378" i="1"/>
  <c r="S377" i="1"/>
  <c r="R377" i="1" s="1"/>
  <c r="S376" i="1"/>
  <c r="R376" i="1" s="1"/>
  <c r="S375" i="1"/>
  <c r="R375" i="1" s="1"/>
  <c r="S365" i="1"/>
  <c r="R365" i="1" s="1"/>
  <c r="U355" i="1"/>
  <c r="T353" i="1"/>
  <c r="U353" i="1"/>
  <c r="S347" i="1"/>
  <c r="R347" i="1" s="1"/>
  <c r="U337" i="1"/>
  <c r="T335" i="1"/>
  <c r="U335" i="1"/>
  <c r="V330" i="1"/>
  <c r="T329" i="1"/>
  <c r="S329" i="1"/>
  <c r="R329" i="1" s="1"/>
  <c r="U327" i="1"/>
  <c r="S325" i="1"/>
  <c r="R325" i="1" s="1"/>
  <c r="T318" i="1"/>
  <c r="T317" i="1"/>
  <c r="U317" i="1"/>
  <c r="V317" i="1"/>
  <c r="S315" i="1"/>
  <c r="R315" i="1" s="1"/>
  <c r="T4075" i="1"/>
  <c r="T311" i="1"/>
  <c r="V311" i="1"/>
  <c r="S295" i="1"/>
  <c r="R295" i="1" s="1"/>
  <c r="T295" i="1"/>
  <c r="V293" i="1"/>
  <c r="S288" i="1"/>
  <c r="R288" i="1" s="1"/>
  <c r="T288" i="1"/>
  <c r="U288" i="1"/>
  <c r="U286" i="1"/>
  <c r="S286" i="1"/>
  <c r="R286" i="1" s="1"/>
  <c r="T286" i="1"/>
  <c r="S283" i="1"/>
  <c r="R283" i="1" s="1"/>
  <c r="U277" i="1"/>
  <c r="V277" i="1"/>
  <c r="S275" i="1"/>
  <c r="R275" i="1" s="1"/>
  <c r="U274" i="1"/>
  <c r="T274" i="1"/>
  <c r="V274" i="1"/>
  <c r="T247" i="1"/>
  <c r="U247" i="1"/>
  <c r="V247" i="1"/>
  <c r="T245" i="1"/>
  <c r="S245" i="1"/>
  <c r="R245" i="1" s="1"/>
  <c r="U245" i="1"/>
  <c r="V245" i="1"/>
  <c r="V243" i="1"/>
  <c r="S243" i="1"/>
  <c r="R243" i="1" s="1"/>
  <c r="T243" i="1"/>
  <c r="U243" i="1"/>
  <c r="V228" i="1"/>
  <c r="U225" i="1"/>
  <c r="V225" i="1"/>
  <c r="T216" i="1"/>
  <c r="S215" i="1"/>
  <c r="R215" i="1" s="1"/>
  <c r="T215" i="1"/>
  <c r="V1457" i="1"/>
  <c r="U3925" i="1"/>
  <c r="V3925" i="1"/>
  <c r="U201" i="1"/>
  <c r="V201" i="1"/>
  <c r="S201" i="1"/>
  <c r="R201" i="1" s="1"/>
  <c r="T190" i="1"/>
  <c r="U190" i="1"/>
  <c r="S180" i="1"/>
  <c r="R180" i="1" s="1"/>
  <c r="V180" i="1"/>
  <c r="U165" i="1"/>
  <c r="V165" i="1"/>
  <c r="S165" i="1"/>
  <c r="R165" i="1" s="1"/>
  <c r="S104" i="1"/>
  <c r="R104" i="1" s="1"/>
  <c r="T104" i="1"/>
  <c r="V104" i="1"/>
  <c r="U102" i="1"/>
  <c r="S102" i="1"/>
  <c r="R102" i="1" s="1"/>
  <c r="T102" i="1"/>
  <c r="V102" i="1"/>
  <c r="T226" i="1"/>
  <c r="U226" i="1"/>
  <c r="T208" i="1"/>
  <c r="U208" i="1"/>
  <c r="T1139" i="1"/>
  <c r="U1139" i="1"/>
  <c r="S186" i="1"/>
  <c r="R186" i="1" s="1"/>
  <c r="V186" i="1"/>
  <c r="U171" i="1"/>
  <c r="V171" i="1"/>
  <c r="S171" i="1"/>
  <c r="R171" i="1" s="1"/>
  <c r="T154" i="1"/>
  <c r="U154" i="1"/>
  <c r="V154" i="1"/>
  <c r="U152" i="1"/>
  <c r="T152" i="1"/>
  <c r="V152" i="1"/>
  <c r="S118" i="1"/>
  <c r="R118" i="1" s="1"/>
  <c r="U118" i="1"/>
  <c r="V118" i="1"/>
  <c r="U116" i="1"/>
  <c r="T116" i="1"/>
  <c r="V116" i="1"/>
  <c r="T202" i="1"/>
  <c r="U202" i="1"/>
  <c r="S192" i="1"/>
  <c r="R192" i="1" s="1"/>
  <c r="V192" i="1"/>
  <c r="U2992" i="1"/>
  <c r="V2992" i="1"/>
  <c r="S2992" i="1"/>
  <c r="R2992" i="1" s="1"/>
  <c r="T166" i="1"/>
  <c r="U166" i="1"/>
  <c r="S162" i="1"/>
  <c r="R162" i="1" s="1"/>
  <c r="T162" i="1"/>
  <c r="V162" i="1"/>
  <c r="S130" i="1"/>
  <c r="R130" i="1" s="1"/>
  <c r="T130" i="1"/>
  <c r="U130" i="1"/>
  <c r="U128" i="1"/>
  <c r="S128" i="1"/>
  <c r="R128" i="1" s="1"/>
  <c r="T128" i="1"/>
  <c r="V71" i="1"/>
  <c r="S71" i="1"/>
  <c r="R71" i="1" s="1"/>
  <c r="T71" i="1"/>
  <c r="U71" i="1"/>
  <c r="S292" i="1"/>
  <c r="R292" i="1" s="1"/>
  <c r="T220" i="1"/>
  <c r="U220" i="1"/>
  <c r="S198" i="1"/>
  <c r="R198" i="1" s="1"/>
  <c r="V198" i="1"/>
  <c r="U183" i="1"/>
  <c r="V183" i="1"/>
  <c r="S183" i="1"/>
  <c r="R183" i="1" s="1"/>
  <c r="T172" i="1"/>
  <c r="U172" i="1"/>
  <c r="V226" i="1"/>
  <c r="S221" i="1"/>
  <c r="R221" i="1" s="1"/>
  <c r="T221" i="1"/>
  <c r="V216" i="1"/>
  <c r="U213" i="1"/>
  <c r="V213" i="1"/>
  <c r="V208" i="1"/>
  <c r="T201" i="1"/>
  <c r="V190" i="1"/>
  <c r="U189" i="1"/>
  <c r="V189" i="1"/>
  <c r="S189" i="1"/>
  <c r="R189" i="1" s="1"/>
  <c r="U180" i="1"/>
  <c r="T178" i="1"/>
  <c r="U178" i="1"/>
  <c r="S168" i="1"/>
  <c r="R168" i="1" s="1"/>
  <c r="V168" i="1"/>
  <c r="T165" i="1"/>
  <c r="S156" i="1"/>
  <c r="R156" i="1" s="1"/>
  <c r="T156" i="1"/>
  <c r="V156" i="1"/>
  <c r="T153" i="1"/>
  <c r="U153" i="1"/>
  <c r="V153" i="1"/>
  <c r="V151" i="1"/>
  <c r="T151" i="1"/>
  <c r="U151" i="1"/>
  <c r="U119" i="1"/>
  <c r="V119" i="1"/>
  <c r="S119" i="1"/>
  <c r="R119" i="1" s="1"/>
  <c r="T117" i="1"/>
  <c r="U117" i="1"/>
  <c r="V117" i="1"/>
  <c r="V115" i="1"/>
  <c r="T115" i="1"/>
  <c r="U115" i="1"/>
  <c r="S92" i="1"/>
  <c r="R92" i="1" s="1"/>
  <c r="V92" i="1"/>
  <c r="T92" i="1"/>
  <c r="U92" i="1"/>
  <c r="V270" i="1"/>
  <c r="V269" i="1"/>
  <c r="V2210" i="1"/>
  <c r="U267" i="1"/>
  <c r="V234" i="1"/>
  <c r="V233" i="1"/>
  <c r="V1356" i="1"/>
  <c r="U231" i="1"/>
  <c r="S226" i="1"/>
  <c r="R226" i="1" s="1"/>
  <c r="U216" i="1"/>
  <c r="T214" i="1"/>
  <c r="U214" i="1"/>
  <c r="S208" i="1"/>
  <c r="R208" i="1" s="1"/>
  <c r="V1139" i="1"/>
  <c r="U2026" i="1"/>
  <c r="V2026" i="1"/>
  <c r="S2026" i="1"/>
  <c r="R2026" i="1" s="1"/>
  <c r="S190" i="1"/>
  <c r="R190" i="1" s="1"/>
  <c r="U186" i="1"/>
  <c r="T184" i="1"/>
  <c r="U184" i="1"/>
  <c r="T180" i="1"/>
  <c r="S174" i="1"/>
  <c r="R174" i="1" s="1"/>
  <c r="V174" i="1"/>
  <c r="T171" i="1"/>
  <c r="T160" i="1"/>
  <c r="U160" i="1"/>
  <c r="V160" i="1"/>
  <c r="S131" i="1"/>
  <c r="R131" i="1" s="1"/>
  <c r="T131" i="1"/>
  <c r="U131" i="1"/>
  <c r="T129" i="1"/>
  <c r="S129" i="1"/>
  <c r="R129" i="1" s="1"/>
  <c r="U129" i="1"/>
  <c r="V127" i="1"/>
  <c r="S127" i="1"/>
  <c r="R127" i="1" s="1"/>
  <c r="T127" i="1"/>
  <c r="U104" i="1"/>
  <c r="U65" i="1"/>
  <c r="V65" i="1"/>
  <c r="U53" i="1"/>
  <c r="V53" i="1"/>
  <c r="S53" i="1"/>
  <c r="R53" i="1" s="1"/>
  <c r="T53" i="1"/>
  <c r="S32" i="1"/>
  <c r="R32" i="1" s="1"/>
  <c r="T32" i="1"/>
  <c r="U32" i="1"/>
  <c r="V32" i="1"/>
  <c r="T200" i="1"/>
  <c r="T194" i="1"/>
  <c r="T188" i="1"/>
  <c r="T182" i="1"/>
  <c r="T176" i="1"/>
  <c r="T170" i="1"/>
  <c r="T164" i="1"/>
  <c r="S159" i="1"/>
  <c r="R159" i="1" s="1"/>
  <c r="T158" i="1"/>
  <c r="T149" i="1"/>
  <c r="T148" i="1"/>
  <c r="S147" i="1"/>
  <c r="R147" i="1" s="1"/>
  <c r="S146" i="1"/>
  <c r="R146" i="1" s="1"/>
  <c r="S145" i="1"/>
  <c r="R145" i="1" s="1"/>
  <c r="U4629" i="1"/>
  <c r="U141" i="1"/>
  <c r="T140" i="1"/>
  <c r="T139" i="1"/>
  <c r="T113" i="1"/>
  <c r="T1852" i="1"/>
  <c r="S111" i="1"/>
  <c r="R111" i="1" s="1"/>
  <c r="S110" i="1"/>
  <c r="R110" i="1" s="1"/>
  <c r="S109" i="1"/>
  <c r="R109" i="1" s="1"/>
  <c r="U106" i="1"/>
  <c r="U105" i="1"/>
  <c r="T103" i="1"/>
  <c r="S103" i="1"/>
  <c r="R103" i="1" s="1"/>
  <c r="V95" i="1"/>
  <c r="T95" i="1"/>
  <c r="U86" i="1"/>
  <c r="U85" i="1"/>
  <c r="T84" i="1"/>
  <c r="T83" i="1"/>
  <c r="V75" i="1"/>
  <c r="U74" i="1"/>
  <c r="S73" i="1"/>
  <c r="R73" i="1" s="1"/>
  <c r="S232" i="1"/>
  <c r="R232" i="1" s="1"/>
  <c r="T232" i="1"/>
  <c r="U232" i="1"/>
  <c r="V232" i="1"/>
  <c r="T24" i="1"/>
  <c r="U24" i="1"/>
  <c r="S24" i="1"/>
  <c r="R24" i="1" s="1"/>
  <c r="V24" i="1"/>
  <c r="U3949" i="1"/>
  <c r="T3949" i="1"/>
  <c r="T97" i="1"/>
  <c r="U97" i="1"/>
  <c r="V89" i="1"/>
  <c r="U89" i="1"/>
  <c r="T65" i="1"/>
  <c r="T937" i="1"/>
  <c r="U937" i="1"/>
  <c r="V937" i="1"/>
  <c r="S50" i="1"/>
  <c r="R50" i="1" s="1"/>
  <c r="T50" i="1"/>
  <c r="U50" i="1"/>
  <c r="T203" i="1"/>
  <c r="V159" i="1"/>
  <c r="S98" i="1"/>
  <c r="R98" i="1" s="1"/>
  <c r="U98" i="1"/>
  <c r="U90" i="1"/>
  <c r="V90" i="1"/>
  <c r="S68" i="1"/>
  <c r="R68" i="1" s="1"/>
  <c r="T68" i="1"/>
  <c r="U68" i="1"/>
  <c r="S65" i="1"/>
  <c r="R65" i="1" s="1"/>
  <c r="S62" i="1"/>
  <c r="R62" i="1" s="1"/>
  <c r="V62" i="1"/>
  <c r="T60" i="1"/>
  <c r="U60" i="1"/>
  <c r="S60" i="1"/>
  <c r="R60" i="1" s="1"/>
  <c r="V148" i="1"/>
  <c r="V147" i="1"/>
  <c r="V146" i="1"/>
  <c r="U145" i="1"/>
  <c r="T124" i="1"/>
  <c r="S123" i="1"/>
  <c r="R123" i="1" s="1"/>
  <c r="S122" i="1"/>
  <c r="R122" i="1" s="1"/>
  <c r="S121" i="1"/>
  <c r="R121" i="1" s="1"/>
  <c r="V1852" i="1"/>
  <c r="V111" i="1"/>
  <c r="V110" i="1"/>
  <c r="U109" i="1"/>
  <c r="U103" i="1"/>
  <c r="V101" i="1"/>
  <c r="S101" i="1"/>
  <c r="R101" i="1" s="1"/>
  <c r="V3949" i="1"/>
  <c r="S95" i="1"/>
  <c r="R95" i="1" s="1"/>
  <c r="T93" i="1"/>
  <c r="T91" i="1"/>
  <c r="V91" i="1"/>
  <c r="V73" i="1"/>
  <c r="T72" i="1"/>
  <c r="S55" i="1"/>
  <c r="R55" i="1" s="1"/>
  <c r="T55" i="1"/>
  <c r="T42" i="1"/>
  <c r="U42" i="1"/>
  <c r="S42" i="1"/>
  <c r="R42" i="1" s="1"/>
  <c r="V42" i="1"/>
  <c r="T11" i="1"/>
  <c r="U8" i="1"/>
  <c r="T6" i="1"/>
  <c r="U6" i="1"/>
  <c r="T44" i="1"/>
  <c r="S43" i="1"/>
  <c r="R43" i="1" s="1"/>
  <c r="T43" i="1"/>
  <c r="U35" i="1"/>
  <c r="V35" i="1"/>
  <c r="T26" i="1"/>
  <c r="S25" i="1"/>
  <c r="R25" i="1" s="1"/>
  <c r="T25" i="1"/>
  <c r="U17" i="1"/>
  <c r="V17" i="1"/>
  <c r="T8" i="1"/>
  <c r="S7" i="1"/>
  <c r="R7" i="1" s="1"/>
  <c r="T7" i="1"/>
  <c r="T36" i="1"/>
  <c r="U36" i="1"/>
  <c r="T18" i="1"/>
  <c r="U18" i="1"/>
  <c r="U47" i="1"/>
  <c r="V47" i="1"/>
  <c r="S37" i="1"/>
  <c r="R37" i="1" s="1"/>
  <c r="T37" i="1"/>
  <c r="U29" i="1"/>
  <c r="V29" i="1"/>
  <c r="S19" i="1"/>
  <c r="R19" i="1" s="1"/>
  <c r="T19" i="1"/>
  <c r="V14" i="1"/>
  <c r="U11" i="1"/>
  <c r="V11" i="1"/>
  <c r="T66" i="1"/>
  <c r="U66" i="1"/>
  <c r="T48" i="1"/>
  <c r="U48" i="1"/>
  <c r="V43" i="1"/>
  <c r="T35" i="1"/>
  <c r="T30" i="1"/>
  <c r="U30" i="1"/>
  <c r="V25" i="1"/>
  <c r="T17" i="1"/>
  <c r="U14" i="1"/>
  <c r="T12" i="1"/>
  <c r="U12" i="1"/>
  <c r="V7" i="1"/>
  <c r="S6" i="1"/>
  <c r="R6" i="1" s="1"/>
  <c r="S67" i="1"/>
  <c r="R67" i="1" s="1"/>
  <c r="T67" i="1"/>
  <c r="U59" i="1"/>
  <c r="V59" i="1"/>
  <c r="S49" i="1"/>
  <c r="R49" i="1" s="1"/>
  <c r="T49" i="1"/>
  <c r="V44" i="1"/>
  <c r="U43" i="1"/>
  <c r="U41" i="1"/>
  <c r="V41" i="1"/>
  <c r="V36" i="1"/>
  <c r="S35" i="1"/>
  <c r="R35" i="1" s="1"/>
  <c r="S31" i="1"/>
  <c r="R31" i="1" s="1"/>
  <c r="T31" i="1"/>
  <c r="V26" i="1"/>
  <c r="U25" i="1"/>
  <c r="U23" i="1"/>
  <c r="V23" i="1"/>
  <c r="V18" i="1"/>
  <c r="S17" i="1"/>
  <c r="R17" i="1" s="1"/>
  <c r="T14" i="1"/>
  <c r="S13" i="1"/>
  <c r="R13" i="1" s="1"/>
  <c r="T13" i="1"/>
  <c r="V8" i="1"/>
  <c r="U7" i="1"/>
  <c r="V5" i="1"/>
  <c r="J3" i="1"/>
  <c r="S3" i="1"/>
  <c r="I3" i="1"/>
  <c r="N3" i="1"/>
  <c r="U3" i="1"/>
  <c r="R3" i="1" l="1"/>
</calcChain>
</file>

<file path=xl/sharedStrings.xml><?xml version="1.0" encoding="utf-8"?>
<sst xmlns="http://schemas.openxmlformats.org/spreadsheetml/2006/main" count="10630" uniqueCount="5073">
  <si>
    <t>re</t>
  </si>
  <si>
    <t>Earnings Per Share</t>
  </si>
  <si>
    <t>Price Earning Ratio</t>
  </si>
  <si>
    <t>Book-value per Share</t>
  </si>
  <si>
    <t>Price to Book Ratio</t>
  </si>
  <si>
    <t>Return on Equity</t>
  </si>
  <si>
    <t>Residual Income Model</t>
  </si>
  <si>
    <t>code</t>
  </si>
  <si>
    <t>price</t>
  </si>
  <si>
    <t>shares outstanding</t>
  </si>
  <si>
    <t>net income(A)</t>
  </si>
  <si>
    <t>Y</t>
  </si>
  <si>
    <t>net income(Q)</t>
  </si>
  <si>
    <t>EPS(A)</t>
  </si>
  <si>
    <t>EPS(Q)</t>
  </si>
  <si>
    <t>PER(A)</t>
  </si>
  <si>
    <t>PER(Q)</t>
  </si>
  <si>
    <t>Total Assets</t>
  </si>
  <si>
    <t>Total liabilities</t>
  </si>
  <si>
    <t>BPS(Q)</t>
  </si>
  <si>
    <t>PBR(Q)</t>
  </si>
  <si>
    <t>Total Equity</t>
  </si>
  <si>
    <t>ROE(Q)</t>
  </si>
  <si>
    <t>ROE(A)</t>
  </si>
  <si>
    <t>P/P</t>
  </si>
  <si>
    <t>P</t>
  </si>
  <si>
    <t>YI</t>
  </si>
  <si>
    <t>2018.12.31</t>
  </si>
  <si>
    <t>TXG</t>
  </si>
  <si>
    <t>FLWS</t>
  </si>
  <si>
    <t>2019.06.30</t>
  </si>
  <si>
    <t>PIH</t>
  </si>
  <si>
    <t>TURN</t>
  </si>
  <si>
    <t>2016.12.31</t>
  </si>
  <si>
    <t>BCOW</t>
  </si>
  <si>
    <t>VNET</t>
  </si>
  <si>
    <t>FCCY</t>
  </si>
  <si>
    <t>TWOU</t>
  </si>
  <si>
    <t>XXII</t>
  </si>
  <si>
    <t>SRCE</t>
  </si>
  <si>
    <t>ACTT</t>
  </si>
  <si>
    <t>N/A000000</t>
  </si>
  <si>
    <t>N/A</t>
  </si>
  <si>
    <t>ATNM</t>
  </si>
  <si>
    <t>ATVI</t>
  </si>
  <si>
    <t>EPAC</t>
  </si>
  <si>
    <t xml:space="preserve">
			</t>
  </si>
  <si>
    <t>2018.08.31</t>
  </si>
  <si>
    <t>AYI</t>
  </si>
  <si>
    <t>2019.08.31</t>
  </si>
  <si>
    <t>GOLF</t>
  </si>
  <si>
    <t>AAON</t>
  </si>
  <si>
    <t>AIR</t>
  </si>
  <si>
    <t>2019.05.31</t>
  </si>
  <si>
    <t>AAN</t>
  </si>
  <si>
    <t>ABB</t>
  </si>
  <si>
    <t>ABBV</t>
  </si>
  <si>
    <t>JFK</t>
  </si>
  <si>
    <t>2019.07.31</t>
  </si>
  <si>
    <t>ABT</t>
  </si>
  <si>
    <t>EGHT</t>
  </si>
  <si>
    <t>2019.03.31</t>
  </si>
  <si>
    <t>JFU</t>
  </si>
  <si>
    <t>AHC</t>
  </si>
  <si>
    <t>AMRK</t>
  </si>
  <si>
    <t>AOS</t>
  </si>
  <si>
    <t>ATEN</t>
  </si>
  <si>
    <t>KRKR</t>
  </si>
  <si>
    <t>QFIN</t>
  </si>
  <si>
    <t>DDD</t>
  </si>
  <si>
    <t>MMM</t>
  </si>
  <si>
    <t>WBAI</t>
  </si>
  <si>
    <t>JOBS</t>
  </si>
  <si>
    <t>WUBA</t>
  </si>
  <si>
    <t>ETNB</t>
  </si>
  <si>
    <t>ANF</t>
  </si>
  <si>
    <t>2019.02.02</t>
  </si>
  <si>
    <t>ABEO</t>
  </si>
  <si>
    <t>ABMD</t>
  </si>
  <si>
    <t>ABM</t>
  </si>
  <si>
    <t>2019.10.31</t>
  </si>
  <si>
    <t>ACIW</t>
  </si>
  <si>
    <t>ACER</t>
  </si>
  <si>
    <t>ACHV</t>
  </si>
  <si>
    <t>ACHN</t>
  </si>
  <si>
    <t>ACMR</t>
  </si>
  <si>
    <t>ACRS</t>
  </si>
  <si>
    <t>ACU</t>
  </si>
  <si>
    <t>ACNB</t>
  </si>
  <si>
    <t>ATV</t>
  </si>
  <si>
    <t>ACOR</t>
  </si>
  <si>
    <t>AXDX</t>
  </si>
  <si>
    <t>ACN</t>
  </si>
  <si>
    <t>XLRN</t>
  </si>
  <si>
    <t>ACCO</t>
  </si>
  <si>
    <t>ARAY</t>
  </si>
  <si>
    <t>ACRX</t>
  </si>
  <si>
    <t>AXAS</t>
  </si>
  <si>
    <t>ACIA</t>
  </si>
  <si>
    <t>ACHC</t>
  </si>
  <si>
    <t>ACIU</t>
  </si>
  <si>
    <t>ACTG</t>
  </si>
  <si>
    <t>AKR</t>
  </si>
  <si>
    <t>ACAD</t>
  </si>
  <si>
    <t>ACAM</t>
  </si>
  <si>
    <t>ACEL</t>
  </si>
  <si>
    <t>ACST</t>
  </si>
  <si>
    <t>ADMS</t>
  </si>
  <si>
    <t>ADMP</t>
  </si>
  <si>
    <t>AE</t>
  </si>
  <si>
    <t>AHCO</t>
  </si>
  <si>
    <t>ADAP</t>
  </si>
  <si>
    <t>ADPT</t>
  </si>
  <si>
    <t>AEY</t>
  </si>
  <si>
    <t>2019.09.30</t>
  </si>
  <si>
    <t>ADUS</t>
  </si>
  <si>
    <t>AGRO</t>
  </si>
  <si>
    <t>IOTS</t>
  </si>
  <si>
    <t>ADNT</t>
  </si>
  <si>
    <t>ADIL</t>
  </si>
  <si>
    <t>ADMA</t>
  </si>
  <si>
    <t>ADBE</t>
  </si>
  <si>
    <t>2019.11.29</t>
  </si>
  <si>
    <t>ADT</t>
  </si>
  <si>
    <t>ATGE</t>
  </si>
  <si>
    <t>ASIX</t>
  </si>
  <si>
    <t>ADXS</t>
  </si>
  <si>
    <t>ADVM</t>
  </si>
  <si>
    <t>ACM</t>
  </si>
  <si>
    <t>AEG</t>
  </si>
  <si>
    <t>AEGN</t>
  </si>
  <si>
    <t>AEHR</t>
  </si>
  <si>
    <t>AMTX</t>
  </si>
  <si>
    <t>AGLE</t>
  </si>
  <si>
    <t>AER</t>
  </si>
  <si>
    <t>AERI</t>
  </si>
  <si>
    <t>ACY</t>
  </si>
  <si>
    <t>AJRD</t>
  </si>
  <si>
    <t>AVAV</t>
  </si>
  <si>
    <t>2019.04.30</t>
  </si>
  <si>
    <t>ADTN</t>
  </si>
  <si>
    <t>ARPO</t>
  </si>
  <si>
    <t>AAP</t>
  </si>
  <si>
    <t>2018.12.29</t>
  </si>
  <si>
    <t>ADRO</t>
  </si>
  <si>
    <t>ADSW</t>
  </si>
  <si>
    <t>WMS</t>
  </si>
  <si>
    <t>ADES</t>
  </si>
  <si>
    <t>AEIS</t>
  </si>
  <si>
    <t>AMD</t>
  </si>
  <si>
    <t>AIH</t>
  </si>
  <si>
    <t>AEMD</t>
  </si>
  <si>
    <t>AEZS</t>
  </si>
  <si>
    <t>GNMX</t>
  </si>
  <si>
    <t>AMG</t>
  </si>
  <si>
    <t>AFMD</t>
  </si>
  <si>
    <t>AFL</t>
  </si>
  <si>
    <t>AFYA</t>
  </si>
  <si>
    <t>AGBA</t>
  </si>
  <si>
    <t>MITT</t>
  </si>
  <si>
    <t>AGCO</t>
  </si>
  <si>
    <t>UAVS</t>
  </si>
  <si>
    <t>AGE</t>
  </si>
  <si>
    <t>AGRX</t>
  </si>
  <si>
    <t>A</t>
  </si>
  <si>
    <t>AGEN</t>
  </si>
  <si>
    <t>AGYS</t>
  </si>
  <si>
    <t>AGIO</t>
  </si>
  <si>
    <t>AGMH</t>
  </si>
  <si>
    <t>AGNC</t>
  </si>
  <si>
    <t>AEM</t>
  </si>
  <si>
    <t>ADC</t>
  </si>
  <si>
    <t>AGFS</t>
  </si>
  <si>
    <t>ALRN</t>
  </si>
  <si>
    <t>AIMT</t>
  </si>
  <si>
    <t>AIM</t>
  </si>
  <si>
    <t>AL</t>
  </si>
  <si>
    <t>AIRI</t>
  </si>
  <si>
    <t>ATSG</t>
  </si>
  <si>
    <t>AIRT</t>
  </si>
  <si>
    <t>APD</t>
  </si>
  <si>
    <t>AIRG</t>
  </si>
  <si>
    <t>AYR</t>
  </si>
  <si>
    <t>ANTE</t>
  </si>
  <si>
    <t>AKS</t>
  </si>
  <si>
    <t>AKAM</t>
  </si>
  <si>
    <t>SONG</t>
  </si>
  <si>
    <t>AKTX</t>
  </si>
  <si>
    <t>AKCA</t>
  </si>
  <si>
    <t>AKBA</t>
  </si>
  <si>
    <t>KERN</t>
  </si>
  <si>
    <t>AKER</t>
  </si>
  <si>
    <t>AKRO</t>
  </si>
  <si>
    <t>AKTS</t>
  </si>
  <si>
    <t>AKRX</t>
  </si>
  <si>
    <t>AGI</t>
  </si>
  <si>
    <t>ALG</t>
  </si>
  <si>
    <t>ALRM</t>
  </si>
  <si>
    <t>ALK</t>
  </si>
  <si>
    <t>ALSK</t>
  </si>
  <si>
    <t>AIN</t>
  </si>
  <si>
    <t>2017.12.31</t>
  </si>
  <si>
    <t>ALAC</t>
  </si>
  <si>
    <t>ALB</t>
  </si>
  <si>
    <t>ALBO</t>
  </si>
  <si>
    <t>ABDC</t>
  </si>
  <si>
    <t>AA</t>
  </si>
  <si>
    <t>ALC</t>
  </si>
  <si>
    <t>ALDX</t>
  </si>
  <si>
    <t>ALEC</t>
  </si>
  <si>
    <t>ALRS</t>
  </si>
  <si>
    <t>ALEX</t>
  </si>
  <si>
    <t>ALX</t>
  </si>
  <si>
    <t>ARE</t>
  </si>
  <si>
    <t>AXU</t>
  </si>
  <si>
    <t>ALXN</t>
  </si>
  <si>
    <t>AQN</t>
  </si>
  <si>
    <t>BABA</t>
  </si>
  <si>
    <t>ALCO</t>
  </si>
  <si>
    <t>ALGN</t>
  </si>
  <si>
    <t>ALO</t>
  </si>
  <si>
    <t>ALYA</t>
  </si>
  <si>
    <t>ALJJ</t>
  </si>
  <si>
    <t>ALIM</t>
  </si>
  <si>
    <t>WTER</t>
  </si>
  <si>
    <t>ALLK</t>
  </si>
  <si>
    <t>ALKS</t>
  </si>
  <si>
    <t>ATI</t>
  </si>
  <si>
    <t>ABTX</t>
  </si>
  <si>
    <t>ALGR</t>
  </si>
  <si>
    <t>ALGT</t>
  </si>
  <si>
    <t>ALLE</t>
  </si>
  <si>
    <t>AGN</t>
  </si>
  <si>
    <t>ALNA</t>
  </si>
  <si>
    <t>ALE</t>
  </si>
  <si>
    <t>ADS</t>
  </si>
  <si>
    <t>ARLP</t>
  </si>
  <si>
    <t>AB</t>
  </si>
  <si>
    <t>LNT</t>
  </si>
  <si>
    <t>AESE</t>
  </si>
  <si>
    <t>AHPI</t>
  </si>
  <si>
    <t>AOSL</t>
  </si>
  <si>
    <t>APT</t>
  </si>
  <si>
    <t>GOOG</t>
  </si>
  <si>
    <t>GOOGL</t>
  </si>
  <si>
    <t>ATEC</t>
  </si>
  <si>
    <t>AMOT</t>
  </si>
  <si>
    <t>ALSN</t>
  </si>
  <si>
    <t>ALLT</t>
  </si>
  <si>
    <t>ALLO</t>
  </si>
  <si>
    <t>MDRX</t>
  </si>
  <si>
    <t>ALL</t>
  </si>
  <si>
    <t>ALLY</t>
  </si>
  <si>
    <t>AAU</t>
  </si>
  <si>
    <t>PINE</t>
  </si>
  <si>
    <t>ALPN</t>
  </si>
  <si>
    <t>ALNY</t>
  </si>
  <si>
    <t>ALTR</t>
  </si>
  <si>
    <t>ATHE</t>
  </si>
  <si>
    <t>AYX</t>
  </si>
  <si>
    <t>ATUS</t>
  </si>
  <si>
    <t>AAMC</t>
  </si>
  <si>
    <t>ASPS</t>
  </si>
  <si>
    <t>ALT</t>
  </si>
  <si>
    <t>AIMC</t>
  </si>
  <si>
    <t>MO</t>
  </si>
  <si>
    <t>ALTM</t>
  </si>
  <si>
    <t>ACH</t>
  </si>
  <si>
    <t>ALUS</t>
  </si>
  <si>
    <t>AMAL</t>
  </si>
  <si>
    <t>AMAG</t>
  </si>
  <si>
    <t>AMZN</t>
  </si>
  <si>
    <t>AMBC</t>
  </si>
  <si>
    <t>AMRN</t>
  </si>
  <si>
    <t>AMBA</t>
  </si>
  <si>
    <t>2019.01.31</t>
  </si>
  <si>
    <t>ABEV</t>
  </si>
  <si>
    <t>AMBO</t>
  </si>
  <si>
    <t>AMCI</t>
  </si>
  <si>
    <t>AMCX</t>
  </si>
  <si>
    <t>DIT</t>
  </si>
  <si>
    <t>AMC</t>
  </si>
  <si>
    <t>AMCR</t>
  </si>
  <si>
    <t>DOX</t>
  </si>
  <si>
    <t>AMED</t>
  </si>
  <si>
    <t>AMTBB</t>
  </si>
  <si>
    <t>UHAL</t>
  </si>
  <si>
    <t>AMTB</t>
  </si>
  <si>
    <t>AEE</t>
  </si>
  <si>
    <t>AMRC</t>
  </si>
  <si>
    <t>AMRH</t>
  </si>
  <si>
    <t>ATAX</t>
  </si>
  <si>
    <t>AMOV</t>
  </si>
  <si>
    <t>AMX</t>
  </si>
  <si>
    <t>CRMT</t>
  </si>
  <si>
    <t>AAL</t>
  </si>
  <si>
    <t>AAT</t>
  </si>
  <si>
    <t>AXL</t>
  </si>
  <si>
    <t>ACC</t>
  </si>
  <si>
    <t>ANAT</t>
  </si>
  <si>
    <t>AOBC</t>
  </si>
  <si>
    <t>APEI</t>
  </si>
  <si>
    <t>ARL</t>
  </si>
  <si>
    <t>ARA</t>
  </si>
  <si>
    <t>AREC</t>
  </si>
  <si>
    <t>AMRB</t>
  </si>
  <si>
    <t>AMS</t>
  </si>
  <si>
    <t>AMSWA</t>
  </si>
  <si>
    <t>AWR</t>
  </si>
  <si>
    <t>AMSC</t>
  </si>
  <si>
    <t>AVD</t>
  </si>
  <si>
    <t>AMT</t>
  </si>
  <si>
    <t>AWK</t>
  </si>
  <si>
    <t>AMWD</t>
  </si>
  <si>
    <t>USAS</t>
  </si>
  <si>
    <t>COLD</t>
  </si>
  <si>
    <t>AMP</t>
  </si>
  <si>
    <t>AMSF</t>
  </si>
  <si>
    <t>ABCB</t>
  </si>
  <si>
    <t>ASRV</t>
  </si>
  <si>
    <t>ABC</t>
  </si>
  <si>
    <t>ATLO</t>
  </si>
  <si>
    <t>AME</t>
  </si>
  <si>
    <t>AMGN</t>
  </si>
  <si>
    <t>RYCE</t>
  </si>
  <si>
    <t>2017.03.31</t>
  </si>
  <si>
    <t>FOLD</t>
  </si>
  <si>
    <t>AMKR</t>
  </si>
  <si>
    <t>AMRX</t>
  </si>
  <si>
    <t>AMN</t>
  </si>
  <si>
    <t>AP</t>
  </si>
  <si>
    <t>AMPH</t>
  </si>
  <si>
    <t>APH</t>
  </si>
  <si>
    <t>AMPE</t>
  </si>
  <si>
    <t>AMHC</t>
  </si>
  <si>
    <t>AXR</t>
  </si>
  <si>
    <t>HKIB</t>
  </si>
  <si>
    <t>ASYS</t>
  </si>
  <si>
    <t>AMRS</t>
  </si>
  <si>
    <t>ADI</t>
  </si>
  <si>
    <t>2019.11.02</t>
  </si>
  <si>
    <t>PLAN</t>
  </si>
  <si>
    <t>ANAB</t>
  </si>
  <si>
    <t>AVXL</t>
  </si>
  <si>
    <t>ANCN</t>
  </si>
  <si>
    <t>ANDA</t>
  </si>
  <si>
    <t>ANDE</t>
  </si>
  <si>
    <t>AEO</t>
  </si>
  <si>
    <t>AEP</t>
  </si>
  <si>
    <t>AXP</t>
  </si>
  <si>
    <t>AEL</t>
  </si>
  <si>
    <t>AFIN</t>
  </si>
  <si>
    <t>AFG</t>
  </si>
  <si>
    <t>AMH</t>
  </si>
  <si>
    <t>AIG</t>
  </si>
  <si>
    <t>ANGI</t>
  </si>
  <si>
    <t>ANGO</t>
  </si>
  <si>
    <t>AMNB</t>
  </si>
  <si>
    <t>AU</t>
  </si>
  <si>
    <t>BUD</t>
  </si>
  <si>
    <t>ANIP</t>
  </si>
  <si>
    <t>ANIK</t>
  </si>
  <si>
    <t>ANIX</t>
  </si>
  <si>
    <t>AXE</t>
  </si>
  <si>
    <t>2018.12.28</t>
  </si>
  <si>
    <t>NLY</t>
  </si>
  <si>
    <t>ATRS</t>
  </si>
  <si>
    <t>ATEX</t>
  </si>
  <si>
    <t>AM</t>
  </si>
  <si>
    <t>AR</t>
  </si>
  <si>
    <t>ANSS</t>
  </si>
  <si>
    <t>ANTM</t>
  </si>
  <si>
    <t>APXT</t>
  </si>
  <si>
    <t>APHA</t>
  </si>
  <si>
    <t>APOG</t>
  </si>
  <si>
    <t>2019.03.02</t>
  </si>
  <si>
    <t>ARI</t>
  </si>
  <si>
    <t>APO</t>
  </si>
  <si>
    <t>APEN</t>
  </si>
  <si>
    <t>AMEH</t>
  </si>
  <si>
    <t>AINV</t>
  </si>
  <si>
    <t>APPN</t>
  </si>
  <si>
    <t>APPF</t>
  </si>
  <si>
    <t>APLE</t>
  </si>
  <si>
    <t>AAPL</t>
  </si>
  <si>
    <t>2019.09.28</t>
  </si>
  <si>
    <t>ANH</t>
  </si>
  <si>
    <t>AON</t>
  </si>
  <si>
    <t>AIV</t>
  </si>
  <si>
    <t>APA</t>
  </si>
  <si>
    <t>APLS</t>
  </si>
  <si>
    <t>APY</t>
  </si>
  <si>
    <t>APEX</t>
  </si>
  <si>
    <t>APDN</t>
  </si>
  <si>
    <t>AIT</t>
  </si>
  <si>
    <t>AMAT</t>
  </si>
  <si>
    <t>2019.10.27</t>
  </si>
  <si>
    <t>AGTC</t>
  </si>
  <si>
    <t>AAOI</t>
  </si>
  <si>
    <t>APLT</t>
  </si>
  <si>
    <t>ATR</t>
  </si>
  <si>
    <t>APRE</t>
  </si>
  <si>
    <t>APTX</t>
  </si>
  <si>
    <t>APTV</t>
  </si>
  <si>
    <t>APVO</t>
  </si>
  <si>
    <t>APYX</t>
  </si>
  <si>
    <t>WTR</t>
  </si>
  <si>
    <t>APM</t>
  </si>
  <si>
    <t>APTO</t>
  </si>
  <si>
    <t>AQMS</t>
  </si>
  <si>
    <t>AQB</t>
  </si>
  <si>
    <t>WAAS</t>
  </si>
  <si>
    <t>AQST</t>
  </si>
  <si>
    <t>ARAV</t>
  </si>
  <si>
    <t>ARMK</t>
  </si>
  <si>
    <t>2019.09.27</t>
  </si>
  <si>
    <t>ADM</t>
  </si>
  <si>
    <t>AROC</t>
  </si>
  <si>
    <t>FUV</t>
  </si>
  <si>
    <t>ARCE</t>
  </si>
  <si>
    <t>ACA</t>
  </si>
  <si>
    <t>ARCO</t>
  </si>
  <si>
    <t>ARNC</t>
  </si>
  <si>
    <t>ARD</t>
  </si>
  <si>
    <t>ARCT</t>
  </si>
  <si>
    <t>RCUS</t>
  </si>
  <si>
    <t>ARDX</t>
  </si>
  <si>
    <t>ASC</t>
  </si>
  <si>
    <t>ARNA</t>
  </si>
  <si>
    <t>ABR</t>
  </si>
  <si>
    <t>ARC</t>
  </si>
  <si>
    <t>ABUS</t>
  </si>
  <si>
    <t>ABIO</t>
  </si>
  <si>
    <t>RKDA</t>
  </si>
  <si>
    <t>MT</t>
  </si>
  <si>
    <t>ARCB</t>
  </si>
  <si>
    <t>ACGL</t>
  </si>
  <si>
    <t>ARCH</t>
  </si>
  <si>
    <t>ACRE</t>
  </si>
  <si>
    <t>ARCC</t>
  </si>
  <si>
    <t>ARES</t>
  </si>
  <si>
    <t>AGX</t>
  </si>
  <si>
    <t>ARGO</t>
  </si>
  <si>
    <t>ARGX</t>
  </si>
  <si>
    <t>ANET</t>
  </si>
  <si>
    <t>ARDS</t>
  </si>
  <si>
    <t>ARKR</t>
  </si>
  <si>
    <t>AI</t>
  </si>
  <si>
    <t>AHH</t>
  </si>
  <si>
    <t>ARLO</t>
  </si>
  <si>
    <t>ARR</t>
  </si>
  <si>
    <t>ARMP</t>
  </si>
  <si>
    <t>AWI</t>
  </si>
  <si>
    <t>AFI</t>
  </si>
  <si>
    <t>ARW</t>
  </si>
  <si>
    <t>AROW</t>
  </si>
  <si>
    <t>ARTW</t>
  </si>
  <si>
    <t>2018.11.30</t>
  </si>
  <si>
    <t>ARWR</t>
  </si>
  <si>
    <t>TARA</t>
  </si>
  <si>
    <t>ARTL</t>
  </si>
  <si>
    <t>ARTNA</t>
  </si>
  <si>
    <t>AJG</t>
  </si>
  <si>
    <t>APAM</t>
  </si>
  <si>
    <t>ARYA</t>
  </si>
  <si>
    <t>ARVN</t>
  </si>
  <si>
    <t>AKG</t>
  </si>
  <si>
    <t>ASNA</t>
  </si>
  <si>
    <t>2019.08.03</t>
  </si>
  <si>
    <t>ABG</t>
  </si>
  <si>
    <t>ASND</t>
  </si>
  <si>
    <t>ASX</t>
  </si>
  <si>
    <t>ASGN</t>
  </si>
  <si>
    <t>AHT</t>
  </si>
  <si>
    <t>AINC</t>
  </si>
  <si>
    <t>ASH</t>
  </si>
  <si>
    <t>APWC</t>
  </si>
  <si>
    <t>ALOT</t>
  </si>
  <si>
    <t>ASTC</t>
  </si>
  <si>
    <t>ATRO</t>
  </si>
  <si>
    <t>ASUR</t>
  </si>
  <si>
    <t>AACG</t>
  </si>
  <si>
    <t>HOME</t>
  </si>
  <si>
    <t>2019.01.26</t>
  </si>
  <si>
    <t>T</t>
  </si>
  <si>
    <t>ATTO</t>
  </si>
  <si>
    <t>ATRA</t>
  </si>
  <si>
    <t>AC</t>
  </si>
  <si>
    <t>AIZ</t>
  </si>
  <si>
    <t>AGO</t>
  </si>
  <si>
    <t>ASFI</t>
  </si>
  <si>
    <t>ASTE</t>
  </si>
  <si>
    <t>AZN</t>
  </si>
  <si>
    <t>ASLN</t>
  </si>
  <si>
    <t>ASML</t>
  </si>
  <si>
    <t>ASPN</t>
  </si>
  <si>
    <t>ASPU</t>
  </si>
  <si>
    <t>AZPN</t>
  </si>
  <si>
    <t>AMK</t>
  </si>
  <si>
    <t>ASRT</t>
  </si>
  <si>
    <t>AY</t>
  </si>
  <si>
    <t>ATLC</t>
  </si>
  <si>
    <t>ASB</t>
  </si>
  <si>
    <t>ASMB</t>
  </si>
  <si>
    <t>AAWW</t>
  </si>
  <si>
    <t>AFH</t>
  </si>
  <si>
    <t>TEAM</t>
  </si>
  <si>
    <t>ATOM</t>
  </si>
  <si>
    <t>ATO</t>
  </si>
  <si>
    <t>ATNI</t>
  </si>
  <si>
    <t>ATH</t>
  </si>
  <si>
    <t>ATOS</t>
  </si>
  <si>
    <t>BCEL</t>
  </si>
  <si>
    <t>ATNX</t>
  </si>
  <si>
    <t>ATHX</t>
  </si>
  <si>
    <t>ATIF</t>
  </si>
  <si>
    <t>ATKR</t>
  </si>
  <si>
    <t>AT</t>
  </si>
  <si>
    <t>AAME</t>
  </si>
  <si>
    <t>ACBI</t>
  </si>
  <si>
    <t>AUB</t>
  </si>
  <si>
    <t>ATRI</t>
  </si>
  <si>
    <t>ATRC</t>
  </si>
  <si>
    <t>LIFE</t>
  </si>
  <si>
    <t>AUBN</t>
  </si>
  <si>
    <t>BOLD</t>
  </si>
  <si>
    <t>AEYE</t>
  </si>
  <si>
    <t>AUDC</t>
  </si>
  <si>
    <t>EARS</t>
  </si>
  <si>
    <t>ACB</t>
  </si>
  <si>
    <t>AUPH</t>
  </si>
  <si>
    <t>JG</t>
  </si>
  <si>
    <t>AUG</t>
  </si>
  <si>
    <t>ATHM</t>
  </si>
  <si>
    <t>ADSK</t>
  </si>
  <si>
    <t>ALV</t>
  </si>
  <si>
    <t>AN</t>
  </si>
  <si>
    <t>ADP</t>
  </si>
  <si>
    <t>AUTL</t>
  </si>
  <si>
    <t>2018.09.30</t>
  </si>
  <si>
    <t>AUTO</t>
  </si>
  <si>
    <t>AZO</t>
  </si>
  <si>
    <t>AVDL</t>
  </si>
  <si>
    <t>AVLR</t>
  </si>
  <si>
    <t>AVCO</t>
  </si>
  <si>
    <t>AVB</t>
  </si>
  <si>
    <t>AWX</t>
  </si>
  <si>
    <t>AGR</t>
  </si>
  <si>
    <t>AVH</t>
  </si>
  <si>
    <t>AVNW</t>
  </si>
  <si>
    <t>2019.06.28</t>
  </si>
  <si>
    <t>AVID</t>
  </si>
  <si>
    <t>CDMO</t>
  </si>
  <si>
    <t>ASM</t>
  </si>
  <si>
    <t>AVGR</t>
  </si>
  <si>
    <t>CAR</t>
  </si>
  <si>
    <t>AVA</t>
  </si>
  <si>
    <t>RCEL</t>
  </si>
  <si>
    <t>AVT</t>
  </si>
  <si>
    <t>2019.06.29</t>
  </si>
  <si>
    <t>AVNS</t>
  </si>
  <si>
    <t>AVP</t>
  </si>
  <si>
    <t>AVYA</t>
  </si>
  <si>
    <t>AVTR</t>
  </si>
  <si>
    <t>ATXI</t>
  </si>
  <si>
    <t>AVY</t>
  </si>
  <si>
    <t>AVEO</t>
  </si>
  <si>
    <t>AXS</t>
  </si>
  <si>
    <t>AXGN</t>
  </si>
  <si>
    <t>AAXN</t>
  </si>
  <si>
    <t>AXNX</t>
  </si>
  <si>
    <t>AXGT</t>
  </si>
  <si>
    <t>AX</t>
  </si>
  <si>
    <t>AXSM</t>
  </si>
  <si>
    <t>AXTI</t>
  </si>
  <si>
    <t>AYTU</t>
  </si>
  <si>
    <t>AVRO</t>
  </si>
  <si>
    <t>AVX</t>
  </si>
  <si>
    <t>AWRE</t>
  </si>
  <si>
    <t>AXTA</t>
  </si>
  <si>
    <t>ACLS</t>
  </si>
  <si>
    <t>AXLA</t>
  </si>
  <si>
    <t>AZUL</t>
  </si>
  <si>
    <t>AZRE</t>
  </si>
  <si>
    <t>AZZ</t>
  </si>
  <si>
    <t>2019.02.28</t>
  </si>
  <si>
    <t>BCOM</t>
  </si>
  <si>
    <t>BGS</t>
  </si>
  <si>
    <t>AZRX</t>
  </si>
  <si>
    <t>RILY</t>
  </si>
  <si>
    <t>BRPM</t>
  </si>
  <si>
    <t>BTG</t>
  </si>
  <si>
    <t>BW</t>
  </si>
  <si>
    <t>BMI</t>
  </si>
  <si>
    <t>BCSF</t>
  </si>
  <si>
    <t>BKR</t>
  </si>
  <si>
    <t>BIDU</t>
  </si>
  <si>
    <t>BCPC</t>
  </si>
  <si>
    <t>BLL</t>
  </si>
  <si>
    <t>BLDP</t>
  </si>
  <si>
    <t>BTN</t>
  </si>
  <si>
    <t>BANC</t>
  </si>
  <si>
    <t>BBVA</t>
  </si>
  <si>
    <t>BANF</t>
  </si>
  <si>
    <t>BCH</t>
  </si>
  <si>
    <t>BMA</t>
  </si>
  <si>
    <t>BLX</t>
  </si>
  <si>
    <t>BSBR</t>
  </si>
  <si>
    <t>BSMX</t>
  </si>
  <si>
    <t>BSAC</t>
  </si>
  <si>
    <t>SAN</t>
  </si>
  <si>
    <t>CIB</t>
  </si>
  <si>
    <t>BCTF</t>
  </si>
  <si>
    <t>BKJ</t>
  </si>
  <si>
    <t>BXS</t>
  </si>
  <si>
    <t>BAND</t>
  </si>
  <si>
    <t>BBDO</t>
  </si>
  <si>
    <t>BBD</t>
  </si>
  <si>
    <t>BFC</t>
  </si>
  <si>
    <t>2018.06.30</t>
  </si>
  <si>
    <t>BAC</t>
  </si>
  <si>
    <t>BOCH</t>
  </si>
  <si>
    <t>BOH</t>
  </si>
  <si>
    <t>BMO</t>
  </si>
  <si>
    <t>NTB</t>
  </si>
  <si>
    <t>BMRC</t>
  </si>
  <si>
    <t>BK</t>
  </si>
  <si>
    <t>BNS</t>
  </si>
  <si>
    <t>BKU</t>
  </si>
  <si>
    <t>BWFG</t>
  </si>
  <si>
    <t>BANR</t>
  </si>
  <si>
    <t>BZUN</t>
  </si>
  <si>
    <t>BCS</t>
  </si>
  <si>
    <t>BHB</t>
  </si>
  <si>
    <t>BBDC</t>
  </si>
  <si>
    <t>BKSC</t>
  </si>
  <si>
    <t>BOTJ</t>
  </si>
  <si>
    <t>OZK</t>
  </si>
  <si>
    <t>BSVN</t>
  </si>
  <si>
    <t>BFIN</t>
  </si>
  <si>
    <t>BSET</t>
  </si>
  <si>
    <t>2019.11.30</t>
  </si>
  <si>
    <t>GLG</t>
  </si>
  <si>
    <t>BXRX</t>
  </si>
  <si>
    <t>BHC</t>
  </si>
  <si>
    <t>BCML</t>
  </si>
  <si>
    <t>BAX</t>
  </si>
  <si>
    <t>BNED</t>
  </si>
  <si>
    <t>2019.04.27</t>
  </si>
  <si>
    <t>B</t>
  </si>
  <si>
    <t>BRN</t>
  </si>
  <si>
    <t>GOLD</t>
  </si>
  <si>
    <t>BBSI</t>
  </si>
  <si>
    <t>BTE</t>
  </si>
  <si>
    <t>BBX</t>
  </si>
  <si>
    <t>BBAR</t>
  </si>
  <si>
    <t>BBQ</t>
  </si>
  <si>
    <t>BCE</t>
  </si>
  <si>
    <t>BCBP</t>
  </si>
  <si>
    <t>BECN</t>
  </si>
  <si>
    <t>BBGI</t>
  </si>
  <si>
    <t>BZH</t>
  </si>
  <si>
    <t>BDX</t>
  </si>
  <si>
    <t>BBBY</t>
  </si>
  <si>
    <t>BGNE</t>
  </si>
  <si>
    <t>BELFB</t>
  </si>
  <si>
    <t>BDC</t>
  </si>
  <si>
    <t>BELFA</t>
  </si>
  <si>
    <t>BNTC</t>
  </si>
  <si>
    <t>BRK.A</t>
  </si>
  <si>
    <t>BRK.B</t>
  </si>
  <si>
    <t>BHLB</t>
  </si>
  <si>
    <t>BRBR</t>
  </si>
  <si>
    <t>BLPH</t>
  </si>
  <si>
    <t>BLCM</t>
  </si>
  <si>
    <t>BLU</t>
  </si>
  <si>
    <t>BHE</t>
  </si>
  <si>
    <t>BNFT</t>
  </si>
  <si>
    <t>BERY</t>
  </si>
  <si>
    <t>BRY</t>
  </si>
  <si>
    <t>BBY</t>
  </si>
  <si>
    <t>BEST</t>
  </si>
  <si>
    <t>BYND</t>
  </si>
  <si>
    <t>XAIR</t>
  </si>
  <si>
    <t>BYSI</t>
  </si>
  <si>
    <t>BGSF</t>
  </si>
  <si>
    <t>2018.12.30</t>
  </si>
  <si>
    <t>BBL</t>
  </si>
  <si>
    <t>BGCP</t>
  </si>
  <si>
    <t>BHP</t>
  </si>
  <si>
    <t>BCYC</t>
  </si>
  <si>
    <t>BIG</t>
  </si>
  <si>
    <t>BGFV</t>
  </si>
  <si>
    <t>BRPA</t>
  </si>
  <si>
    <t>BH.A</t>
  </si>
  <si>
    <t>BH</t>
  </si>
  <si>
    <t>BILI</t>
  </si>
  <si>
    <t>BILL</t>
  </si>
  <si>
    <t>BKYI</t>
  </si>
  <si>
    <t>BIO</t>
  </si>
  <si>
    <t>BIO.B</t>
  </si>
  <si>
    <t>BPTH</t>
  </si>
  <si>
    <t>TECH</t>
  </si>
  <si>
    <t>BIOC</t>
  </si>
  <si>
    <t>BASI</t>
  </si>
  <si>
    <t>BIOX</t>
  </si>
  <si>
    <t>BCDA</t>
  </si>
  <si>
    <t>BCRX</t>
  </si>
  <si>
    <t>BIIB</t>
  </si>
  <si>
    <t>BFRA</t>
  </si>
  <si>
    <t>BDSI</t>
  </si>
  <si>
    <t>BHVN</t>
  </si>
  <si>
    <t>BHTG</t>
  </si>
  <si>
    <t>BSGM</t>
  </si>
  <si>
    <t>BSTC</t>
  </si>
  <si>
    <t>BEAT</t>
  </si>
  <si>
    <t>BTAI</t>
  </si>
  <si>
    <t>BGI</t>
  </si>
  <si>
    <t>2019.03.30</t>
  </si>
  <si>
    <t>BIOL</t>
  </si>
  <si>
    <t>BLFS</t>
  </si>
  <si>
    <t>BLRX</t>
  </si>
  <si>
    <t>BMRN</t>
  </si>
  <si>
    <t>BMRA</t>
  </si>
  <si>
    <t>PHGE</t>
  </si>
  <si>
    <t>BNGO</t>
  </si>
  <si>
    <t>BVXV</t>
  </si>
  <si>
    <t>BNTX</t>
  </si>
  <si>
    <t>BPMX</t>
  </si>
  <si>
    <t>BITA</t>
  </si>
  <si>
    <t>BJ</t>
  </si>
  <si>
    <t>BKTI</t>
  </si>
  <si>
    <t>BJRI</t>
  </si>
  <si>
    <t>2019.01.01</t>
  </si>
  <si>
    <t>BKH</t>
  </si>
  <si>
    <t>BKI</t>
  </si>
  <si>
    <t>BSM</t>
  </si>
  <si>
    <t>BB</t>
  </si>
  <si>
    <t>BLKB</t>
  </si>
  <si>
    <t>BL</t>
  </si>
  <si>
    <t>BKCC</t>
  </si>
  <si>
    <t>BLK</t>
  </si>
  <si>
    <t>TCPC</t>
  </si>
  <si>
    <t>BX</t>
  </si>
  <si>
    <t>BXMT</t>
  </si>
  <si>
    <t>BLNK</t>
  </si>
  <si>
    <t>BE</t>
  </si>
  <si>
    <t>BDR</t>
  </si>
  <si>
    <t>BLMN</t>
  </si>
  <si>
    <t>BCOR</t>
  </si>
  <si>
    <t>APRN</t>
  </si>
  <si>
    <t>BLBD</t>
  </si>
  <si>
    <t>BCRH</t>
  </si>
  <si>
    <t>BRG</t>
  </si>
  <si>
    <t>BMCH</t>
  </si>
  <si>
    <t>BHAT</t>
  </si>
  <si>
    <t>BRBS</t>
  </si>
  <si>
    <t>2015.12.31</t>
  </si>
  <si>
    <t>BXG</t>
  </si>
  <si>
    <t>BLUE</t>
  </si>
  <si>
    <t>BXC</t>
  </si>
  <si>
    <t>BKEP</t>
  </si>
  <si>
    <t>BPMC</t>
  </si>
  <si>
    <t>BA</t>
  </si>
  <si>
    <t>BSBK</t>
  </si>
  <si>
    <t>WIFI</t>
  </si>
  <si>
    <t>BCC</t>
  </si>
  <si>
    <t>BOKF</t>
  </si>
  <si>
    <t>BORR</t>
  </si>
  <si>
    <t>BOSC</t>
  </si>
  <si>
    <t>SAM</t>
  </si>
  <si>
    <t>BXP</t>
  </si>
  <si>
    <t>BOMN</t>
  </si>
  <si>
    <t>BSX</t>
  </si>
  <si>
    <t>BPFH</t>
  </si>
  <si>
    <t>EPAY</t>
  </si>
  <si>
    <t>BNSO</t>
  </si>
  <si>
    <t>BCEI</t>
  </si>
  <si>
    <t>BKNG</t>
  </si>
  <si>
    <t>BOOT</t>
  </si>
  <si>
    <t>BAH</t>
  </si>
  <si>
    <t>BIMI</t>
  </si>
  <si>
    <t>BWA</t>
  </si>
  <si>
    <t>BWMC</t>
  </si>
  <si>
    <t>BOX</t>
  </si>
  <si>
    <t>BWL.A</t>
  </si>
  <si>
    <t>BOXL</t>
  </si>
  <si>
    <t>BYD</t>
  </si>
  <si>
    <t>BPMP</t>
  </si>
  <si>
    <t>BP</t>
  </si>
  <si>
    <t>BRC</t>
  </si>
  <si>
    <t>BHR</t>
  </si>
  <si>
    <t>BWAY</t>
  </si>
  <si>
    <t>BCLI</t>
  </si>
  <si>
    <t>BDN</t>
  </si>
  <si>
    <t>LND</t>
  </si>
  <si>
    <t>BAK</t>
  </si>
  <si>
    <t>BRFS</t>
  </si>
  <si>
    <t>BBI</t>
  </si>
  <si>
    <t>BLIN</t>
  </si>
  <si>
    <t>BDGE</t>
  </si>
  <si>
    <t>BBIO</t>
  </si>
  <si>
    <t>BWB</t>
  </si>
  <si>
    <t>BGG</t>
  </si>
  <si>
    <t>BRID</t>
  </si>
  <si>
    <t>2019.11.01</t>
  </si>
  <si>
    <t>MNRL</t>
  </si>
  <si>
    <t>BFAM</t>
  </si>
  <si>
    <t>BEDU</t>
  </si>
  <si>
    <t>BHF</t>
  </si>
  <si>
    <t>BCOV</t>
  </si>
  <si>
    <t>BSIG</t>
  </si>
  <si>
    <t>BV</t>
  </si>
  <si>
    <t>EAT</t>
  </si>
  <si>
    <t>2019.06.26</t>
  </si>
  <si>
    <t>BMY</t>
  </si>
  <si>
    <t>BTI</t>
  </si>
  <si>
    <t>BRO</t>
  </si>
  <si>
    <t>BF.A</t>
  </si>
  <si>
    <t>BF.B</t>
  </si>
  <si>
    <t>DOOO</t>
  </si>
  <si>
    <t>BRP</t>
  </si>
  <si>
    <t>BRT</t>
  </si>
  <si>
    <t>BRKR</t>
  </si>
  <si>
    <t>BMTC</t>
  </si>
  <si>
    <t>BC</t>
  </si>
  <si>
    <t>BSQR</t>
  </si>
  <si>
    <t>BRX</t>
  </si>
  <si>
    <t>BRMK</t>
  </si>
  <si>
    <t>BR</t>
  </si>
  <si>
    <t>AVGO</t>
  </si>
  <si>
    <t>2019.11.03</t>
  </si>
  <si>
    <t>BWEN</t>
  </si>
  <si>
    <t>BROG</t>
  </si>
  <si>
    <t>BVSN</t>
  </si>
  <si>
    <t>BYFC</t>
  </si>
  <si>
    <t>BKD</t>
  </si>
  <si>
    <t>BBU</t>
  </si>
  <si>
    <t>BAM</t>
  </si>
  <si>
    <t>BIP</t>
  </si>
  <si>
    <t>BPR</t>
  </si>
  <si>
    <t>BEP</t>
  </si>
  <si>
    <t>BPY</t>
  </si>
  <si>
    <t>BRKS</t>
  </si>
  <si>
    <t>BRKL</t>
  </si>
  <si>
    <t>BKE</t>
  </si>
  <si>
    <t>BVN</t>
  </si>
  <si>
    <t>BBW</t>
  </si>
  <si>
    <t>BLDR</t>
  </si>
  <si>
    <t>BG</t>
  </si>
  <si>
    <t>BURL</t>
  </si>
  <si>
    <t>BFST</t>
  </si>
  <si>
    <t>BWXT</t>
  </si>
  <si>
    <t>BY</t>
  </si>
  <si>
    <t>CFFI</t>
  </si>
  <si>
    <t>CHRW</t>
  </si>
  <si>
    <t>CABA</t>
  </si>
  <si>
    <t>CABO</t>
  </si>
  <si>
    <t>CCMP</t>
  </si>
  <si>
    <t>COG</t>
  </si>
  <si>
    <t>CBT</t>
  </si>
  <si>
    <t>WHD</t>
  </si>
  <si>
    <t>CACI</t>
  </si>
  <si>
    <t>CADE</t>
  </si>
  <si>
    <t>CAE</t>
  </si>
  <si>
    <t>CDNS</t>
  </si>
  <si>
    <t>CDZI</t>
  </si>
  <si>
    <t>CZR</t>
  </si>
  <si>
    <t>CSTE</t>
  </si>
  <si>
    <t>CAI</t>
  </si>
  <si>
    <t>CAMP</t>
  </si>
  <si>
    <t>CALM</t>
  </si>
  <si>
    <t>2019.06.01</t>
  </si>
  <si>
    <t>CLBS</t>
  </si>
  <si>
    <t>CVGW</t>
  </si>
  <si>
    <t>CMCL</t>
  </si>
  <si>
    <t>CAL</t>
  </si>
  <si>
    <t>CEI</t>
  </si>
  <si>
    <t>CMBM</t>
  </si>
  <si>
    <t>CATC</t>
  </si>
  <si>
    <t>CPT</t>
  </si>
  <si>
    <t>CAC</t>
  </si>
  <si>
    <t>CPB</t>
  </si>
  <si>
    <t>2019.07.28</t>
  </si>
  <si>
    <t>CCJ</t>
  </si>
  <si>
    <t>CWH</t>
  </si>
  <si>
    <t>CAMT</t>
  </si>
  <si>
    <t>CANF</t>
  </si>
  <si>
    <t>CAN</t>
  </si>
  <si>
    <t>CRC</t>
  </si>
  <si>
    <t>ELY</t>
  </si>
  <si>
    <t>CWT</t>
  </si>
  <si>
    <t>CALX</t>
  </si>
  <si>
    <t>CALA</t>
  </si>
  <si>
    <t>CPE</t>
  </si>
  <si>
    <t>CLMT</t>
  </si>
  <si>
    <t>CLXT</t>
  </si>
  <si>
    <t>GOOS</t>
  </si>
  <si>
    <t>CM</t>
  </si>
  <si>
    <t>CNI</t>
  </si>
  <si>
    <t>CNQ</t>
  </si>
  <si>
    <t>CP</t>
  </si>
  <si>
    <t>CSIQ</t>
  </si>
  <si>
    <t>CGIX</t>
  </si>
  <si>
    <t>CANG</t>
  </si>
  <si>
    <t>CNNE</t>
  </si>
  <si>
    <t>CAJ</t>
  </si>
  <si>
    <t>CTST</t>
  </si>
  <si>
    <t>CGC</t>
  </si>
  <si>
    <t>CPHC</t>
  </si>
  <si>
    <t>CMD</t>
  </si>
  <si>
    <t>CBNK</t>
  </si>
  <si>
    <t>CCBG</t>
  </si>
  <si>
    <t>CPLP</t>
  </si>
  <si>
    <t>COF</t>
  </si>
  <si>
    <t>CSU</t>
  </si>
  <si>
    <t>CPTA</t>
  </si>
  <si>
    <t>CSWC</t>
  </si>
  <si>
    <t>CPRI</t>
  </si>
  <si>
    <t>CSTR</t>
  </si>
  <si>
    <t>CMO</t>
  </si>
  <si>
    <t>CFFN</t>
  </si>
  <si>
    <t>CAPR</t>
  </si>
  <si>
    <t>CPST</t>
  </si>
  <si>
    <t>CARA</t>
  </si>
  <si>
    <t>CARB</t>
  </si>
  <si>
    <t>CSL</t>
  </si>
  <si>
    <t>KMX</t>
  </si>
  <si>
    <t>CUK</t>
  </si>
  <si>
    <t>CCL</t>
  </si>
  <si>
    <t>CRS</t>
  </si>
  <si>
    <t>CARO</t>
  </si>
  <si>
    <t>CAH</t>
  </si>
  <si>
    <t>CDLX</t>
  </si>
  <si>
    <t>CSII</t>
  </si>
  <si>
    <t>CRCM</t>
  </si>
  <si>
    <t>CATM</t>
  </si>
  <si>
    <t>CDNA</t>
  </si>
  <si>
    <t>CTRE</t>
  </si>
  <si>
    <t>CARG</t>
  </si>
  <si>
    <t>CSV</t>
  </si>
  <si>
    <t>TAST</t>
  </si>
  <si>
    <t>CARS</t>
  </si>
  <si>
    <t>CARE</t>
  </si>
  <si>
    <t>CRI</t>
  </si>
  <si>
    <t>CVNA</t>
  </si>
  <si>
    <t>CASA</t>
  </si>
  <si>
    <t>CARV</t>
  </si>
  <si>
    <t>CWST</t>
  </si>
  <si>
    <t>CTT</t>
  </si>
  <si>
    <t>CAT</t>
  </si>
  <si>
    <t>CPRX</t>
  </si>
  <si>
    <t>CATS</t>
  </si>
  <si>
    <t>CATY</t>
  </si>
  <si>
    <t>CVCO</t>
  </si>
  <si>
    <t>CBFV</t>
  </si>
  <si>
    <t>CBZ</t>
  </si>
  <si>
    <t>CBAT</t>
  </si>
  <si>
    <t>YCBD</t>
  </si>
  <si>
    <t>CBL</t>
  </si>
  <si>
    <t>CBMB</t>
  </si>
  <si>
    <t>CBOE</t>
  </si>
  <si>
    <t>CBTX</t>
  </si>
  <si>
    <t>CBRE</t>
  </si>
  <si>
    <t>CASY</t>
  </si>
  <si>
    <t>CASI</t>
  </si>
  <si>
    <t>CASS</t>
  </si>
  <si>
    <t>SAVA</t>
  </si>
  <si>
    <t>CSTL</t>
  </si>
  <si>
    <t>CSLT</t>
  </si>
  <si>
    <t>CTRM</t>
  </si>
  <si>
    <t>CTLT</t>
  </si>
  <si>
    <t>CATB</t>
  </si>
  <si>
    <t>CBIO</t>
  </si>
  <si>
    <t>CDK</t>
  </si>
  <si>
    <t>CDW</t>
  </si>
  <si>
    <t>CECE</t>
  </si>
  <si>
    <t>FUN</t>
  </si>
  <si>
    <t>CDR</t>
  </si>
  <si>
    <t>CVM</t>
  </si>
  <si>
    <t>CELC</t>
  </si>
  <si>
    <t>CE</t>
  </si>
  <si>
    <t>LEU</t>
  </si>
  <si>
    <t>CENX</t>
  </si>
  <si>
    <t>CNTY</t>
  </si>
  <si>
    <t>CNBKA</t>
  </si>
  <si>
    <t>CCS</t>
  </si>
  <si>
    <t>CERC</t>
  </si>
  <si>
    <t>CRNC</t>
  </si>
  <si>
    <t>CTL</t>
  </si>
  <si>
    <t>CRNT</t>
  </si>
  <si>
    <t>CERN</t>
  </si>
  <si>
    <t>CDAY</t>
  </si>
  <si>
    <t>CPAC</t>
  </si>
  <si>
    <t>CX</t>
  </si>
  <si>
    <t>CETX</t>
  </si>
  <si>
    <t>CDEV</t>
  </si>
  <si>
    <t>CNC</t>
  </si>
  <si>
    <t>CVE</t>
  </si>
  <si>
    <t>CSFL</t>
  </si>
  <si>
    <t>CNP</t>
  </si>
  <si>
    <t>CNTG</t>
  </si>
  <si>
    <t>EBR</t>
  </si>
  <si>
    <t>EBR.B</t>
  </si>
  <si>
    <t>CETV</t>
  </si>
  <si>
    <t>CENT</t>
  </si>
  <si>
    <t>CENTA</t>
  </si>
  <si>
    <t>CFBK</t>
  </si>
  <si>
    <t>CPF</t>
  </si>
  <si>
    <t>CEPU</t>
  </si>
  <si>
    <t>CVCY</t>
  </si>
  <si>
    <t>CTRC</t>
  </si>
  <si>
    <t>CLS</t>
  </si>
  <si>
    <t>CEL</t>
  </si>
  <si>
    <t>CLDX</t>
  </si>
  <si>
    <t>CLLS</t>
  </si>
  <si>
    <t>APOP</t>
  </si>
  <si>
    <t>CLRB</t>
  </si>
  <si>
    <t>CELH</t>
  </si>
  <si>
    <t>CLSN</t>
  </si>
  <si>
    <t>CBMG</t>
  </si>
  <si>
    <t>CYAD</t>
  </si>
  <si>
    <t>CERS</t>
  </si>
  <si>
    <t>CEVA</t>
  </si>
  <si>
    <t>CFFA</t>
  </si>
  <si>
    <t>CF</t>
  </si>
  <si>
    <t>GIB</t>
  </si>
  <si>
    <t>CHNG</t>
  </si>
  <si>
    <t>CYOU</t>
  </si>
  <si>
    <t>CSBR</t>
  </si>
  <si>
    <t>ECOM</t>
  </si>
  <si>
    <t>BURG</t>
  </si>
  <si>
    <t>CHAP</t>
  </si>
  <si>
    <t>CHRA</t>
  </si>
  <si>
    <t>CTHR</t>
  </si>
  <si>
    <t>SCHW</t>
  </si>
  <si>
    <t>CRL</t>
  </si>
  <si>
    <t>CHTR</t>
  </si>
  <si>
    <t>GTLS</t>
  </si>
  <si>
    <t>CTAC</t>
  </si>
  <si>
    <t>CCF</t>
  </si>
  <si>
    <t>CLDT</t>
  </si>
  <si>
    <t>CHEK</t>
  </si>
  <si>
    <t>CKPT</t>
  </si>
  <si>
    <t>CAKE</t>
  </si>
  <si>
    <t>CHKP</t>
  </si>
  <si>
    <t>CMCM</t>
  </si>
  <si>
    <t>CHE</t>
  </si>
  <si>
    <t>CHGG</t>
  </si>
  <si>
    <t>CEMI</t>
  </si>
  <si>
    <t>CCXI</t>
  </si>
  <si>
    <t>CHMG</t>
  </si>
  <si>
    <t>LNG</t>
  </si>
  <si>
    <t>CHMI</t>
  </si>
  <si>
    <t>CHK</t>
  </si>
  <si>
    <t>CQP</t>
  </si>
  <si>
    <t>DL</t>
  </si>
  <si>
    <t>CEA</t>
  </si>
  <si>
    <t>CAAS</t>
  </si>
  <si>
    <t>JRJC</t>
  </si>
  <si>
    <t>CCCL</t>
  </si>
  <si>
    <t>CBPO</t>
  </si>
  <si>
    <t>CCRC</t>
  </si>
  <si>
    <t>CHWY</t>
  </si>
  <si>
    <t>2019.02.03</t>
  </si>
  <si>
    <t>CPK</t>
  </si>
  <si>
    <t>CVX</t>
  </si>
  <si>
    <t>CHFS</t>
  </si>
  <si>
    <t>CSSE</t>
  </si>
  <si>
    <t>CVR</t>
  </si>
  <si>
    <t>CHMA</t>
  </si>
  <si>
    <t>PLCE</t>
  </si>
  <si>
    <t>CHS</t>
  </si>
  <si>
    <t>CIM</t>
  </si>
  <si>
    <t>CMRX</t>
  </si>
  <si>
    <t>CGA</t>
  </si>
  <si>
    <t>HGSH</t>
  </si>
  <si>
    <t>CHL</t>
  </si>
  <si>
    <t>CIH</t>
  </si>
  <si>
    <t>CHNR</t>
  </si>
  <si>
    <t>CIFS</t>
  </si>
  <si>
    <t>COE</t>
  </si>
  <si>
    <t>CJJD</t>
  </si>
  <si>
    <t>LFC</t>
  </si>
  <si>
    <t>SNP</t>
  </si>
  <si>
    <t>CPHI</t>
  </si>
  <si>
    <t>XRF</t>
  </si>
  <si>
    <t>PLIN</t>
  </si>
  <si>
    <t>CREG</t>
  </si>
  <si>
    <t>CXDC</t>
  </si>
  <si>
    <t>CYD</t>
  </si>
  <si>
    <t>CNET</t>
  </si>
  <si>
    <t>IMOS</t>
  </si>
  <si>
    <t>CMG</t>
  </si>
  <si>
    <t>SXTC</t>
  </si>
  <si>
    <t>CHA</t>
  </si>
  <si>
    <t>CHU</t>
  </si>
  <si>
    <t>CHH</t>
  </si>
  <si>
    <t>CHPM</t>
  </si>
  <si>
    <t>CB</t>
  </si>
  <si>
    <t>CDXC</t>
  </si>
  <si>
    <t>ZNH</t>
  </si>
  <si>
    <t>CCX</t>
  </si>
  <si>
    <t>CHD</t>
  </si>
  <si>
    <t>CHT</t>
  </si>
  <si>
    <t>CHDN</t>
  </si>
  <si>
    <t>CHUY</t>
  </si>
  <si>
    <t>ELP</t>
  </si>
  <si>
    <t>CDTX</t>
  </si>
  <si>
    <t>CI</t>
  </si>
  <si>
    <t>CMCT</t>
  </si>
  <si>
    <t>CIEN</t>
  </si>
  <si>
    <t>XEC</t>
  </si>
  <si>
    <t>CINF</t>
  </si>
  <si>
    <t>CMPR</t>
  </si>
  <si>
    <t>CIDM</t>
  </si>
  <si>
    <t>CNK</t>
  </si>
  <si>
    <t>CBB</t>
  </si>
  <si>
    <t>CINR</t>
  </si>
  <si>
    <t>CTAS</t>
  </si>
  <si>
    <t>CRUS</t>
  </si>
  <si>
    <t>CIR</t>
  </si>
  <si>
    <t>CSCO</t>
  </si>
  <si>
    <t>2019.07.27</t>
  </si>
  <si>
    <t>CISN</t>
  </si>
  <si>
    <t>CTRN</t>
  </si>
  <si>
    <t>CIT</t>
  </si>
  <si>
    <t>C</t>
  </si>
  <si>
    <t>CTXR</t>
  </si>
  <si>
    <t>CZNC</t>
  </si>
  <si>
    <t>CIA</t>
  </si>
  <si>
    <t>CFG</t>
  </si>
  <si>
    <t>CZWI</t>
  </si>
  <si>
    <t>CIZN</t>
  </si>
  <si>
    <t>CTXS</t>
  </si>
  <si>
    <t>CIO</t>
  </si>
  <si>
    <t>CHCO</t>
  </si>
  <si>
    <t>CVEO</t>
  </si>
  <si>
    <t>CIVB</t>
  </si>
  <si>
    <t>CKX</t>
  </si>
  <si>
    <t>CCC</t>
  </si>
  <si>
    <t>CLPR</t>
  </si>
  <si>
    <t>CLX</t>
  </si>
  <si>
    <t>CLDR</t>
  </si>
  <si>
    <t>NET</t>
  </si>
  <si>
    <t>CLPS</t>
  </si>
  <si>
    <t>CLVS</t>
  </si>
  <si>
    <t>CME</t>
  </si>
  <si>
    <t>CMS</t>
  </si>
  <si>
    <t>CLH</t>
  </si>
  <si>
    <t>CLAR</t>
  </si>
  <si>
    <t>CLNE</t>
  </si>
  <si>
    <t>CLFD</t>
  </si>
  <si>
    <t>CCO</t>
  </si>
  <si>
    <t>CLRO</t>
  </si>
  <si>
    <t>CLIR</t>
  </si>
  <si>
    <t>CLSD</t>
  </si>
  <si>
    <t>CLW</t>
  </si>
  <si>
    <t>CWEN.A</t>
  </si>
  <si>
    <t>CWEN</t>
  </si>
  <si>
    <t>CBLI</t>
  </si>
  <si>
    <t>CLF</t>
  </si>
  <si>
    <t>CCB</t>
  </si>
  <si>
    <t>CCEP</t>
  </si>
  <si>
    <t>KO</t>
  </si>
  <si>
    <t>KOF</t>
  </si>
  <si>
    <t>COKE</t>
  </si>
  <si>
    <t>CODA</t>
  </si>
  <si>
    <t>2018.10.31</t>
  </si>
  <si>
    <t>COCP</t>
  </si>
  <si>
    <t>CVLY</t>
  </si>
  <si>
    <t>CDE</t>
  </si>
  <si>
    <t>CDXS</t>
  </si>
  <si>
    <t>JVA</t>
  </si>
  <si>
    <t>CGNX</t>
  </si>
  <si>
    <t>CCOI</t>
  </si>
  <si>
    <t>CNA</t>
  </si>
  <si>
    <t>CNHI</t>
  </si>
  <si>
    <t>CNF</t>
  </si>
  <si>
    <t>CCNE</t>
  </si>
  <si>
    <t>CEO</t>
  </si>
  <si>
    <t>CNO</t>
  </si>
  <si>
    <t>CNXM</t>
  </si>
  <si>
    <t>CNSP</t>
  </si>
  <si>
    <t>CNX</t>
  </si>
  <si>
    <t>CODX</t>
  </si>
  <si>
    <t>CLNY</t>
  </si>
  <si>
    <t>CLNC</t>
  </si>
  <si>
    <t>CBAN</t>
  </si>
  <si>
    <t>CLBK</t>
  </si>
  <si>
    <t>CXP</t>
  </si>
  <si>
    <t>COLB</t>
  </si>
  <si>
    <t>COLM</t>
  </si>
  <si>
    <t>CMC</t>
  </si>
  <si>
    <t>CMCO</t>
  </si>
  <si>
    <t>CVGI</t>
  </si>
  <si>
    <t>COMM</t>
  </si>
  <si>
    <t>JCS</t>
  </si>
  <si>
    <t>CBU</t>
  </si>
  <si>
    <t>ESXB</t>
  </si>
  <si>
    <t>CFBI</t>
  </si>
  <si>
    <t>CYH</t>
  </si>
  <si>
    <t>CHCT</t>
  </si>
  <si>
    <t>CVLT</t>
  </si>
  <si>
    <t>CTBI</t>
  </si>
  <si>
    <t>CWBC</t>
  </si>
  <si>
    <t>CBD</t>
  </si>
  <si>
    <t>SBS</t>
  </si>
  <si>
    <t>SID</t>
  </si>
  <si>
    <t>CMA</t>
  </si>
  <si>
    <t>CMCSA</t>
  </si>
  <si>
    <t>FIX</t>
  </si>
  <si>
    <t>CBSH</t>
  </si>
  <si>
    <t>CTSH</t>
  </si>
  <si>
    <t>CNS</t>
  </si>
  <si>
    <t>COHR</t>
  </si>
  <si>
    <t>CWBR</t>
  </si>
  <si>
    <t>COHU</t>
  </si>
  <si>
    <t>COHN</t>
  </si>
  <si>
    <t>CHRS</t>
  </si>
  <si>
    <t>CFX</t>
  </si>
  <si>
    <t>CL</t>
  </si>
  <si>
    <t>CLCT</t>
  </si>
  <si>
    <t>COLL</t>
  </si>
  <si>
    <t>CIGI</t>
  </si>
  <si>
    <t>CCH</t>
  </si>
  <si>
    <t>CLGN</t>
  </si>
  <si>
    <t>CNFR</t>
  </si>
  <si>
    <t>CONN</t>
  </si>
  <si>
    <t>CNMD</t>
  </si>
  <si>
    <t>CNOB</t>
  </si>
  <si>
    <t>COP</t>
  </si>
  <si>
    <t>CCR</t>
  </si>
  <si>
    <t>CEIX</t>
  </si>
  <si>
    <t>CWCO</t>
  </si>
  <si>
    <t>CNSL</t>
  </si>
  <si>
    <t>ED</t>
  </si>
  <si>
    <t>CTO</t>
  </si>
  <si>
    <t>CODI</t>
  </si>
  <si>
    <t>CMP</t>
  </si>
  <si>
    <t>CGEN</t>
  </si>
  <si>
    <t>CPSI</t>
  </si>
  <si>
    <t>CIX</t>
  </si>
  <si>
    <t>CTG</t>
  </si>
  <si>
    <t>SCOR</t>
  </si>
  <si>
    <t>CHCI</t>
  </si>
  <si>
    <t>CRK</t>
  </si>
  <si>
    <t>LODE</t>
  </si>
  <si>
    <t>CMTL</t>
  </si>
  <si>
    <t>CAG</t>
  </si>
  <si>
    <t>2019.05.26</t>
  </si>
  <si>
    <t>CNCE</t>
  </si>
  <si>
    <t>CNAT</t>
  </si>
  <si>
    <t>CXO</t>
  </si>
  <si>
    <t>CCM</t>
  </si>
  <si>
    <t>BBCP</t>
  </si>
  <si>
    <t>CDOR</t>
  </si>
  <si>
    <t>CNDT</t>
  </si>
  <si>
    <t>CFMS</t>
  </si>
  <si>
    <t>STZ.B</t>
  </si>
  <si>
    <t>STZ</t>
  </si>
  <si>
    <t>ROAD</t>
  </si>
  <si>
    <t>CSTM</t>
  </si>
  <si>
    <t>CNST</t>
  </si>
  <si>
    <t>MCF</t>
  </si>
  <si>
    <t>CPSS</t>
  </si>
  <si>
    <t>CUO</t>
  </si>
  <si>
    <t>CBPX</t>
  </si>
  <si>
    <t>CLR</t>
  </si>
  <si>
    <t>CFRX</t>
  </si>
  <si>
    <t>CORT</t>
  </si>
  <si>
    <t>CRBP</t>
  </si>
  <si>
    <t>CLB</t>
  </si>
  <si>
    <t>CLGX</t>
  </si>
  <si>
    <t>CORE</t>
  </si>
  <si>
    <t>CORR</t>
  </si>
  <si>
    <t>CXW</t>
  </si>
  <si>
    <t>CMT</t>
  </si>
  <si>
    <t>CPLG</t>
  </si>
  <si>
    <t>VLRS</t>
  </si>
  <si>
    <t>CTRA</t>
  </si>
  <si>
    <t>CPAA</t>
  </si>
  <si>
    <t>CTB</t>
  </si>
  <si>
    <t>CPS</t>
  </si>
  <si>
    <t>CPRT</t>
  </si>
  <si>
    <t>CPA</t>
  </si>
  <si>
    <t>CTK</t>
  </si>
  <si>
    <t>COR</t>
  </si>
  <si>
    <t>GLW</t>
  </si>
  <si>
    <t>CSOD</t>
  </si>
  <si>
    <t>CNR</t>
  </si>
  <si>
    <t>2018.10.28</t>
  </si>
  <si>
    <t>CRMD</t>
  </si>
  <si>
    <t>CAAP</t>
  </si>
  <si>
    <t>OFC</t>
  </si>
  <si>
    <t>CBRL</t>
  </si>
  <si>
    <t>2019.08.02</t>
  </si>
  <si>
    <t>BREW</t>
  </si>
  <si>
    <t>CR</t>
  </si>
  <si>
    <t>CRD.B</t>
  </si>
  <si>
    <t>CRD.A</t>
  </si>
  <si>
    <t>BAP</t>
  </si>
  <si>
    <t>CACC</t>
  </si>
  <si>
    <t>CREX</t>
  </si>
  <si>
    <t>CS</t>
  </si>
  <si>
    <t>COUP</t>
  </si>
  <si>
    <t>CVA</t>
  </si>
  <si>
    <t>CUZ</t>
  </si>
  <si>
    <t>CVTI</t>
  </si>
  <si>
    <t>CVIA</t>
  </si>
  <si>
    <t>CVET</t>
  </si>
  <si>
    <t>CVU</t>
  </si>
  <si>
    <t>COWN</t>
  </si>
  <si>
    <t>CPL</t>
  </si>
  <si>
    <t>PMTS</t>
  </si>
  <si>
    <t>CPSH</t>
  </si>
  <si>
    <t>CORV</t>
  </si>
  <si>
    <t>CRTX</t>
  </si>
  <si>
    <t>CTVA</t>
  </si>
  <si>
    <t>CRVL</t>
  </si>
  <si>
    <t>CZZ</t>
  </si>
  <si>
    <t>CRVS</t>
  </si>
  <si>
    <t>CLDB</t>
  </si>
  <si>
    <t>CSGP</t>
  </si>
  <si>
    <t>CMRE</t>
  </si>
  <si>
    <t>COST</t>
  </si>
  <si>
    <t>2019.09.01</t>
  </si>
  <si>
    <t>COTY</t>
  </si>
  <si>
    <t>COT</t>
  </si>
  <si>
    <t>CPAH</t>
  </si>
  <si>
    <t>ICBK</t>
  </si>
  <si>
    <t>CRON</t>
  </si>
  <si>
    <t>CCRN</t>
  </si>
  <si>
    <t>CFB</t>
  </si>
  <si>
    <t>CAPL</t>
  </si>
  <si>
    <t>CRWS</t>
  </si>
  <si>
    <t>CCI</t>
  </si>
  <si>
    <t>CCK</t>
  </si>
  <si>
    <t>CRWD</t>
  </si>
  <si>
    <t>CYRX</t>
  </si>
  <si>
    <t>CRY</t>
  </si>
  <si>
    <t>CSGS</t>
  </si>
  <si>
    <t>CSPI</t>
  </si>
  <si>
    <t>CCLP</t>
  </si>
  <si>
    <t>CPG</t>
  </si>
  <si>
    <t>CREE</t>
  </si>
  <si>
    <t>CRSA</t>
  </si>
  <si>
    <t>CEQP</t>
  </si>
  <si>
    <t>CRESY</t>
  </si>
  <si>
    <t>CRHM</t>
  </si>
  <si>
    <t>CRH</t>
  </si>
  <si>
    <t>CRTO</t>
  </si>
  <si>
    <t>CRSP</t>
  </si>
  <si>
    <t>CRNX</t>
  </si>
  <si>
    <t>CROX</t>
  </si>
  <si>
    <t>CSX</t>
  </si>
  <si>
    <t>CSWI</t>
  </si>
  <si>
    <t>CSS</t>
  </si>
  <si>
    <t>CTIB</t>
  </si>
  <si>
    <t>CTS</t>
  </si>
  <si>
    <t>CTIC</t>
  </si>
  <si>
    <t>CUB</t>
  </si>
  <si>
    <t>CUBE</t>
  </si>
  <si>
    <t>CUE</t>
  </si>
  <si>
    <t>CVS</t>
  </si>
  <si>
    <t>CVI</t>
  </si>
  <si>
    <t>UAN</t>
  </si>
  <si>
    <t>CUI</t>
  </si>
  <si>
    <t>CYAN</t>
  </si>
  <si>
    <t>CYBR</t>
  </si>
  <si>
    <t>CYBE</t>
  </si>
  <si>
    <t>CYCC</t>
  </si>
  <si>
    <t>CFR</t>
  </si>
  <si>
    <t>CULP</t>
  </si>
  <si>
    <t>2018.04.29</t>
  </si>
  <si>
    <t>CPIX</t>
  </si>
  <si>
    <t>CMLS</t>
  </si>
  <si>
    <t>CMI</t>
  </si>
  <si>
    <t>CURO</t>
  </si>
  <si>
    <t>CRIS</t>
  </si>
  <si>
    <t>CW</t>
  </si>
  <si>
    <t>CWK</t>
  </si>
  <si>
    <t>CUBI</t>
  </si>
  <si>
    <t>CUTR</t>
  </si>
  <si>
    <t>CYCN</t>
  </si>
  <si>
    <t>CVBF</t>
  </si>
  <si>
    <t>CVV</t>
  </si>
  <si>
    <t>CBAY</t>
  </si>
  <si>
    <t>CTEK</t>
  </si>
  <si>
    <t>CY</t>
  </si>
  <si>
    <t>CELP</t>
  </si>
  <si>
    <t>CONE</t>
  </si>
  <si>
    <t>CTMX</t>
  </si>
  <si>
    <t>CYRN</t>
  </si>
  <si>
    <t>CYTK</t>
  </si>
  <si>
    <t>CTSO</t>
  </si>
  <si>
    <t>DHI</t>
  </si>
  <si>
    <t>DJCO</t>
  </si>
  <si>
    <t>DAKT</t>
  </si>
  <si>
    <t>DAC</t>
  </si>
  <si>
    <t>DAN</t>
  </si>
  <si>
    <t>DHR</t>
  </si>
  <si>
    <t>DQ</t>
  </si>
  <si>
    <t>DRI</t>
  </si>
  <si>
    <t>DRIO</t>
  </si>
  <si>
    <t>DARE</t>
  </si>
  <si>
    <t>DAR</t>
  </si>
  <si>
    <t>DZSI</t>
  </si>
  <si>
    <t>DSKE</t>
  </si>
  <si>
    <t>DAIO</t>
  </si>
  <si>
    <t>DDOG</t>
  </si>
  <si>
    <t>DTSS</t>
  </si>
  <si>
    <t>PLAY</t>
  </si>
  <si>
    <t>DTEA</t>
  </si>
  <si>
    <t>DXR</t>
  </si>
  <si>
    <t>2011.12.31</t>
  </si>
  <si>
    <t>DVA</t>
  </si>
  <si>
    <t>DWSN</t>
  </si>
  <si>
    <t>DBVT</t>
  </si>
  <si>
    <t>DCP</t>
  </si>
  <si>
    <t>DDMX</t>
  </si>
  <si>
    <t>TACO</t>
  </si>
  <si>
    <t>DKL</t>
  </si>
  <si>
    <t>DELL</t>
  </si>
  <si>
    <t>2019.02.01</t>
  </si>
  <si>
    <t>DK</t>
  </si>
  <si>
    <t>DMPI</t>
  </si>
  <si>
    <t>DLPH</t>
  </si>
  <si>
    <t>DAL</t>
  </si>
  <si>
    <t>DLA</t>
  </si>
  <si>
    <t>DLX</t>
  </si>
  <si>
    <t>DNR</t>
  </si>
  <si>
    <t>DNN</t>
  </si>
  <si>
    <t>DENN</t>
  </si>
  <si>
    <t>2018.12.26</t>
  </si>
  <si>
    <t>XRAY</t>
  </si>
  <si>
    <t>DMTK</t>
  </si>
  <si>
    <t>2018.03.31</t>
  </si>
  <si>
    <t>DERM</t>
  </si>
  <si>
    <t>DESP</t>
  </si>
  <si>
    <t>DBI</t>
  </si>
  <si>
    <t>DCPH</t>
  </si>
  <si>
    <t>DECK</t>
  </si>
  <si>
    <t>DE</t>
  </si>
  <si>
    <t>DXCM</t>
  </si>
  <si>
    <t>DHX</t>
  </si>
  <si>
    <t>DEO</t>
  </si>
  <si>
    <t>DHT</t>
  </si>
  <si>
    <t>DMAC</t>
  </si>
  <si>
    <t>DHIL</t>
  </si>
  <si>
    <t>DEAC</t>
  </si>
  <si>
    <t>DSSI</t>
  </si>
  <si>
    <t>DO</t>
  </si>
  <si>
    <t>DPHC</t>
  </si>
  <si>
    <t>FANG</t>
  </si>
  <si>
    <t>DRH</t>
  </si>
  <si>
    <t>DSX</t>
  </si>
  <si>
    <t>DKS</t>
  </si>
  <si>
    <t>DRNA</t>
  </si>
  <si>
    <t>DFFN</t>
  </si>
  <si>
    <t>DBD</t>
  </si>
  <si>
    <t>DGII</t>
  </si>
  <si>
    <t>DMRC</t>
  </si>
  <si>
    <t>DGLY</t>
  </si>
  <si>
    <t>DRAD</t>
  </si>
  <si>
    <t>DSWL</t>
  </si>
  <si>
    <t>DXLG</t>
  </si>
  <si>
    <t>DB</t>
  </si>
  <si>
    <t>DVN</t>
  </si>
  <si>
    <t>DDS</t>
  </si>
  <si>
    <t>DLR</t>
  </si>
  <si>
    <t>APPS</t>
  </si>
  <si>
    <t>DCOM</t>
  </si>
  <si>
    <t>DIN</t>
  </si>
  <si>
    <t>DIOD</t>
  </si>
  <si>
    <t>DPLO</t>
  </si>
  <si>
    <t>DFS</t>
  </si>
  <si>
    <t>DRTT</t>
  </si>
  <si>
    <t>DISCB</t>
  </si>
  <si>
    <t>DISCK</t>
  </si>
  <si>
    <t>DISCA</t>
  </si>
  <si>
    <t>DISH</t>
  </si>
  <si>
    <t>DHC</t>
  </si>
  <si>
    <t>SAUC</t>
  </si>
  <si>
    <t>DLHC</t>
  </si>
  <si>
    <t>BOOM</t>
  </si>
  <si>
    <t>DOCU</t>
  </si>
  <si>
    <t>DSS</t>
  </si>
  <si>
    <t>DOGZ</t>
  </si>
  <si>
    <t>DG</t>
  </si>
  <si>
    <t>DLPN</t>
  </si>
  <si>
    <t>DLB</t>
  </si>
  <si>
    <t>DLTR</t>
  </si>
  <si>
    <t>D</t>
  </si>
  <si>
    <t>UFS</t>
  </si>
  <si>
    <t>DPZ</t>
  </si>
  <si>
    <t>DOMO</t>
  </si>
  <si>
    <t>DGICB</t>
  </si>
  <si>
    <t>DCI</t>
  </si>
  <si>
    <t>DGICA</t>
  </si>
  <si>
    <t>DFIN</t>
  </si>
  <si>
    <t>DCAR</t>
  </si>
  <si>
    <t>DSPG</t>
  </si>
  <si>
    <t>DTE</t>
  </si>
  <si>
    <t>DCO</t>
  </si>
  <si>
    <t>DRE</t>
  </si>
  <si>
    <t>DUK</t>
  </si>
  <si>
    <t>DLTH</t>
  </si>
  <si>
    <t>LYL</t>
  </si>
  <si>
    <t>DRD</t>
  </si>
  <si>
    <t>DRQ</t>
  </si>
  <si>
    <t>DS</t>
  </si>
  <si>
    <t>DBX</t>
  </si>
  <si>
    <t>LPG</t>
  </si>
  <si>
    <t>DORM</t>
  </si>
  <si>
    <t>DOYU</t>
  </si>
  <si>
    <t>PLOW</t>
  </si>
  <si>
    <t>DOW</t>
  </si>
  <si>
    <t>DOV</t>
  </si>
  <si>
    <t>DVD</t>
  </si>
  <si>
    <t>DEI</t>
  </si>
  <si>
    <t>DPW</t>
  </si>
  <si>
    <t>RDY</t>
  </si>
  <si>
    <t>DLNG</t>
  </si>
  <si>
    <t>DT</t>
  </si>
  <si>
    <t>DVAX</t>
  </si>
  <si>
    <t>DYNT</t>
  </si>
  <si>
    <t>DX</t>
  </si>
  <si>
    <t>ETFC</t>
  </si>
  <si>
    <t>ELF</t>
  </si>
  <si>
    <t>DXF</t>
  </si>
  <si>
    <t>DNKN</t>
  </si>
  <si>
    <t>DD</t>
  </si>
  <si>
    <t>DXC</t>
  </si>
  <si>
    <t>DY</t>
  </si>
  <si>
    <t>DRRX</t>
  </si>
  <si>
    <t>DXPE</t>
  </si>
  <si>
    <t>DYAI</t>
  </si>
  <si>
    <t>EGBN</t>
  </si>
  <si>
    <t>EGLE</t>
  </si>
  <si>
    <t>EBMT</t>
  </si>
  <si>
    <t>EGRX</t>
  </si>
  <si>
    <t>EXP</t>
  </si>
  <si>
    <t>ESTE</t>
  </si>
  <si>
    <t>DEA</t>
  </si>
  <si>
    <t>EWBC</t>
  </si>
  <si>
    <t>EAST</t>
  </si>
  <si>
    <t>EMN</t>
  </si>
  <si>
    <t>EGP</t>
  </si>
  <si>
    <t>KODK</t>
  </si>
  <si>
    <t>ETN</t>
  </si>
  <si>
    <t>EBAY</t>
  </si>
  <si>
    <t>EV</t>
  </si>
  <si>
    <t>EBIX</t>
  </si>
  <si>
    <t>MOHO</t>
  </si>
  <si>
    <t>ECHO</t>
  </si>
  <si>
    <t>SATS</t>
  </si>
  <si>
    <t>EDNT</t>
  </si>
  <si>
    <t>EDIT</t>
  </si>
  <si>
    <t>EIX</t>
  </si>
  <si>
    <t>EDTX</t>
  </si>
  <si>
    <t>EDUC</t>
  </si>
  <si>
    <t>EW</t>
  </si>
  <si>
    <t>EGAN</t>
  </si>
  <si>
    <t>EC</t>
  </si>
  <si>
    <t>ECL</t>
  </si>
  <si>
    <t>EDAP</t>
  </si>
  <si>
    <t>EPC</t>
  </si>
  <si>
    <t>EH</t>
  </si>
  <si>
    <t>EHTH</t>
  </si>
  <si>
    <t>EDSA</t>
  </si>
  <si>
    <t>EIDX</t>
  </si>
  <si>
    <t>EIGR</t>
  </si>
  <si>
    <t>EKSO</t>
  </si>
  <si>
    <t>EE</t>
  </si>
  <si>
    <t>LOCO</t>
  </si>
  <si>
    <t>ELAN</t>
  </si>
  <si>
    <t>ECOR</t>
  </si>
  <si>
    <t>ELMD</t>
  </si>
  <si>
    <t>EA</t>
  </si>
  <si>
    <t>ESI</t>
  </si>
  <si>
    <t>ELVT</t>
  </si>
  <si>
    <t>ESLT</t>
  </si>
  <si>
    <t>LLY</t>
  </si>
  <si>
    <t>ESTC</t>
  </si>
  <si>
    <t>ERI</t>
  </si>
  <si>
    <t>EGO</t>
  </si>
  <si>
    <t>SOLO</t>
  </si>
  <si>
    <t>ELSE</t>
  </si>
  <si>
    <t>EFC</t>
  </si>
  <si>
    <t>EARN</t>
  </si>
  <si>
    <t>ELLO</t>
  </si>
  <si>
    <t>ESBK</t>
  </si>
  <si>
    <t>ELOX</t>
  </si>
  <si>
    <t>EEX</t>
  </si>
  <si>
    <t>EBS</t>
  </si>
  <si>
    <t>MSN</t>
  </si>
  <si>
    <t>EMR</t>
  </si>
  <si>
    <t>EMMS</t>
  </si>
  <si>
    <t>EMAN</t>
  </si>
  <si>
    <t>ELTK</t>
  </si>
  <si>
    <t>AKO.B</t>
  </si>
  <si>
    <t>AKO.A</t>
  </si>
  <si>
    <t>ERJ</t>
  </si>
  <si>
    <t>EMCF</t>
  </si>
  <si>
    <t>EMKR</t>
  </si>
  <si>
    <t>EME</t>
  </si>
  <si>
    <t>ESBA</t>
  </si>
  <si>
    <t>ESRT</t>
  </si>
  <si>
    <t>OGCP</t>
  </si>
  <si>
    <t>FISK</t>
  </si>
  <si>
    <t>EDN</t>
  </si>
  <si>
    <t>EIG</t>
  </si>
  <si>
    <t>EMX</t>
  </si>
  <si>
    <t>ENBL</t>
  </si>
  <si>
    <t>ENTA</t>
  </si>
  <si>
    <t>ENB</t>
  </si>
  <si>
    <t>ECA</t>
  </si>
  <si>
    <t>WIRE</t>
  </si>
  <si>
    <t>ECPG</t>
  </si>
  <si>
    <t>EHC</t>
  </si>
  <si>
    <t>EXK</t>
  </si>
  <si>
    <t>DAVA</t>
  </si>
  <si>
    <t>ENDP</t>
  </si>
  <si>
    <t>ELGX</t>
  </si>
  <si>
    <t>NDRA</t>
  </si>
  <si>
    <t>EIGI</t>
  </si>
  <si>
    <t>ENIA</t>
  </si>
  <si>
    <t>ENIC</t>
  </si>
  <si>
    <t>ET</t>
  </si>
  <si>
    <t>ENS</t>
  </si>
  <si>
    <t>ERF</t>
  </si>
  <si>
    <t>E</t>
  </si>
  <si>
    <t>ENG</t>
  </si>
  <si>
    <t>ENLC</t>
  </si>
  <si>
    <t>WATT</t>
  </si>
  <si>
    <t>ENR</t>
  </si>
  <si>
    <t>UUUU</t>
  </si>
  <si>
    <t>EFOI</t>
  </si>
  <si>
    <t>CIG</t>
  </si>
  <si>
    <t>CIG.C</t>
  </si>
  <si>
    <t>ERII</t>
  </si>
  <si>
    <t>ENLV</t>
  </si>
  <si>
    <t>EBF</t>
  </si>
  <si>
    <t>ENOB</t>
  </si>
  <si>
    <t>ENVA</t>
  </si>
  <si>
    <t>ENPH</t>
  </si>
  <si>
    <t>NPO</t>
  </si>
  <si>
    <t>ENSG</t>
  </si>
  <si>
    <t>ENSV</t>
  </si>
  <si>
    <t>ESGR</t>
  </si>
  <si>
    <t>ENTG</t>
  </si>
  <si>
    <t>ETTX</t>
  </si>
  <si>
    <t>ENTX</t>
  </si>
  <si>
    <t>EBTC</t>
  </si>
  <si>
    <t>ETM</t>
  </si>
  <si>
    <t>ETR</t>
  </si>
  <si>
    <t>EFSC</t>
  </si>
  <si>
    <t>EPD</t>
  </si>
  <si>
    <t>ELA</t>
  </si>
  <si>
    <t>EVC</t>
  </si>
  <si>
    <t>ENV</t>
  </si>
  <si>
    <t>NVST</t>
  </si>
  <si>
    <t>EVA</t>
  </si>
  <si>
    <t>EVSI</t>
  </si>
  <si>
    <t>ENZ</t>
  </si>
  <si>
    <t>EOG</t>
  </si>
  <si>
    <t>EPAM</t>
  </si>
  <si>
    <t>EPZM</t>
  </si>
  <si>
    <t>EPSN</t>
  </si>
  <si>
    <t>PLUS</t>
  </si>
  <si>
    <t>EPR</t>
  </si>
  <si>
    <t>EQT</t>
  </si>
  <si>
    <t>EQM</t>
  </si>
  <si>
    <t>EFX</t>
  </si>
  <si>
    <t>EQNR</t>
  </si>
  <si>
    <t>EQIX</t>
  </si>
  <si>
    <t>EQ</t>
  </si>
  <si>
    <t>EQH</t>
  </si>
  <si>
    <t>EQX</t>
  </si>
  <si>
    <t>EQC</t>
  </si>
  <si>
    <t>EQBK</t>
  </si>
  <si>
    <t>ETRN</t>
  </si>
  <si>
    <t>EQR</t>
  </si>
  <si>
    <t>ERA</t>
  </si>
  <si>
    <t>EQS</t>
  </si>
  <si>
    <t>ELS</t>
  </si>
  <si>
    <t>ERIE</t>
  </si>
  <si>
    <t>EROS</t>
  </si>
  <si>
    <t>ESCA</t>
  </si>
  <si>
    <t>ESE</t>
  </si>
  <si>
    <t>ERYP</t>
  </si>
  <si>
    <t>ESP</t>
  </si>
  <si>
    <t>ESPR</t>
  </si>
  <si>
    <t>ESQ</t>
  </si>
  <si>
    <t>ESNT</t>
  </si>
  <si>
    <t>ESSA</t>
  </si>
  <si>
    <t>ESS</t>
  </si>
  <si>
    <t>EPRT</t>
  </si>
  <si>
    <t>EPIX</t>
  </si>
  <si>
    <t>ESTA</t>
  </si>
  <si>
    <t>ESTR</t>
  </si>
  <si>
    <t>ETH</t>
  </si>
  <si>
    <t>ETSY</t>
  </si>
  <si>
    <t>ETON</t>
  </si>
  <si>
    <t>CLWT</t>
  </si>
  <si>
    <t>EDRY</t>
  </si>
  <si>
    <t>EURN</t>
  </si>
  <si>
    <t>EEFT</t>
  </si>
  <si>
    <t>ESEA</t>
  </si>
  <si>
    <t>EVBN</t>
  </si>
  <si>
    <t>EB</t>
  </si>
  <si>
    <t>EVLO</t>
  </si>
  <si>
    <t>RE</t>
  </si>
  <si>
    <t>EVK</t>
  </si>
  <si>
    <t>EVR</t>
  </si>
  <si>
    <t>EVBG</t>
  </si>
  <si>
    <t>MRAM</t>
  </si>
  <si>
    <t>EVRG</t>
  </si>
  <si>
    <t>EVTC</t>
  </si>
  <si>
    <t>EVRI</t>
  </si>
  <si>
    <t>ES</t>
  </si>
  <si>
    <t>EVER</t>
  </si>
  <si>
    <t>EVI</t>
  </si>
  <si>
    <t>EVOP</t>
  </si>
  <si>
    <t>EVFM</t>
  </si>
  <si>
    <t>EVGN</t>
  </si>
  <si>
    <t>EVH</t>
  </si>
  <si>
    <t>EVOK</t>
  </si>
  <si>
    <t>EOLS</t>
  </si>
  <si>
    <t>EPM</t>
  </si>
  <si>
    <t>EVOL</t>
  </si>
  <si>
    <t>AQUA</t>
  </si>
  <si>
    <t>EXAS</t>
  </si>
  <si>
    <t>XGN</t>
  </si>
  <si>
    <t>XAN</t>
  </si>
  <si>
    <t>XELA</t>
  </si>
  <si>
    <t>EXC</t>
  </si>
  <si>
    <t>EXFO</t>
  </si>
  <si>
    <t>EXEL</t>
  </si>
  <si>
    <t>XCUR</t>
  </si>
  <si>
    <t>EYEN</t>
  </si>
  <si>
    <t>EYPT</t>
  </si>
  <si>
    <t>EZPW</t>
  </si>
  <si>
    <t>EYEG</t>
  </si>
  <si>
    <t>FN</t>
  </si>
  <si>
    <t>FNB</t>
  </si>
  <si>
    <t>FB</t>
  </si>
  <si>
    <t>FFIV</t>
  </si>
  <si>
    <t>EXLS</t>
  </si>
  <si>
    <t>FDS</t>
  </si>
  <si>
    <t>EXPI</t>
  </si>
  <si>
    <t>EXPD</t>
  </si>
  <si>
    <t>EXPE</t>
  </si>
  <si>
    <t>EXPC</t>
  </si>
  <si>
    <t>EXPO</t>
  </si>
  <si>
    <t>EXTN</t>
  </si>
  <si>
    <t>STAY</t>
  </si>
  <si>
    <t>EXPR</t>
  </si>
  <si>
    <t>EXR</t>
  </si>
  <si>
    <t>XOG</t>
  </si>
  <si>
    <t>EXTR</t>
  </si>
  <si>
    <t>XOM</t>
  </si>
  <si>
    <t>FICO</t>
  </si>
  <si>
    <t>FLMN</t>
  </si>
  <si>
    <t>SFUN</t>
  </si>
  <si>
    <t>DUO</t>
  </si>
  <si>
    <t>FANH</t>
  </si>
  <si>
    <t>FPAC</t>
  </si>
  <si>
    <t>FTCH</t>
  </si>
  <si>
    <t>FARM</t>
  </si>
  <si>
    <t>FMAO</t>
  </si>
  <si>
    <t>FPI</t>
  </si>
  <si>
    <t>FMNB</t>
  </si>
  <si>
    <t>FAMI</t>
  </si>
  <si>
    <t>FAST</t>
  </si>
  <si>
    <t>FARO</t>
  </si>
  <si>
    <t>FSLY</t>
  </si>
  <si>
    <t>FAT</t>
  </si>
  <si>
    <t>FATE</t>
  </si>
  <si>
    <t>FBK</t>
  </si>
  <si>
    <t>FBSS</t>
  </si>
  <si>
    <t>FFG</t>
  </si>
  <si>
    <t>FENC</t>
  </si>
  <si>
    <t>RACE</t>
  </si>
  <si>
    <t>GSM</t>
  </si>
  <si>
    <t>FOE</t>
  </si>
  <si>
    <t>FFBW</t>
  </si>
  <si>
    <t>FG</t>
  </si>
  <si>
    <t>FCAU</t>
  </si>
  <si>
    <t>AGM.A</t>
  </si>
  <si>
    <t>AGM</t>
  </si>
  <si>
    <t>FRT</t>
  </si>
  <si>
    <t>FII</t>
  </si>
  <si>
    <t>FSS</t>
  </si>
  <si>
    <t>FNHC</t>
  </si>
  <si>
    <t>FDX</t>
  </si>
  <si>
    <t>FLLC</t>
  </si>
  <si>
    <t>FDBC</t>
  </si>
  <si>
    <t>FGEN</t>
  </si>
  <si>
    <t>FNF</t>
  </si>
  <si>
    <t>FIS</t>
  </si>
  <si>
    <t>FDUS</t>
  </si>
  <si>
    <t>FITB</t>
  </si>
  <si>
    <t>FRGI</t>
  </si>
  <si>
    <t>FINV</t>
  </si>
  <si>
    <t>FEYE</t>
  </si>
  <si>
    <t>FAF</t>
  </si>
  <si>
    <t>FBNC</t>
  </si>
  <si>
    <t>FNLC</t>
  </si>
  <si>
    <t>FBP</t>
  </si>
  <si>
    <t>FBMS</t>
  </si>
  <si>
    <t>FISI</t>
  </si>
  <si>
    <t>FNJN</t>
  </si>
  <si>
    <t>FSRV</t>
  </si>
  <si>
    <t>FTAC</t>
  </si>
  <si>
    <t>FRBA</t>
  </si>
  <si>
    <t>FCBP</t>
  </si>
  <si>
    <t>BUSE</t>
  </si>
  <si>
    <t>FBIZ</t>
  </si>
  <si>
    <t>FCAP</t>
  </si>
  <si>
    <t>FCNCA</t>
  </si>
  <si>
    <t>FCCO</t>
  </si>
  <si>
    <t>FCBC</t>
  </si>
  <si>
    <t>FCF</t>
  </si>
  <si>
    <t>FDEF</t>
  </si>
  <si>
    <t>THFF</t>
  </si>
  <si>
    <t>FFIN</t>
  </si>
  <si>
    <t>FFBC</t>
  </si>
  <si>
    <t>FFNW</t>
  </si>
  <si>
    <t>FFWM</t>
  </si>
  <si>
    <t>FHB</t>
  </si>
  <si>
    <t>FGBI</t>
  </si>
  <si>
    <t>FNWB</t>
  </si>
  <si>
    <t>FLIC</t>
  </si>
  <si>
    <t>FSEA</t>
  </si>
  <si>
    <t>FRC</t>
  </si>
  <si>
    <t>FSFG</t>
  </si>
  <si>
    <t>AG</t>
  </si>
  <si>
    <t>INBK</t>
  </si>
  <si>
    <t>FR</t>
  </si>
  <si>
    <t>FHN</t>
  </si>
  <si>
    <t>FIBK</t>
  </si>
  <si>
    <t>FRME</t>
  </si>
  <si>
    <t>FMBI</t>
  </si>
  <si>
    <t>FMBH</t>
  </si>
  <si>
    <t>FXNC</t>
  </si>
  <si>
    <t>FSLR</t>
  </si>
  <si>
    <t>FUNC</t>
  </si>
  <si>
    <t>FUSB</t>
  </si>
  <si>
    <t>FE</t>
  </si>
  <si>
    <t>FCFS</t>
  </si>
  <si>
    <t>SVVC</t>
  </si>
  <si>
    <t>MYFW</t>
  </si>
  <si>
    <t>FISV</t>
  </si>
  <si>
    <t>FSV</t>
  </si>
  <si>
    <t>FIT</t>
  </si>
  <si>
    <t>FIVE</t>
  </si>
  <si>
    <t>FPH</t>
  </si>
  <si>
    <t>FPRX</t>
  </si>
  <si>
    <t>FVE</t>
  </si>
  <si>
    <t>FVRR</t>
  </si>
  <si>
    <t>FIVN</t>
  </si>
  <si>
    <t>FBC</t>
  </si>
  <si>
    <t>BDL</t>
  </si>
  <si>
    <t>FLT</t>
  </si>
  <si>
    <t>FSI</t>
  </si>
  <si>
    <t>FLEX</t>
  </si>
  <si>
    <t>FLXN</t>
  </si>
  <si>
    <t>FLXS</t>
  </si>
  <si>
    <t>FPAY</t>
  </si>
  <si>
    <t>FLIR</t>
  </si>
  <si>
    <t>FND</t>
  </si>
  <si>
    <t>2019.09.26</t>
  </si>
  <si>
    <t>FTK</t>
  </si>
  <si>
    <t>FLO</t>
  </si>
  <si>
    <t>FLS</t>
  </si>
  <si>
    <t>FLNT</t>
  </si>
  <si>
    <t>FLR</t>
  </si>
  <si>
    <t>FLDM</t>
  </si>
  <si>
    <t>FLY</t>
  </si>
  <si>
    <t>FFIC</t>
  </si>
  <si>
    <t>FMC</t>
  </si>
  <si>
    <t>FNCB</t>
  </si>
  <si>
    <t>FOMX</t>
  </si>
  <si>
    <t>FOCS</t>
  </si>
  <si>
    <t>FONR</t>
  </si>
  <si>
    <t>FL</t>
  </si>
  <si>
    <t>FMX</t>
  </si>
  <si>
    <t>FRSX</t>
  </si>
  <si>
    <t>F</t>
  </si>
  <si>
    <t>FSCT</t>
  </si>
  <si>
    <t>FBHS</t>
  </si>
  <si>
    <t>FSM</t>
  </si>
  <si>
    <t>FOR</t>
  </si>
  <si>
    <t>FTSV</t>
  </si>
  <si>
    <t>FET</t>
  </si>
  <si>
    <t>FMCI</t>
  </si>
  <si>
    <t>FWRD</t>
  </si>
  <si>
    <t>FORD</t>
  </si>
  <si>
    <t>FWP</t>
  </si>
  <si>
    <t>FOSL</t>
  </si>
  <si>
    <t>FBM</t>
  </si>
  <si>
    <t>FORM</t>
  </si>
  <si>
    <t>FORTY</t>
  </si>
  <si>
    <t>FORR</t>
  </si>
  <si>
    <t>FRTA</t>
  </si>
  <si>
    <t>FTV</t>
  </si>
  <si>
    <t>FTNT</t>
  </si>
  <si>
    <t>FTS</t>
  </si>
  <si>
    <t>FBIO</t>
  </si>
  <si>
    <t>FTAI</t>
  </si>
  <si>
    <t>FRAF</t>
  </si>
  <si>
    <t>FSB</t>
  </si>
  <si>
    <t>BEN</t>
  </si>
  <si>
    <t>FSP</t>
  </si>
  <si>
    <t>FRHC</t>
  </si>
  <si>
    <t>FCPT</t>
  </si>
  <si>
    <t>FOXA</t>
  </si>
  <si>
    <t>FEDU</t>
  </si>
  <si>
    <t>FOXF</t>
  </si>
  <si>
    <t>FOX</t>
  </si>
  <si>
    <t>FELE</t>
  </si>
  <si>
    <t>FRAN</t>
  </si>
  <si>
    <t>FI</t>
  </si>
  <si>
    <t>FRG</t>
  </si>
  <si>
    <t>2018.04.30</t>
  </si>
  <si>
    <t>FNV</t>
  </si>
  <si>
    <t>FC</t>
  </si>
  <si>
    <t>FCX</t>
  </si>
  <si>
    <t>RAIL</t>
  </si>
  <si>
    <t>FEIM</t>
  </si>
  <si>
    <t>FMS</t>
  </si>
  <si>
    <t>FREQ</t>
  </si>
  <si>
    <t>FDP</t>
  </si>
  <si>
    <t>FRPT</t>
  </si>
  <si>
    <t>FCN</t>
  </si>
  <si>
    <t>FTSI</t>
  </si>
  <si>
    <t>FRD</t>
  </si>
  <si>
    <t>FTEK</t>
  </si>
  <si>
    <t>FCEL</t>
  </si>
  <si>
    <t>FULC</t>
  </si>
  <si>
    <t>FORK</t>
  </si>
  <si>
    <t>FLGT</t>
  </si>
  <si>
    <t>FLL</t>
  </si>
  <si>
    <t>FNKO</t>
  </si>
  <si>
    <t>FULT</t>
  </si>
  <si>
    <t>FUTU</t>
  </si>
  <si>
    <t>FTFT</t>
  </si>
  <si>
    <t>FF</t>
  </si>
  <si>
    <t>FVCB</t>
  </si>
  <si>
    <t>FFHL</t>
  </si>
  <si>
    <t>GIII</t>
  </si>
  <si>
    <t>WILC</t>
  </si>
  <si>
    <t>GTHX</t>
  </si>
  <si>
    <t>GAIA</t>
  </si>
  <si>
    <t>GCAP</t>
  </si>
  <si>
    <t>GLPG</t>
  </si>
  <si>
    <t>GLEO</t>
  </si>
  <si>
    <t>GRTX</t>
  </si>
  <si>
    <t>GALT</t>
  </si>
  <si>
    <t>GBL</t>
  </si>
  <si>
    <t>GLMD</t>
  </si>
  <si>
    <t>RESI</t>
  </si>
  <si>
    <t>FTDR</t>
  </si>
  <si>
    <t>FTEO</t>
  </si>
  <si>
    <t>FTR</t>
  </si>
  <si>
    <t>FRO</t>
  </si>
  <si>
    <t>FRPH</t>
  </si>
  <si>
    <t>FSBW</t>
  </si>
  <si>
    <t>FSK</t>
  </si>
  <si>
    <t>FSBC</t>
  </si>
  <si>
    <t>HUGE</t>
  </si>
  <si>
    <t>GLPI</t>
  </si>
  <si>
    <t>GME</t>
  </si>
  <si>
    <t>GMDA</t>
  </si>
  <si>
    <t>GPS</t>
  </si>
  <si>
    <t>GCI</t>
  </si>
  <si>
    <t>GRMN</t>
  </si>
  <si>
    <t>GDI</t>
  </si>
  <si>
    <t>GARS</t>
  </si>
  <si>
    <t>GTX</t>
  </si>
  <si>
    <t>IT</t>
  </si>
  <si>
    <t>GLOG</t>
  </si>
  <si>
    <t>GLOP</t>
  </si>
  <si>
    <t>GTES</t>
  </si>
  <si>
    <t>GATX</t>
  </si>
  <si>
    <t>GLIBA</t>
  </si>
  <si>
    <t>GCP</t>
  </si>
  <si>
    <t>GDS</t>
  </si>
  <si>
    <t>JOB</t>
  </si>
  <si>
    <t>GNSS</t>
  </si>
  <si>
    <t>GENC</t>
  </si>
  <si>
    <t>GNK</t>
  </si>
  <si>
    <t>GILT</t>
  </si>
  <si>
    <t>GIL</t>
  </si>
  <si>
    <t>ROCK</t>
  </si>
  <si>
    <t>GIX</t>
  </si>
  <si>
    <t>GIGM</t>
  </si>
  <si>
    <t>GILD</t>
  </si>
  <si>
    <t>GGB</t>
  </si>
  <si>
    <t>GABC</t>
  </si>
  <si>
    <t>GERN</t>
  </si>
  <si>
    <t>GEVO</t>
  </si>
  <si>
    <t>GTY</t>
  </si>
  <si>
    <t>GNRC</t>
  </si>
  <si>
    <t>GFN</t>
  </si>
  <si>
    <t>GIS</t>
  </si>
  <si>
    <t>GE</t>
  </si>
  <si>
    <t>GD</t>
  </si>
  <si>
    <t>GMO</t>
  </si>
  <si>
    <t>GM</t>
  </si>
  <si>
    <t>GEL</t>
  </si>
  <si>
    <t>GCO</t>
  </si>
  <si>
    <t>GEN</t>
  </si>
  <si>
    <t>GENE</t>
  </si>
  <si>
    <t>GMAB</t>
  </si>
  <si>
    <t>GNE</t>
  </si>
  <si>
    <t>GNUS</t>
  </si>
  <si>
    <t>GNFT</t>
  </si>
  <si>
    <t>GNCA</t>
  </si>
  <si>
    <t>GNMK</t>
  </si>
  <si>
    <t>G</t>
  </si>
  <si>
    <t>GNPX</t>
  </si>
  <si>
    <t>THRM</t>
  </si>
  <si>
    <t>GNTX</t>
  </si>
  <si>
    <t>GPC</t>
  </si>
  <si>
    <t>GNW</t>
  </si>
  <si>
    <t>GPRK</t>
  </si>
  <si>
    <t>GEOS</t>
  </si>
  <si>
    <t>GBCI</t>
  </si>
  <si>
    <t>GKOS</t>
  </si>
  <si>
    <t>GSK</t>
  </si>
  <si>
    <t>LAND</t>
  </si>
  <si>
    <t>GLAD</t>
  </si>
  <si>
    <t>GAIN</t>
  </si>
  <si>
    <t>GOOD</t>
  </si>
  <si>
    <t>GLBZ</t>
  </si>
  <si>
    <t>GBLI</t>
  </si>
  <si>
    <t>GMRE</t>
  </si>
  <si>
    <t>GLP</t>
  </si>
  <si>
    <t>GNL</t>
  </si>
  <si>
    <t>GPN</t>
  </si>
  <si>
    <t>GSL</t>
  </si>
  <si>
    <t>SELF</t>
  </si>
  <si>
    <t>GBT</t>
  </si>
  <si>
    <t>CO</t>
  </si>
  <si>
    <t>ENT</t>
  </si>
  <si>
    <t>GWRS</t>
  </si>
  <si>
    <t>GSAT</t>
  </si>
  <si>
    <t>GSB</t>
  </si>
  <si>
    <t>GL</t>
  </si>
  <si>
    <t>GLOB</t>
  </si>
  <si>
    <t>GSV</t>
  </si>
  <si>
    <t>GORO</t>
  </si>
  <si>
    <t>GDEN</t>
  </si>
  <si>
    <t>AUMN</t>
  </si>
  <si>
    <t>GOGL</t>
  </si>
  <si>
    <t>GSS</t>
  </si>
  <si>
    <t>GMED</t>
  </si>
  <si>
    <t>GLBS</t>
  </si>
  <si>
    <t>GS</t>
  </si>
  <si>
    <t>GSBD</t>
  </si>
  <si>
    <t>GLOW</t>
  </si>
  <si>
    <t>GLUU</t>
  </si>
  <si>
    <t>GLYC</t>
  </si>
  <si>
    <t>GNC</t>
  </si>
  <si>
    <t>GMS</t>
  </si>
  <si>
    <t>GDDY</t>
  </si>
  <si>
    <t>GOGO</t>
  </si>
  <si>
    <t>GLNG</t>
  </si>
  <si>
    <t>GOL</t>
  </si>
  <si>
    <t>GFI</t>
  </si>
  <si>
    <t>GMLP</t>
  </si>
  <si>
    <t>GSHD</t>
  </si>
  <si>
    <t>GPRO</t>
  </si>
  <si>
    <t>GT</t>
  </si>
  <si>
    <t>GPAQ</t>
  </si>
  <si>
    <t>GRSH</t>
  </si>
  <si>
    <t>GMHI</t>
  </si>
  <si>
    <t>GRC</t>
  </si>
  <si>
    <t>GOSS</t>
  </si>
  <si>
    <t>GPX</t>
  </si>
  <si>
    <t>EAF</t>
  </si>
  <si>
    <t>GRAF</t>
  </si>
  <si>
    <t>GGG</t>
  </si>
  <si>
    <t>GHC</t>
  </si>
  <si>
    <t>GHM</t>
  </si>
  <si>
    <t>GBDC</t>
  </si>
  <si>
    <t>GTIM</t>
  </si>
  <si>
    <t>2019.09.24</t>
  </si>
  <si>
    <t>GRAM</t>
  </si>
  <si>
    <t>GDP</t>
  </si>
  <si>
    <t>GTE</t>
  </si>
  <si>
    <t>LOPE</t>
  </si>
  <si>
    <t>GVA</t>
  </si>
  <si>
    <t>GLDD</t>
  </si>
  <si>
    <t>GPL</t>
  </si>
  <si>
    <t>GSBC</t>
  </si>
  <si>
    <t>GWB</t>
  </si>
  <si>
    <t>GRBK</t>
  </si>
  <si>
    <t>GDOT</t>
  </si>
  <si>
    <t>GPP</t>
  </si>
  <si>
    <t>GPRE</t>
  </si>
  <si>
    <t>GBX</t>
  </si>
  <si>
    <t>GPMT</t>
  </si>
  <si>
    <t>GRVY</t>
  </si>
  <si>
    <t>GTN.A</t>
  </si>
  <si>
    <t>GPK</t>
  </si>
  <si>
    <t>GTN</t>
  </si>
  <si>
    <t>AJX</t>
  </si>
  <si>
    <t>GECC</t>
  </si>
  <si>
    <t>GEC</t>
  </si>
  <si>
    <t>GCBC</t>
  </si>
  <si>
    <t>GHL</t>
  </si>
  <si>
    <t>GTEC</t>
  </si>
  <si>
    <t>2010.12.31</t>
  </si>
  <si>
    <t>GLRE</t>
  </si>
  <si>
    <t>GNLN</t>
  </si>
  <si>
    <t>GRNQ</t>
  </si>
  <si>
    <t>GSKY</t>
  </si>
  <si>
    <t>GHG</t>
  </si>
  <si>
    <t>GRNV</t>
  </si>
  <si>
    <t>GEF</t>
  </si>
  <si>
    <t>GEF.B</t>
  </si>
  <si>
    <t>GSUM</t>
  </si>
  <si>
    <t>GFF</t>
  </si>
  <si>
    <t>GRIF</t>
  </si>
  <si>
    <t>GRFS</t>
  </si>
  <si>
    <t>GRTS</t>
  </si>
  <si>
    <t>GRIN</t>
  </si>
  <si>
    <t>SUPV</t>
  </si>
  <si>
    <t>SIM</t>
  </si>
  <si>
    <t>TV</t>
  </si>
  <si>
    <t>GSAH</t>
  </si>
  <si>
    <t>GVP</t>
  </si>
  <si>
    <t>GSX</t>
  </si>
  <si>
    <t>GSIT</t>
  </si>
  <si>
    <t>GO</t>
  </si>
  <si>
    <t>GPI</t>
  </si>
  <si>
    <t>GRPN</t>
  </si>
  <si>
    <t>GRWG</t>
  </si>
  <si>
    <t>GRUB</t>
  </si>
  <si>
    <t>OMAB</t>
  </si>
  <si>
    <t>PAC</t>
  </si>
  <si>
    <t>AVAL</t>
  </si>
  <si>
    <t>ASR</t>
  </si>
  <si>
    <t>GGAL</t>
  </si>
  <si>
    <t>GWPH</t>
  </si>
  <si>
    <t>GWGH</t>
  </si>
  <si>
    <t>GYRO</t>
  </si>
  <si>
    <t>HEES</t>
  </si>
  <si>
    <t>GXGX</t>
  </si>
  <si>
    <t>HRB</t>
  </si>
  <si>
    <t>HAE</t>
  </si>
  <si>
    <t>FUL</t>
  </si>
  <si>
    <t>HLG</t>
  </si>
  <si>
    <t>GTT</t>
  </si>
  <si>
    <t>GSH</t>
  </si>
  <si>
    <t>GTYH</t>
  </si>
  <si>
    <t>GFED</t>
  </si>
  <si>
    <t>GH</t>
  </si>
  <si>
    <t>GNTY</t>
  </si>
  <si>
    <t>GHSI</t>
  </si>
  <si>
    <t>GES</t>
  </si>
  <si>
    <t>GWRE</t>
  </si>
  <si>
    <t>GURE</t>
  </si>
  <si>
    <t>GIFI</t>
  </si>
  <si>
    <t>GPOR</t>
  </si>
  <si>
    <t>HMY</t>
  </si>
  <si>
    <t>HOG</t>
  </si>
  <si>
    <t>HROW</t>
  </si>
  <si>
    <t>HLIT</t>
  </si>
  <si>
    <t>HARP</t>
  </si>
  <si>
    <t>HSC</t>
  </si>
  <si>
    <t>HHS</t>
  </si>
  <si>
    <t>HBIO</t>
  </si>
  <si>
    <t>HCAP</t>
  </si>
  <si>
    <t>HNRG</t>
  </si>
  <si>
    <t>HAL</t>
  </si>
  <si>
    <t>HALL</t>
  </si>
  <si>
    <t>HLNE</t>
  </si>
  <si>
    <t>HALO</t>
  </si>
  <si>
    <t>HBB</t>
  </si>
  <si>
    <t>HJLI</t>
  </si>
  <si>
    <t>HWC</t>
  </si>
  <si>
    <t>HNGR</t>
  </si>
  <si>
    <t>HBI</t>
  </si>
  <si>
    <t>HAFC</t>
  </si>
  <si>
    <t>HASI</t>
  </si>
  <si>
    <t>HAPP</t>
  </si>
  <si>
    <t>HONE</t>
  </si>
  <si>
    <t>HAS</t>
  </si>
  <si>
    <t>HVT</t>
  </si>
  <si>
    <t>HE</t>
  </si>
  <si>
    <t>HVT.A</t>
  </si>
  <si>
    <t>HA</t>
  </si>
  <si>
    <t>HAYN</t>
  </si>
  <si>
    <t>HYAC</t>
  </si>
  <si>
    <t>2017.04.26</t>
  </si>
  <si>
    <t>HWKN</t>
  </si>
  <si>
    <t>HWBK</t>
  </si>
  <si>
    <t>HBT</t>
  </si>
  <si>
    <t>HCHC</t>
  </si>
  <si>
    <t>HCA</t>
  </si>
  <si>
    <t>HCI</t>
  </si>
  <si>
    <t>HDS</t>
  </si>
  <si>
    <t>HDB</t>
  </si>
  <si>
    <t>HHR</t>
  </si>
  <si>
    <t>HCAT</t>
  </si>
  <si>
    <t>HR</t>
  </si>
  <si>
    <t>HIIQ</t>
  </si>
  <si>
    <t>HCSG</t>
  </si>
  <si>
    <t>HTA</t>
  </si>
  <si>
    <t>HQY</t>
  </si>
  <si>
    <t>PEAK</t>
  </si>
  <si>
    <t>HSTM</t>
  </si>
  <si>
    <t>HTLD</t>
  </si>
  <si>
    <t>HTLF</t>
  </si>
  <si>
    <t>HTBX</t>
  </si>
  <si>
    <t>HL</t>
  </si>
  <si>
    <t>HEBT</t>
  </si>
  <si>
    <t>HEI</t>
  </si>
  <si>
    <t>HEI.A</t>
  </si>
  <si>
    <t>HSII</t>
  </si>
  <si>
    <t>HLIO</t>
  </si>
  <si>
    <t>HELE</t>
  </si>
  <si>
    <t>HSDT</t>
  </si>
  <si>
    <t>HLX</t>
  </si>
  <si>
    <t>HP</t>
  </si>
  <si>
    <t>HCAC</t>
  </si>
  <si>
    <t>HEPA</t>
  </si>
  <si>
    <t>HNNA</t>
  </si>
  <si>
    <t>HSIC</t>
  </si>
  <si>
    <t>HLF</t>
  </si>
  <si>
    <t>HRI</t>
  </si>
  <si>
    <t>HTGC</t>
  </si>
  <si>
    <t>HRTG</t>
  </si>
  <si>
    <t>HTBK</t>
  </si>
  <si>
    <t>HCCI</t>
  </si>
  <si>
    <t>HFWA</t>
  </si>
  <si>
    <t>PSV</t>
  </si>
  <si>
    <t>MLHR</t>
  </si>
  <si>
    <t>HRTX</t>
  </si>
  <si>
    <t>HPR</t>
  </si>
  <si>
    <t>HIHO</t>
  </si>
  <si>
    <t>HIW</t>
  </si>
  <si>
    <t>HMTV</t>
  </si>
  <si>
    <t>HT</t>
  </si>
  <si>
    <t>HPE</t>
  </si>
  <si>
    <t>HTZ</t>
  </si>
  <si>
    <t>HESM</t>
  </si>
  <si>
    <t>HSKA</t>
  </si>
  <si>
    <t>HES</t>
  </si>
  <si>
    <t>HEXO</t>
  </si>
  <si>
    <t>HX</t>
  </si>
  <si>
    <t>HXL</t>
  </si>
  <si>
    <t>HFFG</t>
  </si>
  <si>
    <t>HIBB</t>
  </si>
  <si>
    <t>HCR</t>
  </si>
  <si>
    <t>HIL</t>
  </si>
  <si>
    <t>HRC</t>
  </si>
  <si>
    <t>HI</t>
  </si>
  <si>
    <t>HGV</t>
  </si>
  <si>
    <t>HTH</t>
  </si>
  <si>
    <t>HLT</t>
  </si>
  <si>
    <t>HIFS</t>
  </si>
  <si>
    <t>HIMX</t>
  </si>
  <si>
    <t>HQI</t>
  </si>
  <si>
    <t>2017.12.29</t>
  </si>
  <si>
    <t>HMG</t>
  </si>
  <si>
    <t>HMNF</t>
  </si>
  <si>
    <t>HNI</t>
  </si>
  <si>
    <t>HMSY</t>
  </si>
  <si>
    <t>HCCH</t>
  </si>
  <si>
    <t>HMLP</t>
  </si>
  <si>
    <t>HOLI</t>
  </si>
  <si>
    <t>HEP</t>
  </si>
  <si>
    <t>HFC</t>
  </si>
  <si>
    <t>HFBL</t>
  </si>
  <si>
    <t>HOLX</t>
  </si>
  <si>
    <t>HBCP</t>
  </si>
  <si>
    <t>HOMB</t>
  </si>
  <si>
    <t>HST</t>
  </si>
  <si>
    <t>TWNK</t>
  </si>
  <si>
    <t>HOTH</t>
  </si>
  <si>
    <t>HLI</t>
  </si>
  <si>
    <t>HMHC</t>
  </si>
  <si>
    <t>HUSA</t>
  </si>
  <si>
    <t>HWCC</t>
  </si>
  <si>
    <t>HOV</t>
  </si>
  <si>
    <t>HBMD</t>
  </si>
  <si>
    <t>HMST</t>
  </si>
  <si>
    <t>FIXX</t>
  </si>
  <si>
    <t>HTBI</t>
  </si>
  <si>
    <t>HMC</t>
  </si>
  <si>
    <t>HON</t>
  </si>
  <si>
    <t>HOFT</t>
  </si>
  <si>
    <t>HOPE</t>
  </si>
  <si>
    <t>HOOK</t>
  </si>
  <si>
    <t>HMN</t>
  </si>
  <si>
    <t>HZN</t>
  </si>
  <si>
    <t>HBNC</t>
  </si>
  <si>
    <t>HZNP</t>
  </si>
  <si>
    <t>HRZN</t>
  </si>
  <si>
    <t>HRL</t>
  </si>
  <si>
    <t>HNP</t>
  </si>
  <si>
    <t>HUBG</t>
  </si>
  <si>
    <t>HUBB</t>
  </si>
  <si>
    <t>HTHT</t>
  </si>
  <si>
    <t>HBM</t>
  </si>
  <si>
    <t>HUD</t>
  </si>
  <si>
    <t>HSON</t>
  </si>
  <si>
    <t>HUBS</t>
  </si>
  <si>
    <t>HPP</t>
  </si>
  <si>
    <t>HDSN</t>
  </si>
  <si>
    <t>HHT</t>
  </si>
  <si>
    <t>HUM</t>
  </si>
  <si>
    <t>HCFT</t>
  </si>
  <si>
    <t>HBAN</t>
  </si>
  <si>
    <t>HUN</t>
  </si>
  <si>
    <t>HII</t>
  </si>
  <si>
    <t>HURC</t>
  </si>
  <si>
    <t>HURN</t>
  </si>
  <si>
    <t>HPQ</t>
  </si>
  <si>
    <t>HTGM</t>
  </si>
  <si>
    <t>HSBC</t>
  </si>
  <si>
    <t>HCM</t>
  </si>
  <si>
    <t>HMI</t>
  </si>
  <si>
    <t>HBP</t>
  </si>
  <si>
    <t>HUYA</t>
  </si>
  <si>
    <t>H</t>
  </si>
  <si>
    <t>HVBC</t>
  </si>
  <si>
    <t>HYRE</t>
  </si>
  <si>
    <t>HY</t>
  </si>
  <si>
    <t>IAC</t>
  </si>
  <si>
    <t>IAA</t>
  </si>
  <si>
    <t>IIIV</t>
  </si>
  <si>
    <t>IAG</t>
  </si>
  <si>
    <t>IBIO</t>
  </si>
  <si>
    <t>ICAD</t>
  </si>
  <si>
    <t>IEP</t>
  </si>
  <si>
    <t>IBKC</t>
  </si>
  <si>
    <t>ICCH</t>
  </si>
  <si>
    <t>ICFI</t>
  </si>
  <si>
    <t>IBN</t>
  </si>
  <si>
    <t>ICLK</t>
  </si>
  <si>
    <t>ICHR</t>
  </si>
  <si>
    <t>ICLR</t>
  </si>
  <si>
    <t>ICON</t>
  </si>
  <si>
    <t>ICUI</t>
  </si>
  <si>
    <t>IDA</t>
  </si>
  <si>
    <t>IPWR</t>
  </si>
  <si>
    <t>IDYA</t>
  </si>
  <si>
    <t>IDEX</t>
  </si>
  <si>
    <t>IDXX</t>
  </si>
  <si>
    <t>IDRA</t>
  </si>
  <si>
    <t>INVE</t>
  </si>
  <si>
    <t>IEX</t>
  </si>
  <si>
    <t>IOR</t>
  </si>
  <si>
    <t>ICD</t>
  </si>
  <si>
    <t>INCY</t>
  </si>
  <si>
    <t>IRT</t>
  </si>
  <si>
    <t>IHC</t>
  </si>
  <si>
    <t>INDB</t>
  </si>
  <si>
    <t>IBTX</t>
  </si>
  <si>
    <t>IBCP</t>
  </si>
  <si>
    <t>IGC</t>
  </si>
  <si>
    <t>IMO</t>
  </si>
  <si>
    <t>PI</t>
  </si>
  <si>
    <t>IMV</t>
  </si>
  <si>
    <t>IHRT</t>
  </si>
  <si>
    <t>INFO</t>
  </si>
  <si>
    <t>IIVI</t>
  </si>
  <si>
    <t>IKNX</t>
  </si>
  <si>
    <t>ILMN</t>
  </si>
  <si>
    <t>ITW</t>
  </si>
  <si>
    <t>IMMR</t>
  </si>
  <si>
    <t>IMUX</t>
  </si>
  <si>
    <t>IMVT</t>
  </si>
  <si>
    <t>IMMU</t>
  </si>
  <si>
    <t>IMGN</t>
  </si>
  <si>
    <t>ICCC</t>
  </si>
  <si>
    <t>IMH</t>
  </si>
  <si>
    <t>IMMP</t>
  </si>
  <si>
    <t>IMRN</t>
  </si>
  <si>
    <t>IDT</t>
  </si>
  <si>
    <t>IESC</t>
  </si>
  <si>
    <t>IEC</t>
  </si>
  <si>
    <t>IROQ</t>
  </si>
  <si>
    <t>IFMK</t>
  </si>
  <si>
    <t>IGMS</t>
  </si>
  <si>
    <t>IMAC</t>
  </si>
  <si>
    <t>ISNS</t>
  </si>
  <si>
    <t>IMAX</t>
  </si>
  <si>
    <t>IMBI</t>
  </si>
  <si>
    <t>INDO</t>
  </si>
  <si>
    <t>IBA</t>
  </si>
  <si>
    <t>ILPT</t>
  </si>
  <si>
    <t>INFN</t>
  </si>
  <si>
    <t>IFRX</t>
  </si>
  <si>
    <t>INWK</t>
  </si>
  <si>
    <t>INFY</t>
  </si>
  <si>
    <t>III</t>
  </si>
  <si>
    <t>INFI</t>
  </si>
  <si>
    <t>INOD</t>
  </si>
  <si>
    <t>IPHS</t>
  </si>
  <si>
    <t>IOSP</t>
  </si>
  <si>
    <t>INNT</t>
  </si>
  <si>
    <t>IIPR</t>
  </si>
  <si>
    <t>ISSC</t>
  </si>
  <si>
    <t>IHT</t>
  </si>
  <si>
    <t>INVA</t>
  </si>
  <si>
    <t>IEA</t>
  </si>
  <si>
    <t>ING</t>
  </si>
  <si>
    <t>INFU</t>
  </si>
  <si>
    <t>NGVT</t>
  </si>
  <si>
    <t>IR</t>
  </si>
  <si>
    <t>IMKTA</t>
  </si>
  <si>
    <t>INGR</t>
  </si>
  <si>
    <t>INMB</t>
  </si>
  <si>
    <t>IPHA</t>
  </si>
  <si>
    <t>INMD</t>
  </si>
  <si>
    <t>INTC</t>
  </si>
  <si>
    <t>2019.12.28</t>
  </si>
  <si>
    <t>NTLA</t>
  </si>
  <si>
    <t>INS</t>
  </si>
  <si>
    <t>IDN</t>
  </si>
  <si>
    <t>I</t>
  </si>
  <si>
    <t>IBKR</t>
  </si>
  <si>
    <t>IPAR</t>
  </si>
  <si>
    <t>ICPT</t>
  </si>
  <si>
    <t>ICE</t>
  </si>
  <si>
    <t>IHG</t>
  </si>
  <si>
    <t>INOV</t>
  </si>
  <si>
    <t>INGN</t>
  </si>
  <si>
    <t>INO</t>
  </si>
  <si>
    <t>IPHI</t>
  </si>
  <si>
    <t>INPX</t>
  </si>
  <si>
    <t>ISIG</t>
  </si>
  <si>
    <t>NSIT</t>
  </si>
  <si>
    <t>INSG</t>
  </si>
  <si>
    <t>INSM</t>
  </si>
  <si>
    <t>NSP</t>
  </si>
  <si>
    <t>INSP</t>
  </si>
  <si>
    <t>INSE</t>
  </si>
  <si>
    <t>NSPR</t>
  </si>
  <si>
    <t>IBP</t>
  </si>
  <si>
    <t>IIIN</t>
  </si>
  <si>
    <t>INST</t>
  </si>
  <si>
    <t>PODD</t>
  </si>
  <si>
    <t>INSU</t>
  </si>
  <si>
    <t>NTEC</t>
  </si>
  <si>
    <t>ITGR</t>
  </si>
  <si>
    <t>IART</t>
  </si>
  <si>
    <t>IMTE</t>
  </si>
  <si>
    <t>IFS</t>
  </si>
  <si>
    <t>TILE</t>
  </si>
  <si>
    <t>IDCC</t>
  </si>
  <si>
    <t>INAP</t>
  </si>
  <si>
    <t>IBM</t>
  </si>
  <si>
    <t>IBOC</t>
  </si>
  <si>
    <t>THM</t>
  </si>
  <si>
    <t>IDXG</t>
  </si>
  <si>
    <t>XENT</t>
  </si>
  <si>
    <t>INTT</t>
  </si>
  <si>
    <t>IVAC</t>
  </si>
  <si>
    <t>INXN</t>
  </si>
  <si>
    <t>INTL</t>
  </si>
  <si>
    <t>ITCI</t>
  </si>
  <si>
    <t>IPI</t>
  </si>
  <si>
    <t>IIN</t>
  </si>
  <si>
    <t>XON</t>
  </si>
  <si>
    <t>IGT</t>
  </si>
  <si>
    <t>IFF</t>
  </si>
  <si>
    <t>IP</t>
  </si>
  <si>
    <t>IMXI</t>
  </si>
  <si>
    <t>INSW</t>
  </si>
  <si>
    <t>IOVA</t>
  </si>
  <si>
    <t>IPGP</t>
  </si>
  <si>
    <t>IQ</t>
  </si>
  <si>
    <t>IQV</t>
  </si>
  <si>
    <t>IRMD</t>
  </si>
  <si>
    <t>ITIC</t>
  </si>
  <si>
    <t>ISBC</t>
  </si>
  <si>
    <t>IRET</t>
  </si>
  <si>
    <t>NVIV</t>
  </si>
  <si>
    <t>INVH</t>
  </si>
  <si>
    <t>NVTA</t>
  </si>
  <si>
    <t>IO</t>
  </si>
  <si>
    <t>IONS</t>
  </si>
  <si>
    <t>IRDM</t>
  </si>
  <si>
    <t>IRTC</t>
  </si>
  <si>
    <t>IRIX</t>
  </si>
  <si>
    <t>IRM</t>
  </si>
  <si>
    <t>IRBT</t>
  </si>
  <si>
    <t>IRWD</t>
  </si>
  <si>
    <t>IRCP</t>
  </si>
  <si>
    <t>IRS</t>
  </si>
  <si>
    <t>INTU</t>
  </si>
  <si>
    <t>IVC</t>
  </si>
  <si>
    <t>INUV</t>
  </si>
  <si>
    <t>ISRG</t>
  </si>
  <si>
    <t>ICMB</t>
  </si>
  <si>
    <t>IVR</t>
  </si>
  <si>
    <t>ISTR</t>
  </si>
  <si>
    <t>IVZ</t>
  </si>
  <si>
    <t>ISR</t>
  </si>
  <si>
    <t>ICL</t>
  </si>
  <si>
    <t>ITP</t>
  </si>
  <si>
    <t>ISDR</t>
  </si>
  <si>
    <t>STAR</t>
  </si>
  <si>
    <t>ISEE</t>
  </si>
  <si>
    <t>JAX</t>
  </si>
  <si>
    <t>JJSF</t>
  </si>
  <si>
    <t>MAYS</t>
  </si>
  <si>
    <t>IZEA</t>
  </si>
  <si>
    <t>JILL</t>
  </si>
  <si>
    <t>JCOM</t>
  </si>
  <si>
    <t>JKHY</t>
  </si>
  <si>
    <t>JBL</t>
  </si>
  <si>
    <t>JACK</t>
  </si>
  <si>
    <t>2019.09.29</t>
  </si>
  <si>
    <t>ITMR</t>
  </si>
  <si>
    <t>ITUB</t>
  </si>
  <si>
    <t>ITCB</t>
  </si>
  <si>
    <t>ITRM</t>
  </si>
  <si>
    <t>ITI</t>
  </si>
  <si>
    <t>ITRI</t>
  </si>
  <si>
    <t>ITT</t>
  </si>
  <si>
    <t>JRVR</t>
  </si>
  <si>
    <t>ITRN</t>
  </si>
  <si>
    <t>JAN</t>
  </si>
  <si>
    <t>2017.12.30</t>
  </si>
  <si>
    <t>JHG</t>
  </si>
  <si>
    <t>JBGS</t>
  </si>
  <si>
    <t>JBHT</t>
  </si>
  <si>
    <t>JAZZ</t>
  </si>
  <si>
    <t>J</t>
  </si>
  <si>
    <t>2018.09.28</t>
  </si>
  <si>
    <t>JAG</t>
  </si>
  <si>
    <t>JAKK</t>
  </si>
  <si>
    <t>JAGX</t>
  </si>
  <si>
    <t>JHX</t>
  </si>
  <si>
    <t>JCP</t>
  </si>
  <si>
    <t>JELD</t>
  </si>
  <si>
    <t>JD</t>
  </si>
  <si>
    <t>JRSH</t>
  </si>
  <si>
    <t>JEF</t>
  </si>
  <si>
    <t>JCAP</t>
  </si>
  <si>
    <t>JBLU</t>
  </si>
  <si>
    <t>JCTCF</t>
  </si>
  <si>
    <t>JT</t>
  </si>
  <si>
    <t>JFIN</t>
  </si>
  <si>
    <t>JKS</t>
  </si>
  <si>
    <t>JMP</t>
  </si>
  <si>
    <t>JMU</t>
  </si>
  <si>
    <t>JBSS</t>
  </si>
  <si>
    <t>2019.06.27</t>
  </si>
  <si>
    <t>SJM</t>
  </si>
  <si>
    <t>JW.B</t>
  </si>
  <si>
    <t>JW.A</t>
  </si>
  <si>
    <t>JCI</t>
  </si>
  <si>
    <t>JBT</t>
  </si>
  <si>
    <t>JNJ</t>
  </si>
  <si>
    <t>JOUT</t>
  </si>
  <si>
    <t>JLL</t>
  </si>
  <si>
    <t>JNCE</t>
  </si>
  <si>
    <t>JMIA</t>
  </si>
  <si>
    <t>JMEI</t>
  </si>
  <si>
    <t>JIH</t>
  </si>
  <si>
    <t>JNPR</t>
  </si>
  <si>
    <t>JP</t>
  </si>
  <si>
    <t>JE</t>
  </si>
  <si>
    <t>YY</t>
  </si>
  <si>
    <t>JPM</t>
  </si>
  <si>
    <t>KALA</t>
  </si>
  <si>
    <t>KLR</t>
  </si>
  <si>
    <t>KAMN</t>
  </si>
  <si>
    <t>KALV</t>
  </si>
  <si>
    <t>KLDO</t>
  </si>
  <si>
    <t>KMDA</t>
  </si>
  <si>
    <t>KNDI</t>
  </si>
  <si>
    <t>KSU</t>
  </si>
  <si>
    <t>2019.12.31</t>
  </si>
  <si>
    <t>LRN</t>
  </si>
  <si>
    <t>KAI</t>
  </si>
  <si>
    <t>KDMN</t>
  </si>
  <si>
    <t>KXIN</t>
  </si>
  <si>
    <t>KALU</t>
  </si>
  <si>
    <t>KAR</t>
  </si>
  <si>
    <t>KPTI</t>
  </si>
  <si>
    <t>KRTX</t>
  </si>
  <si>
    <t>KBH</t>
  </si>
  <si>
    <t>KB</t>
  </si>
  <si>
    <t>KZIA</t>
  </si>
  <si>
    <t>KBSF</t>
  </si>
  <si>
    <t>KBR</t>
  </si>
  <si>
    <t>KBLM</t>
  </si>
  <si>
    <t>KRNY</t>
  </si>
  <si>
    <t>K</t>
  </si>
  <si>
    <t>KIQ</t>
  </si>
  <si>
    <t>KELYA</t>
  </si>
  <si>
    <t>KELYB</t>
  </si>
  <si>
    <t>KEM</t>
  </si>
  <si>
    <t>KMPR</t>
  </si>
  <si>
    <t>KMPH</t>
  </si>
  <si>
    <t>KMT</t>
  </si>
  <si>
    <t>KW</t>
  </si>
  <si>
    <t>KRC</t>
  </si>
  <si>
    <t>KE</t>
  </si>
  <si>
    <t>KMB</t>
  </si>
  <si>
    <t>KBAL</t>
  </si>
  <si>
    <t>KIM</t>
  </si>
  <si>
    <t>KRP</t>
  </si>
  <si>
    <t>KMI</t>
  </si>
  <si>
    <t>KIN</t>
  </si>
  <si>
    <t>KGJI</t>
  </si>
  <si>
    <t>KREF</t>
  </si>
  <si>
    <t>KLAC</t>
  </si>
  <si>
    <t>KLXE</t>
  </si>
  <si>
    <t>KNOP</t>
  </si>
  <si>
    <t>KN</t>
  </si>
  <si>
    <t>KNX</t>
  </si>
  <si>
    <t>KNL</t>
  </si>
  <si>
    <t>KINS</t>
  </si>
  <si>
    <t>KFS</t>
  </si>
  <si>
    <t>KGC</t>
  </si>
  <si>
    <t>KNSL</t>
  </si>
  <si>
    <t>KNSA</t>
  </si>
  <si>
    <t>KEX</t>
  </si>
  <si>
    <t>KL</t>
  </si>
  <si>
    <t>KIRK</t>
  </si>
  <si>
    <t>KRG</t>
  </si>
  <si>
    <t>KTOV</t>
  </si>
  <si>
    <t>KKR</t>
  </si>
  <si>
    <t>KEQU</t>
  </si>
  <si>
    <t>KEYS</t>
  </si>
  <si>
    <t>KTCC</t>
  </si>
  <si>
    <t>KZR</t>
  </si>
  <si>
    <t>KEY</t>
  </si>
  <si>
    <t>KFRC</t>
  </si>
  <si>
    <t>KEN</t>
  </si>
  <si>
    <t>KFFB</t>
  </si>
  <si>
    <t>KOD</t>
  </si>
  <si>
    <t>KDP</t>
  </si>
  <si>
    <t>KSS</t>
  </si>
  <si>
    <t>KOS</t>
  </si>
  <si>
    <t>KOSS</t>
  </si>
  <si>
    <t>KTOS</t>
  </si>
  <si>
    <t>KRA</t>
  </si>
  <si>
    <t>KRO</t>
  </si>
  <si>
    <t>KRYS</t>
  </si>
  <si>
    <t>KT</t>
  </si>
  <si>
    <t>KLIC</t>
  </si>
  <si>
    <t>KTB</t>
  </si>
  <si>
    <t>KOP</t>
  </si>
  <si>
    <t>KOPN</t>
  </si>
  <si>
    <t>KFY</t>
  </si>
  <si>
    <t>KRNT</t>
  </si>
  <si>
    <t>KEP</t>
  </si>
  <si>
    <t>KRUS</t>
  </si>
  <si>
    <t>KURA</t>
  </si>
  <si>
    <t>KVHI</t>
  </si>
  <si>
    <t>LB</t>
  </si>
  <si>
    <t>LHX</t>
  </si>
  <si>
    <t>FSTR</t>
  </si>
  <si>
    <t>LJPC</t>
  </si>
  <si>
    <t>LH</t>
  </si>
  <si>
    <t>LZB</t>
  </si>
  <si>
    <t>LADR</t>
  </si>
  <si>
    <t>LTS</t>
  </si>
  <si>
    <t>LAIX</t>
  </si>
  <si>
    <t>LKFN</t>
  </si>
  <si>
    <t>LBAI</t>
  </si>
  <si>
    <t>LSBK</t>
  </si>
  <si>
    <t>LAKE</t>
  </si>
  <si>
    <t>LRCX</t>
  </si>
  <si>
    <t>LAMR</t>
  </si>
  <si>
    <t>LANC</t>
  </si>
  <si>
    <t>LW</t>
  </si>
  <si>
    <t>LCA</t>
  </si>
  <si>
    <t>LNDC</t>
  </si>
  <si>
    <t>LARK</t>
  </si>
  <si>
    <t>LMRK</t>
  </si>
  <si>
    <t>LSTR</t>
  </si>
  <si>
    <t>LE</t>
  </si>
  <si>
    <t>LNTH</t>
  </si>
  <si>
    <t>LCI</t>
  </si>
  <si>
    <t>LTRX</t>
  </si>
  <si>
    <t>LPI</t>
  </si>
  <si>
    <t>LVS</t>
  </si>
  <si>
    <t>LTM</t>
  </si>
  <si>
    <t>LSCC</t>
  </si>
  <si>
    <t>LAWS</t>
  </si>
  <si>
    <t>LAUR</t>
  </si>
  <si>
    <t>LAZ</t>
  </si>
  <si>
    <t>LCNB</t>
  </si>
  <si>
    <t>LAZY</t>
  </si>
  <si>
    <t>LCII</t>
  </si>
  <si>
    <t>LEAF</t>
  </si>
  <si>
    <t>LPTX</t>
  </si>
  <si>
    <t>LEA</t>
  </si>
  <si>
    <t>LGC</t>
  </si>
  <si>
    <t>LEE</t>
  </si>
  <si>
    <t>LEGH</t>
  </si>
  <si>
    <t>LM</t>
  </si>
  <si>
    <t>LEG</t>
  </si>
  <si>
    <t>LDOS</t>
  </si>
  <si>
    <t>LACQ</t>
  </si>
  <si>
    <t>LEJU</t>
  </si>
  <si>
    <t>LMAT</t>
  </si>
  <si>
    <t>TREE</t>
  </si>
  <si>
    <t>LEN.B</t>
  </si>
  <si>
    <t>LEN</t>
  </si>
  <si>
    <t>LC</t>
  </si>
  <si>
    <t>LII</t>
  </si>
  <si>
    <t>LHC</t>
  </si>
  <si>
    <t>LEVL</t>
  </si>
  <si>
    <t>LEVI</t>
  </si>
  <si>
    <t>2018.11.25</t>
  </si>
  <si>
    <t>LXRX</t>
  </si>
  <si>
    <t>LX</t>
  </si>
  <si>
    <t>LFAC</t>
  </si>
  <si>
    <t>LXP</t>
  </si>
  <si>
    <t>LPL</t>
  </si>
  <si>
    <t>LGIH</t>
  </si>
  <si>
    <t>LHCG</t>
  </si>
  <si>
    <t>LGL</t>
  </si>
  <si>
    <t>LILA</t>
  </si>
  <si>
    <t>LILAK</t>
  </si>
  <si>
    <t>LBRT</t>
  </si>
  <si>
    <t>LPT</t>
  </si>
  <si>
    <t>LSXMA</t>
  </si>
  <si>
    <t>LSXMB</t>
  </si>
  <si>
    <t>LSXMK</t>
  </si>
  <si>
    <t>LTRPA</t>
  </si>
  <si>
    <t>LTRPB</t>
  </si>
  <si>
    <t>LLIT</t>
  </si>
  <si>
    <t>LBY</t>
  </si>
  <si>
    <t>BATRA</t>
  </si>
  <si>
    <t>BATRK</t>
  </si>
  <si>
    <t>LBRDA</t>
  </si>
  <si>
    <t>LBRDK</t>
  </si>
  <si>
    <t>FWONK</t>
  </si>
  <si>
    <t>FWONA</t>
  </si>
  <si>
    <t>LBTYB</t>
  </si>
  <si>
    <t>LBTYK</t>
  </si>
  <si>
    <t>LBTYA</t>
  </si>
  <si>
    <t>LSI</t>
  </si>
  <si>
    <t>LFVN</t>
  </si>
  <si>
    <t>LWAY</t>
  </si>
  <si>
    <t>LCUT</t>
  </si>
  <si>
    <t>LGND</t>
  </si>
  <si>
    <t>LTBR</t>
  </si>
  <si>
    <t>LIVX</t>
  </si>
  <si>
    <t>LVGO</t>
  </si>
  <si>
    <t>LIZI</t>
  </si>
  <si>
    <t>LYG</t>
  </si>
  <si>
    <t>LMFA</t>
  </si>
  <si>
    <t>LKQ</t>
  </si>
  <si>
    <t>LMT</t>
  </si>
  <si>
    <t>LMPX</t>
  </si>
  <si>
    <t>LITB</t>
  </si>
  <si>
    <t>LPTH</t>
  </si>
  <si>
    <t>LMB</t>
  </si>
  <si>
    <t>LLEX</t>
  </si>
  <si>
    <t>LMST</t>
  </si>
  <si>
    <t>LMNL</t>
  </si>
  <si>
    <t>LMNR</t>
  </si>
  <si>
    <t>LLNW</t>
  </si>
  <si>
    <t>LINC</t>
  </si>
  <si>
    <t>LECO</t>
  </si>
  <si>
    <t>LNC</t>
  </si>
  <si>
    <t>LIN</t>
  </si>
  <si>
    <t>LIND</t>
  </si>
  <si>
    <t>LNN</t>
  </si>
  <si>
    <t>LN</t>
  </si>
  <si>
    <t>LCTX</t>
  </si>
  <si>
    <t>LAC</t>
  </si>
  <si>
    <t>LAD</t>
  </si>
  <si>
    <t>LFUS</t>
  </si>
  <si>
    <t>LIVK</t>
  </si>
  <si>
    <t>LIVN</t>
  </si>
  <si>
    <t>LYV</t>
  </si>
  <si>
    <t>LIVE</t>
  </si>
  <si>
    <t>LTHM</t>
  </si>
  <si>
    <t>LPSN</t>
  </si>
  <si>
    <t>LOB</t>
  </si>
  <si>
    <t>RAMP</t>
  </si>
  <si>
    <t>LGF.A</t>
  </si>
  <si>
    <t>LINX</t>
  </si>
  <si>
    <t>LGF.B</t>
  </si>
  <si>
    <t>LPCN</t>
  </si>
  <si>
    <t>LIQT</t>
  </si>
  <si>
    <t>LQDT</t>
  </si>
  <si>
    <t>YVR</t>
  </si>
  <si>
    <t>2018.02.28</t>
  </si>
  <si>
    <t>LQDA</t>
  </si>
  <si>
    <t>L</t>
  </si>
  <si>
    <t>LOGI</t>
  </si>
  <si>
    <t>LOGC</t>
  </si>
  <si>
    <t>LOGM</t>
  </si>
  <si>
    <t>LOMA</t>
  </si>
  <si>
    <t>LONE</t>
  </si>
  <si>
    <t>LOAC</t>
  </si>
  <si>
    <t>LOOP</t>
  </si>
  <si>
    <t>LORL</t>
  </si>
  <si>
    <t>LPX</t>
  </si>
  <si>
    <t>LXU</t>
  </si>
  <si>
    <t>LOW</t>
  </si>
  <si>
    <t>2017.02.03</t>
  </si>
  <si>
    <t>LPLA</t>
  </si>
  <si>
    <t>LTC</t>
  </si>
  <si>
    <t>LUB</t>
  </si>
  <si>
    <t>2019.08.28</t>
  </si>
  <si>
    <t>LYTS</t>
  </si>
  <si>
    <t>LK</t>
  </si>
  <si>
    <t>LXFR</t>
  </si>
  <si>
    <t>LDL</t>
  </si>
  <si>
    <t>LYB</t>
  </si>
  <si>
    <t>LYFT</t>
  </si>
  <si>
    <t>MTB</t>
  </si>
  <si>
    <t>MHO</t>
  </si>
  <si>
    <t>MDC</t>
  </si>
  <si>
    <t>MCBC</t>
  </si>
  <si>
    <t>MFNC</t>
  </si>
  <si>
    <t>CLI</t>
  </si>
  <si>
    <t>MAC</t>
  </si>
  <si>
    <t>MTSI</t>
  </si>
  <si>
    <t>MIC</t>
  </si>
  <si>
    <t>LULU</t>
  </si>
  <si>
    <t>LL</t>
  </si>
  <si>
    <t>LMNX</t>
  </si>
  <si>
    <t>LITE</t>
  </si>
  <si>
    <t>LUNA</t>
  </si>
  <si>
    <t>LKCO</t>
  </si>
  <si>
    <t>LBC</t>
  </si>
  <si>
    <t>MJCO</t>
  </si>
  <si>
    <t>MMYT</t>
  </si>
  <si>
    <t>MBUU</t>
  </si>
  <si>
    <t>MNK</t>
  </si>
  <si>
    <t>MLVF</t>
  </si>
  <si>
    <t>MGY</t>
  </si>
  <si>
    <t>MGYR</t>
  </si>
  <si>
    <t>MHLD</t>
  </si>
  <si>
    <t>MGNX</t>
  </si>
  <si>
    <t>MNSB</t>
  </si>
  <si>
    <t>MAIN</t>
  </si>
  <si>
    <t>M</t>
  </si>
  <si>
    <t>MAGS</t>
  </si>
  <si>
    <t>MAG</t>
  </si>
  <si>
    <t>MGLN</t>
  </si>
  <si>
    <t>MMP</t>
  </si>
  <si>
    <t>MDGL</t>
  </si>
  <si>
    <t>MGTA</t>
  </si>
  <si>
    <t>MGIC</t>
  </si>
  <si>
    <t>MX</t>
  </si>
  <si>
    <t>MGA</t>
  </si>
  <si>
    <t>MN</t>
  </si>
  <si>
    <t>MTW</t>
  </si>
  <si>
    <t>MNKD</t>
  </si>
  <si>
    <t>MTEX</t>
  </si>
  <si>
    <t>MAN</t>
  </si>
  <si>
    <t>MANT</t>
  </si>
  <si>
    <t>MFC</t>
  </si>
  <si>
    <t>MRO</t>
  </si>
  <si>
    <t>TUSK</t>
  </si>
  <si>
    <t>MANU</t>
  </si>
  <si>
    <t>MANH</t>
  </si>
  <si>
    <t>LOAN</t>
  </si>
  <si>
    <t>MKTX</t>
  </si>
  <si>
    <t>MNTX</t>
  </si>
  <si>
    <t>MRKR</t>
  </si>
  <si>
    <t>MKL</t>
  </si>
  <si>
    <t>MRLN</t>
  </si>
  <si>
    <t>VAC</t>
  </si>
  <si>
    <t>MBII</t>
  </si>
  <si>
    <t>MAR</t>
  </si>
  <si>
    <t>MMC</t>
  </si>
  <si>
    <t>MPC</t>
  </si>
  <si>
    <t>MARA</t>
  </si>
  <si>
    <t>MCHX</t>
  </si>
  <si>
    <t>MMI</t>
  </si>
  <si>
    <t>MCS</t>
  </si>
  <si>
    <t>2018.12.27</t>
  </si>
  <si>
    <t>MRIN</t>
  </si>
  <si>
    <t>HZO</t>
  </si>
  <si>
    <t>MPX</t>
  </si>
  <si>
    <t>MARPS</t>
  </si>
  <si>
    <t>MRNS</t>
  </si>
  <si>
    <t>MRTN</t>
  </si>
  <si>
    <t>MAS</t>
  </si>
  <si>
    <t>MLM</t>
  </si>
  <si>
    <t>MRVL</t>
  </si>
  <si>
    <t>MMLP</t>
  </si>
  <si>
    <t>MASI</t>
  </si>
  <si>
    <t>DOOR</t>
  </si>
  <si>
    <t>MTZ</t>
  </si>
  <si>
    <t>MHH</t>
  </si>
  <si>
    <t>MA</t>
  </si>
  <si>
    <t>MEC</t>
  </si>
  <si>
    <t>MBI</t>
  </si>
  <si>
    <t>MKC</t>
  </si>
  <si>
    <t>MKC.V</t>
  </si>
  <si>
    <t>MGRC</t>
  </si>
  <si>
    <t>MUX</t>
  </si>
  <si>
    <t>MCD</t>
  </si>
  <si>
    <t>MCFT</t>
  </si>
  <si>
    <t>MTDR</t>
  </si>
  <si>
    <t>MTCH</t>
  </si>
  <si>
    <t>MTRN</t>
  </si>
  <si>
    <t>MTLS</t>
  </si>
  <si>
    <t>MTNB</t>
  </si>
  <si>
    <t>MTRX</t>
  </si>
  <si>
    <t>MATX</t>
  </si>
  <si>
    <t>MAT</t>
  </si>
  <si>
    <t>MATW</t>
  </si>
  <si>
    <t>MLP</t>
  </si>
  <si>
    <t>MMX</t>
  </si>
  <si>
    <t>MAXR</t>
  </si>
  <si>
    <t>MXIM</t>
  </si>
  <si>
    <t>MMS</t>
  </si>
  <si>
    <t>MXL</t>
  </si>
  <si>
    <t>MCK</t>
  </si>
  <si>
    <t>MDJH</t>
  </si>
  <si>
    <t>MDU</t>
  </si>
  <si>
    <t>MDCA</t>
  </si>
  <si>
    <t>MDRR</t>
  </si>
  <si>
    <t>MDLA</t>
  </si>
  <si>
    <t>MTL</t>
  </si>
  <si>
    <t>MFIN</t>
  </si>
  <si>
    <t>MDIA</t>
  </si>
  <si>
    <t>MDGS</t>
  </si>
  <si>
    <t>MDWD</t>
  </si>
  <si>
    <t>MCC</t>
  </si>
  <si>
    <t>MDLY</t>
  </si>
  <si>
    <t>MDT</t>
  </si>
  <si>
    <t>2019.04.26</t>
  </si>
  <si>
    <t>MEDP</t>
  </si>
  <si>
    <t>MD</t>
  </si>
  <si>
    <t>MNOV</t>
  </si>
  <si>
    <t>MPW</t>
  </si>
  <si>
    <t>MED</t>
  </si>
  <si>
    <t>MFAC</t>
  </si>
  <si>
    <t>MGTX</t>
  </si>
  <si>
    <t>MEIP</t>
  </si>
  <si>
    <t>MLCO</t>
  </si>
  <si>
    <t>MLNX</t>
  </si>
  <si>
    <t>MNLO</t>
  </si>
  <si>
    <t>MTSL</t>
  </si>
  <si>
    <t>MELI</t>
  </si>
  <si>
    <t>MERC</t>
  </si>
  <si>
    <t>MBWM</t>
  </si>
  <si>
    <t>MBIN</t>
  </si>
  <si>
    <t>MCY</t>
  </si>
  <si>
    <t>MRK</t>
  </si>
  <si>
    <t>MRCY</t>
  </si>
  <si>
    <t>MREO</t>
  </si>
  <si>
    <t>MDP</t>
  </si>
  <si>
    <t>EBSB</t>
  </si>
  <si>
    <t>VIVO</t>
  </si>
  <si>
    <t>MRBK</t>
  </si>
  <si>
    <t>MMSI</t>
  </si>
  <si>
    <t>MTH</t>
  </si>
  <si>
    <t>MTOR</t>
  </si>
  <si>
    <t>MACK</t>
  </si>
  <si>
    <t>MRSN</t>
  </si>
  <si>
    <t>MRUS</t>
  </si>
  <si>
    <t>MLAB</t>
  </si>
  <si>
    <t>MESA</t>
  </si>
  <si>
    <t>MSB</t>
  </si>
  <si>
    <t>MESO</t>
  </si>
  <si>
    <t>CASH</t>
  </si>
  <si>
    <t>MTA</t>
  </si>
  <si>
    <t>MEOH</t>
  </si>
  <si>
    <t>MEI</t>
  </si>
  <si>
    <t>MET</t>
  </si>
  <si>
    <t>MCBS</t>
  </si>
  <si>
    <t>MXC</t>
  </si>
  <si>
    <t>MCB</t>
  </si>
  <si>
    <t>MTD</t>
  </si>
  <si>
    <t>MGEE</t>
  </si>
  <si>
    <t>MFA</t>
  </si>
  <si>
    <t>MTG</t>
  </si>
  <si>
    <t>MGP</t>
  </si>
  <si>
    <t>MGM</t>
  </si>
  <si>
    <t>MGPI</t>
  </si>
  <si>
    <t>MFGP</t>
  </si>
  <si>
    <t>MBOT</t>
  </si>
  <si>
    <t>MICR</t>
  </si>
  <si>
    <t>MCHP</t>
  </si>
  <si>
    <t>MU</t>
  </si>
  <si>
    <t>2019.08.29</t>
  </si>
  <si>
    <t>MSFT</t>
  </si>
  <si>
    <t>MSTR</t>
  </si>
  <si>
    <t>MPB</t>
  </si>
  <si>
    <t>MICT</t>
  </si>
  <si>
    <t>MVIS</t>
  </si>
  <si>
    <t>MSVB</t>
  </si>
  <si>
    <t>MAA</t>
  </si>
  <si>
    <t>MTP</t>
  </si>
  <si>
    <t>MCEP</t>
  </si>
  <si>
    <t>MBCN</t>
  </si>
  <si>
    <t>MSEX</t>
  </si>
  <si>
    <t>MSBI</t>
  </si>
  <si>
    <t>MOFG</t>
  </si>
  <si>
    <t>MLND</t>
  </si>
  <si>
    <t>MLSS</t>
  </si>
  <si>
    <t>MIST</t>
  </si>
  <si>
    <t>TIGO</t>
  </si>
  <si>
    <t>MIME</t>
  </si>
  <si>
    <t>MLR</t>
  </si>
  <si>
    <t>MNDO</t>
  </si>
  <si>
    <t>MTX</t>
  </si>
  <si>
    <t>NERV</t>
  </si>
  <si>
    <t>MSON</t>
  </si>
  <si>
    <t>MGEN</t>
  </si>
  <si>
    <t>MIRM</t>
  </si>
  <si>
    <t>MRTX</t>
  </si>
  <si>
    <t>MG</t>
  </si>
  <si>
    <t>MIND</t>
  </si>
  <si>
    <t>MITK</t>
  </si>
  <si>
    <t>MUFG</t>
  </si>
  <si>
    <t>MFG</t>
  </si>
  <si>
    <t>MIXT</t>
  </si>
  <si>
    <t>MKSI</t>
  </si>
  <si>
    <t>MTC</t>
  </si>
  <si>
    <t>MMAC</t>
  </si>
  <si>
    <t>MINI</t>
  </si>
  <si>
    <t>MOBL</t>
  </si>
  <si>
    <t>MBT</t>
  </si>
  <si>
    <t>MODN</t>
  </si>
  <si>
    <t>MOD</t>
  </si>
  <si>
    <t>MRNA</t>
  </si>
  <si>
    <t>MC</t>
  </si>
  <si>
    <t>MOGO</t>
  </si>
  <si>
    <t>MHK</t>
  </si>
  <si>
    <t>MWK</t>
  </si>
  <si>
    <t>MOGU</t>
  </si>
  <si>
    <t>MKD</t>
  </si>
  <si>
    <t>MBRX</t>
  </si>
  <si>
    <t>MTEM</t>
  </si>
  <si>
    <t>MOH</t>
  </si>
  <si>
    <t>TAP</t>
  </si>
  <si>
    <t>TAP.A</t>
  </si>
  <si>
    <t>MNTA</t>
  </si>
  <si>
    <t>MOMO</t>
  </si>
  <si>
    <t>MKGI</t>
  </si>
  <si>
    <t>MCRI</t>
  </si>
  <si>
    <t>MDLZ</t>
  </si>
  <si>
    <t>MGI</t>
  </si>
  <si>
    <t>MDB</t>
  </si>
  <si>
    <t>MPWR</t>
  </si>
  <si>
    <t>MNPR</t>
  </si>
  <si>
    <t>MNCL</t>
  </si>
  <si>
    <t>MNR</t>
  </si>
  <si>
    <t>MNRO</t>
  </si>
  <si>
    <t>MRCC</t>
  </si>
  <si>
    <t>MNST</t>
  </si>
  <si>
    <t>MR</t>
  </si>
  <si>
    <t>MOG.A</t>
  </si>
  <si>
    <t>MOG.B</t>
  </si>
  <si>
    <t>MCO</t>
  </si>
  <si>
    <t>MPAA</t>
  </si>
  <si>
    <t>MSI</t>
  </si>
  <si>
    <t>MOTS</t>
  </si>
  <si>
    <t>MPVD</t>
  </si>
  <si>
    <t>MOV</t>
  </si>
  <si>
    <t>MOXC</t>
  </si>
  <si>
    <t>MS</t>
  </si>
  <si>
    <t>MORF</t>
  </si>
  <si>
    <t>MORN</t>
  </si>
  <si>
    <t>MOR</t>
  </si>
  <si>
    <t>MOSC</t>
  </si>
  <si>
    <t>MOSY</t>
  </si>
  <si>
    <t>MPLX</t>
  </si>
  <si>
    <t>MRIC</t>
  </si>
  <si>
    <t>MRC</t>
  </si>
  <si>
    <t>COOP</t>
  </si>
  <si>
    <t>MSBF</t>
  </si>
  <si>
    <t>MSCI</t>
  </si>
  <si>
    <t>MSGN</t>
  </si>
  <si>
    <t>MSA</t>
  </si>
  <si>
    <t>MSM</t>
  </si>
  <si>
    <t>MTBC</t>
  </si>
  <si>
    <t>MTSC</t>
  </si>
  <si>
    <t>MLI</t>
  </si>
  <si>
    <t>MUDS</t>
  </si>
  <si>
    <t>MWA</t>
  </si>
  <si>
    <t>MBIO</t>
  </si>
  <si>
    <t>MUSA</t>
  </si>
  <si>
    <t>MUR</t>
  </si>
  <si>
    <t>MVBF</t>
  </si>
  <si>
    <t>MFSF</t>
  </si>
  <si>
    <t>MVC</t>
  </si>
  <si>
    <t>MYSZ</t>
  </si>
  <si>
    <t>MYE</t>
  </si>
  <si>
    <t>MYL</t>
  </si>
  <si>
    <t>MYO</t>
  </si>
  <si>
    <t>MYOK</t>
  </si>
  <si>
    <t>MYOS</t>
  </si>
  <si>
    <t>MYOV</t>
  </si>
  <si>
    <t>MYRG</t>
  </si>
  <si>
    <t>MYGN</t>
  </si>
  <si>
    <t>NBRV</t>
  </si>
  <si>
    <t>NBR</t>
  </si>
  <si>
    <t>NC</t>
  </si>
  <si>
    <t>NAKD</t>
  </si>
  <si>
    <t>NTP</t>
  </si>
  <si>
    <t>NNDM</t>
  </si>
  <si>
    <t>NSTG</t>
  </si>
  <si>
    <t>NH</t>
  </si>
  <si>
    <t>NNVC</t>
  </si>
  <si>
    <t>NAOV</t>
  </si>
  <si>
    <t>NK</t>
  </si>
  <si>
    <t>NSSC</t>
  </si>
  <si>
    <t>NATH</t>
  </si>
  <si>
    <t>NDAQ</t>
  </si>
  <si>
    <t>NTRA</t>
  </si>
  <si>
    <t>NBHC</t>
  </si>
  <si>
    <t>NKSH</t>
  </si>
  <si>
    <t>NCMI</t>
  </si>
  <si>
    <t>NESR</t>
  </si>
  <si>
    <t>FIZZ</t>
  </si>
  <si>
    <t>NFG</t>
  </si>
  <si>
    <t>NHLD</t>
  </si>
  <si>
    <t>NGG</t>
  </si>
  <si>
    <t>NGHC</t>
  </si>
  <si>
    <t>NHI</t>
  </si>
  <si>
    <t>NHC</t>
  </si>
  <si>
    <t>NATI</t>
  </si>
  <si>
    <t>NOV</t>
  </si>
  <si>
    <t>NPK</t>
  </si>
  <si>
    <t>NRC</t>
  </si>
  <si>
    <t>NSEC</t>
  </si>
  <si>
    <t>NNN</t>
  </si>
  <si>
    <t>NSA</t>
  </si>
  <si>
    <t>EYE</t>
  </si>
  <si>
    <t>NLS</t>
  </si>
  <si>
    <t>NAVB</t>
  </si>
  <si>
    <t>NAVI</t>
  </si>
  <si>
    <t>NNA</t>
  </si>
  <si>
    <t>NVGS</t>
  </si>
  <si>
    <t>NM</t>
  </si>
  <si>
    <t>NMCI</t>
  </si>
  <si>
    <t>NAV</t>
  </si>
  <si>
    <t>NMM</t>
  </si>
  <si>
    <t>NBTB</t>
  </si>
  <si>
    <t>NCR</t>
  </si>
  <si>
    <t>NCSM</t>
  </si>
  <si>
    <t>NEBU</t>
  </si>
  <si>
    <t>NP</t>
  </si>
  <si>
    <t>NNI</t>
  </si>
  <si>
    <t>NKTR</t>
  </si>
  <si>
    <t>NMRD</t>
  </si>
  <si>
    <t>NEOG</t>
  </si>
  <si>
    <t>NLTX</t>
  </si>
  <si>
    <t>NEO</t>
  </si>
  <si>
    <t>NEOS</t>
  </si>
  <si>
    <t>NVCN</t>
  </si>
  <si>
    <t>NTGN</t>
  </si>
  <si>
    <t>NPTN</t>
  </si>
  <si>
    <t>NEON</t>
  </si>
  <si>
    <t>NEPH</t>
  </si>
  <si>
    <t>NEPT</t>
  </si>
  <si>
    <t>NSCO</t>
  </si>
  <si>
    <t>NETE</t>
  </si>
  <si>
    <t>UEPS</t>
  </si>
  <si>
    <t>NTAP</t>
  </si>
  <si>
    <t>NTGR</t>
  </si>
  <si>
    <t>NTES</t>
  </si>
  <si>
    <t>NFLX</t>
  </si>
  <si>
    <t>NFIN</t>
  </si>
  <si>
    <t>NTCT</t>
  </si>
  <si>
    <t>NTIP</t>
  </si>
  <si>
    <t>NRBO</t>
  </si>
  <si>
    <t>NBSE</t>
  </si>
  <si>
    <t>NTWK</t>
  </si>
  <si>
    <t>NWLI</t>
  </si>
  <si>
    <t>NAII</t>
  </si>
  <si>
    <t>NTCO</t>
  </si>
  <si>
    <t>NGVC</t>
  </si>
  <si>
    <t>NGS</t>
  </si>
  <si>
    <t>NRP</t>
  </si>
  <si>
    <t>NHTC</t>
  </si>
  <si>
    <t>NTUS</t>
  </si>
  <si>
    <t>NATR</t>
  </si>
  <si>
    <t>NTZ</t>
  </si>
  <si>
    <t>NBIX</t>
  </si>
  <si>
    <t>NTRP</t>
  </si>
  <si>
    <t>STIM</t>
  </si>
  <si>
    <t>NURO</t>
  </si>
  <si>
    <t>NVRO</t>
  </si>
  <si>
    <t>NBEV</t>
  </si>
  <si>
    <t>GBR</t>
  </si>
  <si>
    <t>NEN</t>
  </si>
  <si>
    <t>NFH</t>
  </si>
  <si>
    <t>NGD</t>
  </si>
  <si>
    <t>NFE</t>
  </si>
  <si>
    <t>NJR</t>
  </si>
  <si>
    <t>NMFC</t>
  </si>
  <si>
    <t>EDU</t>
  </si>
  <si>
    <t>NPA</t>
  </si>
  <si>
    <t>NRZ</t>
  </si>
  <si>
    <t>NEWR</t>
  </si>
  <si>
    <t>SNR</t>
  </si>
  <si>
    <t>NYCB</t>
  </si>
  <si>
    <t>NYMT</t>
  </si>
  <si>
    <t>NYT</t>
  </si>
  <si>
    <t>NEWA</t>
  </si>
  <si>
    <t>NWL</t>
  </si>
  <si>
    <t>NWGI</t>
  </si>
  <si>
    <t>NMRK</t>
  </si>
  <si>
    <t>NLNK</t>
  </si>
  <si>
    <t>NEU</t>
  </si>
  <si>
    <t>NR</t>
  </si>
  <si>
    <t>NEM</t>
  </si>
  <si>
    <t>NWS</t>
  </si>
  <si>
    <t>NWSA</t>
  </si>
  <si>
    <t>NXTC</t>
  </si>
  <si>
    <t>NEXT</t>
  </si>
  <si>
    <t>NEX</t>
  </si>
  <si>
    <t>NXGN</t>
  </si>
  <si>
    <t>NEE</t>
  </si>
  <si>
    <t>NEP</t>
  </si>
  <si>
    <t>NEWT</t>
  </si>
  <si>
    <t>NEXA</t>
  </si>
  <si>
    <t>NXE</t>
  </si>
  <si>
    <t>NXRT</t>
  </si>
  <si>
    <t>NXST</t>
  </si>
  <si>
    <t>NGL</t>
  </si>
  <si>
    <t>NGM</t>
  </si>
  <si>
    <t>NICE</t>
  </si>
  <si>
    <t>EGOV</t>
  </si>
  <si>
    <t>NODK</t>
  </si>
  <si>
    <t>NCBS</t>
  </si>
  <si>
    <t>NICK</t>
  </si>
  <si>
    <t>NLSN</t>
  </si>
  <si>
    <t>NKE</t>
  </si>
  <si>
    <t>NINE</t>
  </si>
  <si>
    <t>NIO</t>
  </si>
  <si>
    <t>NI</t>
  </si>
  <si>
    <t>NIU</t>
  </si>
  <si>
    <t>LASR</t>
  </si>
  <si>
    <t>NL</t>
  </si>
  <si>
    <t>NMIH</t>
  </si>
  <si>
    <t>NNBR</t>
  </si>
  <si>
    <t>NE</t>
  </si>
  <si>
    <t>NBL</t>
  </si>
  <si>
    <t>NOAH</t>
  </si>
  <si>
    <t>NBLX</t>
  </si>
  <si>
    <t>NOK</t>
  </si>
  <si>
    <t>NOMD</t>
  </si>
  <si>
    <t>NMR</t>
  </si>
  <si>
    <t>NDLS</t>
  </si>
  <si>
    <t>OSB</t>
  </si>
  <si>
    <t>NAT</t>
  </si>
  <si>
    <t>NDSN</t>
  </si>
  <si>
    <t>JWN</t>
  </si>
  <si>
    <t>NSC</t>
  </si>
  <si>
    <t>NSYS</t>
  </si>
  <si>
    <t>NOA</t>
  </si>
  <si>
    <t>NBN</t>
  </si>
  <si>
    <t>NAK</t>
  </si>
  <si>
    <t>NTIC</t>
  </si>
  <si>
    <t>NOG</t>
  </si>
  <si>
    <t>NFBK</t>
  </si>
  <si>
    <t>NTRS</t>
  </si>
  <si>
    <t>NRIM</t>
  </si>
  <si>
    <t>NOC</t>
  </si>
  <si>
    <t>NWBI</t>
  </si>
  <si>
    <t>NWPX</t>
  </si>
  <si>
    <t>NWE</t>
  </si>
  <si>
    <t>NWN</t>
  </si>
  <si>
    <t>NLOK</t>
  </si>
  <si>
    <t>2019.03.29</t>
  </si>
  <si>
    <t>NCLH</t>
  </si>
  <si>
    <t>NWFL</t>
  </si>
  <si>
    <t>NVFY</t>
  </si>
  <si>
    <t>NBY</t>
  </si>
  <si>
    <t>NVMI</t>
  </si>
  <si>
    <t>NOVN</t>
  </si>
  <si>
    <t>NOVT</t>
  </si>
  <si>
    <t>NG</t>
  </si>
  <si>
    <t>NVAX</t>
  </si>
  <si>
    <t>NVS</t>
  </si>
  <si>
    <t>NTN</t>
  </si>
  <si>
    <t>NUS</t>
  </si>
  <si>
    <t>NCNA</t>
  </si>
  <si>
    <t>NUE</t>
  </si>
  <si>
    <t>NUAN</t>
  </si>
  <si>
    <t>NVO</t>
  </si>
  <si>
    <t>NVCR</t>
  </si>
  <si>
    <t>DNOW</t>
  </si>
  <si>
    <t>NVUS</t>
  </si>
  <si>
    <t>NRG</t>
  </si>
  <si>
    <t>NS</t>
  </si>
  <si>
    <t>NTNX</t>
  </si>
  <si>
    <t>NTR</t>
  </si>
  <si>
    <t>NUVA</t>
  </si>
  <si>
    <t>NVEE</t>
  </si>
  <si>
    <t>NES</t>
  </si>
  <si>
    <t>NVR</t>
  </si>
  <si>
    <t>NVEC</t>
  </si>
  <si>
    <t>NVT</t>
  </si>
  <si>
    <t>NVDA</t>
  </si>
  <si>
    <t>2019.01.27</t>
  </si>
  <si>
    <t>NXPI</t>
  </si>
  <si>
    <t>NXTD</t>
  </si>
  <si>
    <t>NYMX</t>
  </si>
  <si>
    <t>ORLY</t>
  </si>
  <si>
    <t>OI</t>
  </si>
  <si>
    <t>OIIM</t>
  </si>
  <si>
    <t>OVLY</t>
  </si>
  <si>
    <t>OAS</t>
  </si>
  <si>
    <t>OAC</t>
  </si>
  <si>
    <t>OCSL</t>
  </si>
  <si>
    <t>OCSI</t>
  </si>
  <si>
    <t>OMP</t>
  </si>
  <si>
    <t>OBLN</t>
  </si>
  <si>
    <t>OBSV</t>
  </si>
  <si>
    <t>OBE</t>
  </si>
  <si>
    <t>OXY</t>
  </si>
  <si>
    <t>OBCI</t>
  </si>
  <si>
    <t>OPTT</t>
  </si>
  <si>
    <t>OII</t>
  </si>
  <si>
    <t>OCFC</t>
  </si>
  <si>
    <t>OGE</t>
  </si>
  <si>
    <t>OVBC</t>
  </si>
  <si>
    <t>OIBR.C</t>
  </si>
  <si>
    <t>OIS</t>
  </si>
  <si>
    <t>ODC</t>
  </si>
  <si>
    <t>OFED</t>
  </si>
  <si>
    <t>OKTA</t>
  </si>
  <si>
    <t>OCGN</t>
  </si>
  <si>
    <t>OCUL</t>
  </si>
  <si>
    <t>OCN</t>
  </si>
  <si>
    <t>OPI</t>
  </si>
  <si>
    <t>ODT</t>
  </si>
  <si>
    <t>OMEX</t>
  </si>
  <si>
    <t>OFS</t>
  </si>
  <si>
    <t>OFG</t>
  </si>
  <si>
    <t>ODP</t>
  </si>
  <si>
    <t>ODFL</t>
  </si>
  <si>
    <t>ONB</t>
  </si>
  <si>
    <t>OPOF</t>
  </si>
  <si>
    <t>OSBC</t>
  </si>
  <si>
    <t>ORI</t>
  </si>
  <si>
    <t>OLN</t>
  </si>
  <si>
    <t>ZEUS</t>
  </si>
  <si>
    <t>OFLX</t>
  </si>
  <si>
    <t>OLLI</t>
  </si>
  <si>
    <t>OHI</t>
  </si>
  <si>
    <t>OMER</t>
  </si>
  <si>
    <t>OMCL</t>
  </si>
  <si>
    <t>OMC</t>
  </si>
  <si>
    <t>OMN</t>
  </si>
  <si>
    <t>ON</t>
  </si>
  <si>
    <t>ONDK</t>
  </si>
  <si>
    <t>OKE</t>
  </si>
  <si>
    <t>OSW</t>
  </si>
  <si>
    <t>OSPN</t>
  </si>
  <si>
    <t>ONE</t>
  </si>
  <si>
    <t>ONTO</t>
  </si>
  <si>
    <t>OOMA</t>
  </si>
  <si>
    <t>OPRA</t>
  </si>
  <si>
    <t>OPGN</t>
  </si>
  <si>
    <t>OPES</t>
  </si>
  <si>
    <t>OTEX</t>
  </si>
  <si>
    <t>OPBK</t>
  </si>
  <si>
    <t>OCX</t>
  </si>
  <si>
    <t>ONCY</t>
  </si>
  <si>
    <t>ONTX</t>
  </si>
  <si>
    <t>ONCT</t>
  </si>
  <si>
    <t>ONCS</t>
  </si>
  <si>
    <t>OGS</t>
  </si>
  <si>
    <t>OLP</t>
  </si>
  <si>
    <t>OSS</t>
  </si>
  <si>
    <t>OCFT</t>
  </si>
  <si>
    <t>OMF</t>
  </si>
  <si>
    <t>OPY</t>
  </si>
  <si>
    <t>OPNT</t>
  </si>
  <si>
    <t>OPRT</t>
  </si>
  <si>
    <t>OPK</t>
  </si>
  <si>
    <t>OBAS</t>
  </si>
  <si>
    <t>OCC</t>
  </si>
  <si>
    <t>OPRX</t>
  </si>
  <si>
    <t>OPB</t>
  </si>
  <si>
    <t>BIOS</t>
  </si>
  <si>
    <t>OPTN</t>
  </si>
  <si>
    <t>OPHC</t>
  </si>
  <si>
    <t>ORCL</t>
  </si>
  <si>
    <t>ORMP</t>
  </si>
  <si>
    <t>OGEN</t>
  </si>
  <si>
    <t>ORAN</t>
  </si>
  <si>
    <t>ORBC</t>
  </si>
  <si>
    <t>OSUR</t>
  </si>
  <si>
    <t>ORGS</t>
  </si>
  <si>
    <t>SEED</t>
  </si>
  <si>
    <t>ORTX</t>
  </si>
  <si>
    <t>OBNK</t>
  </si>
  <si>
    <t>OEC</t>
  </si>
  <si>
    <t>OESX</t>
  </si>
  <si>
    <t>ORC</t>
  </si>
  <si>
    <t>OGI</t>
  </si>
  <si>
    <t>ONVO</t>
  </si>
  <si>
    <t>ORGO</t>
  </si>
  <si>
    <t>ORN</t>
  </si>
  <si>
    <t>ORSN</t>
  </si>
  <si>
    <t>ORA</t>
  </si>
  <si>
    <t>IX</t>
  </si>
  <si>
    <t>ORRF</t>
  </si>
  <si>
    <t>OFIX</t>
  </si>
  <si>
    <t>KIDS</t>
  </si>
  <si>
    <t>OSIS</t>
  </si>
  <si>
    <t>OSK</t>
  </si>
  <si>
    <t>OR</t>
  </si>
  <si>
    <t>OSN</t>
  </si>
  <si>
    <t>SFTW</t>
  </si>
  <si>
    <t>OSMT</t>
  </si>
  <si>
    <t>OTEL</t>
  </si>
  <si>
    <t>OTIC</t>
  </si>
  <si>
    <t>OTTR</t>
  </si>
  <si>
    <t>OTTW</t>
  </si>
  <si>
    <t>OUT</t>
  </si>
  <si>
    <t>OTLK</t>
  </si>
  <si>
    <t>PTSI</t>
  </si>
  <si>
    <t>GLT</t>
  </si>
  <si>
    <t>PCAR</t>
  </si>
  <si>
    <t>PACB</t>
  </si>
  <si>
    <t>PACD</t>
  </si>
  <si>
    <t>PEIX</t>
  </si>
  <si>
    <t>ORCC</t>
  </si>
  <si>
    <t>OSG</t>
  </si>
  <si>
    <t>OSTK</t>
  </si>
  <si>
    <t>OXBR</t>
  </si>
  <si>
    <t>OMI</t>
  </si>
  <si>
    <t>OVID</t>
  </si>
  <si>
    <t>OC</t>
  </si>
  <si>
    <t>OXM</t>
  </si>
  <si>
    <t>OXFD</t>
  </si>
  <si>
    <t>OXSQ</t>
  </si>
  <si>
    <t>PFIN</t>
  </si>
  <si>
    <t>OYST</t>
  </si>
  <si>
    <t>PMBC</t>
  </si>
  <si>
    <t>PPBI</t>
  </si>
  <si>
    <t>PKG</t>
  </si>
  <si>
    <t>PD</t>
  </si>
  <si>
    <t>PCRX</t>
  </si>
  <si>
    <t>PACW</t>
  </si>
  <si>
    <t>PAGS</t>
  </si>
  <si>
    <t>PTN</t>
  </si>
  <si>
    <t>PLMR</t>
  </si>
  <si>
    <t>PANW</t>
  </si>
  <si>
    <t>PAM</t>
  </si>
  <si>
    <t>PAAS</t>
  </si>
  <si>
    <t>PHX</t>
  </si>
  <si>
    <t>PANL</t>
  </si>
  <si>
    <t>PZZA</t>
  </si>
  <si>
    <t>PARR</t>
  </si>
  <si>
    <t>PAR</t>
  </si>
  <si>
    <t>PRTK</t>
  </si>
  <si>
    <t>PZG</t>
  </si>
  <si>
    <t>PGRE</t>
  </si>
  <si>
    <t>TEUM</t>
  </si>
  <si>
    <t>PCYG</t>
  </si>
  <si>
    <t>PRK</t>
  </si>
  <si>
    <t>PKE</t>
  </si>
  <si>
    <t>2019.03.03</t>
  </si>
  <si>
    <t>PK</t>
  </si>
  <si>
    <t>PKOH</t>
  </si>
  <si>
    <t>PKBK</t>
  </si>
  <si>
    <t>PH</t>
  </si>
  <si>
    <t>PKD</t>
  </si>
  <si>
    <t>PE</t>
  </si>
  <si>
    <t>PTNR</t>
  </si>
  <si>
    <t>PSN</t>
  </si>
  <si>
    <t>PRTY</t>
  </si>
  <si>
    <t>PATK</t>
  </si>
  <si>
    <t>PBHC</t>
  </si>
  <si>
    <t>PNBK</t>
  </si>
  <si>
    <t>CNXN</t>
  </si>
  <si>
    <t>PCTI</t>
  </si>
  <si>
    <t>PCSB</t>
  </si>
  <si>
    <t>PCB</t>
  </si>
  <si>
    <t>PDCE</t>
  </si>
  <si>
    <t>PDLI</t>
  </si>
  <si>
    <t>PDLB</t>
  </si>
  <si>
    <t>PDFS</t>
  </si>
  <si>
    <t>PDSB</t>
  </si>
  <si>
    <t>BTU</t>
  </si>
  <si>
    <t>PGC</t>
  </si>
  <si>
    <t>PSO</t>
  </si>
  <si>
    <t>PATI</t>
  </si>
  <si>
    <t>PDCO</t>
  </si>
  <si>
    <t>PEGI</t>
  </si>
  <si>
    <t>PTEN</t>
  </si>
  <si>
    <t>PAVM</t>
  </si>
  <si>
    <t>PCTY</t>
  </si>
  <si>
    <t>PAYX</t>
  </si>
  <si>
    <t>PAYC</t>
  </si>
  <si>
    <t>PAYS</t>
  </si>
  <si>
    <t>PYPL</t>
  </si>
  <si>
    <t>PBBI</t>
  </si>
  <si>
    <t>PBFX</t>
  </si>
  <si>
    <t>PBF</t>
  </si>
  <si>
    <t>PED</t>
  </si>
  <si>
    <t>PEB</t>
  </si>
  <si>
    <t>PEGA</t>
  </si>
  <si>
    <t>PBA</t>
  </si>
  <si>
    <t>PTON</t>
  </si>
  <si>
    <t>PVAC</t>
  </si>
  <si>
    <t>PNNT</t>
  </si>
  <si>
    <t>PNTG</t>
  </si>
  <si>
    <t>PFLT</t>
  </si>
  <si>
    <t>PENN</t>
  </si>
  <si>
    <t>PEI</t>
  </si>
  <si>
    <t>PMT</t>
  </si>
  <si>
    <t>PFSI</t>
  </si>
  <si>
    <t>PWOD</t>
  </si>
  <si>
    <t>PAG</t>
  </si>
  <si>
    <t>PEN</t>
  </si>
  <si>
    <t>PNR</t>
  </si>
  <si>
    <t>WRLS</t>
  </si>
  <si>
    <t>PUB</t>
  </si>
  <si>
    <t>PBCT</t>
  </si>
  <si>
    <t>PEBK</t>
  </si>
  <si>
    <t>PEBO</t>
  </si>
  <si>
    <t>PFIS</t>
  </si>
  <si>
    <t>PRDO</t>
  </si>
  <si>
    <t>PRCP</t>
  </si>
  <si>
    <t>PEP</t>
  </si>
  <si>
    <t>PRFT</t>
  </si>
  <si>
    <t>DCIX</t>
  </si>
  <si>
    <t>PFGC</t>
  </si>
  <si>
    <t>PERI</t>
  </si>
  <si>
    <t>PFMT</t>
  </si>
  <si>
    <t>PESI</t>
  </si>
  <si>
    <t>PKI</t>
  </si>
  <si>
    <t>PPIH</t>
  </si>
  <si>
    <t>PRGO</t>
  </si>
  <si>
    <t>PETS</t>
  </si>
  <si>
    <t>PSNL</t>
  </si>
  <si>
    <t>PRSP</t>
  </si>
  <si>
    <t>PETQ</t>
  </si>
  <si>
    <t>PTR</t>
  </si>
  <si>
    <t>PBR</t>
  </si>
  <si>
    <t>PBR.A</t>
  </si>
  <si>
    <t>PFNX</t>
  </si>
  <si>
    <t>PFE</t>
  </si>
  <si>
    <t>PCG</t>
  </si>
  <si>
    <t>PSX</t>
  </si>
  <si>
    <t>PFSW</t>
  </si>
  <si>
    <t>PSXP</t>
  </si>
  <si>
    <t>PHIO</t>
  </si>
  <si>
    <t>DNK</t>
  </si>
  <si>
    <t>FENG</t>
  </si>
  <si>
    <t>PLAB</t>
  </si>
  <si>
    <t>PGTI</t>
  </si>
  <si>
    <t>PHAS</t>
  </si>
  <si>
    <t>PAHC</t>
  </si>
  <si>
    <t>PHUN</t>
  </si>
  <si>
    <t>DOC</t>
  </si>
  <si>
    <t>PHAT</t>
  </si>
  <si>
    <t>PHR</t>
  </si>
  <si>
    <t>PM</t>
  </si>
  <si>
    <t>PLL</t>
  </si>
  <si>
    <t>PICO</t>
  </si>
  <si>
    <t>PDM</t>
  </si>
  <si>
    <t>PIR</t>
  </si>
  <si>
    <t>PIRS</t>
  </si>
  <si>
    <t>PPC</t>
  </si>
  <si>
    <t>PDD</t>
  </si>
  <si>
    <t>PING</t>
  </si>
  <si>
    <t>PME</t>
  </si>
  <si>
    <t>PNFP</t>
  </si>
  <si>
    <t>PT</t>
  </si>
  <si>
    <t>PNW</t>
  </si>
  <si>
    <t>PINS</t>
  </si>
  <si>
    <t>PBFS</t>
  </si>
  <si>
    <t>PXD</t>
  </si>
  <si>
    <t>PPSI</t>
  </si>
  <si>
    <t>PIPR</t>
  </si>
  <si>
    <t>PBI</t>
  </si>
  <si>
    <t>PIC</t>
  </si>
  <si>
    <t>PXLW</t>
  </si>
  <si>
    <t>PAA</t>
  </si>
  <si>
    <t>PAGP</t>
  </si>
  <si>
    <t>PJT</t>
  </si>
  <si>
    <t>PLAG</t>
  </si>
  <si>
    <t>PLNT</t>
  </si>
  <si>
    <t>PLT</t>
  </si>
  <si>
    <t>AGS</t>
  </si>
  <si>
    <t>PLG</t>
  </si>
  <si>
    <t>PLYA</t>
  </si>
  <si>
    <t>PLXS</t>
  </si>
  <si>
    <t>PLUG</t>
  </si>
  <si>
    <t>PHI</t>
  </si>
  <si>
    <t>PLBC</t>
  </si>
  <si>
    <t>PSTV</t>
  </si>
  <si>
    <t>PS</t>
  </si>
  <si>
    <t>PSTI</t>
  </si>
  <si>
    <t>PLXP</t>
  </si>
  <si>
    <t>PLYM</t>
  </si>
  <si>
    <t>PNC</t>
  </si>
  <si>
    <t>PNM</t>
  </si>
  <si>
    <t>PCOM</t>
  </si>
  <si>
    <t>POLA</t>
  </si>
  <si>
    <t>PII</t>
  </si>
  <si>
    <t>PTE</t>
  </si>
  <si>
    <t>PLM</t>
  </si>
  <si>
    <t>POL</t>
  </si>
  <si>
    <t>BPOP</t>
  </si>
  <si>
    <t>POPE</t>
  </si>
  <si>
    <t>POOL</t>
  </si>
  <si>
    <t>POR</t>
  </si>
  <si>
    <t>PTMN</t>
  </si>
  <si>
    <t>PTLA</t>
  </si>
  <si>
    <t>PKX</t>
  </si>
  <si>
    <t>PPHI</t>
  </si>
  <si>
    <t>PSTL</t>
  </si>
  <si>
    <t>POST</t>
  </si>
  <si>
    <t>PCH</t>
  </si>
  <si>
    <t>PBPB</t>
  </si>
  <si>
    <t>POWL</t>
  </si>
  <si>
    <t>POWI</t>
  </si>
  <si>
    <t>PWFL</t>
  </si>
  <si>
    <t>PBTS</t>
  </si>
  <si>
    <t>PW</t>
  </si>
  <si>
    <t>PPG</t>
  </si>
  <si>
    <t>PQG</t>
  </si>
  <si>
    <t>PRAH</t>
  </si>
  <si>
    <t>PPL</t>
  </si>
  <si>
    <t>PRAA</t>
  </si>
  <si>
    <t>PRPO</t>
  </si>
  <si>
    <t>PDS</t>
  </si>
  <si>
    <t>APTS</t>
  </si>
  <si>
    <t>DTIL</t>
  </si>
  <si>
    <t>PFBC</t>
  </si>
  <si>
    <t>POAI</t>
  </si>
  <si>
    <t>PLPC</t>
  </si>
  <si>
    <t>PINC</t>
  </si>
  <si>
    <t>PFBI</t>
  </si>
  <si>
    <t>PBH</t>
  </si>
  <si>
    <t>PRVL</t>
  </si>
  <si>
    <t>PVG</t>
  </si>
  <si>
    <t>PSMT</t>
  </si>
  <si>
    <t>PRGX</t>
  </si>
  <si>
    <t>PNRG</t>
  </si>
  <si>
    <t>PRI</t>
  </si>
  <si>
    <t>PFG</t>
  </si>
  <si>
    <t>PRIM</t>
  </si>
  <si>
    <t>PRMW</t>
  </si>
  <si>
    <t>PRNB</t>
  </si>
  <si>
    <t>PRTH</t>
  </si>
  <si>
    <t>PDEX</t>
  </si>
  <si>
    <t>PRA</t>
  </si>
  <si>
    <t>PG</t>
  </si>
  <si>
    <t>PFIE</t>
  </si>
  <si>
    <t>PAAC</t>
  </si>
  <si>
    <t>PROF</t>
  </si>
  <si>
    <t>PGNX</t>
  </si>
  <si>
    <t>PGR</t>
  </si>
  <si>
    <t>PRGS</t>
  </si>
  <si>
    <t>PGNY</t>
  </si>
  <si>
    <t>PLD</t>
  </si>
  <si>
    <t>PFPT</t>
  </si>
  <si>
    <t>PUMP</t>
  </si>
  <si>
    <t>PRPH</t>
  </si>
  <si>
    <t>PTAC</t>
  </si>
  <si>
    <t>PRO</t>
  </si>
  <si>
    <t>PRQR</t>
  </si>
  <si>
    <t>PROS</t>
  </si>
  <si>
    <t>PSEC</t>
  </si>
  <si>
    <t>PB</t>
  </si>
  <si>
    <t>PTGX</t>
  </si>
  <si>
    <t>PLX</t>
  </si>
  <si>
    <t>PTVCB</t>
  </si>
  <si>
    <t>PTVCA</t>
  </si>
  <si>
    <t>PRTO</t>
  </si>
  <si>
    <t>PRVB</t>
  </si>
  <si>
    <t>PRTA</t>
  </si>
  <si>
    <t>PTI</t>
  </si>
  <si>
    <t>PRLB</t>
  </si>
  <si>
    <t>PFS</t>
  </si>
  <si>
    <t>PROV</t>
  </si>
  <si>
    <t>PVBC</t>
  </si>
  <si>
    <t>PBIP</t>
  </si>
  <si>
    <t>PUK</t>
  </si>
  <si>
    <t>PRU</t>
  </si>
  <si>
    <t>PSB</t>
  </si>
  <si>
    <t>PMD</t>
  </si>
  <si>
    <t>TLK</t>
  </si>
  <si>
    <t>PTC</t>
  </si>
  <si>
    <t>PTCT</t>
  </si>
  <si>
    <t>PSA</t>
  </si>
  <si>
    <t>PEG</t>
  </si>
  <si>
    <t>PHCF</t>
  </si>
  <si>
    <t>PBYI</t>
  </si>
  <si>
    <t>PHM</t>
  </si>
  <si>
    <t>PLSE</t>
  </si>
  <si>
    <t>PULM</t>
  </si>
  <si>
    <t>PACQ</t>
  </si>
  <si>
    <t>PCYO</t>
  </si>
  <si>
    <t>PSTG</t>
  </si>
  <si>
    <t>PRPL</t>
  </si>
  <si>
    <t>PUYI</t>
  </si>
  <si>
    <t>PVH</t>
  </si>
  <si>
    <t>NEW</t>
  </si>
  <si>
    <t>QIWI</t>
  </si>
  <si>
    <t>QRVO</t>
  </si>
  <si>
    <t>QTS</t>
  </si>
  <si>
    <t>QUAD</t>
  </si>
  <si>
    <t>PXS</t>
  </si>
  <si>
    <t>PZN</t>
  </si>
  <si>
    <t>PYX</t>
  </si>
  <si>
    <t>QK</t>
  </si>
  <si>
    <t>QADA</t>
  </si>
  <si>
    <t>QADB</t>
  </si>
  <si>
    <t>QTWO</t>
  </si>
  <si>
    <t>QGEN</t>
  </si>
  <si>
    <t>QCRH</t>
  </si>
  <si>
    <t>QEP</t>
  </si>
  <si>
    <t>QCOM</t>
  </si>
  <si>
    <t>KWR</t>
  </si>
  <si>
    <t>QBAK</t>
  </si>
  <si>
    <t>QLYS</t>
  </si>
  <si>
    <t>NX</t>
  </si>
  <si>
    <t>PWR</t>
  </si>
  <si>
    <t>QTRX</t>
  </si>
  <si>
    <t>QD</t>
  </si>
  <si>
    <t>DGX</t>
  </si>
  <si>
    <t>QDEL</t>
  </si>
  <si>
    <t>QRHC</t>
  </si>
  <si>
    <t>QUIK</t>
  </si>
  <si>
    <t>QUMU</t>
  </si>
  <si>
    <t>QNST</t>
  </si>
  <si>
    <t>QES</t>
  </si>
  <si>
    <t>QTNT</t>
  </si>
  <si>
    <t>QUOT</t>
  </si>
  <si>
    <t>QRTEB</t>
  </si>
  <si>
    <t>QHC</t>
  </si>
  <si>
    <t>QRTEA</t>
  </si>
  <si>
    <t>QTT</t>
  </si>
  <si>
    <t>RRD</t>
  </si>
  <si>
    <t>RMED</t>
  </si>
  <si>
    <t>RCM</t>
  </si>
  <si>
    <t>RARX</t>
  </si>
  <si>
    <t>RADA</t>
  </si>
  <si>
    <t>RDCM</t>
  </si>
  <si>
    <t>RDN</t>
  </si>
  <si>
    <t>RLGT</t>
  </si>
  <si>
    <t>RDUS</t>
  </si>
  <si>
    <t>RDNT</t>
  </si>
  <si>
    <t>RDWR</t>
  </si>
  <si>
    <t>RFL</t>
  </si>
  <si>
    <t>RL</t>
  </si>
  <si>
    <t>METC</t>
  </si>
  <si>
    <t>RAND</t>
  </si>
  <si>
    <t>RMBS</t>
  </si>
  <si>
    <t>RNDB</t>
  </si>
  <si>
    <t>RNGR</t>
  </si>
  <si>
    <t>RRC</t>
  </si>
  <si>
    <t>PACK</t>
  </si>
  <si>
    <t>RAPT</t>
  </si>
  <si>
    <t>RPD</t>
  </si>
  <si>
    <t>RTLR</t>
  </si>
  <si>
    <t>RJF</t>
  </si>
  <si>
    <t>RAVN</t>
  </si>
  <si>
    <t>RAVE</t>
  </si>
  <si>
    <t>RYAM</t>
  </si>
  <si>
    <t>RYN</t>
  </si>
  <si>
    <t>RTN</t>
  </si>
  <si>
    <t>ROLL</t>
  </si>
  <si>
    <t>RCMT</t>
  </si>
  <si>
    <t>RICK</t>
  </si>
  <si>
    <t>RBB</t>
  </si>
  <si>
    <t>RMAX</t>
  </si>
  <si>
    <t>RDIB</t>
  </si>
  <si>
    <t>RDI</t>
  </si>
  <si>
    <t>RC</t>
  </si>
  <si>
    <t>RNWK</t>
  </si>
  <si>
    <t>O</t>
  </si>
  <si>
    <t>RETA</t>
  </si>
  <si>
    <t>RP</t>
  </si>
  <si>
    <t>RLGY</t>
  </si>
  <si>
    <t>RCON</t>
  </si>
  <si>
    <t>REPH</t>
  </si>
  <si>
    <t>RRBI</t>
  </si>
  <si>
    <t>RLH</t>
  </si>
  <si>
    <t>RDVT</t>
  </si>
  <si>
    <t>RRR</t>
  </si>
  <si>
    <t>RRGB</t>
  </si>
  <si>
    <t>RDFN</t>
  </si>
  <si>
    <t>RDHL</t>
  </si>
  <si>
    <t>REED</t>
  </si>
  <si>
    <t>RBZ</t>
  </si>
  <si>
    <t>RWT</t>
  </si>
  <si>
    <t>RBC</t>
  </si>
  <si>
    <t>RGNX</t>
  </si>
  <si>
    <t>REG</t>
  </si>
  <si>
    <t>REGN</t>
  </si>
  <si>
    <t>RM</t>
  </si>
  <si>
    <t>RHE</t>
  </si>
  <si>
    <t>RGS</t>
  </si>
  <si>
    <t>RF</t>
  </si>
  <si>
    <t>RGLS</t>
  </si>
  <si>
    <t>RGA</t>
  </si>
  <si>
    <t>REKR</t>
  </si>
  <si>
    <t>RS</t>
  </si>
  <si>
    <t>RBNC</t>
  </si>
  <si>
    <t>RLMD</t>
  </si>
  <si>
    <t>RELV</t>
  </si>
  <si>
    <t>MARK</t>
  </si>
  <si>
    <t>RELX</t>
  </si>
  <si>
    <t>SOL</t>
  </si>
  <si>
    <t>RNR</t>
  </si>
  <si>
    <t>RNST</t>
  </si>
  <si>
    <t>REGI</t>
  </si>
  <si>
    <t>RENN</t>
  </si>
  <si>
    <t>RCII</t>
  </si>
  <si>
    <t>REPL</t>
  </si>
  <si>
    <t>RPLA</t>
  </si>
  <si>
    <t>RPAY</t>
  </si>
  <si>
    <t>RGEN</t>
  </si>
  <si>
    <t>KRMD</t>
  </si>
  <si>
    <t>2017.02.28</t>
  </si>
  <si>
    <t>RBCAA</t>
  </si>
  <si>
    <t>RSG</t>
  </si>
  <si>
    <t>REFR</t>
  </si>
  <si>
    <t>FRBK</t>
  </si>
  <si>
    <t>REZI</t>
  </si>
  <si>
    <t>RFP</t>
  </si>
  <si>
    <t>RMD</t>
  </si>
  <si>
    <t>RESN</t>
  </si>
  <si>
    <t>RECN</t>
  </si>
  <si>
    <t>2019.05.25</t>
  </si>
  <si>
    <t>QSR</t>
  </si>
  <si>
    <t>TORC</t>
  </si>
  <si>
    <t>ROIC</t>
  </si>
  <si>
    <t>RPAI</t>
  </si>
  <si>
    <t>RETO</t>
  </si>
  <si>
    <t>RTRX</t>
  </si>
  <si>
    <t>RVP</t>
  </si>
  <si>
    <t>RVI</t>
  </si>
  <si>
    <t>RVNC</t>
  </si>
  <si>
    <t>REVG</t>
  </si>
  <si>
    <t>REV</t>
  </si>
  <si>
    <t>RVLV</t>
  </si>
  <si>
    <t>RWLK</t>
  </si>
  <si>
    <t>REXN</t>
  </si>
  <si>
    <t>REX</t>
  </si>
  <si>
    <t>REXR</t>
  </si>
  <si>
    <t>RXN</t>
  </si>
  <si>
    <t>RFIL</t>
  </si>
  <si>
    <t>RGCO</t>
  </si>
  <si>
    <t>RH</t>
  </si>
  <si>
    <t>RBKB</t>
  </si>
  <si>
    <t>RYTM</t>
  </si>
  <si>
    <t>RELL</t>
  </si>
  <si>
    <t>RIBT</t>
  </si>
  <si>
    <t>RBBN</t>
  </si>
  <si>
    <t>RMBI</t>
  </si>
  <si>
    <t>RNET</t>
  </si>
  <si>
    <t>RNG</t>
  </si>
  <si>
    <t>RMNI</t>
  </si>
  <si>
    <t>REI</t>
  </si>
  <si>
    <t>RIGL</t>
  </si>
  <si>
    <t>RIO</t>
  </si>
  <si>
    <t>RIOT</t>
  </si>
  <si>
    <t>REDU</t>
  </si>
  <si>
    <t>RTTR</t>
  </si>
  <si>
    <t>RAD</t>
  </si>
  <si>
    <t>RBA</t>
  </si>
  <si>
    <t>RCKT</t>
  </si>
  <si>
    <t>ROK</t>
  </si>
  <si>
    <t>RIVE</t>
  </si>
  <si>
    <t>RVSB</t>
  </si>
  <si>
    <t>RLI</t>
  </si>
  <si>
    <t>RLJ</t>
  </si>
  <si>
    <t>RMG</t>
  </si>
  <si>
    <t>RRTS</t>
  </si>
  <si>
    <t>RMTI</t>
  </si>
  <si>
    <t>RCKY</t>
  </si>
  <si>
    <t>RHI</t>
  </si>
  <si>
    <t>ROG</t>
  </si>
  <si>
    <t>RCI</t>
  </si>
  <si>
    <t>RMCF</t>
  </si>
  <si>
    <t>ROKU</t>
  </si>
  <si>
    <t>ROL</t>
  </si>
  <si>
    <t>ROP</t>
  </si>
  <si>
    <t>ROSE</t>
  </si>
  <si>
    <t>RST</t>
  </si>
  <si>
    <t>ROST</t>
  </si>
  <si>
    <t>RCL</t>
  </si>
  <si>
    <t>RY</t>
  </si>
  <si>
    <t>RDS.B</t>
  </si>
  <si>
    <t>RDS.A</t>
  </si>
  <si>
    <t>RGLD</t>
  </si>
  <si>
    <t>PHG</t>
  </si>
  <si>
    <t>RES</t>
  </si>
  <si>
    <t>RPM</t>
  </si>
  <si>
    <t>RPT</t>
  </si>
  <si>
    <t>RTW</t>
  </si>
  <si>
    <t>RTIX</t>
  </si>
  <si>
    <t>RBCN</t>
  </si>
  <si>
    <t>RMBL</t>
  </si>
  <si>
    <t>RUBY</t>
  </si>
  <si>
    <t>RUHN</t>
  </si>
  <si>
    <t>RUSHB</t>
  </si>
  <si>
    <t>RUTH</t>
  </si>
  <si>
    <t>RUSHA</t>
  </si>
  <si>
    <t>R</t>
  </si>
  <si>
    <t>RYB</t>
  </si>
  <si>
    <t>RYAAY</t>
  </si>
  <si>
    <t>RYI</t>
  </si>
  <si>
    <t>RHP</t>
  </si>
  <si>
    <t>SPGI</t>
  </si>
  <si>
    <t>STBA</t>
  </si>
  <si>
    <t>SANW</t>
  </si>
  <si>
    <t>SAL</t>
  </si>
  <si>
    <t>SBH</t>
  </si>
  <si>
    <t>SBRA</t>
  </si>
  <si>
    <t>SABR</t>
  </si>
  <si>
    <t>SACH</t>
  </si>
  <si>
    <t>SAEX</t>
  </si>
  <si>
    <t>SB</t>
  </si>
  <si>
    <t>SFET</t>
  </si>
  <si>
    <t>SFE</t>
  </si>
  <si>
    <t>SAFE</t>
  </si>
  <si>
    <t>SAFT</t>
  </si>
  <si>
    <t>SAGE</t>
  </si>
  <si>
    <t>SGA</t>
  </si>
  <si>
    <t>SAIA</t>
  </si>
  <si>
    <t>SAIL</t>
  </si>
  <si>
    <t>SLRX</t>
  </si>
  <si>
    <t>SALM</t>
  </si>
  <si>
    <t>CRM</t>
  </si>
  <si>
    <t>SNMP</t>
  </si>
  <si>
    <t>SAFM</t>
  </si>
  <si>
    <t>SD</t>
  </si>
  <si>
    <t>SAND</t>
  </si>
  <si>
    <t>SASR</t>
  </si>
  <si>
    <t>SGMO</t>
  </si>
  <si>
    <t>SNY</t>
  </si>
  <si>
    <t>SANM</t>
  </si>
  <si>
    <t>SC</t>
  </si>
  <si>
    <t>SPNS</t>
  </si>
  <si>
    <t>SAP</t>
  </si>
  <si>
    <t>SAR</t>
  </si>
  <si>
    <t>SBAC</t>
  </si>
  <si>
    <t>SBBX</t>
  </si>
  <si>
    <t>SBFG</t>
  </si>
  <si>
    <t>SCPE</t>
  </si>
  <si>
    <t>SRPT</t>
  </si>
  <si>
    <t>SCSC</t>
  </si>
  <si>
    <t>STSA</t>
  </si>
  <si>
    <t>SSL</t>
  </si>
  <si>
    <t>SVRA</t>
  </si>
  <si>
    <t>BFS</t>
  </si>
  <si>
    <t>SCPH</t>
  </si>
  <si>
    <t>SRL</t>
  </si>
  <si>
    <t>SCU</t>
  </si>
  <si>
    <t>WORX</t>
  </si>
  <si>
    <t>SCYX</t>
  </si>
  <si>
    <t>SE</t>
  </si>
  <si>
    <t>SEB</t>
  </si>
  <si>
    <t>SBCF</t>
  </si>
  <si>
    <t>SA</t>
  </si>
  <si>
    <t>SEAC</t>
  </si>
  <si>
    <t>SDRL</t>
  </si>
  <si>
    <t>SMHI</t>
  </si>
  <si>
    <t>CKH</t>
  </si>
  <si>
    <t>STX</t>
  </si>
  <si>
    <t>SEE</t>
  </si>
  <si>
    <t>SHIP</t>
  </si>
  <si>
    <t>SAIC</t>
  </si>
  <si>
    <t>SGMS</t>
  </si>
  <si>
    <t>SCPL</t>
  </si>
  <si>
    <t>STNG</t>
  </si>
  <si>
    <t>SALT</t>
  </si>
  <si>
    <t>SMIT</t>
  </si>
  <si>
    <t>SLB</t>
  </si>
  <si>
    <t>SCHN</t>
  </si>
  <si>
    <t>SNDR</t>
  </si>
  <si>
    <t>SAMA</t>
  </si>
  <si>
    <t>SRRK</t>
  </si>
  <si>
    <t>SCHL</t>
  </si>
  <si>
    <t>SWM</t>
  </si>
  <si>
    <t>SEEL</t>
  </si>
  <si>
    <t>SNFCA</t>
  </si>
  <si>
    <t>SEIC</t>
  </si>
  <si>
    <t>SGEN</t>
  </si>
  <si>
    <t>SSW</t>
  </si>
  <si>
    <t>SEAS</t>
  </si>
  <si>
    <t>SPNE</t>
  </si>
  <si>
    <t>EYES</t>
  </si>
  <si>
    <t>SECO</t>
  </si>
  <si>
    <t>SCWX</t>
  </si>
  <si>
    <t>SIC</t>
  </si>
  <si>
    <t>WTTR</t>
  </si>
  <si>
    <t>SEM</t>
  </si>
  <si>
    <t>SLCT</t>
  </si>
  <si>
    <t>SIGI</t>
  </si>
  <si>
    <t>SLS</t>
  </si>
  <si>
    <t>SELB</t>
  </si>
  <si>
    <t>LEDS</t>
  </si>
  <si>
    <t>SMTC</t>
  </si>
  <si>
    <t>SRE</t>
  </si>
  <si>
    <t>SNCA</t>
  </si>
  <si>
    <t>SENEB</t>
  </si>
  <si>
    <t>SENEA</t>
  </si>
  <si>
    <t>MCRB</t>
  </si>
  <si>
    <t>SCI</t>
  </si>
  <si>
    <t>SERV</t>
  </si>
  <si>
    <t>SRG</t>
  </si>
  <si>
    <t>SVC</t>
  </si>
  <si>
    <t>SREV</t>
  </si>
  <si>
    <t>SFBS</t>
  </si>
  <si>
    <t>SVT</t>
  </si>
  <si>
    <t>NOW</t>
  </si>
  <si>
    <t>SESN</t>
  </si>
  <si>
    <t>SNES</t>
  </si>
  <si>
    <t>AIHS</t>
  </si>
  <si>
    <t>SXT</t>
  </si>
  <si>
    <t>SENS</t>
  </si>
  <si>
    <t>SRTS</t>
  </si>
  <si>
    <t>ST</t>
  </si>
  <si>
    <t>SQNS</t>
  </si>
  <si>
    <t>SQBG</t>
  </si>
  <si>
    <t>SHSP</t>
  </si>
  <si>
    <t>SMED</t>
  </si>
  <si>
    <t>SJR</t>
  </si>
  <si>
    <t>SHEN</t>
  </si>
  <si>
    <t>SHLX</t>
  </si>
  <si>
    <t>SGBX</t>
  </si>
  <si>
    <t>SVBI</t>
  </si>
  <si>
    <t>SFL</t>
  </si>
  <si>
    <t>SGOC</t>
  </si>
  <si>
    <t>SHAK</t>
  </si>
  <si>
    <t>PIXY</t>
  </si>
  <si>
    <t>SHW</t>
  </si>
  <si>
    <t>SHLO</t>
  </si>
  <si>
    <t>SHG</t>
  </si>
  <si>
    <t>TYHT</t>
  </si>
  <si>
    <t>SCVL</t>
  </si>
  <si>
    <t>SWAV</t>
  </si>
  <si>
    <t>SHOP</t>
  </si>
  <si>
    <t>SSTI</t>
  </si>
  <si>
    <t>SHBI</t>
  </si>
  <si>
    <t>SIBN</t>
  </si>
  <si>
    <t>SSTK</t>
  </si>
  <si>
    <t>SBGL</t>
  </si>
  <si>
    <t>SIEB</t>
  </si>
  <si>
    <t>SWIR</t>
  </si>
  <si>
    <t>SMTS</t>
  </si>
  <si>
    <t>BSRR</t>
  </si>
  <si>
    <t>SIEN</t>
  </si>
  <si>
    <t>SRRA</t>
  </si>
  <si>
    <t>SIF</t>
  </si>
  <si>
    <t>SIFY</t>
  </si>
  <si>
    <t>SIGA</t>
  </si>
  <si>
    <t>SGLB</t>
  </si>
  <si>
    <t>SGMA</t>
  </si>
  <si>
    <t>SBNY</t>
  </si>
  <si>
    <t>SIG</t>
  </si>
  <si>
    <t>SLAB</t>
  </si>
  <si>
    <t>SLGN</t>
  </si>
  <si>
    <t>SILC</t>
  </si>
  <si>
    <t>SIMO</t>
  </si>
  <si>
    <t>SILK</t>
  </si>
  <si>
    <t>SSPK</t>
  </si>
  <si>
    <t>SI</t>
  </si>
  <si>
    <t>SVM</t>
  </si>
  <si>
    <t>SBOW</t>
  </si>
  <si>
    <t>SILV</t>
  </si>
  <si>
    <t>SAMG</t>
  </si>
  <si>
    <t>SINO</t>
  </si>
  <si>
    <t>SSNT</t>
  </si>
  <si>
    <t>SSD</t>
  </si>
  <si>
    <t>SFNC</t>
  </si>
  <si>
    <t>SPG</t>
  </si>
  <si>
    <t>SINA</t>
  </si>
  <si>
    <t>SBGI</t>
  </si>
  <si>
    <t>SLP</t>
  </si>
  <si>
    <t>SHI</t>
  </si>
  <si>
    <t>SINT</t>
  </si>
  <si>
    <t>SG</t>
  </si>
  <si>
    <t>SIRI</t>
  </si>
  <si>
    <t>SITE</t>
  </si>
  <si>
    <t>SITM</t>
  </si>
  <si>
    <t>SITC</t>
  </si>
  <si>
    <t>SIX</t>
  </si>
  <si>
    <t>SITO</t>
  </si>
  <si>
    <t>SJW</t>
  </si>
  <si>
    <t>SKM</t>
  </si>
  <si>
    <t>SKX</t>
  </si>
  <si>
    <t>SM</t>
  </si>
  <si>
    <t>SNBR</t>
  </si>
  <si>
    <t>SLM</t>
  </si>
  <si>
    <t>SGH</t>
  </si>
  <si>
    <t>SND</t>
  </si>
  <si>
    <t>SMBK</t>
  </si>
  <si>
    <t>SKYS</t>
  </si>
  <si>
    <t>SKY</t>
  </si>
  <si>
    <t>SWKS</t>
  </si>
  <si>
    <t>WORK</t>
  </si>
  <si>
    <t>SKYW</t>
  </si>
  <si>
    <t>SLG</t>
  </si>
  <si>
    <t>SMAR</t>
  </si>
  <si>
    <t>SDC</t>
  </si>
  <si>
    <t>SMSI</t>
  </si>
  <si>
    <t>SNN</t>
  </si>
  <si>
    <t>SMTX</t>
  </si>
  <si>
    <t>SAQN</t>
  </si>
  <si>
    <t>SOHU</t>
  </si>
  <si>
    <t>SOGO</t>
  </si>
  <si>
    <t>SLRC</t>
  </si>
  <si>
    <t>SNAP</t>
  </si>
  <si>
    <t>SLGL</t>
  </si>
  <si>
    <t>SNA</t>
  </si>
  <si>
    <t>SY</t>
  </si>
  <si>
    <t>SQM</t>
  </si>
  <si>
    <t>SCKT</t>
  </si>
  <si>
    <t>SUNS</t>
  </si>
  <si>
    <t>SOI</t>
  </si>
  <si>
    <t>SEDG</t>
  </si>
  <si>
    <t>SWI</t>
  </si>
  <si>
    <t>SLNO</t>
  </si>
  <si>
    <t>SOLY</t>
  </si>
  <si>
    <t>SLDB</t>
  </si>
  <si>
    <t>SNGX</t>
  </si>
  <si>
    <t>XPL</t>
  </si>
  <si>
    <t>SAH</t>
  </si>
  <si>
    <t>SONM</t>
  </si>
  <si>
    <t>SONO</t>
  </si>
  <si>
    <t>SNOA</t>
  </si>
  <si>
    <t>SON</t>
  </si>
  <si>
    <t>SNE</t>
  </si>
  <si>
    <t>SRNE</t>
  </si>
  <si>
    <t>SORL</t>
  </si>
  <si>
    <t>SPHS</t>
  </si>
  <si>
    <t>SFBC</t>
  </si>
  <si>
    <t>SOHO</t>
  </si>
  <si>
    <t>SJI</t>
  </si>
  <si>
    <t>SMMC</t>
  </si>
  <si>
    <t>SPFI</t>
  </si>
  <si>
    <t>SSB</t>
  </si>
  <si>
    <t>SO</t>
  </si>
  <si>
    <t>SCCO</t>
  </si>
  <si>
    <t>SFST</t>
  </si>
  <si>
    <t>SMBC</t>
  </si>
  <si>
    <t>SONA</t>
  </si>
  <si>
    <t>SGB</t>
  </si>
  <si>
    <t>LUV</t>
  </si>
  <si>
    <t>SBSI</t>
  </si>
  <si>
    <t>SWX</t>
  </si>
  <si>
    <t>SWN</t>
  </si>
  <si>
    <t>SP</t>
  </si>
  <si>
    <t>SGRP</t>
  </si>
  <si>
    <t>LOV</t>
  </si>
  <si>
    <t>SPKE</t>
  </si>
  <si>
    <t>SPAQ</t>
  </si>
  <si>
    <t>SPAR</t>
  </si>
  <si>
    <t>SPTN</t>
  </si>
  <si>
    <t>SPPI</t>
  </si>
  <si>
    <t>SPB</t>
  </si>
  <si>
    <t>SPRO</t>
  </si>
  <si>
    <t>ANY</t>
  </si>
  <si>
    <t>SPEX</t>
  </si>
  <si>
    <t>SPI</t>
  </si>
  <si>
    <t>SR</t>
  </si>
  <si>
    <t>STXB</t>
  </si>
  <si>
    <t>SPR</t>
  </si>
  <si>
    <t>SRC</t>
  </si>
  <si>
    <t>SAVE</t>
  </si>
  <si>
    <t>SPOK</t>
  </si>
  <si>
    <t>SPLK</t>
  </si>
  <si>
    <t>SPOT</t>
  </si>
  <si>
    <t>SPWH</t>
  </si>
  <si>
    <t>SRLP</t>
  </si>
  <si>
    <t>SBPH</t>
  </si>
  <si>
    <t>SPT</t>
  </si>
  <si>
    <t>S</t>
  </si>
  <si>
    <t>SWTX</t>
  </si>
  <si>
    <t>SFM</t>
  </si>
  <si>
    <t>SPSC</t>
  </si>
  <si>
    <t>FLOW</t>
  </si>
  <si>
    <t>SPXC</t>
  </si>
  <si>
    <t>SQ</t>
  </si>
  <si>
    <t>SRAX</t>
  </si>
  <si>
    <t>SSNC</t>
  </si>
  <si>
    <t>SSRM</t>
  </si>
  <si>
    <t>STAA</t>
  </si>
  <si>
    <t>SRAC</t>
  </si>
  <si>
    <t>STAF</t>
  </si>
  <si>
    <t>STAG</t>
  </si>
  <si>
    <t>STMP</t>
  </si>
  <si>
    <t>SSI</t>
  </si>
  <si>
    <t>STND</t>
  </si>
  <si>
    <t>SDI</t>
  </si>
  <si>
    <t>SMP</t>
  </si>
  <si>
    <t>SXI</t>
  </si>
  <si>
    <t>SWK</t>
  </si>
  <si>
    <t>STN</t>
  </si>
  <si>
    <t>SBLK</t>
  </si>
  <si>
    <t>SGU</t>
  </si>
  <si>
    <t>SBUX</t>
  </si>
  <si>
    <t>STWD</t>
  </si>
  <si>
    <t>SRT</t>
  </si>
  <si>
    <t>STFC</t>
  </si>
  <si>
    <t>STT</t>
  </si>
  <si>
    <t>GASS</t>
  </si>
  <si>
    <t>MITO</t>
  </si>
  <si>
    <t>SPLP</t>
  </si>
  <si>
    <t>SCS</t>
  </si>
  <si>
    <t>2019.02.22</t>
  </si>
  <si>
    <t>STLD</t>
  </si>
  <si>
    <t>STCN</t>
  </si>
  <si>
    <t>SMRT</t>
  </si>
  <si>
    <t>SCM</t>
  </si>
  <si>
    <t>STML</t>
  </si>
  <si>
    <t>SBT</t>
  </si>
  <si>
    <t>STE</t>
  </si>
  <si>
    <t>STXS</t>
  </si>
  <si>
    <t>SCL</t>
  </si>
  <si>
    <t>STL</t>
  </si>
  <si>
    <t>SRCL</t>
  </si>
  <si>
    <t>STRL</t>
  </si>
  <si>
    <t>SHOO</t>
  </si>
  <si>
    <t>STC</t>
  </si>
  <si>
    <t>SF</t>
  </si>
  <si>
    <t>SFIX</t>
  </si>
  <si>
    <t>SYBT</t>
  </si>
  <si>
    <t>STM</t>
  </si>
  <si>
    <t>STNE</t>
  </si>
  <si>
    <t>STOK</t>
  </si>
  <si>
    <t>STON</t>
  </si>
  <si>
    <t>SRI</t>
  </si>
  <si>
    <t>STOR</t>
  </si>
  <si>
    <t>SSKN</t>
  </si>
  <si>
    <t>SSYS</t>
  </si>
  <si>
    <t>STRA</t>
  </si>
  <si>
    <t>STRS</t>
  </si>
  <si>
    <t>STRT</t>
  </si>
  <si>
    <t>STRM</t>
  </si>
  <si>
    <t>SBBP</t>
  </si>
  <si>
    <t>RGR</t>
  </si>
  <si>
    <t>SYK</t>
  </si>
  <si>
    <t>SPH</t>
  </si>
  <si>
    <t>MSC</t>
  </si>
  <si>
    <t>SUI</t>
  </si>
  <si>
    <t>SLF</t>
  </si>
  <si>
    <t>SXC</t>
  </si>
  <si>
    <t>SU</t>
  </si>
  <si>
    <t>SNDE</t>
  </si>
  <si>
    <t>SNDL</t>
  </si>
  <si>
    <t>SNSS</t>
  </si>
  <si>
    <t>SMFG</t>
  </si>
  <si>
    <t>SMMF</t>
  </si>
  <si>
    <t>INN</t>
  </si>
  <si>
    <t>SUMR</t>
  </si>
  <si>
    <t>SUM</t>
  </si>
  <si>
    <t>SMMT</t>
  </si>
  <si>
    <t>SMLP</t>
  </si>
  <si>
    <t>SSBI</t>
  </si>
  <si>
    <t>WISA</t>
  </si>
  <si>
    <t>SSY</t>
  </si>
  <si>
    <t>STG</t>
  </si>
  <si>
    <t>NOVA</t>
  </si>
  <si>
    <t>SUN</t>
  </si>
  <si>
    <t>STKL</t>
  </si>
  <si>
    <t>SPWR</t>
  </si>
  <si>
    <t>RUN</t>
  </si>
  <si>
    <t>SHO</t>
  </si>
  <si>
    <t>SUNW</t>
  </si>
  <si>
    <t>SLGG</t>
  </si>
  <si>
    <t>SPCB</t>
  </si>
  <si>
    <t>SCON</t>
  </si>
  <si>
    <t>SMCI</t>
  </si>
  <si>
    <t>SDPI</t>
  </si>
  <si>
    <t>SPN</t>
  </si>
  <si>
    <t>SGC</t>
  </si>
  <si>
    <t>SUP</t>
  </si>
  <si>
    <t>SPRT</t>
  </si>
  <si>
    <t>SUPN</t>
  </si>
  <si>
    <t>SURF</t>
  </si>
  <si>
    <t>SGRY</t>
  </si>
  <si>
    <t>SRDX</t>
  </si>
  <si>
    <t>SSSS</t>
  </si>
  <si>
    <t>SUZ</t>
  </si>
  <si>
    <t>STRO</t>
  </si>
  <si>
    <t>SIVB</t>
  </si>
  <si>
    <t>SVMK</t>
  </si>
  <si>
    <t>SWCH</t>
  </si>
  <si>
    <t>SBE</t>
  </si>
  <si>
    <t>SYKE</t>
  </si>
  <si>
    <t>SYNC</t>
  </si>
  <si>
    <t>SYNA</t>
  </si>
  <si>
    <t>SNDX</t>
  </si>
  <si>
    <t>SYF</t>
  </si>
  <si>
    <t>SYNL</t>
  </si>
  <si>
    <t>SYNH</t>
  </si>
  <si>
    <t>SNCR</t>
  </si>
  <si>
    <t>SNV</t>
  </si>
  <si>
    <t>SNX</t>
  </si>
  <si>
    <t>SYBX</t>
  </si>
  <si>
    <t>SES</t>
  </si>
  <si>
    <t>SNPS</t>
  </si>
  <si>
    <t>THOR</t>
  </si>
  <si>
    <t>SYN</t>
  </si>
  <si>
    <t>SYPR</t>
  </si>
  <si>
    <t>SYRS</t>
  </si>
  <si>
    <t>SYY</t>
  </si>
  <si>
    <t>SYX</t>
  </si>
  <si>
    <t>TMUS</t>
  </si>
  <si>
    <t>TTOO</t>
  </si>
  <si>
    <t>TROW</t>
  </si>
  <si>
    <t>TRHC</t>
  </si>
  <si>
    <t>TCMD</t>
  </si>
  <si>
    <t>TLRD</t>
  </si>
  <si>
    <t>TSM</t>
  </si>
  <si>
    <t>TLC</t>
  </si>
  <si>
    <t>TAIT</t>
  </si>
  <si>
    <t>TTWO</t>
  </si>
  <si>
    <t>TAK</t>
  </si>
  <si>
    <t>TAL</t>
  </si>
  <si>
    <t>TLND</t>
  </si>
  <si>
    <t>TKAT</t>
  </si>
  <si>
    <t>TGE</t>
  </si>
  <si>
    <t>TALO</t>
  </si>
  <si>
    <t>TNDM</t>
  </si>
  <si>
    <t>TLF</t>
  </si>
  <si>
    <t>SKT</t>
  </si>
  <si>
    <t>TANH</t>
  </si>
  <si>
    <t>TRX</t>
  </si>
  <si>
    <t>TAOP</t>
  </si>
  <si>
    <t>TPR</t>
  </si>
  <si>
    <t>TEDU</t>
  </si>
  <si>
    <t>TGT</t>
  </si>
  <si>
    <t>TRGP</t>
  </si>
  <si>
    <t>TARO</t>
  </si>
  <si>
    <t>TH</t>
  </si>
  <si>
    <t>TRNX</t>
  </si>
  <si>
    <t>TGB</t>
  </si>
  <si>
    <t>TATT</t>
  </si>
  <si>
    <t>TTM</t>
  </si>
  <si>
    <t>TCO</t>
  </si>
  <si>
    <t>TAYD</t>
  </si>
  <si>
    <t>TMHC</t>
  </si>
  <si>
    <t>TCP</t>
  </si>
  <si>
    <t>CGBD</t>
  </si>
  <si>
    <t>TRP</t>
  </si>
  <si>
    <t>TCF</t>
  </si>
  <si>
    <t>AMTD</t>
  </si>
  <si>
    <t>PETZ</t>
  </si>
  <si>
    <t>TCRR</t>
  </si>
  <si>
    <t>TEL</t>
  </si>
  <si>
    <t>TISI</t>
  </si>
  <si>
    <t>TECD</t>
  </si>
  <si>
    <t>TCCO</t>
  </si>
  <si>
    <t>FTI</t>
  </si>
  <si>
    <t>TTGT</t>
  </si>
  <si>
    <t>TECK</t>
  </si>
  <si>
    <t>TGLS</t>
  </si>
  <si>
    <t>TGEN</t>
  </si>
  <si>
    <t>TK</t>
  </si>
  <si>
    <t>TGP</t>
  </si>
  <si>
    <t>TOO</t>
  </si>
  <si>
    <t>TNK</t>
  </si>
  <si>
    <t>TGNA</t>
  </si>
  <si>
    <t>TRC</t>
  </si>
  <si>
    <t>TELA</t>
  </si>
  <si>
    <t>TDOC</t>
  </si>
  <si>
    <t>TLRA</t>
  </si>
  <si>
    <t>TEO</t>
  </si>
  <si>
    <t>TFX</t>
  </si>
  <si>
    <t>TDY</t>
  </si>
  <si>
    <t>ERIC</t>
  </si>
  <si>
    <t>TELL</t>
  </si>
  <si>
    <t>TU</t>
  </si>
  <si>
    <t>TPX</t>
  </si>
  <si>
    <t>TENB</t>
  </si>
  <si>
    <t>TS</t>
  </si>
  <si>
    <t>VIV</t>
  </si>
  <si>
    <t>TENX</t>
  </si>
  <si>
    <t>TEF</t>
  </si>
  <si>
    <t>TNAV</t>
  </si>
  <si>
    <t>TDS</t>
  </si>
  <si>
    <t>TGC</t>
  </si>
  <si>
    <t>THC</t>
  </si>
  <si>
    <t>TLGT</t>
  </si>
  <si>
    <t>TME</t>
  </si>
  <si>
    <t>TNC</t>
  </si>
  <si>
    <t>TEN</t>
  </si>
  <si>
    <t>TDC</t>
  </si>
  <si>
    <t>TER</t>
  </si>
  <si>
    <t>TZAC</t>
  </si>
  <si>
    <t>TEX</t>
  </si>
  <si>
    <t>TX</t>
  </si>
  <si>
    <t>TERP</t>
  </si>
  <si>
    <t>TRNO</t>
  </si>
  <si>
    <t>TBNK</t>
  </si>
  <si>
    <t>TSLA</t>
  </si>
  <si>
    <t>TESS</t>
  </si>
  <si>
    <t>TCBI</t>
  </si>
  <si>
    <t>TEVA</t>
  </si>
  <si>
    <t>TTPH</t>
  </si>
  <si>
    <t>TTEK</t>
  </si>
  <si>
    <t>TTI</t>
  </si>
  <si>
    <t>TGH</t>
  </si>
  <si>
    <t>TPL</t>
  </si>
  <si>
    <t>TXN</t>
  </si>
  <si>
    <t>TXRH</t>
  </si>
  <si>
    <t>2018.12.25</t>
  </si>
  <si>
    <t>TXT</t>
  </si>
  <si>
    <t>TFFP</t>
  </si>
  <si>
    <t>TFSL</t>
  </si>
  <si>
    <t>TGTX</t>
  </si>
  <si>
    <t>AES</t>
  </si>
  <si>
    <t>BPRN</t>
  </si>
  <si>
    <t>TBBK</t>
  </si>
  <si>
    <t>BCO</t>
  </si>
  <si>
    <t>CHEF</t>
  </si>
  <si>
    <t>CG</t>
  </si>
  <si>
    <t>CATO</t>
  </si>
  <si>
    <t>CC</t>
  </si>
  <si>
    <t>TCS</t>
  </si>
  <si>
    <t>TCFC</t>
  </si>
  <si>
    <t>COO</t>
  </si>
  <si>
    <t>DSGX</t>
  </si>
  <si>
    <t>DXYN</t>
  </si>
  <si>
    <t>EL</t>
  </si>
  <si>
    <t>EML</t>
  </si>
  <si>
    <t>SSP</t>
  </si>
  <si>
    <t>XONE</t>
  </si>
  <si>
    <t>GV</t>
  </si>
  <si>
    <t>GEO</t>
  </si>
  <si>
    <t>HABT</t>
  </si>
  <si>
    <t>HAIN</t>
  </si>
  <si>
    <t>HIG</t>
  </si>
  <si>
    <t>THG</t>
  </si>
  <si>
    <t>HSY</t>
  </si>
  <si>
    <t>HD</t>
  </si>
  <si>
    <t>2017.01.29</t>
  </si>
  <si>
    <t>HCKT</t>
  </si>
  <si>
    <t>HHC</t>
  </si>
  <si>
    <t>INTG</t>
  </si>
  <si>
    <t>IPG</t>
  </si>
  <si>
    <t>SCX</t>
  </si>
  <si>
    <t>KR</t>
  </si>
  <si>
    <t>JYNT</t>
  </si>
  <si>
    <t>KHC</t>
  </si>
  <si>
    <t>MNI</t>
  </si>
  <si>
    <t>LOVE</t>
  </si>
  <si>
    <t>MSG</t>
  </si>
  <si>
    <t>MEET</t>
  </si>
  <si>
    <t>MDCO</t>
  </si>
  <si>
    <t>MIK</t>
  </si>
  <si>
    <t>MOS</t>
  </si>
  <si>
    <t>MIDD</t>
  </si>
  <si>
    <t>NWHM</t>
  </si>
  <si>
    <t>STKS</t>
  </si>
  <si>
    <t>PECK</t>
  </si>
  <si>
    <t>PRSC</t>
  </si>
  <si>
    <t>REAL</t>
  </si>
  <si>
    <t>RMR</t>
  </si>
  <si>
    <t>SMG</t>
  </si>
  <si>
    <t>RBS</t>
  </si>
  <si>
    <t>RUBI</t>
  </si>
  <si>
    <t>SMPL</t>
  </si>
  <si>
    <t>TSG</t>
  </si>
  <si>
    <t>JOE</t>
  </si>
  <si>
    <t>TD</t>
  </si>
  <si>
    <t>TTC</t>
  </si>
  <si>
    <t>TKR</t>
  </si>
  <si>
    <t>TTD</t>
  </si>
  <si>
    <t>DIS</t>
  </si>
  <si>
    <t>TRV</t>
  </si>
  <si>
    <t>WEN</t>
  </si>
  <si>
    <t>WU</t>
  </si>
  <si>
    <t>NCTY</t>
  </si>
  <si>
    <t>YORW</t>
  </si>
  <si>
    <t>TBPH</t>
  </si>
  <si>
    <t>TRPX</t>
  </si>
  <si>
    <t>THTX</t>
  </si>
  <si>
    <t>TXMD</t>
  </si>
  <si>
    <t>TMO</t>
  </si>
  <si>
    <t>THR</t>
  </si>
  <si>
    <t>THMO</t>
  </si>
  <si>
    <t>2017.06.30</t>
  </si>
  <si>
    <t>TPRE</t>
  </si>
  <si>
    <t>TCRD</t>
  </si>
  <si>
    <t>THO</t>
  </si>
  <si>
    <t>TRI</t>
  </si>
  <si>
    <t>THBR</t>
  </si>
  <si>
    <t>TIBR</t>
  </si>
  <si>
    <t>TDW</t>
  </si>
  <si>
    <t>TIF</t>
  </si>
  <si>
    <t>TLRY</t>
  </si>
  <si>
    <t>TLYS</t>
  </si>
  <si>
    <t>TSU</t>
  </si>
  <si>
    <t>TSBK</t>
  </si>
  <si>
    <t>TMST</t>
  </si>
  <si>
    <t>TIPT</t>
  </si>
  <si>
    <t>TWI</t>
  </si>
  <si>
    <t>TITN</t>
  </si>
  <si>
    <t>TMDI</t>
  </si>
  <si>
    <t>TTNP</t>
  </si>
  <si>
    <t>TLSA</t>
  </si>
  <si>
    <t>TIVO</t>
  </si>
  <si>
    <t>TVTY</t>
  </si>
  <si>
    <t>TJX</t>
  </si>
  <si>
    <t>TKKS</t>
  </si>
  <si>
    <t>TMSR</t>
  </si>
  <si>
    <t>TOCA</t>
  </si>
  <si>
    <t>TOL</t>
  </si>
  <si>
    <t>TMP</t>
  </si>
  <si>
    <t>TNXP</t>
  </si>
  <si>
    <t>TOPS</t>
  </si>
  <si>
    <t>TR</t>
  </si>
  <si>
    <t>BLD</t>
  </si>
  <si>
    <t>TRCH</t>
  </si>
  <si>
    <t>TRMD</t>
  </si>
  <si>
    <t>SHLL</t>
  </si>
  <si>
    <t>TOT</t>
  </si>
  <si>
    <t>TOTA</t>
  </si>
  <si>
    <t>TBLT</t>
  </si>
  <si>
    <t>TSEM</t>
  </si>
  <si>
    <t>TOWN</t>
  </si>
  <si>
    <t>TSQ</t>
  </si>
  <si>
    <t>CLUB</t>
  </si>
  <si>
    <t>TM</t>
  </si>
  <si>
    <t>TSLX</t>
  </si>
  <si>
    <t>TPIC</t>
  </si>
  <si>
    <t>TRTX</t>
  </si>
  <si>
    <t>TCON</t>
  </si>
  <si>
    <t>TSCO</t>
  </si>
  <si>
    <t>TW</t>
  </si>
  <si>
    <t>TACT</t>
  </si>
  <si>
    <t>TAC</t>
  </si>
  <si>
    <t>TWMC</t>
  </si>
  <si>
    <t>TAT</t>
  </si>
  <si>
    <t>TRNS</t>
  </si>
  <si>
    <t>TDG</t>
  </si>
  <si>
    <t>TCI</t>
  </si>
  <si>
    <t>TGA</t>
  </si>
  <si>
    <t>TRXC</t>
  </si>
  <si>
    <t>TBIO</t>
  </si>
  <si>
    <t>TMDX</t>
  </si>
  <si>
    <t>RIG</t>
  </si>
  <si>
    <t>TGS</t>
  </si>
  <si>
    <t>TRU</t>
  </si>
  <si>
    <t>TA</t>
  </si>
  <si>
    <t>TZOO</t>
  </si>
  <si>
    <t>TCDA</t>
  </si>
  <si>
    <t>TPCO</t>
  </si>
  <si>
    <t>TCBK</t>
  </si>
  <si>
    <t>TDAC</t>
  </si>
  <si>
    <t>TRIL</t>
  </si>
  <si>
    <t>TRS</t>
  </si>
  <si>
    <t>TMQ</t>
  </si>
  <si>
    <t>TG</t>
  </si>
  <si>
    <t>TREC</t>
  </si>
  <si>
    <t>THS</t>
  </si>
  <si>
    <t>TRMT</t>
  </si>
  <si>
    <t>TRVN</t>
  </si>
  <si>
    <t>TREX</t>
  </si>
  <si>
    <t>TRVI</t>
  </si>
  <si>
    <t>TPH</t>
  </si>
  <si>
    <t>TRMB</t>
  </si>
  <si>
    <t>TRNE</t>
  </si>
  <si>
    <t>TNET</t>
  </si>
  <si>
    <t>TRIB</t>
  </si>
  <si>
    <t>TPHS</t>
  </si>
  <si>
    <t>TSE</t>
  </si>
  <si>
    <t>TRIP</t>
  </si>
  <si>
    <t>TCOM</t>
  </si>
  <si>
    <t>TRT</t>
  </si>
  <si>
    <t>TRN</t>
  </si>
  <si>
    <t>GTS</t>
  </si>
  <si>
    <t>TPVG</t>
  </si>
  <si>
    <t>TRTN</t>
  </si>
  <si>
    <t>TSC</t>
  </si>
  <si>
    <t>TBK</t>
  </si>
  <si>
    <t>TRVG</t>
  </si>
  <si>
    <t>TGI</t>
  </si>
  <si>
    <t>TROX</t>
  </si>
  <si>
    <t>TROV</t>
  </si>
  <si>
    <t>TBI</t>
  </si>
  <si>
    <t>TFC</t>
  </si>
  <si>
    <t>TRUE</t>
  </si>
  <si>
    <t>TRST</t>
  </si>
  <si>
    <t>TRUP</t>
  </si>
  <si>
    <t>TRMK</t>
  </si>
  <si>
    <t>TSRI</t>
  </si>
  <si>
    <t>TNP</t>
  </si>
  <si>
    <t>TTEC</t>
  </si>
  <si>
    <t>TC</t>
  </si>
  <si>
    <t>TTMI</t>
  </si>
  <si>
    <t>TUES</t>
  </si>
  <si>
    <t>TCX</t>
  </si>
  <si>
    <t>TUFN</t>
  </si>
  <si>
    <t>TUP</t>
  </si>
  <si>
    <t>TOUR</t>
  </si>
  <si>
    <t>TKC</t>
  </si>
  <si>
    <t>TPTX</t>
  </si>
  <si>
    <t>TPB</t>
  </si>
  <si>
    <t>HEAR</t>
  </si>
  <si>
    <t>TRQ</t>
  </si>
  <si>
    <t>THCA</t>
  </si>
  <si>
    <t>THCB</t>
  </si>
  <si>
    <t>TPC</t>
  </si>
  <si>
    <t>TRWH</t>
  </si>
  <si>
    <t>TWLO</t>
  </si>
  <si>
    <t>TWTR</t>
  </si>
  <si>
    <t>TWIN</t>
  </si>
  <si>
    <t>TWST</t>
  </si>
  <si>
    <t>TWO</t>
  </si>
  <si>
    <t>TYL</t>
  </si>
  <si>
    <t>TYME</t>
  </si>
  <si>
    <t>TSN</t>
  </si>
  <si>
    <t>PRTS</t>
  </si>
  <si>
    <t>USB</t>
  </si>
  <si>
    <t>USAU</t>
  </si>
  <si>
    <t>USWS</t>
  </si>
  <si>
    <t>USX</t>
  </si>
  <si>
    <t>UI</t>
  </si>
  <si>
    <t>UBER</t>
  </si>
  <si>
    <t>UBS</t>
  </si>
  <si>
    <t>UDR</t>
  </si>
  <si>
    <t>UFPT</t>
  </si>
  <si>
    <t>UGI</t>
  </si>
  <si>
    <t>RARE</t>
  </si>
  <si>
    <t>UCTT</t>
  </si>
  <si>
    <t>ULBI</t>
  </si>
  <si>
    <t>ULTA</t>
  </si>
  <si>
    <t>UGP</t>
  </si>
  <si>
    <t>UMBF</t>
  </si>
  <si>
    <t>UMH</t>
  </si>
  <si>
    <t>UAA</t>
  </si>
  <si>
    <t>UMPQ</t>
  </si>
  <si>
    <t>UA</t>
  </si>
  <si>
    <t>UNAM</t>
  </si>
  <si>
    <t>UFI</t>
  </si>
  <si>
    <t>2018.06.24</t>
  </si>
  <si>
    <t>UNF</t>
  </si>
  <si>
    <t>UN</t>
  </si>
  <si>
    <t>UL</t>
  </si>
  <si>
    <t>LATN</t>
  </si>
  <si>
    <t>UNP</t>
  </si>
  <si>
    <t>UNB</t>
  </si>
  <si>
    <t>QURE</t>
  </si>
  <si>
    <t>UFAB</t>
  </si>
  <si>
    <t>UIS</t>
  </si>
  <si>
    <t>UAL</t>
  </si>
  <si>
    <t>UBCP</t>
  </si>
  <si>
    <t>UBOH</t>
  </si>
  <si>
    <t>UNT</t>
  </si>
  <si>
    <t>CCU</t>
  </si>
  <si>
    <t>UBSI</t>
  </si>
  <si>
    <t>UCBI</t>
  </si>
  <si>
    <t>UCFC</t>
  </si>
  <si>
    <t>UFCS</t>
  </si>
  <si>
    <t>UIHC</t>
  </si>
  <si>
    <t>UMC</t>
  </si>
  <si>
    <t>UNFI</t>
  </si>
  <si>
    <t>UPS</t>
  </si>
  <si>
    <t>URI</t>
  </si>
  <si>
    <t>UBFO</t>
  </si>
  <si>
    <t>UAMY</t>
  </si>
  <si>
    <t>USM</t>
  </si>
  <si>
    <t>USLM</t>
  </si>
  <si>
    <t>UTHR</t>
  </si>
  <si>
    <t>X</t>
  </si>
  <si>
    <t>UTX</t>
  </si>
  <si>
    <t>UG</t>
  </si>
  <si>
    <t>UNH</t>
  </si>
  <si>
    <t>UNIT</t>
  </si>
  <si>
    <t>UTL</t>
  </si>
  <si>
    <t>UNTY</t>
  </si>
  <si>
    <t>UNVR</t>
  </si>
  <si>
    <t>UBX</t>
  </si>
  <si>
    <t>OLED</t>
  </si>
  <si>
    <t>UEIC</t>
  </si>
  <si>
    <t>UVV</t>
  </si>
  <si>
    <t>UFPI</t>
  </si>
  <si>
    <t>UVE</t>
  </si>
  <si>
    <t>UHS</t>
  </si>
  <si>
    <t>UHT</t>
  </si>
  <si>
    <t>ULH</t>
  </si>
  <si>
    <t>UUU</t>
  </si>
  <si>
    <t>USAP</t>
  </si>
  <si>
    <t>UTI</t>
  </si>
  <si>
    <t>UVSP</t>
  </si>
  <si>
    <t>UE</t>
  </si>
  <si>
    <t>UONE</t>
  </si>
  <si>
    <t>UONEK</t>
  </si>
  <si>
    <t>URBN</t>
  </si>
  <si>
    <t>MYT</t>
  </si>
  <si>
    <t>UBP</t>
  </si>
  <si>
    <t>UROV</t>
  </si>
  <si>
    <t>URGN</t>
  </si>
  <si>
    <t>UBA</t>
  </si>
  <si>
    <t>USFD</t>
  </si>
  <si>
    <t>ECOL</t>
  </si>
  <si>
    <t>USEG</t>
  </si>
  <si>
    <t>USCR</t>
  </si>
  <si>
    <t>UNM</t>
  </si>
  <si>
    <t>GROW</t>
  </si>
  <si>
    <t>UMRX</t>
  </si>
  <si>
    <t>TIGR</t>
  </si>
  <si>
    <t>UPLD</t>
  </si>
  <si>
    <t>UPWK</t>
  </si>
  <si>
    <t>URG</t>
  </si>
  <si>
    <t>UEC</t>
  </si>
  <si>
    <t>2018.07.31</t>
  </si>
  <si>
    <t>USPH</t>
  </si>
  <si>
    <t>SLCA</t>
  </si>
  <si>
    <t>USAC</t>
  </si>
  <si>
    <t>USAK</t>
  </si>
  <si>
    <t>USIO</t>
  </si>
  <si>
    <t>USNA</t>
  </si>
  <si>
    <t>USDP</t>
  </si>
  <si>
    <t>UTMD</t>
  </si>
  <si>
    <t>UXIN</t>
  </si>
  <si>
    <t>UTSI</t>
  </si>
  <si>
    <t>EGY</t>
  </si>
  <si>
    <t>VCNX</t>
  </si>
  <si>
    <t>MTN</t>
  </si>
  <si>
    <t>VAL</t>
  </si>
  <si>
    <t>VALE</t>
  </si>
  <si>
    <t>VHI</t>
  </si>
  <si>
    <t>VLRX</t>
  </si>
  <si>
    <t>VLO</t>
  </si>
  <si>
    <t>VLY</t>
  </si>
  <si>
    <t>VMI</t>
  </si>
  <si>
    <t>VALU</t>
  </si>
  <si>
    <t>VVV</t>
  </si>
  <si>
    <t>VNDA</t>
  </si>
  <si>
    <t>VAR</t>
  </si>
  <si>
    <t>VRNS</t>
  </si>
  <si>
    <t>VAPO</t>
  </si>
  <si>
    <t>VREX</t>
  </si>
  <si>
    <t>VEL</t>
  </si>
  <si>
    <t>VNTR</t>
  </si>
  <si>
    <t>VTR</t>
  </si>
  <si>
    <t>VERO</t>
  </si>
  <si>
    <t>VEON</t>
  </si>
  <si>
    <t>VNE</t>
  </si>
  <si>
    <t>VRA</t>
  </si>
  <si>
    <t>VCYT</t>
  </si>
  <si>
    <t>VSTM</t>
  </si>
  <si>
    <t>VERB</t>
  </si>
  <si>
    <t>VCEL</t>
  </si>
  <si>
    <t>VER</t>
  </si>
  <si>
    <t>VERY</t>
  </si>
  <si>
    <t>VRNT</t>
  </si>
  <si>
    <t>VRSK</t>
  </si>
  <si>
    <t>VRSN</t>
  </si>
  <si>
    <t>VBTX</t>
  </si>
  <si>
    <t>VRTV</t>
  </si>
  <si>
    <t>VET</t>
  </si>
  <si>
    <t>VBLT</t>
  </si>
  <si>
    <t>VZ</t>
  </si>
  <si>
    <t>VERI</t>
  </si>
  <si>
    <t>VBIV</t>
  </si>
  <si>
    <t>VXRT</t>
  </si>
  <si>
    <t>VTIQW</t>
  </si>
  <si>
    <t>VGR</t>
  </si>
  <si>
    <t>VTIQ</t>
  </si>
  <si>
    <t>VEC</t>
  </si>
  <si>
    <t>VEDL</t>
  </si>
  <si>
    <t>VEEV</t>
  </si>
  <si>
    <t>VECO</t>
  </si>
  <si>
    <t>VRML</t>
  </si>
  <si>
    <t>VRNA</t>
  </si>
  <si>
    <t>VRRM</t>
  </si>
  <si>
    <t>VRCA</t>
  </si>
  <si>
    <t>VRS</t>
  </si>
  <si>
    <t>VTNR</t>
  </si>
  <si>
    <t>VRTX</t>
  </si>
  <si>
    <t>VERU</t>
  </si>
  <si>
    <t>VFC</t>
  </si>
  <si>
    <t>VIACA</t>
  </si>
  <si>
    <t>VIAC</t>
  </si>
  <si>
    <t>VVI</t>
  </si>
  <si>
    <t>VSAT</t>
  </si>
  <si>
    <t>VIAV</t>
  </si>
  <si>
    <t>VKTX</t>
  </si>
  <si>
    <t>VFF</t>
  </si>
  <si>
    <t>VLGEA</t>
  </si>
  <si>
    <t>VBFC</t>
  </si>
  <si>
    <t>VNCE</t>
  </si>
  <si>
    <t>VNOM</t>
  </si>
  <si>
    <t>VIPS</t>
  </si>
  <si>
    <t>VIOT</t>
  </si>
  <si>
    <t>VIR</t>
  </si>
  <si>
    <t>VICR</t>
  </si>
  <si>
    <t>VCTR</t>
  </si>
  <si>
    <t>VICI</t>
  </si>
  <si>
    <t>VMD</t>
  </si>
  <si>
    <t>VIE</t>
  </si>
  <si>
    <t>VRAY</t>
  </si>
  <si>
    <t>SPCE</t>
  </si>
  <si>
    <t>VIRC</t>
  </si>
  <si>
    <t>VHC</t>
  </si>
  <si>
    <t>VTSI</t>
  </si>
  <si>
    <t>VIRT</t>
  </si>
  <si>
    <t>VRTS</t>
  </si>
  <si>
    <t>VRTU</t>
  </si>
  <si>
    <t>V</t>
  </si>
  <si>
    <t>VSH</t>
  </si>
  <si>
    <t>VPG</t>
  </si>
  <si>
    <t>VGZ</t>
  </si>
  <si>
    <t>VISL</t>
  </si>
  <si>
    <t>VIST</t>
  </si>
  <si>
    <t>VC</t>
  </si>
  <si>
    <t>VSTO</t>
  </si>
  <si>
    <t>VTGN</t>
  </si>
  <si>
    <t>VST</t>
  </si>
  <si>
    <t>VIVE</t>
  </si>
  <si>
    <t>VVUS</t>
  </si>
  <si>
    <t>VSLR</t>
  </si>
  <si>
    <t>VVPR</t>
  </si>
  <si>
    <t>VMW</t>
  </si>
  <si>
    <t>VCRA</t>
  </si>
  <si>
    <t>VOD</t>
  </si>
  <si>
    <t>VNRX</t>
  </si>
  <si>
    <t>VOLT</t>
  </si>
  <si>
    <t>VNO</t>
  </si>
  <si>
    <t>VG</t>
  </si>
  <si>
    <t>VOXX</t>
  </si>
  <si>
    <t>VJET</t>
  </si>
  <si>
    <t>VOYA</t>
  </si>
  <si>
    <t>VYGR</t>
  </si>
  <si>
    <t>VSEC</t>
  </si>
  <si>
    <t>VTVT</t>
  </si>
  <si>
    <t>VUZI</t>
  </si>
  <si>
    <t>VMC</t>
  </si>
  <si>
    <t>GRA</t>
  </si>
  <si>
    <t>GWW</t>
  </si>
  <si>
    <t>WTI</t>
  </si>
  <si>
    <t>WBC</t>
  </si>
  <si>
    <t>WNC</t>
  </si>
  <si>
    <t>WPC</t>
  </si>
  <si>
    <t>WDR</t>
  </si>
  <si>
    <t>WAFU</t>
  </si>
  <si>
    <t>WTRH</t>
  </si>
  <si>
    <t>WBA</t>
  </si>
  <si>
    <t>WD</t>
  </si>
  <si>
    <t>WSG</t>
  </si>
  <si>
    <t>WMT</t>
  </si>
  <si>
    <t>HCC</t>
  </si>
  <si>
    <t>WPG</t>
  </si>
  <si>
    <t>WM</t>
  </si>
  <si>
    <t>WRE</t>
  </si>
  <si>
    <t>WASH</t>
  </si>
  <si>
    <t>WAFD</t>
  </si>
  <si>
    <t>WCN</t>
  </si>
  <si>
    <t>WSBF</t>
  </si>
  <si>
    <t>WTRE</t>
  </si>
  <si>
    <t>WAT</t>
  </si>
  <si>
    <t>WTS</t>
  </si>
  <si>
    <t>WSO.B</t>
  </si>
  <si>
    <t>WSO</t>
  </si>
  <si>
    <t>WVE</t>
  </si>
  <si>
    <t>WSTG</t>
  </si>
  <si>
    <t>W</t>
  </si>
  <si>
    <t>HHHH</t>
  </si>
  <si>
    <t>WDFC</t>
  </si>
  <si>
    <t>WEC</t>
  </si>
  <si>
    <t>WBS</t>
  </si>
  <si>
    <t>WB</t>
  </si>
  <si>
    <t>WMK</t>
  </si>
  <si>
    <t>WRI</t>
  </si>
  <si>
    <t>WBT</t>
  </si>
  <si>
    <t>WEI</t>
  </si>
  <si>
    <t>WCG</t>
  </si>
  <si>
    <t>WEBK</t>
  </si>
  <si>
    <t>WFC</t>
  </si>
  <si>
    <t>WERN</t>
  </si>
  <si>
    <t>WELL</t>
  </si>
  <si>
    <t>WSBC</t>
  </si>
  <si>
    <t>WCC</t>
  </si>
  <si>
    <t>WTBA</t>
  </si>
  <si>
    <t>WST</t>
  </si>
  <si>
    <t>WSTL</t>
  </si>
  <si>
    <t>WABC</t>
  </si>
  <si>
    <t>WAL</t>
  </si>
  <si>
    <t>WDC</t>
  </si>
  <si>
    <t>WMC</t>
  </si>
  <si>
    <t>WRN</t>
  </si>
  <si>
    <t>WES</t>
  </si>
  <si>
    <t>WNEB</t>
  </si>
  <si>
    <t>WLK</t>
  </si>
  <si>
    <t>WAB</t>
  </si>
  <si>
    <t>WLKP</t>
  </si>
  <si>
    <t>WRK</t>
  </si>
  <si>
    <t>WWR</t>
  </si>
  <si>
    <t>WBK</t>
  </si>
  <si>
    <t>WPRT</t>
  </si>
  <si>
    <t>WHG</t>
  </si>
  <si>
    <t>WEYS</t>
  </si>
  <si>
    <t>WY</t>
  </si>
  <si>
    <t>WEX</t>
  </si>
  <si>
    <t>WPM</t>
  </si>
  <si>
    <t>WHLR</t>
  </si>
  <si>
    <t>WHR</t>
  </si>
  <si>
    <t>WTM</t>
  </si>
  <si>
    <t>WHF</t>
  </si>
  <si>
    <t>WSR</t>
  </si>
  <si>
    <t>WLL</t>
  </si>
  <si>
    <t>WOW</t>
  </si>
  <si>
    <t>WYY</t>
  </si>
  <si>
    <t>WHLM</t>
  </si>
  <si>
    <t>WVVI</t>
  </si>
  <si>
    <t>WLH</t>
  </si>
  <si>
    <t>WLDN</t>
  </si>
  <si>
    <t>WMB</t>
  </si>
  <si>
    <t>WLFC</t>
  </si>
  <si>
    <t>WSM</t>
  </si>
  <si>
    <t>WLTW</t>
  </si>
  <si>
    <t>WSC</t>
  </si>
  <si>
    <t>WING</t>
  </si>
  <si>
    <t>WGO</t>
  </si>
  <si>
    <t>WINA</t>
  </si>
  <si>
    <t>WINS</t>
  </si>
  <si>
    <t>WTFC</t>
  </si>
  <si>
    <t>WIT</t>
  </si>
  <si>
    <t>WTT</t>
  </si>
  <si>
    <t>WIX</t>
  </si>
  <si>
    <t>WETF</t>
  </si>
  <si>
    <t>WKEY</t>
  </si>
  <si>
    <t>WNS</t>
  </si>
  <si>
    <t>WWW</t>
  </si>
  <si>
    <t>WWD</t>
  </si>
  <si>
    <t>WF</t>
  </si>
  <si>
    <t>WK</t>
  </si>
  <si>
    <t>WKHS</t>
  </si>
  <si>
    <t>WDAY</t>
  </si>
  <si>
    <t>INT</t>
  </si>
  <si>
    <t>WRLD</t>
  </si>
  <si>
    <t>WWE</t>
  </si>
  <si>
    <t>WPX</t>
  </si>
  <si>
    <t>WOR</t>
  </si>
  <si>
    <t>WRTC</t>
  </si>
  <si>
    <t>WRB</t>
  </si>
  <si>
    <t>WMGI</t>
  </si>
  <si>
    <t>WPP</t>
  </si>
  <si>
    <t>WSFS</t>
  </si>
  <si>
    <t>WW</t>
  </si>
  <si>
    <t>WVFC</t>
  </si>
  <si>
    <t>WH</t>
  </si>
  <si>
    <t>WYND</t>
  </si>
  <si>
    <t>WYNN</t>
  </si>
  <si>
    <t>XYF</t>
  </si>
  <si>
    <t>XFOR</t>
  </si>
  <si>
    <t>XBIT</t>
  </si>
  <si>
    <t>XELB</t>
  </si>
  <si>
    <t>XEL</t>
  </si>
  <si>
    <t>XNCR</t>
  </si>
  <si>
    <t>XBIO</t>
  </si>
  <si>
    <t>XHR</t>
  </si>
  <si>
    <t>XENE</t>
  </si>
  <si>
    <t>XERS</t>
  </si>
  <si>
    <t>XRX</t>
  </si>
  <si>
    <t>XLNX</t>
  </si>
  <si>
    <t>XIN</t>
  </si>
  <si>
    <t>XP</t>
  </si>
  <si>
    <t>XOMA</t>
  </si>
  <si>
    <t>XPEL</t>
  </si>
  <si>
    <t>XPER</t>
  </si>
  <si>
    <t>XTNT</t>
  </si>
  <si>
    <t>XSPA</t>
  </si>
  <si>
    <t>XPO</t>
  </si>
  <si>
    <t>XTLB</t>
  </si>
  <si>
    <t>XNET</t>
  </si>
  <si>
    <t>XYL</t>
  </si>
  <si>
    <t>YMAB</t>
  </si>
  <si>
    <t>AUY</t>
  </si>
  <si>
    <t>YNDX</t>
  </si>
  <si>
    <t>YTRA</t>
  </si>
  <si>
    <t>YAYO</t>
  </si>
  <si>
    <t>YELP</t>
  </si>
  <si>
    <t>YETI</t>
  </si>
  <si>
    <t>YEXT</t>
  </si>
  <si>
    <t>YTEN</t>
  </si>
  <si>
    <t>YIN</t>
  </si>
  <si>
    <t>YRD</t>
  </si>
  <si>
    <t>DAO</t>
  </si>
  <si>
    <t>YGYI</t>
  </si>
  <si>
    <t>YRCW</t>
  </si>
  <si>
    <t>YPF</t>
  </si>
  <si>
    <t>ZNGA</t>
  </si>
  <si>
    <t>ZYXI</t>
  </si>
  <si>
    <t>ZYNE</t>
  </si>
  <si>
    <t>ZYME</t>
  </si>
  <si>
    <t>YUM</t>
  </si>
  <si>
    <t>YUMA</t>
  </si>
  <si>
    <t>YUMC</t>
  </si>
  <si>
    <t>YJ</t>
  </si>
  <si>
    <t>ZFGN</t>
  </si>
  <si>
    <t>ZLAB</t>
  </si>
  <si>
    <t>ZAGG</t>
  </si>
  <si>
    <t>Z</t>
  </si>
  <si>
    <t>ZBH</t>
  </si>
  <si>
    <t>ZG</t>
  </si>
  <si>
    <t>ZAYO</t>
  </si>
  <si>
    <t>ZBRA</t>
  </si>
  <si>
    <t>ZDGE</t>
  </si>
  <si>
    <t>ZEAL</t>
  </si>
  <si>
    <t>ZEN</t>
  </si>
  <si>
    <t>ZVO</t>
  </si>
  <si>
    <t>ZSAN</t>
  </si>
  <si>
    <t>ZS</t>
  </si>
  <si>
    <t>ZTO</t>
  </si>
  <si>
    <t>ZUO</t>
  </si>
  <si>
    <t>ZUMZ</t>
  </si>
  <si>
    <t>ZKIN</t>
  </si>
  <si>
    <t>ZION</t>
  </si>
  <si>
    <t>ZIXI</t>
  </si>
  <si>
    <t>ZIOP</t>
  </si>
  <si>
    <t>ZN</t>
  </si>
  <si>
    <t>ZGNX</t>
  </si>
  <si>
    <t>ZTS</t>
  </si>
  <si>
    <t>ZOM</t>
  </si>
  <si>
    <t>ZM</t>
  </si>
  <si>
    <t>러시아 recuiting company</t>
  </si>
  <si>
    <t>중국 영양제 주력 약국 체인</t>
  </si>
  <si>
    <t>브라질 대농장</t>
  </si>
  <si>
    <t>반도체를 가장한 잡종</t>
  </si>
  <si>
    <t>이스라엘 에너지 공장, 중국 차</t>
  </si>
  <si>
    <t>배당주</t>
  </si>
  <si>
    <t>안정적인 Bio</t>
  </si>
  <si>
    <t>페루 은행. 정체불명</t>
  </si>
  <si>
    <t>단백질 제품</t>
  </si>
  <si>
    <t>태양광 제품</t>
  </si>
  <si>
    <t>광산 회사, 호주 화재</t>
  </si>
  <si>
    <t>Gold, 성장 정체</t>
  </si>
  <si>
    <t>flight leasing service, Boeing issue</t>
  </si>
  <si>
    <t>덴마크 bio</t>
  </si>
  <si>
    <t>air</t>
  </si>
  <si>
    <t>반도체 사기꾼</t>
  </si>
  <si>
    <t>$</t>
  </si>
  <si>
    <t>outstanding</t>
  </si>
  <si>
    <t>dividends</t>
  </si>
  <si>
    <t>Year</t>
  </si>
  <si>
    <t>after tax</t>
  </si>
  <si>
    <t>portion</t>
  </si>
  <si>
    <t>busness development company 년 5% 수익률</t>
  </si>
  <si>
    <t>마이애미 citrus 대농장</t>
  </si>
  <si>
    <t>가구회사</t>
  </si>
  <si>
    <t>Credit service</t>
  </si>
  <si>
    <t>보조기억장치 segate. 년 3% 수익률</t>
  </si>
  <si>
    <t>사기꾼</t>
  </si>
  <si>
    <t>REIT 년 8%수익률이지만 전망이 안 좋네</t>
  </si>
  <si>
    <t>citi bank</t>
  </si>
  <si>
    <t>delta air</t>
  </si>
  <si>
    <t>Bio 작전</t>
  </si>
  <si>
    <t>bank</t>
  </si>
  <si>
    <t>Mining : gamble</t>
  </si>
  <si>
    <t>대박</t>
  </si>
  <si>
    <t>rental &amp; leasing</t>
  </si>
  <si>
    <t>은행 시한폭탄</t>
  </si>
  <si>
    <t>Last hope of Chemicals but timebomb I guess</t>
  </si>
  <si>
    <t>credit service</t>
  </si>
  <si>
    <t>괜찮아 보이는데 불장난 세력들이 많이 있다</t>
  </si>
  <si>
    <t>설비를 팔았니…?</t>
  </si>
  <si>
    <t>ER</t>
  </si>
  <si>
    <t>profit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</si>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</sst>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yyyy\-mm\-dd"/>
    <numFmt numFmtId="170" formatCode="[$$-409]#,##0_);[Red]\([$$-409]#,##0\)"/>
    <numFmt numFmtId="171" formatCode="[$$-409]#,##0"/>
    <numFmt numFmtId="172" formatCode="[$$-409]#,##0.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38" fontId="0" fillId="0" borderId="0" xfId="0" applyNumberFormat="1"/>
    <xf numFmtId="0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0" xfId="0" applyFill="1"/>
    <xf numFmtId="40" fontId="0" fillId="2" borderId="0" xfId="0" applyNumberFormat="1" applyFill="1"/>
    <xf numFmtId="38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0" fontId="0" fillId="3" borderId="0" xfId="0" applyNumberFormat="1" applyFill="1"/>
    <xf numFmtId="38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0" fontId="0" fillId="4" borderId="0" xfId="0" applyNumberFormat="1" applyFill="1"/>
    <xf numFmtId="38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40" fontId="0" fillId="5" borderId="0" xfId="0" applyNumberFormat="1" applyFill="1"/>
    <xf numFmtId="38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40" fontId="0" fillId="6" borderId="0" xfId="0" applyNumberFormat="1" applyFill="1"/>
    <xf numFmtId="38" fontId="0" fillId="6" borderId="0" xfId="0" applyNumberFormat="1" applyFill="1"/>
    <xf numFmtId="164" fontId="0" fillId="6" borderId="0" xfId="0" applyNumberFormat="1" applyFill="1"/>
    <xf numFmtId="0" fontId="2" fillId="0" borderId="0" xfId="0" applyFont="1"/>
    <xf numFmtId="3" fontId="0" fillId="5" borderId="0" xfId="0" applyNumberFormat="1" applyFill="1"/>
    <xf numFmtId="0" fontId="0" fillId="5" borderId="0" xfId="0" applyNumberFormat="1" applyFill="1"/>
    <xf numFmtId="170" fontId="0" fillId="4" borderId="0" xfId="0" applyNumberFormat="1" applyFill="1"/>
    <xf numFmtId="170" fontId="0" fillId="0" borderId="0" xfId="0" applyNumberFormat="1"/>
    <xf numFmtId="9" fontId="0" fillId="4" borderId="0" xfId="0" applyNumberFormat="1" applyFill="1"/>
    <xf numFmtId="9" fontId="0" fillId="0" borderId="0" xfId="0" applyNumberFormat="1"/>
    <xf numFmtId="171" fontId="0" fillId="0" borderId="0" xfId="0" applyNumberFormat="1"/>
    <xf numFmtId="1" fontId="0" fillId="0" borderId="0" xfId="0" applyNumberFormat="1" applyAlignment="1">
      <alignment horizontal="center"/>
    </xf>
    <xf numFmtId="17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930"/>
  <sheetViews>
    <sheetView tabSelected="1" zoomScale="137" workbookViewId="0">
      <pane ySplit="53" topLeftCell="A1250" activePane="bottomLeft" state="frozen"/>
      <selection pane="bottomLeft" activeCell="G4956" sqref="G4956"/>
    </sheetView>
  </sheetViews>
  <sheetFormatPr baseColWidth="10" defaultColWidth="8.83203125" defaultRowHeight="15" x14ac:dyDescent="0.2"/>
  <cols>
    <col min="1" max="1" width="8.6640625" customWidth="1"/>
    <col min="2" max="2" width="7.1640625" style="5" customWidth="1"/>
    <col min="3" max="3" width="14.1640625" style="2" customWidth="1"/>
    <col min="4" max="4" width="13.83203125" style="2" customWidth="1"/>
    <col min="6" max="6" width="14.1640625" style="2" customWidth="1"/>
    <col min="7" max="7" width="8" style="1" customWidth="1"/>
    <col min="8" max="8" width="9.33203125" style="1" customWidth="1"/>
    <col min="9" max="9" width="7.6640625" style="1" customWidth="1"/>
    <col min="10" max="10" width="8.1640625" style="1" customWidth="1"/>
    <col min="11" max="11" width="16.83203125" style="2" customWidth="1"/>
    <col min="12" max="12" width="16.5" style="2" customWidth="1"/>
    <col min="13" max="13" width="8.83203125" style="1"/>
    <col min="14" max="14" width="8.1640625" style="1" customWidth="1"/>
    <col min="15" max="15" width="17.83203125" style="2" bestFit="1" customWidth="1"/>
    <col min="16" max="17" width="8.83203125" style="1"/>
    <col min="18" max="18" width="7.1640625" style="1" customWidth="1"/>
    <col min="19" max="22" width="8.83203125" style="1"/>
    <col min="23" max="23" width="10.33203125" style="1" bestFit="1" customWidth="1"/>
    <col min="24" max="25" width="10.33203125" style="1" customWidth="1"/>
    <col min="26" max="26" width="8.83203125" style="1"/>
    <col min="27" max="27" width="8.83203125" style="33"/>
    <col min="28" max="28" width="7.5" style="35" bestFit="1" customWidth="1"/>
  </cols>
  <sheetData>
    <row r="1" spans="1:28" s="6" customFormat="1" x14ac:dyDescent="0.2">
      <c r="A1" s="8">
        <v>43855</v>
      </c>
      <c r="B1" s="6" t="s">
        <v>0</v>
      </c>
      <c r="C1" s="6">
        <v>10</v>
      </c>
      <c r="F1" s="6" t="s">
        <v>1</v>
      </c>
      <c r="H1" s="6" t="s">
        <v>2</v>
      </c>
      <c r="K1" s="6" t="s">
        <v>3</v>
      </c>
      <c r="L1" s="6" t="s">
        <v>4</v>
      </c>
      <c r="N1" s="6" t="s">
        <v>5</v>
      </c>
      <c r="S1" s="6" t="s">
        <v>6</v>
      </c>
      <c r="W1" s="36">
        <v>49891</v>
      </c>
      <c r="X1" s="36">
        <f>90/100*W1</f>
        <v>44901.9</v>
      </c>
      <c r="Y1" s="36">
        <f>W1-X1</f>
        <v>4989.0999999999985</v>
      </c>
      <c r="Z1" s="38">
        <f>$Y$1/15</f>
        <v>332.60666666666657</v>
      </c>
      <c r="AA1" s="38">
        <f>(X1-Z1)/3</f>
        <v>14856.431111111111</v>
      </c>
    </row>
    <row r="2" spans="1:28" s="7" customFormat="1" x14ac:dyDescent="0.2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>
        <v>2</v>
      </c>
      <c r="U2" s="7">
        <v>1</v>
      </c>
      <c r="V2" s="7">
        <v>0</v>
      </c>
      <c r="W2" s="7" t="s">
        <v>5046</v>
      </c>
      <c r="X2" s="7" t="s">
        <v>5072</v>
      </c>
      <c r="Z2" s="37">
        <v>8</v>
      </c>
      <c r="AA2" s="7" t="s">
        <v>5070</v>
      </c>
      <c r="AB2" s="7" t="s">
        <v>5071</v>
      </c>
    </row>
    <row r="3" spans="1:28" hidden="1" x14ac:dyDescent="0.2">
      <c r="A3" t="s">
        <v>26</v>
      </c>
      <c r="B3" s="5">
        <v>6.63</v>
      </c>
      <c r="C3" s="2">
        <v>99451210</v>
      </c>
      <c r="D3" s="2">
        <v>-55000000</v>
      </c>
      <c r="E3" t="s">
        <v>27</v>
      </c>
      <c r="F3" s="2">
        <v>-55000000</v>
      </c>
      <c r="G3" s="1">
        <f>D3/$C$3</f>
        <v>-0.55303500078078482</v>
      </c>
      <c r="H3" s="1">
        <f>F3/$C$3</f>
        <v>-0.55303500078078482</v>
      </c>
      <c r="I3" s="1">
        <f>$B$3/G3</f>
        <v>-11.988391314545455</v>
      </c>
      <c r="J3" s="1">
        <f>$B$3/H3</f>
        <v>-11.988391314545455</v>
      </c>
      <c r="K3" s="4">
        <v>1546000000</v>
      </c>
      <c r="L3" s="3">
        <v>323000000</v>
      </c>
      <c r="M3" s="1">
        <f>(K3-L3)/C3</f>
        <v>12.297487380998179</v>
      </c>
      <c r="N3" s="1">
        <f>B3/M3</f>
        <v>0.53913452354865088</v>
      </c>
      <c r="O3" s="4">
        <v>1224000000</v>
      </c>
      <c r="P3" s="1">
        <f>F3/O3*100</f>
        <v>-4.4934640522875817</v>
      </c>
      <c r="Q3" s="1">
        <f>D3/O3*100</f>
        <v>-4.4934640522875817</v>
      </c>
      <c r="R3" s="1">
        <f>B3/S3</f>
        <v>-1.1988391314545455</v>
      </c>
      <c r="S3" s="1">
        <f>($O3+$O3*($Q3-$C$1)/$C$1)/$C3</f>
        <v>-5.5303500078078489</v>
      </c>
      <c r="T3" s="1">
        <f>($O3+$O3*($Q3+T$2-$C$1)/$C$1)/$C3</f>
        <v>-3.0688414952417373</v>
      </c>
      <c r="U3" s="1">
        <f>($O3+$O3*($Q3+U$2-$C$1)/$C$1)/$C3</f>
        <v>-4.2995957515247927</v>
      </c>
      <c r="V3" s="1">
        <f>($O3+$O3*($Q3+V$2-$C$1)/$C$1)/$C3</f>
        <v>-5.5303500078078489</v>
      </c>
      <c r="AA3"/>
      <c r="AB3"/>
    </row>
    <row r="4" spans="1:28" hidden="1" x14ac:dyDescent="0.2">
      <c r="A4" t="s">
        <v>28</v>
      </c>
      <c r="B4" s="5">
        <v>100.79</v>
      </c>
      <c r="C4" s="2">
        <v>29184218</v>
      </c>
      <c r="D4" s="2">
        <v>-112000000</v>
      </c>
      <c r="E4" t="s">
        <v>27</v>
      </c>
      <c r="F4" s="2">
        <v>-10000000</v>
      </c>
      <c r="G4" s="1">
        <f t="shared" ref="G4:G53" si="0">D4/$C$3</f>
        <v>-1.1261803652263256</v>
      </c>
      <c r="H4" s="1">
        <f t="shared" ref="H4:H53" si="1">F4/$C$3</f>
        <v>-0.10055181832377906</v>
      </c>
      <c r="I4" s="1">
        <f t="shared" ref="I4:I53" si="2">$B$3/G4</f>
        <v>-5.8871564491071426</v>
      </c>
      <c r="J4" s="1">
        <f t="shared" ref="J4:J53" si="3">$B$3/H4</f>
        <v>-65.936152230000005</v>
      </c>
      <c r="K4" s="3">
        <v>573000000</v>
      </c>
      <c r="L4" s="3">
        <v>151000000</v>
      </c>
      <c r="M4" s="1">
        <f t="shared" ref="M4:M53" si="4">(K4-L4)/C4</f>
        <v>14.459870057165828</v>
      </c>
      <c r="N4" s="1">
        <f t="shared" ref="N4:N53" si="5">B4/M4</f>
        <v>6.9703254318009487</v>
      </c>
      <c r="O4" s="3">
        <v>421000000</v>
      </c>
      <c r="P4" s="1">
        <f t="shared" ref="P4:P53" si="6">F4/O4*100</f>
        <v>-2.3752969121140142</v>
      </c>
      <c r="Q4" s="1">
        <f t="shared" ref="Q4:Q53" si="7">D4/O4*100</f>
        <v>-26.603325415676959</v>
      </c>
      <c r="R4" s="1">
        <f t="shared" ref="R4:R53" si="8">B4/S4</f>
        <v>-2.6263190466249999</v>
      </c>
      <c r="S4" s="1">
        <f t="shared" ref="S4:S53" si="9">($O4+$O4*($Q4-$C$1)/$C$1)/$C4</f>
        <v>-38.37690631285718</v>
      </c>
      <c r="T4" s="1">
        <f t="shared" ref="T4:V53" si="10">($O4+$O4*($Q4+T$2-$C$1)/$C$1)/$C4</f>
        <v>-35.491785320408454</v>
      </c>
      <c r="U4" s="1">
        <f t="shared" si="10"/>
        <v>-36.93434581663282</v>
      </c>
      <c r="V4" s="1">
        <f t="shared" si="10"/>
        <v>-38.37690631285718</v>
      </c>
      <c r="AA4"/>
      <c r="AB4"/>
    </row>
    <row r="5" spans="1:28" hidden="1" x14ac:dyDescent="0.2">
      <c r="A5" t="s">
        <v>29</v>
      </c>
      <c r="B5" s="5">
        <v>14.98</v>
      </c>
      <c r="C5" s="2">
        <v>64503000</v>
      </c>
      <c r="D5" s="2">
        <v>35000000</v>
      </c>
      <c r="E5" t="s">
        <v>30</v>
      </c>
      <c r="F5" s="2">
        <v>-15000000</v>
      </c>
      <c r="G5" s="1">
        <f t="shared" si="0"/>
        <v>0.35193136413322673</v>
      </c>
      <c r="H5" s="1">
        <f t="shared" si="1"/>
        <v>-0.15082772748566861</v>
      </c>
      <c r="I5" s="1">
        <f t="shared" si="2"/>
        <v>18.838900637142856</v>
      </c>
      <c r="J5" s="1">
        <f t="shared" si="3"/>
        <v>-43.957434819999996</v>
      </c>
      <c r="K5" s="3">
        <v>665000000</v>
      </c>
      <c r="L5" s="3">
        <v>336000000</v>
      </c>
      <c r="M5" s="1">
        <f t="shared" si="4"/>
        <v>5.1005379594747531</v>
      </c>
      <c r="N5" s="1">
        <f t="shared" si="5"/>
        <v>2.936945106382979</v>
      </c>
      <c r="O5" s="3">
        <v>329000000</v>
      </c>
      <c r="P5" s="1">
        <f t="shared" si="6"/>
        <v>-4.5592705167173255</v>
      </c>
      <c r="Q5" s="1">
        <f t="shared" si="7"/>
        <v>10.638297872340425</v>
      </c>
      <c r="R5" s="1">
        <f t="shared" si="8"/>
        <v>2.7607284000000001</v>
      </c>
      <c r="S5" s="1">
        <f t="shared" si="9"/>
        <v>5.4261042122071839</v>
      </c>
      <c r="T5" s="1">
        <f t="shared" si="10"/>
        <v>6.446211804102135</v>
      </c>
      <c r="U5" s="1">
        <f t="shared" si="10"/>
        <v>5.9361580081546599</v>
      </c>
      <c r="V5" s="1">
        <f t="shared" si="10"/>
        <v>5.4261042122071839</v>
      </c>
      <c r="AA5"/>
      <c r="AB5"/>
    </row>
    <row r="6" spans="1:28" hidden="1" x14ac:dyDescent="0.2">
      <c r="A6" t="s">
        <v>31</v>
      </c>
      <c r="B6" s="5">
        <v>5.57</v>
      </c>
      <c r="C6" s="2">
        <v>6015753</v>
      </c>
      <c r="D6" s="2">
        <v>0.8</v>
      </c>
      <c r="E6" t="s">
        <v>27</v>
      </c>
      <c r="F6" s="2">
        <v>-4000000</v>
      </c>
      <c r="G6" s="1">
        <f t="shared" si="0"/>
        <v>8.0441454659023256E-9</v>
      </c>
      <c r="H6" s="1">
        <f t="shared" si="1"/>
        <v>-4.0220727329511624E-2</v>
      </c>
      <c r="I6" s="1">
        <f t="shared" si="2"/>
        <v>824201902.875</v>
      </c>
      <c r="J6" s="1">
        <f t="shared" si="3"/>
        <v>-164.84038057500001</v>
      </c>
      <c r="K6" s="3">
        <v>164000000</v>
      </c>
      <c r="L6" s="3">
        <v>108000000</v>
      </c>
      <c r="M6" s="1">
        <f t="shared" si="4"/>
        <v>9.3088928351945306</v>
      </c>
      <c r="N6" s="1">
        <f t="shared" si="5"/>
        <v>0.59835257517857143</v>
      </c>
      <c r="O6" s="3">
        <v>56000000</v>
      </c>
      <c r="P6" s="1">
        <f t="shared" si="6"/>
        <v>-7.1428571428571423</v>
      </c>
      <c r="Q6" s="1">
        <f t="shared" si="7"/>
        <v>1.4285714285714286E-6</v>
      </c>
      <c r="R6" s="1">
        <f t="shared" si="8"/>
        <v>4188468.0262500001</v>
      </c>
      <c r="S6" s="1">
        <f t="shared" si="9"/>
        <v>1.3298418335992186E-6</v>
      </c>
      <c r="T6" s="1">
        <f t="shared" si="10"/>
        <v>1.8617798968807395</v>
      </c>
      <c r="U6" s="1">
        <f t="shared" si="10"/>
        <v>0.93089061336128665</v>
      </c>
      <c r="V6" s="1">
        <f t="shared" si="10"/>
        <v>1.3298418335992186E-6</v>
      </c>
      <c r="AA6"/>
      <c r="AB6"/>
    </row>
    <row r="7" spans="1:28" hidden="1" x14ac:dyDescent="0.2">
      <c r="A7" t="s">
        <v>32</v>
      </c>
      <c r="B7" s="5">
        <v>2.21</v>
      </c>
      <c r="C7" s="2">
        <v>30881459</v>
      </c>
      <c r="D7" s="2">
        <v>-16000000</v>
      </c>
      <c r="E7" t="s">
        <v>33</v>
      </c>
      <c r="F7" s="2">
        <v>-3000000</v>
      </c>
      <c r="G7" s="1">
        <f t="shared" si="0"/>
        <v>-0.1608829093180465</v>
      </c>
      <c r="H7" s="1">
        <f t="shared" si="1"/>
        <v>-3.0165545497133722E-2</v>
      </c>
      <c r="I7" s="1">
        <f t="shared" si="2"/>
        <v>-41.210095143750003</v>
      </c>
      <c r="J7" s="1">
        <f t="shared" si="3"/>
        <v>-219.78717409999999</v>
      </c>
      <c r="K7" s="3">
        <v>75000000</v>
      </c>
      <c r="L7" s="3">
        <v>2000000</v>
      </c>
      <c r="M7" s="1">
        <f t="shared" si="4"/>
        <v>2.363877950196589</v>
      </c>
      <c r="N7" s="1">
        <f t="shared" si="5"/>
        <v>0.93490444369863002</v>
      </c>
      <c r="O7" s="3">
        <v>72000000</v>
      </c>
      <c r="P7" s="1">
        <f t="shared" si="6"/>
        <v>-4.1666666666666661</v>
      </c>
      <c r="Q7" s="1">
        <f t="shared" si="7"/>
        <v>-22.222222222222221</v>
      </c>
      <c r="R7" s="1">
        <f t="shared" si="8"/>
        <v>-0.42655015243749994</v>
      </c>
      <c r="S7" s="1">
        <f t="shared" si="9"/>
        <v>-5.1811023565952636</v>
      </c>
      <c r="T7" s="1">
        <f t="shared" si="10"/>
        <v>-4.7148031445016896</v>
      </c>
      <c r="U7" s="1">
        <f t="shared" si="10"/>
        <v>-4.9479527505484766</v>
      </c>
      <c r="V7" s="1">
        <f t="shared" si="10"/>
        <v>-5.1811023565952636</v>
      </c>
      <c r="AA7"/>
      <c r="AB7"/>
    </row>
    <row r="8" spans="1:28" hidden="1" x14ac:dyDescent="0.2">
      <c r="A8" t="s">
        <v>34</v>
      </c>
      <c r="B8" s="5">
        <v>11.38</v>
      </c>
      <c r="C8" s="2">
        <v>4704660</v>
      </c>
      <c r="D8" s="2">
        <v>-0.02</v>
      </c>
      <c r="E8" t="s">
        <v>27</v>
      </c>
      <c r="F8" s="2">
        <v>0.44</v>
      </c>
      <c r="G8" s="1">
        <f t="shared" si="0"/>
        <v>-2.0110363664755815E-10</v>
      </c>
      <c r="H8" s="1">
        <f t="shared" si="1"/>
        <v>4.4242800062462786E-9</v>
      </c>
      <c r="I8" s="1">
        <f t="shared" si="2"/>
        <v>-32968076114.999996</v>
      </c>
      <c r="J8" s="1">
        <f t="shared" si="3"/>
        <v>1498548914.318182</v>
      </c>
      <c r="K8" s="3">
        <v>441000000</v>
      </c>
      <c r="L8" s="3">
        <v>383000000</v>
      </c>
      <c r="M8" s="1">
        <f t="shared" si="4"/>
        <v>12.328202250534577</v>
      </c>
      <c r="N8" s="1">
        <f t="shared" si="5"/>
        <v>0.92308673793103446</v>
      </c>
      <c r="O8" s="3">
        <v>58000000</v>
      </c>
      <c r="P8" s="1">
        <f t="shared" si="6"/>
        <v>7.5862068965517248E-7</v>
      </c>
      <c r="Q8" s="1">
        <f t="shared" si="7"/>
        <v>-3.4482758620689657E-8</v>
      </c>
      <c r="R8" s="1">
        <f t="shared" si="8"/>
        <v>-267695150.01103145</v>
      </c>
      <c r="S8" s="1">
        <f t="shared" si="9"/>
        <v>-4.2511042876686568E-8</v>
      </c>
      <c r="T8" s="1">
        <f t="shared" si="10"/>
        <v>2.465640407595874</v>
      </c>
      <c r="U8" s="1">
        <f t="shared" si="10"/>
        <v>1.2328201825424163</v>
      </c>
      <c r="V8" s="1">
        <f t="shared" si="10"/>
        <v>-4.2511042876686568E-8</v>
      </c>
      <c r="AA8"/>
      <c r="AB8"/>
    </row>
    <row r="9" spans="1:28" hidden="1" x14ac:dyDescent="0.2">
      <c r="A9" t="s">
        <v>35</v>
      </c>
      <c r="B9" s="5">
        <v>10.28</v>
      </c>
      <c r="C9" s="2">
        <v>674732130</v>
      </c>
      <c r="D9" s="2">
        <v>-30000000</v>
      </c>
      <c r="E9" t="s">
        <v>27</v>
      </c>
      <c r="F9" s="2">
        <v>-30000000</v>
      </c>
      <c r="G9" s="1">
        <f t="shared" si="0"/>
        <v>-0.30165545497133722</v>
      </c>
      <c r="H9" s="1">
        <f t="shared" si="1"/>
        <v>-0.30165545497133722</v>
      </c>
      <c r="I9" s="1">
        <f t="shared" si="2"/>
        <v>-21.978717409999998</v>
      </c>
      <c r="J9" s="1">
        <f t="shared" si="3"/>
        <v>-21.978717409999998</v>
      </c>
      <c r="K9" s="4">
        <v>11151000000</v>
      </c>
      <c r="L9" s="4">
        <v>5788000000</v>
      </c>
      <c r="M9" s="1">
        <f t="shared" si="4"/>
        <v>7.9483394395343234</v>
      </c>
      <c r="N9" s="1">
        <f t="shared" si="5"/>
        <v>1.2933519105724407</v>
      </c>
      <c r="O9" s="4">
        <v>5094000000</v>
      </c>
      <c r="P9" s="1">
        <f t="shared" si="6"/>
        <v>-0.58892815076560656</v>
      </c>
      <c r="Q9" s="1">
        <f t="shared" si="7"/>
        <v>-0.58892815076560656</v>
      </c>
      <c r="R9" s="1">
        <f t="shared" si="8"/>
        <v>-23.120820987999998</v>
      </c>
      <c r="S9" s="1">
        <f t="shared" si="9"/>
        <v>-0.44462088977443537</v>
      </c>
      <c r="T9" s="1">
        <f t="shared" si="10"/>
        <v>1.0653116518995471</v>
      </c>
      <c r="U9" s="1">
        <f t="shared" si="10"/>
        <v>0.31034538106255588</v>
      </c>
      <c r="V9" s="1">
        <f t="shared" si="10"/>
        <v>-0.44462088977443537</v>
      </c>
      <c r="AA9"/>
      <c r="AB9"/>
    </row>
    <row r="10" spans="1:28" hidden="1" x14ac:dyDescent="0.2">
      <c r="A10" t="s">
        <v>36</v>
      </c>
      <c r="B10" s="5">
        <v>21.78</v>
      </c>
      <c r="C10" s="2">
        <v>8722349</v>
      </c>
      <c r="D10" s="2">
        <v>12000000</v>
      </c>
      <c r="E10" t="s">
        <v>27</v>
      </c>
      <c r="F10" s="2">
        <v>4000000</v>
      </c>
      <c r="G10" s="1">
        <f t="shared" si="0"/>
        <v>0.12066218198853489</v>
      </c>
      <c r="H10" s="1">
        <f t="shared" si="1"/>
        <v>4.0220727329511624E-2</v>
      </c>
      <c r="I10" s="1">
        <f t="shared" si="2"/>
        <v>54.946793524999997</v>
      </c>
      <c r="J10" s="1">
        <f t="shared" si="3"/>
        <v>164.84038057500001</v>
      </c>
      <c r="K10" s="4">
        <v>1343000000</v>
      </c>
      <c r="L10" s="4">
        <v>1204000000</v>
      </c>
      <c r="M10" s="1">
        <f t="shared" si="4"/>
        <v>15.936074101139498</v>
      </c>
      <c r="N10" s="1">
        <f t="shared" si="5"/>
        <v>1.3667105123741008</v>
      </c>
      <c r="O10" s="3">
        <v>139000000</v>
      </c>
      <c r="P10" s="1">
        <f t="shared" si="6"/>
        <v>2.877697841726619</v>
      </c>
      <c r="Q10" s="1">
        <f t="shared" si="7"/>
        <v>8.6330935251798557</v>
      </c>
      <c r="R10" s="1">
        <f t="shared" si="8"/>
        <v>1.5831063435000001</v>
      </c>
      <c r="S10" s="1">
        <f t="shared" si="9"/>
        <v>13.75776181393338</v>
      </c>
      <c r="T10" s="1">
        <f t="shared" si="10"/>
        <v>16.944976634161279</v>
      </c>
      <c r="U10" s="1">
        <f t="shared" si="10"/>
        <v>15.35136922404733</v>
      </c>
      <c r="V10" s="1">
        <f t="shared" si="10"/>
        <v>13.75776181393338</v>
      </c>
      <c r="AA10"/>
      <c r="AB10"/>
    </row>
    <row r="11" spans="1:28" hidden="1" x14ac:dyDescent="0.2">
      <c r="A11" t="s">
        <v>37</v>
      </c>
      <c r="B11" s="5">
        <v>19.78</v>
      </c>
      <c r="C11" s="2">
        <v>63358890</v>
      </c>
      <c r="D11" s="2">
        <v>-38000000</v>
      </c>
      <c r="E11" t="s">
        <v>27</v>
      </c>
      <c r="F11" s="2">
        <v>-141000000</v>
      </c>
      <c r="G11" s="1">
        <f t="shared" si="0"/>
        <v>-0.38209690963036047</v>
      </c>
      <c r="H11" s="1">
        <f t="shared" si="1"/>
        <v>-1.4177806383652849</v>
      </c>
      <c r="I11" s="1">
        <f t="shared" si="2"/>
        <v>-17.351619007894737</v>
      </c>
      <c r="J11" s="1">
        <f t="shared" si="3"/>
        <v>-4.6763228531914889</v>
      </c>
      <c r="K11" s="4">
        <v>1214000000</v>
      </c>
      <c r="L11" s="3">
        <v>481000000</v>
      </c>
      <c r="M11" s="1">
        <f t="shared" si="4"/>
        <v>11.569015808199923</v>
      </c>
      <c r="N11" s="1">
        <f t="shared" si="5"/>
        <v>1.7097392144611188</v>
      </c>
      <c r="O11" s="3">
        <v>733000000</v>
      </c>
      <c r="P11" s="1">
        <f t="shared" si="6"/>
        <v>-19.236016371077763</v>
      </c>
      <c r="Q11" s="1">
        <f t="shared" si="7"/>
        <v>-5.1841746248294678</v>
      </c>
      <c r="R11" s="1">
        <f t="shared" si="8"/>
        <v>-3.2979969584210531</v>
      </c>
      <c r="S11" s="1">
        <f t="shared" si="9"/>
        <v>-5.9975798187121017</v>
      </c>
      <c r="T11" s="1">
        <f t="shared" si="10"/>
        <v>-3.6837766570721171</v>
      </c>
      <c r="U11" s="1">
        <f t="shared" si="10"/>
        <v>-4.8406782378921092</v>
      </c>
      <c r="V11" s="1">
        <f t="shared" si="10"/>
        <v>-5.9975798187121017</v>
      </c>
      <c r="AA11"/>
      <c r="AB11"/>
    </row>
    <row r="12" spans="1:28" hidden="1" x14ac:dyDescent="0.2">
      <c r="A12" t="s">
        <v>38</v>
      </c>
      <c r="B12" s="5">
        <v>1.06</v>
      </c>
      <c r="C12" s="2">
        <v>125420277</v>
      </c>
      <c r="D12" s="2">
        <v>-8000000</v>
      </c>
      <c r="E12" t="s">
        <v>27</v>
      </c>
      <c r="F12" s="2">
        <v>-10000000</v>
      </c>
      <c r="G12" s="1">
        <f t="shared" si="0"/>
        <v>-8.0441454659023248E-2</v>
      </c>
      <c r="H12" s="1">
        <f t="shared" si="1"/>
        <v>-0.10055181832377906</v>
      </c>
      <c r="I12" s="1">
        <f t="shared" si="2"/>
        <v>-82.420190287500006</v>
      </c>
      <c r="J12" s="1">
        <f t="shared" si="3"/>
        <v>-65.936152230000005</v>
      </c>
      <c r="K12" s="3">
        <v>62000000</v>
      </c>
      <c r="L12" s="3">
        <v>7000000</v>
      </c>
      <c r="M12" s="1">
        <f t="shared" si="4"/>
        <v>0.43852558227087951</v>
      </c>
      <c r="N12" s="1">
        <f t="shared" si="5"/>
        <v>2.4171907930909091</v>
      </c>
      <c r="O12" s="3">
        <v>55000000</v>
      </c>
      <c r="P12" s="1">
        <f t="shared" si="6"/>
        <v>-18.181818181818183</v>
      </c>
      <c r="Q12" s="1">
        <f t="shared" si="7"/>
        <v>-14.545454545454545</v>
      </c>
      <c r="R12" s="1">
        <f t="shared" si="8"/>
        <v>-1.6618186702500002</v>
      </c>
      <c r="S12" s="1">
        <f t="shared" si="9"/>
        <v>-0.63785539239400657</v>
      </c>
      <c r="T12" s="1">
        <f t="shared" si="10"/>
        <v>-0.55015027593983068</v>
      </c>
      <c r="U12" s="1">
        <f t="shared" si="10"/>
        <v>-0.59400283416691868</v>
      </c>
      <c r="V12" s="1">
        <f t="shared" si="10"/>
        <v>-0.63785539239400657</v>
      </c>
      <c r="AA12"/>
      <c r="AB12"/>
    </row>
    <row r="13" spans="1:28" hidden="1" x14ac:dyDescent="0.2">
      <c r="A13" t="s">
        <v>39</v>
      </c>
      <c r="B13" s="5">
        <v>49.57</v>
      </c>
      <c r="C13" s="2">
        <v>25520035</v>
      </c>
      <c r="D13" s="2">
        <v>82000000</v>
      </c>
      <c r="E13" t="s">
        <v>27</v>
      </c>
      <c r="F13" s="2">
        <v>24000000</v>
      </c>
      <c r="G13" s="1">
        <f t="shared" si="0"/>
        <v>0.82452491025498831</v>
      </c>
      <c r="H13" s="1">
        <f t="shared" si="1"/>
        <v>0.24132436397706977</v>
      </c>
      <c r="I13" s="1">
        <f t="shared" si="2"/>
        <v>8.040994174390244</v>
      </c>
      <c r="J13" s="1">
        <f t="shared" si="3"/>
        <v>27.473396762499998</v>
      </c>
      <c r="K13" s="4">
        <v>6691000000</v>
      </c>
      <c r="L13" s="4">
        <v>5858000000</v>
      </c>
      <c r="M13" s="1">
        <f t="shared" si="4"/>
        <v>32.641021064430362</v>
      </c>
      <c r="N13" s="1">
        <f t="shared" si="5"/>
        <v>1.5186412184273708</v>
      </c>
      <c r="O13" s="3">
        <v>813000000</v>
      </c>
      <c r="P13" s="1">
        <f t="shared" si="6"/>
        <v>2.9520295202952029</v>
      </c>
      <c r="Q13" s="1">
        <f t="shared" si="7"/>
        <v>10.08610086100861</v>
      </c>
      <c r="R13" s="1">
        <f t="shared" si="8"/>
        <v>1.5427172377439025</v>
      </c>
      <c r="S13" s="1">
        <f t="shared" si="9"/>
        <v>32.131617374349212</v>
      </c>
      <c r="T13" s="1">
        <f t="shared" si="10"/>
        <v>38.503081990287242</v>
      </c>
      <c r="U13" s="1">
        <f t="shared" si="10"/>
        <v>35.317349682318223</v>
      </c>
      <c r="V13" s="1">
        <f t="shared" si="10"/>
        <v>32.131617374349212</v>
      </c>
      <c r="AA13"/>
      <c r="AB13"/>
    </row>
    <row r="14" spans="1:28" hidden="1" x14ac:dyDescent="0.2">
      <c r="A14" t="s">
        <v>40</v>
      </c>
      <c r="B14" s="5">
        <v>10.14</v>
      </c>
      <c r="C14" s="2">
        <v>8986675</v>
      </c>
      <c r="D14" s="2" t="s">
        <v>41</v>
      </c>
      <c r="E14" t="s">
        <v>42</v>
      </c>
      <c r="F14" s="2">
        <v>1.3</v>
      </c>
      <c r="G14" s="1" t="e">
        <f t="shared" si="0"/>
        <v>#VALUE!</v>
      </c>
      <c r="H14" s="1">
        <f t="shared" si="1"/>
        <v>1.307173638209128E-8</v>
      </c>
      <c r="I14" s="1" t="e">
        <f t="shared" si="2"/>
        <v>#VALUE!</v>
      </c>
      <c r="J14" s="1">
        <f t="shared" si="3"/>
        <v>507201170.99999994</v>
      </c>
      <c r="K14" s="3">
        <v>304000000</v>
      </c>
      <c r="L14" s="3">
        <v>11000000</v>
      </c>
      <c r="M14" s="1">
        <f t="shared" si="4"/>
        <v>32.603827333246166</v>
      </c>
      <c r="N14" s="1">
        <f t="shared" si="5"/>
        <v>0.31100643174061438</v>
      </c>
      <c r="O14" s="3">
        <v>5000000</v>
      </c>
      <c r="P14" s="1">
        <f t="shared" si="6"/>
        <v>2.5999999999999998E-5</v>
      </c>
      <c r="Q14" s="1" t="e">
        <f t="shared" si="7"/>
        <v>#VALUE!</v>
      </c>
      <c r="R14" s="1" t="e">
        <f t="shared" si="8"/>
        <v>#VALUE!</v>
      </c>
      <c r="S14" s="1" t="e">
        <f t="shared" si="9"/>
        <v>#VALUE!</v>
      </c>
      <c r="T14" s="1" t="e">
        <f t="shared" si="10"/>
        <v>#VALUE!</v>
      </c>
      <c r="U14" s="1" t="e">
        <f t="shared" si="10"/>
        <v>#VALUE!</v>
      </c>
      <c r="V14" s="1" t="e">
        <f t="shared" si="10"/>
        <v>#VALUE!</v>
      </c>
      <c r="AA14"/>
      <c r="AB14"/>
    </row>
    <row r="15" spans="1:28" hidden="1" x14ac:dyDescent="0.2">
      <c r="A15" t="s">
        <v>43</v>
      </c>
      <c r="B15" s="5">
        <v>0.25</v>
      </c>
      <c r="C15" s="2">
        <v>163338013</v>
      </c>
      <c r="D15" s="2">
        <v>-24000000</v>
      </c>
      <c r="E15" t="s">
        <v>27</v>
      </c>
      <c r="F15" s="2">
        <v>-7000000</v>
      </c>
      <c r="G15" s="1">
        <f t="shared" si="0"/>
        <v>-0.24132436397706977</v>
      </c>
      <c r="H15" s="1">
        <f t="shared" si="1"/>
        <v>-7.0386272826645349E-2</v>
      </c>
      <c r="I15" s="1">
        <f t="shared" si="2"/>
        <v>-27.473396762499998</v>
      </c>
      <c r="J15" s="1">
        <f t="shared" si="3"/>
        <v>-94.194503185714282</v>
      </c>
      <c r="K15" s="3">
        <v>16000000</v>
      </c>
      <c r="L15" s="3">
        <v>6000000</v>
      </c>
      <c r="M15" s="1">
        <f t="shared" si="4"/>
        <v>6.122273570206832E-2</v>
      </c>
      <c r="N15" s="1">
        <f t="shared" si="5"/>
        <v>4.0834503250000003</v>
      </c>
      <c r="O15" s="3">
        <v>10000000</v>
      </c>
      <c r="P15" s="1">
        <f t="shared" si="6"/>
        <v>-70</v>
      </c>
      <c r="Q15" s="1">
        <f t="shared" si="7"/>
        <v>-240</v>
      </c>
      <c r="R15" s="1">
        <f t="shared" si="8"/>
        <v>-0.17014376354166669</v>
      </c>
      <c r="S15" s="1">
        <f t="shared" si="9"/>
        <v>-1.4693456568496397</v>
      </c>
      <c r="T15" s="1">
        <f t="shared" si="10"/>
        <v>-1.4571011097092261</v>
      </c>
      <c r="U15" s="1">
        <f t="shared" si="10"/>
        <v>-1.463223383279433</v>
      </c>
      <c r="V15" s="1">
        <f t="shared" si="10"/>
        <v>-1.4693456568496397</v>
      </c>
      <c r="AA15"/>
      <c r="AB15"/>
    </row>
    <row r="16" spans="1:28" hidden="1" x14ac:dyDescent="0.2">
      <c r="A16" t="s">
        <v>44</v>
      </c>
      <c r="B16" s="5">
        <v>59.4</v>
      </c>
      <c r="C16" s="2">
        <v>771000000</v>
      </c>
      <c r="D16" s="2">
        <v>1813000000</v>
      </c>
      <c r="E16" t="s">
        <v>27</v>
      </c>
      <c r="F16" s="2">
        <v>204000000</v>
      </c>
      <c r="G16" s="1">
        <f t="shared" si="0"/>
        <v>18.230044662101143</v>
      </c>
      <c r="H16" s="1">
        <f t="shared" si="1"/>
        <v>2.0512570938050931</v>
      </c>
      <c r="I16" s="1">
        <f t="shared" si="2"/>
        <v>0.36368534048538337</v>
      </c>
      <c r="J16" s="1">
        <f t="shared" si="3"/>
        <v>3.2321643249999998</v>
      </c>
      <c r="K16" s="4">
        <v>17805000000</v>
      </c>
      <c r="L16" s="4">
        <v>5570000000</v>
      </c>
      <c r="M16" s="1">
        <f t="shared" si="4"/>
        <v>15.869001297016862</v>
      </c>
      <c r="N16" s="1">
        <f t="shared" si="5"/>
        <v>3.743146710257458</v>
      </c>
      <c r="O16" s="4">
        <v>12235000000</v>
      </c>
      <c r="P16" s="1">
        <f t="shared" si="6"/>
        <v>1.6673477727829997</v>
      </c>
      <c r="Q16" s="1">
        <f t="shared" si="7"/>
        <v>14.818144666939109</v>
      </c>
      <c r="R16" s="1">
        <f t="shared" si="8"/>
        <v>2.5260562603419743</v>
      </c>
      <c r="S16" s="1">
        <f t="shared" si="9"/>
        <v>23.514915693904022</v>
      </c>
      <c r="T16" s="1">
        <f t="shared" si="10"/>
        <v>26.688715953307394</v>
      </c>
      <c r="U16" s="1">
        <f t="shared" si="10"/>
        <v>25.101815823605708</v>
      </c>
      <c r="V16" s="1">
        <f t="shared" si="10"/>
        <v>23.514915693904022</v>
      </c>
      <c r="AA16"/>
      <c r="AB16"/>
    </row>
    <row r="17" spans="1:28" hidden="1" x14ac:dyDescent="0.2">
      <c r="A17" t="s">
        <v>45</v>
      </c>
      <c r="B17" s="5" t="s">
        <v>46</v>
      </c>
      <c r="C17" s="2">
        <v>60601000</v>
      </c>
      <c r="D17" s="2">
        <v>-249000000</v>
      </c>
      <c r="E17" t="s">
        <v>47</v>
      </c>
      <c r="F17" s="2">
        <v>2000000</v>
      </c>
      <c r="G17" s="1">
        <f t="shared" si="0"/>
        <v>-2.5037402762620986</v>
      </c>
      <c r="H17" s="1">
        <f t="shared" si="1"/>
        <v>2.0110363664755812E-2</v>
      </c>
      <c r="I17" s="1">
        <f t="shared" si="2"/>
        <v>-2.648038242168675</v>
      </c>
      <c r="J17" s="1">
        <f t="shared" si="3"/>
        <v>329.68076115000002</v>
      </c>
      <c r="K17" s="3">
        <v>909000000</v>
      </c>
      <c r="L17" s="3">
        <v>555000000</v>
      </c>
      <c r="M17" s="1">
        <f t="shared" si="4"/>
        <v>5.8414877642283134</v>
      </c>
      <c r="N17" s="1" t="e">
        <f t="shared" si="5"/>
        <v>#VALUE!</v>
      </c>
      <c r="O17" s="3">
        <v>353000000</v>
      </c>
      <c r="P17" s="1">
        <f t="shared" si="6"/>
        <v>0.56657223796033995</v>
      </c>
      <c r="Q17" s="1">
        <f t="shared" si="7"/>
        <v>-70.538243626062325</v>
      </c>
      <c r="R17" s="1" t="e">
        <f t="shared" si="8"/>
        <v>#VALUE!</v>
      </c>
      <c r="S17" s="1">
        <f t="shared" si="9"/>
        <v>-41.088430883978809</v>
      </c>
      <c r="T17" s="1">
        <f t="shared" si="10"/>
        <v>-39.923433606706162</v>
      </c>
      <c r="U17" s="1">
        <f t="shared" si="10"/>
        <v>-40.505932245342485</v>
      </c>
      <c r="V17" s="1">
        <f t="shared" si="10"/>
        <v>-41.088430883978809</v>
      </c>
      <c r="AA17"/>
      <c r="AB17"/>
    </row>
    <row r="18" spans="1:28" hidden="1" x14ac:dyDescent="0.2">
      <c r="A18" t="s">
        <v>48</v>
      </c>
      <c r="B18" s="5">
        <v>121.49</v>
      </c>
      <c r="C18" s="2">
        <v>39600000</v>
      </c>
      <c r="D18" s="2">
        <v>330000000</v>
      </c>
      <c r="E18" t="s">
        <v>49</v>
      </c>
      <c r="F18" s="2">
        <v>57000000</v>
      </c>
      <c r="G18" s="1">
        <f t="shared" si="0"/>
        <v>3.3182100046847092</v>
      </c>
      <c r="H18" s="1">
        <f t="shared" si="1"/>
        <v>0.57314536444554065</v>
      </c>
      <c r="I18" s="1">
        <f t="shared" si="2"/>
        <v>1.9980652190909092</v>
      </c>
      <c r="J18" s="1">
        <f t="shared" si="3"/>
        <v>11.567746005263158</v>
      </c>
      <c r="K18" s="4">
        <v>3305000000</v>
      </c>
      <c r="L18" s="4">
        <v>1318000000</v>
      </c>
      <c r="M18" s="1">
        <f t="shared" si="4"/>
        <v>50.176767676767675</v>
      </c>
      <c r="N18" s="1">
        <f t="shared" si="5"/>
        <v>2.4212400603925515</v>
      </c>
      <c r="O18" s="4">
        <v>1987000000</v>
      </c>
      <c r="P18" s="1">
        <f t="shared" si="6"/>
        <v>2.868646200301963</v>
      </c>
      <c r="Q18" s="1">
        <f t="shared" si="7"/>
        <v>16.607951685958732</v>
      </c>
      <c r="R18" s="1">
        <f t="shared" si="8"/>
        <v>1.4578800000000001</v>
      </c>
      <c r="S18" s="1">
        <f t="shared" si="9"/>
        <v>83.333333333333329</v>
      </c>
      <c r="T18" s="1">
        <f t="shared" si="10"/>
        <v>93.368686868686865</v>
      </c>
      <c r="U18" s="1">
        <f t="shared" si="10"/>
        <v>88.351010101010104</v>
      </c>
      <c r="V18" s="1">
        <f t="shared" si="10"/>
        <v>83.333333333333329</v>
      </c>
      <c r="AA18"/>
      <c r="AB18"/>
    </row>
    <row r="19" spans="1:28" hidden="1" x14ac:dyDescent="0.2">
      <c r="A19" t="s">
        <v>50</v>
      </c>
      <c r="B19" s="5">
        <v>31.62</v>
      </c>
      <c r="C19" s="2">
        <v>75552440</v>
      </c>
      <c r="D19" s="2">
        <v>100000000</v>
      </c>
      <c r="E19" t="s">
        <v>27</v>
      </c>
      <c r="F19" s="2">
        <v>30000000</v>
      </c>
      <c r="G19" s="1">
        <f t="shared" si="0"/>
        <v>1.0055181832377906</v>
      </c>
      <c r="H19" s="1">
        <f t="shared" si="1"/>
        <v>0.30165545497133722</v>
      </c>
      <c r="I19" s="1">
        <f t="shared" si="2"/>
        <v>6.5936152230000005</v>
      </c>
      <c r="J19" s="1">
        <f t="shared" si="3"/>
        <v>21.978717409999998</v>
      </c>
      <c r="K19" s="4">
        <v>1821000000</v>
      </c>
      <c r="L19" s="3">
        <v>853000000</v>
      </c>
      <c r="M19" s="1">
        <f t="shared" si="4"/>
        <v>12.812293024553542</v>
      </c>
      <c r="N19" s="1">
        <f t="shared" si="5"/>
        <v>2.4679423066115702</v>
      </c>
      <c r="O19" s="3">
        <v>936000000</v>
      </c>
      <c r="P19" s="1">
        <f t="shared" si="6"/>
        <v>3.2051282051282048</v>
      </c>
      <c r="Q19" s="1">
        <f t="shared" si="7"/>
        <v>10.683760683760683</v>
      </c>
      <c r="R19" s="1">
        <f t="shared" si="8"/>
        <v>2.3889681528</v>
      </c>
      <c r="S19" s="1">
        <f t="shared" si="9"/>
        <v>13.235839901398288</v>
      </c>
      <c r="T19" s="1">
        <f t="shared" si="10"/>
        <v>15.713589130940047</v>
      </c>
      <c r="U19" s="1">
        <f t="shared" si="10"/>
        <v>14.474714516169167</v>
      </c>
      <c r="V19" s="1">
        <f t="shared" si="10"/>
        <v>13.235839901398288</v>
      </c>
      <c r="AA19"/>
      <c r="AB19"/>
    </row>
    <row r="20" spans="1:28" hidden="1" x14ac:dyDescent="0.2">
      <c r="A20" t="s">
        <v>51</v>
      </c>
      <c r="B20" s="5">
        <v>53.45</v>
      </c>
      <c r="C20" s="2">
        <v>52722127</v>
      </c>
      <c r="D20" s="2">
        <v>43000000</v>
      </c>
      <c r="E20" t="s">
        <v>27</v>
      </c>
      <c r="F20" s="2">
        <v>14000000</v>
      </c>
      <c r="G20" s="1">
        <f t="shared" si="0"/>
        <v>0.43237281879224998</v>
      </c>
      <c r="H20" s="1">
        <f t="shared" si="1"/>
        <v>0.1407725456532907</v>
      </c>
      <c r="I20" s="1">
        <f t="shared" si="2"/>
        <v>15.333988890697675</v>
      </c>
      <c r="J20" s="1">
        <f t="shared" si="3"/>
        <v>47.097251592857141</v>
      </c>
      <c r="K20" s="3">
        <v>352000000</v>
      </c>
      <c r="L20" s="3">
        <v>73000000</v>
      </c>
      <c r="M20" s="1">
        <f t="shared" si="4"/>
        <v>5.2918957537506026</v>
      </c>
      <c r="N20" s="1">
        <f t="shared" si="5"/>
        <v>10.100350136738351</v>
      </c>
      <c r="O20" s="3">
        <v>280000000</v>
      </c>
      <c r="P20" s="1">
        <f t="shared" si="6"/>
        <v>5</v>
      </c>
      <c r="Q20" s="1">
        <f t="shared" si="7"/>
        <v>15.357142857142858</v>
      </c>
      <c r="R20" s="1">
        <f t="shared" si="8"/>
        <v>6.5534829956976752</v>
      </c>
      <c r="S20" s="1">
        <f t="shared" si="9"/>
        <v>8.1559683659955517</v>
      </c>
      <c r="T20" s="1">
        <f t="shared" si="10"/>
        <v>9.2181409904042759</v>
      </c>
      <c r="U20" s="1">
        <f t="shared" si="10"/>
        <v>8.6870546781999138</v>
      </c>
      <c r="V20" s="1">
        <f t="shared" si="10"/>
        <v>8.1559683659955517</v>
      </c>
      <c r="AA20"/>
      <c r="AB20"/>
    </row>
    <row r="21" spans="1:28" hidden="1" x14ac:dyDescent="0.2">
      <c r="A21" t="s">
        <v>52</v>
      </c>
      <c r="B21" s="5">
        <v>44.23</v>
      </c>
      <c r="C21" s="2">
        <v>34970316</v>
      </c>
      <c r="D21" s="2">
        <v>8000000</v>
      </c>
      <c r="E21" t="s">
        <v>53</v>
      </c>
      <c r="F21" s="2">
        <v>14000000</v>
      </c>
      <c r="G21" s="1">
        <f t="shared" si="0"/>
        <v>8.0441454659023248E-2</v>
      </c>
      <c r="H21" s="1">
        <f t="shared" si="1"/>
        <v>0.1407725456532907</v>
      </c>
      <c r="I21" s="1">
        <f t="shared" si="2"/>
        <v>82.420190287500006</v>
      </c>
      <c r="J21" s="1">
        <f t="shared" si="3"/>
        <v>47.097251592857141</v>
      </c>
      <c r="K21" s="4">
        <v>1755000000</v>
      </c>
      <c r="L21" s="3">
        <v>833000000</v>
      </c>
      <c r="M21" s="1">
        <f t="shared" si="4"/>
        <v>26.365217860770834</v>
      </c>
      <c r="N21" s="1">
        <f t="shared" si="5"/>
        <v>1.6775890202603034</v>
      </c>
      <c r="O21" s="3">
        <v>922000000</v>
      </c>
      <c r="P21" s="1">
        <f t="shared" si="6"/>
        <v>1.5184381778741864</v>
      </c>
      <c r="Q21" s="1">
        <f t="shared" si="7"/>
        <v>0.86767895878524948</v>
      </c>
      <c r="R21" s="1">
        <f t="shared" si="8"/>
        <v>19.334213458499971</v>
      </c>
      <c r="S21" s="1">
        <f t="shared" si="9"/>
        <v>2.2876544781579931</v>
      </c>
      <c r="T21" s="1">
        <f t="shared" si="10"/>
        <v>7.5606980503121592</v>
      </c>
      <c r="U21" s="1">
        <f t="shared" si="10"/>
        <v>4.9241762642350766</v>
      </c>
      <c r="V21" s="1">
        <f t="shared" si="10"/>
        <v>2.2876544781579931</v>
      </c>
      <c r="AA21"/>
      <c r="AB21"/>
    </row>
    <row r="22" spans="1:28" hidden="1" x14ac:dyDescent="0.2">
      <c r="A22" t="s">
        <v>54</v>
      </c>
      <c r="B22" s="5">
        <v>61.48</v>
      </c>
      <c r="C22" s="2">
        <v>68652000</v>
      </c>
      <c r="D22" s="2">
        <v>196000000</v>
      </c>
      <c r="E22" t="s">
        <v>27</v>
      </c>
      <c r="F22" s="2">
        <v>40000000</v>
      </c>
      <c r="G22" s="1">
        <f t="shared" si="0"/>
        <v>1.9708156391460696</v>
      </c>
      <c r="H22" s="1">
        <f t="shared" si="1"/>
        <v>0.40220727329511624</v>
      </c>
      <c r="I22" s="1">
        <f t="shared" si="2"/>
        <v>3.3640893994897962</v>
      </c>
      <c r="J22" s="1">
        <f t="shared" si="3"/>
        <v>16.484038057500001</v>
      </c>
      <c r="K22" s="4">
        <v>3220000000</v>
      </c>
      <c r="L22" s="4">
        <v>1352000000</v>
      </c>
      <c r="M22" s="1">
        <f t="shared" si="4"/>
        <v>27.209695274718872</v>
      </c>
      <c r="N22" s="1">
        <f t="shared" si="5"/>
        <v>2.2594887366167025</v>
      </c>
      <c r="O22" s="4">
        <v>1868000000</v>
      </c>
      <c r="P22" s="1">
        <f t="shared" si="6"/>
        <v>2.1413276231263381</v>
      </c>
      <c r="Q22" s="1">
        <f t="shared" si="7"/>
        <v>10.492505353319057</v>
      </c>
      <c r="R22" s="1">
        <f t="shared" si="8"/>
        <v>2.1534311020408166</v>
      </c>
      <c r="S22" s="1">
        <f t="shared" si="9"/>
        <v>28.549787333216798</v>
      </c>
      <c r="T22" s="1">
        <f t="shared" si="10"/>
        <v>33.991726388160579</v>
      </c>
      <c r="U22" s="1">
        <f t="shared" si="10"/>
        <v>31.270756860688692</v>
      </c>
      <c r="V22" s="1">
        <f t="shared" si="10"/>
        <v>28.549787333216798</v>
      </c>
      <c r="AA22"/>
      <c r="AB22"/>
    </row>
    <row r="23" spans="1:28" hidden="1" x14ac:dyDescent="0.2">
      <c r="A23" t="s">
        <v>55</v>
      </c>
      <c r="B23" s="5">
        <v>23.91</v>
      </c>
      <c r="C23" s="2">
        <v>2139000000</v>
      </c>
      <c r="D23" s="2">
        <v>2173000000</v>
      </c>
      <c r="E23" t="s">
        <v>27</v>
      </c>
      <c r="F23" s="2">
        <v>2173000000</v>
      </c>
      <c r="G23" s="1">
        <f t="shared" si="0"/>
        <v>21.84991012175719</v>
      </c>
      <c r="H23" s="1">
        <f t="shared" si="1"/>
        <v>21.84991012175719</v>
      </c>
      <c r="I23" s="1">
        <f t="shared" si="2"/>
        <v>0.30343374242982052</v>
      </c>
      <c r="J23" s="1">
        <f t="shared" si="3"/>
        <v>0.30343374242982052</v>
      </c>
      <c r="K23" s="4">
        <v>44441000000</v>
      </c>
      <c r="L23" s="4">
        <v>29907000000</v>
      </c>
      <c r="M23" s="1">
        <f t="shared" si="4"/>
        <v>6.7947639083683962</v>
      </c>
      <c r="N23" s="1">
        <f t="shared" si="5"/>
        <v>3.5188860602724645</v>
      </c>
      <c r="O23" s="4">
        <v>13952000000</v>
      </c>
      <c r="P23" s="1">
        <f t="shared" si="6"/>
        <v>15.574827981651376</v>
      </c>
      <c r="Q23" s="1">
        <f t="shared" si="7"/>
        <v>15.574827981651376</v>
      </c>
      <c r="R23" s="1">
        <f t="shared" si="8"/>
        <v>2.3535890473999079</v>
      </c>
      <c r="S23" s="1">
        <f t="shared" si="9"/>
        <v>10.15895278167368</v>
      </c>
      <c r="T23" s="1">
        <f t="shared" si="10"/>
        <v>11.463487611033191</v>
      </c>
      <c r="U23" s="1">
        <f t="shared" si="10"/>
        <v>10.811220196353434</v>
      </c>
      <c r="V23" s="1">
        <f t="shared" si="10"/>
        <v>10.15895278167368</v>
      </c>
      <c r="AA23"/>
      <c r="AB23"/>
    </row>
    <row r="24" spans="1:28" hidden="1" x14ac:dyDescent="0.2">
      <c r="A24" t="s">
        <v>56</v>
      </c>
      <c r="B24" s="5">
        <v>83.54</v>
      </c>
      <c r="C24" s="2">
        <v>1483000000</v>
      </c>
      <c r="D24" s="2">
        <v>5687000000</v>
      </c>
      <c r="E24" t="s">
        <v>27</v>
      </c>
      <c r="F24" s="2">
        <v>1884000000</v>
      </c>
      <c r="G24" s="1">
        <f t="shared" si="0"/>
        <v>57.183819080733159</v>
      </c>
      <c r="H24" s="1">
        <f t="shared" si="1"/>
        <v>18.943962572199975</v>
      </c>
      <c r="I24" s="1">
        <f t="shared" si="2"/>
        <v>0.11594188892210304</v>
      </c>
      <c r="J24" s="1">
        <f t="shared" si="3"/>
        <v>0.34997957659235668</v>
      </c>
      <c r="K24" s="4">
        <v>59441000000</v>
      </c>
      <c r="L24" s="4">
        <v>67667000000</v>
      </c>
      <c r="M24" s="1">
        <f t="shared" si="4"/>
        <v>-5.5468644639244777</v>
      </c>
      <c r="N24" s="1">
        <f t="shared" si="5"/>
        <v>-15.060761001701922</v>
      </c>
      <c r="O24" s="4">
        <v>-8226000000</v>
      </c>
      <c r="P24" s="1">
        <f t="shared" si="6"/>
        <v>-22.902990517870165</v>
      </c>
      <c r="Q24" s="1">
        <f t="shared" si="7"/>
        <v>-69.134451738390467</v>
      </c>
      <c r="R24" s="1">
        <f t="shared" si="8"/>
        <v>2.1784740636539479</v>
      </c>
      <c r="S24" s="1">
        <f t="shared" si="9"/>
        <v>38.347943358057989</v>
      </c>
      <c r="T24" s="1">
        <f t="shared" si="10"/>
        <v>37.238570465273092</v>
      </c>
      <c r="U24" s="1">
        <f t="shared" si="10"/>
        <v>37.793256911665544</v>
      </c>
      <c r="V24" s="1">
        <f t="shared" si="10"/>
        <v>38.347943358057989</v>
      </c>
      <c r="AA24"/>
      <c r="AB24"/>
    </row>
    <row r="25" spans="1:28" hidden="1" x14ac:dyDescent="0.2">
      <c r="A25" t="s">
        <v>57</v>
      </c>
      <c r="B25" s="5">
        <v>10.19</v>
      </c>
      <c r="C25" s="2">
        <v>7427500</v>
      </c>
      <c r="D25" s="2">
        <v>-0.38</v>
      </c>
      <c r="E25" t="s">
        <v>58</v>
      </c>
      <c r="F25" s="2">
        <v>-0.06</v>
      </c>
      <c r="G25" s="1">
        <f t="shared" si="0"/>
        <v>-3.8209690963036045E-9</v>
      </c>
      <c r="H25" s="1">
        <f t="shared" si="1"/>
        <v>-6.033109099426744E-10</v>
      </c>
      <c r="I25" s="1">
        <f t="shared" si="2"/>
        <v>-1735161900.7894738</v>
      </c>
      <c r="J25" s="1">
        <f t="shared" si="3"/>
        <v>-10989358705</v>
      </c>
      <c r="K25" s="3">
        <v>58000000</v>
      </c>
      <c r="L25" s="3">
        <v>2000000</v>
      </c>
      <c r="M25" s="1">
        <f t="shared" si="4"/>
        <v>7.5395489734096266</v>
      </c>
      <c r="N25" s="1">
        <f t="shared" si="5"/>
        <v>1.3515397321428571</v>
      </c>
      <c r="O25" s="3">
        <v>5000000</v>
      </c>
      <c r="P25" s="1">
        <f t="shared" si="6"/>
        <v>-1.1999999999999999E-6</v>
      </c>
      <c r="Q25" s="1">
        <f t="shared" si="7"/>
        <v>-7.6000000000000009E-6</v>
      </c>
      <c r="R25" s="1">
        <f t="shared" si="8"/>
        <v>-19917427.632555239</v>
      </c>
      <c r="S25" s="1">
        <f t="shared" si="9"/>
        <v>-5.1161225174200412E-7</v>
      </c>
      <c r="T25" s="1">
        <f t="shared" si="10"/>
        <v>0.13463429148434872</v>
      </c>
      <c r="U25" s="1">
        <f t="shared" si="10"/>
        <v>6.7316889936048493E-2</v>
      </c>
      <c r="V25" s="1">
        <f t="shared" si="10"/>
        <v>-5.1161225174200412E-7</v>
      </c>
      <c r="AA25"/>
      <c r="AB25"/>
    </row>
    <row r="26" spans="1:28" hidden="1" x14ac:dyDescent="0.2">
      <c r="A26" t="s">
        <v>59</v>
      </c>
      <c r="B26" s="5">
        <v>90.4</v>
      </c>
      <c r="C26" s="2">
        <v>1784167000</v>
      </c>
      <c r="D26" s="2">
        <v>2368000000</v>
      </c>
      <c r="E26" t="s">
        <v>27</v>
      </c>
      <c r="F26" s="2">
        <v>960000000</v>
      </c>
      <c r="G26" s="1">
        <f t="shared" si="0"/>
        <v>23.810670579070884</v>
      </c>
      <c r="H26" s="1">
        <f t="shared" si="1"/>
        <v>9.6529745590827911</v>
      </c>
      <c r="I26" s="1">
        <f t="shared" si="2"/>
        <v>0.2784465888091216</v>
      </c>
      <c r="J26" s="1">
        <f t="shared" si="3"/>
        <v>0.68683491906249994</v>
      </c>
      <c r="K26" s="4">
        <v>68539000000</v>
      </c>
      <c r="L26" s="4">
        <v>36520000000</v>
      </c>
      <c r="M26" s="1">
        <f t="shared" si="4"/>
        <v>17.946190014723957</v>
      </c>
      <c r="N26" s="1">
        <f t="shared" si="5"/>
        <v>5.0372808894718766</v>
      </c>
      <c r="O26" s="4">
        <v>32019000000</v>
      </c>
      <c r="P26" s="1">
        <f t="shared" si="6"/>
        <v>2.9982198069896002</v>
      </c>
      <c r="Q26" s="1">
        <f t="shared" si="7"/>
        <v>7.3956088572410135</v>
      </c>
      <c r="R26" s="1">
        <f t="shared" si="8"/>
        <v>6.8111780743243253</v>
      </c>
      <c r="S26" s="1">
        <f t="shared" si="9"/>
        <v>13.272300182662272</v>
      </c>
      <c r="T26" s="1">
        <f t="shared" si="10"/>
        <v>16.861538185607063</v>
      </c>
      <c r="U26" s="1">
        <f t="shared" si="10"/>
        <v>15.066919184134669</v>
      </c>
      <c r="V26" s="1">
        <f t="shared" si="10"/>
        <v>13.272300182662272</v>
      </c>
      <c r="AA26"/>
      <c r="AB26"/>
    </row>
    <row r="27" spans="1:28" hidden="1" x14ac:dyDescent="0.2">
      <c r="A27" t="s">
        <v>60</v>
      </c>
      <c r="B27" s="5">
        <v>19.34</v>
      </c>
      <c r="C27" s="2">
        <v>98353000</v>
      </c>
      <c r="D27" s="2">
        <v>-89000000</v>
      </c>
      <c r="E27" t="s">
        <v>61</v>
      </c>
      <c r="F27" s="2">
        <v>-41000000</v>
      </c>
      <c r="G27" s="1">
        <f t="shared" si="0"/>
        <v>-0.89491118308163364</v>
      </c>
      <c r="H27" s="1">
        <f t="shared" si="1"/>
        <v>-0.41226245512749415</v>
      </c>
      <c r="I27" s="1">
        <f t="shared" si="2"/>
        <v>-7.4085564303370788</v>
      </c>
      <c r="J27" s="1">
        <f t="shared" si="3"/>
        <v>-16.081988348780488</v>
      </c>
      <c r="K27" s="3">
        <v>667000000</v>
      </c>
      <c r="L27" s="3">
        <v>428000000</v>
      </c>
      <c r="M27" s="1">
        <f t="shared" si="4"/>
        <v>2.4300224700822546</v>
      </c>
      <c r="N27" s="1">
        <f t="shared" si="5"/>
        <v>7.9587741422594149</v>
      </c>
      <c r="O27" s="3">
        <v>239000000</v>
      </c>
      <c r="P27" s="1">
        <f t="shared" si="6"/>
        <v>-17.154811715481173</v>
      </c>
      <c r="Q27" s="1">
        <f t="shared" si="7"/>
        <v>-37.238493723849366</v>
      </c>
      <c r="R27" s="1">
        <f t="shared" si="8"/>
        <v>-2.13724384269663</v>
      </c>
      <c r="S27" s="1">
        <f t="shared" si="9"/>
        <v>-9.0490376500970964</v>
      </c>
      <c r="T27" s="1">
        <f t="shared" si="10"/>
        <v>-8.5630331560806461</v>
      </c>
      <c r="U27" s="1">
        <f t="shared" si="10"/>
        <v>-8.8060354030888721</v>
      </c>
      <c r="V27" s="1">
        <f t="shared" si="10"/>
        <v>-9.0490376500970964</v>
      </c>
      <c r="AA27"/>
      <c r="AB27"/>
    </row>
    <row r="28" spans="1:28" hidden="1" x14ac:dyDescent="0.2">
      <c r="A28" t="s">
        <v>62</v>
      </c>
      <c r="B28" s="5">
        <v>9.5</v>
      </c>
      <c r="C28" s="2">
        <v>1857352000</v>
      </c>
      <c r="D28" s="2">
        <v>284000000</v>
      </c>
      <c r="E28" t="s">
        <v>27</v>
      </c>
      <c r="F28" s="2">
        <v>284000000</v>
      </c>
      <c r="G28" s="1">
        <f t="shared" si="0"/>
        <v>2.8556716403953257</v>
      </c>
      <c r="H28" s="1">
        <f t="shared" si="1"/>
        <v>2.8556716403953257</v>
      </c>
      <c r="I28" s="1">
        <f t="shared" si="2"/>
        <v>2.3216955010563378</v>
      </c>
      <c r="J28" s="1">
        <f t="shared" si="3"/>
        <v>2.3216955010563378</v>
      </c>
      <c r="K28" s="4">
        <v>9108000000</v>
      </c>
      <c r="L28" s="4">
        <v>1471000000</v>
      </c>
      <c r="M28" s="1">
        <f t="shared" si="4"/>
        <v>4.1117677209274275</v>
      </c>
      <c r="N28" s="1">
        <f t="shared" si="5"/>
        <v>2.3104417965169572</v>
      </c>
      <c r="O28" s="4">
        <v>6244000000</v>
      </c>
      <c r="P28" s="1">
        <f t="shared" si="6"/>
        <v>4.5483664317745038</v>
      </c>
      <c r="Q28" s="1">
        <f t="shared" si="7"/>
        <v>4.5483664317745038</v>
      </c>
      <c r="R28" s="1">
        <f t="shared" si="8"/>
        <v>6.2129732394366188</v>
      </c>
      <c r="S28" s="1">
        <f t="shared" si="9"/>
        <v>1.5290585737113915</v>
      </c>
      <c r="T28" s="1">
        <f t="shared" si="10"/>
        <v>2.2014136254194145</v>
      </c>
      <c r="U28" s="1">
        <f t="shared" si="10"/>
        <v>1.8652360995654031</v>
      </c>
      <c r="V28" s="1">
        <f t="shared" si="10"/>
        <v>1.5290585737113915</v>
      </c>
      <c r="AA28"/>
      <c r="AB28"/>
    </row>
    <row r="29" spans="1:28" hidden="1" x14ac:dyDescent="0.2">
      <c r="A29" t="s">
        <v>63</v>
      </c>
      <c r="B29" s="5">
        <v>2.94</v>
      </c>
      <c r="C29" s="2">
        <v>21525971</v>
      </c>
      <c r="D29" s="2">
        <v>-5000000</v>
      </c>
      <c r="E29" t="s">
        <v>27</v>
      </c>
      <c r="F29" s="2">
        <v>17000000</v>
      </c>
      <c r="G29" s="1">
        <f t="shared" si="0"/>
        <v>-5.027590916188953E-2</v>
      </c>
      <c r="H29" s="1">
        <f t="shared" si="1"/>
        <v>0.17093809115042441</v>
      </c>
      <c r="I29" s="1">
        <f t="shared" si="2"/>
        <v>-131.87230446000001</v>
      </c>
      <c r="J29" s="1">
        <f t="shared" si="3"/>
        <v>38.7859719</v>
      </c>
      <c r="K29" s="3">
        <v>171000000</v>
      </c>
      <c r="L29" s="3">
        <v>90000000</v>
      </c>
      <c r="M29" s="1">
        <f t="shared" si="4"/>
        <v>3.7628964565640266</v>
      </c>
      <c r="N29" s="1">
        <f t="shared" si="5"/>
        <v>0.78131302148148152</v>
      </c>
      <c r="O29" s="3">
        <v>81000000</v>
      </c>
      <c r="P29" s="1">
        <f t="shared" si="6"/>
        <v>20.987654320987652</v>
      </c>
      <c r="Q29" s="1">
        <f t="shared" si="7"/>
        <v>-6.1728395061728394</v>
      </c>
      <c r="R29" s="1">
        <f t="shared" si="8"/>
        <v>-1.2657270947999999</v>
      </c>
      <c r="S29" s="1">
        <f t="shared" si="9"/>
        <v>-2.3227755904716214</v>
      </c>
      <c r="T29" s="1">
        <f t="shared" si="10"/>
        <v>-1.5701962991588161</v>
      </c>
      <c r="U29" s="1">
        <f t="shared" si="10"/>
        <v>-1.9464859448152187</v>
      </c>
      <c r="V29" s="1">
        <f t="shared" si="10"/>
        <v>-2.3227755904716214</v>
      </c>
      <c r="AA29"/>
      <c r="AB29"/>
    </row>
    <row r="30" spans="1:28" hidden="1" x14ac:dyDescent="0.2">
      <c r="A30" t="s">
        <v>64</v>
      </c>
      <c r="B30" s="5">
        <v>8.2200000000000006</v>
      </c>
      <c r="C30" s="2">
        <v>7091000</v>
      </c>
      <c r="D30" s="2">
        <v>2000000</v>
      </c>
      <c r="E30" t="s">
        <v>30</v>
      </c>
      <c r="F30" s="2">
        <v>0.13</v>
      </c>
      <c r="G30" s="1">
        <f t="shared" si="0"/>
        <v>2.0110363664755812E-2</v>
      </c>
      <c r="H30" s="1">
        <f t="shared" si="1"/>
        <v>1.3071736382091279E-9</v>
      </c>
      <c r="I30" s="1">
        <f t="shared" si="2"/>
        <v>329.68076115000002</v>
      </c>
      <c r="J30" s="1">
        <f t="shared" si="3"/>
        <v>5072011710</v>
      </c>
      <c r="K30" s="3">
        <v>827000000</v>
      </c>
      <c r="L30" s="3">
        <v>754000000</v>
      </c>
      <c r="M30" s="1">
        <f t="shared" si="4"/>
        <v>10.294739811028064</v>
      </c>
      <c r="N30" s="1">
        <f t="shared" si="5"/>
        <v>0.79846602739726036</v>
      </c>
      <c r="O30" s="3">
        <v>70000000</v>
      </c>
      <c r="P30" s="1">
        <f t="shared" si="6"/>
        <v>1.8571428571428572E-7</v>
      </c>
      <c r="Q30" s="1">
        <f t="shared" si="7"/>
        <v>2.8571428571428572</v>
      </c>
      <c r="R30" s="1">
        <f t="shared" si="8"/>
        <v>2.9144009999999994</v>
      </c>
      <c r="S30" s="1">
        <f t="shared" si="9"/>
        <v>2.8204766605556348</v>
      </c>
      <c r="T30" s="1">
        <f t="shared" si="10"/>
        <v>4.7948103229445787</v>
      </c>
      <c r="U30" s="1">
        <f t="shared" si="10"/>
        <v>3.807643491750107</v>
      </c>
      <c r="V30" s="1">
        <f t="shared" si="10"/>
        <v>2.8204766605556348</v>
      </c>
      <c r="AA30"/>
      <c r="AB30"/>
    </row>
    <row r="31" spans="1:28" hidden="1" x14ac:dyDescent="0.2">
      <c r="A31" t="s">
        <v>65</v>
      </c>
      <c r="B31" s="5">
        <v>45.43</v>
      </c>
      <c r="C31" s="2">
        <v>164403417</v>
      </c>
      <c r="D31" s="2">
        <v>444000000</v>
      </c>
      <c r="E31" t="s">
        <v>27</v>
      </c>
      <c r="F31" s="2">
        <v>87000000</v>
      </c>
      <c r="G31" s="1">
        <f t="shared" si="0"/>
        <v>4.4645007335757905</v>
      </c>
      <c r="H31" s="1">
        <f t="shared" si="1"/>
        <v>0.87480081941687793</v>
      </c>
      <c r="I31" s="1">
        <f t="shared" si="2"/>
        <v>1.4850484736486487</v>
      </c>
      <c r="J31" s="1">
        <f t="shared" si="3"/>
        <v>7.5788680724137922</v>
      </c>
      <c r="K31" s="4">
        <v>3068000000</v>
      </c>
      <c r="L31" s="4">
        <v>1412000000</v>
      </c>
      <c r="M31" s="1">
        <f t="shared" si="4"/>
        <v>10.072783341236757</v>
      </c>
      <c r="N31" s="1">
        <f t="shared" si="5"/>
        <v>4.5101734506702904</v>
      </c>
      <c r="O31" s="4">
        <v>1656000000</v>
      </c>
      <c r="P31" s="1">
        <f t="shared" si="6"/>
        <v>5.2536231884057969</v>
      </c>
      <c r="Q31" s="1">
        <f t="shared" si="7"/>
        <v>26.811594202898554</v>
      </c>
      <c r="R31" s="1">
        <f t="shared" si="8"/>
        <v>1.6821728005202699</v>
      </c>
      <c r="S31" s="1">
        <f t="shared" si="9"/>
        <v>27.006737943895661</v>
      </c>
      <c r="T31" s="1">
        <f t="shared" si="10"/>
        <v>29.021294612143013</v>
      </c>
      <c r="U31" s="1">
        <f t="shared" si="10"/>
        <v>28.014016278019337</v>
      </c>
      <c r="V31" s="1">
        <f t="shared" si="10"/>
        <v>27.006737943895661</v>
      </c>
      <c r="AA31"/>
      <c r="AB31"/>
    </row>
    <row r="32" spans="1:28" hidden="1" x14ac:dyDescent="0.2">
      <c r="A32" t="s">
        <v>66</v>
      </c>
      <c r="B32" s="5">
        <v>7.06</v>
      </c>
      <c r="C32" s="2">
        <v>79093000</v>
      </c>
      <c r="D32" s="2">
        <v>-28000000</v>
      </c>
      <c r="E32" t="s">
        <v>27</v>
      </c>
      <c r="F32" s="2">
        <v>0.17</v>
      </c>
      <c r="G32" s="1">
        <f t="shared" si="0"/>
        <v>-0.2815450913065814</v>
      </c>
      <c r="H32" s="1">
        <f t="shared" si="1"/>
        <v>1.7093809115042443E-9</v>
      </c>
      <c r="I32" s="1">
        <f t="shared" si="2"/>
        <v>-23.548625796428571</v>
      </c>
      <c r="J32" s="1">
        <f t="shared" si="3"/>
        <v>3878597189.9999995</v>
      </c>
      <c r="K32" s="3">
        <v>229000000</v>
      </c>
      <c r="L32" s="3">
        <v>127000000</v>
      </c>
      <c r="M32" s="1">
        <f t="shared" si="4"/>
        <v>1.2896210789829694</v>
      </c>
      <c r="N32" s="1">
        <f t="shared" si="5"/>
        <v>5.4744762745098035</v>
      </c>
      <c r="O32" s="3">
        <v>102000000</v>
      </c>
      <c r="P32" s="1">
        <f t="shared" si="6"/>
        <v>1.6666666666666668E-7</v>
      </c>
      <c r="Q32" s="1">
        <f t="shared" si="7"/>
        <v>-27.450980392156865</v>
      </c>
      <c r="R32" s="1">
        <f t="shared" si="8"/>
        <v>-1.9942735</v>
      </c>
      <c r="S32" s="1">
        <f t="shared" si="9"/>
        <v>-3.5401362952473669</v>
      </c>
      <c r="T32" s="1">
        <f t="shared" si="10"/>
        <v>-3.282212079450773</v>
      </c>
      <c r="U32" s="1">
        <f t="shared" si="10"/>
        <v>-3.41117418734907</v>
      </c>
      <c r="V32" s="1">
        <f t="shared" si="10"/>
        <v>-3.5401362952473669</v>
      </c>
      <c r="AA32"/>
      <c r="AB32"/>
    </row>
    <row r="33" spans="1:28" hidden="1" x14ac:dyDescent="0.2">
      <c r="A33" t="s">
        <v>67</v>
      </c>
      <c r="B33" s="5">
        <v>7.4</v>
      </c>
      <c r="C33" s="2">
        <v>292731461</v>
      </c>
      <c r="D33" s="2">
        <v>-12000000</v>
      </c>
      <c r="E33" t="s">
        <v>27</v>
      </c>
      <c r="F33" s="2">
        <v>-12000000</v>
      </c>
      <c r="G33" s="1">
        <f t="shared" si="0"/>
        <v>-0.12066218198853489</v>
      </c>
      <c r="H33" s="1">
        <f t="shared" si="1"/>
        <v>-0.12066218198853489</v>
      </c>
      <c r="I33" s="1">
        <f t="shared" si="2"/>
        <v>-54.946793524999997</v>
      </c>
      <c r="J33" s="1">
        <f t="shared" si="3"/>
        <v>-54.946793524999997</v>
      </c>
      <c r="K33" s="3">
        <v>415000000</v>
      </c>
      <c r="L33" s="3">
        <v>85000000</v>
      </c>
      <c r="M33" s="1">
        <f t="shared" si="4"/>
        <v>1.1273130632173491</v>
      </c>
      <c r="N33" s="1">
        <f t="shared" si="5"/>
        <v>6.5642812466666678</v>
      </c>
      <c r="O33" s="3">
        <v>-486000000</v>
      </c>
      <c r="P33" s="1">
        <f t="shared" si="6"/>
        <v>2.4691358024691357</v>
      </c>
      <c r="Q33" s="1">
        <f t="shared" si="7"/>
        <v>2.4691358024691357</v>
      </c>
      <c r="R33" s="1">
        <f t="shared" si="8"/>
        <v>-18.051773428333334</v>
      </c>
      <c r="S33" s="1">
        <f t="shared" si="9"/>
        <v>-0.40993202298812698</v>
      </c>
      <c r="T33" s="1">
        <f t="shared" si="10"/>
        <v>-0.7419769616085099</v>
      </c>
      <c r="U33" s="1">
        <f t="shared" si="10"/>
        <v>-0.57595449229831841</v>
      </c>
      <c r="V33" s="1">
        <f t="shared" si="10"/>
        <v>-0.40993202298812698</v>
      </c>
      <c r="AA33"/>
      <c r="AB33"/>
    </row>
    <row r="34" spans="1:28" hidden="1" x14ac:dyDescent="0.2">
      <c r="A34" t="s">
        <v>68</v>
      </c>
      <c r="B34" s="5">
        <v>9.25</v>
      </c>
      <c r="C34" s="2">
        <v>202751277</v>
      </c>
      <c r="D34" s="2">
        <v>-276000000</v>
      </c>
      <c r="E34" t="s">
        <v>27</v>
      </c>
      <c r="F34" s="2">
        <v>-276000000</v>
      </c>
      <c r="G34" s="1">
        <f t="shared" si="0"/>
        <v>-2.7752301857363024</v>
      </c>
      <c r="H34" s="1">
        <f t="shared" si="1"/>
        <v>-2.7752301857363024</v>
      </c>
      <c r="I34" s="1">
        <f t="shared" si="2"/>
        <v>-2.3889910228260867</v>
      </c>
      <c r="J34" s="1">
        <f t="shared" si="3"/>
        <v>-2.3889910228260867</v>
      </c>
      <c r="K34" s="4">
        <v>7350000000</v>
      </c>
      <c r="L34" s="4">
        <v>2910000000</v>
      </c>
      <c r="M34" s="1">
        <f t="shared" si="4"/>
        <v>21.898752331902699</v>
      </c>
      <c r="N34" s="1">
        <f t="shared" si="5"/>
        <v>0.42239849374999999</v>
      </c>
      <c r="O34" s="4">
        <v>4440000000</v>
      </c>
      <c r="P34" s="1">
        <f t="shared" si="6"/>
        <v>-6.2162162162162167</v>
      </c>
      <c r="Q34" s="1">
        <f t="shared" si="7"/>
        <v>-6.2162162162162167</v>
      </c>
      <c r="R34" s="1">
        <f t="shared" si="8"/>
        <v>-0.67951062038043475</v>
      </c>
      <c r="S34" s="1">
        <f t="shared" si="9"/>
        <v>-13.612737936047624</v>
      </c>
      <c r="T34" s="1">
        <f t="shared" si="10"/>
        <v>-9.2329874696670888</v>
      </c>
      <c r="U34" s="1">
        <f t="shared" si="10"/>
        <v>-11.422862702857358</v>
      </c>
      <c r="V34" s="1">
        <f t="shared" si="10"/>
        <v>-13.612737936047624</v>
      </c>
      <c r="AA34"/>
      <c r="AB34"/>
    </row>
    <row r="35" spans="1:28" hidden="1" x14ac:dyDescent="0.2">
      <c r="A35" t="s">
        <v>69</v>
      </c>
      <c r="B35" s="5">
        <v>11.38</v>
      </c>
      <c r="C35" s="2">
        <v>118152271</v>
      </c>
      <c r="D35" s="2">
        <v>-46000000</v>
      </c>
      <c r="E35" t="s">
        <v>27</v>
      </c>
      <c r="F35" s="2">
        <v>-17000000</v>
      </c>
      <c r="G35" s="1">
        <f t="shared" si="0"/>
        <v>-0.46253836428938372</v>
      </c>
      <c r="H35" s="1">
        <f t="shared" si="1"/>
        <v>-0.17093809115042441</v>
      </c>
      <c r="I35" s="1">
        <f t="shared" si="2"/>
        <v>-14.333946136956522</v>
      </c>
      <c r="J35" s="1">
        <f t="shared" si="3"/>
        <v>-38.7859719</v>
      </c>
      <c r="K35" s="3">
        <v>823000000</v>
      </c>
      <c r="L35" s="3">
        <v>307000000</v>
      </c>
      <c r="M35" s="1">
        <f t="shared" si="4"/>
        <v>4.367245721413175</v>
      </c>
      <c r="N35" s="1">
        <f t="shared" si="5"/>
        <v>2.6057613255426362</v>
      </c>
      <c r="O35" s="3">
        <v>515000000</v>
      </c>
      <c r="P35" s="1">
        <f t="shared" si="6"/>
        <v>-3.3009708737864081</v>
      </c>
      <c r="Q35" s="1">
        <f t="shared" si="7"/>
        <v>-8.9320388349514559</v>
      </c>
      <c r="R35" s="1">
        <f t="shared" si="8"/>
        <v>-2.9229844434347831</v>
      </c>
      <c r="S35" s="1">
        <f t="shared" si="9"/>
        <v>-3.8932810694768616</v>
      </c>
      <c r="T35" s="1">
        <f t="shared" si="10"/>
        <v>-3.0215246560939995</v>
      </c>
      <c r="U35" s="1">
        <f t="shared" si="10"/>
        <v>-3.4574028627854303</v>
      </c>
      <c r="V35" s="1">
        <f t="shared" si="10"/>
        <v>-3.8932810694768616</v>
      </c>
      <c r="AA35"/>
      <c r="AB35"/>
    </row>
    <row r="36" spans="1:28" hidden="1" x14ac:dyDescent="0.2">
      <c r="A36" t="s">
        <v>70</v>
      </c>
      <c r="B36" s="5">
        <v>178.15</v>
      </c>
      <c r="C36" s="2">
        <v>583000000</v>
      </c>
      <c r="D36" s="2">
        <v>5349000000</v>
      </c>
      <c r="E36" t="s">
        <v>27</v>
      </c>
      <c r="F36" s="2">
        <v>1583000000</v>
      </c>
      <c r="G36" s="1">
        <f t="shared" si="0"/>
        <v>53.785167621389427</v>
      </c>
      <c r="H36" s="1">
        <f t="shared" si="1"/>
        <v>15.917352840654226</v>
      </c>
      <c r="I36" s="1">
        <f t="shared" si="2"/>
        <v>0.12326818513740885</v>
      </c>
      <c r="J36" s="1">
        <f t="shared" si="3"/>
        <v>0.4165265459886292</v>
      </c>
      <c r="K36" s="4">
        <v>42550000000</v>
      </c>
      <c r="L36" s="4">
        <v>31786000000</v>
      </c>
      <c r="M36" s="1">
        <f t="shared" si="4"/>
        <v>18.463121783876502</v>
      </c>
      <c r="N36" s="1">
        <f t="shared" si="5"/>
        <v>9.6489641397250079</v>
      </c>
      <c r="O36" s="4">
        <v>10702000000</v>
      </c>
      <c r="P36" s="1">
        <f t="shared" si="6"/>
        <v>14.791627733133994</v>
      </c>
      <c r="Q36" s="1">
        <f t="shared" si="7"/>
        <v>49.981311904316946</v>
      </c>
      <c r="R36" s="1">
        <f t="shared" si="8"/>
        <v>1.9416984483080952</v>
      </c>
      <c r="S36" s="1">
        <f t="shared" si="9"/>
        <v>91.749571183533433</v>
      </c>
      <c r="T36" s="1">
        <f t="shared" si="10"/>
        <v>95.420926243567735</v>
      </c>
      <c r="U36" s="1">
        <f t="shared" si="10"/>
        <v>93.585248713550584</v>
      </c>
      <c r="V36" s="1">
        <f t="shared" si="10"/>
        <v>91.749571183533433</v>
      </c>
      <c r="AA36"/>
      <c r="AB36"/>
    </row>
    <row r="37" spans="1:28" hidden="1" x14ac:dyDescent="0.2">
      <c r="A37" t="s">
        <v>71</v>
      </c>
      <c r="B37" s="5">
        <v>7.41</v>
      </c>
      <c r="C37" s="2">
        <v>418911292</v>
      </c>
      <c r="D37" s="2">
        <v>-65000000</v>
      </c>
      <c r="E37" t="s">
        <v>27</v>
      </c>
      <c r="F37" s="2">
        <v>-65000000</v>
      </c>
      <c r="G37" s="1">
        <f t="shared" si="0"/>
        <v>-0.65358681910456395</v>
      </c>
      <c r="H37" s="1">
        <f t="shared" si="1"/>
        <v>-0.65358681910456395</v>
      </c>
      <c r="I37" s="1">
        <f t="shared" si="2"/>
        <v>-10.14402342</v>
      </c>
      <c r="J37" s="1">
        <f t="shared" si="3"/>
        <v>-10.14402342</v>
      </c>
      <c r="K37" s="4">
        <v>1247000000</v>
      </c>
      <c r="L37" s="3">
        <v>112000000</v>
      </c>
      <c r="M37" s="1">
        <f t="shared" si="4"/>
        <v>2.709404166646336</v>
      </c>
      <c r="N37" s="1">
        <f t="shared" si="5"/>
        <v>2.7349186552599121</v>
      </c>
      <c r="O37" s="4">
        <v>1117000000</v>
      </c>
      <c r="P37" s="1">
        <f t="shared" si="6"/>
        <v>-5.8191584601611464</v>
      </c>
      <c r="Q37" s="1">
        <f t="shared" si="7"/>
        <v>-5.8191584601611464</v>
      </c>
      <c r="R37" s="1">
        <f t="shared" si="8"/>
        <v>-4.7755887287999998</v>
      </c>
      <c r="S37" s="1">
        <f t="shared" si="9"/>
        <v>-1.5516411527049503</v>
      </c>
      <c r="T37" s="1">
        <f t="shared" si="10"/>
        <v>-1.0183540242214335</v>
      </c>
      <c r="U37" s="1">
        <f t="shared" si="10"/>
        <v>-1.2849975884631919</v>
      </c>
      <c r="V37" s="1">
        <f t="shared" si="10"/>
        <v>-1.5516411527049503</v>
      </c>
      <c r="AA37"/>
      <c r="AB37"/>
    </row>
    <row r="38" spans="1:28" hidden="1" x14ac:dyDescent="0.2">
      <c r="A38" t="s">
        <v>72</v>
      </c>
      <c r="B38" s="5">
        <v>80.83</v>
      </c>
      <c r="C38" s="2">
        <v>63175483</v>
      </c>
      <c r="D38" s="2">
        <v>181000000</v>
      </c>
      <c r="E38" t="s">
        <v>27</v>
      </c>
      <c r="F38" s="2">
        <v>181000000</v>
      </c>
      <c r="G38" s="1">
        <f t="shared" si="0"/>
        <v>1.8199879116604012</v>
      </c>
      <c r="H38" s="1">
        <f t="shared" si="1"/>
        <v>1.8199879116604012</v>
      </c>
      <c r="I38" s="1">
        <f t="shared" si="2"/>
        <v>3.6428813386740329</v>
      </c>
      <c r="J38" s="1">
        <f t="shared" si="3"/>
        <v>3.6428813386740329</v>
      </c>
      <c r="K38" s="4">
        <v>12238000000</v>
      </c>
      <c r="L38" s="4">
        <v>4420000000</v>
      </c>
      <c r="M38" s="1">
        <f t="shared" si="4"/>
        <v>123.75053784709489</v>
      </c>
      <c r="N38" s="1">
        <f t="shared" si="5"/>
        <v>0.65316887834356618</v>
      </c>
      <c r="O38" s="4">
        <v>7569000000</v>
      </c>
      <c r="P38" s="1">
        <f t="shared" si="6"/>
        <v>2.3913330690976351</v>
      </c>
      <c r="Q38" s="1">
        <f t="shared" si="7"/>
        <v>2.3913330690976351</v>
      </c>
      <c r="R38" s="1">
        <f t="shared" si="8"/>
        <v>2.8212565143038675</v>
      </c>
      <c r="S38" s="1">
        <f t="shared" si="9"/>
        <v>28.650354758664843</v>
      </c>
      <c r="T38" s="1">
        <f t="shared" si="10"/>
        <v>52.612181849088515</v>
      </c>
      <c r="U38" s="1">
        <f t="shared" si="10"/>
        <v>40.631268303876681</v>
      </c>
      <c r="V38" s="1">
        <f t="shared" si="10"/>
        <v>28.650354758664843</v>
      </c>
      <c r="AA38"/>
      <c r="AB38"/>
    </row>
    <row r="39" spans="1:28" hidden="1" x14ac:dyDescent="0.2">
      <c r="A39" t="s">
        <v>73</v>
      </c>
      <c r="B39" s="5">
        <v>62.59</v>
      </c>
      <c r="C39" s="2">
        <v>299711258</v>
      </c>
      <c r="D39" s="2">
        <v>289000000</v>
      </c>
      <c r="E39" t="s">
        <v>27</v>
      </c>
      <c r="F39" s="2">
        <v>289000000</v>
      </c>
      <c r="G39" s="1">
        <f t="shared" si="0"/>
        <v>2.9059475495572151</v>
      </c>
      <c r="H39" s="1">
        <f t="shared" si="1"/>
        <v>2.9059475495572151</v>
      </c>
      <c r="I39" s="1">
        <f t="shared" si="2"/>
        <v>2.2815277588235294</v>
      </c>
      <c r="J39" s="1">
        <f t="shared" si="3"/>
        <v>2.2815277588235294</v>
      </c>
      <c r="K39" s="4">
        <v>31831000000</v>
      </c>
      <c r="L39" s="4">
        <v>7570000000</v>
      </c>
      <c r="M39" s="1">
        <f t="shared" si="4"/>
        <v>80.947910204961332</v>
      </c>
      <c r="N39" s="1">
        <f t="shared" si="5"/>
        <v>0.77321329039281161</v>
      </c>
      <c r="O39" s="4">
        <v>22021000000</v>
      </c>
      <c r="P39" s="1">
        <f t="shared" si="6"/>
        <v>1.3123836338040962</v>
      </c>
      <c r="Q39" s="1">
        <f t="shared" si="7"/>
        <v>1.3123836338040962</v>
      </c>
      <c r="R39" s="1">
        <f t="shared" si="8"/>
        <v>6.4909784215294115</v>
      </c>
      <c r="S39" s="1">
        <f t="shared" si="9"/>
        <v>9.6426140922607591</v>
      </c>
      <c r="T39" s="1">
        <f t="shared" si="10"/>
        <v>24.337424121719177</v>
      </c>
      <c r="U39" s="1">
        <f t="shared" si="10"/>
        <v>16.990019106989969</v>
      </c>
      <c r="V39" s="1">
        <f t="shared" si="10"/>
        <v>9.6426140922607591</v>
      </c>
      <c r="AA39"/>
      <c r="AB39"/>
    </row>
    <row r="40" spans="1:28" hidden="1" x14ac:dyDescent="0.2">
      <c r="A40" t="s">
        <v>74</v>
      </c>
      <c r="B40" s="5">
        <v>26.15</v>
      </c>
      <c r="C40" s="2">
        <v>611226</v>
      </c>
      <c r="D40" s="2">
        <v>-16000000</v>
      </c>
      <c r="E40" t="s">
        <v>27</v>
      </c>
      <c r="F40" s="2">
        <v>-19000000</v>
      </c>
      <c r="G40" s="1">
        <f t="shared" si="0"/>
        <v>-0.1608829093180465</v>
      </c>
      <c r="H40" s="1">
        <f t="shared" si="1"/>
        <v>-0.19104845481518024</v>
      </c>
      <c r="I40" s="1">
        <f t="shared" si="2"/>
        <v>-41.210095143750003</v>
      </c>
      <c r="J40" s="1">
        <f t="shared" si="3"/>
        <v>-34.703238015789474</v>
      </c>
      <c r="K40" s="3">
        <v>18000000</v>
      </c>
      <c r="L40" s="3">
        <v>72000000</v>
      </c>
      <c r="M40" s="1">
        <f t="shared" si="4"/>
        <v>-88.347027122537327</v>
      </c>
      <c r="N40" s="1">
        <f t="shared" si="5"/>
        <v>-0.29599185</v>
      </c>
      <c r="O40" s="3">
        <v>-54000000</v>
      </c>
      <c r="P40" s="1">
        <f t="shared" si="6"/>
        <v>35.185185185185183</v>
      </c>
      <c r="Q40" s="1">
        <f t="shared" si="7"/>
        <v>29.629629629629626</v>
      </c>
      <c r="R40" s="1">
        <f t="shared" si="8"/>
        <v>-9.9897249375000011E-2</v>
      </c>
      <c r="S40" s="1">
        <f t="shared" si="9"/>
        <v>-261.7689692519624</v>
      </c>
      <c r="T40" s="1">
        <f t="shared" si="10"/>
        <v>-279.43837467646989</v>
      </c>
      <c r="U40" s="1">
        <f t="shared" si="10"/>
        <v>-270.60367196421612</v>
      </c>
      <c r="V40" s="1">
        <f t="shared" si="10"/>
        <v>-261.7689692519624</v>
      </c>
      <c r="AA40"/>
      <c r="AB40"/>
    </row>
    <row r="41" spans="1:28" hidden="1" x14ac:dyDescent="0.2">
      <c r="A41" t="s">
        <v>75</v>
      </c>
      <c r="B41" s="5">
        <v>16.78</v>
      </c>
      <c r="C41" s="2">
        <v>63911000</v>
      </c>
      <c r="D41" s="2">
        <v>75000000</v>
      </c>
      <c r="E41" t="s">
        <v>76</v>
      </c>
      <c r="F41" s="2">
        <v>7000000</v>
      </c>
      <c r="G41" s="1">
        <f t="shared" si="0"/>
        <v>0.75413863742834297</v>
      </c>
      <c r="H41" s="1">
        <f t="shared" si="1"/>
        <v>7.0386272826645349E-2</v>
      </c>
      <c r="I41" s="1">
        <f t="shared" si="2"/>
        <v>8.7914869640000006</v>
      </c>
      <c r="J41" s="1">
        <f t="shared" si="3"/>
        <v>94.194503185714282</v>
      </c>
      <c r="K41" s="4">
        <v>3486000000</v>
      </c>
      <c r="L41" s="4">
        <v>2492000000</v>
      </c>
      <c r="M41" s="1">
        <f t="shared" si="4"/>
        <v>15.552878221276462</v>
      </c>
      <c r="N41" s="1">
        <f t="shared" si="5"/>
        <v>1.0788999798792758</v>
      </c>
      <c r="O41" s="3">
        <v>984000000</v>
      </c>
      <c r="P41" s="1">
        <f t="shared" si="6"/>
        <v>0.71138211382113814</v>
      </c>
      <c r="Q41" s="1">
        <f t="shared" si="7"/>
        <v>7.6219512195121952</v>
      </c>
      <c r="R41" s="1">
        <f t="shared" si="8"/>
        <v>1.4299021066666668</v>
      </c>
      <c r="S41" s="1">
        <f t="shared" si="9"/>
        <v>11.735069080439986</v>
      </c>
      <c r="T41" s="1">
        <f t="shared" si="10"/>
        <v>14.814351207147437</v>
      </c>
      <c r="U41" s="1">
        <f t="shared" si="10"/>
        <v>13.274710143793714</v>
      </c>
      <c r="V41" s="1">
        <f t="shared" si="10"/>
        <v>11.735069080439986</v>
      </c>
      <c r="AA41"/>
      <c r="AB41"/>
    </row>
    <row r="42" spans="1:28" hidden="1" x14ac:dyDescent="0.2">
      <c r="A42" t="s">
        <v>77</v>
      </c>
      <c r="B42" s="5">
        <v>2.63</v>
      </c>
      <c r="C42" s="2">
        <v>49721753</v>
      </c>
      <c r="D42" s="2">
        <v>-57000000</v>
      </c>
      <c r="E42" t="s">
        <v>27</v>
      </c>
      <c r="F42" s="2">
        <v>-17000000</v>
      </c>
      <c r="G42" s="1">
        <f t="shared" si="0"/>
        <v>-0.57314536444554065</v>
      </c>
      <c r="H42" s="1">
        <f t="shared" si="1"/>
        <v>-0.17093809115042441</v>
      </c>
      <c r="I42" s="1">
        <f t="shared" si="2"/>
        <v>-11.567746005263158</v>
      </c>
      <c r="J42" s="1">
        <f t="shared" si="3"/>
        <v>-38.7859719</v>
      </c>
      <c r="K42" s="3">
        <v>143000000</v>
      </c>
      <c r="L42" s="3">
        <v>47000000</v>
      </c>
      <c r="M42" s="1">
        <f t="shared" si="4"/>
        <v>1.9307444771707869</v>
      </c>
      <c r="N42" s="1">
        <f t="shared" si="5"/>
        <v>1.3621688582291664</v>
      </c>
      <c r="O42" s="3">
        <v>96000000</v>
      </c>
      <c r="P42" s="1">
        <f t="shared" si="6"/>
        <v>-17.708333333333336</v>
      </c>
      <c r="Q42" s="1">
        <f t="shared" si="7"/>
        <v>-59.375</v>
      </c>
      <c r="R42" s="1">
        <f t="shared" si="8"/>
        <v>-0.22941791296491226</v>
      </c>
      <c r="S42" s="1">
        <f t="shared" si="9"/>
        <v>-11.463795333201547</v>
      </c>
      <c r="T42" s="1">
        <f t="shared" si="10"/>
        <v>-11.07764643776739</v>
      </c>
      <c r="U42" s="1">
        <f t="shared" si="10"/>
        <v>-11.270720885484469</v>
      </c>
      <c r="V42" s="1">
        <f t="shared" si="10"/>
        <v>-11.463795333201547</v>
      </c>
      <c r="AA42"/>
      <c r="AB42"/>
    </row>
    <row r="43" spans="1:28" hidden="1" x14ac:dyDescent="0.2">
      <c r="A43" t="s">
        <v>78</v>
      </c>
      <c r="B43" s="5">
        <v>182.98</v>
      </c>
      <c r="C43" s="2">
        <v>45912000</v>
      </c>
      <c r="D43" s="2">
        <v>259000000</v>
      </c>
      <c r="E43" t="s">
        <v>61</v>
      </c>
      <c r="F43" s="2">
        <v>13000000</v>
      </c>
      <c r="G43" s="1">
        <f t="shared" si="0"/>
        <v>2.6042920945858778</v>
      </c>
      <c r="H43" s="1">
        <f t="shared" si="1"/>
        <v>0.13071736382091279</v>
      </c>
      <c r="I43" s="1">
        <f t="shared" si="2"/>
        <v>2.5457973833976832</v>
      </c>
      <c r="J43" s="1">
        <f t="shared" si="3"/>
        <v>50.720117100000003</v>
      </c>
      <c r="K43" s="4">
        <v>1124000000</v>
      </c>
      <c r="L43" s="3">
        <v>133000000</v>
      </c>
      <c r="M43" s="1">
        <f t="shared" si="4"/>
        <v>21.584770866004529</v>
      </c>
      <c r="N43" s="1">
        <f t="shared" si="5"/>
        <v>8.4772732189707369</v>
      </c>
      <c r="O43" s="3">
        <v>991000000</v>
      </c>
      <c r="P43" s="1">
        <f t="shared" si="6"/>
        <v>1.3118062563067607</v>
      </c>
      <c r="Q43" s="1">
        <f t="shared" si="7"/>
        <v>26.13521695257316</v>
      </c>
      <c r="R43" s="1">
        <f t="shared" si="8"/>
        <v>3.2436207567567568</v>
      </c>
      <c r="S43" s="1">
        <f t="shared" si="9"/>
        <v>56.412266945460878</v>
      </c>
      <c r="T43" s="1">
        <f t="shared" si="10"/>
        <v>60.729221118661791</v>
      </c>
      <c r="U43" s="1">
        <f t="shared" si="10"/>
        <v>58.570744032061334</v>
      </c>
      <c r="V43" s="1">
        <f t="shared" si="10"/>
        <v>56.412266945460878</v>
      </c>
      <c r="AA43"/>
      <c r="AB43"/>
    </row>
    <row r="44" spans="1:28" hidden="1" x14ac:dyDescent="0.2">
      <c r="A44" t="s">
        <v>79</v>
      </c>
      <c r="B44" s="5">
        <v>39.04</v>
      </c>
      <c r="C44" s="2">
        <v>67200000</v>
      </c>
      <c r="D44" s="2">
        <v>127000000</v>
      </c>
      <c r="E44" t="s">
        <v>80</v>
      </c>
      <c r="F44" s="2">
        <v>48000000</v>
      </c>
      <c r="G44" s="1">
        <f t="shared" si="0"/>
        <v>1.2770080927119942</v>
      </c>
      <c r="H44" s="1">
        <f t="shared" si="1"/>
        <v>0.48264872795413954</v>
      </c>
      <c r="I44" s="1">
        <f t="shared" si="2"/>
        <v>5.1918230102362202</v>
      </c>
      <c r="J44" s="1">
        <f t="shared" si="3"/>
        <v>13.736698381249999</v>
      </c>
      <c r="K44" s="4">
        <v>3693000000</v>
      </c>
      <c r="L44" s="4">
        <v>2151000000</v>
      </c>
      <c r="M44" s="1">
        <f t="shared" si="4"/>
        <v>22.946428571428573</v>
      </c>
      <c r="N44" s="1">
        <f t="shared" si="5"/>
        <v>1.7013540856031126</v>
      </c>
      <c r="O44" s="4">
        <v>1542000000</v>
      </c>
      <c r="P44" s="1">
        <f t="shared" si="6"/>
        <v>3.1128404669260701</v>
      </c>
      <c r="Q44" s="1">
        <f t="shared" si="7"/>
        <v>8.2360570687418928</v>
      </c>
      <c r="R44" s="1">
        <f t="shared" si="8"/>
        <v>2.0657385826771653</v>
      </c>
      <c r="S44" s="1">
        <f t="shared" si="9"/>
        <v>18.898809523809526</v>
      </c>
      <c r="T44" s="1">
        <f t="shared" si="10"/>
        <v>23.488095238095234</v>
      </c>
      <c r="U44" s="1">
        <f t="shared" si="10"/>
        <v>21.19345238095238</v>
      </c>
      <c r="V44" s="1">
        <f t="shared" si="10"/>
        <v>18.898809523809526</v>
      </c>
      <c r="AA44"/>
      <c r="AB44"/>
    </row>
    <row r="45" spans="1:28" hidden="1" x14ac:dyDescent="0.2">
      <c r="A45" t="s">
        <v>81</v>
      </c>
      <c r="B45" s="5">
        <v>35.85</v>
      </c>
      <c r="C45" s="2">
        <v>118307000</v>
      </c>
      <c r="D45" s="2">
        <v>69000000</v>
      </c>
      <c r="E45" t="s">
        <v>27</v>
      </c>
      <c r="F45" s="2">
        <v>32000000</v>
      </c>
      <c r="G45" s="1">
        <f t="shared" si="0"/>
        <v>0.69380754643407561</v>
      </c>
      <c r="H45" s="1">
        <f t="shared" si="1"/>
        <v>0.32176581863609299</v>
      </c>
      <c r="I45" s="1">
        <f t="shared" si="2"/>
        <v>9.5559640913043467</v>
      </c>
      <c r="J45" s="1">
        <f t="shared" si="3"/>
        <v>20.605047571875001</v>
      </c>
      <c r="K45" s="4">
        <v>3341000000</v>
      </c>
      <c r="L45" s="4">
        <v>2282000000</v>
      </c>
      <c r="M45" s="1">
        <f t="shared" si="4"/>
        <v>8.9512877513587537</v>
      </c>
      <c r="N45" s="1">
        <f t="shared" si="5"/>
        <v>4.0050103399433423</v>
      </c>
      <c r="O45" s="4">
        <v>1059000000</v>
      </c>
      <c r="P45" s="1">
        <f t="shared" si="6"/>
        <v>3.0217186024551466</v>
      </c>
      <c r="Q45" s="1">
        <f t="shared" si="7"/>
        <v>6.5155807365439093</v>
      </c>
      <c r="R45" s="1">
        <f t="shared" si="8"/>
        <v>6.146820217391304</v>
      </c>
      <c r="S45" s="1">
        <f t="shared" si="9"/>
        <v>5.8322838040014542</v>
      </c>
      <c r="T45" s="1">
        <f t="shared" si="10"/>
        <v>7.6225413542732054</v>
      </c>
      <c r="U45" s="1">
        <f t="shared" si="10"/>
        <v>6.7274125791373294</v>
      </c>
      <c r="V45" s="1">
        <f t="shared" si="10"/>
        <v>5.8322838040014542</v>
      </c>
      <c r="AA45"/>
      <c r="AB45"/>
    </row>
    <row r="46" spans="1:28" hidden="1" x14ac:dyDescent="0.2">
      <c r="A46" t="s">
        <v>82</v>
      </c>
      <c r="B46" s="5">
        <v>4.2300000000000004</v>
      </c>
      <c r="C46" s="2">
        <v>10095176</v>
      </c>
      <c r="D46" s="2">
        <v>-21000000</v>
      </c>
      <c r="E46" t="s">
        <v>27</v>
      </c>
      <c r="F46" s="2">
        <v>-5000000</v>
      </c>
      <c r="G46" s="1">
        <f t="shared" si="0"/>
        <v>-0.21115881847993603</v>
      </c>
      <c r="H46" s="1">
        <f t="shared" si="1"/>
        <v>-5.027590916188953E-2</v>
      </c>
      <c r="I46" s="1">
        <f t="shared" si="2"/>
        <v>-31.39816772857143</v>
      </c>
      <c r="J46" s="1">
        <f t="shared" si="3"/>
        <v>-131.87230446000001</v>
      </c>
      <c r="K46" s="3">
        <v>26000000</v>
      </c>
      <c r="L46" s="3">
        <v>3000000</v>
      </c>
      <c r="M46" s="1">
        <f t="shared" si="4"/>
        <v>2.2783159005845959</v>
      </c>
      <c r="N46" s="1">
        <f t="shared" si="5"/>
        <v>1.8566345426086959</v>
      </c>
      <c r="O46" s="3">
        <v>23000000</v>
      </c>
      <c r="P46" s="1">
        <f t="shared" si="6"/>
        <v>-21.739130434782609</v>
      </c>
      <c r="Q46" s="1">
        <f t="shared" si="7"/>
        <v>-91.304347826086953</v>
      </c>
      <c r="R46" s="1">
        <f t="shared" si="8"/>
        <v>-0.20334568800000002</v>
      </c>
      <c r="S46" s="1">
        <f t="shared" si="9"/>
        <v>-20.80201474446805</v>
      </c>
      <c r="T46" s="1">
        <f t="shared" si="10"/>
        <v>-20.346351564351131</v>
      </c>
      <c r="U46" s="1">
        <f t="shared" si="10"/>
        <v>-20.574183154409592</v>
      </c>
      <c r="V46" s="1">
        <f t="shared" si="10"/>
        <v>-20.80201474446805</v>
      </c>
      <c r="AA46"/>
      <c r="AB46"/>
    </row>
    <row r="47" spans="1:28" hidden="1" x14ac:dyDescent="0.2">
      <c r="A47" t="s">
        <v>83</v>
      </c>
      <c r="B47" s="5">
        <v>0.56999999999999995</v>
      </c>
      <c r="C47" s="2">
        <v>8100249</v>
      </c>
      <c r="D47" s="2">
        <v>-13000000</v>
      </c>
      <c r="E47" t="s">
        <v>27</v>
      </c>
      <c r="F47" s="2">
        <v>-4000000</v>
      </c>
      <c r="G47" s="1">
        <f t="shared" si="0"/>
        <v>-0.13071736382091279</v>
      </c>
      <c r="H47" s="1">
        <f t="shared" si="1"/>
        <v>-4.0220727329511624E-2</v>
      </c>
      <c r="I47" s="1">
        <f t="shared" si="2"/>
        <v>-50.720117100000003</v>
      </c>
      <c r="J47" s="1">
        <f t="shared" si="3"/>
        <v>-164.84038057500001</v>
      </c>
      <c r="K47" s="3">
        <v>11000000</v>
      </c>
      <c r="L47" s="3">
        <v>3000000</v>
      </c>
      <c r="M47" s="1">
        <f t="shared" si="4"/>
        <v>0.98762396069552927</v>
      </c>
      <c r="N47" s="1">
        <f t="shared" si="5"/>
        <v>0.57714274124999998</v>
      </c>
      <c r="O47" s="3">
        <v>8000000</v>
      </c>
      <c r="P47" s="1">
        <f t="shared" si="6"/>
        <v>-50</v>
      </c>
      <c r="Q47" s="1">
        <f t="shared" si="7"/>
        <v>-162.5</v>
      </c>
      <c r="R47" s="1">
        <f t="shared" si="8"/>
        <v>-3.5516476384615379E-2</v>
      </c>
      <c r="S47" s="1">
        <f t="shared" si="9"/>
        <v>-16.048889361302351</v>
      </c>
      <c r="T47" s="1">
        <f t="shared" si="10"/>
        <v>-15.851364569163245</v>
      </c>
      <c r="U47" s="1">
        <f t="shared" si="10"/>
        <v>-15.950126965232798</v>
      </c>
      <c r="V47" s="1">
        <f t="shared" si="10"/>
        <v>-16.048889361302351</v>
      </c>
      <c r="AA47"/>
      <c r="AB47"/>
    </row>
    <row r="48" spans="1:28" hidden="1" x14ac:dyDescent="0.2">
      <c r="A48" t="s">
        <v>84</v>
      </c>
      <c r="B48" s="5">
        <v>6.13</v>
      </c>
      <c r="C48" s="2">
        <v>139589000</v>
      </c>
      <c r="D48" s="2">
        <v>-70000000</v>
      </c>
      <c r="E48" t="s">
        <v>27</v>
      </c>
      <c r="F48" s="2">
        <v>-20000000</v>
      </c>
      <c r="G48" s="1">
        <f t="shared" si="0"/>
        <v>-0.70386272826645346</v>
      </c>
      <c r="H48" s="1">
        <f t="shared" si="1"/>
        <v>-0.20110363664755812</v>
      </c>
      <c r="I48" s="1">
        <f t="shared" si="2"/>
        <v>-9.4194503185714282</v>
      </c>
      <c r="J48" s="1">
        <f t="shared" si="3"/>
        <v>-32.968076115000002</v>
      </c>
      <c r="K48" s="3">
        <v>236000000</v>
      </c>
      <c r="L48" s="3">
        <v>19000000</v>
      </c>
      <c r="M48" s="1">
        <f t="shared" si="4"/>
        <v>1.5545637550236766</v>
      </c>
      <c r="N48" s="1">
        <f t="shared" si="5"/>
        <v>3.9432284331797236</v>
      </c>
      <c r="O48" s="3">
        <v>217000000</v>
      </c>
      <c r="P48" s="1">
        <f t="shared" si="6"/>
        <v>-9.216589861751153</v>
      </c>
      <c r="Q48" s="1">
        <f t="shared" si="7"/>
        <v>-32.258064516129032</v>
      </c>
      <c r="R48" s="1">
        <f t="shared" si="8"/>
        <v>-1.2224008142857143</v>
      </c>
      <c r="S48" s="1">
        <f t="shared" si="9"/>
        <v>-5.0147217903989567</v>
      </c>
      <c r="T48" s="1">
        <f t="shared" si="10"/>
        <v>-4.7038090393942218</v>
      </c>
      <c r="U48" s="1">
        <f t="shared" si="10"/>
        <v>-4.8592654148965897</v>
      </c>
      <c r="V48" s="1">
        <f t="shared" si="10"/>
        <v>-5.0147217903989567</v>
      </c>
      <c r="AA48"/>
      <c r="AB48"/>
    </row>
    <row r="49" spans="1:28" hidden="1" x14ac:dyDescent="0.2">
      <c r="A49" t="s">
        <v>85</v>
      </c>
      <c r="B49" s="5">
        <v>35.71</v>
      </c>
      <c r="C49" s="2">
        <v>19354214</v>
      </c>
      <c r="D49" s="2">
        <v>7000000</v>
      </c>
      <c r="E49" t="s">
        <v>27</v>
      </c>
      <c r="F49" s="2">
        <v>9000000</v>
      </c>
      <c r="G49" s="1">
        <f t="shared" si="0"/>
        <v>7.0386272826645349E-2</v>
      </c>
      <c r="H49" s="1">
        <f t="shared" si="1"/>
        <v>9.0496636491401161E-2</v>
      </c>
      <c r="I49" s="1">
        <f t="shared" si="2"/>
        <v>94.194503185714282</v>
      </c>
      <c r="J49" s="1">
        <f t="shared" si="3"/>
        <v>73.262391366666662</v>
      </c>
      <c r="K49" s="3">
        <v>180000000</v>
      </c>
      <c r="L49" s="3">
        <v>62000000</v>
      </c>
      <c r="M49" s="1">
        <f t="shared" si="4"/>
        <v>6.0968634530960548</v>
      </c>
      <c r="N49" s="1">
        <f t="shared" si="5"/>
        <v>5.8571100164406777</v>
      </c>
      <c r="O49" s="3">
        <v>91000000</v>
      </c>
      <c r="P49" s="1">
        <f t="shared" si="6"/>
        <v>9.8901098901098905</v>
      </c>
      <c r="Q49" s="1">
        <f t="shared" si="7"/>
        <v>7.6923076923076925</v>
      </c>
      <c r="R49" s="1">
        <f t="shared" si="8"/>
        <v>9.8734140277142863</v>
      </c>
      <c r="S49" s="1">
        <f t="shared" si="9"/>
        <v>3.6167834043790155</v>
      </c>
      <c r="T49" s="1">
        <f t="shared" si="10"/>
        <v>4.5571470895175601</v>
      </c>
      <c r="U49" s="1">
        <f t="shared" si="10"/>
        <v>4.0869652469482878</v>
      </c>
      <c r="V49" s="1">
        <f t="shared" si="10"/>
        <v>3.6167834043790155</v>
      </c>
      <c r="AA49"/>
      <c r="AB49"/>
    </row>
    <row r="50" spans="1:28" hidden="1" x14ac:dyDescent="0.2">
      <c r="A50" t="s">
        <v>86</v>
      </c>
      <c r="B50" s="5">
        <v>1.57</v>
      </c>
      <c r="C50" s="2">
        <v>41364387</v>
      </c>
      <c r="D50" s="2">
        <v>-133000000</v>
      </c>
      <c r="E50" t="s">
        <v>27</v>
      </c>
      <c r="F50" s="2">
        <v>-55000000</v>
      </c>
      <c r="G50" s="1">
        <f t="shared" si="0"/>
        <v>-1.3373391837062616</v>
      </c>
      <c r="H50" s="1">
        <f t="shared" si="1"/>
        <v>-0.55303500078078482</v>
      </c>
      <c r="I50" s="1">
        <f t="shared" si="2"/>
        <v>-4.9576054308270674</v>
      </c>
      <c r="J50" s="1">
        <f t="shared" si="3"/>
        <v>-11.988391314545455</v>
      </c>
      <c r="K50" s="3">
        <v>160000000</v>
      </c>
      <c r="L50" s="3">
        <v>75000000</v>
      </c>
      <c r="M50" s="1">
        <f t="shared" si="4"/>
        <v>2.054907764014489</v>
      </c>
      <c r="N50" s="1">
        <f t="shared" si="5"/>
        <v>0.76402455988235296</v>
      </c>
      <c r="O50" s="3">
        <v>85000000</v>
      </c>
      <c r="P50" s="1">
        <f t="shared" si="6"/>
        <v>-64.705882352941174</v>
      </c>
      <c r="Q50" s="1">
        <f t="shared" si="7"/>
        <v>-156.47058823529412</v>
      </c>
      <c r="R50" s="1">
        <f t="shared" si="8"/>
        <v>-4.8828637285714287E-2</v>
      </c>
      <c r="S50" s="1">
        <f t="shared" si="9"/>
        <v>-32.153262660462005</v>
      </c>
      <c r="T50" s="1">
        <f t="shared" si="10"/>
        <v>-31.742281107659107</v>
      </c>
      <c r="U50" s="1">
        <f t="shared" si="10"/>
        <v>-31.947771884060558</v>
      </c>
      <c r="V50" s="1">
        <f t="shared" si="10"/>
        <v>-32.153262660462005</v>
      </c>
      <c r="AA50"/>
      <c r="AB50"/>
    </row>
    <row r="51" spans="1:28" hidden="1" x14ac:dyDescent="0.2">
      <c r="A51" t="s">
        <v>87</v>
      </c>
      <c r="B51" s="5">
        <v>23.91</v>
      </c>
      <c r="C51" s="2">
        <v>3486000</v>
      </c>
      <c r="D51" s="2">
        <v>5000000</v>
      </c>
      <c r="E51" t="s">
        <v>27</v>
      </c>
      <c r="F51" s="2">
        <v>1.06</v>
      </c>
      <c r="G51" s="1">
        <f t="shared" si="0"/>
        <v>5.027590916188953E-2</v>
      </c>
      <c r="H51" s="1">
        <f t="shared" si="1"/>
        <v>1.0658492742320582E-8</v>
      </c>
      <c r="I51" s="1">
        <f t="shared" si="2"/>
        <v>131.87230446000001</v>
      </c>
      <c r="J51" s="1">
        <f t="shared" si="3"/>
        <v>622039171.98113203</v>
      </c>
      <c r="K51" s="3">
        <v>114000000</v>
      </c>
      <c r="L51" s="3">
        <v>59000000</v>
      </c>
      <c r="M51" s="1">
        <f t="shared" si="4"/>
        <v>15.777395295467585</v>
      </c>
      <c r="N51" s="1">
        <f t="shared" si="5"/>
        <v>1.5154592727272727</v>
      </c>
      <c r="O51" s="3">
        <v>55000000</v>
      </c>
      <c r="P51" s="1">
        <f t="shared" si="6"/>
        <v>1.9272727272727273E-6</v>
      </c>
      <c r="Q51" s="1">
        <f t="shared" si="7"/>
        <v>9.0909090909090917</v>
      </c>
      <c r="R51" s="1">
        <f t="shared" si="8"/>
        <v>1.6670051999999997</v>
      </c>
      <c r="S51" s="1">
        <f t="shared" si="9"/>
        <v>14.343086632243262</v>
      </c>
      <c r="T51" s="1">
        <f t="shared" si="10"/>
        <v>17.498565691336779</v>
      </c>
      <c r="U51" s="1">
        <f t="shared" si="10"/>
        <v>15.92082616179002</v>
      </c>
      <c r="V51" s="1">
        <f t="shared" si="10"/>
        <v>14.343086632243262</v>
      </c>
      <c r="AA51"/>
      <c r="AB51"/>
    </row>
    <row r="52" spans="1:28" hidden="1" x14ac:dyDescent="0.2">
      <c r="A52" t="s">
        <v>88</v>
      </c>
      <c r="B52" s="5">
        <v>33.86</v>
      </c>
      <c r="C52" s="2">
        <v>7069859</v>
      </c>
      <c r="D52" s="2">
        <v>22000000</v>
      </c>
      <c r="E52" t="s">
        <v>27</v>
      </c>
      <c r="F52" s="2">
        <v>6000000</v>
      </c>
      <c r="G52" s="1">
        <f t="shared" si="0"/>
        <v>0.22121400031231395</v>
      </c>
      <c r="H52" s="1">
        <f t="shared" si="1"/>
        <v>6.0331090994267443E-2</v>
      </c>
      <c r="I52" s="1">
        <f t="shared" si="2"/>
        <v>29.970978286363636</v>
      </c>
      <c r="J52" s="1">
        <f t="shared" si="3"/>
        <v>109.89358704999999</v>
      </c>
      <c r="K52" s="4">
        <v>1736000000</v>
      </c>
      <c r="L52" s="4">
        <v>1550000000</v>
      </c>
      <c r="M52" s="1">
        <f t="shared" si="4"/>
        <v>26.308869809143292</v>
      </c>
      <c r="N52" s="1">
        <f t="shared" si="5"/>
        <v>1.2870184179569892</v>
      </c>
      <c r="O52" s="3">
        <v>186000000</v>
      </c>
      <c r="P52" s="1">
        <f t="shared" si="6"/>
        <v>3.225806451612903</v>
      </c>
      <c r="Q52" s="1">
        <f t="shared" si="7"/>
        <v>11.827956989247312</v>
      </c>
      <c r="R52" s="1">
        <f t="shared" si="8"/>
        <v>1.0881155715454545</v>
      </c>
      <c r="S52" s="1">
        <f t="shared" si="9"/>
        <v>31.118018053825402</v>
      </c>
      <c r="T52" s="1">
        <f t="shared" si="10"/>
        <v>36.379792015654061</v>
      </c>
      <c r="U52" s="1">
        <f t="shared" si="10"/>
        <v>33.748905034739728</v>
      </c>
      <c r="V52" s="1">
        <f t="shared" si="10"/>
        <v>31.118018053825402</v>
      </c>
      <c r="AA52"/>
      <c r="AB52"/>
    </row>
    <row r="53" spans="1:28" hidden="1" x14ac:dyDescent="0.2">
      <c r="A53" t="s">
        <v>89</v>
      </c>
      <c r="B53" s="5">
        <v>18.600000000000001</v>
      </c>
      <c r="C53" s="2">
        <v>52546325</v>
      </c>
      <c r="D53" s="2">
        <v>31000000</v>
      </c>
      <c r="E53" t="s">
        <v>27</v>
      </c>
      <c r="F53" s="2">
        <v>31000000</v>
      </c>
      <c r="G53" s="1">
        <f t="shared" si="0"/>
        <v>0.31171063680371514</v>
      </c>
      <c r="H53" s="1">
        <f t="shared" si="1"/>
        <v>0.31171063680371514</v>
      </c>
      <c r="I53" s="1">
        <f t="shared" si="2"/>
        <v>21.269726525806451</v>
      </c>
      <c r="J53" s="1">
        <f t="shared" si="3"/>
        <v>21.269726525806451</v>
      </c>
      <c r="K53" s="3">
        <v>90000000</v>
      </c>
      <c r="L53" s="3">
        <v>18000000</v>
      </c>
      <c r="M53" s="1">
        <f t="shared" si="4"/>
        <v>1.3702195158272248</v>
      </c>
      <c r="N53" s="1">
        <f t="shared" si="5"/>
        <v>13.574467291666668</v>
      </c>
      <c r="O53" s="3">
        <v>72000000</v>
      </c>
      <c r="P53" s="1">
        <f t="shared" si="6"/>
        <v>43.055555555555557</v>
      </c>
      <c r="Q53" s="1">
        <f t="shared" si="7"/>
        <v>43.055555555555557</v>
      </c>
      <c r="R53" s="1">
        <f t="shared" si="8"/>
        <v>3.1527795000000003</v>
      </c>
      <c r="S53" s="1">
        <f t="shared" si="9"/>
        <v>5.8995562487005513</v>
      </c>
      <c r="T53" s="1">
        <f t="shared" si="10"/>
        <v>6.1736001518659966</v>
      </c>
      <c r="U53" s="1">
        <f t="shared" si="10"/>
        <v>6.036578200283274</v>
      </c>
      <c r="V53" s="1">
        <f t="shared" si="10"/>
        <v>5.8995562487005513</v>
      </c>
      <c r="AA53"/>
      <c r="AB53"/>
    </row>
    <row r="54" spans="1:28" hidden="1" x14ac:dyDescent="0.2">
      <c r="A54" t="s">
        <v>4283</v>
      </c>
      <c r="B54" s="5">
        <v>13.77</v>
      </c>
      <c r="C54" s="2">
        <v>1</v>
      </c>
      <c r="D54" s="2">
        <v>17000000</v>
      </c>
      <c r="E54" t="s">
        <v>27</v>
      </c>
      <c r="F54" s="2">
        <v>4000000</v>
      </c>
      <c r="G54" s="1">
        <f t="shared" ref="G54:G117" si="11">D54/$C$3</f>
        <v>0.17093809115042441</v>
      </c>
      <c r="H54" s="1">
        <f t="shared" ref="H54:H117" si="12">F54/$C$3</f>
        <v>4.0220727329511624E-2</v>
      </c>
      <c r="I54" s="1">
        <f t="shared" ref="I54:I117" si="13">$B$3/G54</f>
        <v>38.7859719</v>
      </c>
      <c r="J54" s="1">
        <f t="shared" ref="J54:J117" si="14">$B$3/H54</f>
        <v>164.84038057500001</v>
      </c>
      <c r="K54" s="2">
        <v>349000000</v>
      </c>
      <c r="L54" s="2">
        <v>193000000</v>
      </c>
      <c r="M54" s="1">
        <f t="shared" ref="M54:M117" si="15">(K54-L54)/C54</f>
        <v>156000000</v>
      </c>
      <c r="N54" s="1">
        <f t="shared" ref="N54:N117" si="16">B54/M54</f>
        <v>8.8269230769230769E-8</v>
      </c>
      <c r="O54" s="2">
        <v>156000000</v>
      </c>
      <c r="P54" s="1">
        <f t="shared" ref="P54:P117" si="17">F54/O54*100</f>
        <v>2.5641025641025639</v>
      </c>
      <c r="Q54" s="1">
        <f t="shared" ref="Q54:Q117" si="18">D54/O54*100</f>
        <v>10.897435897435898</v>
      </c>
      <c r="R54" s="1">
        <f t="shared" ref="R54:R117" si="19">B54/S54</f>
        <v>8.0999999999999997E-8</v>
      </c>
      <c r="S54" s="1">
        <f t="shared" ref="S54:S117" si="20">($O54+$O54*($Q54-$C$1)/$C$1)/$C54</f>
        <v>170000000</v>
      </c>
      <c r="T54" s="1">
        <f t="shared" ref="T54:V73" si="21">($O54+$O54*($Q54+T$2-$C$1)/$C$1)/$C54</f>
        <v>201200000</v>
      </c>
      <c r="U54" s="1">
        <f t="shared" si="21"/>
        <v>185600000</v>
      </c>
      <c r="V54" s="1">
        <f t="shared" si="21"/>
        <v>170000000</v>
      </c>
      <c r="AA54"/>
      <c r="AB54"/>
    </row>
    <row r="55" spans="1:28" hidden="1" x14ac:dyDescent="0.2">
      <c r="A55" t="s">
        <v>91</v>
      </c>
      <c r="B55" s="5">
        <v>16.41</v>
      </c>
      <c r="C55" s="2">
        <v>54553000</v>
      </c>
      <c r="D55" s="2">
        <v>-88000000</v>
      </c>
      <c r="E55" t="s">
        <v>27</v>
      </c>
      <c r="F55" s="2">
        <v>-20000000</v>
      </c>
      <c r="G55" s="1">
        <f t="shared" si="11"/>
        <v>-0.88485600124925579</v>
      </c>
      <c r="H55" s="1">
        <f t="shared" si="12"/>
        <v>-0.20110363664755812</v>
      </c>
      <c r="I55" s="1">
        <f t="shared" si="13"/>
        <v>-7.4927445715909089</v>
      </c>
      <c r="J55" s="1">
        <f t="shared" si="14"/>
        <v>-32.968076115000002</v>
      </c>
      <c r="K55" s="3">
        <v>147000000</v>
      </c>
      <c r="L55" s="3">
        <v>137000000</v>
      </c>
      <c r="M55" s="1">
        <f t="shared" si="15"/>
        <v>0.18330797573002403</v>
      </c>
      <c r="N55" s="1">
        <f t="shared" si="16"/>
        <v>89.521473</v>
      </c>
      <c r="O55" s="3">
        <v>10000000</v>
      </c>
      <c r="P55" s="1">
        <f t="shared" si="17"/>
        <v>-200</v>
      </c>
      <c r="Q55" s="1">
        <f t="shared" si="18"/>
        <v>-880.00000000000011</v>
      </c>
      <c r="R55" s="1">
        <f t="shared" si="19"/>
        <v>-1.0172894659090905</v>
      </c>
      <c r="S55" s="1">
        <f t="shared" si="20"/>
        <v>-16.131101864242119</v>
      </c>
      <c r="T55" s="1">
        <f t="shared" si="21"/>
        <v>-16.094440269096111</v>
      </c>
      <c r="U55" s="1">
        <f t="shared" si="21"/>
        <v>-16.112771066669115</v>
      </c>
      <c r="V55" s="1">
        <f t="shared" si="21"/>
        <v>-16.131101864242119</v>
      </c>
      <c r="AA55"/>
      <c r="AB55"/>
    </row>
    <row r="56" spans="1:28" hidden="1" x14ac:dyDescent="0.2">
      <c r="A56" t="s">
        <v>92</v>
      </c>
      <c r="B56" s="5">
        <v>208.57</v>
      </c>
      <c r="C56" s="2">
        <v>649389444</v>
      </c>
      <c r="D56" s="2">
        <v>4779000000</v>
      </c>
      <c r="E56" t="s">
        <v>49</v>
      </c>
      <c r="F56" s="2">
        <v>1357000000</v>
      </c>
      <c r="G56" s="1">
        <f t="shared" si="11"/>
        <v>48.053713976934013</v>
      </c>
      <c r="H56" s="1">
        <f t="shared" si="12"/>
        <v>13.64488174653682</v>
      </c>
      <c r="I56" s="1">
        <f t="shared" si="13"/>
        <v>0.13797060521029506</v>
      </c>
      <c r="J56" s="1">
        <f t="shared" si="14"/>
        <v>0.48589647921886514</v>
      </c>
      <c r="K56" s="4">
        <v>33171000000</v>
      </c>
      <c r="L56" s="4">
        <v>17570000000</v>
      </c>
      <c r="M56" s="1">
        <f t="shared" si="15"/>
        <v>24.024104709654011</v>
      </c>
      <c r="N56" s="1">
        <f t="shared" si="16"/>
        <v>8.6816970921787071</v>
      </c>
      <c r="O56" s="4">
        <v>15167000000</v>
      </c>
      <c r="P56" s="1">
        <f t="shared" si="17"/>
        <v>8.9470561086569518</v>
      </c>
      <c r="Q56" s="1">
        <f t="shared" si="18"/>
        <v>31.509197600052747</v>
      </c>
      <c r="R56" s="1">
        <f t="shared" si="19"/>
        <v>2.8341317500539862</v>
      </c>
      <c r="S56" s="1">
        <f t="shared" si="20"/>
        <v>73.592203325066677</v>
      </c>
      <c r="T56" s="1">
        <f t="shared" si="21"/>
        <v>78.263360252588271</v>
      </c>
      <c r="U56" s="1">
        <f t="shared" si="21"/>
        <v>75.92778178882746</v>
      </c>
      <c r="V56" s="1">
        <f t="shared" si="21"/>
        <v>73.592203325066677</v>
      </c>
      <c r="AA56"/>
      <c r="AB56"/>
    </row>
    <row r="57" spans="1:28" hidden="1" x14ac:dyDescent="0.2">
      <c r="A57" t="s">
        <v>93</v>
      </c>
      <c r="B57" s="5">
        <v>52.05</v>
      </c>
      <c r="C57" s="2">
        <v>52882000</v>
      </c>
      <c r="D57" s="2">
        <v>-119000000</v>
      </c>
      <c r="E57" t="s">
        <v>27</v>
      </c>
      <c r="F57" s="2">
        <v>-45000000</v>
      </c>
      <c r="G57" s="1">
        <f t="shared" si="11"/>
        <v>-1.1965666380529709</v>
      </c>
      <c r="H57" s="1">
        <f t="shared" si="12"/>
        <v>-0.45248318245700581</v>
      </c>
      <c r="I57" s="1">
        <f t="shared" si="13"/>
        <v>-5.5408531285714284</v>
      </c>
      <c r="J57" s="1">
        <f t="shared" si="14"/>
        <v>-14.652478273333333</v>
      </c>
      <c r="K57" s="3">
        <v>520000000</v>
      </c>
      <c r="L57" s="3">
        <v>55000000</v>
      </c>
      <c r="M57" s="1">
        <f t="shared" si="15"/>
        <v>8.7931621345637456</v>
      </c>
      <c r="N57" s="1">
        <f t="shared" si="16"/>
        <v>5.9193722580645156</v>
      </c>
      <c r="O57" s="3">
        <v>465000000</v>
      </c>
      <c r="P57" s="1">
        <f t="shared" si="17"/>
        <v>-9.67741935483871</v>
      </c>
      <c r="Q57" s="1">
        <f t="shared" si="18"/>
        <v>-25.591397849462368</v>
      </c>
      <c r="R57" s="1">
        <f t="shared" si="19"/>
        <v>-2.3130320168067224</v>
      </c>
      <c r="S57" s="1">
        <f t="shared" si="20"/>
        <v>-22.502931054044858</v>
      </c>
      <c r="T57" s="1">
        <f t="shared" si="21"/>
        <v>-20.74429862713211</v>
      </c>
      <c r="U57" s="1">
        <f t="shared" si="21"/>
        <v>-21.623614840588484</v>
      </c>
      <c r="V57" s="1">
        <f t="shared" si="21"/>
        <v>-22.502931054044858</v>
      </c>
      <c r="AA57"/>
      <c r="AB57"/>
    </row>
    <row r="58" spans="1:28" hidden="1" x14ac:dyDescent="0.2">
      <c r="A58" t="s">
        <v>877</v>
      </c>
      <c r="B58" s="5">
        <v>2.0299999999999998</v>
      </c>
      <c r="C58" s="2">
        <v>493300</v>
      </c>
      <c r="D58" s="2">
        <v>17000000</v>
      </c>
      <c r="E58" t="s">
        <v>61</v>
      </c>
      <c r="F58" s="2">
        <v>-0.28000000000000003</v>
      </c>
      <c r="G58" s="1">
        <f t="shared" si="11"/>
        <v>0.17093809115042441</v>
      </c>
      <c r="H58" s="1">
        <f t="shared" si="12"/>
        <v>-2.8154509130658142E-9</v>
      </c>
      <c r="I58" s="1">
        <f t="shared" si="13"/>
        <v>38.7859719</v>
      </c>
      <c r="J58" s="1">
        <f t="shared" si="14"/>
        <v>-2354862579.6428571</v>
      </c>
      <c r="K58" s="2">
        <v>31000000</v>
      </c>
      <c r="L58" s="2">
        <v>6000000</v>
      </c>
      <c r="M58" s="1">
        <f t="shared" si="15"/>
        <v>50.679099939185079</v>
      </c>
      <c r="N58" s="1">
        <f t="shared" si="16"/>
        <v>4.0055959999999995E-2</v>
      </c>
      <c r="O58" s="2">
        <v>5000000</v>
      </c>
      <c r="P58" s="1">
        <f t="shared" si="17"/>
        <v>-5.6000000000000006E-6</v>
      </c>
      <c r="Q58" s="1">
        <f t="shared" si="18"/>
        <v>340</v>
      </c>
      <c r="R58" s="1">
        <f t="shared" si="19"/>
        <v>5.8905823529411755E-3</v>
      </c>
      <c r="S58" s="1">
        <f t="shared" si="20"/>
        <v>344.61787958645857</v>
      </c>
      <c r="T58" s="1">
        <f t="shared" si="21"/>
        <v>346.64504358402593</v>
      </c>
      <c r="U58" s="1">
        <f t="shared" si="21"/>
        <v>345.63146158524222</v>
      </c>
      <c r="V58" s="1">
        <f t="shared" si="21"/>
        <v>344.61787958645857</v>
      </c>
      <c r="AA58"/>
      <c r="AB58"/>
    </row>
    <row r="59" spans="1:28" hidden="1" x14ac:dyDescent="0.2">
      <c r="A59" t="s">
        <v>95</v>
      </c>
      <c r="B59" s="5">
        <v>3.93</v>
      </c>
      <c r="C59" s="2">
        <v>88772000</v>
      </c>
      <c r="D59" s="2">
        <v>-16000000</v>
      </c>
      <c r="E59" t="s">
        <v>30</v>
      </c>
      <c r="F59" s="2">
        <v>-9000000</v>
      </c>
      <c r="G59" s="1">
        <f t="shared" si="11"/>
        <v>-0.1608829093180465</v>
      </c>
      <c r="H59" s="1">
        <f t="shared" si="12"/>
        <v>-9.0496636491401161E-2</v>
      </c>
      <c r="I59" s="1">
        <f t="shared" si="13"/>
        <v>-41.210095143750003</v>
      </c>
      <c r="J59" s="1">
        <f t="shared" si="14"/>
        <v>-73.262391366666662</v>
      </c>
      <c r="K59" s="3">
        <v>464000000</v>
      </c>
      <c r="L59" s="3">
        <v>423000000</v>
      </c>
      <c r="M59" s="1">
        <f t="shared" si="15"/>
        <v>0.46185734240526294</v>
      </c>
      <c r="N59" s="1">
        <f t="shared" si="16"/>
        <v>8.5091209756097559</v>
      </c>
      <c r="O59" s="3">
        <v>41000000</v>
      </c>
      <c r="P59" s="1">
        <f t="shared" si="17"/>
        <v>-21.951219512195124</v>
      </c>
      <c r="Q59" s="1">
        <f t="shared" si="18"/>
        <v>-39.024390243902438</v>
      </c>
      <c r="R59" s="1">
        <f t="shared" si="19"/>
        <v>-2.1804622500000002</v>
      </c>
      <c r="S59" s="1">
        <f t="shared" si="20"/>
        <v>-1.8023701167034651</v>
      </c>
      <c r="T59" s="1">
        <f t="shared" si="21"/>
        <v>-1.7099986482224125</v>
      </c>
      <c r="U59" s="1">
        <f t="shared" si="21"/>
        <v>-1.7561843824629388</v>
      </c>
      <c r="V59" s="1">
        <f t="shared" si="21"/>
        <v>-1.8023701167034651</v>
      </c>
      <c r="AA59"/>
      <c r="AB59"/>
    </row>
    <row r="60" spans="1:28" hidden="1" x14ac:dyDescent="0.2">
      <c r="A60" t="s">
        <v>96</v>
      </c>
      <c r="B60" s="5">
        <v>1.75</v>
      </c>
      <c r="C60" s="2">
        <v>79461121</v>
      </c>
      <c r="D60" s="2">
        <v>-47000000</v>
      </c>
      <c r="E60" t="s">
        <v>27</v>
      </c>
      <c r="F60" s="2">
        <v>-13000000</v>
      </c>
      <c r="G60" s="1">
        <f t="shared" si="11"/>
        <v>-0.47259354612176163</v>
      </c>
      <c r="H60" s="1">
        <f t="shared" si="12"/>
        <v>-0.13071736382091279</v>
      </c>
      <c r="I60" s="1">
        <f t="shared" si="13"/>
        <v>-14.028968559574468</v>
      </c>
      <c r="J60" s="1">
        <f t="shared" si="14"/>
        <v>-50.720117100000003</v>
      </c>
      <c r="K60" s="3">
        <v>105000000</v>
      </c>
      <c r="L60" s="3">
        <v>133000000</v>
      </c>
      <c r="M60" s="1">
        <f t="shared" si="15"/>
        <v>-0.35237358405754182</v>
      </c>
      <c r="N60" s="1">
        <f t="shared" si="16"/>
        <v>-4.9663200624999995</v>
      </c>
      <c r="O60" s="3">
        <v>-28000000</v>
      </c>
      <c r="P60" s="1">
        <f t="shared" si="17"/>
        <v>46.428571428571431</v>
      </c>
      <c r="Q60" s="1">
        <f t="shared" si="18"/>
        <v>167.85714285714286</v>
      </c>
      <c r="R60" s="1">
        <f t="shared" si="19"/>
        <v>-0.2958658760638298</v>
      </c>
      <c r="S60" s="1">
        <f t="shared" si="20"/>
        <v>-5.9148423038230229</v>
      </c>
      <c r="T60" s="1">
        <f t="shared" si="21"/>
        <v>-5.9853170206345316</v>
      </c>
      <c r="U60" s="1">
        <f t="shared" si="21"/>
        <v>-5.9500796622287773</v>
      </c>
      <c r="V60" s="1">
        <f t="shared" si="21"/>
        <v>-5.9148423038230229</v>
      </c>
      <c r="AA60"/>
      <c r="AB60"/>
    </row>
    <row r="61" spans="1:28" hidden="1" x14ac:dyDescent="0.2">
      <c r="A61" t="s">
        <v>1937</v>
      </c>
      <c r="B61" s="5">
        <v>0.7</v>
      </c>
      <c r="C61" s="2">
        <v>108600000</v>
      </c>
      <c r="D61" s="2">
        <v>682000000</v>
      </c>
      <c r="E61" t="s">
        <v>27</v>
      </c>
      <c r="F61" s="2">
        <v>-11000000</v>
      </c>
      <c r="G61" s="1">
        <f t="shared" si="11"/>
        <v>6.8576340096817328</v>
      </c>
      <c r="H61" s="1">
        <f t="shared" si="12"/>
        <v>-0.11060700015615697</v>
      </c>
      <c r="I61" s="1">
        <f t="shared" si="13"/>
        <v>0.96680575117302048</v>
      </c>
      <c r="J61" s="1">
        <f t="shared" si="14"/>
        <v>-59.941956572727271</v>
      </c>
      <c r="K61" s="2">
        <v>686000000</v>
      </c>
      <c r="L61" s="2">
        <v>639000000</v>
      </c>
      <c r="M61" s="1">
        <f t="shared" si="15"/>
        <v>0.43278084714548803</v>
      </c>
      <c r="N61" s="1">
        <f t="shared" si="16"/>
        <v>1.6174468085106382</v>
      </c>
      <c r="O61" s="2">
        <v>47000000</v>
      </c>
      <c r="P61" s="1">
        <f t="shared" si="17"/>
        <v>-23.404255319148938</v>
      </c>
      <c r="Q61" s="1">
        <f t="shared" si="18"/>
        <v>1451.063829787234</v>
      </c>
      <c r="R61" s="1">
        <f t="shared" si="19"/>
        <v>1.1146627565982404E-2</v>
      </c>
      <c r="S61" s="1">
        <f t="shared" si="20"/>
        <v>62.799263351749538</v>
      </c>
      <c r="T61" s="1">
        <f t="shared" si="21"/>
        <v>62.885819521178639</v>
      </c>
      <c r="U61" s="1">
        <f t="shared" si="21"/>
        <v>62.842541436464089</v>
      </c>
      <c r="V61" s="1">
        <f t="shared" si="21"/>
        <v>62.799263351749538</v>
      </c>
      <c r="AA61"/>
      <c r="AB61"/>
    </row>
    <row r="62" spans="1:28" hidden="1" x14ac:dyDescent="0.2">
      <c r="A62" t="s">
        <v>98</v>
      </c>
      <c r="B62" s="5">
        <v>68.78</v>
      </c>
      <c r="C62" s="2">
        <v>42667000</v>
      </c>
      <c r="D62" s="2">
        <v>5000000</v>
      </c>
      <c r="E62" t="s">
        <v>27</v>
      </c>
      <c r="F62" s="2">
        <v>15000000</v>
      </c>
      <c r="G62" s="1">
        <f t="shared" si="11"/>
        <v>5.027590916188953E-2</v>
      </c>
      <c r="H62" s="1">
        <f t="shared" si="12"/>
        <v>0.15082772748566861</v>
      </c>
      <c r="I62" s="1">
        <f t="shared" si="13"/>
        <v>131.87230446000001</v>
      </c>
      <c r="J62" s="1">
        <f t="shared" si="14"/>
        <v>43.957434819999996</v>
      </c>
      <c r="K62" s="3">
        <v>705000000</v>
      </c>
      <c r="L62" s="3">
        <v>151000000</v>
      </c>
      <c r="M62" s="1">
        <f t="shared" si="15"/>
        <v>12.98427356036281</v>
      </c>
      <c r="N62" s="1">
        <f t="shared" si="16"/>
        <v>5.2971773646209384</v>
      </c>
      <c r="O62" s="3">
        <v>554000000</v>
      </c>
      <c r="P62" s="1">
        <f t="shared" si="17"/>
        <v>2.7075812274368229</v>
      </c>
      <c r="Q62" s="1">
        <f t="shared" si="18"/>
        <v>0.90252707581227432</v>
      </c>
      <c r="R62" s="1">
        <f t="shared" si="19"/>
        <v>58.692725200000005</v>
      </c>
      <c r="S62" s="1">
        <f t="shared" si="20"/>
        <v>1.1718658447980874</v>
      </c>
      <c r="T62" s="1">
        <f t="shared" si="21"/>
        <v>3.7687205568706497</v>
      </c>
      <c r="U62" s="1">
        <f t="shared" si="21"/>
        <v>2.4702932008343685</v>
      </c>
      <c r="V62" s="1">
        <f t="shared" si="21"/>
        <v>1.1718658447980874</v>
      </c>
      <c r="AA62"/>
      <c r="AB62"/>
    </row>
    <row r="63" spans="1:28" hidden="1" x14ac:dyDescent="0.2">
      <c r="A63" t="s">
        <v>99</v>
      </c>
      <c r="B63" s="5">
        <v>32.450000000000003</v>
      </c>
      <c r="C63" s="2">
        <v>87859000</v>
      </c>
      <c r="D63" s="2">
        <v>-176000000</v>
      </c>
      <c r="E63" t="s">
        <v>27</v>
      </c>
      <c r="F63" s="2">
        <v>43000000</v>
      </c>
      <c r="G63" s="1">
        <f t="shared" si="11"/>
        <v>-1.7697120024985116</v>
      </c>
      <c r="H63" s="1">
        <f t="shared" si="12"/>
        <v>0.43237281879224998</v>
      </c>
      <c r="I63" s="1">
        <f t="shared" si="13"/>
        <v>-3.7463722857954544</v>
      </c>
      <c r="J63" s="1">
        <f t="shared" si="14"/>
        <v>15.333988890697675</v>
      </c>
      <c r="K63" s="4">
        <v>6728000000</v>
      </c>
      <c r="L63" s="4">
        <v>4275000000</v>
      </c>
      <c r="M63" s="1">
        <f t="shared" si="15"/>
        <v>27.919735029991237</v>
      </c>
      <c r="N63" s="1">
        <f t="shared" si="16"/>
        <v>1.1622603139013454</v>
      </c>
      <c r="O63" s="4">
        <v>2421000000</v>
      </c>
      <c r="P63" s="1">
        <f t="shared" si="17"/>
        <v>1.7761255679471293</v>
      </c>
      <c r="Q63" s="1">
        <f t="shared" si="18"/>
        <v>-7.2697232548533659</v>
      </c>
      <c r="R63" s="1">
        <f t="shared" si="19"/>
        <v>-1.6199003125</v>
      </c>
      <c r="S63" s="1">
        <f t="shared" si="20"/>
        <v>-20.032096882504923</v>
      </c>
      <c r="T63" s="1">
        <f t="shared" si="21"/>
        <v>-14.520993865170329</v>
      </c>
      <c r="U63" s="1">
        <f t="shared" si="21"/>
        <v>-17.276545373837624</v>
      </c>
      <c r="V63" s="1">
        <f t="shared" si="21"/>
        <v>-20.032096882504923</v>
      </c>
      <c r="AA63"/>
      <c r="AB63"/>
    </row>
    <row r="64" spans="1:28" hidden="1" x14ac:dyDescent="0.2">
      <c r="A64" t="s">
        <v>100</v>
      </c>
      <c r="B64" s="5">
        <v>8.64</v>
      </c>
      <c r="C64" s="2">
        <v>57355188</v>
      </c>
      <c r="D64" s="2">
        <v>-52000000</v>
      </c>
      <c r="E64" t="s">
        <v>27</v>
      </c>
      <c r="F64" s="2">
        <v>-52000000</v>
      </c>
      <c r="G64" s="1">
        <f t="shared" si="11"/>
        <v>-0.52286945528365114</v>
      </c>
      <c r="H64" s="1">
        <f t="shared" si="12"/>
        <v>-0.52286945528365114</v>
      </c>
      <c r="I64" s="1">
        <f t="shared" si="13"/>
        <v>-12.680029275000001</v>
      </c>
      <c r="J64" s="1">
        <f t="shared" si="14"/>
        <v>-12.680029275000001</v>
      </c>
      <c r="K64" s="3">
        <v>197000000</v>
      </c>
      <c r="L64" s="3">
        <v>19000000</v>
      </c>
      <c r="M64" s="1">
        <f t="shared" si="15"/>
        <v>3.103468164030776</v>
      </c>
      <c r="N64" s="1">
        <f t="shared" si="16"/>
        <v>2.7839821591011238</v>
      </c>
      <c r="O64" s="3">
        <v>178000000</v>
      </c>
      <c r="P64" s="1">
        <f t="shared" si="17"/>
        <v>-29.213483146067414</v>
      </c>
      <c r="Q64" s="1">
        <f t="shared" si="18"/>
        <v>-29.213483146067414</v>
      </c>
      <c r="R64" s="1">
        <f t="shared" si="19"/>
        <v>-0.95297850830769226</v>
      </c>
      <c r="S64" s="1">
        <f t="shared" si="20"/>
        <v>-9.0663114904269868</v>
      </c>
      <c r="T64" s="1">
        <f t="shared" si="21"/>
        <v>-8.4456178576208316</v>
      </c>
      <c r="U64" s="1">
        <f t="shared" si="21"/>
        <v>-8.7559646740239092</v>
      </c>
      <c r="V64" s="1">
        <f t="shared" si="21"/>
        <v>-9.0663114904269868</v>
      </c>
      <c r="AA64"/>
      <c r="AB64"/>
    </row>
    <row r="65" spans="1:28" hidden="1" x14ac:dyDescent="0.2">
      <c r="A65" t="s">
        <v>101</v>
      </c>
      <c r="B65" s="5">
        <v>2.62</v>
      </c>
      <c r="C65" s="2">
        <v>49828361</v>
      </c>
      <c r="D65" s="2">
        <v>-6000000</v>
      </c>
      <c r="E65" t="s">
        <v>27</v>
      </c>
      <c r="F65" s="2">
        <v>-8000000</v>
      </c>
      <c r="G65" s="1">
        <f t="shared" si="11"/>
        <v>-6.0331090994267443E-2</v>
      </c>
      <c r="H65" s="1">
        <f t="shared" si="12"/>
        <v>-8.0441454659023248E-2</v>
      </c>
      <c r="I65" s="1">
        <f t="shared" si="13"/>
        <v>-109.89358704999999</v>
      </c>
      <c r="J65" s="1">
        <f t="shared" si="14"/>
        <v>-82.420190287500006</v>
      </c>
      <c r="K65" s="3">
        <v>187000000</v>
      </c>
      <c r="L65" s="3">
        <v>13000000</v>
      </c>
      <c r="M65" s="1">
        <f t="shared" si="15"/>
        <v>3.4919872239024681</v>
      </c>
      <c r="N65" s="1">
        <f t="shared" si="16"/>
        <v>0.75028911390804598</v>
      </c>
      <c r="O65" s="3">
        <v>172000000</v>
      </c>
      <c r="P65" s="1">
        <f t="shared" si="17"/>
        <v>-4.6511627906976747</v>
      </c>
      <c r="Q65" s="1">
        <f t="shared" si="18"/>
        <v>-3.4883720930232558</v>
      </c>
      <c r="R65" s="1">
        <f t="shared" si="19"/>
        <v>-2.1758384303333336</v>
      </c>
      <c r="S65" s="1">
        <f t="shared" si="20"/>
        <v>-1.2041335254836096</v>
      </c>
      <c r="T65" s="1">
        <f t="shared" si="21"/>
        <v>-0.5137636375396728</v>
      </c>
      <c r="U65" s="1">
        <f t="shared" si="21"/>
        <v>-0.85894858151164155</v>
      </c>
      <c r="V65" s="1">
        <f t="shared" si="21"/>
        <v>-1.2041335254836096</v>
      </c>
      <c r="AA65"/>
      <c r="AB65"/>
    </row>
    <row r="66" spans="1:28" hidden="1" x14ac:dyDescent="0.2">
      <c r="A66" t="s">
        <v>102</v>
      </c>
      <c r="B66" s="5">
        <v>26.02</v>
      </c>
      <c r="C66" s="2">
        <v>84452945</v>
      </c>
      <c r="D66" s="2">
        <v>31000000</v>
      </c>
      <c r="E66" t="s">
        <v>27</v>
      </c>
      <c r="F66" s="2">
        <v>10000000</v>
      </c>
      <c r="G66" s="1">
        <f t="shared" si="11"/>
        <v>0.31171063680371514</v>
      </c>
      <c r="H66" s="1">
        <f t="shared" si="12"/>
        <v>0.10055181832377906</v>
      </c>
      <c r="I66" s="1">
        <f t="shared" si="13"/>
        <v>21.269726525806451</v>
      </c>
      <c r="J66" s="1">
        <f t="shared" si="14"/>
        <v>65.936152230000005</v>
      </c>
      <c r="K66" s="4">
        <v>4330000000</v>
      </c>
      <c r="L66" s="4">
        <v>2100000000</v>
      </c>
      <c r="M66" s="1">
        <f t="shared" si="15"/>
        <v>26.405236667590454</v>
      </c>
      <c r="N66" s="1">
        <f t="shared" si="16"/>
        <v>0.98541059591928248</v>
      </c>
      <c r="O66" s="4">
        <v>1520000000</v>
      </c>
      <c r="P66" s="1">
        <f t="shared" si="17"/>
        <v>0.6578947368421052</v>
      </c>
      <c r="Q66" s="1">
        <f t="shared" si="18"/>
        <v>2.0394736842105265</v>
      </c>
      <c r="R66" s="1">
        <f t="shared" si="19"/>
        <v>7.0885988029032259</v>
      </c>
      <c r="S66" s="1">
        <f t="shared" si="20"/>
        <v>3.6706831241941886</v>
      </c>
      <c r="T66" s="1">
        <f t="shared" si="21"/>
        <v>7.2703207685652647</v>
      </c>
      <c r="U66" s="1">
        <f t="shared" si="21"/>
        <v>5.4705019463797262</v>
      </c>
      <c r="V66" s="1">
        <f t="shared" si="21"/>
        <v>3.6706831241941886</v>
      </c>
      <c r="AA66"/>
      <c r="AB66"/>
    </row>
    <row r="67" spans="1:28" hidden="1" x14ac:dyDescent="0.2">
      <c r="A67" t="s">
        <v>103</v>
      </c>
      <c r="B67" s="5">
        <v>39.340000000000003</v>
      </c>
      <c r="C67" s="2">
        <v>145906000</v>
      </c>
      <c r="D67" s="2">
        <v>-245000000</v>
      </c>
      <c r="E67" t="s">
        <v>27</v>
      </c>
      <c r="F67" s="2">
        <v>-42000000</v>
      </c>
      <c r="G67" s="1">
        <f t="shared" si="11"/>
        <v>-2.4635195489325872</v>
      </c>
      <c r="H67" s="1">
        <f t="shared" si="12"/>
        <v>-0.42231763695987207</v>
      </c>
      <c r="I67" s="1">
        <f t="shared" si="13"/>
        <v>-2.6912715195918366</v>
      </c>
      <c r="J67" s="1">
        <f t="shared" si="14"/>
        <v>-15.699083864285715</v>
      </c>
      <c r="K67" s="3">
        <v>766000000</v>
      </c>
      <c r="L67" s="3">
        <v>76000000</v>
      </c>
      <c r="M67" s="1">
        <f t="shared" si="15"/>
        <v>4.729072142338218</v>
      </c>
      <c r="N67" s="1">
        <f t="shared" si="16"/>
        <v>8.3187565797101453</v>
      </c>
      <c r="O67" s="3">
        <v>689000000</v>
      </c>
      <c r="P67" s="1">
        <f t="shared" si="17"/>
        <v>-6.0957910014513788</v>
      </c>
      <c r="Q67" s="1">
        <f t="shared" si="18"/>
        <v>-35.55878084179971</v>
      </c>
      <c r="R67" s="1">
        <f t="shared" si="19"/>
        <v>-2.3428334857142858</v>
      </c>
      <c r="S67" s="1">
        <f t="shared" si="20"/>
        <v>-16.791632969171932</v>
      </c>
      <c r="T67" s="1">
        <f t="shared" si="21"/>
        <v>-15.847189286252792</v>
      </c>
      <c r="U67" s="1">
        <f t="shared" si="21"/>
        <v>-16.319411127712364</v>
      </c>
      <c r="V67" s="1">
        <f t="shared" si="21"/>
        <v>-16.791632969171932</v>
      </c>
      <c r="AA67"/>
      <c r="AB67"/>
    </row>
    <row r="68" spans="1:28" hidden="1" x14ac:dyDescent="0.2">
      <c r="A68" t="s">
        <v>104</v>
      </c>
      <c r="B68" s="5">
        <v>10.09</v>
      </c>
      <c r="C68" s="2">
        <v>38196652</v>
      </c>
      <c r="D68" s="2" t="s">
        <v>41</v>
      </c>
      <c r="E68" t="s">
        <v>42</v>
      </c>
      <c r="F68" s="2">
        <v>1.17</v>
      </c>
      <c r="G68" s="1" t="e">
        <f t="shared" si="11"/>
        <v>#VALUE!</v>
      </c>
      <c r="H68" s="1">
        <f t="shared" si="12"/>
        <v>1.1764562743882151E-8</v>
      </c>
      <c r="I68" s="1" t="e">
        <f t="shared" si="13"/>
        <v>#VALUE!</v>
      </c>
      <c r="J68" s="1">
        <f t="shared" si="14"/>
        <v>563556856.66666663</v>
      </c>
      <c r="K68" s="3">
        <v>311000000</v>
      </c>
      <c r="L68" s="3">
        <v>11000000</v>
      </c>
      <c r="M68" s="1">
        <f t="shared" si="15"/>
        <v>7.8540915051926543</v>
      </c>
      <c r="N68" s="1">
        <f t="shared" si="16"/>
        <v>1.2846807289333333</v>
      </c>
      <c r="O68" s="3">
        <v>5000000</v>
      </c>
      <c r="P68" s="1">
        <f t="shared" si="17"/>
        <v>2.3399999999999996E-5</v>
      </c>
      <c r="Q68" s="1" t="e">
        <f t="shared" si="18"/>
        <v>#VALUE!</v>
      </c>
      <c r="R68" s="1" t="e">
        <f t="shared" si="19"/>
        <v>#VALUE!</v>
      </c>
      <c r="S68" s="1" t="e">
        <f t="shared" si="20"/>
        <v>#VALUE!</v>
      </c>
      <c r="T68" s="1" t="e">
        <f t="shared" si="21"/>
        <v>#VALUE!</v>
      </c>
      <c r="U68" s="1" t="e">
        <f t="shared" si="21"/>
        <v>#VALUE!</v>
      </c>
      <c r="V68" s="1" t="e">
        <f t="shared" si="21"/>
        <v>#VALUE!</v>
      </c>
      <c r="AA68"/>
      <c r="AB68"/>
    </row>
    <row r="69" spans="1:28" hidden="1" x14ac:dyDescent="0.2">
      <c r="A69" t="s">
        <v>105</v>
      </c>
      <c r="B69" s="5" t="s">
        <v>46</v>
      </c>
      <c r="C69" s="2">
        <v>0</v>
      </c>
      <c r="D69" s="2" t="s">
        <v>41</v>
      </c>
      <c r="E69" t="s">
        <v>42</v>
      </c>
      <c r="F69" s="2" t="s">
        <v>41</v>
      </c>
      <c r="G69" s="1" t="e">
        <f t="shared" si="11"/>
        <v>#VALUE!</v>
      </c>
      <c r="H69" s="1" t="e">
        <f t="shared" si="12"/>
        <v>#VALUE!</v>
      </c>
      <c r="I69" s="1" t="e">
        <f t="shared" si="13"/>
        <v>#VALUE!</v>
      </c>
      <c r="J69" s="1" t="e">
        <f t="shared" si="14"/>
        <v>#VALUE!</v>
      </c>
      <c r="K69" s="2" t="s">
        <v>41</v>
      </c>
      <c r="L69" s="2" t="s">
        <v>41</v>
      </c>
      <c r="M69" s="1" t="e">
        <f t="shared" si="15"/>
        <v>#VALUE!</v>
      </c>
      <c r="N69" s="1" t="e">
        <f t="shared" si="16"/>
        <v>#VALUE!</v>
      </c>
      <c r="O69" s="2" t="s">
        <v>41</v>
      </c>
      <c r="P69" s="1" t="e">
        <f t="shared" si="17"/>
        <v>#VALUE!</v>
      </c>
      <c r="Q69" s="1" t="e">
        <f t="shared" si="18"/>
        <v>#VALUE!</v>
      </c>
      <c r="R69" s="1" t="e">
        <f t="shared" si="19"/>
        <v>#VALUE!</v>
      </c>
      <c r="S69" s="1" t="e">
        <f t="shared" si="20"/>
        <v>#VALUE!</v>
      </c>
      <c r="T69" s="1" t="e">
        <f t="shared" si="21"/>
        <v>#VALUE!</v>
      </c>
      <c r="U69" s="1" t="e">
        <f t="shared" si="21"/>
        <v>#VALUE!</v>
      </c>
      <c r="V69" s="1" t="e">
        <f t="shared" si="21"/>
        <v>#VALUE!</v>
      </c>
      <c r="AA69"/>
      <c r="AB69"/>
    </row>
    <row r="70" spans="1:28" hidden="1" x14ac:dyDescent="0.2">
      <c r="A70" t="s">
        <v>106</v>
      </c>
      <c r="B70" s="5">
        <v>0.67</v>
      </c>
      <c r="C70" s="2">
        <v>54290295</v>
      </c>
      <c r="D70" s="2">
        <v>-39000000</v>
      </c>
      <c r="E70" t="s">
        <v>61</v>
      </c>
      <c r="F70" s="2">
        <v>-39000000</v>
      </c>
      <c r="G70" s="1">
        <f t="shared" si="11"/>
        <v>-0.39215209146273838</v>
      </c>
      <c r="H70" s="1">
        <f t="shared" si="12"/>
        <v>-0.39215209146273838</v>
      </c>
      <c r="I70" s="1">
        <f t="shared" si="13"/>
        <v>-16.9067057</v>
      </c>
      <c r="J70" s="1">
        <f t="shared" si="14"/>
        <v>-16.9067057</v>
      </c>
      <c r="K70" s="3">
        <v>48000000</v>
      </c>
      <c r="L70" s="3">
        <v>35000000</v>
      </c>
      <c r="M70" s="1">
        <f t="shared" si="15"/>
        <v>0.23945347874790512</v>
      </c>
      <c r="N70" s="1">
        <f t="shared" si="16"/>
        <v>2.798038280769231</v>
      </c>
      <c r="O70" s="3">
        <v>14000000</v>
      </c>
      <c r="P70" s="1">
        <f t="shared" si="17"/>
        <v>-278.57142857142856</v>
      </c>
      <c r="Q70" s="1">
        <f t="shared" si="18"/>
        <v>-278.57142857142856</v>
      </c>
      <c r="R70" s="1">
        <f t="shared" si="19"/>
        <v>-9.326794269230769E-2</v>
      </c>
      <c r="S70" s="1">
        <f t="shared" si="20"/>
        <v>-7.1836043624371539</v>
      </c>
      <c r="T70" s="1">
        <f t="shared" si="21"/>
        <v>-7.1320297670145285</v>
      </c>
      <c r="U70" s="1">
        <f t="shared" si="21"/>
        <v>-7.1578170647258412</v>
      </c>
      <c r="V70" s="1">
        <f t="shared" si="21"/>
        <v>-7.1836043624371539</v>
      </c>
      <c r="AA70"/>
      <c r="AB70"/>
    </row>
    <row r="71" spans="1:28" hidden="1" x14ac:dyDescent="0.2">
      <c r="A71" t="s">
        <v>107</v>
      </c>
      <c r="B71" s="5">
        <v>5.45</v>
      </c>
      <c r="C71" s="2">
        <v>27778000</v>
      </c>
      <c r="D71" s="2">
        <v>-131000000</v>
      </c>
      <c r="E71" t="s">
        <v>27</v>
      </c>
      <c r="F71" s="2">
        <v>-28000000</v>
      </c>
      <c r="G71" s="1">
        <f t="shared" si="11"/>
        <v>-1.3172288200415059</v>
      </c>
      <c r="H71" s="1">
        <f t="shared" si="12"/>
        <v>-0.2815450913065814</v>
      </c>
      <c r="I71" s="1">
        <f t="shared" si="13"/>
        <v>-5.0332940633587784</v>
      </c>
      <c r="J71" s="1">
        <f t="shared" si="14"/>
        <v>-23.548625796428571</v>
      </c>
      <c r="K71" s="3">
        <v>180000000</v>
      </c>
      <c r="L71" s="3">
        <v>161000000</v>
      </c>
      <c r="M71" s="1">
        <f t="shared" si="15"/>
        <v>0.6839945280437757</v>
      </c>
      <c r="N71" s="1">
        <f t="shared" si="16"/>
        <v>7.9678999999999993</v>
      </c>
      <c r="O71" s="3">
        <v>20000000</v>
      </c>
      <c r="P71" s="1">
        <f t="shared" si="17"/>
        <v>-140</v>
      </c>
      <c r="Q71" s="1">
        <f t="shared" si="18"/>
        <v>-655</v>
      </c>
      <c r="R71" s="1">
        <f t="shared" si="19"/>
        <v>-0.11556496183206107</v>
      </c>
      <c r="S71" s="1">
        <f t="shared" si="20"/>
        <v>-47.159622723018217</v>
      </c>
      <c r="T71" s="1">
        <f t="shared" si="21"/>
        <v>-47.015623875008998</v>
      </c>
      <c r="U71" s="1">
        <f t="shared" si="21"/>
        <v>-47.087623299013607</v>
      </c>
      <c r="V71" s="1">
        <f t="shared" si="21"/>
        <v>-47.159622723018217</v>
      </c>
      <c r="AA71"/>
      <c r="AB71"/>
    </row>
    <row r="72" spans="1:28" hidden="1" x14ac:dyDescent="0.2">
      <c r="A72" t="s">
        <v>108</v>
      </c>
      <c r="B72" s="5">
        <v>0.7</v>
      </c>
      <c r="C72" s="2">
        <v>56283832</v>
      </c>
      <c r="D72" s="2">
        <v>-39000000</v>
      </c>
      <c r="E72" t="s">
        <v>27</v>
      </c>
      <c r="F72" s="2">
        <v>-7000000</v>
      </c>
      <c r="G72" s="1">
        <f t="shared" si="11"/>
        <v>-0.39215209146273838</v>
      </c>
      <c r="H72" s="1">
        <f t="shared" si="12"/>
        <v>-7.0386272826645349E-2</v>
      </c>
      <c r="I72" s="1">
        <f t="shared" si="13"/>
        <v>-16.9067057</v>
      </c>
      <c r="J72" s="1">
        <f t="shared" si="14"/>
        <v>-94.194503185714282</v>
      </c>
      <c r="K72" s="3">
        <v>53000000</v>
      </c>
      <c r="L72" s="3">
        <v>13000000</v>
      </c>
      <c r="M72" s="1">
        <f t="shared" si="15"/>
        <v>0.71068366489332135</v>
      </c>
      <c r="N72" s="1">
        <f t="shared" si="16"/>
        <v>0.98496706000000001</v>
      </c>
      <c r="O72" s="3">
        <v>40000000</v>
      </c>
      <c r="P72" s="1">
        <f t="shared" si="17"/>
        <v>-17.5</v>
      </c>
      <c r="Q72" s="1">
        <f t="shared" si="18"/>
        <v>-97.5</v>
      </c>
      <c r="R72" s="1">
        <f t="shared" si="19"/>
        <v>-0.10102226256410256</v>
      </c>
      <c r="S72" s="1">
        <f t="shared" si="20"/>
        <v>-6.9291657327098841</v>
      </c>
      <c r="T72" s="1">
        <f t="shared" si="21"/>
        <v>-6.7870289997312199</v>
      </c>
      <c r="U72" s="1">
        <f t="shared" si="21"/>
        <v>-6.8580973662205515</v>
      </c>
      <c r="V72" s="1">
        <f t="shared" si="21"/>
        <v>-6.9291657327098841</v>
      </c>
      <c r="AA72"/>
      <c r="AB72"/>
    </row>
    <row r="73" spans="1:28" hidden="1" x14ac:dyDescent="0.2">
      <c r="A73" t="s">
        <v>109</v>
      </c>
      <c r="B73" s="5">
        <v>35.46</v>
      </c>
      <c r="C73" s="2">
        <v>4233587</v>
      </c>
      <c r="D73" s="2">
        <v>3000000</v>
      </c>
      <c r="E73" t="s">
        <v>27</v>
      </c>
      <c r="F73" s="2">
        <v>0.64</v>
      </c>
      <c r="G73" s="1">
        <f t="shared" si="11"/>
        <v>3.0165545497133722E-2</v>
      </c>
      <c r="H73" s="1">
        <f t="shared" si="12"/>
        <v>6.4353163727218608E-9</v>
      </c>
      <c r="I73" s="1">
        <f t="shared" si="13"/>
        <v>219.78717409999999</v>
      </c>
      <c r="J73" s="1">
        <f t="shared" si="14"/>
        <v>1030252378.5937499</v>
      </c>
      <c r="K73" s="3">
        <v>314000000</v>
      </c>
      <c r="L73" s="3">
        <v>164000000</v>
      </c>
      <c r="M73" s="1">
        <f t="shared" si="15"/>
        <v>35.430947799112197</v>
      </c>
      <c r="N73" s="1">
        <f t="shared" si="16"/>
        <v>1.0008199668</v>
      </c>
      <c r="O73" s="3">
        <v>150000000</v>
      </c>
      <c r="P73" s="1">
        <f t="shared" si="17"/>
        <v>4.2666666666666668E-7</v>
      </c>
      <c r="Q73" s="1">
        <f t="shared" si="18"/>
        <v>2</v>
      </c>
      <c r="R73" s="1">
        <f t="shared" si="19"/>
        <v>5.0040998339999998</v>
      </c>
      <c r="S73" s="1">
        <f t="shared" si="20"/>
        <v>7.0861895598224391</v>
      </c>
      <c r="T73" s="1">
        <f t="shared" si="21"/>
        <v>14.172379119644878</v>
      </c>
      <c r="U73" s="1">
        <f t="shared" si="21"/>
        <v>10.629284339733658</v>
      </c>
      <c r="V73" s="1">
        <f t="shared" si="21"/>
        <v>7.0861895598224391</v>
      </c>
      <c r="AA73"/>
      <c r="AB73"/>
    </row>
    <row r="74" spans="1:28" hidden="1" x14ac:dyDescent="0.2">
      <c r="A74" t="s">
        <v>110</v>
      </c>
      <c r="B74" s="5" t="s">
        <v>46</v>
      </c>
      <c r="C74" s="2">
        <v>31250000</v>
      </c>
      <c r="D74" s="2">
        <v>2000000</v>
      </c>
      <c r="E74" t="s">
        <v>42</v>
      </c>
      <c r="F74" s="2">
        <v>-0.15</v>
      </c>
      <c r="G74" s="1">
        <f t="shared" si="11"/>
        <v>2.0110363664755812E-2</v>
      </c>
      <c r="H74" s="1">
        <f t="shared" si="12"/>
        <v>-1.508277274856686E-9</v>
      </c>
      <c r="I74" s="1">
        <f t="shared" si="13"/>
        <v>329.68076115000002</v>
      </c>
      <c r="J74" s="1">
        <f t="shared" si="14"/>
        <v>-4395743482</v>
      </c>
      <c r="K74" s="3">
        <v>257000000</v>
      </c>
      <c r="L74" s="3">
        <v>11000000</v>
      </c>
      <c r="M74" s="1">
        <f t="shared" si="15"/>
        <v>7.8719999999999999</v>
      </c>
      <c r="N74" s="1" t="e">
        <f t="shared" si="16"/>
        <v>#VALUE!</v>
      </c>
      <c r="O74" s="3">
        <v>5000000</v>
      </c>
      <c r="P74" s="1">
        <f t="shared" si="17"/>
        <v>-2.9999999999999997E-6</v>
      </c>
      <c r="Q74" s="1">
        <f t="shared" si="18"/>
        <v>40</v>
      </c>
      <c r="R74" s="1" t="e">
        <f t="shared" si="19"/>
        <v>#VALUE!</v>
      </c>
      <c r="S74" s="1">
        <f t="shared" si="20"/>
        <v>0.64</v>
      </c>
      <c r="T74" s="1">
        <f t="shared" ref="T74:V93" si="22">($O74+$O74*($Q74+T$2-$C$1)/$C$1)/$C74</f>
        <v>0.67200000000000004</v>
      </c>
      <c r="U74" s="1">
        <f t="shared" si="22"/>
        <v>0.65600000000000003</v>
      </c>
      <c r="V74" s="1">
        <f t="shared" si="22"/>
        <v>0.64</v>
      </c>
      <c r="AA74"/>
      <c r="AB74"/>
    </row>
    <row r="75" spans="1:28" hidden="1" x14ac:dyDescent="0.2">
      <c r="A75" t="s">
        <v>111</v>
      </c>
      <c r="B75" s="5">
        <v>3.92</v>
      </c>
      <c r="C75" s="2">
        <v>630866800</v>
      </c>
      <c r="D75" s="2">
        <v>-96000000</v>
      </c>
      <c r="E75" t="s">
        <v>27</v>
      </c>
      <c r="F75" s="2">
        <v>-39000000</v>
      </c>
      <c r="G75" s="1">
        <f t="shared" si="11"/>
        <v>-0.96529745590827909</v>
      </c>
      <c r="H75" s="1">
        <f t="shared" si="12"/>
        <v>-0.39215209146273838</v>
      </c>
      <c r="I75" s="1">
        <f t="shared" si="13"/>
        <v>-6.8683491906249996</v>
      </c>
      <c r="J75" s="1">
        <f t="shared" si="14"/>
        <v>-16.9067057</v>
      </c>
      <c r="K75" s="3">
        <v>208000000</v>
      </c>
      <c r="L75" s="3">
        <v>61000000</v>
      </c>
      <c r="M75" s="1">
        <f t="shared" si="15"/>
        <v>0.23301273739559603</v>
      </c>
      <c r="N75" s="1">
        <f t="shared" si="16"/>
        <v>16.823114666666665</v>
      </c>
      <c r="O75" s="3">
        <v>148000000</v>
      </c>
      <c r="P75" s="1">
        <f t="shared" si="17"/>
        <v>-26.351351351351347</v>
      </c>
      <c r="Q75" s="1">
        <f t="shared" si="18"/>
        <v>-64.86486486486487</v>
      </c>
      <c r="R75" s="1">
        <f t="shared" si="19"/>
        <v>-2.5760394333333334</v>
      </c>
      <c r="S75" s="1">
        <f t="shared" si="20"/>
        <v>-1.521715836052872</v>
      </c>
      <c r="T75" s="1">
        <f t="shared" si="22"/>
        <v>-1.4747962644412418</v>
      </c>
      <c r="U75" s="1">
        <f t="shared" si="22"/>
        <v>-1.498256050247057</v>
      </c>
      <c r="V75" s="1">
        <f t="shared" si="22"/>
        <v>-1.521715836052872</v>
      </c>
      <c r="AA75"/>
      <c r="AB75"/>
    </row>
    <row r="76" spans="1:28" hidden="1" x14ac:dyDescent="0.2">
      <c r="A76" t="s">
        <v>112</v>
      </c>
      <c r="B76" s="5">
        <v>30.55</v>
      </c>
      <c r="C76" s="2">
        <v>124285686</v>
      </c>
      <c r="D76" s="2">
        <v>-46000000</v>
      </c>
      <c r="E76" t="s">
        <v>27</v>
      </c>
      <c r="F76" s="2">
        <v>-14000000</v>
      </c>
      <c r="G76" s="1">
        <f t="shared" si="11"/>
        <v>-0.46253836428938372</v>
      </c>
      <c r="H76" s="1">
        <f t="shared" si="12"/>
        <v>-0.1407725456532907</v>
      </c>
      <c r="I76" s="1">
        <f t="shared" si="13"/>
        <v>-14.333946136956522</v>
      </c>
      <c r="J76" s="1">
        <f t="shared" si="14"/>
        <v>-47.097251592857141</v>
      </c>
      <c r="K76" s="3">
        <v>917000000</v>
      </c>
      <c r="L76" s="3">
        <v>331000000</v>
      </c>
      <c r="M76" s="1">
        <f t="shared" si="15"/>
        <v>4.7149436017917621</v>
      </c>
      <c r="N76" s="1">
        <f t="shared" si="16"/>
        <v>6.4793988179180895</v>
      </c>
      <c r="O76" s="3">
        <v>586000000</v>
      </c>
      <c r="P76" s="1">
        <f t="shared" si="17"/>
        <v>-2.3890784982935154</v>
      </c>
      <c r="Q76" s="1">
        <f t="shared" si="18"/>
        <v>-7.8498293515358366</v>
      </c>
      <c r="R76" s="1">
        <f t="shared" si="19"/>
        <v>-8.2541906680434742</v>
      </c>
      <c r="S76" s="1">
        <f t="shared" si="20"/>
        <v>-3.7011502676181087</v>
      </c>
      <c r="T76" s="1">
        <f t="shared" si="22"/>
        <v>-2.7581615472597543</v>
      </c>
      <c r="U76" s="1">
        <f t="shared" si="22"/>
        <v>-3.2296559074389326</v>
      </c>
      <c r="V76" s="1">
        <f t="shared" si="22"/>
        <v>-3.7011502676181087</v>
      </c>
      <c r="AA76"/>
      <c r="AB76"/>
    </row>
    <row r="77" spans="1:28" hidden="1" x14ac:dyDescent="0.2">
      <c r="A77" t="s">
        <v>113</v>
      </c>
      <c r="B77" s="5">
        <v>2.11</v>
      </c>
      <c r="C77" s="2">
        <v>10361292</v>
      </c>
      <c r="D77" s="2">
        <v>-5000000</v>
      </c>
      <c r="E77" t="s">
        <v>114</v>
      </c>
      <c r="F77" s="2">
        <v>-2000000</v>
      </c>
      <c r="G77" s="1">
        <f t="shared" si="11"/>
        <v>-5.027590916188953E-2</v>
      </c>
      <c r="H77" s="1">
        <f t="shared" si="12"/>
        <v>-2.0110363664755812E-2</v>
      </c>
      <c r="I77" s="1">
        <f t="shared" si="13"/>
        <v>-131.87230446000001</v>
      </c>
      <c r="J77" s="1">
        <f t="shared" si="14"/>
        <v>-329.68076115000002</v>
      </c>
      <c r="K77" s="3">
        <v>37000000</v>
      </c>
      <c r="L77" s="3">
        <v>7000000</v>
      </c>
      <c r="M77" s="1">
        <f t="shared" si="15"/>
        <v>2.8953918102105414</v>
      </c>
      <c r="N77" s="1">
        <f t="shared" si="16"/>
        <v>0.72874420399999995</v>
      </c>
      <c r="O77" s="3">
        <v>29000000</v>
      </c>
      <c r="P77" s="1">
        <f t="shared" si="17"/>
        <v>-6.8965517241379306</v>
      </c>
      <c r="Q77" s="1">
        <f t="shared" si="18"/>
        <v>-17.241379310344829</v>
      </c>
      <c r="R77" s="1">
        <f t="shared" si="19"/>
        <v>-0.4372465224</v>
      </c>
      <c r="S77" s="1">
        <f t="shared" si="20"/>
        <v>-4.8256530170175687</v>
      </c>
      <c r="T77" s="1">
        <f t="shared" si="22"/>
        <v>-4.265877267043531</v>
      </c>
      <c r="U77" s="1">
        <f t="shared" si="22"/>
        <v>-4.5457651420305503</v>
      </c>
      <c r="V77" s="1">
        <f t="shared" si="22"/>
        <v>-4.8256530170175687</v>
      </c>
      <c r="AA77"/>
      <c r="AB77"/>
    </row>
    <row r="78" spans="1:28" hidden="1" x14ac:dyDescent="0.2">
      <c r="A78" t="s">
        <v>115</v>
      </c>
      <c r="B78" s="5">
        <v>96.36</v>
      </c>
      <c r="C78" s="2">
        <v>14203000</v>
      </c>
      <c r="D78" s="2">
        <v>18000000</v>
      </c>
      <c r="E78" t="s">
        <v>27</v>
      </c>
      <c r="F78" s="2">
        <v>5000000</v>
      </c>
      <c r="G78" s="1">
        <f t="shared" si="11"/>
        <v>0.18099327298280232</v>
      </c>
      <c r="H78" s="1">
        <f t="shared" si="12"/>
        <v>5.027590916188953E-2</v>
      </c>
      <c r="I78" s="1">
        <f t="shared" si="13"/>
        <v>36.631195683333331</v>
      </c>
      <c r="J78" s="1">
        <f t="shared" si="14"/>
        <v>131.87230446000001</v>
      </c>
      <c r="K78" s="3">
        <v>619000000</v>
      </c>
      <c r="L78" s="3">
        <v>149000000</v>
      </c>
      <c r="M78" s="1">
        <f t="shared" si="15"/>
        <v>33.091600366119835</v>
      </c>
      <c r="N78" s="1">
        <f t="shared" si="16"/>
        <v>2.9119171914893616</v>
      </c>
      <c r="O78" s="3">
        <v>470000000</v>
      </c>
      <c r="P78" s="1">
        <f t="shared" si="17"/>
        <v>1.0638297872340425</v>
      </c>
      <c r="Q78" s="1">
        <f t="shared" si="18"/>
        <v>3.8297872340425529</v>
      </c>
      <c r="R78" s="1">
        <f t="shared" si="19"/>
        <v>7.6033393333333326</v>
      </c>
      <c r="S78" s="1">
        <f t="shared" si="20"/>
        <v>12.673378863620362</v>
      </c>
      <c r="T78" s="1">
        <f t="shared" si="22"/>
        <v>19.29169893684433</v>
      </c>
      <c r="U78" s="1">
        <f t="shared" si="22"/>
        <v>15.982538900232345</v>
      </c>
      <c r="V78" s="1">
        <f t="shared" si="22"/>
        <v>12.673378863620362</v>
      </c>
      <c r="AA78"/>
      <c r="AB78"/>
    </row>
    <row r="79" spans="1:28" hidden="1" x14ac:dyDescent="0.2">
      <c r="A79" t="s">
        <v>116</v>
      </c>
      <c r="B79" s="5">
        <v>7.48</v>
      </c>
      <c r="C79" s="2">
        <v>117738419</v>
      </c>
      <c r="D79" s="2">
        <v>-25000000</v>
      </c>
      <c r="E79" t="s">
        <v>27</v>
      </c>
      <c r="F79" s="2">
        <v>-25000000</v>
      </c>
      <c r="G79" s="1">
        <f t="shared" si="11"/>
        <v>-0.25137954580944766</v>
      </c>
      <c r="H79" s="1">
        <f t="shared" si="12"/>
        <v>-0.25137954580944766</v>
      </c>
      <c r="I79" s="1">
        <f t="shared" si="13"/>
        <v>-26.374460892000002</v>
      </c>
      <c r="J79" s="1">
        <f t="shared" si="14"/>
        <v>-26.374460892000002</v>
      </c>
      <c r="K79" s="4">
        <v>2277000000</v>
      </c>
      <c r="L79" s="4">
        <v>1169000000</v>
      </c>
      <c r="M79" s="1">
        <f t="shared" si="15"/>
        <v>9.4106920188897725</v>
      </c>
      <c r="N79" s="1">
        <f t="shared" si="16"/>
        <v>0.79484059036101096</v>
      </c>
      <c r="O79" s="4">
        <v>1064000000</v>
      </c>
      <c r="P79" s="1">
        <f t="shared" si="17"/>
        <v>-2.3496240601503757</v>
      </c>
      <c r="Q79" s="1">
        <f t="shared" si="18"/>
        <v>-2.3496240601503757</v>
      </c>
      <c r="R79" s="1">
        <f t="shared" si="19"/>
        <v>-3.5227334964799999</v>
      </c>
      <c r="S79" s="1">
        <f t="shared" si="20"/>
        <v>-2.123351087294624</v>
      </c>
      <c r="T79" s="1">
        <f t="shared" si="22"/>
        <v>-0.31595464178944005</v>
      </c>
      <c r="U79" s="1">
        <f t="shared" si="22"/>
        <v>-1.2196528645420319</v>
      </c>
      <c r="V79" s="1">
        <f t="shared" si="22"/>
        <v>-2.123351087294624</v>
      </c>
      <c r="AA79"/>
      <c r="AB79"/>
    </row>
    <row r="80" spans="1:28" hidden="1" x14ac:dyDescent="0.2">
      <c r="A80" t="s">
        <v>117</v>
      </c>
      <c r="B80" s="5">
        <v>8.3800000000000008</v>
      </c>
      <c r="C80" s="2">
        <v>30016585</v>
      </c>
      <c r="D80" s="2">
        <v>-21000000</v>
      </c>
      <c r="E80" t="s">
        <v>27</v>
      </c>
      <c r="F80" s="2">
        <v>-8000000</v>
      </c>
      <c r="G80" s="1">
        <f t="shared" si="11"/>
        <v>-0.21115881847993603</v>
      </c>
      <c r="H80" s="1">
        <f t="shared" si="12"/>
        <v>-8.0441454659023248E-2</v>
      </c>
      <c r="I80" s="1">
        <f t="shared" si="13"/>
        <v>-31.39816772857143</v>
      </c>
      <c r="J80" s="1">
        <f t="shared" si="14"/>
        <v>-82.420190287500006</v>
      </c>
      <c r="K80" s="3">
        <v>174000000</v>
      </c>
      <c r="L80" s="3">
        <v>110000000</v>
      </c>
      <c r="M80" s="1">
        <f t="shared" si="15"/>
        <v>2.1321546071946558</v>
      </c>
      <c r="N80" s="1">
        <f t="shared" si="16"/>
        <v>3.9302965984375007</v>
      </c>
      <c r="O80" s="3">
        <v>65000000</v>
      </c>
      <c r="P80" s="1">
        <f t="shared" si="17"/>
        <v>-12.307692307692308</v>
      </c>
      <c r="Q80" s="1">
        <f t="shared" si="18"/>
        <v>-32.307692307692307</v>
      </c>
      <c r="R80" s="1">
        <f t="shared" si="19"/>
        <v>-1.1978046776190476</v>
      </c>
      <c r="S80" s="1">
        <f t="shared" si="20"/>
        <v>-6.9961323048574648</v>
      </c>
      <c r="T80" s="1">
        <f t="shared" si="22"/>
        <v>-6.5630384002710498</v>
      </c>
      <c r="U80" s="1">
        <f t="shared" si="22"/>
        <v>-6.7795853525642578</v>
      </c>
      <c r="V80" s="1">
        <f t="shared" si="22"/>
        <v>-6.9961323048574648</v>
      </c>
      <c r="AA80"/>
      <c r="AB80"/>
    </row>
    <row r="81" spans="1:28" hidden="1" x14ac:dyDescent="0.2">
      <c r="A81" t="s">
        <v>118</v>
      </c>
      <c r="B81" s="5">
        <v>20.27</v>
      </c>
      <c r="C81" s="2">
        <v>93900000</v>
      </c>
      <c r="D81" s="2">
        <v>-491000000</v>
      </c>
      <c r="E81" t="s">
        <v>114</v>
      </c>
      <c r="F81" s="2">
        <v>-4000000</v>
      </c>
      <c r="G81" s="1">
        <f t="shared" si="11"/>
        <v>-4.9370942796975523</v>
      </c>
      <c r="H81" s="1">
        <f t="shared" si="12"/>
        <v>-4.0220727329511624E-2</v>
      </c>
      <c r="I81" s="1">
        <f t="shared" si="13"/>
        <v>-1.3428951574338086</v>
      </c>
      <c r="J81" s="1">
        <f t="shared" si="14"/>
        <v>-164.84038057500001</v>
      </c>
      <c r="K81" s="4">
        <v>10342000000</v>
      </c>
      <c r="L81" s="4">
        <v>8153000000</v>
      </c>
      <c r="M81" s="1">
        <f t="shared" si="15"/>
        <v>23.31203407880724</v>
      </c>
      <c r="N81" s="1">
        <f t="shared" si="16"/>
        <v>0.86950799451804484</v>
      </c>
      <c r="O81" s="4">
        <v>1848000000</v>
      </c>
      <c r="P81" s="1">
        <f t="shared" si="17"/>
        <v>-0.21645021645021645</v>
      </c>
      <c r="Q81" s="1">
        <f t="shared" si="18"/>
        <v>-26.569264069264069</v>
      </c>
      <c r="R81" s="1">
        <f t="shared" si="19"/>
        <v>-0.38764826883910397</v>
      </c>
      <c r="S81" s="1">
        <f t="shared" si="20"/>
        <v>-52.289669861554835</v>
      </c>
      <c r="T81" s="1">
        <f t="shared" si="22"/>
        <v>-48.35356762513311</v>
      </c>
      <c r="U81" s="1">
        <f t="shared" si="22"/>
        <v>-50.321618743343976</v>
      </c>
      <c r="V81" s="1">
        <f t="shared" si="22"/>
        <v>-52.289669861554835</v>
      </c>
      <c r="AA81"/>
      <c r="AB81"/>
    </row>
    <row r="82" spans="1:28" hidden="1" x14ac:dyDescent="0.2">
      <c r="A82" t="s">
        <v>119</v>
      </c>
      <c r="B82" s="5">
        <v>2.13</v>
      </c>
      <c r="C82" s="2">
        <v>10252458</v>
      </c>
      <c r="D82" s="2">
        <v>-12000000</v>
      </c>
      <c r="E82" t="s">
        <v>27</v>
      </c>
      <c r="F82" s="2">
        <v>-2000000</v>
      </c>
      <c r="G82" s="1">
        <f t="shared" si="11"/>
        <v>-0.12066218198853489</v>
      </c>
      <c r="H82" s="1">
        <f t="shared" si="12"/>
        <v>-2.0110363664755812E-2</v>
      </c>
      <c r="I82" s="1">
        <f t="shared" si="13"/>
        <v>-54.946793524999997</v>
      </c>
      <c r="J82" s="1">
        <f t="shared" si="14"/>
        <v>-329.68076115000002</v>
      </c>
      <c r="K82" s="3">
        <v>10000000</v>
      </c>
      <c r="L82" s="3">
        <v>0.78</v>
      </c>
      <c r="M82" s="1">
        <f t="shared" si="15"/>
        <v>0.97537578012999426</v>
      </c>
      <c r="N82" s="1">
        <f t="shared" si="16"/>
        <v>2.1837737243343502</v>
      </c>
      <c r="O82" s="3">
        <v>9000000</v>
      </c>
      <c r="P82" s="1">
        <f t="shared" si="17"/>
        <v>-22.222222222222221</v>
      </c>
      <c r="Q82" s="1">
        <f t="shared" si="18"/>
        <v>-133.33333333333331</v>
      </c>
      <c r="R82" s="1">
        <f t="shared" si="19"/>
        <v>-0.18198112950000006</v>
      </c>
      <c r="S82" s="1">
        <f t="shared" si="20"/>
        <v>-11.704510274511728</v>
      </c>
      <c r="T82" s="1">
        <f t="shared" si="22"/>
        <v>-11.528942620394053</v>
      </c>
      <c r="U82" s="1">
        <f t="shared" si="22"/>
        <v>-11.616726447452891</v>
      </c>
      <c r="V82" s="1">
        <f t="shared" si="22"/>
        <v>-11.704510274511728</v>
      </c>
      <c r="AA82"/>
      <c r="AB82"/>
    </row>
    <row r="83" spans="1:28" hidden="1" x14ac:dyDescent="0.2">
      <c r="A83" t="s">
        <v>120</v>
      </c>
      <c r="B83" s="5">
        <v>4.26</v>
      </c>
      <c r="C83" s="2">
        <v>59317830</v>
      </c>
      <c r="D83" s="2">
        <v>-66000000</v>
      </c>
      <c r="E83" t="s">
        <v>27</v>
      </c>
      <c r="F83" s="2">
        <v>-11000000</v>
      </c>
      <c r="G83" s="1">
        <f t="shared" si="11"/>
        <v>-0.66364200093694181</v>
      </c>
      <c r="H83" s="1">
        <f t="shared" si="12"/>
        <v>-0.11060700015615697</v>
      </c>
      <c r="I83" s="1">
        <f t="shared" si="13"/>
        <v>-9.9903260954545452</v>
      </c>
      <c r="J83" s="1">
        <f t="shared" si="14"/>
        <v>-59.941956572727271</v>
      </c>
      <c r="K83" s="3">
        <v>138000000</v>
      </c>
      <c r="L83" s="3">
        <v>102000000</v>
      </c>
      <c r="M83" s="1">
        <f t="shared" si="15"/>
        <v>0.60690015126986274</v>
      </c>
      <c r="N83" s="1">
        <f t="shared" si="16"/>
        <v>7.0192765499999989</v>
      </c>
      <c r="O83" s="3">
        <v>36000000</v>
      </c>
      <c r="P83" s="1">
        <f t="shared" si="17"/>
        <v>-30.555555555555557</v>
      </c>
      <c r="Q83" s="1">
        <f t="shared" si="18"/>
        <v>-183.33333333333331</v>
      </c>
      <c r="R83" s="1">
        <f t="shared" si="19"/>
        <v>-0.38286963000000007</v>
      </c>
      <c r="S83" s="1">
        <f t="shared" si="20"/>
        <v>-11.126502773280814</v>
      </c>
      <c r="T83" s="1">
        <f t="shared" si="22"/>
        <v>-11.005122743026842</v>
      </c>
      <c r="U83" s="1">
        <f t="shared" si="22"/>
        <v>-11.065812758153829</v>
      </c>
      <c r="V83" s="1">
        <f t="shared" si="22"/>
        <v>-11.126502773280814</v>
      </c>
      <c r="AA83"/>
      <c r="AB83"/>
    </row>
    <row r="84" spans="1:28" hidden="1" x14ac:dyDescent="0.2">
      <c r="A84" t="s">
        <v>121</v>
      </c>
      <c r="B84" s="5">
        <v>351.37</v>
      </c>
      <c r="C84" s="2">
        <v>488848000</v>
      </c>
      <c r="D84" s="2">
        <v>2951000000</v>
      </c>
      <c r="E84" t="s">
        <v>122</v>
      </c>
      <c r="F84" s="2">
        <v>852000000</v>
      </c>
      <c r="G84" s="1">
        <f t="shared" si="11"/>
        <v>29.672841587347204</v>
      </c>
      <c r="H84" s="1">
        <f t="shared" si="12"/>
        <v>8.5670149211859759</v>
      </c>
      <c r="I84" s="1">
        <f t="shared" si="13"/>
        <v>0.22343663920704845</v>
      </c>
      <c r="J84" s="1">
        <f t="shared" si="14"/>
        <v>0.77389850035211272</v>
      </c>
      <c r="K84" s="4">
        <v>20762000000</v>
      </c>
      <c r="L84" s="4">
        <v>10232000000</v>
      </c>
      <c r="M84" s="1">
        <f t="shared" si="15"/>
        <v>21.540437927535759</v>
      </c>
      <c r="N84" s="1">
        <f t="shared" si="16"/>
        <v>16.312110328584993</v>
      </c>
      <c r="O84" s="4">
        <v>10530000000</v>
      </c>
      <c r="P84" s="1">
        <f t="shared" si="17"/>
        <v>8.0911680911680914</v>
      </c>
      <c r="Q84" s="1">
        <f t="shared" si="18"/>
        <v>28.02469135802469</v>
      </c>
      <c r="R84" s="1">
        <f t="shared" si="19"/>
        <v>5.8206208661470695</v>
      </c>
      <c r="S84" s="1">
        <f t="shared" si="20"/>
        <v>60.366412463587857</v>
      </c>
      <c r="T84" s="1">
        <f t="shared" si="22"/>
        <v>64.674500049095002</v>
      </c>
      <c r="U84" s="1">
        <f t="shared" si="22"/>
        <v>62.520456256341433</v>
      </c>
      <c r="V84" s="1">
        <f t="shared" si="22"/>
        <v>60.366412463587857</v>
      </c>
      <c r="AA84"/>
      <c r="AB84"/>
    </row>
    <row r="85" spans="1:28" hidden="1" x14ac:dyDescent="0.2">
      <c r="A85" t="s">
        <v>123</v>
      </c>
      <c r="B85" s="5">
        <v>6.5</v>
      </c>
      <c r="C85" s="2">
        <v>739852000</v>
      </c>
      <c r="D85" s="2">
        <v>-609000000</v>
      </c>
      <c r="E85" t="s">
        <v>27</v>
      </c>
      <c r="F85" s="2">
        <v>-182000000</v>
      </c>
      <c r="G85" s="1">
        <f t="shared" si="11"/>
        <v>-6.1236057359181455</v>
      </c>
      <c r="H85" s="1">
        <f t="shared" si="12"/>
        <v>-1.8300430934927789</v>
      </c>
      <c r="I85" s="1">
        <f t="shared" si="13"/>
        <v>-1.0826954389162562</v>
      </c>
      <c r="J85" s="1">
        <f t="shared" si="14"/>
        <v>-3.622865507142857</v>
      </c>
      <c r="K85" s="4">
        <v>16947000000</v>
      </c>
      <c r="L85" s="4">
        <v>13236000000</v>
      </c>
      <c r="M85" s="1">
        <f t="shared" si="15"/>
        <v>5.0158680384725596</v>
      </c>
      <c r="N85" s="1">
        <f t="shared" si="16"/>
        <v>1.2958873618970628</v>
      </c>
      <c r="O85" s="4">
        <v>3711000000</v>
      </c>
      <c r="P85" s="1">
        <f t="shared" si="17"/>
        <v>-4.904338453247103</v>
      </c>
      <c r="Q85" s="1">
        <f t="shared" si="18"/>
        <v>-16.410670978173002</v>
      </c>
      <c r="R85" s="1">
        <f t="shared" si="19"/>
        <v>-0.78966141215106711</v>
      </c>
      <c r="S85" s="1">
        <f t="shared" si="20"/>
        <v>-8.2313760049307181</v>
      </c>
      <c r="T85" s="1">
        <f t="shared" si="22"/>
        <v>-7.2282023972362062</v>
      </c>
      <c r="U85" s="1">
        <f t="shared" si="22"/>
        <v>-7.7297892010834621</v>
      </c>
      <c r="V85" s="1">
        <f t="shared" si="22"/>
        <v>-8.2313760049307181</v>
      </c>
      <c r="AA85"/>
      <c r="AB85"/>
    </row>
    <row r="86" spans="1:28" hidden="1" x14ac:dyDescent="0.2">
      <c r="A86" t="s">
        <v>124</v>
      </c>
      <c r="B86" s="5">
        <v>35.04</v>
      </c>
      <c r="C86" s="2">
        <v>54923000</v>
      </c>
      <c r="D86" s="2">
        <v>95000000</v>
      </c>
      <c r="E86" t="s">
        <v>30</v>
      </c>
      <c r="F86" s="2">
        <v>14000000</v>
      </c>
      <c r="G86" s="1">
        <f t="shared" si="11"/>
        <v>0.95524227407590112</v>
      </c>
      <c r="H86" s="1">
        <f t="shared" si="12"/>
        <v>0.1407725456532907</v>
      </c>
      <c r="I86" s="1">
        <f t="shared" si="13"/>
        <v>6.9406476031578945</v>
      </c>
      <c r="J86" s="1">
        <f t="shared" si="14"/>
        <v>47.097251592857141</v>
      </c>
      <c r="K86" s="4">
        <v>2460000000</v>
      </c>
      <c r="L86" s="4">
        <v>1130000000</v>
      </c>
      <c r="M86" s="1">
        <f t="shared" si="15"/>
        <v>24.215720190084301</v>
      </c>
      <c r="N86" s="1">
        <f t="shared" si="16"/>
        <v>1.44699392481203</v>
      </c>
      <c r="O86" s="4">
        <v>1327000000</v>
      </c>
      <c r="P86" s="1">
        <f t="shared" si="17"/>
        <v>1.0550113036925395</v>
      </c>
      <c r="Q86" s="1">
        <f t="shared" si="18"/>
        <v>7.1590052750565185</v>
      </c>
      <c r="R86" s="1">
        <f t="shared" si="19"/>
        <v>2.0257914947368421</v>
      </c>
      <c r="S86" s="1">
        <f t="shared" si="20"/>
        <v>17.296942992917359</v>
      </c>
      <c r="T86" s="1">
        <f t="shared" si="22"/>
        <v>22.129162645886058</v>
      </c>
      <c r="U86" s="1">
        <f t="shared" si="22"/>
        <v>19.713052819401707</v>
      </c>
      <c r="V86" s="1">
        <f t="shared" si="22"/>
        <v>17.296942992917359</v>
      </c>
      <c r="AA86"/>
      <c r="AB86"/>
    </row>
    <row r="87" spans="1:28" hidden="1" x14ac:dyDescent="0.2">
      <c r="A87" t="s">
        <v>2867</v>
      </c>
      <c r="B87" s="5">
        <v>1.46</v>
      </c>
      <c r="C87" s="2">
        <v>45020000</v>
      </c>
      <c r="D87" s="2">
        <v>236000000</v>
      </c>
      <c r="E87" t="s">
        <v>27</v>
      </c>
      <c r="F87" s="2">
        <v>-36000000</v>
      </c>
      <c r="G87" s="1">
        <f t="shared" si="11"/>
        <v>2.3730229124411859</v>
      </c>
      <c r="H87" s="1">
        <f t="shared" si="12"/>
        <v>-0.36198654596560464</v>
      </c>
      <c r="I87" s="1">
        <f t="shared" si="13"/>
        <v>2.7939047555084748</v>
      </c>
      <c r="J87" s="1">
        <f t="shared" si="14"/>
        <v>-18.315597841666666</v>
      </c>
      <c r="K87" s="2">
        <v>1023000000</v>
      </c>
      <c r="L87" s="2">
        <v>295000000</v>
      </c>
      <c r="M87" s="1">
        <f t="shared" si="15"/>
        <v>16.170590848511772</v>
      </c>
      <c r="N87" s="1">
        <f t="shared" si="16"/>
        <v>9.0287362637362645E-2</v>
      </c>
      <c r="O87" s="2">
        <v>728000000</v>
      </c>
      <c r="P87" s="1">
        <f t="shared" si="17"/>
        <v>-4.9450549450549453</v>
      </c>
      <c r="Q87" s="1">
        <f t="shared" si="18"/>
        <v>32.417582417582416</v>
      </c>
      <c r="R87" s="1">
        <f t="shared" si="19"/>
        <v>2.7851355932203389E-2</v>
      </c>
      <c r="S87" s="1">
        <f t="shared" si="20"/>
        <v>52.421146157263436</v>
      </c>
      <c r="T87" s="1">
        <f t="shared" si="22"/>
        <v>55.655264326965792</v>
      </c>
      <c r="U87" s="1">
        <f t="shared" si="22"/>
        <v>54.038205242114614</v>
      </c>
      <c r="V87" s="1">
        <f t="shared" si="22"/>
        <v>52.421146157263436</v>
      </c>
      <c r="AA87"/>
      <c r="AB87"/>
    </row>
    <row r="88" spans="1:28" hidden="1" x14ac:dyDescent="0.2">
      <c r="A88" t="s">
        <v>126</v>
      </c>
      <c r="B88" s="5">
        <v>0.89</v>
      </c>
      <c r="C88" s="2">
        <v>15207637</v>
      </c>
      <c r="D88" s="2">
        <v>-17000000</v>
      </c>
      <c r="E88" t="s">
        <v>80</v>
      </c>
      <c r="F88" s="2">
        <v>-10000000</v>
      </c>
      <c r="G88" s="1">
        <f t="shared" si="11"/>
        <v>-0.17093809115042441</v>
      </c>
      <c r="H88" s="1">
        <f t="shared" si="12"/>
        <v>-0.10055181832377906</v>
      </c>
      <c r="I88" s="1">
        <f t="shared" si="13"/>
        <v>-38.7859719</v>
      </c>
      <c r="J88" s="1">
        <f t="shared" si="14"/>
        <v>-65.936152230000005</v>
      </c>
      <c r="K88" s="3">
        <v>45000000</v>
      </c>
      <c r="L88" s="3">
        <v>6000000</v>
      </c>
      <c r="M88" s="1">
        <f t="shared" si="15"/>
        <v>2.5645009806585994</v>
      </c>
      <c r="N88" s="1">
        <f t="shared" si="16"/>
        <v>0.34704607512820512</v>
      </c>
      <c r="O88" s="3">
        <v>40000000</v>
      </c>
      <c r="P88" s="1">
        <f t="shared" si="17"/>
        <v>-25</v>
      </c>
      <c r="Q88" s="1">
        <f t="shared" si="18"/>
        <v>-42.5</v>
      </c>
      <c r="R88" s="1">
        <f t="shared" si="19"/>
        <v>-7.9616452529411769E-2</v>
      </c>
      <c r="S88" s="1">
        <f t="shared" si="20"/>
        <v>-11.178594018255433</v>
      </c>
      <c r="T88" s="1">
        <f t="shared" si="22"/>
        <v>-10.652542535043413</v>
      </c>
      <c r="U88" s="1">
        <f t="shared" si="22"/>
        <v>-10.915568276649424</v>
      </c>
      <c r="V88" s="1">
        <f t="shared" si="22"/>
        <v>-11.178594018255433</v>
      </c>
      <c r="AA88"/>
      <c r="AB88"/>
    </row>
    <row r="89" spans="1:28" hidden="1" x14ac:dyDescent="0.2">
      <c r="A89" t="s">
        <v>127</v>
      </c>
      <c r="B89" s="5">
        <v>11.45</v>
      </c>
      <c r="C89" s="2">
        <v>64484000</v>
      </c>
      <c r="D89" s="2">
        <v>-73000000</v>
      </c>
      <c r="E89" t="s">
        <v>27</v>
      </c>
      <c r="F89" s="2">
        <v>-16000000</v>
      </c>
      <c r="G89" s="1">
        <f t="shared" si="11"/>
        <v>-0.73402827376358715</v>
      </c>
      <c r="H89" s="1">
        <f t="shared" si="12"/>
        <v>-0.1608829093180465</v>
      </c>
      <c r="I89" s="1">
        <f t="shared" si="13"/>
        <v>-9.0323496205479454</v>
      </c>
      <c r="J89" s="1">
        <f t="shared" si="14"/>
        <v>-41.210095143750003</v>
      </c>
      <c r="K89" s="3">
        <v>206000000</v>
      </c>
      <c r="L89" s="3">
        <v>41000000</v>
      </c>
      <c r="M89" s="1">
        <f t="shared" si="15"/>
        <v>2.5587742695862539</v>
      </c>
      <c r="N89" s="1">
        <f t="shared" si="16"/>
        <v>4.4747987878787878</v>
      </c>
      <c r="O89" s="3">
        <v>164000000</v>
      </c>
      <c r="P89" s="1">
        <f t="shared" si="17"/>
        <v>-9.7560975609756095</v>
      </c>
      <c r="Q89" s="1">
        <f t="shared" si="18"/>
        <v>-44.512195121951223</v>
      </c>
      <c r="R89" s="1">
        <f t="shared" si="19"/>
        <v>-1.011427123287671</v>
      </c>
      <c r="S89" s="1">
        <f t="shared" si="20"/>
        <v>-11.320637677563427</v>
      </c>
      <c r="T89" s="1">
        <f t="shared" si="22"/>
        <v>-10.811984368215372</v>
      </c>
      <c r="U89" s="1">
        <f t="shared" si="22"/>
        <v>-11.066311022889399</v>
      </c>
      <c r="V89" s="1">
        <f t="shared" si="22"/>
        <v>-11.320637677563427</v>
      </c>
      <c r="AA89"/>
      <c r="AB89"/>
    </row>
    <row r="90" spans="1:28" hidden="1" x14ac:dyDescent="0.2">
      <c r="A90" t="s">
        <v>128</v>
      </c>
      <c r="B90" s="5">
        <v>49.66</v>
      </c>
      <c r="C90" s="2">
        <v>150369000</v>
      </c>
      <c r="D90" s="2">
        <v>-261000000</v>
      </c>
      <c r="E90" t="s">
        <v>114</v>
      </c>
      <c r="F90" s="2">
        <v>-474000000</v>
      </c>
      <c r="G90" s="1">
        <f t="shared" si="11"/>
        <v>-2.6244024582506338</v>
      </c>
      <c r="H90" s="1">
        <f t="shared" si="12"/>
        <v>-4.7661561885471277</v>
      </c>
      <c r="I90" s="1">
        <f t="shared" si="13"/>
        <v>-2.5262893574712644</v>
      </c>
      <c r="J90" s="1">
        <f t="shared" si="14"/>
        <v>-1.3910580639240506</v>
      </c>
      <c r="K90" s="4">
        <v>14462000000</v>
      </c>
      <c r="L90" s="4">
        <v>10562000000</v>
      </c>
      <c r="M90" s="1">
        <f t="shared" si="15"/>
        <v>25.936196955489496</v>
      </c>
      <c r="N90" s="1">
        <f t="shared" si="16"/>
        <v>1.9146985999999999</v>
      </c>
      <c r="O90" s="4">
        <v>3691000000</v>
      </c>
      <c r="P90" s="1">
        <f t="shared" si="17"/>
        <v>-12.842048225413166</v>
      </c>
      <c r="Q90" s="1">
        <f t="shared" si="18"/>
        <v>-7.0712544026009212</v>
      </c>
      <c r="R90" s="1">
        <f t="shared" si="19"/>
        <v>-2.8610438850574713</v>
      </c>
      <c r="S90" s="1">
        <f t="shared" si="20"/>
        <v>-17.357301039442969</v>
      </c>
      <c r="T90" s="1">
        <f t="shared" si="22"/>
        <v>-12.448044477252624</v>
      </c>
      <c r="U90" s="1">
        <f t="shared" si="22"/>
        <v>-14.902672758347798</v>
      </c>
      <c r="V90" s="1">
        <f t="shared" si="22"/>
        <v>-17.357301039442969</v>
      </c>
      <c r="AA90"/>
      <c r="AB90"/>
    </row>
    <row r="91" spans="1:28" hidden="1" x14ac:dyDescent="0.2">
      <c r="A91" t="s">
        <v>129</v>
      </c>
      <c r="B91" s="5">
        <v>4.22</v>
      </c>
      <c r="C91" s="2">
        <v>2074548842</v>
      </c>
      <c r="D91" s="2">
        <v>816000000</v>
      </c>
      <c r="E91" t="s">
        <v>27</v>
      </c>
      <c r="F91" s="2">
        <v>816000000</v>
      </c>
      <c r="G91" s="1">
        <f t="shared" si="11"/>
        <v>8.2050283752203725</v>
      </c>
      <c r="H91" s="1">
        <f t="shared" si="12"/>
        <v>8.2050283752203725</v>
      </c>
      <c r="I91" s="1">
        <f t="shared" si="13"/>
        <v>0.80804108124999996</v>
      </c>
      <c r="J91" s="1">
        <f t="shared" si="14"/>
        <v>0.80804108124999996</v>
      </c>
      <c r="K91" s="4">
        <v>392633000000</v>
      </c>
      <c r="L91" s="4">
        <v>370065000000</v>
      </c>
      <c r="M91" s="1">
        <f t="shared" si="15"/>
        <v>10.878509844214118</v>
      </c>
      <c r="N91" s="1">
        <f t="shared" si="16"/>
        <v>0.38792077779333567</v>
      </c>
      <c r="O91" s="4">
        <v>15883000000</v>
      </c>
      <c r="P91" s="1">
        <f t="shared" si="17"/>
        <v>5.1375684694327264</v>
      </c>
      <c r="Q91" s="1">
        <f t="shared" si="18"/>
        <v>5.1375684694327264</v>
      </c>
      <c r="R91" s="1">
        <f t="shared" si="19"/>
        <v>1.072867170740196</v>
      </c>
      <c r="S91" s="1">
        <f t="shared" si="20"/>
        <v>3.9333853389218012</v>
      </c>
      <c r="T91" s="1">
        <f t="shared" si="22"/>
        <v>5.4646098325025605</v>
      </c>
      <c r="U91" s="1">
        <f t="shared" si="22"/>
        <v>4.6989975857121804</v>
      </c>
      <c r="V91" s="1">
        <f t="shared" si="22"/>
        <v>3.9333853389218012</v>
      </c>
      <c r="AA91"/>
      <c r="AB91"/>
    </row>
    <row r="92" spans="1:28" hidden="1" x14ac:dyDescent="0.2">
      <c r="A92" t="s">
        <v>130</v>
      </c>
      <c r="B92" s="5">
        <v>22.41</v>
      </c>
      <c r="C92" s="2">
        <v>30894387</v>
      </c>
      <c r="D92" s="2">
        <v>3000000</v>
      </c>
      <c r="E92" t="s">
        <v>27</v>
      </c>
      <c r="F92" s="2">
        <v>6000000</v>
      </c>
      <c r="G92" s="1">
        <f t="shared" si="11"/>
        <v>3.0165545497133722E-2</v>
      </c>
      <c r="H92" s="1">
        <f t="shared" si="12"/>
        <v>6.0331090994267443E-2</v>
      </c>
      <c r="I92" s="1">
        <f t="shared" si="13"/>
        <v>219.78717409999999</v>
      </c>
      <c r="J92" s="1">
        <f t="shared" si="14"/>
        <v>109.89358704999999</v>
      </c>
      <c r="K92" s="4">
        <v>1012000000</v>
      </c>
      <c r="L92" s="3">
        <v>574000000</v>
      </c>
      <c r="M92" s="1">
        <f t="shared" si="15"/>
        <v>14.177332600902552</v>
      </c>
      <c r="N92" s="1">
        <f t="shared" si="16"/>
        <v>1.580692266369863</v>
      </c>
      <c r="O92" s="3">
        <v>432000000</v>
      </c>
      <c r="P92" s="1">
        <f t="shared" si="17"/>
        <v>1.3888888888888888</v>
      </c>
      <c r="Q92" s="1">
        <f t="shared" si="18"/>
        <v>0.69444444444444442</v>
      </c>
      <c r="R92" s="1">
        <f t="shared" si="19"/>
        <v>23.078107089</v>
      </c>
      <c r="S92" s="1">
        <f t="shared" si="20"/>
        <v>0.9710501781440104</v>
      </c>
      <c r="T92" s="1">
        <f t="shared" si="22"/>
        <v>3.7676746911987604</v>
      </c>
      <c r="U92" s="1">
        <f t="shared" si="22"/>
        <v>2.3693624346713853</v>
      </c>
      <c r="V92" s="1">
        <f t="shared" si="22"/>
        <v>0.9710501781440104</v>
      </c>
      <c r="AA92"/>
      <c r="AB92"/>
    </row>
    <row r="93" spans="1:28" hidden="1" x14ac:dyDescent="0.2">
      <c r="A93" t="s">
        <v>131</v>
      </c>
      <c r="B93" s="5">
        <v>2.23</v>
      </c>
      <c r="C93" s="2">
        <v>22912000</v>
      </c>
      <c r="D93" s="2">
        <v>-5000000</v>
      </c>
      <c r="E93" t="s">
        <v>53</v>
      </c>
      <c r="F93" s="2">
        <v>0.25</v>
      </c>
      <c r="G93" s="1">
        <f t="shared" si="11"/>
        <v>-5.027590916188953E-2</v>
      </c>
      <c r="H93" s="1">
        <f t="shared" si="12"/>
        <v>2.5137954580944767E-9</v>
      </c>
      <c r="I93" s="1">
        <f t="shared" si="13"/>
        <v>-131.87230446000001</v>
      </c>
      <c r="J93" s="1">
        <f t="shared" si="14"/>
        <v>2637446089.1999998</v>
      </c>
      <c r="K93" s="3">
        <v>24000000</v>
      </c>
      <c r="L93" s="3">
        <v>8000000</v>
      </c>
      <c r="M93" s="1">
        <f t="shared" si="15"/>
        <v>0.6983240223463687</v>
      </c>
      <c r="N93" s="1">
        <f t="shared" si="16"/>
        <v>3.1933600000000002</v>
      </c>
      <c r="O93" s="3">
        <v>16000000</v>
      </c>
      <c r="P93" s="1">
        <f t="shared" si="17"/>
        <v>1.5624999999999999E-6</v>
      </c>
      <c r="Q93" s="1">
        <f t="shared" si="18"/>
        <v>-31.25</v>
      </c>
      <c r="R93" s="1">
        <f t="shared" si="19"/>
        <v>-1.0218752</v>
      </c>
      <c r="S93" s="1">
        <f t="shared" si="20"/>
        <v>-2.1822625698324023</v>
      </c>
      <c r="T93" s="1">
        <f t="shared" si="22"/>
        <v>-2.0425977653631286</v>
      </c>
      <c r="U93" s="1">
        <f t="shared" si="22"/>
        <v>-2.1124301675977653</v>
      </c>
      <c r="V93" s="1">
        <f t="shared" si="22"/>
        <v>-2.1822625698324023</v>
      </c>
      <c r="AA93"/>
      <c r="AB93"/>
    </row>
    <row r="94" spans="1:28" hidden="1" x14ac:dyDescent="0.2">
      <c r="A94" t="s">
        <v>132</v>
      </c>
      <c r="B94" s="5">
        <v>0.84</v>
      </c>
      <c r="C94" s="2">
        <v>20554000</v>
      </c>
      <c r="D94" s="2">
        <v>-33000000</v>
      </c>
      <c r="E94" t="s">
        <v>27</v>
      </c>
      <c r="F94" s="2">
        <v>-6000000</v>
      </c>
      <c r="G94" s="1">
        <f t="shared" si="11"/>
        <v>-0.33182100046847091</v>
      </c>
      <c r="H94" s="1">
        <f t="shared" si="12"/>
        <v>-6.0331090994267443E-2</v>
      </c>
      <c r="I94" s="1">
        <f t="shared" si="13"/>
        <v>-19.98065219090909</v>
      </c>
      <c r="J94" s="1">
        <f t="shared" si="14"/>
        <v>-109.89358704999999</v>
      </c>
      <c r="K94" s="3">
        <v>97000000</v>
      </c>
      <c r="L94" s="3">
        <v>243000000</v>
      </c>
      <c r="M94" s="1">
        <f t="shared" si="15"/>
        <v>-7.1032402452077452</v>
      </c>
      <c r="N94" s="1">
        <f t="shared" si="16"/>
        <v>-0.11825589041095891</v>
      </c>
      <c r="O94" s="3">
        <v>-139000000</v>
      </c>
      <c r="P94" s="1">
        <f t="shared" si="17"/>
        <v>4.3165467625899279</v>
      </c>
      <c r="Q94" s="1">
        <f t="shared" si="18"/>
        <v>23.741007194244602</v>
      </c>
      <c r="R94" s="1">
        <f t="shared" si="19"/>
        <v>-5.2319272727272728E-2</v>
      </c>
      <c r="S94" s="1">
        <f t="shared" si="20"/>
        <v>-16.05526904738737</v>
      </c>
      <c r="T94" s="1">
        <f t="shared" ref="T94:V113" si="23">($O94+$O94*($Q94+T$2-$C$1)/$C$1)/$C94</f>
        <v>-17.407803833803637</v>
      </c>
      <c r="U94" s="1">
        <f t="shared" si="23"/>
        <v>-16.731536440595505</v>
      </c>
      <c r="V94" s="1">
        <f t="shared" si="23"/>
        <v>-16.05526904738737</v>
      </c>
      <c r="AA94"/>
      <c r="AB94"/>
    </row>
    <row r="95" spans="1:28" hidden="1" x14ac:dyDescent="0.2">
      <c r="A95" t="s">
        <v>133</v>
      </c>
      <c r="B95" s="5">
        <v>7.39</v>
      </c>
      <c r="C95" s="2">
        <v>32894205</v>
      </c>
      <c r="D95" s="2">
        <v>-44000000</v>
      </c>
      <c r="E95" t="s">
        <v>27</v>
      </c>
      <c r="F95" s="2">
        <v>-22000000</v>
      </c>
      <c r="G95" s="1">
        <f t="shared" si="11"/>
        <v>-0.44242800062462789</v>
      </c>
      <c r="H95" s="1">
        <f t="shared" si="12"/>
        <v>-0.22121400031231395</v>
      </c>
      <c r="I95" s="1">
        <f t="shared" si="13"/>
        <v>-14.985489143181818</v>
      </c>
      <c r="J95" s="1">
        <f t="shared" si="14"/>
        <v>-29.970978286363636</v>
      </c>
      <c r="K95" s="3">
        <v>100000000</v>
      </c>
      <c r="L95" s="3">
        <v>20000000</v>
      </c>
      <c r="M95" s="1">
        <f t="shared" si="15"/>
        <v>2.4320393212117453</v>
      </c>
      <c r="N95" s="1">
        <f t="shared" si="16"/>
        <v>3.0386021868749999</v>
      </c>
      <c r="O95" s="3">
        <v>80000000</v>
      </c>
      <c r="P95" s="1">
        <f t="shared" si="17"/>
        <v>-27.500000000000004</v>
      </c>
      <c r="Q95" s="1">
        <f t="shared" si="18"/>
        <v>-55.000000000000007</v>
      </c>
      <c r="R95" s="1">
        <f t="shared" si="19"/>
        <v>-0.55247312488636358</v>
      </c>
      <c r="S95" s="1">
        <f t="shared" si="20"/>
        <v>-13.376216266664599</v>
      </c>
      <c r="T95" s="1">
        <f t="shared" si="23"/>
        <v>-12.889808402422254</v>
      </c>
      <c r="U95" s="1">
        <f t="shared" si="23"/>
        <v>-13.133012334543425</v>
      </c>
      <c r="V95" s="1">
        <f t="shared" si="23"/>
        <v>-13.376216266664599</v>
      </c>
      <c r="AA95"/>
      <c r="AB95"/>
    </row>
    <row r="96" spans="1:28" hidden="1" x14ac:dyDescent="0.2">
      <c r="A96" t="s">
        <v>2617</v>
      </c>
      <c r="B96" s="5">
        <v>1.5</v>
      </c>
      <c r="C96" s="2">
        <v>11018955</v>
      </c>
      <c r="D96" s="2">
        <v>50000000</v>
      </c>
      <c r="E96" t="s">
        <v>27</v>
      </c>
      <c r="F96" s="2">
        <v>-24000000</v>
      </c>
      <c r="G96" s="1">
        <f t="shared" si="11"/>
        <v>0.50275909161889532</v>
      </c>
      <c r="H96" s="1">
        <f t="shared" si="12"/>
        <v>-0.24132436397706977</v>
      </c>
      <c r="I96" s="1">
        <f t="shared" si="13"/>
        <v>13.187230446000001</v>
      </c>
      <c r="J96" s="1">
        <f t="shared" si="14"/>
        <v>-27.473396762499998</v>
      </c>
      <c r="K96" s="2">
        <v>3320000000</v>
      </c>
      <c r="L96" s="2">
        <v>2367000000</v>
      </c>
      <c r="M96" s="1">
        <f t="shared" si="15"/>
        <v>86.487330241388591</v>
      </c>
      <c r="N96" s="1">
        <f t="shared" si="16"/>
        <v>1.7343580797481637E-2</v>
      </c>
      <c r="O96" s="2">
        <v>953000000</v>
      </c>
      <c r="P96" s="1">
        <f t="shared" si="17"/>
        <v>-2.5183630640083945</v>
      </c>
      <c r="Q96" s="1">
        <f t="shared" si="18"/>
        <v>5.2465897166841549</v>
      </c>
      <c r="R96" s="1">
        <f t="shared" si="19"/>
        <v>3.3056865000000005E-2</v>
      </c>
      <c r="S96" s="1">
        <f t="shared" si="20"/>
        <v>45.37635374679359</v>
      </c>
      <c r="T96" s="1">
        <f t="shared" si="23"/>
        <v>62.67381979507131</v>
      </c>
      <c r="U96" s="1">
        <f t="shared" si="23"/>
        <v>54.025086770932454</v>
      </c>
      <c r="V96" s="1">
        <f t="shared" si="23"/>
        <v>45.37635374679359</v>
      </c>
      <c r="AA96"/>
      <c r="AB96"/>
    </row>
    <row r="97" spans="1:28" hidden="1" x14ac:dyDescent="0.2">
      <c r="A97" t="s">
        <v>135</v>
      </c>
      <c r="B97" s="5">
        <v>21.5</v>
      </c>
      <c r="C97" s="2">
        <v>45448190</v>
      </c>
      <c r="D97" s="2">
        <v>-233000000</v>
      </c>
      <c r="E97" t="s">
        <v>27</v>
      </c>
      <c r="F97" s="2">
        <v>-49000000</v>
      </c>
      <c r="G97" s="1">
        <f t="shared" si="11"/>
        <v>-2.3428573669440524</v>
      </c>
      <c r="H97" s="1">
        <f t="shared" si="12"/>
        <v>-0.4927039097865174</v>
      </c>
      <c r="I97" s="1">
        <f t="shared" si="13"/>
        <v>-2.8298777781115878</v>
      </c>
      <c r="J97" s="1">
        <f t="shared" si="14"/>
        <v>-13.456357597959185</v>
      </c>
      <c r="K97" s="3">
        <v>479000000</v>
      </c>
      <c r="L97" s="3">
        <v>270000000</v>
      </c>
      <c r="M97" s="1">
        <f t="shared" si="15"/>
        <v>4.5986429822617803</v>
      </c>
      <c r="N97" s="1">
        <f t="shared" si="16"/>
        <v>4.6752922727272725</v>
      </c>
      <c r="O97" s="3">
        <v>209000000</v>
      </c>
      <c r="P97" s="1">
        <f t="shared" si="17"/>
        <v>-23.444976076555022</v>
      </c>
      <c r="Q97" s="1">
        <f t="shared" si="18"/>
        <v>-111.48325358851675</v>
      </c>
      <c r="R97" s="1">
        <f t="shared" si="19"/>
        <v>-0.41937171030042919</v>
      </c>
      <c r="S97" s="1">
        <f t="shared" si="20"/>
        <v>-51.267168175454294</v>
      </c>
      <c r="T97" s="1">
        <f t="shared" si="23"/>
        <v>-50.347439579001936</v>
      </c>
      <c r="U97" s="1">
        <f t="shared" si="23"/>
        <v>-50.807303877228115</v>
      </c>
      <c r="V97" s="1">
        <f t="shared" si="23"/>
        <v>-51.267168175454294</v>
      </c>
      <c r="AA97"/>
      <c r="AB97"/>
    </row>
    <row r="98" spans="1:28" hidden="1" x14ac:dyDescent="0.2">
      <c r="A98" t="s">
        <v>136</v>
      </c>
      <c r="B98" s="5">
        <v>4.76</v>
      </c>
      <c r="C98" s="2">
        <v>1545884</v>
      </c>
      <c r="D98" s="2">
        <v>-8000000</v>
      </c>
      <c r="E98" t="s">
        <v>27</v>
      </c>
      <c r="F98" s="2">
        <v>-8000000</v>
      </c>
      <c r="G98" s="1">
        <f t="shared" si="11"/>
        <v>-8.0441454659023248E-2</v>
      </c>
      <c r="H98" s="1">
        <f t="shared" si="12"/>
        <v>-8.0441454659023248E-2</v>
      </c>
      <c r="I98" s="1">
        <f t="shared" si="13"/>
        <v>-82.420190287500006</v>
      </c>
      <c r="J98" s="1">
        <f t="shared" si="14"/>
        <v>-82.420190287500006</v>
      </c>
      <c r="K98" s="3">
        <v>167000000</v>
      </c>
      <c r="L98" s="3">
        <v>137000000</v>
      </c>
      <c r="M98" s="1">
        <f t="shared" si="15"/>
        <v>19.40637201756406</v>
      </c>
      <c r="N98" s="1">
        <f t="shared" si="16"/>
        <v>0.24528026133333333</v>
      </c>
      <c r="O98" s="3">
        <v>30000000</v>
      </c>
      <c r="P98" s="1">
        <f t="shared" si="17"/>
        <v>-26.666666666666668</v>
      </c>
      <c r="Q98" s="1">
        <f t="shared" si="18"/>
        <v>-26.666666666666668</v>
      </c>
      <c r="R98" s="1">
        <f t="shared" si="19"/>
        <v>-9.1980097999999955E-2</v>
      </c>
      <c r="S98" s="1">
        <f t="shared" si="20"/>
        <v>-51.75032538017085</v>
      </c>
      <c r="T98" s="1">
        <f t="shared" si="23"/>
        <v>-47.869050976658023</v>
      </c>
      <c r="U98" s="1">
        <f t="shared" si="23"/>
        <v>-49.809688178414433</v>
      </c>
      <c r="V98" s="1">
        <f t="shared" si="23"/>
        <v>-51.75032538017085</v>
      </c>
      <c r="AA98"/>
      <c r="AB98"/>
    </row>
    <row r="99" spans="1:28" hidden="1" x14ac:dyDescent="0.2">
      <c r="A99" t="s">
        <v>137</v>
      </c>
      <c r="B99" s="5">
        <v>51.58</v>
      </c>
      <c r="C99" s="2">
        <v>82800000</v>
      </c>
      <c r="D99" s="2">
        <v>137000000</v>
      </c>
      <c r="E99" t="s">
        <v>27</v>
      </c>
      <c r="F99" s="2">
        <v>33000000</v>
      </c>
      <c r="G99" s="1">
        <f t="shared" si="11"/>
        <v>1.3775599110357732</v>
      </c>
      <c r="H99" s="1">
        <f t="shared" si="12"/>
        <v>0.33182100046847091</v>
      </c>
      <c r="I99" s="1">
        <f t="shared" si="13"/>
        <v>4.8128578270072992</v>
      </c>
      <c r="J99" s="1">
        <f t="shared" si="14"/>
        <v>19.98065219090909</v>
      </c>
      <c r="K99" s="4">
        <v>2651000000</v>
      </c>
      <c r="L99" s="4">
        <v>2084000000</v>
      </c>
      <c r="M99" s="1">
        <f t="shared" si="15"/>
        <v>6.8478260869565215</v>
      </c>
      <c r="N99" s="1">
        <f t="shared" si="16"/>
        <v>7.5323174603174605</v>
      </c>
      <c r="O99" s="3">
        <v>567000000</v>
      </c>
      <c r="P99" s="1">
        <f t="shared" si="17"/>
        <v>5.8201058201058196</v>
      </c>
      <c r="Q99" s="1">
        <f t="shared" si="18"/>
        <v>24.162257495590829</v>
      </c>
      <c r="R99" s="1">
        <f t="shared" si="19"/>
        <v>3.1173897810218976</v>
      </c>
      <c r="S99" s="1">
        <f t="shared" si="20"/>
        <v>16.545893719806763</v>
      </c>
      <c r="T99" s="1">
        <f t="shared" si="23"/>
        <v>17.915458937198068</v>
      </c>
      <c r="U99" s="1">
        <f t="shared" si="23"/>
        <v>17.230676328502415</v>
      </c>
      <c r="V99" s="1">
        <f t="shared" si="23"/>
        <v>16.545893719806763</v>
      </c>
      <c r="AA99"/>
      <c r="AB99"/>
    </row>
    <row r="100" spans="1:28" hidden="1" x14ac:dyDescent="0.2">
      <c r="A100" t="s">
        <v>138</v>
      </c>
      <c r="B100" s="5">
        <v>67.930000000000007</v>
      </c>
      <c r="C100" s="2">
        <v>24061810</v>
      </c>
      <c r="D100" s="2">
        <v>47000000</v>
      </c>
      <c r="E100" t="s">
        <v>139</v>
      </c>
      <c r="F100" s="2">
        <v>8000000</v>
      </c>
      <c r="G100" s="1">
        <f t="shared" si="11"/>
        <v>0.47259354612176163</v>
      </c>
      <c r="H100" s="1">
        <f t="shared" si="12"/>
        <v>8.0441454659023248E-2</v>
      </c>
      <c r="I100" s="1">
        <f t="shared" si="13"/>
        <v>14.028968559574468</v>
      </c>
      <c r="J100" s="1">
        <f t="shared" si="14"/>
        <v>82.420190287500006</v>
      </c>
      <c r="K100" s="3">
        <v>544000000</v>
      </c>
      <c r="L100" s="3">
        <v>54000000</v>
      </c>
      <c r="M100" s="1">
        <f t="shared" si="15"/>
        <v>20.364220314265634</v>
      </c>
      <c r="N100" s="1">
        <f t="shared" si="16"/>
        <v>3.3357525577551028</v>
      </c>
      <c r="O100" s="3">
        <v>490000000</v>
      </c>
      <c r="P100" s="1">
        <f t="shared" si="17"/>
        <v>1.6326530612244898</v>
      </c>
      <c r="Q100" s="1">
        <f t="shared" si="18"/>
        <v>9.591836734693878</v>
      </c>
      <c r="R100" s="1">
        <f t="shared" si="19"/>
        <v>3.4776994751063834</v>
      </c>
      <c r="S100" s="1">
        <f t="shared" si="20"/>
        <v>19.533027648377242</v>
      </c>
      <c r="T100" s="1">
        <f t="shared" si="23"/>
        <v>23.605871711230368</v>
      </c>
      <c r="U100" s="1">
        <f t="shared" si="23"/>
        <v>21.569449679803807</v>
      </c>
      <c r="V100" s="1">
        <f t="shared" si="23"/>
        <v>19.533027648377242</v>
      </c>
      <c r="AA100"/>
      <c r="AB100"/>
    </row>
    <row r="101" spans="1:28" hidden="1" x14ac:dyDescent="0.2">
      <c r="A101" t="s">
        <v>140</v>
      </c>
      <c r="B101" s="5">
        <v>9.89</v>
      </c>
      <c r="C101" s="2">
        <v>47824000</v>
      </c>
      <c r="D101" s="2">
        <v>-19000000</v>
      </c>
      <c r="E101" t="s">
        <v>27</v>
      </c>
      <c r="F101" s="2">
        <v>-46000000</v>
      </c>
      <c r="G101" s="1">
        <f t="shared" si="11"/>
        <v>-0.19104845481518024</v>
      </c>
      <c r="H101" s="1">
        <f t="shared" si="12"/>
        <v>-0.46253836428938372</v>
      </c>
      <c r="I101" s="1">
        <f t="shared" si="13"/>
        <v>-34.703238015789474</v>
      </c>
      <c r="J101" s="1">
        <f t="shared" si="14"/>
        <v>-14.333946136956522</v>
      </c>
      <c r="K101" s="3">
        <v>580000000</v>
      </c>
      <c r="L101" s="3">
        <v>185000000</v>
      </c>
      <c r="M101" s="1">
        <f t="shared" si="15"/>
        <v>8.259451321512211</v>
      </c>
      <c r="N101" s="1">
        <f t="shared" si="16"/>
        <v>1.1974161012658229</v>
      </c>
      <c r="O101" s="3">
        <v>395000000</v>
      </c>
      <c r="P101" s="1">
        <f t="shared" si="17"/>
        <v>-11.645569620253164</v>
      </c>
      <c r="Q101" s="1">
        <f t="shared" si="18"/>
        <v>-4.8101265822784809</v>
      </c>
      <c r="R101" s="1">
        <f t="shared" si="19"/>
        <v>-2.4893650526315789</v>
      </c>
      <c r="S101" s="1">
        <f t="shared" si="20"/>
        <v>-3.9729006356641019</v>
      </c>
      <c r="T101" s="1">
        <f t="shared" si="23"/>
        <v>-2.3210103713616594</v>
      </c>
      <c r="U101" s="1">
        <f t="shared" si="23"/>
        <v>-3.1469555035128804</v>
      </c>
      <c r="V101" s="1">
        <f t="shared" si="23"/>
        <v>-3.9729006356641019</v>
      </c>
      <c r="AA101"/>
      <c r="AB101"/>
    </row>
    <row r="102" spans="1:28" hidden="1" x14ac:dyDescent="0.2">
      <c r="A102" t="s">
        <v>141</v>
      </c>
      <c r="B102" s="5">
        <v>0.66</v>
      </c>
      <c r="C102" s="2">
        <v>40588004</v>
      </c>
      <c r="D102" s="2">
        <v>-10000000</v>
      </c>
      <c r="E102" t="s">
        <v>27</v>
      </c>
      <c r="F102" s="2">
        <v>-5000000</v>
      </c>
      <c r="G102" s="1">
        <f t="shared" si="11"/>
        <v>-0.10055181832377906</v>
      </c>
      <c r="H102" s="1">
        <f t="shared" si="12"/>
        <v>-5.027590916188953E-2</v>
      </c>
      <c r="I102" s="1">
        <f t="shared" si="13"/>
        <v>-65.936152230000005</v>
      </c>
      <c r="J102" s="1">
        <f t="shared" si="14"/>
        <v>-131.87230446000001</v>
      </c>
      <c r="K102" s="3">
        <v>46000000</v>
      </c>
      <c r="L102" s="3">
        <v>4000000</v>
      </c>
      <c r="M102" s="1">
        <f t="shared" si="15"/>
        <v>1.03478850549044</v>
      </c>
      <c r="N102" s="1">
        <f t="shared" si="16"/>
        <v>0.63781149142857141</v>
      </c>
      <c r="O102" s="3">
        <v>42000000</v>
      </c>
      <c r="P102" s="1">
        <f t="shared" si="17"/>
        <v>-11.904761904761903</v>
      </c>
      <c r="Q102" s="1">
        <f t="shared" si="18"/>
        <v>-23.809523809523807</v>
      </c>
      <c r="R102" s="1">
        <f t="shared" si="19"/>
        <v>-0.26788082639999999</v>
      </c>
      <c r="S102" s="1">
        <f t="shared" si="20"/>
        <v>-2.4637821559296191</v>
      </c>
      <c r="T102" s="1">
        <f t="shared" si="23"/>
        <v>-2.2568244548315302</v>
      </c>
      <c r="U102" s="1">
        <f t="shared" si="23"/>
        <v>-2.3603033053805751</v>
      </c>
      <c r="V102" s="1">
        <f t="shared" si="23"/>
        <v>-2.4637821559296191</v>
      </c>
      <c r="AA102"/>
      <c r="AB102"/>
    </row>
    <row r="103" spans="1:28" hidden="1" x14ac:dyDescent="0.2">
      <c r="A103" t="s">
        <v>142</v>
      </c>
      <c r="B103" s="5">
        <v>141.68</v>
      </c>
      <c r="C103" s="2">
        <v>70664000</v>
      </c>
      <c r="D103" s="2">
        <v>424000000</v>
      </c>
      <c r="E103" t="s">
        <v>143</v>
      </c>
      <c r="F103" s="2">
        <v>124000000</v>
      </c>
      <c r="G103" s="1">
        <f t="shared" si="11"/>
        <v>4.2633970969282329</v>
      </c>
      <c r="H103" s="1">
        <f t="shared" si="12"/>
        <v>1.2468425472148605</v>
      </c>
      <c r="I103" s="1">
        <f t="shared" si="13"/>
        <v>1.55509792995283</v>
      </c>
      <c r="J103" s="1">
        <f t="shared" si="14"/>
        <v>5.3174316314516128</v>
      </c>
      <c r="K103" s="4">
        <v>11107000000</v>
      </c>
      <c r="L103" s="4">
        <v>7652000000</v>
      </c>
      <c r="M103" s="1">
        <f t="shared" si="15"/>
        <v>48.893354466206269</v>
      </c>
      <c r="N103" s="1">
        <f t="shared" si="16"/>
        <v>2.8977353169319828</v>
      </c>
      <c r="O103" s="4">
        <v>3455000000</v>
      </c>
      <c r="P103" s="1">
        <f t="shared" si="17"/>
        <v>3.5890014471780027</v>
      </c>
      <c r="Q103" s="1">
        <f t="shared" si="18"/>
        <v>12.272069464544138</v>
      </c>
      <c r="R103" s="1">
        <f t="shared" si="19"/>
        <v>2.3612442264150943</v>
      </c>
      <c r="S103" s="1">
        <f t="shared" si="20"/>
        <v>60.002264236386281</v>
      </c>
      <c r="T103" s="1">
        <f t="shared" si="23"/>
        <v>69.780935129627537</v>
      </c>
      <c r="U103" s="1">
        <f t="shared" si="23"/>
        <v>64.891599683006902</v>
      </c>
      <c r="V103" s="1">
        <f t="shared" si="23"/>
        <v>60.002264236386281</v>
      </c>
      <c r="AA103"/>
      <c r="AB103"/>
    </row>
    <row r="104" spans="1:28" hidden="1" x14ac:dyDescent="0.2">
      <c r="A104" t="s">
        <v>144</v>
      </c>
      <c r="B104" s="5">
        <v>1.48</v>
      </c>
      <c r="C104" s="2">
        <v>80232739</v>
      </c>
      <c r="D104" s="2">
        <v>-95000000</v>
      </c>
      <c r="E104" t="s">
        <v>27</v>
      </c>
      <c r="F104" s="2">
        <v>-21000000</v>
      </c>
      <c r="G104" s="1">
        <f t="shared" si="11"/>
        <v>-0.95524227407590112</v>
      </c>
      <c r="H104" s="1">
        <f t="shared" si="12"/>
        <v>-0.21115881847993603</v>
      </c>
      <c r="I104" s="1">
        <f t="shared" si="13"/>
        <v>-6.9406476031578945</v>
      </c>
      <c r="J104" s="1">
        <f t="shared" si="14"/>
        <v>-31.39816772857143</v>
      </c>
      <c r="K104" s="3">
        <v>313000000</v>
      </c>
      <c r="L104" s="3">
        <v>231000000</v>
      </c>
      <c r="M104" s="1">
        <f t="shared" si="15"/>
        <v>1.0220266816517383</v>
      </c>
      <c r="N104" s="1">
        <f t="shared" si="16"/>
        <v>1.4481030941463413</v>
      </c>
      <c r="O104" s="3">
        <v>82000000</v>
      </c>
      <c r="P104" s="1">
        <f t="shared" si="17"/>
        <v>-25.609756097560975</v>
      </c>
      <c r="Q104" s="1">
        <f t="shared" si="18"/>
        <v>-115.85365853658536</v>
      </c>
      <c r="R104" s="1">
        <f t="shared" si="19"/>
        <v>-0.12499416181052631</v>
      </c>
      <c r="S104" s="1">
        <f t="shared" si="20"/>
        <v>-11.840553019135992</v>
      </c>
      <c r="T104" s="1">
        <f t="shared" si="23"/>
        <v>-11.636147682805644</v>
      </c>
      <c r="U104" s="1">
        <f t="shared" si="23"/>
        <v>-11.738350350970817</v>
      </c>
      <c r="V104" s="1">
        <f t="shared" si="23"/>
        <v>-11.840553019135992</v>
      </c>
      <c r="AA104"/>
      <c r="AB104"/>
    </row>
    <row r="105" spans="1:28" hidden="1" x14ac:dyDescent="0.2">
      <c r="A105" t="s">
        <v>145</v>
      </c>
      <c r="B105" s="5">
        <v>32.99</v>
      </c>
      <c r="C105" s="2">
        <v>90932142</v>
      </c>
      <c r="D105" s="2">
        <v>9000000</v>
      </c>
      <c r="E105" t="s">
        <v>27</v>
      </c>
      <c r="F105" s="2">
        <v>4000000</v>
      </c>
      <c r="G105" s="1">
        <f t="shared" si="11"/>
        <v>9.0496636491401161E-2</v>
      </c>
      <c r="H105" s="1">
        <f t="shared" si="12"/>
        <v>4.0220727329511624E-2</v>
      </c>
      <c r="I105" s="1">
        <f t="shared" si="13"/>
        <v>73.262391366666662</v>
      </c>
      <c r="J105" s="1">
        <f t="shared" si="14"/>
        <v>164.84038057500001</v>
      </c>
      <c r="K105" s="4">
        <v>3548000000</v>
      </c>
      <c r="L105" s="4">
        <v>2627000000</v>
      </c>
      <c r="M105" s="1">
        <f t="shared" si="15"/>
        <v>10.128431814572233</v>
      </c>
      <c r="N105" s="1">
        <f t="shared" si="16"/>
        <v>3.2571676054071665</v>
      </c>
      <c r="O105" s="3">
        <v>922000000</v>
      </c>
      <c r="P105" s="1">
        <f t="shared" si="17"/>
        <v>0.43383947939262474</v>
      </c>
      <c r="Q105" s="1">
        <f t="shared" si="18"/>
        <v>0.97613882863340562</v>
      </c>
      <c r="R105" s="1">
        <f t="shared" si="19"/>
        <v>33.331681828666667</v>
      </c>
      <c r="S105" s="1">
        <f t="shared" si="20"/>
        <v>0.9897490372546156</v>
      </c>
      <c r="T105" s="1">
        <f t="shared" si="23"/>
        <v>3.0176348424740724</v>
      </c>
      <c r="U105" s="1">
        <f t="shared" si="23"/>
        <v>2.003691939864344</v>
      </c>
      <c r="V105" s="1">
        <f t="shared" si="23"/>
        <v>0.9897490372546156</v>
      </c>
      <c r="AA105"/>
      <c r="AB105"/>
    </row>
    <row r="106" spans="1:28" hidden="1" x14ac:dyDescent="0.2">
      <c r="A106" t="s">
        <v>146</v>
      </c>
      <c r="B106" s="5">
        <v>42.31</v>
      </c>
      <c r="C106" s="2">
        <v>60876000</v>
      </c>
      <c r="D106" s="2">
        <v>78000000</v>
      </c>
      <c r="E106" t="s">
        <v>61</v>
      </c>
      <c r="F106" s="2">
        <v>8000000</v>
      </c>
      <c r="G106" s="1">
        <f t="shared" si="11"/>
        <v>0.78430418292547677</v>
      </c>
      <c r="H106" s="1">
        <f t="shared" si="12"/>
        <v>8.0441454659023248E-2</v>
      </c>
      <c r="I106" s="1">
        <f t="shared" si="13"/>
        <v>8.4533528499999999</v>
      </c>
      <c r="J106" s="1">
        <f t="shared" si="14"/>
        <v>82.420190287500006</v>
      </c>
      <c r="K106" s="4">
        <v>2295000000</v>
      </c>
      <c r="L106" s="4">
        <v>1532000000</v>
      </c>
      <c r="M106" s="1">
        <f t="shared" si="15"/>
        <v>12.533675011498785</v>
      </c>
      <c r="N106" s="1">
        <f t="shared" si="16"/>
        <v>3.3757058453473134</v>
      </c>
      <c r="O106" s="3">
        <v>498000000</v>
      </c>
      <c r="P106" s="1">
        <f t="shared" si="17"/>
        <v>1.6064257028112447</v>
      </c>
      <c r="Q106" s="1">
        <f t="shared" si="18"/>
        <v>15.66265060240964</v>
      </c>
      <c r="R106" s="1">
        <f t="shared" si="19"/>
        <v>3.3021327692307696</v>
      </c>
      <c r="S106" s="1">
        <f t="shared" si="20"/>
        <v>12.812931204415532</v>
      </c>
      <c r="T106" s="1">
        <f t="shared" si="23"/>
        <v>14.449043958210135</v>
      </c>
      <c r="U106" s="1">
        <f t="shared" si="23"/>
        <v>13.630987581312835</v>
      </c>
      <c r="V106" s="1">
        <f t="shared" si="23"/>
        <v>12.812931204415532</v>
      </c>
      <c r="AA106"/>
      <c r="AB106"/>
    </row>
    <row r="107" spans="1:28" hidden="1" x14ac:dyDescent="0.2">
      <c r="A107" t="s">
        <v>840</v>
      </c>
      <c r="B107" s="5">
        <v>19.170000000000002</v>
      </c>
      <c r="C107" s="2">
        <v>73532097</v>
      </c>
      <c r="D107" s="2">
        <v>4091000000</v>
      </c>
      <c r="E107" t="s">
        <v>27</v>
      </c>
      <c r="F107" s="2">
        <v>-33000000</v>
      </c>
      <c r="G107" s="1">
        <f t="shared" si="11"/>
        <v>41.135748876258013</v>
      </c>
      <c r="H107" s="1">
        <f t="shared" si="12"/>
        <v>-0.33182100046847091</v>
      </c>
      <c r="I107" s="1">
        <f t="shared" si="13"/>
        <v>0.16117367936934734</v>
      </c>
      <c r="J107" s="1">
        <f t="shared" si="14"/>
        <v>-19.98065219090909</v>
      </c>
      <c r="K107" s="2">
        <v>19171000000</v>
      </c>
      <c r="L107" s="2">
        <v>15457000000</v>
      </c>
      <c r="M107" s="1">
        <f t="shared" si="15"/>
        <v>50.508555467961152</v>
      </c>
      <c r="N107" s="1">
        <f t="shared" si="16"/>
        <v>0.3795396606058159</v>
      </c>
      <c r="O107" s="2">
        <v>818000000</v>
      </c>
      <c r="P107" s="1">
        <f t="shared" si="17"/>
        <v>-4.0342298288508553</v>
      </c>
      <c r="Q107" s="1">
        <f t="shared" si="18"/>
        <v>500.122249388753</v>
      </c>
      <c r="R107" s="1">
        <f t="shared" si="19"/>
        <v>3.4456374956978744E-2</v>
      </c>
      <c r="S107" s="1">
        <f t="shared" si="20"/>
        <v>556.35568233556558</v>
      </c>
      <c r="T107" s="1">
        <f t="shared" si="23"/>
        <v>558.58056108477354</v>
      </c>
      <c r="U107" s="1">
        <f t="shared" si="23"/>
        <v>557.4681217101695</v>
      </c>
      <c r="V107" s="1">
        <f t="shared" si="23"/>
        <v>556.35568233556558</v>
      </c>
      <c r="AA107"/>
      <c r="AB107"/>
    </row>
    <row r="108" spans="1:28" hidden="1" x14ac:dyDescent="0.2">
      <c r="A108" t="s">
        <v>148</v>
      </c>
      <c r="B108" s="5">
        <v>75.260000000000005</v>
      </c>
      <c r="C108" s="2">
        <v>38489000</v>
      </c>
      <c r="D108" s="2">
        <v>147000000</v>
      </c>
      <c r="E108" t="s">
        <v>27</v>
      </c>
      <c r="F108" s="2">
        <v>8000000</v>
      </c>
      <c r="G108" s="1">
        <f t="shared" si="11"/>
        <v>1.4781117293595523</v>
      </c>
      <c r="H108" s="1">
        <f t="shared" si="12"/>
        <v>8.0441454659023248E-2</v>
      </c>
      <c r="I108" s="1">
        <f t="shared" si="13"/>
        <v>4.4854525326530617</v>
      </c>
      <c r="J108" s="1">
        <f t="shared" si="14"/>
        <v>82.420190287500006</v>
      </c>
      <c r="K108" s="4">
        <v>1595000000</v>
      </c>
      <c r="L108" s="3">
        <v>935000000</v>
      </c>
      <c r="M108" s="1">
        <f t="shared" si="15"/>
        <v>17.147756501857675</v>
      </c>
      <c r="N108" s="1">
        <f t="shared" si="16"/>
        <v>4.3889123333333337</v>
      </c>
      <c r="O108" s="3">
        <v>660000000</v>
      </c>
      <c r="P108" s="1">
        <f t="shared" si="17"/>
        <v>1.2121212121212122</v>
      </c>
      <c r="Q108" s="1">
        <f t="shared" si="18"/>
        <v>22.272727272727273</v>
      </c>
      <c r="R108" s="1">
        <f t="shared" si="19"/>
        <v>1.9705320680272109</v>
      </c>
      <c r="S108" s="1">
        <f t="shared" si="20"/>
        <v>38.192730390501183</v>
      </c>
      <c r="T108" s="1">
        <f t="shared" si="23"/>
        <v>41.622281690872718</v>
      </c>
      <c r="U108" s="1">
        <f t="shared" si="23"/>
        <v>39.907506040686947</v>
      </c>
      <c r="V108" s="1">
        <f t="shared" si="23"/>
        <v>38.192730390501183</v>
      </c>
      <c r="AA108"/>
      <c r="AB108"/>
    </row>
    <row r="109" spans="1:28" hidden="1" x14ac:dyDescent="0.2">
      <c r="A109" t="s">
        <v>149</v>
      </c>
      <c r="B109" s="5">
        <v>50.35</v>
      </c>
      <c r="C109" s="2">
        <v>1117000000</v>
      </c>
      <c r="D109" s="2">
        <v>337000000</v>
      </c>
      <c r="E109" t="s">
        <v>143</v>
      </c>
      <c r="F109" s="2">
        <v>120000000</v>
      </c>
      <c r="G109" s="1">
        <f t="shared" si="11"/>
        <v>3.3885962775113545</v>
      </c>
      <c r="H109" s="1">
        <f t="shared" si="12"/>
        <v>1.2066218198853489</v>
      </c>
      <c r="I109" s="1">
        <f t="shared" si="13"/>
        <v>1.9565623807121661</v>
      </c>
      <c r="J109" s="1">
        <f t="shared" si="14"/>
        <v>5.4946793524999995</v>
      </c>
      <c r="K109" s="4">
        <v>5253000000</v>
      </c>
      <c r="L109" s="4">
        <v>3077000000</v>
      </c>
      <c r="M109" s="1">
        <f t="shared" si="15"/>
        <v>1.9480752014324083</v>
      </c>
      <c r="N109" s="1">
        <f t="shared" si="16"/>
        <v>25.84602481617647</v>
      </c>
      <c r="O109" s="4">
        <v>2176000000</v>
      </c>
      <c r="P109" s="1">
        <f t="shared" si="17"/>
        <v>5.5147058823529411</v>
      </c>
      <c r="Q109" s="1">
        <f t="shared" si="18"/>
        <v>15.487132352941178</v>
      </c>
      <c r="R109" s="1">
        <f t="shared" si="19"/>
        <v>16.688709198813058</v>
      </c>
      <c r="S109" s="1">
        <f t="shared" si="20"/>
        <v>3.0170098478066247</v>
      </c>
      <c r="T109" s="1">
        <f t="shared" si="23"/>
        <v>3.4066248880931065</v>
      </c>
      <c r="U109" s="1">
        <f t="shared" si="23"/>
        <v>3.2118173679498656</v>
      </c>
      <c r="V109" s="1">
        <f t="shared" si="23"/>
        <v>3.0170098478066247</v>
      </c>
      <c r="AA109"/>
      <c r="AB109"/>
    </row>
    <row r="110" spans="1:28" hidden="1" x14ac:dyDescent="0.2">
      <c r="A110" t="s">
        <v>150</v>
      </c>
      <c r="B110" s="5">
        <v>7.65</v>
      </c>
      <c r="C110" s="2">
        <v>70838671</v>
      </c>
      <c r="D110" s="2">
        <v>-252000000</v>
      </c>
      <c r="E110" t="s">
        <v>27</v>
      </c>
      <c r="F110" s="2">
        <v>-252000000</v>
      </c>
      <c r="G110" s="1">
        <f t="shared" si="11"/>
        <v>-2.5339058217592325</v>
      </c>
      <c r="H110" s="1">
        <f t="shared" si="12"/>
        <v>-2.5339058217592325</v>
      </c>
      <c r="I110" s="1">
        <f t="shared" si="13"/>
        <v>-2.6165139773809525</v>
      </c>
      <c r="J110" s="1">
        <f t="shared" si="14"/>
        <v>-2.6165139773809525</v>
      </c>
      <c r="K110" s="3">
        <v>677000000</v>
      </c>
      <c r="L110" s="3">
        <v>926000000</v>
      </c>
      <c r="M110" s="1">
        <f t="shared" si="15"/>
        <v>-3.5150292415847271</v>
      </c>
      <c r="N110" s="1">
        <f t="shared" si="16"/>
        <v>-2.1763688078313255</v>
      </c>
      <c r="O110" s="3">
        <v>-278000000</v>
      </c>
      <c r="P110" s="1">
        <f t="shared" si="17"/>
        <v>90.647482014388487</v>
      </c>
      <c r="Q110" s="1">
        <f t="shared" si="18"/>
        <v>90.647482014388487</v>
      </c>
      <c r="R110" s="1">
        <f t="shared" si="19"/>
        <v>-0.21504596553571428</v>
      </c>
      <c r="S110" s="1">
        <f t="shared" si="20"/>
        <v>-35.573789914833384</v>
      </c>
      <c r="T110" s="1">
        <f t="shared" si="23"/>
        <v>-36.358671946287643</v>
      </c>
      <c r="U110" s="1">
        <f t="shared" si="23"/>
        <v>-35.966230930560513</v>
      </c>
      <c r="V110" s="1">
        <f t="shared" si="23"/>
        <v>-35.573789914833384</v>
      </c>
      <c r="AA110"/>
      <c r="AB110"/>
    </row>
    <row r="111" spans="1:28" hidden="1" x14ac:dyDescent="0.2">
      <c r="A111" t="s">
        <v>151</v>
      </c>
      <c r="B111" s="5">
        <v>2.4</v>
      </c>
      <c r="C111" s="2">
        <v>1317418</v>
      </c>
      <c r="D111" s="2">
        <v>-6000000</v>
      </c>
      <c r="E111" t="s">
        <v>61</v>
      </c>
      <c r="F111" s="2">
        <v>-2000000</v>
      </c>
      <c r="G111" s="1">
        <f t="shared" si="11"/>
        <v>-6.0331090994267443E-2</v>
      </c>
      <c r="H111" s="1">
        <f t="shared" si="12"/>
        <v>-2.0110363664755812E-2</v>
      </c>
      <c r="I111" s="1">
        <f t="shared" si="13"/>
        <v>-109.89358704999999</v>
      </c>
      <c r="J111" s="1">
        <f t="shared" si="14"/>
        <v>-329.68076115000002</v>
      </c>
      <c r="K111" s="3">
        <v>1.28</v>
      </c>
      <c r="L111" s="3">
        <v>1.26</v>
      </c>
      <c r="M111" s="1">
        <f t="shared" si="15"/>
        <v>1.5181210519364405E-8</v>
      </c>
      <c r="N111" s="1">
        <f t="shared" si="16"/>
        <v>158090159.99999988</v>
      </c>
      <c r="O111" s="3">
        <v>0.15</v>
      </c>
      <c r="P111" s="1">
        <f t="shared" si="17"/>
        <v>-1333333333.3333335</v>
      </c>
      <c r="Q111" s="1">
        <f t="shared" si="18"/>
        <v>-4000000000</v>
      </c>
      <c r="R111" s="1">
        <f t="shared" si="19"/>
        <v>-5.2696719999999996E-2</v>
      </c>
      <c r="S111" s="1">
        <f t="shared" si="20"/>
        <v>-45.543631558093182</v>
      </c>
      <c r="T111" s="1">
        <f t="shared" si="23"/>
        <v>-45.54363153532136</v>
      </c>
      <c r="U111" s="1">
        <f t="shared" si="23"/>
        <v>-45.543631546707275</v>
      </c>
      <c r="V111" s="1">
        <f t="shared" si="23"/>
        <v>-45.543631558093182</v>
      </c>
      <c r="AA111"/>
      <c r="AB111"/>
    </row>
    <row r="112" spans="1:28" hidden="1" x14ac:dyDescent="0.2">
      <c r="A112" t="s">
        <v>4700</v>
      </c>
      <c r="B112" s="5">
        <v>0.55000000000000004</v>
      </c>
      <c r="C112" s="2">
        <v>18055150</v>
      </c>
      <c r="D112" s="2">
        <v>28000000</v>
      </c>
      <c r="E112" t="s">
        <v>30</v>
      </c>
      <c r="F112" s="2">
        <v>28000000</v>
      </c>
      <c r="G112" s="1">
        <f t="shared" si="11"/>
        <v>0.2815450913065814</v>
      </c>
      <c r="H112" s="1">
        <f t="shared" si="12"/>
        <v>0.2815450913065814</v>
      </c>
      <c r="I112" s="1">
        <f t="shared" si="13"/>
        <v>23.548625796428571</v>
      </c>
      <c r="J112" s="1">
        <f t="shared" si="14"/>
        <v>23.548625796428571</v>
      </c>
      <c r="K112" s="2">
        <v>11000000</v>
      </c>
      <c r="L112" s="2">
        <v>2000000</v>
      </c>
      <c r="M112" s="1">
        <f t="shared" si="15"/>
        <v>0.49847273492604605</v>
      </c>
      <c r="N112" s="1">
        <f t="shared" si="16"/>
        <v>1.1033702777777779</v>
      </c>
      <c r="O112" s="2">
        <v>9000000</v>
      </c>
      <c r="P112" s="1">
        <f t="shared" si="17"/>
        <v>311.11111111111114</v>
      </c>
      <c r="Q112" s="1">
        <f t="shared" si="18"/>
        <v>311.11111111111114</v>
      </c>
      <c r="R112" s="1">
        <f t="shared" si="19"/>
        <v>3.5465473214285712E-2</v>
      </c>
      <c r="S112" s="1">
        <f t="shared" si="20"/>
        <v>15.508040642143657</v>
      </c>
      <c r="T112" s="1">
        <f t="shared" si="23"/>
        <v>15.607735189128867</v>
      </c>
      <c r="U112" s="1">
        <f t="shared" si="23"/>
        <v>15.557887915636263</v>
      </c>
      <c r="V112" s="1">
        <f t="shared" si="23"/>
        <v>15.508040642143657</v>
      </c>
      <c r="AA112"/>
      <c r="AB112"/>
    </row>
    <row r="113" spans="1:28" hidden="1" x14ac:dyDescent="0.2">
      <c r="A113" t="s">
        <v>153</v>
      </c>
      <c r="B113" s="5">
        <v>0.2</v>
      </c>
      <c r="C113" s="2">
        <v>64766882</v>
      </c>
      <c r="D113" s="2">
        <v>-31000000</v>
      </c>
      <c r="E113" t="s">
        <v>27</v>
      </c>
      <c r="F113" s="2">
        <v>-4000000</v>
      </c>
      <c r="G113" s="1">
        <f t="shared" si="11"/>
        <v>-0.31171063680371514</v>
      </c>
      <c r="H113" s="1">
        <f t="shared" si="12"/>
        <v>-4.0220727329511624E-2</v>
      </c>
      <c r="I113" s="1">
        <f t="shared" si="13"/>
        <v>-21.269726525806451</v>
      </c>
      <c r="J113" s="1">
        <f t="shared" si="14"/>
        <v>-164.84038057500001</v>
      </c>
      <c r="K113" s="3">
        <v>3000000</v>
      </c>
      <c r="L113" s="3">
        <v>6000000</v>
      </c>
      <c r="M113" s="1">
        <f t="shared" si="15"/>
        <v>-4.631996951775446E-2</v>
      </c>
      <c r="N113" s="1">
        <f t="shared" si="16"/>
        <v>-4.3177921333333336</v>
      </c>
      <c r="O113" s="3">
        <v>-3000000</v>
      </c>
      <c r="P113" s="1">
        <f t="shared" si="17"/>
        <v>133.33333333333331</v>
      </c>
      <c r="Q113" s="1">
        <f t="shared" si="18"/>
        <v>1033.3333333333335</v>
      </c>
      <c r="R113" s="1">
        <f t="shared" si="19"/>
        <v>-4.1785085161290321E-2</v>
      </c>
      <c r="S113" s="1">
        <f t="shared" si="20"/>
        <v>-4.7863968501679617</v>
      </c>
      <c r="T113" s="1">
        <f t="shared" si="23"/>
        <v>-4.7956608440715129</v>
      </c>
      <c r="U113" s="1">
        <f t="shared" si="23"/>
        <v>-4.7910288471197369</v>
      </c>
      <c r="V113" s="1">
        <f t="shared" si="23"/>
        <v>-4.7863968501679617</v>
      </c>
      <c r="AA113"/>
      <c r="AB113"/>
    </row>
    <row r="114" spans="1:28" hidden="1" x14ac:dyDescent="0.2">
      <c r="A114" t="s">
        <v>154</v>
      </c>
      <c r="B114" s="5">
        <v>82.91</v>
      </c>
      <c r="C114" s="2">
        <v>50400000</v>
      </c>
      <c r="D114" s="2">
        <v>244000000</v>
      </c>
      <c r="E114" t="s">
        <v>27</v>
      </c>
      <c r="F114" s="2">
        <v>86000000</v>
      </c>
      <c r="G114" s="1">
        <f t="shared" si="11"/>
        <v>2.4534643671002092</v>
      </c>
      <c r="H114" s="1">
        <f t="shared" si="12"/>
        <v>0.86474563758449996</v>
      </c>
      <c r="I114" s="1">
        <f t="shared" si="13"/>
        <v>2.7023013209016393</v>
      </c>
      <c r="J114" s="1">
        <f t="shared" si="14"/>
        <v>7.6669944453488377</v>
      </c>
      <c r="K114" s="4">
        <v>7679000000</v>
      </c>
      <c r="L114" s="4">
        <v>3199000000</v>
      </c>
      <c r="M114" s="1">
        <f t="shared" si="15"/>
        <v>88.888888888888886</v>
      </c>
      <c r="N114" s="1">
        <f t="shared" si="16"/>
        <v>0.9327375</v>
      </c>
      <c r="O114" s="4">
        <v>3070000000</v>
      </c>
      <c r="P114" s="1">
        <f t="shared" si="17"/>
        <v>2.8013029315960911</v>
      </c>
      <c r="Q114" s="1">
        <f t="shared" si="18"/>
        <v>7.9478827361563518</v>
      </c>
      <c r="R114" s="1">
        <f t="shared" si="19"/>
        <v>1.712567213114754</v>
      </c>
      <c r="S114" s="1">
        <f t="shared" si="20"/>
        <v>48.412698412698411</v>
      </c>
      <c r="T114" s="1">
        <f t="shared" ref="T114:V133" si="24">($O114+$O114*($Q114+T$2-$C$1)/$C$1)/$C114</f>
        <v>60.595238095238095</v>
      </c>
      <c r="U114" s="1">
        <f t="shared" si="24"/>
        <v>54.503968253968253</v>
      </c>
      <c r="V114" s="1">
        <f t="shared" si="24"/>
        <v>48.412698412698411</v>
      </c>
      <c r="AA114"/>
      <c r="AB114"/>
    </row>
    <row r="115" spans="1:28" hidden="1" x14ac:dyDescent="0.2">
      <c r="A115" t="s">
        <v>155</v>
      </c>
      <c r="B115" s="5">
        <v>2.9</v>
      </c>
      <c r="C115" s="2">
        <v>60514407</v>
      </c>
      <c r="D115" s="2">
        <v>-22000000</v>
      </c>
      <c r="E115" t="s">
        <v>27</v>
      </c>
      <c r="F115" s="2">
        <v>-22000000</v>
      </c>
      <c r="G115" s="1">
        <f t="shared" si="11"/>
        <v>-0.22121400031231395</v>
      </c>
      <c r="H115" s="1">
        <f t="shared" si="12"/>
        <v>-0.22121400031231395</v>
      </c>
      <c r="I115" s="1">
        <f t="shared" si="13"/>
        <v>-29.970978286363636</v>
      </c>
      <c r="J115" s="1">
        <f t="shared" si="14"/>
        <v>-29.970978286363636</v>
      </c>
      <c r="K115" s="3">
        <v>116000000</v>
      </c>
      <c r="L115" s="3">
        <v>76000000</v>
      </c>
      <c r="M115" s="1">
        <f t="shared" si="15"/>
        <v>0.66099961947904406</v>
      </c>
      <c r="N115" s="1">
        <f t="shared" si="16"/>
        <v>4.3872945075000001</v>
      </c>
      <c r="O115" s="3">
        <v>40000000</v>
      </c>
      <c r="P115" s="1">
        <f t="shared" si="17"/>
        <v>-55.000000000000007</v>
      </c>
      <c r="Q115" s="1">
        <f t="shared" si="18"/>
        <v>-55.000000000000007</v>
      </c>
      <c r="R115" s="1">
        <f t="shared" si="19"/>
        <v>-0.7976899104545454</v>
      </c>
      <c r="S115" s="1">
        <f t="shared" si="20"/>
        <v>-3.6354979071347424</v>
      </c>
      <c r="T115" s="1">
        <f t="shared" si="24"/>
        <v>-3.5032979832389346</v>
      </c>
      <c r="U115" s="1">
        <f t="shared" si="24"/>
        <v>-3.5693979451868381</v>
      </c>
      <c r="V115" s="1">
        <f t="shared" si="24"/>
        <v>-3.6354979071347424</v>
      </c>
      <c r="AA115"/>
      <c r="AB115"/>
    </row>
    <row r="116" spans="1:28" hidden="1" x14ac:dyDescent="0.2">
      <c r="A116" t="s">
        <v>156</v>
      </c>
      <c r="B116" s="5">
        <v>52.39</v>
      </c>
      <c r="C116" s="2">
        <v>743842000</v>
      </c>
      <c r="D116" s="2">
        <v>2920000000</v>
      </c>
      <c r="E116" t="s">
        <v>27</v>
      </c>
      <c r="F116" s="2">
        <v>777000000</v>
      </c>
      <c r="G116" s="1">
        <f t="shared" si="11"/>
        <v>29.361130950543487</v>
      </c>
      <c r="H116" s="1">
        <f t="shared" si="12"/>
        <v>7.8128762837576335</v>
      </c>
      <c r="I116" s="1">
        <f t="shared" si="13"/>
        <v>0.22580874051369862</v>
      </c>
      <c r="J116" s="1">
        <f t="shared" si="14"/>
        <v>0.84859912779922775</v>
      </c>
      <c r="K116" s="4">
        <v>154137000000</v>
      </c>
      <c r="L116" s="4">
        <v>124699000000</v>
      </c>
      <c r="M116" s="1">
        <f t="shared" si="15"/>
        <v>39.575608798642719</v>
      </c>
      <c r="N116" s="1">
        <f t="shared" si="16"/>
        <v>1.3237951756233441</v>
      </c>
      <c r="O116" s="4">
        <v>29438000000</v>
      </c>
      <c r="P116" s="1">
        <f t="shared" si="17"/>
        <v>2.6394456145118554</v>
      </c>
      <c r="Q116" s="1">
        <f t="shared" si="18"/>
        <v>9.9191521163122491</v>
      </c>
      <c r="R116" s="1">
        <f t="shared" si="19"/>
        <v>1.3345850130136987</v>
      </c>
      <c r="S116" s="1">
        <f t="shared" si="20"/>
        <v>39.255648376940265</v>
      </c>
      <c r="T116" s="1">
        <f t="shared" si="24"/>
        <v>47.170770136668807</v>
      </c>
      <c r="U116" s="1">
        <f t="shared" si="24"/>
        <v>43.213209256804539</v>
      </c>
      <c r="V116" s="1">
        <f t="shared" si="24"/>
        <v>39.255648376940265</v>
      </c>
      <c r="AA116"/>
      <c r="AB116"/>
    </row>
    <row r="117" spans="1:28" hidden="1" x14ac:dyDescent="0.2">
      <c r="A117" t="s">
        <v>157</v>
      </c>
      <c r="B117" s="5">
        <v>28.85</v>
      </c>
      <c r="C117" s="2">
        <v>87682644</v>
      </c>
      <c r="D117" s="2">
        <v>23000000</v>
      </c>
      <c r="E117" t="s">
        <v>61</v>
      </c>
      <c r="F117" s="2">
        <v>23000000</v>
      </c>
      <c r="G117" s="1">
        <f t="shared" si="11"/>
        <v>0.23126918214469186</v>
      </c>
      <c r="H117" s="1">
        <f t="shared" si="12"/>
        <v>0.23126918214469186</v>
      </c>
      <c r="I117" s="1">
        <f t="shared" si="13"/>
        <v>28.667892273913044</v>
      </c>
      <c r="J117" s="1">
        <f t="shared" si="14"/>
        <v>28.667892273913044</v>
      </c>
      <c r="K117" s="3">
        <v>918000000</v>
      </c>
      <c r="L117" s="3">
        <v>328000000</v>
      </c>
      <c r="M117" s="1">
        <f t="shared" si="15"/>
        <v>6.7288116904868884</v>
      </c>
      <c r="N117" s="1">
        <f t="shared" si="16"/>
        <v>4.2875326769491524</v>
      </c>
      <c r="O117" s="3">
        <v>502000000</v>
      </c>
      <c r="P117" s="1">
        <f t="shared" si="17"/>
        <v>4.5816733067729087</v>
      </c>
      <c r="Q117" s="1">
        <f t="shared" si="18"/>
        <v>4.5816733067729087</v>
      </c>
      <c r="R117" s="1">
        <f t="shared" si="19"/>
        <v>10.998453388695653</v>
      </c>
      <c r="S117" s="1">
        <f t="shared" si="20"/>
        <v>2.6230960827321765</v>
      </c>
      <c r="T117" s="1">
        <f t="shared" si="24"/>
        <v>3.7681345466726572</v>
      </c>
      <c r="U117" s="1">
        <f t="shared" si="24"/>
        <v>3.1956153147024171</v>
      </c>
      <c r="V117" s="1">
        <f t="shared" si="24"/>
        <v>2.6230960827321765</v>
      </c>
      <c r="AA117"/>
      <c r="AB117"/>
    </row>
    <row r="118" spans="1:28" hidden="1" x14ac:dyDescent="0.2">
      <c r="A118" t="s">
        <v>158</v>
      </c>
      <c r="B118" s="5">
        <v>10.1</v>
      </c>
      <c r="C118" s="2">
        <v>1914343</v>
      </c>
      <c r="D118" s="2" t="s">
        <v>41</v>
      </c>
      <c r="E118" t="s">
        <v>42</v>
      </c>
      <c r="F118" s="2">
        <v>-0.12</v>
      </c>
      <c r="G118" s="1" t="e">
        <f t="shared" ref="G118:G181" si="25">D118/$C$3</f>
        <v>#VALUE!</v>
      </c>
      <c r="H118" s="1">
        <f t="shared" ref="H118:H181" si="26">F118/$C$3</f>
        <v>-1.2066218198853488E-9</v>
      </c>
      <c r="I118" s="1" t="e">
        <f t="shared" ref="I118:I181" si="27">$B$3/G118</f>
        <v>#VALUE!</v>
      </c>
      <c r="J118" s="1">
        <f t="shared" ref="J118:J181" si="28">$B$3/H118</f>
        <v>-5494679352.5</v>
      </c>
      <c r="K118" s="3">
        <v>47000000</v>
      </c>
      <c r="L118" s="3">
        <v>2000000</v>
      </c>
      <c r="M118" s="1">
        <f t="shared" ref="M118:M181" si="29">(K118-L118)/C118</f>
        <v>23.506759238025786</v>
      </c>
      <c r="N118" s="1">
        <f t="shared" ref="N118:N181" si="30">B118/M118</f>
        <v>0.4296636511111111</v>
      </c>
      <c r="O118" s="3">
        <v>5000000</v>
      </c>
      <c r="P118" s="1">
        <f t="shared" ref="P118:P181" si="31">F118/O118*100</f>
        <v>-2.3999999999999999E-6</v>
      </c>
      <c r="Q118" s="1" t="e">
        <f t="shared" ref="Q118:Q181" si="32">D118/O118*100</f>
        <v>#VALUE!</v>
      </c>
      <c r="R118" s="1" t="e">
        <f t="shared" ref="R118:R181" si="33">B118/S118</f>
        <v>#VALUE!</v>
      </c>
      <c r="S118" s="1" t="e">
        <f t="shared" ref="S118:S181" si="34">($O118+$O118*($Q118-$C$1)/$C$1)/$C118</f>
        <v>#VALUE!</v>
      </c>
      <c r="T118" s="1" t="e">
        <f t="shared" si="24"/>
        <v>#VALUE!</v>
      </c>
      <c r="U118" s="1" t="e">
        <f t="shared" si="24"/>
        <v>#VALUE!</v>
      </c>
      <c r="V118" s="1" t="e">
        <f t="shared" si="24"/>
        <v>#VALUE!</v>
      </c>
      <c r="AA118"/>
      <c r="AB118"/>
    </row>
    <row r="119" spans="1:28" hidden="1" x14ac:dyDescent="0.2">
      <c r="A119" t="s">
        <v>159</v>
      </c>
      <c r="B119" s="5">
        <v>15.77</v>
      </c>
      <c r="C119" s="2">
        <v>32748000</v>
      </c>
      <c r="D119" s="2">
        <v>2000000</v>
      </c>
      <c r="E119" t="s">
        <v>27</v>
      </c>
      <c r="F119" s="2">
        <v>10000000</v>
      </c>
      <c r="G119" s="1">
        <f t="shared" si="25"/>
        <v>2.0110363664755812E-2</v>
      </c>
      <c r="H119" s="1">
        <f t="shared" si="26"/>
        <v>0.10055181832377906</v>
      </c>
      <c r="I119" s="1">
        <f t="shared" si="27"/>
        <v>329.68076115000002</v>
      </c>
      <c r="J119" s="1">
        <f t="shared" si="28"/>
        <v>65.936152230000005</v>
      </c>
      <c r="K119" s="4">
        <v>4749000000</v>
      </c>
      <c r="L119" s="4">
        <v>3915000000</v>
      </c>
      <c r="M119" s="1">
        <f t="shared" si="29"/>
        <v>25.467204104067424</v>
      </c>
      <c r="N119" s="1">
        <f t="shared" si="30"/>
        <v>0.6192277697841726</v>
      </c>
      <c r="O119" s="3">
        <v>834000000</v>
      </c>
      <c r="P119" s="1">
        <f t="shared" si="31"/>
        <v>1.1990407673860912</v>
      </c>
      <c r="Q119" s="1">
        <f t="shared" si="32"/>
        <v>0.23980815347721821</v>
      </c>
      <c r="R119" s="1">
        <f t="shared" si="33"/>
        <v>25.821798000000001</v>
      </c>
      <c r="S119" s="1">
        <f t="shared" si="34"/>
        <v>0.61072431904238422</v>
      </c>
      <c r="T119" s="1">
        <f t="shared" si="24"/>
        <v>5.7041651398558688</v>
      </c>
      <c r="U119" s="1">
        <f t="shared" si="24"/>
        <v>3.1574447294491268</v>
      </c>
      <c r="V119" s="1">
        <f t="shared" si="24"/>
        <v>0.61072431904238422</v>
      </c>
      <c r="AA119"/>
      <c r="AB119"/>
    </row>
    <row r="120" spans="1:28" hidden="1" x14ac:dyDescent="0.2">
      <c r="A120" t="s">
        <v>160</v>
      </c>
      <c r="B120" s="5">
        <v>71.81</v>
      </c>
      <c r="C120" s="2">
        <v>76700000</v>
      </c>
      <c r="D120" s="2">
        <v>286000000</v>
      </c>
      <c r="E120" t="s">
        <v>27</v>
      </c>
      <c r="F120" s="2">
        <v>8000000</v>
      </c>
      <c r="G120" s="1">
        <f t="shared" si="25"/>
        <v>2.8757820040600812</v>
      </c>
      <c r="H120" s="1">
        <f t="shared" si="26"/>
        <v>8.0441454659023248E-2</v>
      </c>
      <c r="I120" s="1">
        <f t="shared" si="27"/>
        <v>2.3054598681818184</v>
      </c>
      <c r="J120" s="1">
        <f t="shared" si="28"/>
        <v>82.420190287500006</v>
      </c>
      <c r="K120" s="4">
        <v>8079000000</v>
      </c>
      <c r="L120" s="4">
        <v>5040000000</v>
      </c>
      <c r="M120" s="1">
        <f t="shared" si="29"/>
        <v>39.621903520208605</v>
      </c>
      <c r="N120" s="1">
        <f t="shared" si="30"/>
        <v>1.8123813754524516</v>
      </c>
      <c r="O120" s="4">
        <v>2977000000</v>
      </c>
      <c r="P120" s="1">
        <f t="shared" si="31"/>
        <v>0.26872690628149143</v>
      </c>
      <c r="Q120" s="1">
        <f t="shared" si="32"/>
        <v>9.606986899563319</v>
      </c>
      <c r="R120" s="1">
        <f t="shared" si="33"/>
        <v>1.9258136363636364</v>
      </c>
      <c r="S120" s="1">
        <f t="shared" si="34"/>
        <v>37.288135593220339</v>
      </c>
      <c r="T120" s="1">
        <f t="shared" si="24"/>
        <v>45.050847457627121</v>
      </c>
      <c r="U120" s="1">
        <f t="shared" si="24"/>
        <v>41.16949152542373</v>
      </c>
      <c r="V120" s="1">
        <f t="shared" si="24"/>
        <v>37.288135593220339</v>
      </c>
      <c r="AA120"/>
      <c r="AB120"/>
    </row>
    <row r="121" spans="1:28" hidden="1" x14ac:dyDescent="0.2">
      <c r="A121" t="s">
        <v>161</v>
      </c>
      <c r="B121" s="5">
        <v>0.59</v>
      </c>
      <c r="C121" s="2">
        <v>15174394</v>
      </c>
      <c r="D121" s="2">
        <v>-2000000</v>
      </c>
      <c r="E121" t="s">
        <v>27</v>
      </c>
      <c r="F121" s="2">
        <v>-0.56000000000000005</v>
      </c>
      <c r="G121" s="1">
        <f t="shared" si="25"/>
        <v>-2.0110363664755812E-2</v>
      </c>
      <c r="H121" s="1">
        <f t="shared" si="26"/>
        <v>-5.6309018261316284E-9</v>
      </c>
      <c r="I121" s="1">
        <f t="shared" si="27"/>
        <v>-329.68076115000002</v>
      </c>
      <c r="J121" s="1">
        <f t="shared" si="28"/>
        <v>-1177431289.8214285</v>
      </c>
      <c r="K121" s="3">
        <v>6000000</v>
      </c>
      <c r="L121" s="3">
        <v>0.63</v>
      </c>
      <c r="M121" s="1">
        <f t="shared" si="29"/>
        <v>0.39540289846171123</v>
      </c>
      <c r="N121" s="1">
        <f t="shared" si="30"/>
        <v>1.4921489000089678</v>
      </c>
      <c r="O121" s="3">
        <v>5000000</v>
      </c>
      <c r="P121" s="1">
        <f t="shared" si="31"/>
        <v>-1.1200000000000001E-5</v>
      </c>
      <c r="Q121" s="1">
        <f t="shared" si="32"/>
        <v>-40</v>
      </c>
      <c r="R121" s="1">
        <f t="shared" si="33"/>
        <v>-0.44764462299999996</v>
      </c>
      <c r="S121" s="1">
        <f t="shared" si="34"/>
        <v>-1.3180097999300664</v>
      </c>
      <c r="T121" s="1">
        <f t="shared" si="24"/>
        <v>-1.2521093099335632</v>
      </c>
      <c r="U121" s="1">
        <f t="shared" si="24"/>
        <v>-1.2850595549318147</v>
      </c>
      <c r="V121" s="1">
        <f t="shared" si="24"/>
        <v>-1.3180097999300664</v>
      </c>
      <c r="AA121"/>
      <c r="AB121"/>
    </row>
    <row r="122" spans="1:28" hidden="1" x14ac:dyDescent="0.2">
      <c r="A122" t="s">
        <v>162</v>
      </c>
      <c r="B122" s="5">
        <v>1.78</v>
      </c>
      <c r="C122" s="2">
        <v>37640000</v>
      </c>
      <c r="D122" s="2">
        <v>-8000000</v>
      </c>
      <c r="E122" t="s">
        <v>27</v>
      </c>
      <c r="F122" s="2">
        <v>-3000000</v>
      </c>
      <c r="G122" s="1">
        <f t="shared" si="25"/>
        <v>-8.0441454659023248E-2</v>
      </c>
      <c r="H122" s="1">
        <f t="shared" si="26"/>
        <v>-3.0165545497133722E-2</v>
      </c>
      <c r="I122" s="1">
        <f t="shared" si="27"/>
        <v>-82.420190287500006</v>
      </c>
      <c r="J122" s="1">
        <f t="shared" si="28"/>
        <v>-219.78717409999999</v>
      </c>
      <c r="K122" s="3">
        <v>8000000</v>
      </c>
      <c r="L122" s="3">
        <v>3000000</v>
      </c>
      <c r="M122" s="1">
        <f t="shared" si="29"/>
        <v>0.13283740701381508</v>
      </c>
      <c r="N122" s="1">
        <f t="shared" si="30"/>
        <v>13.399840000000001</v>
      </c>
      <c r="O122" s="3">
        <v>4000000</v>
      </c>
      <c r="P122" s="1">
        <f t="shared" si="31"/>
        <v>-75</v>
      </c>
      <c r="Q122" s="1">
        <f t="shared" si="32"/>
        <v>-200</v>
      </c>
      <c r="R122" s="1">
        <f t="shared" si="33"/>
        <v>-0.83749000000000007</v>
      </c>
      <c r="S122" s="1">
        <f t="shared" si="34"/>
        <v>-2.1253985122210413</v>
      </c>
      <c r="T122" s="1">
        <f t="shared" si="24"/>
        <v>-2.104144527098831</v>
      </c>
      <c r="U122" s="1">
        <f t="shared" si="24"/>
        <v>-2.1147715196599361</v>
      </c>
      <c r="V122" s="1">
        <f t="shared" si="24"/>
        <v>-2.1253985122210413</v>
      </c>
      <c r="AA122"/>
      <c r="AB122"/>
    </row>
    <row r="123" spans="1:28" hidden="1" x14ac:dyDescent="0.2">
      <c r="A123" t="s">
        <v>163</v>
      </c>
      <c r="B123" s="5">
        <v>3.35</v>
      </c>
      <c r="C123" s="2">
        <v>53609511</v>
      </c>
      <c r="D123" s="2">
        <v>-20000000</v>
      </c>
      <c r="E123" t="s">
        <v>27</v>
      </c>
      <c r="F123" s="2">
        <v>-4000000</v>
      </c>
      <c r="G123" s="1">
        <f t="shared" si="25"/>
        <v>-0.20110363664755812</v>
      </c>
      <c r="H123" s="1">
        <f t="shared" si="26"/>
        <v>-4.0220727329511624E-2</v>
      </c>
      <c r="I123" s="1">
        <f t="shared" si="27"/>
        <v>-32.968076115000002</v>
      </c>
      <c r="J123" s="1">
        <f t="shared" si="28"/>
        <v>-164.84038057500001</v>
      </c>
      <c r="K123" s="3">
        <v>34000000</v>
      </c>
      <c r="L123" s="3">
        <v>2000000</v>
      </c>
      <c r="M123" s="1">
        <f t="shared" si="29"/>
        <v>0.59690900743340114</v>
      </c>
      <c r="N123" s="1">
        <f t="shared" si="30"/>
        <v>5.6122456828125005</v>
      </c>
      <c r="O123" s="3">
        <v>32000000</v>
      </c>
      <c r="P123" s="1">
        <f t="shared" si="31"/>
        <v>-12.5</v>
      </c>
      <c r="Q123" s="1">
        <f t="shared" si="32"/>
        <v>-62.5</v>
      </c>
      <c r="R123" s="1">
        <f t="shared" si="33"/>
        <v>-0.89795930925</v>
      </c>
      <c r="S123" s="1">
        <f t="shared" si="34"/>
        <v>-3.7306812964587572</v>
      </c>
      <c r="T123" s="1">
        <f t="shared" si="24"/>
        <v>-3.6112994949720769</v>
      </c>
      <c r="U123" s="1">
        <f t="shared" si="24"/>
        <v>-3.6709903957154171</v>
      </c>
      <c r="V123" s="1">
        <f t="shared" si="24"/>
        <v>-3.7306812964587572</v>
      </c>
      <c r="AA123"/>
      <c r="AB123"/>
    </row>
    <row r="124" spans="1:28" hidden="1" x14ac:dyDescent="0.2">
      <c r="A124" t="s">
        <v>164</v>
      </c>
      <c r="B124" s="5">
        <v>88.26</v>
      </c>
      <c r="C124" s="2">
        <v>312000000</v>
      </c>
      <c r="D124" s="2">
        <v>1071000000</v>
      </c>
      <c r="E124" t="s">
        <v>80</v>
      </c>
      <c r="F124" s="2">
        <v>194000000</v>
      </c>
      <c r="G124" s="1">
        <f t="shared" si="25"/>
        <v>10.769099742476739</v>
      </c>
      <c r="H124" s="1">
        <f t="shared" si="26"/>
        <v>1.9507052754813139</v>
      </c>
      <c r="I124" s="1">
        <f t="shared" si="27"/>
        <v>0.61565034761904758</v>
      </c>
      <c r="J124" s="1">
        <f t="shared" si="28"/>
        <v>3.3987707335051547</v>
      </c>
      <c r="K124" s="4">
        <v>9452000000</v>
      </c>
      <c r="L124" s="4">
        <v>4704000000</v>
      </c>
      <c r="M124" s="1">
        <f t="shared" si="29"/>
        <v>15.217948717948717</v>
      </c>
      <c r="N124" s="1">
        <f t="shared" si="30"/>
        <v>5.7997304128053928</v>
      </c>
      <c r="O124" s="4">
        <v>4748000000</v>
      </c>
      <c r="P124" s="1">
        <f t="shared" si="31"/>
        <v>4.0859309182813819</v>
      </c>
      <c r="Q124" s="1">
        <f t="shared" si="32"/>
        <v>22.556866048862677</v>
      </c>
      <c r="R124" s="1">
        <f t="shared" si="33"/>
        <v>2.5711596638655463</v>
      </c>
      <c r="S124" s="1">
        <f t="shared" si="34"/>
        <v>34.32692307692308</v>
      </c>
      <c r="T124" s="1">
        <f t="shared" si="24"/>
        <v>37.370512820512815</v>
      </c>
      <c r="U124" s="1">
        <f t="shared" si="24"/>
        <v>35.848717948717947</v>
      </c>
      <c r="V124" s="1">
        <f t="shared" si="24"/>
        <v>34.32692307692308</v>
      </c>
      <c r="AA124"/>
      <c r="AB124"/>
    </row>
    <row r="125" spans="1:28" hidden="1" x14ac:dyDescent="0.2">
      <c r="A125" t="s">
        <v>165</v>
      </c>
      <c r="B125" s="5">
        <v>3.78</v>
      </c>
      <c r="C125" s="2">
        <v>137619000</v>
      </c>
      <c r="D125" s="2">
        <v>-160000000</v>
      </c>
      <c r="E125" t="s">
        <v>27</v>
      </c>
      <c r="F125" s="2">
        <v>-45000000</v>
      </c>
      <c r="G125" s="1">
        <f t="shared" si="25"/>
        <v>-1.608829093180465</v>
      </c>
      <c r="H125" s="1">
        <f t="shared" si="26"/>
        <v>-0.45248318245700581</v>
      </c>
      <c r="I125" s="1">
        <f t="shared" si="27"/>
        <v>-4.1210095143750003</v>
      </c>
      <c r="J125" s="1">
        <f t="shared" si="28"/>
        <v>-14.652478273333333</v>
      </c>
      <c r="K125" s="3">
        <v>175000000</v>
      </c>
      <c r="L125" s="3">
        <v>380000000</v>
      </c>
      <c r="M125" s="1">
        <f t="shared" si="29"/>
        <v>-1.489619892602039</v>
      </c>
      <c r="N125" s="1">
        <f t="shared" si="30"/>
        <v>-2.5375600975609753</v>
      </c>
      <c r="O125" s="3">
        <v>-200000000</v>
      </c>
      <c r="P125" s="1">
        <f t="shared" si="31"/>
        <v>22.5</v>
      </c>
      <c r="Q125" s="1">
        <f t="shared" si="32"/>
        <v>80</v>
      </c>
      <c r="R125" s="1">
        <f t="shared" si="33"/>
        <v>-0.32512488750000001</v>
      </c>
      <c r="S125" s="1">
        <f t="shared" si="34"/>
        <v>-11.626301600796401</v>
      </c>
      <c r="T125" s="1">
        <f t="shared" si="24"/>
        <v>-11.916959140816312</v>
      </c>
      <c r="U125" s="1">
        <f t="shared" si="24"/>
        <v>-11.771630370806356</v>
      </c>
      <c r="V125" s="1">
        <f t="shared" si="24"/>
        <v>-11.626301600796401</v>
      </c>
      <c r="AA125"/>
      <c r="AB125"/>
    </row>
    <row r="126" spans="1:28" hidden="1" x14ac:dyDescent="0.2">
      <c r="A126" t="s">
        <v>166</v>
      </c>
      <c r="B126" s="5">
        <v>30.08</v>
      </c>
      <c r="C126" s="2">
        <v>23238000</v>
      </c>
      <c r="D126" s="2">
        <v>-13000000</v>
      </c>
      <c r="E126" t="s">
        <v>61</v>
      </c>
      <c r="F126" s="2">
        <v>-3000000</v>
      </c>
      <c r="G126" s="1">
        <f t="shared" si="25"/>
        <v>-0.13071736382091279</v>
      </c>
      <c r="H126" s="1">
        <f t="shared" si="26"/>
        <v>-3.0165545497133722E-2</v>
      </c>
      <c r="I126" s="1">
        <f t="shared" si="27"/>
        <v>-50.720117100000003</v>
      </c>
      <c r="J126" s="1">
        <f t="shared" si="28"/>
        <v>-219.78717409999999</v>
      </c>
      <c r="K126" s="3">
        <v>164000000</v>
      </c>
      <c r="L126" s="3">
        <v>65000000</v>
      </c>
      <c r="M126" s="1">
        <f t="shared" si="29"/>
        <v>4.2602633617350891</v>
      </c>
      <c r="N126" s="1">
        <f t="shared" si="30"/>
        <v>7.0605963636363631</v>
      </c>
      <c r="O126" s="3">
        <v>98000000</v>
      </c>
      <c r="P126" s="1">
        <f t="shared" si="31"/>
        <v>-3.0612244897959182</v>
      </c>
      <c r="Q126" s="1">
        <f t="shared" si="32"/>
        <v>-13.26530612244898</v>
      </c>
      <c r="R126" s="1">
        <f t="shared" si="33"/>
        <v>-5.3769156923076924</v>
      </c>
      <c r="S126" s="1">
        <f t="shared" si="34"/>
        <v>-5.59428522248042</v>
      </c>
      <c r="T126" s="1">
        <f t="shared" si="24"/>
        <v>-4.7508391427833718</v>
      </c>
      <c r="U126" s="1">
        <f t="shared" si="24"/>
        <v>-5.1725621826318964</v>
      </c>
      <c r="V126" s="1">
        <f t="shared" si="24"/>
        <v>-5.59428522248042</v>
      </c>
      <c r="AA126"/>
      <c r="AB126"/>
    </row>
    <row r="127" spans="1:28" hidden="1" x14ac:dyDescent="0.2">
      <c r="A127" t="s">
        <v>167</v>
      </c>
      <c r="B127" s="5">
        <v>53.03</v>
      </c>
      <c r="C127" s="2">
        <v>58803534</v>
      </c>
      <c r="D127" s="2">
        <v>-346000000</v>
      </c>
      <c r="E127" t="s">
        <v>27</v>
      </c>
      <c r="F127" s="2">
        <v>-106000000</v>
      </c>
      <c r="G127" s="1">
        <f t="shared" si="25"/>
        <v>-3.4790929140027558</v>
      </c>
      <c r="H127" s="1">
        <f t="shared" si="26"/>
        <v>-1.0658492742320582</v>
      </c>
      <c r="I127" s="1">
        <f t="shared" si="27"/>
        <v>-1.9056691395953758</v>
      </c>
      <c r="J127" s="1">
        <f t="shared" si="28"/>
        <v>-6.2203917198113201</v>
      </c>
      <c r="K127" s="3">
        <v>699000000</v>
      </c>
      <c r="L127" s="3">
        <v>250000000</v>
      </c>
      <c r="M127" s="1">
        <f t="shared" si="29"/>
        <v>7.6355955068958954</v>
      </c>
      <c r="N127" s="1">
        <f t="shared" si="30"/>
        <v>6.9451033586191535</v>
      </c>
      <c r="O127" s="3">
        <v>448000000</v>
      </c>
      <c r="P127" s="1">
        <f t="shared" si="31"/>
        <v>-23.660714285714285</v>
      </c>
      <c r="Q127" s="1">
        <f t="shared" si="32"/>
        <v>-77.232142857142861</v>
      </c>
      <c r="R127" s="1">
        <f t="shared" si="33"/>
        <v>-0.90125763237572265</v>
      </c>
      <c r="S127" s="1">
        <f t="shared" si="34"/>
        <v>-58.840001010823599</v>
      </c>
      <c r="T127" s="1">
        <f t="shared" si="24"/>
        <v>-57.316283065572215</v>
      </c>
      <c r="U127" s="1">
        <f t="shared" si="24"/>
        <v>-58.07814203819791</v>
      </c>
      <c r="V127" s="1">
        <f t="shared" si="24"/>
        <v>-58.840001010823599</v>
      </c>
      <c r="AA127"/>
      <c r="AB127"/>
    </row>
    <row r="128" spans="1:28" hidden="1" x14ac:dyDescent="0.2">
      <c r="A128" t="s">
        <v>168</v>
      </c>
      <c r="B128" s="5">
        <v>15.39</v>
      </c>
      <c r="C128" s="2">
        <v>20951074</v>
      </c>
      <c r="D128" s="2">
        <v>-8000000</v>
      </c>
      <c r="E128" t="s">
        <v>27</v>
      </c>
      <c r="F128" s="2">
        <v>-8000000</v>
      </c>
      <c r="G128" s="1">
        <f t="shared" si="25"/>
        <v>-8.0441454659023248E-2</v>
      </c>
      <c r="H128" s="1">
        <f t="shared" si="26"/>
        <v>-8.0441454659023248E-2</v>
      </c>
      <c r="I128" s="1">
        <f t="shared" si="27"/>
        <v>-82.420190287500006</v>
      </c>
      <c r="J128" s="1">
        <f t="shared" si="28"/>
        <v>-82.420190287500006</v>
      </c>
      <c r="K128" s="3">
        <v>9000000</v>
      </c>
      <c r="L128" s="3">
        <v>3000000</v>
      </c>
      <c r="M128" s="1">
        <f t="shared" si="29"/>
        <v>0.28638150006056967</v>
      </c>
      <c r="N128" s="1">
        <f t="shared" si="30"/>
        <v>53.739504810000007</v>
      </c>
      <c r="O128" s="3">
        <v>6000000</v>
      </c>
      <c r="P128" s="1">
        <f t="shared" si="31"/>
        <v>-133.33333333333331</v>
      </c>
      <c r="Q128" s="1">
        <f t="shared" si="32"/>
        <v>-133.33333333333331</v>
      </c>
      <c r="R128" s="1">
        <f t="shared" si="33"/>
        <v>-4.030462860750001</v>
      </c>
      <c r="S128" s="1">
        <f t="shared" si="34"/>
        <v>-3.818420000807595</v>
      </c>
      <c r="T128" s="1">
        <f t="shared" si="24"/>
        <v>-3.7611437007954813</v>
      </c>
      <c r="U128" s="1">
        <f t="shared" si="24"/>
        <v>-3.7897818508015382</v>
      </c>
      <c r="V128" s="1">
        <f t="shared" si="24"/>
        <v>-3.818420000807595</v>
      </c>
      <c r="AA128"/>
      <c r="AB128"/>
    </row>
    <row r="129" spans="1:28" hidden="1" x14ac:dyDescent="0.2">
      <c r="A129" t="s">
        <v>169</v>
      </c>
      <c r="B129" s="5">
        <v>18.350000000000001</v>
      </c>
      <c r="C129" s="2">
        <v>546400000</v>
      </c>
      <c r="D129" s="2">
        <v>165000000</v>
      </c>
      <c r="E129" t="s">
        <v>27</v>
      </c>
      <c r="F129" s="2">
        <v>9000000</v>
      </c>
      <c r="G129" s="1">
        <f t="shared" si="25"/>
        <v>1.6591050023423546</v>
      </c>
      <c r="H129" s="1">
        <f t="shared" si="26"/>
        <v>9.0496636491401161E-2</v>
      </c>
      <c r="I129" s="1">
        <f t="shared" si="27"/>
        <v>3.9961304381818183</v>
      </c>
      <c r="J129" s="1">
        <f t="shared" si="28"/>
        <v>73.262391366666662</v>
      </c>
      <c r="K129" s="4">
        <v>109761000000</v>
      </c>
      <c r="L129" s="4">
        <v>99548000000</v>
      </c>
      <c r="M129" s="1">
        <f t="shared" si="29"/>
        <v>18.691434846266471</v>
      </c>
      <c r="N129" s="1">
        <f t="shared" si="30"/>
        <v>0.98173308528346237</v>
      </c>
      <c r="O129" s="4">
        <v>10213000000</v>
      </c>
      <c r="P129" s="1">
        <f t="shared" si="31"/>
        <v>8.8122980515029856E-2</v>
      </c>
      <c r="Q129" s="1">
        <f t="shared" si="32"/>
        <v>1.6155879761088807</v>
      </c>
      <c r="R129" s="1">
        <f t="shared" si="33"/>
        <v>6.0766303030303028</v>
      </c>
      <c r="S129" s="1">
        <f t="shared" si="34"/>
        <v>3.0197657393850661</v>
      </c>
      <c r="T129" s="1">
        <f t="shared" si="24"/>
        <v>6.7580527086383606</v>
      </c>
      <c r="U129" s="1">
        <f t="shared" si="24"/>
        <v>4.8889092240117131</v>
      </c>
      <c r="V129" s="1">
        <f t="shared" si="24"/>
        <v>3.0197657393850661</v>
      </c>
      <c r="AA129"/>
      <c r="AB129"/>
    </row>
    <row r="130" spans="1:28" hidden="1" x14ac:dyDescent="0.2">
      <c r="A130" t="s">
        <v>170</v>
      </c>
      <c r="B130" s="5">
        <v>61.99</v>
      </c>
      <c r="C130" s="2">
        <v>232699237</v>
      </c>
      <c r="D130" s="2">
        <v>-327000000</v>
      </c>
      <c r="E130" t="s">
        <v>27</v>
      </c>
      <c r="F130" s="2">
        <v>-327000000</v>
      </c>
      <c r="G130" s="1">
        <f t="shared" si="25"/>
        <v>-3.2880444591875757</v>
      </c>
      <c r="H130" s="1">
        <f t="shared" si="26"/>
        <v>-3.2880444591875757</v>
      </c>
      <c r="I130" s="1">
        <f t="shared" si="27"/>
        <v>-2.0163960926605502</v>
      </c>
      <c r="J130" s="1">
        <f t="shared" si="28"/>
        <v>-2.0163960926605502</v>
      </c>
      <c r="K130" s="4">
        <v>7853000000</v>
      </c>
      <c r="L130" s="4">
        <v>3303000000</v>
      </c>
      <c r="M130" s="1">
        <f t="shared" si="29"/>
        <v>19.553136738475857</v>
      </c>
      <c r="N130" s="1">
        <f t="shared" si="30"/>
        <v>3.1703353190395602</v>
      </c>
      <c r="O130" s="4">
        <v>4550000000</v>
      </c>
      <c r="P130" s="1">
        <f t="shared" si="31"/>
        <v>-7.186813186813187</v>
      </c>
      <c r="Q130" s="1">
        <f t="shared" si="32"/>
        <v>-7.186813186813187</v>
      </c>
      <c r="R130" s="1">
        <f t="shared" si="33"/>
        <v>-4.4113228445351682</v>
      </c>
      <c r="S130" s="1">
        <f t="shared" si="34"/>
        <v>-14.052474095563966</v>
      </c>
      <c r="T130" s="1">
        <f t="shared" si="24"/>
        <v>-10.141846747868795</v>
      </c>
      <c r="U130" s="1">
        <f t="shared" si="24"/>
        <v>-12.09716042171638</v>
      </c>
      <c r="V130" s="1">
        <f t="shared" si="24"/>
        <v>-14.052474095563966</v>
      </c>
      <c r="AA130"/>
      <c r="AB130"/>
    </row>
    <row r="131" spans="1:28" hidden="1" x14ac:dyDescent="0.2">
      <c r="A131" t="s">
        <v>171</v>
      </c>
      <c r="B131" s="5">
        <v>74.67</v>
      </c>
      <c r="C131" s="2">
        <v>42318042</v>
      </c>
      <c r="D131" s="2">
        <v>58000000</v>
      </c>
      <c r="E131" t="s">
        <v>27</v>
      </c>
      <c r="F131" s="2">
        <v>21000000</v>
      </c>
      <c r="G131" s="1">
        <f t="shared" si="25"/>
        <v>0.58320054627791862</v>
      </c>
      <c r="H131" s="1">
        <f t="shared" si="26"/>
        <v>0.21115881847993603</v>
      </c>
      <c r="I131" s="1">
        <f t="shared" si="27"/>
        <v>11.368302108620689</v>
      </c>
      <c r="J131" s="1">
        <f t="shared" si="28"/>
        <v>31.39816772857143</v>
      </c>
      <c r="K131" s="4">
        <v>2523000000</v>
      </c>
      <c r="L131" s="4">
        <v>1033000000</v>
      </c>
      <c r="M131" s="1">
        <f t="shared" si="29"/>
        <v>35.209568533440184</v>
      </c>
      <c r="N131" s="1">
        <f t="shared" si="30"/>
        <v>2.1207303329798659</v>
      </c>
      <c r="O131" s="4">
        <v>1488000000</v>
      </c>
      <c r="P131" s="1">
        <f t="shared" si="31"/>
        <v>1.411290322580645</v>
      </c>
      <c r="Q131" s="1">
        <f t="shared" si="32"/>
        <v>3.8978494623655915</v>
      </c>
      <c r="R131" s="1">
        <f t="shared" si="33"/>
        <v>5.4480830967931038</v>
      </c>
      <c r="S131" s="1">
        <f t="shared" si="34"/>
        <v>13.705738086842487</v>
      </c>
      <c r="T131" s="1">
        <f t="shared" si="24"/>
        <v>20.738199560367185</v>
      </c>
      <c r="U131" s="1">
        <f t="shared" si="24"/>
        <v>17.221968823604836</v>
      </c>
      <c r="V131" s="1">
        <f t="shared" si="24"/>
        <v>13.705738086842487</v>
      </c>
      <c r="AA131"/>
      <c r="AB131"/>
    </row>
    <row r="132" spans="1:28" hidden="1" x14ac:dyDescent="0.2">
      <c r="A132" t="s">
        <v>172</v>
      </c>
      <c r="B132" s="5">
        <v>2.33</v>
      </c>
      <c r="C132" s="2">
        <v>50288304</v>
      </c>
      <c r="D132" s="2">
        <v>-30000000</v>
      </c>
      <c r="E132" t="s">
        <v>27</v>
      </c>
      <c r="F132" s="2">
        <v>3000000</v>
      </c>
      <c r="G132" s="1">
        <f t="shared" si="25"/>
        <v>-0.30165545497133722</v>
      </c>
      <c r="H132" s="1">
        <f t="shared" si="26"/>
        <v>3.0165545497133722E-2</v>
      </c>
      <c r="I132" s="1">
        <f t="shared" si="27"/>
        <v>-21.978717409999998</v>
      </c>
      <c r="J132" s="1">
        <f t="shared" si="28"/>
        <v>219.78717409999999</v>
      </c>
      <c r="K132" s="3">
        <v>859000000</v>
      </c>
      <c r="L132" s="3">
        <v>518000000</v>
      </c>
      <c r="M132" s="1">
        <f t="shared" si="29"/>
        <v>6.7809007836096438</v>
      </c>
      <c r="N132" s="1">
        <f t="shared" si="30"/>
        <v>0.34361216516129034</v>
      </c>
      <c r="O132" s="3">
        <v>333000000</v>
      </c>
      <c r="P132" s="1">
        <f t="shared" si="31"/>
        <v>0.90090090090090091</v>
      </c>
      <c r="Q132" s="1">
        <f t="shared" si="32"/>
        <v>-9.0090090090090094</v>
      </c>
      <c r="R132" s="1">
        <f t="shared" si="33"/>
        <v>-0.39057249440000003</v>
      </c>
      <c r="S132" s="1">
        <f t="shared" si="34"/>
        <v>-5.9656018624131768</v>
      </c>
      <c r="T132" s="1">
        <f t="shared" si="24"/>
        <v>-4.6412382489574515</v>
      </c>
      <c r="U132" s="1">
        <f t="shared" si="24"/>
        <v>-5.3034200556853142</v>
      </c>
      <c r="V132" s="1">
        <f t="shared" si="24"/>
        <v>-5.9656018624131768</v>
      </c>
      <c r="AA132"/>
      <c r="AB132"/>
    </row>
    <row r="133" spans="1:28" hidden="1" x14ac:dyDescent="0.2">
      <c r="A133" t="s">
        <v>173</v>
      </c>
      <c r="B133" s="5">
        <v>0.76</v>
      </c>
      <c r="C133" s="2">
        <v>27810358</v>
      </c>
      <c r="D133" s="2">
        <v>-32000000</v>
      </c>
      <c r="E133" t="s">
        <v>27</v>
      </c>
      <c r="F133" s="2">
        <v>-8000000</v>
      </c>
      <c r="G133" s="1">
        <f t="shared" si="25"/>
        <v>-0.32176581863609299</v>
      </c>
      <c r="H133" s="1">
        <f t="shared" si="26"/>
        <v>-8.0441454659023248E-2</v>
      </c>
      <c r="I133" s="1">
        <f t="shared" si="27"/>
        <v>-20.605047571875001</v>
      </c>
      <c r="J133" s="1">
        <f t="shared" si="28"/>
        <v>-82.420190287500006</v>
      </c>
      <c r="K133" s="3">
        <v>34000000</v>
      </c>
      <c r="L133" s="3">
        <v>11000000</v>
      </c>
      <c r="M133" s="1">
        <f t="shared" si="29"/>
        <v>0.82702998645324877</v>
      </c>
      <c r="N133" s="1">
        <f t="shared" si="30"/>
        <v>0.91895096000000009</v>
      </c>
      <c r="O133" s="3">
        <v>23000000</v>
      </c>
      <c r="P133" s="1">
        <f t="shared" si="31"/>
        <v>-34.782608695652172</v>
      </c>
      <c r="Q133" s="1">
        <f t="shared" si="32"/>
        <v>-139.13043478260869</v>
      </c>
      <c r="R133" s="1">
        <f t="shared" si="33"/>
        <v>-6.6049600250000007E-2</v>
      </c>
      <c r="S133" s="1">
        <f t="shared" si="34"/>
        <v>-11.506504159349548</v>
      </c>
      <c r="T133" s="1">
        <f t="shared" si="24"/>
        <v>-11.341098162058898</v>
      </c>
      <c r="U133" s="1">
        <f t="shared" si="24"/>
        <v>-11.423801160704224</v>
      </c>
      <c r="V133" s="1">
        <f t="shared" si="24"/>
        <v>-11.506504159349548</v>
      </c>
      <c r="AA133"/>
      <c r="AB133"/>
    </row>
    <row r="134" spans="1:28" hidden="1" x14ac:dyDescent="0.2">
      <c r="A134" t="s">
        <v>174</v>
      </c>
      <c r="B134" s="5">
        <v>32.619999999999997</v>
      </c>
      <c r="C134" s="2">
        <v>62615000</v>
      </c>
      <c r="D134" s="2">
        <v>-211000000</v>
      </c>
      <c r="E134" t="s">
        <v>27</v>
      </c>
      <c r="F134" s="2">
        <v>-64000000</v>
      </c>
      <c r="G134" s="1">
        <f t="shared" si="25"/>
        <v>-2.1216433666317385</v>
      </c>
      <c r="H134" s="1">
        <f t="shared" si="26"/>
        <v>-0.64353163727218599</v>
      </c>
      <c r="I134" s="1">
        <f t="shared" si="27"/>
        <v>-3.1249361246445493</v>
      </c>
      <c r="J134" s="1">
        <f t="shared" si="28"/>
        <v>-10.302523785937501</v>
      </c>
      <c r="K134" s="3">
        <v>248000000</v>
      </c>
      <c r="L134" s="3">
        <v>96000000</v>
      </c>
      <c r="M134" s="1">
        <f t="shared" si="29"/>
        <v>2.4275333386568714</v>
      </c>
      <c r="N134" s="1">
        <f t="shared" si="30"/>
        <v>13.437508552631577</v>
      </c>
      <c r="O134" s="3">
        <v>153000000</v>
      </c>
      <c r="P134" s="1">
        <f t="shared" si="31"/>
        <v>-41.830065359477125</v>
      </c>
      <c r="Q134" s="1">
        <f t="shared" si="32"/>
        <v>-137.90849673202615</v>
      </c>
      <c r="R134" s="1">
        <f t="shared" si="33"/>
        <v>-0.96801009478672972</v>
      </c>
      <c r="S134" s="1">
        <f t="shared" si="34"/>
        <v>-33.697995687934203</v>
      </c>
      <c r="T134" s="1">
        <f t="shared" ref="T134:V153" si="35">($O134+$O134*($Q134+T$2-$C$1)/$C$1)/$C134</f>
        <v>-33.209294897388801</v>
      </c>
      <c r="U134" s="1">
        <f t="shared" si="35"/>
        <v>-33.453645292661506</v>
      </c>
      <c r="V134" s="1">
        <f t="shared" si="35"/>
        <v>-33.697995687934203</v>
      </c>
      <c r="AA134"/>
      <c r="AB134"/>
    </row>
    <row r="135" spans="1:28" hidden="1" x14ac:dyDescent="0.2">
      <c r="A135" t="s">
        <v>175</v>
      </c>
      <c r="B135" s="5">
        <v>1.1399999999999999</v>
      </c>
      <c r="C135" s="2">
        <v>2603854</v>
      </c>
      <c r="D135" s="2">
        <v>-10000000</v>
      </c>
      <c r="E135" t="s">
        <v>27</v>
      </c>
      <c r="F135" s="2">
        <v>-3000000</v>
      </c>
      <c r="G135" s="1">
        <f t="shared" si="25"/>
        <v>-0.10055181832377906</v>
      </c>
      <c r="H135" s="1">
        <f t="shared" si="26"/>
        <v>-3.0165545497133722E-2</v>
      </c>
      <c r="I135" s="1">
        <f t="shared" si="27"/>
        <v>-65.936152230000005</v>
      </c>
      <c r="J135" s="1">
        <f t="shared" si="28"/>
        <v>-219.78717409999999</v>
      </c>
      <c r="K135" s="3">
        <v>22000000</v>
      </c>
      <c r="L135" s="3">
        <v>9000000</v>
      </c>
      <c r="M135" s="1">
        <f t="shared" si="29"/>
        <v>4.9925994314581388</v>
      </c>
      <c r="N135" s="1">
        <f t="shared" si="30"/>
        <v>0.22833796615384613</v>
      </c>
      <c r="O135" s="3">
        <v>14000000</v>
      </c>
      <c r="P135" s="1">
        <f t="shared" si="31"/>
        <v>-21.428571428571427</v>
      </c>
      <c r="Q135" s="1">
        <f t="shared" si="32"/>
        <v>-71.428571428571431</v>
      </c>
      <c r="R135" s="1">
        <f t="shared" si="33"/>
        <v>-2.9683935599999996E-2</v>
      </c>
      <c r="S135" s="1">
        <f t="shared" si="34"/>
        <v>-38.404611011216453</v>
      </c>
      <c r="T135" s="1">
        <f t="shared" si="35"/>
        <v>-37.329281902902387</v>
      </c>
      <c r="U135" s="1">
        <f t="shared" si="35"/>
        <v>-37.86694645705942</v>
      </c>
      <c r="V135" s="1">
        <f t="shared" si="35"/>
        <v>-38.404611011216453</v>
      </c>
      <c r="AA135"/>
      <c r="AB135"/>
    </row>
    <row r="136" spans="1:28" hidden="1" x14ac:dyDescent="0.2">
      <c r="A136" t="s">
        <v>176</v>
      </c>
      <c r="B136" s="5">
        <v>46</v>
      </c>
      <c r="C136" s="2">
        <v>113263396</v>
      </c>
      <c r="D136" s="2">
        <v>511000000</v>
      </c>
      <c r="E136" t="s">
        <v>27</v>
      </c>
      <c r="F136" s="2">
        <v>156000000</v>
      </c>
      <c r="G136" s="1">
        <f t="shared" si="25"/>
        <v>5.1381979163451099</v>
      </c>
      <c r="H136" s="1">
        <f t="shared" si="26"/>
        <v>1.5686083658509535</v>
      </c>
      <c r="I136" s="1">
        <f t="shared" si="27"/>
        <v>1.290335660078278</v>
      </c>
      <c r="J136" s="1">
        <f t="shared" si="28"/>
        <v>4.226676425</v>
      </c>
      <c r="K136" s="4">
        <v>21610000000</v>
      </c>
      <c r="L136" s="4">
        <v>16148000000</v>
      </c>
      <c r="M136" s="1">
        <f t="shared" si="29"/>
        <v>48.223876317464473</v>
      </c>
      <c r="N136" s="1">
        <f t="shared" si="30"/>
        <v>0.95388433101428038</v>
      </c>
      <c r="O136" s="4">
        <v>5462000000</v>
      </c>
      <c r="P136" s="1">
        <f t="shared" si="31"/>
        <v>2.8560966678872211</v>
      </c>
      <c r="Q136" s="1">
        <f t="shared" si="32"/>
        <v>9.3555474185280119</v>
      </c>
      <c r="R136" s="1">
        <f t="shared" si="33"/>
        <v>1.0195922144814089</v>
      </c>
      <c r="S136" s="1">
        <f t="shared" si="34"/>
        <v>45.116076159326887</v>
      </c>
      <c r="T136" s="1">
        <f t="shared" si="35"/>
        <v>54.760851422819776</v>
      </c>
      <c r="U136" s="1">
        <f t="shared" si="35"/>
        <v>49.938463791073332</v>
      </c>
      <c r="V136" s="1">
        <f t="shared" si="35"/>
        <v>45.116076159326887</v>
      </c>
      <c r="AA136"/>
      <c r="AB136"/>
    </row>
    <row r="137" spans="1:28" hidden="1" x14ac:dyDescent="0.2">
      <c r="A137" t="s">
        <v>177</v>
      </c>
      <c r="B137" s="5">
        <v>1.85</v>
      </c>
      <c r="C137" s="2">
        <v>29040530</v>
      </c>
      <c r="D137" s="2">
        <v>-11000000</v>
      </c>
      <c r="E137" t="s">
        <v>27</v>
      </c>
      <c r="F137" s="2">
        <v>0.19</v>
      </c>
      <c r="G137" s="1">
        <f t="shared" si="25"/>
        <v>-0.11060700015615697</v>
      </c>
      <c r="H137" s="1">
        <f t="shared" si="26"/>
        <v>1.9104845481518022E-9</v>
      </c>
      <c r="I137" s="1">
        <f t="shared" si="27"/>
        <v>-59.941956572727271</v>
      </c>
      <c r="J137" s="1">
        <f t="shared" si="28"/>
        <v>3470323801.5789475</v>
      </c>
      <c r="K137" s="3">
        <v>51000000</v>
      </c>
      <c r="L137" s="3">
        <v>40000000</v>
      </c>
      <c r="M137" s="1">
        <f t="shared" si="29"/>
        <v>0.37878096577438497</v>
      </c>
      <c r="N137" s="1">
        <f t="shared" si="30"/>
        <v>4.8840891363636363</v>
      </c>
      <c r="O137" s="3">
        <v>11000000</v>
      </c>
      <c r="P137" s="1">
        <f t="shared" si="31"/>
        <v>1.7272727272727273E-6</v>
      </c>
      <c r="Q137" s="1">
        <f t="shared" si="32"/>
        <v>-100</v>
      </c>
      <c r="R137" s="1">
        <f t="shared" si="33"/>
        <v>-0.48840891363636363</v>
      </c>
      <c r="S137" s="1">
        <f t="shared" si="34"/>
        <v>-3.7878096577438498</v>
      </c>
      <c r="T137" s="1">
        <f t="shared" si="35"/>
        <v>-3.7120534645889727</v>
      </c>
      <c r="U137" s="1">
        <f t="shared" si="35"/>
        <v>-3.7499315611664112</v>
      </c>
      <c r="V137" s="1">
        <f t="shared" si="35"/>
        <v>-3.7878096577438498</v>
      </c>
      <c r="AA137"/>
      <c r="AB137"/>
    </row>
    <row r="138" spans="1:28" hidden="1" x14ac:dyDescent="0.2">
      <c r="A138" t="s">
        <v>178</v>
      </c>
      <c r="B138" s="5">
        <v>21.88</v>
      </c>
      <c r="C138" s="2">
        <v>68718000</v>
      </c>
      <c r="D138" s="2">
        <v>69000000</v>
      </c>
      <c r="E138" t="s">
        <v>27</v>
      </c>
      <c r="F138" s="2">
        <v>105000000</v>
      </c>
      <c r="G138" s="1">
        <f t="shared" si="25"/>
        <v>0.69380754643407561</v>
      </c>
      <c r="H138" s="1">
        <f t="shared" si="26"/>
        <v>1.0557940923996803</v>
      </c>
      <c r="I138" s="1">
        <f t="shared" si="27"/>
        <v>9.5559640913043467</v>
      </c>
      <c r="J138" s="1">
        <f t="shared" si="28"/>
        <v>6.2796335457142858</v>
      </c>
      <c r="K138" s="4">
        <v>2745000000</v>
      </c>
      <c r="L138" s="4">
        <v>2264000000</v>
      </c>
      <c r="M138" s="1">
        <f t="shared" si="29"/>
        <v>6.9996216420734019</v>
      </c>
      <c r="N138" s="1">
        <f t="shared" si="30"/>
        <v>3.1258832432432428</v>
      </c>
      <c r="O138" s="3">
        <v>481000000</v>
      </c>
      <c r="P138" s="1">
        <f t="shared" si="31"/>
        <v>21.829521829521831</v>
      </c>
      <c r="Q138" s="1">
        <f t="shared" si="32"/>
        <v>14.345114345114347</v>
      </c>
      <c r="R138" s="1">
        <f t="shared" si="33"/>
        <v>2.1790577391304344</v>
      </c>
      <c r="S138" s="1">
        <f t="shared" si="34"/>
        <v>10.041037282807999</v>
      </c>
      <c r="T138" s="1">
        <f t="shared" si="35"/>
        <v>11.440961611222678</v>
      </c>
      <c r="U138" s="1">
        <f t="shared" si="35"/>
        <v>10.740999447015339</v>
      </c>
      <c r="V138" s="1">
        <f t="shared" si="35"/>
        <v>10.041037282807999</v>
      </c>
      <c r="AA138"/>
      <c r="AB138"/>
    </row>
    <row r="139" spans="1:28" hidden="1" x14ac:dyDescent="0.2">
      <c r="A139" t="s">
        <v>179</v>
      </c>
      <c r="B139" s="5">
        <v>19.309999999999999</v>
      </c>
      <c r="C139" s="2">
        <v>3029000</v>
      </c>
      <c r="D139" s="2">
        <v>1.34</v>
      </c>
      <c r="E139" t="s">
        <v>61</v>
      </c>
      <c r="F139" s="2">
        <v>6000000</v>
      </c>
      <c r="G139" s="1">
        <f t="shared" si="25"/>
        <v>1.3473943655386396E-8</v>
      </c>
      <c r="H139" s="1">
        <f t="shared" si="26"/>
        <v>6.0331090994267443E-2</v>
      </c>
      <c r="I139" s="1">
        <f t="shared" si="27"/>
        <v>492060837.53731334</v>
      </c>
      <c r="J139" s="1">
        <f t="shared" si="28"/>
        <v>109.89358704999999</v>
      </c>
      <c r="K139" s="3">
        <v>143000000</v>
      </c>
      <c r="L139" s="3">
        <v>109000000</v>
      </c>
      <c r="M139" s="1">
        <f t="shared" si="29"/>
        <v>11.224826675470453</v>
      </c>
      <c r="N139" s="1">
        <f t="shared" si="30"/>
        <v>1.7202938235294116</v>
      </c>
      <c r="O139" s="3">
        <v>26000000</v>
      </c>
      <c r="P139" s="1">
        <f t="shared" si="31"/>
        <v>23.076923076923077</v>
      </c>
      <c r="Q139" s="1">
        <f t="shared" si="32"/>
        <v>5.1538461538461543E-6</v>
      </c>
      <c r="R139" s="1">
        <f t="shared" si="33"/>
        <v>4364924.6273510624</v>
      </c>
      <c r="S139" s="1">
        <f t="shared" si="34"/>
        <v>4.4239022774875816E-6</v>
      </c>
      <c r="T139" s="1">
        <f t="shared" si="35"/>
        <v>1.7167426213271701</v>
      </c>
      <c r="U139" s="1">
        <f t="shared" si="35"/>
        <v>0.85837352261472388</v>
      </c>
      <c r="V139" s="1">
        <f t="shared" si="35"/>
        <v>4.4239022774875816E-6</v>
      </c>
      <c r="AA139"/>
      <c r="AB139"/>
    </row>
    <row r="140" spans="1:28" hidden="1" x14ac:dyDescent="0.2">
      <c r="A140" t="s">
        <v>180</v>
      </c>
      <c r="B140" s="5">
        <v>243.95</v>
      </c>
      <c r="C140" s="2">
        <v>222200000</v>
      </c>
      <c r="D140" s="2">
        <v>1760000000</v>
      </c>
      <c r="E140" t="s">
        <v>114</v>
      </c>
      <c r="F140" s="2">
        <v>476000000</v>
      </c>
      <c r="G140" s="1">
        <f t="shared" si="25"/>
        <v>17.697120024985114</v>
      </c>
      <c r="H140" s="1">
        <f t="shared" si="26"/>
        <v>4.7862665522118837</v>
      </c>
      <c r="I140" s="1">
        <f t="shared" si="27"/>
        <v>0.37463722857954546</v>
      </c>
      <c r="J140" s="1">
        <f t="shared" si="28"/>
        <v>1.3852132821428571</v>
      </c>
      <c r="K140" s="4">
        <v>19652000000</v>
      </c>
      <c r="L140" s="4">
        <v>7722000000</v>
      </c>
      <c r="M140" s="1">
        <f t="shared" si="29"/>
        <v>53.690369036903689</v>
      </c>
      <c r="N140" s="1">
        <f t="shared" si="30"/>
        <v>4.543645431684828</v>
      </c>
      <c r="O140" s="4">
        <v>11556000000</v>
      </c>
      <c r="P140" s="1">
        <f t="shared" si="31"/>
        <v>4.1190723433714087</v>
      </c>
      <c r="Q140" s="1">
        <f t="shared" si="32"/>
        <v>15.230183454482521</v>
      </c>
      <c r="R140" s="1">
        <f t="shared" si="33"/>
        <v>3.0798687499999997</v>
      </c>
      <c r="S140" s="1">
        <f t="shared" si="34"/>
        <v>79.207920792079207</v>
      </c>
      <c r="T140" s="1">
        <f t="shared" si="35"/>
        <v>89.609360936093609</v>
      </c>
      <c r="U140" s="1">
        <f t="shared" si="35"/>
        <v>84.408640864086408</v>
      </c>
      <c r="V140" s="1">
        <f t="shared" si="35"/>
        <v>79.207920792079207</v>
      </c>
      <c r="AA140"/>
      <c r="AB140"/>
    </row>
    <row r="141" spans="1:28" hidden="1" x14ac:dyDescent="0.2">
      <c r="A141" t="s">
        <v>181</v>
      </c>
      <c r="B141" s="5">
        <v>10.16</v>
      </c>
      <c r="C141" s="2">
        <v>9711000</v>
      </c>
      <c r="D141" s="2">
        <v>-3000000</v>
      </c>
      <c r="E141" t="s">
        <v>27</v>
      </c>
      <c r="F141" s="2">
        <v>-0.14000000000000001</v>
      </c>
      <c r="G141" s="1">
        <f t="shared" si="25"/>
        <v>-3.0165545497133722E-2</v>
      </c>
      <c r="H141" s="1">
        <f t="shared" si="26"/>
        <v>-1.4077254565329071E-9</v>
      </c>
      <c r="I141" s="1">
        <f t="shared" si="27"/>
        <v>-219.78717409999999</v>
      </c>
      <c r="J141" s="1">
        <f t="shared" si="28"/>
        <v>-4709725159.2857141</v>
      </c>
      <c r="K141" s="3">
        <v>55000000</v>
      </c>
      <c r="L141" s="3">
        <v>8000000</v>
      </c>
      <c r="M141" s="1">
        <f t="shared" si="29"/>
        <v>4.8398723097518275</v>
      </c>
      <c r="N141" s="1">
        <f t="shared" si="30"/>
        <v>2.099228936170213</v>
      </c>
      <c r="O141" s="3">
        <v>48000000</v>
      </c>
      <c r="P141" s="1">
        <f t="shared" si="31"/>
        <v>-2.916666666666667E-7</v>
      </c>
      <c r="Q141" s="1">
        <f t="shared" si="32"/>
        <v>-6.25</v>
      </c>
      <c r="R141" s="1">
        <f t="shared" si="33"/>
        <v>-3.2887919999999999</v>
      </c>
      <c r="S141" s="1">
        <f t="shared" si="34"/>
        <v>-3.0892801977139328</v>
      </c>
      <c r="T141" s="1">
        <f t="shared" si="35"/>
        <v>-2.1007105344454744</v>
      </c>
      <c r="U141" s="1">
        <f t="shared" si="35"/>
        <v>-2.5949953660797034</v>
      </c>
      <c r="V141" s="1">
        <f t="shared" si="35"/>
        <v>-3.0892801977139328</v>
      </c>
      <c r="AA141"/>
      <c r="AB141"/>
    </row>
    <row r="142" spans="1:28" hidden="1" x14ac:dyDescent="0.2">
      <c r="A142" t="s">
        <v>1280</v>
      </c>
      <c r="B142" s="5">
        <v>6.5</v>
      </c>
      <c r="C142" s="2">
        <v>19218122</v>
      </c>
      <c r="D142" s="2">
        <v>299000000</v>
      </c>
      <c r="E142" t="s">
        <v>27</v>
      </c>
      <c r="F142" s="2">
        <v>-69000000</v>
      </c>
      <c r="G142" s="1">
        <f t="shared" si="25"/>
        <v>3.0064993678809939</v>
      </c>
      <c r="H142" s="1">
        <f t="shared" si="26"/>
        <v>-0.69380754643407561</v>
      </c>
      <c r="I142" s="1">
        <f t="shared" si="27"/>
        <v>2.2052224826086957</v>
      </c>
      <c r="J142" s="1">
        <f t="shared" si="28"/>
        <v>-9.5559640913043467</v>
      </c>
      <c r="K142" s="2">
        <v>2670000000</v>
      </c>
      <c r="L142" s="2">
        <v>1801000000</v>
      </c>
      <c r="M142" s="1">
        <f t="shared" si="29"/>
        <v>45.217737716515693</v>
      </c>
      <c r="N142" s="1">
        <f t="shared" si="30"/>
        <v>0.14374889873417721</v>
      </c>
      <c r="O142" s="2">
        <v>749000000</v>
      </c>
      <c r="P142" s="1">
        <f t="shared" si="31"/>
        <v>-9.2122830440587435</v>
      </c>
      <c r="Q142" s="1">
        <f t="shared" si="32"/>
        <v>39.919893190921229</v>
      </c>
      <c r="R142" s="1">
        <f t="shared" si="33"/>
        <v>4.1778526086956522E-2</v>
      </c>
      <c r="S142" s="1">
        <f t="shared" si="34"/>
        <v>155.58231964600913</v>
      </c>
      <c r="T142" s="1">
        <f t="shared" si="35"/>
        <v>163.37704589449478</v>
      </c>
      <c r="U142" s="1">
        <f t="shared" si="35"/>
        <v>159.47968277025194</v>
      </c>
      <c r="V142" s="1">
        <f t="shared" si="35"/>
        <v>155.58231964600913</v>
      </c>
      <c r="AA142"/>
      <c r="AB142"/>
    </row>
    <row r="143" spans="1:28" hidden="1" x14ac:dyDescent="0.2">
      <c r="A143" t="s">
        <v>183</v>
      </c>
      <c r="B143" s="5">
        <v>1.08</v>
      </c>
      <c r="C143" s="2">
        <v>125653175</v>
      </c>
      <c r="D143" s="2">
        <v>-90000000</v>
      </c>
      <c r="E143" t="s">
        <v>27</v>
      </c>
      <c r="F143" s="2">
        <v>-90000000</v>
      </c>
      <c r="G143" s="1">
        <f t="shared" si="25"/>
        <v>-0.90496636491401161</v>
      </c>
      <c r="H143" s="1">
        <f t="shared" si="26"/>
        <v>-0.90496636491401161</v>
      </c>
      <c r="I143" s="1">
        <f t="shared" si="27"/>
        <v>-7.3262391366666666</v>
      </c>
      <c r="J143" s="1">
        <f t="shared" si="28"/>
        <v>-7.3262391366666666</v>
      </c>
      <c r="K143" s="3">
        <v>130000000</v>
      </c>
      <c r="L143" s="3">
        <v>115000000</v>
      </c>
      <c r="M143" s="1">
        <f t="shared" si="29"/>
        <v>0.11937621154419695</v>
      </c>
      <c r="N143" s="1">
        <f t="shared" si="30"/>
        <v>9.0470286000000009</v>
      </c>
      <c r="O143" s="3">
        <v>51000000</v>
      </c>
      <c r="P143" s="1">
        <f t="shared" si="31"/>
        <v>-176.47058823529412</v>
      </c>
      <c r="Q143" s="1">
        <f t="shared" si="32"/>
        <v>-176.47058823529412</v>
      </c>
      <c r="R143" s="1">
        <f t="shared" si="33"/>
        <v>-0.15078380999999999</v>
      </c>
      <c r="S143" s="1">
        <f t="shared" si="34"/>
        <v>-7.1625726926518176</v>
      </c>
      <c r="T143" s="1">
        <f t="shared" si="35"/>
        <v>-7.0813968688017637</v>
      </c>
      <c r="U143" s="1">
        <f t="shared" si="35"/>
        <v>-7.1219847807267902</v>
      </c>
      <c r="V143" s="1">
        <f t="shared" si="35"/>
        <v>-7.1625726926518176</v>
      </c>
      <c r="AA143"/>
      <c r="AB143"/>
    </row>
    <row r="144" spans="1:28" hidden="1" x14ac:dyDescent="0.2">
      <c r="A144" t="s">
        <v>2259</v>
      </c>
      <c r="B144" s="5">
        <v>0.78</v>
      </c>
      <c r="C144" s="2">
        <v>100711426</v>
      </c>
      <c r="D144" s="2">
        <v>138000000</v>
      </c>
      <c r="E144" t="s">
        <v>27</v>
      </c>
      <c r="F144" s="2">
        <v>-268000000</v>
      </c>
      <c r="G144" s="1">
        <f t="shared" si="25"/>
        <v>1.3876150928681512</v>
      </c>
      <c r="H144" s="1">
        <f t="shared" si="26"/>
        <v>-2.6947887310772791</v>
      </c>
      <c r="I144" s="1">
        <f t="shared" si="27"/>
        <v>4.7779820456521733</v>
      </c>
      <c r="J144" s="1">
        <f t="shared" si="28"/>
        <v>-2.460304187686567</v>
      </c>
      <c r="K144" s="2">
        <v>1153000000</v>
      </c>
      <c r="L144" s="2">
        <v>731000000</v>
      </c>
      <c r="M144" s="1">
        <f t="shared" si="29"/>
        <v>4.190189899604837</v>
      </c>
      <c r="N144" s="1">
        <f t="shared" si="30"/>
        <v>0.18614908123222751</v>
      </c>
      <c r="O144" s="2">
        <v>422000000</v>
      </c>
      <c r="P144" s="1">
        <f t="shared" si="31"/>
        <v>-63.507109004739334</v>
      </c>
      <c r="Q144" s="1">
        <f t="shared" si="32"/>
        <v>32.70142180094787</v>
      </c>
      <c r="R144" s="1">
        <f t="shared" si="33"/>
        <v>5.6923849478260867E-2</v>
      </c>
      <c r="S144" s="1">
        <f t="shared" si="34"/>
        <v>13.70251673330492</v>
      </c>
      <c r="T144" s="1">
        <f t="shared" si="35"/>
        <v>14.540554713225887</v>
      </c>
      <c r="U144" s="1">
        <f t="shared" si="35"/>
        <v>14.121535723265405</v>
      </c>
      <c r="V144" s="1">
        <f t="shared" si="35"/>
        <v>13.70251673330492</v>
      </c>
      <c r="AA144"/>
      <c r="AB144"/>
    </row>
    <row r="145" spans="1:28" hidden="1" x14ac:dyDescent="0.2">
      <c r="A145" t="s">
        <v>185</v>
      </c>
      <c r="B145" s="5">
        <v>95.52</v>
      </c>
      <c r="C145" s="2">
        <v>164558000</v>
      </c>
      <c r="D145" s="2">
        <v>298000000</v>
      </c>
      <c r="E145" t="s">
        <v>27</v>
      </c>
      <c r="F145" s="2">
        <v>138000000</v>
      </c>
      <c r="G145" s="1">
        <f t="shared" si="25"/>
        <v>2.9964441860486164</v>
      </c>
      <c r="H145" s="1">
        <f t="shared" si="26"/>
        <v>1.3876150928681512</v>
      </c>
      <c r="I145" s="1">
        <f t="shared" si="27"/>
        <v>2.2126225580536909</v>
      </c>
      <c r="J145" s="1">
        <f t="shared" si="28"/>
        <v>4.7779820456521733</v>
      </c>
      <c r="K145" s="4">
        <v>6357000000</v>
      </c>
      <c r="L145" s="4">
        <v>2856000000</v>
      </c>
      <c r="M145" s="1">
        <f t="shared" si="29"/>
        <v>21.275173495059494</v>
      </c>
      <c r="N145" s="1">
        <f t="shared" si="30"/>
        <v>4.4897401199657239</v>
      </c>
      <c r="O145" s="4">
        <v>3502000000</v>
      </c>
      <c r="P145" s="1">
        <f t="shared" si="31"/>
        <v>3.9406053683609366</v>
      </c>
      <c r="Q145" s="1">
        <f t="shared" si="32"/>
        <v>8.5094231867504284</v>
      </c>
      <c r="R145" s="1">
        <f t="shared" si="33"/>
        <v>5.2746913288590598</v>
      </c>
      <c r="S145" s="1">
        <f t="shared" si="34"/>
        <v>18.109116542495656</v>
      </c>
      <c r="T145" s="1">
        <f t="shared" si="35"/>
        <v>22.365366618456715</v>
      </c>
      <c r="U145" s="1">
        <f t="shared" si="35"/>
        <v>20.237241580476184</v>
      </c>
      <c r="V145" s="1">
        <f t="shared" si="35"/>
        <v>18.109116542495656</v>
      </c>
      <c r="AA145"/>
      <c r="AB145"/>
    </row>
    <row r="146" spans="1:28" hidden="1" x14ac:dyDescent="0.2">
      <c r="A146" t="s">
        <v>186</v>
      </c>
      <c r="B146" s="5">
        <v>5.19</v>
      </c>
      <c r="C146" s="2">
        <v>25126059</v>
      </c>
      <c r="D146" s="2">
        <v>0.65</v>
      </c>
      <c r="E146" t="s">
        <v>61</v>
      </c>
      <c r="F146" s="2">
        <v>0.65</v>
      </c>
      <c r="G146" s="1">
        <f t="shared" si="25"/>
        <v>6.5358681910456399E-9</v>
      </c>
      <c r="H146" s="1">
        <f t="shared" si="26"/>
        <v>6.5358681910456399E-9</v>
      </c>
      <c r="I146" s="1">
        <f t="shared" si="27"/>
        <v>1014402341.9999999</v>
      </c>
      <c r="J146" s="1">
        <f t="shared" si="28"/>
        <v>1014402341.9999999</v>
      </c>
      <c r="K146" s="3">
        <v>153000000</v>
      </c>
      <c r="L146" s="3">
        <v>11000000</v>
      </c>
      <c r="M146" s="1">
        <f t="shared" si="29"/>
        <v>5.6515030868947651</v>
      </c>
      <c r="N146" s="1">
        <f t="shared" si="30"/>
        <v>0.91833976204225365</v>
      </c>
      <c r="O146" s="3">
        <v>5000000</v>
      </c>
      <c r="P146" s="1">
        <f t="shared" si="31"/>
        <v>1.2999999999999999E-5</v>
      </c>
      <c r="Q146" s="1">
        <f t="shared" si="32"/>
        <v>1.2999999999999999E-5</v>
      </c>
      <c r="R146" s="1">
        <f t="shared" si="33"/>
        <v>20062191.727489904</v>
      </c>
      <c r="S146" s="1">
        <f t="shared" si="34"/>
        <v>2.5869556379966624E-7</v>
      </c>
      <c r="T146" s="1">
        <f t="shared" si="35"/>
        <v>3.9799576208907256E-2</v>
      </c>
      <c r="U146" s="1">
        <f t="shared" si="35"/>
        <v>1.9899917452235509E-2</v>
      </c>
      <c r="V146" s="1">
        <f t="shared" si="35"/>
        <v>2.5869556379966624E-7</v>
      </c>
      <c r="AA146"/>
      <c r="AB146"/>
    </row>
    <row r="147" spans="1:28" hidden="1" x14ac:dyDescent="0.2">
      <c r="A147" t="s">
        <v>187</v>
      </c>
      <c r="B147" s="5">
        <v>1.85</v>
      </c>
      <c r="C147" s="2">
        <v>1540309840</v>
      </c>
      <c r="D147" s="2">
        <v>-16000000</v>
      </c>
      <c r="E147" t="s">
        <v>27</v>
      </c>
      <c r="F147" s="2">
        <v>-16000000</v>
      </c>
      <c r="G147" s="1">
        <f t="shared" si="25"/>
        <v>-0.1608829093180465</v>
      </c>
      <c r="H147" s="1">
        <f t="shared" si="26"/>
        <v>-0.1608829093180465</v>
      </c>
      <c r="I147" s="1">
        <f t="shared" si="27"/>
        <v>-41.210095143750003</v>
      </c>
      <c r="J147" s="1">
        <f t="shared" si="28"/>
        <v>-41.210095143750003</v>
      </c>
      <c r="K147" s="3">
        <v>8000000</v>
      </c>
      <c r="L147" s="3">
        <v>5000000</v>
      </c>
      <c r="M147" s="1">
        <f t="shared" si="29"/>
        <v>1.9476600889597642E-3</v>
      </c>
      <c r="N147" s="1">
        <f t="shared" si="30"/>
        <v>949.85773466666672</v>
      </c>
      <c r="O147" s="3">
        <v>3000000</v>
      </c>
      <c r="P147" s="1">
        <f t="shared" si="31"/>
        <v>-533.33333333333326</v>
      </c>
      <c r="Q147" s="1">
        <f t="shared" si="32"/>
        <v>-533.33333333333326</v>
      </c>
      <c r="R147" s="1">
        <f t="shared" si="33"/>
        <v>-17.809832525000004</v>
      </c>
      <c r="S147" s="1">
        <f t="shared" si="34"/>
        <v>-0.10387520474452074</v>
      </c>
      <c r="T147" s="1">
        <f t="shared" si="35"/>
        <v>-0.10348567272672878</v>
      </c>
      <c r="U147" s="1">
        <f t="shared" si="35"/>
        <v>-0.10368043873562476</v>
      </c>
      <c r="V147" s="1">
        <f t="shared" si="35"/>
        <v>-0.10387520474452074</v>
      </c>
      <c r="AA147"/>
      <c r="AB147"/>
    </row>
    <row r="148" spans="1:28" hidden="1" x14ac:dyDescent="0.2">
      <c r="A148" t="s">
        <v>188</v>
      </c>
      <c r="B148" s="5">
        <v>18.100000000000001</v>
      </c>
      <c r="C148" s="2">
        <v>93042893</v>
      </c>
      <c r="D148" s="2">
        <v>-226000000</v>
      </c>
      <c r="E148" t="s">
        <v>27</v>
      </c>
      <c r="F148" s="2">
        <v>-31000000</v>
      </c>
      <c r="G148" s="1">
        <f t="shared" si="25"/>
        <v>-2.2724710941174071</v>
      </c>
      <c r="H148" s="1">
        <f t="shared" si="26"/>
        <v>-0.31171063680371514</v>
      </c>
      <c r="I148" s="1">
        <f t="shared" si="27"/>
        <v>-2.9175288597345128</v>
      </c>
      <c r="J148" s="1">
        <f t="shared" si="28"/>
        <v>-21.269726525806451</v>
      </c>
      <c r="K148" s="3">
        <v>383000000</v>
      </c>
      <c r="L148" s="3">
        <v>58000000</v>
      </c>
      <c r="M148" s="1">
        <f t="shared" si="29"/>
        <v>3.4930126259079239</v>
      </c>
      <c r="N148" s="1">
        <f t="shared" si="30"/>
        <v>5.181773425538462</v>
      </c>
      <c r="O148" s="3">
        <v>325000000</v>
      </c>
      <c r="P148" s="1">
        <f t="shared" si="31"/>
        <v>-9.5384615384615383</v>
      </c>
      <c r="Q148" s="1">
        <f t="shared" si="32"/>
        <v>-69.538461538461533</v>
      </c>
      <c r="R148" s="1">
        <f t="shared" si="33"/>
        <v>-0.7451665324336284</v>
      </c>
      <c r="S148" s="1">
        <f t="shared" si="34"/>
        <v>-24.28987241400587</v>
      </c>
      <c r="T148" s="1">
        <f t="shared" si="35"/>
        <v>-23.591269888824286</v>
      </c>
      <c r="U148" s="1">
        <f t="shared" si="35"/>
        <v>-23.940571151415078</v>
      </c>
      <c r="V148" s="1">
        <f t="shared" si="35"/>
        <v>-24.28987241400587</v>
      </c>
      <c r="AA148"/>
      <c r="AB148"/>
    </row>
    <row r="149" spans="1:28" hidden="1" x14ac:dyDescent="0.2">
      <c r="A149" t="s">
        <v>189</v>
      </c>
      <c r="B149" s="5">
        <v>7.93</v>
      </c>
      <c r="C149" s="2">
        <v>118863063</v>
      </c>
      <c r="D149" s="2">
        <v>-144000000</v>
      </c>
      <c r="E149" t="s">
        <v>27</v>
      </c>
      <c r="F149" s="2">
        <v>-55000000</v>
      </c>
      <c r="G149" s="1">
        <f t="shared" si="25"/>
        <v>-1.4479461838624186</v>
      </c>
      <c r="H149" s="1">
        <f t="shared" si="26"/>
        <v>-0.55303500078078482</v>
      </c>
      <c r="I149" s="1">
        <f t="shared" si="27"/>
        <v>-4.5788994604166664</v>
      </c>
      <c r="J149" s="1">
        <f t="shared" si="28"/>
        <v>-11.988391314545455</v>
      </c>
      <c r="K149" s="3">
        <v>795000000</v>
      </c>
      <c r="L149" s="3">
        <v>328000000</v>
      </c>
      <c r="M149" s="1">
        <f t="shared" si="29"/>
        <v>3.928890844753008</v>
      </c>
      <c r="N149" s="1">
        <f t="shared" si="30"/>
        <v>2.0183813481584583</v>
      </c>
      <c r="O149" s="3">
        <v>468000000</v>
      </c>
      <c r="P149" s="1">
        <f t="shared" si="31"/>
        <v>-11.752136752136751</v>
      </c>
      <c r="Q149" s="1">
        <f t="shared" si="32"/>
        <v>-30.76923076923077</v>
      </c>
      <c r="R149" s="1">
        <f t="shared" si="33"/>
        <v>-0.65457228443749982</v>
      </c>
      <c r="S149" s="1">
        <f t="shared" si="34"/>
        <v>-12.114781191529621</v>
      </c>
      <c r="T149" s="1">
        <f t="shared" si="35"/>
        <v>-11.327320414080196</v>
      </c>
      <c r="U149" s="1">
        <f t="shared" si="35"/>
        <v>-11.721050802804909</v>
      </c>
      <c r="V149" s="1">
        <f t="shared" si="35"/>
        <v>-12.114781191529621</v>
      </c>
      <c r="AA149"/>
      <c r="AB149"/>
    </row>
    <row r="150" spans="1:28" hidden="1" x14ac:dyDescent="0.2">
      <c r="A150" t="s">
        <v>190</v>
      </c>
      <c r="B150" s="5">
        <v>8.7799999999999994</v>
      </c>
      <c r="C150" s="2">
        <v>10879112</v>
      </c>
      <c r="D150" s="2">
        <v>-12000000</v>
      </c>
      <c r="E150" t="s">
        <v>30</v>
      </c>
      <c r="F150" s="2">
        <v>-3000000</v>
      </c>
      <c r="G150" s="1">
        <f t="shared" si="25"/>
        <v>-0.12066218198853489</v>
      </c>
      <c r="H150" s="1">
        <f t="shared" si="26"/>
        <v>-3.0165545497133722E-2</v>
      </c>
      <c r="I150" s="1">
        <f t="shared" si="27"/>
        <v>-54.946793524999997</v>
      </c>
      <c r="J150" s="1">
        <f t="shared" si="28"/>
        <v>-219.78717409999999</v>
      </c>
      <c r="K150" s="3">
        <v>26000000</v>
      </c>
      <c r="L150" s="3">
        <v>3000000</v>
      </c>
      <c r="M150" s="1">
        <f t="shared" si="29"/>
        <v>2.1141431396238959</v>
      </c>
      <c r="N150" s="1">
        <f t="shared" si="30"/>
        <v>4.1529827547826086</v>
      </c>
      <c r="O150" s="3">
        <v>23000000</v>
      </c>
      <c r="P150" s="1">
        <f t="shared" si="31"/>
        <v>-13.043478260869565</v>
      </c>
      <c r="Q150" s="1">
        <f t="shared" si="32"/>
        <v>-52.173913043478258</v>
      </c>
      <c r="R150" s="1">
        <f t="shared" si="33"/>
        <v>-0.79598836133333328</v>
      </c>
      <c r="S150" s="1">
        <f t="shared" si="34"/>
        <v>-11.030312032820326</v>
      </c>
      <c r="T150" s="1">
        <f t="shared" si="35"/>
        <v>-10.607483404895547</v>
      </c>
      <c r="U150" s="1">
        <f t="shared" si="35"/>
        <v>-10.818897718857936</v>
      </c>
      <c r="V150" s="1">
        <f t="shared" si="35"/>
        <v>-11.030312032820326</v>
      </c>
      <c r="AA150"/>
      <c r="AB150"/>
    </row>
    <row r="151" spans="1:28" hidden="1" x14ac:dyDescent="0.2">
      <c r="A151" t="s">
        <v>191</v>
      </c>
      <c r="B151" s="5">
        <v>3.2</v>
      </c>
      <c r="C151" s="2">
        <v>521363</v>
      </c>
      <c r="D151" s="2">
        <v>-11000000</v>
      </c>
      <c r="E151" t="s">
        <v>27</v>
      </c>
      <c r="F151" s="2">
        <v>-0.84</v>
      </c>
      <c r="G151" s="1">
        <f t="shared" si="25"/>
        <v>-0.11060700015615697</v>
      </c>
      <c r="H151" s="1">
        <f t="shared" si="26"/>
        <v>-8.4463527391974405E-9</v>
      </c>
      <c r="I151" s="1">
        <f t="shared" si="27"/>
        <v>-59.941956572727271</v>
      </c>
      <c r="J151" s="1">
        <f t="shared" si="28"/>
        <v>-784954193.21428585</v>
      </c>
      <c r="K151" s="3">
        <v>5000000</v>
      </c>
      <c r="L151" s="3">
        <v>1.37</v>
      </c>
      <c r="M151" s="1">
        <f t="shared" si="29"/>
        <v>9.5902444745791318</v>
      </c>
      <c r="N151" s="1">
        <f t="shared" si="30"/>
        <v>0.33367241142624077</v>
      </c>
      <c r="O151" s="3">
        <v>4000000</v>
      </c>
      <c r="P151" s="1">
        <f t="shared" si="31"/>
        <v>-2.0999999999999999E-5</v>
      </c>
      <c r="Q151" s="1">
        <f t="shared" si="32"/>
        <v>-275</v>
      </c>
      <c r="R151" s="1">
        <f t="shared" si="33"/>
        <v>-1.5166923636363638E-2</v>
      </c>
      <c r="S151" s="1">
        <f t="shared" si="34"/>
        <v>-210.98543625075044</v>
      </c>
      <c r="T151" s="1">
        <f t="shared" si="35"/>
        <v>-209.45099671438135</v>
      </c>
      <c r="U151" s="1">
        <f t="shared" si="35"/>
        <v>-210.21821648256588</v>
      </c>
      <c r="V151" s="1">
        <f t="shared" si="35"/>
        <v>-210.98543625075044</v>
      </c>
      <c r="AA151"/>
      <c r="AB151"/>
    </row>
    <row r="152" spans="1:28" hidden="1" x14ac:dyDescent="0.2">
      <c r="A152" t="s">
        <v>192</v>
      </c>
      <c r="B152" s="5">
        <v>24.71</v>
      </c>
      <c r="C152" s="2">
        <v>28024779</v>
      </c>
      <c r="D152" s="2">
        <v>-82000000</v>
      </c>
      <c r="E152" t="s">
        <v>27</v>
      </c>
      <c r="F152" s="2">
        <v>-16000000</v>
      </c>
      <c r="G152" s="1">
        <f t="shared" si="25"/>
        <v>-0.82452491025498831</v>
      </c>
      <c r="H152" s="1">
        <f t="shared" si="26"/>
        <v>-0.1608829093180465</v>
      </c>
      <c r="I152" s="1">
        <f t="shared" si="27"/>
        <v>-8.040994174390244</v>
      </c>
      <c r="J152" s="1">
        <f t="shared" si="28"/>
        <v>-41.210095143750003</v>
      </c>
      <c r="K152" s="3">
        <v>150000000</v>
      </c>
      <c r="L152" s="3">
        <v>7000000</v>
      </c>
      <c r="M152" s="1">
        <f t="shared" si="29"/>
        <v>5.1026272142948921</v>
      </c>
      <c r="N152" s="1">
        <f t="shared" si="30"/>
        <v>4.842603420209791</v>
      </c>
      <c r="O152" s="3">
        <v>143000000</v>
      </c>
      <c r="P152" s="1">
        <f t="shared" si="31"/>
        <v>-11.188811188811188</v>
      </c>
      <c r="Q152" s="1">
        <f t="shared" si="32"/>
        <v>-57.342657342657347</v>
      </c>
      <c r="R152" s="1">
        <f t="shared" si="33"/>
        <v>-0.84450279157317076</v>
      </c>
      <c r="S152" s="1">
        <f t="shared" si="34"/>
        <v>-29.25982038966302</v>
      </c>
      <c r="T152" s="1">
        <f t="shared" si="35"/>
        <v>-28.239294946804041</v>
      </c>
      <c r="U152" s="1">
        <f t="shared" si="35"/>
        <v>-28.749557668233528</v>
      </c>
      <c r="V152" s="1">
        <f t="shared" si="35"/>
        <v>-29.25982038966302</v>
      </c>
      <c r="AA152"/>
      <c r="AB152"/>
    </row>
    <row r="153" spans="1:28" hidden="1" x14ac:dyDescent="0.2">
      <c r="A153" t="s">
        <v>193</v>
      </c>
      <c r="B153" s="5">
        <v>8.6</v>
      </c>
      <c r="C153" s="2">
        <v>30325185</v>
      </c>
      <c r="D153" s="2">
        <v>-29000000</v>
      </c>
      <c r="E153" t="s">
        <v>30</v>
      </c>
      <c r="F153" s="2">
        <v>-9000000</v>
      </c>
      <c r="G153" s="1">
        <f t="shared" si="25"/>
        <v>-0.29160027313895931</v>
      </c>
      <c r="H153" s="1">
        <f t="shared" si="26"/>
        <v>-9.0496636491401161E-2</v>
      </c>
      <c r="I153" s="1">
        <f t="shared" si="27"/>
        <v>-22.736604217241378</v>
      </c>
      <c r="J153" s="1">
        <f t="shared" si="28"/>
        <v>-73.262391366666662</v>
      </c>
      <c r="K153" s="3">
        <v>42000000</v>
      </c>
      <c r="L153" s="3">
        <v>23000000</v>
      </c>
      <c r="M153" s="1">
        <f t="shared" si="29"/>
        <v>0.6265419320607607</v>
      </c>
      <c r="N153" s="1">
        <f t="shared" si="30"/>
        <v>13.726136368421052</v>
      </c>
      <c r="O153" s="3">
        <v>19000000</v>
      </c>
      <c r="P153" s="1">
        <f t="shared" si="31"/>
        <v>-47.368421052631575</v>
      </c>
      <c r="Q153" s="1">
        <f t="shared" si="32"/>
        <v>-152.63157894736844</v>
      </c>
      <c r="R153" s="1">
        <f t="shared" si="33"/>
        <v>-0.89929858965517218</v>
      </c>
      <c r="S153" s="1">
        <f t="shared" si="34"/>
        <v>-9.5630084367168759</v>
      </c>
      <c r="T153" s="1">
        <f t="shared" si="35"/>
        <v>-9.4377000503047235</v>
      </c>
      <c r="U153" s="1">
        <f t="shared" si="35"/>
        <v>-9.5003542435108006</v>
      </c>
      <c r="V153" s="1">
        <f t="shared" si="35"/>
        <v>-9.5630084367168759</v>
      </c>
      <c r="AA153"/>
      <c r="AB153"/>
    </row>
    <row r="154" spans="1:28" hidden="1" x14ac:dyDescent="0.2">
      <c r="A154" t="s">
        <v>194</v>
      </c>
      <c r="B154" s="5">
        <v>1.31</v>
      </c>
      <c r="C154" s="2">
        <v>126826000</v>
      </c>
      <c r="D154" s="2">
        <v>-402000000</v>
      </c>
      <c r="E154" t="s">
        <v>27</v>
      </c>
      <c r="F154" s="2">
        <v>48000000</v>
      </c>
      <c r="G154" s="1">
        <f t="shared" si="25"/>
        <v>-4.0421830966159185</v>
      </c>
      <c r="H154" s="1">
        <f t="shared" si="26"/>
        <v>0.48264872795413954</v>
      </c>
      <c r="I154" s="1">
        <f t="shared" si="27"/>
        <v>-1.6402027917910447</v>
      </c>
      <c r="J154" s="1">
        <f t="shared" si="28"/>
        <v>13.736698381249999</v>
      </c>
      <c r="K154" s="4">
        <v>1398000000</v>
      </c>
      <c r="L154" s="4">
        <v>1086000000</v>
      </c>
      <c r="M154" s="1">
        <f t="shared" si="29"/>
        <v>2.4600633939413052</v>
      </c>
      <c r="N154" s="1">
        <f t="shared" si="30"/>
        <v>0.53250660256410265</v>
      </c>
      <c r="O154" s="3">
        <v>312000000</v>
      </c>
      <c r="P154" s="1">
        <f t="shared" si="31"/>
        <v>15.384615384615385</v>
      </c>
      <c r="Q154" s="1">
        <f t="shared" si="32"/>
        <v>-128.84615384615387</v>
      </c>
      <c r="R154" s="1">
        <f t="shared" si="33"/>
        <v>-4.1328870646766158E-2</v>
      </c>
      <c r="S154" s="1">
        <f t="shared" si="34"/>
        <v>-31.696970652705289</v>
      </c>
      <c r="T154" s="1">
        <f t="shared" ref="T154:V173" si="36">($O154+$O154*($Q154+T$2-$C$1)/$C$1)/$C154</f>
        <v>-31.204957973917029</v>
      </c>
      <c r="U154" s="1">
        <f t="shared" si="36"/>
        <v>-31.450964313311157</v>
      </c>
      <c r="V154" s="1">
        <f t="shared" si="36"/>
        <v>-31.696970652705289</v>
      </c>
      <c r="AA154"/>
      <c r="AB154"/>
    </row>
    <row r="155" spans="1:28" hidden="1" x14ac:dyDescent="0.2">
      <c r="A155" t="s">
        <v>195</v>
      </c>
      <c r="B155" s="5">
        <v>6.34</v>
      </c>
      <c r="C155" s="2">
        <v>389816000</v>
      </c>
      <c r="D155" s="2">
        <v>-73000000</v>
      </c>
      <c r="E155" t="s">
        <v>27</v>
      </c>
      <c r="F155" s="2">
        <v>-73000000</v>
      </c>
      <c r="G155" s="1">
        <f t="shared" si="25"/>
        <v>-0.73402827376358715</v>
      </c>
      <c r="H155" s="1">
        <f t="shared" si="26"/>
        <v>-0.73402827376358715</v>
      </c>
      <c r="I155" s="1">
        <f t="shared" si="27"/>
        <v>-9.0323496205479454</v>
      </c>
      <c r="J155" s="1">
        <f t="shared" si="28"/>
        <v>-9.0323496205479454</v>
      </c>
      <c r="K155" s="4">
        <v>3265000000</v>
      </c>
      <c r="L155" s="3">
        <v>663000000</v>
      </c>
      <c r="M155" s="1">
        <f t="shared" si="29"/>
        <v>6.6749440761795311</v>
      </c>
      <c r="N155" s="1">
        <f t="shared" si="30"/>
        <v>0.94982069177555717</v>
      </c>
      <c r="O155" s="4">
        <v>2602000000</v>
      </c>
      <c r="P155" s="1">
        <f t="shared" si="31"/>
        <v>-2.8055342044581093</v>
      </c>
      <c r="Q155" s="1">
        <f t="shared" si="32"/>
        <v>-2.8055342044581093</v>
      </c>
      <c r="R155" s="1">
        <f t="shared" si="33"/>
        <v>-3.3855252602739729</v>
      </c>
      <c r="S155" s="1">
        <f t="shared" si="34"/>
        <v>-1.8726783918566707</v>
      </c>
      <c r="T155" s="1">
        <f t="shared" si="36"/>
        <v>-0.53768957662076466</v>
      </c>
      <c r="U155" s="1">
        <f t="shared" si="36"/>
        <v>-1.2051839842387178</v>
      </c>
      <c r="V155" s="1">
        <f t="shared" si="36"/>
        <v>-1.8726783918566707</v>
      </c>
      <c r="AA155"/>
      <c r="AB155"/>
    </row>
    <row r="156" spans="1:28" hidden="1" x14ac:dyDescent="0.2">
      <c r="A156" t="s">
        <v>196</v>
      </c>
      <c r="B156" s="5">
        <v>126.96</v>
      </c>
      <c r="C156" s="2">
        <v>11813000</v>
      </c>
      <c r="D156" s="2">
        <v>73000000</v>
      </c>
      <c r="E156" t="s">
        <v>27</v>
      </c>
      <c r="F156" s="2">
        <v>17000000</v>
      </c>
      <c r="G156" s="1">
        <f t="shared" si="25"/>
        <v>0.73402827376358715</v>
      </c>
      <c r="H156" s="1">
        <f t="shared" si="26"/>
        <v>0.17093809115042441</v>
      </c>
      <c r="I156" s="1">
        <f t="shared" si="27"/>
        <v>9.0323496205479454</v>
      </c>
      <c r="J156" s="1">
        <f t="shared" si="28"/>
        <v>38.7859719</v>
      </c>
      <c r="K156" s="3">
        <v>856000000</v>
      </c>
      <c r="L156" s="3">
        <v>305000000</v>
      </c>
      <c r="M156" s="1">
        <f t="shared" si="29"/>
        <v>46.643528316261744</v>
      </c>
      <c r="N156" s="1">
        <f t="shared" si="30"/>
        <v>2.7219210163339382</v>
      </c>
      <c r="O156" s="3">
        <v>551000000</v>
      </c>
      <c r="P156" s="1">
        <f t="shared" si="31"/>
        <v>3.0852994555353903</v>
      </c>
      <c r="Q156" s="1">
        <f t="shared" si="32"/>
        <v>13.248638838475499</v>
      </c>
      <c r="R156" s="1">
        <f t="shared" si="33"/>
        <v>2.0544910684931503</v>
      </c>
      <c r="S156" s="1">
        <f t="shared" si="34"/>
        <v>61.796326081435708</v>
      </c>
      <c r="T156" s="1">
        <f t="shared" si="36"/>
        <v>71.125031744688059</v>
      </c>
      <c r="U156" s="1">
        <f t="shared" si="36"/>
        <v>66.460678913061884</v>
      </c>
      <c r="V156" s="1">
        <f t="shared" si="36"/>
        <v>61.796326081435708</v>
      </c>
      <c r="AA156"/>
      <c r="AB156"/>
    </row>
    <row r="157" spans="1:28" hidden="1" x14ac:dyDescent="0.2">
      <c r="A157" t="s">
        <v>197</v>
      </c>
      <c r="B157" s="5">
        <v>45.76</v>
      </c>
      <c r="C157" s="2">
        <v>50152807</v>
      </c>
      <c r="D157" s="2">
        <v>22000000</v>
      </c>
      <c r="E157" t="s">
        <v>27</v>
      </c>
      <c r="F157" s="2">
        <v>18000000</v>
      </c>
      <c r="G157" s="1">
        <f t="shared" si="25"/>
        <v>0.22121400031231395</v>
      </c>
      <c r="H157" s="1">
        <f t="shared" si="26"/>
        <v>0.18099327298280232</v>
      </c>
      <c r="I157" s="1">
        <f t="shared" si="27"/>
        <v>29.970978286363636</v>
      </c>
      <c r="J157" s="1">
        <f t="shared" si="28"/>
        <v>36.631195683333331</v>
      </c>
      <c r="K157" s="3">
        <v>501000000</v>
      </c>
      <c r="L157" s="3">
        <v>165000000</v>
      </c>
      <c r="M157" s="1">
        <f t="shared" si="29"/>
        <v>6.6995253127108123</v>
      </c>
      <c r="N157" s="1">
        <f t="shared" si="30"/>
        <v>6.8303346676190468</v>
      </c>
      <c r="O157" s="3">
        <v>336000000</v>
      </c>
      <c r="P157" s="1">
        <f t="shared" si="31"/>
        <v>5.3571428571428568</v>
      </c>
      <c r="Q157" s="1">
        <f t="shared" si="32"/>
        <v>6.5476190476190483</v>
      </c>
      <c r="R157" s="1">
        <f t="shared" si="33"/>
        <v>10.431783855999997</v>
      </c>
      <c r="S157" s="1">
        <f t="shared" si="34"/>
        <v>4.3865939547511275</v>
      </c>
      <c r="T157" s="1">
        <f t="shared" si="36"/>
        <v>5.726499017293289</v>
      </c>
      <c r="U157" s="1">
        <f t="shared" si="36"/>
        <v>5.0565464860222082</v>
      </c>
      <c r="V157" s="1">
        <f t="shared" si="36"/>
        <v>4.3865939547511275</v>
      </c>
      <c r="AA157"/>
      <c r="AB157"/>
    </row>
    <row r="158" spans="1:28" hidden="1" x14ac:dyDescent="0.2">
      <c r="A158" t="s">
        <v>198</v>
      </c>
      <c r="B158" s="5">
        <v>66.72</v>
      </c>
      <c r="C158" s="2">
        <v>124067000</v>
      </c>
      <c r="D158" s="2">
        <v>437000000</v>
      </c>
      <c r="E158" t="s">
        <v>27</v>
      </c>
      <c r="F158" s="2">
        <v>322000000</v>
      </c>
      <c r="G158" s="1">
        <f t="shared" si="25"/>
        <v>4.3941144607491456</v>
      </c>
      <c r="H158" s="1">
        <f t="shared" si="26"/>
        <v>3.2377685500256859</v>
      </c>
      <c r="I158" s="1">
        <f t="shared" si="27"/>
        <v>1.5088364354691075</v>
      </c>
      <c r="J158" s="1">
        <f t="shared" si="28"/>
        <v>2.0477065909937888</v>
      </c>
      <c r="K158" s="4">
        <v>12983000000</v>
      </c>
      <c r="L158" s="4">
        <v>8731000000</v>
      </c>
      <c r="M158" s="1">
        <f t="shared" si="29"/>
        <v>34.271804750658916</v>
      </c>
      <c r="N158" s="1">
        <f t="shared" si="30"/>
        <v>1.9467898024459078</v>
      </c>
      <c r="O158" s="4">
        <v>4252000000</v>
      </c>
      <c r="P158" s="1">
        <f t="shared" si="31"/>
        <v>7.5729068673565383</v>
      </c>
      <c r="Q158" s="1">
        <f t="shared" si="32"/>
        <v>10.277516462841016</v>
      </c>
      <c r="R158" s="1">
        <f t="shared" si="33"/>
        <v>1.8942220228832951</v>
      </c>
      <c r="S158" s="1">
        <f t="shared" si="34"/>
        <v>35.222903753616997</v>
      </c>
      <c r="T158" s="1">
        <f t="shared" si="36"/>
        <v>42.077264703748781</v>
      </c>
      <c r="U158" s="1">
        <f t="shared" si="36"/>
        <v>38.650084228682886</v>
      </c>
      <c r="V158" s="1">
        <f t="shared" si="36"/>
        <v>35.222903753616997</v>
      </c>
      <c r="AA158"/>
      <c r="AB158"/>
    </row>
    <row r="159" spans="1:28" hidden="1" x14ac:dyDescent="0.2">
      <c r="A159" t="s">
        <v>199</v>
      </c>
      <c r="B159" s="5">
        <v>1.98</v>
      </c>
      <c r="C159" s="2">
        <v>53991000</v>
      </c>
      <c r="D159" s="2">
        <v>9000000</v>
      </c>
      <c r="E159" t="s">
        <v>27</v>
      </c>
      <c r="F159" s="2">
        <v>2000000</v>
      </c>
      <c r="G159" s="1">
        <f t="shared" si="25"/>
        <v>9.0496636491401161E-2</v>
      </c>
      <c r="H159" s="1">
        <f t="shared" si="26"/>
        <v>2.0110363664755812E-2</v>
      </c>
      <c r="I159" s="1">
        <f t="shared" si="27"/>
        <v>73.262391366666662</v>
      </c>
      <c r="J159" s="1">
        <f t="shared" si="28"/>
        <v>329.68076115000002</v>
      </c>
      <c r="K159" s="3">
        <v>546000000</v>
      </c>
      <c r="L159" s="3">
        <v>376000000</v>
      </c>
      <c r="M159" s="1">
        <f t="shared" si="29"/>
        <v>3.1486729269693097</v>
      </c>
      <c r="N159" s="1">
        <f t="shared" si="30"/>
        <v>0.62883635294117646</v>
      </c>
      <c r="O159" s="3">
        <v>169000000</v>
      </c>
      <c r="P159" s="1">
        <f t="shared" si="31"/>
        <v>1.1834319526627219</v>
      </c>
      <c r="Q159" s="1">
        <f t="shared" si="32"/>
        <v>5.3254437869822491</v>
      </c>
      <c r="R159" s="1">
        <f t="shared" si="33"/>
        <v>1.1878019999999998</v>
      </c>
      <c r="S159" s="1">
        <f t="shared" si="34"/>
        <v>1.6669444907484583</v>
      </c>
      <c r="T159" s="1">
        <f t="shared" si="36"/>
        <v>2.2929747550517683</v>
      </c>
      <c r="U159" s="1">
        <f t="shared" si="36"/>
        <v>1.9799596229001133</v>
      </c>
      <c r="V159" s="1">
        <f t="shared" si="36"/>
        <v>1.6669444907484583</v>
      </c>
      <c r="AA159"/>
      <c r="AB159"/>
    </row>
    <row r="160" spans="1:28" hidden="1" x14ac:dyDescent="0.2">
      <c r="A160" t="s">
        <v>200</v>
      </c>
      <c r="B160" s="5">
        <v>73.180000000000007</v>
      </c>
      <c r="C160" s="2">
        <v>32317000</v>
      </c>
      <c r="D160" s="2">
        <v>83000000</v>
      </c>
      <c r="E160" t="s">
        <v>201</v>
      </c>
      <c r="F160" s="2">
        <v>40000000</v>
      </c>
      <c r="G160" s="1">
        <f t="shared" si="25"/>
        <v>0.83458009208736628</v>
      </c>
      <c r="H160" s="1">
        <f t="shared" si="26"/>
        <v>0.40220727329511624</v>
      </c>
      <c r="I160" s="1">
        <f t="shared" si="27"/>
        <v>7.9441147265060241</v>
      </c>
      <c r="J160" s="1">
        <f t="shared" si="28"/>
        <v>16.484038057500001</v>
      </c>
      <c r="K160" s="4">
        <v>1405000000</v>
      </c>
      <c r="L160" s="3">
        <v>742000000</v>
      </c>
      <c r="M160" s="1">
        <f t="shared" si="29"/>
        <v>20.515518148342977</v>
      </c>
      <c r="N160" s="1">
        <f t="shared" si="30"/>
        <v>3.5670558974358979</v>
      </c>
      <c r="O160" s="3">
        <v>660000000</v>
      </c>
      <c r="P160" s="1">
        <f t="shared" si="31"/>
        <v>6.0606060606060606</v>
      </c>
      <c r="Q160" s="1">
        <f t="shared" si="32"/>
        <v>12.575757575757576</v>
      </c>
      <c r="R160" s="1">
        <f t="shared" si="33"/>
        <v>2.8493470602409641</v>
      </c>
      <c r="S160" s="1">
        <f t="shared" si="34"/>
        <v>25.683077018287587</v>
      </c>
      <c r="T160" s="1">
        <f t="shared" si="36"/>
        <v>29.767614568183927</v>
      </c>
      <c r="U160" s="1">
        <f t="shared" si="36"/>
        <v>27.725345793235757</v>
      </c>
      <c r="V160" s="1">
        <f t="shared" si="36"/>
        <v>25.683077018287587</v>
      </c>
      <c r="AA160"/>
      <c r="AB160"/>
    </row>
    <row r="161" spans="1:28" hidden="1" x14ac:dyDescent="0.2">
      <c r="A161" t="s">
        <v>202</v>
      </c>
      <c r="B161" s="5">
        <v>10.39</v>
      </c>
      <c r="C161" s="2">
        <v>4104181</v>
      </c>
      <c r="D161" s="2">
        <v>0.34</v>
      </c>
      <c r="E161" t="s">
        <v>27</v>
      </c>
      <c r="F161" s="2">
        <v>0.54</v>
      </c>
      <c r="G161" s="1">
        <f t="shared" si="25"/>
        <v>3.4187618230084887E-9</v>
      </c>
      <c r="H161" s="1">
        <f t="shared" si="26"/>
        <v>5.4297981894840701E-9</v>
      </c>
      <c r="I161" s="1">
        <f t="shared" si="27"/>
        <v>1939298594.9999998</v>
      </c>
      <c r="J161" s="1">
        <f t="shared" si="28"/>
        <v>1221039856.1111109</v>
      </c>
      <c r="K161" s="3">
        <v>119000000</v>
      </c>
      <c r="L161" s="3">
        <v>5000000</v>
      </c>
      <c r="M161" s="1">
        <f t="shared" si="29"/>
        <v>27.776552739754898</v>
      </c>
      <c r="N161" s="1">
        <f t="shared" si="30"/>
        <v>0.3740564964035088</v>
      </c>
      <c r="O161" s="3">
        <v>5000000</v>
      </c>
      <c r="P161" s="1">
        <f t="shared" si="31"/>
        <v>1.08E-5</v>
      </c>
      <c r="Q161" s="1">
        <f t="shared" si="32"/>
        <v>6.8000000000000001E-6</v>
      </c>
      <c r="R161" s="1">
        <f t="shared" si="33"/>
        <v>12541894.289802289</v>
      </c>
      <c r="S161" s="1">
        <f t="shared" si="34"/>
        <v>8.2842350285538797E-7</v>
      </c>
      <c r="T161" s="1">
        <f t="shared" si="36"/>
        <v>0.24365479982486149</v>
      </c>
      <c r="U161" s="1">
        <f t="shared" si="36"/>
        <v>0.12182781412418224</v>
      </c>
      <c r="V161" s="1">
        <f t="shared" si="36"/>
        <v>8.2842350285538797E-7</v>
      </c>
      <c r="AA161"/>
      <c r="AB161"/>
    </row>
    <row r="162" spans="1:28" hidden="1" x14ac:dyDescent="0.2">
      <c r="A162" t="s">
        <v>203</v>
      </c>
      <c r="B162" s="5">
        <v>81.180000000000007</v>
      </c>
      <c r="C162" s="2">
        <v>106299000</v>
      </c>
      <c r="D162" s="2">
        <v>694000000</v>
      </c>
      <c r="E162" t="s">
        <v>27</v>
      </c>
      <c r="F162" s="2">
        <v>155000000</v>
      </c>
      <c r="G162" s="1">
        <f t="shared" si="25"/>
        <v>6.9782961916702675</v>
      </c>
      <c r="H162" s="1">
        <f t="shared" si="26"/>
        <v>1.5585531840185756</v>
      </c>
      <c r="I162" s="1">
        <f t="shared" si="27"/>
        <v>0.95008864884726218</v>
      </c>
      <c r="J162" s="1">
        <f t="shared" si="28"/>
        <v>4.2539453051612899</v>
      </c>
      <c r="K162" s="4">
        <v>8142000000</v>
      </c>
      <c r="L162" s="4">
        <v>4133000000</v>
      </c>
      <c r="M162" s="1">
        <f t="shared" si="29"/>
        <v>37.714371725039747</v>
      </c>
      <c r="N162" s="1">
        <f t="shared" si="30"/>
        <v>2.1524950910451484</v>
      </c>
      <c r="O162" s="4">
        <v>3837000000</v>
      </c>
      <c r="P162" s="1">
        <f t="shared" si="31"/>
        <v>4.0396142819911391</v>
      </c>
      <c r="Q162" s="1">
        <f t="shared" si="32"/>
        <v>18.087047172270001</v>
      </c>
      <c r="R162" s="1">
        <f t="shared" si="33"/>
        <v>1.2434225965417871</v>
      </c>
      <c r="S162" s="1">
        <f t="shared" si="34"/>
        <v>65.287537982483357</v>
      </c>
      <c r="T162" s="1">
        <f t="shared" si="36"/>
        <v>72.50679686544558</v>
      </c>
      <c r="U162" s="1">
        <f t="shared" si="36"/>
        <v>68.897167423964476</v>
      </c>
      <c r="V162" s="1">
        <f t="shared" si="36"/>
        <v>65.287537982483357</v>
      </c>
      <c r="AA162"/>
      <c r="AB162"/>
    </row>
    <row r="163" spans="1:28" hidden="1" x14ac:dyDescent="0.2">
      <c r="A163" t="s">
        <v>204</v>
      </c>
      <c r="B163" s="5">
        <v>23.15</v>
      </c>
      <c r="C163" s="2">
        <v>12685000</v>
      </c>
      <c r="D163" s="2">
        <v>-46000000</v>
      </c>
      <c r="E163" t="s">
        <v>27</v>
      </c>
      <c r="F163" s="2">
        <v>-22000000</v>
      </c>
      <c r="G163" s="1">
        <f t="shared" si="25"/>
        <v>-0.46253836428938372</v>
      </c>
      <c r="H163" s="1">
        <f t="shared" si="26"/>
        <v>-0.22121400031231395</v>
      </c>
      <c r="I163" s="1">
        <f t="shared" si="27"/>
        <v>-14.333946136956522</v>
      </c>
      <c r="J163" s="1">
        <f t="shared" si="28"/>
        <v>-29.970978286363636</v>
      </c>
      <c r="K163" s="3">
        <v>171000000</v>
      </c>
      <c r="L163" s="3">
        <v>70000000</v>
      </c>
      <c r="M163" s="1">
        <f t="shared" si="29"/>
        <v>7.9621600315333074</v>
      </c>
      <c r="N163" s="1">
        <f t="shared" si="30"/>
        <v>2.9075024752475245</v>
      </c>
      <c r="O163" s="3">
        <v>102000000</v>
      </c>
      <c r="P163" s="1">
        <f t="shared" si="31"/>
        <v>-21.568627450980394</v>
      </c>
      <c r="Q163" s="1">
        <f t="shared" si="32"/>
        <v>-45.098039215686278</v>
      </c>
      <c r="R163" s="1">
        <f t="shared" si="33"/>
        <v>-0.63838641304347821</v>
      </c>
      <c r="S163" s="1">
        <f t="shared" si="34"/>
        <v>-36.26330311391407</v>
      </c>
      <c r="T163" s="1">
        <f t="shared" si="36"/>
        <v>-34.65510445407962</v>
      </c>
      <c r="U163" s="1">
        <f t="shared" si="36"/>
        <v>-35.459203783996848</v>
      </c>
      <c r="V163" s="1">
        <f t="shared" si="36"/>
        <v>-36.26330311391407</v>
      </c>
      <c r="AA163"/>
      <c r="AB163"/>
    </row>
    <row r="164" spans="1:28" hidden="1" x14ac:dyDescent="0.2">
      <c r="A164" t="s">
        <v>205</v>
      </c>
      <c r="B164" s="5">
        <v>9.48</v>
      </c>
      <c r="C164" s="2">
        <v>12875566</v>
      </c>
      <c r="D164" s="2">
        <v>6000000</v>
      </c>
      <c r="E164" t="s">
        <v>27</v>
      </c>
      <c r="F164" s="2">
        <v>2000000</v>
      </c>
      <c r="G164" s="1">
        <f t="shared" si="25"/>
        <v>6.0331090994267443E-2</v>
      </c>
      <c r="H164" s="1">
        <f t="shared" si="26"/>
        <v>2.0110363664755812E-2</v>
      </c>
      <c r="I164" s="1">
        <f t="shared" si="27"/>
        <v>109.89358704999999</v>
      </c>
      <c r="J164" s="1">
        <f t="shared" si="28"/>
        <v>329.68076115000002</v>
      </c>
      <c r="K164" s="3">
        <v>230000000</v>
      </c>
      <c r="L164" s="3">
        <v>89000000</v>
      </c>
      <c r="M164" s="1">
        <f t="shared" si="29"/>
        <v>10.950974893064895</v>
      </c>
      <c r="N164" s="1">
        <f t="shared" si="30"/>
        <v>0.8656763523404255</v>
      </c>
      <c r="O164" s="3">
        <v>141000000</v>
      </c>
      <c r="P164" s="1">
        <f t="shared" si="31"/>
        <v>1.4184397163120568</v>
      </c>
      <c r="Q164" s="1">
        <f t="shared" si="32"/>
        <v>4.2553191489361701</v>
      </c>
      <c r="R164" s="1">
        <f t="shared" si="33"/>
        <v>2.0343394280000004</v>
      </c>
      <c r="S164" s="1">
        <f t="shared" si="34"/>
        <v>4.6599893161978274</v>
      </c>
      <c r="T164" s="1">
        <f t="shared" si="36"/>
        <v>6.8501842948108065</v>
      </c>
      <c r="U164" s="1">
        <f t="shared" si="36"/>
        <v>5.7550868055043169</v>
      </c>
      <c r="V164" s="1">
        <f t="shared" si="36"/>
        <v>4.6599893161978274</v>
      </c>
      <c r="AA164"/>
      <c r="AB164"/>
    </row>
    <row r="165" spans="1:28" hidden="1" x14ac:dyDescent="0.2">
      <c r="A165" t="s">
        <v>206</v>
      </c>
      <c r="B165" s="5">
        <v>15.51</v>
      </c>
      <c r="C165" s="2">
        <v>185557343</v>
      </c>
      <c r="D165" s="2">
        <v>227000000</v>
      </c>
      <c r="E165" t="s">
        <v>33</v>
      </c>
      <c r="F165" s="2">
        <v>-221000000</v>
      </c>
      <c r="G165" s="1">
        <f t="shared" si="25"/>
        <v>2.2825262759497846</v>
      </c>
      <c r="H165" s="1">
        <f t="shared" si="26"/>
        <v>-2.2221951849555173</v>
      </c>
      <c r="I165" s="1">
        <f t="shared" si="27"/>
        <v>2.9046763096916299</v>
      </c>
      <c r="J165" s="1">
        <f t="shared" si="28"/>
        <v>-2.9835362999999999</v>
      </c>
      <c r="K165" s="4">
        <v>14670000000</v>
      </c>
      <c r="L165" s="4">
        <v>8260000000</v>
      </c>
      <c r="M165" s="1">
        <f t="shared" si="29"/>
        <v>34.544577414001878</v>
      </c>
      <c r="N165" s="1">
        <f t="shared" si="30"/>
        <v>0.44898508423244932</v>
      </c>
      <c r="O165" s="4">
        <v>4539000000</v>
      </c>
      <c r="P165" s="1">
        <f t="shared" si="31"/>
        <v>-4.868913857677903</v>
      </c>
      <c r="Q165" s="1">
        <f t="shared" si="32"/>
        <v>5.0011015642211945</v>
      </c>
      <c r="R165" s="1">
        <f t="shared" si="33"/>
        <v>1.267838938295154</v>
      </c>
      <c r="S165" s="1">
        <f t="shared" si="34"/>
        <v>12.233415090449965</v>
      </c>
      <c r="T165" s="1">
        <f t="shared" si="36"/>
        <v>17.125703292701274</v>
      </c>
      <c r="U165" s="1">
        <f t="shared" si="36"/>
        <v>14.679559191575621</v>
      </c>
      <c r="V165" s="1">
        <f t="shared" si="36"/>
        <v>12.233415090449965</v>
      </c>
      <c r="AA165"/>
      <c r="AB165"/>
    </row>
    <row r="166" spans="1:28" hidden="1" x14ac:dyDescent="0.2">
      <c r="A166" t="s">
        <v>207</v>
      </c>
      <c r="B166" s="5">
        <v>61.57</v>
      </c>
      <c r="C166" s="2">
        <v>488700000</v>
      </c>
      <c r="D166" s="2">
        <v>-227000000</v>
      </c>
      <c r="E166" t="s">
        <v>27</v>
      </c>
      <c r="F166" s="2">
        <v>-227000000</v>
      </c>
      <c r="G166" s="1">
        <f t="shared" si="25"/>
        <v>-2.2825262759497846</v>
      </c>
      <c r="H166" s="1">
        <f t="shared" si="26"/>
        <v>-2.2825262759497846</v>
      </c>
      <c r="I166" s="1">
        <f t="shared" si="27"/>
        <v>-2.9046763096916299</v>
      </c>
      <c r="J166" s="1">
        <f t="shared" si="28"/>
        <v>-2.9046763096916299</v>
      </c>
      <c r="K166" s="4">
        <v>27062000000</v>
      </c>
      <c r="L166" s="4">
        <v>4423000000</v>
      </c>
      <c r="M166" s="1">
        <f t="shared" si="29"/>
        <v>46.324943728258646</v>
      </c>
      <c r="N166" s="1">
        <f t="shared" si="30"/>
        <v>1.3290895799284421</v>
      </c>
      <c r="O166" s="4">
        <v>22639000000</v>
      </c>
      <c r="P166" s="1">
        <f t="shared" si="31"/>
        <v>-1.0026944653032377</v>
      </c>
      <c r="Q166" s="1">
        <f t="shared" si="32"/>
        <v>-1.0026944653032377</v>
      </c>
      <c r="R166" s="1">
        <f t="shared" si="33"/>
        <v>-13.255180176211452</v>
      </c>
      <c r="S166" s="1">
        <f t="shared" si="34"/>
        <v>-4.6449764681808885</v>
      </c>
      <c r="T166" s="1">
        <f t="shared" si="36"/>
        <v>4.620012277470841</v>
      </c>
      <c r="U166" s="1">
        <f t="shared" si="36"/>
        <v>-1.2482095355023532E-2</v>
      </c>
      <c r="V166" s="1">
        <f t="shared" si="36"/>
        <v>-4.6449764681808885</v>
      </c>
      <c r="AA166"/>
      <c r="AB166"/>
    </row>
    <row r="167" spans="1:28" hidden="1" x14ac:dyDescent="0.2">
      <c r="A167" t="s">
        <v>208</v>
      </c>
      <c r="B167" s="5">
        <v>5.93</v>
      </c>
      <c r="C167" s="2">
        <v>27111600</v>
      </c>
      <c r="D167" s="2">
        <v>-39000000</v>
      </c>
      <c r="E167" t="s">
        <v>27</v>
      </c>
      <c r="F167" s="2">
        <v>-19000000</v>
      </c>
      <c r="G167" s="1">
        <f t="shared" si="25"/>
        <v>-0.39215209146273838</v>
      </c>
      <c r="H167" s="1">
        <f t="shared" si="26"/>
        <v>-0.19104845481518024</v>
      </c>
      <c r="I167" s="1">
        <f t="shared" si="27"/>
        <v>-16.9067057</v>
      </c>
      <c r="J167" s="1">
        <f t="shared" si="28"/>
        <v>-34.703238015789474</v>
      </c>
      <c r="K167" s="3">
        <v>77000000</v>
      </c>
      <c r="L167" s="3">
        <v>27000000</v>
      </c>
      <c r="M167" s="1">
        <f t="shared" si="29"/>
        <v>1.8442290384927484</v>
      </c>
      <c r="N167" s="1">
        <f t="shared" si="30"/>
        <v>3.2154357600000001</v>
      </c>
      <c r="O167" s="3">
        <v>51000000</v>
      </c>
      <c r="P167" s="1">
        <f t="shared" si="31"/>
        <v>-37.254901960784316</v>
      </c>
      <c r="Q167" s="1">
        <f t="shared" si="32"/>
        <v>-76.470588235294116</v>
      </c>
      <c r="R167" s="1">
        <f t="shared" si="33"/>
        <v>-0.41223535384615384</v>
      </c>
      <c r="S167" s="1">
        <f t="shared" si="34"/>
        <v>-14.384986500243437</v>
      </c>
      <c r="T167" s="1">
        <f t="shared" si="36"/>
        <v>-14.008763776390918</v>
      </c>
      <c r="U167" s="1">
        <f t="shared" si="36"/>
        <v>-14.196875138317179</v>
      </c>
      <c r="V167" s="1">
        <f t="shared" si="36"/>
        <v>-14.384986500243437</v>
      </c>
      <c r="AA167"/>
      <c r="AB167"/>
    </row>
    <row r="168" spans="1:28" hidden="1" x14ac:dyDescent="0.2">
      <c r="A168" t="s">
        <v>209</v>
      </c>
      <c r="B168" s="5">
        <v>24.55</v>
      </c>
      <c r="C168" s="2">
        <v>67572452</v>
      </c>
      <c r="D168" s="2">
        <v>-52000000</v>
      </c>
      <c r="E168" t="s">
        <v>27</v>
      </c>
      <c r="F168" s="2">
        <v>-32000000</v>
      </c>
      <c r="G168" s="1">
        <f t="shared" si="25"/>
        <v>-0.52286945528365114</v>
      </c>
      <c r="H168" s="1">
        <f t="shared" si="26"/>
        <v>-0.32176581863609299</v>
      </c>
      <c r="I168" s="1">
        <f t="shared" si="27"/>
        <v>-12.680029275000001</v>
      </c>
      <c r="J168" s="1">
        <f t="shared" si="28"/>
        <v>-20.605047571875001</v>
      </c>
      <c r="K168" s="3">
        <v>450000000</v>
      </c>
      <c r="L168" s="3">
        <v>231000000</v>
      </c>
      <c r="M168" s="1">
        <f t="shared" si="29"/>
        <v>3.2409657118850741</v>
      </c>
      <c r="N168" s="1">
        <f t="shared" si="30"/>
        <v>7.5749027242009133</v>
      </c>
      <c r="O168" s="3">
        <v>219000000</v>
      </c>
      <c r="P168" s="1">
        <f t="shared" si="31"/>
        <v>-14.611872146118721</v>
      </c>
      <c r="Q168" s="1">
        <f t="shared" si="32"/>
        <v>-23.74429223744292</v>
      </c>
      <c r="R168" s="1">
        <f t="shared" si="33"/>
        <v>-3.1901994165384622</v>
      </c>
      <c r="S168" s="1">
        <f t="shared" si="34"/>
        <v>-7.6954436994531425</v>
      </c>
      <c r="T168" s="1">
        <f t="shared" si="36"/>
        <v>-7.0472505570761275</v>
      </c>
      <c r="U168" s="1">
        <f t="shared" si="36"/>
        <v>-7.3713471282646346</v>
      </c>
      <c r="V168" s="1">
        <f t="shared" si="36"/>
        <v>-7.6954436994531425</v>
      </c>
      <c r="AA168"/>
      <c r="AB168"/>
    </row>
    <row r="169" spans="1:28" hidden="1" x14ac:dyDescent="0.2">
      <c r="A169" t="s">
        <v>210</v>
      </c>
      <c r="B169" s="5">
        <v>21.3</v>
      </c>
      <c r="C169" s="2">
        <v>14626000</v>
      </c>
      <c r="D169" s="2">
        <v>26000000</v>
      </c>
      <c r="E169" t="s">
        <v>27</v>
      </c>
      <c r="F169" s="2">
        <v>7000000</v>
      </c>
      <c r="G169" s="1">
        <f t="shared" si="25"/>
        <v>0.26143472764182557</v>
      </c>
      <c r="H169" s="1">
        <f t="shared" si="26"/>
        <v>7.0386272826645349E-2</v>
      </c>
      <c r="I169" s="1">
        <f t="shared" si="27"/>
        <v>25.360058550000002</v>
      </c>
      <c r="J169" s="1">
        <f t="shared" si="28"/>
        <v>94.194503185714282</v>
      </c>
      <c r="K169" s="4">
        <v>2228000000</v>
      </c>
      <c r="L169" s="4">
        <v>1947000000</v>
      </c>
      <c r="M169" s="1">
        <f t="shared" si="29"/>
        <v>19.212361547928346</v>
      </c>
      <c r="N169" s="1">
        <f t="shared" si="30"/>
        <v>1.1086612099644129</v>
      </c>
      <c r="O169" s="3">
        <v>281000000</v>
      </c>
      <c r="P169" s="1">
        <f t="shared" si="31"/>
        <v>2.4911032028469751</v>
      </c>
      <c r="Q169" s="1">
        <f t="shared" si="32"/>
        <v>9.252669039145907</v>
      </c>
      <c r="R169" s="1">
        <f t="shared" si="33"/>
        <v>1.1982069230769232</v>
      </c>
      <c r="S169" s="1">
        <f t="shared" si="34"/>
        <v>17.776562286339395</v>
      </c>
      <c r="T169" s="1">
        <f t="shared" si="36"/>
        <v>21.619034595925065</v>
      </c>
      <c r="U169" s="1">
        <f t="shared" si="36"/>
        <v>19.697798441132232</v>
      </c>
      <c r="V169" s="1">
        <f t="shared" si="36"/>
        <v>17.776562286339395</v>
      </c>
      <c r="AA169"/>
      <c r="AB169"/>
    </row>
    <row r="170" spans="1:28" hidden="1" x14ac:dyDescent="0.2">
      <c r="A170" t="s">
        <v>211</v>
      </c>
      <c r="B170" s="5">
        <v>21.89</v>
      </c>
      <c r="C170" s="2">
        <v>72300000</v>
      </c>
      <c r="D170" s="2">
        <v>-72000000</v>
      </c>
      <c r="E170" t="s">
        <v>27</v>
      </c>
      <c r="F170" s="2">
        <v>-50000000</v>
      </c>
      <c r="G170" s="1">
        <f t="shared" si="25"/>
        <v>-0.72397309193120929</v>
      </c>
      <c r="H170" s="1">
        <f t="shared" si="26"/>
        <v>-0.50275909161889532</v>
      </c>
      <c r="I170" s="1">
        <f t="shared" si="27"/>
        <v>-9.1577989208333328</v>
      </c>
      <c r="J170" s="1">
        <f t="shared" si="28"/>
        <v>-13.187230446000001</v>
      </c>
      <c r="K170" s="4">
        <v>2122000000</v>
      </c>
      <c r="L170" s="3">
        <v>985000000</v>
      </c>
      <c r="M170" s="1">
        <f t="shared" si="29"/>
        <v>15.726141078838173</v>
      </c>
      <c r="N170" s="1">
        <f t="shared" si="30"/>
        <v>1.3919498680738787</v>
      </c>
      <c r="O170" s="4">
        <v>1125000000</v>
      </c>
      <c r="P170" s="1">
        <f t="shared" si="31"/>
        <v>-4.4444444444444446</v>
      </c>
      <c r="Q170" s="1">
        <f t="shared" si="32"/>
        <v>-6.4</v>
      </c>
      <c r="R170" s="1">
        <f t="shared" si="33"/>
        <v>-2.1981208333333333</v>
      </c>
      <c r="S170" s="1">
        <f t="shared" si="34"/>
        <v>-9.9585062240663902</v>
      </c>
      <c r="T170" s="1">
        <f t="shared" si="36"/>
        <v>-6.8464730290456428</v>
      </c>
      <c r="U170" s="1">
        <f t="shared" si="36"/>
        <v>-8.4024896265560169</v>
      </c>
      <c r="V170" s="1">
        <f t="shared" si="36"/>
        <v>-9.9585062240663902</v>
      </c>
      <c r="AA170"/>
      <c r="AB170"/>
    </row>
    <row r="171" spans="1:28" hidden="1" x14ac:dyDescent="0.2">
      <c r="A171" t="s">
        <v>212</v>
      </c>
      <c r="B171" s="5">
        <v>340.17</v>
      </c>
      <c r="C171" s="2">
        <v>5118698</v>
      </c>
      <c r="D171" s="2">
        <v>33000000</v>
      </c>
      <c r="E171" t="s">
        <v>27</v>
      </c>
      <c r="F171" s="2">
        <v>16000000</v>
      </c>
      <c r="G171" s="1">
        <f t="shared" si="25"/>
        <v>0.33182100046847091</v>
      </c>
      <c r="H171" s="1">
        <f t="shared" si="26"/>
        <v>0.1608829093180465</v>
      </c>
      <c r="I171" s="1">
        <f t="shared" si="27"/>
        <v>19.98065219090909</v>
      </c>
      <c r="J171" s="1">
        <f t="shared" si="28"/>
        <v>41.210095143750003</v>
      </c>
      <c r="K171" s="4">
        <v>1283000000</v>
      </c>
      <c r="L171" s="4">
        <v>1021000000</v>
      </c>
      <c r="M171" s="1">
        <f t="shared" si="29"/>
        <v>51.184891157868663</v>
      </c>
      <c r="N171" s="1">
        <f t="shared" si="30"/>
        <v>6.6459064834351143</v>
      </c>
      <c r="O171" s="3">
        <v>262000000</v>
      </c>
      <c r="P171" s="1">
        <f t="shared" si="31"/>
        <v>6.1068702290076331</v>
      </c>
      <c r="Q171" s="1">
        <f t="shared" si="32"/>
        <v>12.595419847328243</v>
      </c>
      <c r="R171" s="1">
        <f t="shared" si="33"/>
        <v>5.2764469656363637</v>
      </c>
      <c r="S171" s="1">
        <f t="shared" si="34"/>
        <v>64.469519397315494</v>
      </c>
      <c r="T171" s="1">
        <f t="shared" si="36"/>
        <v>74.70649762888921</v>
      </c>
      <c r="U171" s="1">
        <f t="shared" si="36"/>
        <v>69.588008513102352</v>
      </c>
      <c r="V171" s="1">
        <f t="shared" si="36"/>
        <v>64.469519397315494</v>
      </c>
      <c r="AA171"/>
      <c r="AB171"/>
    </row>
    <row r="172" spans="1:28" hidden="1" x14ac:dyDescent="0.2">
      <c r="A172" t="s">
        <v>213</v>
      </c>
      <c r="B172" s="5">
        <v>164.66</v>
      </c>
      <c r="C172" s="2">
        <v>113417511</v>
      </c>
      <c r="D172" s="2">
        <v>379000000</v>
      </c>
      <c r="E172" t="s">
        <v>27</v>
      </c>
      <c r="F172" s="2">
        <v>-47000000</v>
      </c>
      <c r="G172" s="1">
        <f t="shared" si="25"/>
        <v>3.8109139144712265</v>
      </c>
      <c r="H172" s="1">
        <f t="shared" si="26"/>
        <v>-0.47259354612176163</v>
      </c>
      <c r="I172" s="1">
        <f t="shared" si="27"/>
        <v>1.7397401643799473</v>
      </c>
      <c r="J172" s="1">
        <f t="shared" si="28"/>
        <v>-14.028968559574468</v>
      </c>
      <c r="K172" s="4">
        <v>17058000000</v>
      </c>
      <c r="L172" s="4">
        <v>8095000000</v>
      </c>
      <c r="M172" s="1">
        <f t="shared" si="29"/>
        <v>79.026597577158967</v>
      </c>
      <c r="N172" s="1">
        <f t="shared" si="30"/>
        <v>2.0836022940153964</v>
      </c>
      <c r="O172" s="4">
        <v>7790000000</v>
      </c>
      <c r="P172" s="1">
        <f t="shared" si="31"/>
        <v>-0.60333761232349159</v>
      </c>
      <c r="Q172" s="1">
        <f t="shared" si="32"/>
        <v>4.8652118100128376</v>
      </c>
      <c r="R172" s="1">
        <f t="shared" si="33"/>
        <v>4.9275270082480196</v>
      </c>
      <c r="S172" s="1">
        <f t="shared" si="34"/>
        <v>33.416356668239715</v>
      </c>
      <c r="T172" s="1">
        <f t="shared" si="36"/>
        <v>47.153212522888111</v>
      </c>
      <c r="U172" s="1">
        <f t="shared" si="36"/>
        <v>40.284784595563906</v>
      </c>
      <c r="V172" s="1">
        <f t="shared" si="36"/>
        <v>33.416356668239715</v>
      </c>
      <c r="AA172"/>
      <c r="AB172"/>
    </row>
    <row r="173" spans="1:28" hidden="1" x14ac:dyDescent="0.2">
      <c r="A173" t="s">
        <v>214</v>
      </c>
      <c r="B173" s="5">
        <v>1.85</v>
      </c>
      <c r="C173" s="2">
        <v>105034345</v>
      </c>
      <c r="D173" s="2">
        <v>-6000000</v>
      </c>
      <c r="E173" t="s">
        <v>27</v>
      </c>
      <c r="F173" s="2">
        <v>-6000000</v>
      </c>
      <c r="G173" s="1">
        <f t="shared" si="25"/>
        <v>-6.0331090994267443E-2</v>
      </c>
      <c r="H173" s="1">
        <f t="shared" si="26"/>
        <v>-6.0331090994267443E-2</v>
      </c>
      <c r="I173" s="1">
        <f t="shared" si="27"/>
        <v>-109.89358704999999</v>
      </c>
      <c r="J173" s="1">
        <f t="shared" si="28"/>
        <v>-109.89358704999999</v>
      </c>
      <c r="K173" s="3">
        <v>133000000</v>
      </c>
      <c r="L173" s="3">
        <v>16000000</v>
      </c>
      <c r="M173" s="1">
        <f t="shared" si="29"/>
        <v>1.113921355914582</v>
      </c>
      <c r="N173" s="1">
        <f t="shared" si="30"/>
        <v>1.6607994722222224</v>
      </c>
      <c r="O173" s="3">
        <v>117000000</v>
      </c>
      <c r="P173" s="1">
        <f t="shared" si="31"/>
        <v>-5.1282051282051277</v>
      </c>
      <c r="Q173" s="1">
        <f t="shared" si="32"/>
        <v>-5.1282051282051277</v>
      </c>
      <c r="R173" s="1">
        <f t="shared" si="33"/>
        <v>-3.2385589708333336</v>
      </c>
      <c r="S173" s="1">
        <f t="shared" si="34"/>
        <v>-0.5712417209818369</v>
      </c>
      <c r="T173" s="1">
        <f t="shared" si="36"/>
        <v>-0.34845744979892052</v>
      </c>
      <c r="U173" s="1">
        <f t="shared" si="36"/>
        <v>-0.45984958539037873</v>
      </c>
      <c r="V173" s="1">
        <f t="shared" si="36"/>
        <v>-0.5712417209818369</v>
      </c>
      <c r="AA173"/>
      <c r="AB173"/>
    </row>
    <row r="174" spans="1:28" hidden="1" x14ac:dyDescent="0.2">
      <c r="A174" t="s">
        <v>215</v>
      </c>
      <c r="B174" s="5">
        <v>105.27</v>
      </c>
      <c r="C174" s="2">
        <v>224500000</v>
      </c>
      <c r="D174" s="2">
        <v>78000000</v>
      </c>
      <c r="E174" t="s">
        <v>27</v>
      </c>
      <c r="F174" s="2">
        <v>468000000</v>
      </c>
      <c r="G174" s="1">
        <f t="shared" si="25"/>
        <v>0.78430418292547677</v>
      </c>
      <c r="H174" s="1">
        <f t="shared" si="26"/>
        <v>4.7058250975528599</v>
      </c>
      <c r="I174" s="1">
        <f t="shared" si="27"/>
        <v>8.4533528499999999</v>
      </c>
      <c r="J174" s="1">
        <f t="shared" si="28"/>
        <v>1.4088921416666669</v>
      </c>
      <c r="K174" s="4">
        <v>14815000000</v>
      </c>
      <c r="L174" s="4">
        <v>4448000000</v>
      </c>
      <c r="M174" s="1">
        <f t="shared" si="29"/>
        <v>46.178173719376389</v>
      </c>
      <c r="N174" s="1">
        <f t="shared" si="30"/>
        <v>2.2796484035883093</v>
      </c>
      <c r="O174" s="4">
        <v>10367000000</v>
      </c>
      <c r="P174" s="1">
        <f t="shared" si="31"/>
        <v>4.5143242982540759</v>
      </c>
      <c r="Q174" s="1">
        <f t="shared" si="32"/>
        <v>0.75238738304234587</v>
      </c>
      <c r="R174" s="1">
        <f t="shared" si="33"/>
        <v>30.298865384615457</v>
      </c>
      <c r="S174" s="1">
        <f t="shared" si="34"/>
        <v>3.4743875278396352</v>
      </c>
      <c r="T174" s="1">
        <f t="shared" ref="T174:V193" si="37">($O174+$O174*($Q174+T$2-$C$1)/$C$1)/$C174</f>
        <v>12.710022271714923</v>
      </c>
      <c r="U174" s="1">
        <f t="shared" si="37"/>
        <v>8.0922048997772915</v>
      </c>
      <c r="V174" s="1">
        <f t="shared" si="37"/>
        <v>3.4743875278396352</v>
      </c>
      <c r="AA174"/>
      <c r="AB174"/>
    </row>
    <row r="175" spans="1:28" hidden="1" x14ac:dyDescent="0.2">
      <c r="A175" t="s">
        <v>216</v>
      </c>
      <c r="B175" s="5">
        <v>15.1</v>
      </c>
      <c r="C175" s="2">
        <v>431765935</v>
      </c>
      <c r="D175" s="2">
        <v>131000000</v>
      </c>
      <c r="E175" t="s">
        <v>33</v>
      </c>
      <c r="F175" s="2">
        <v>131000000</v>
      </c>
      <c r="G175" s="1">
        <f t="shared" si="25"/>
        <v>1.3172288200415059</v>
      </c>
      <c r="H175" s="1">
        <f t="shared" si="26"/>
        <v>1.3172288200415059</v>
      </c>
      <c r="I175" s="1">
        <f t="shared" si="27"/>
        <v>5.0332940633587784</v>
      </c>
      <c r="J175" s="1">
        <f t="shared" si="28"/>
        <v>5.0332940633587784</v>
      </c>
      <c r="K175" s="4">
        <v>9389000000</v>
      </c>
      <c r="L175" s="4">
        <v>5691000000</v>
      </c>
      <c r="M175" s="1">
        <f t="shared" si="29"/>
        <v>8.5648257544912614</v>
      </c>
      <c r="N175" s="1">
        <f t="shared" si="30"/>
        <v>1.7630247751487291</v>
      </c>
      <c r="O175" s="4">
        <v>3178000000</v>
      </c>
      <c r="P175" s="1">
        <f t="shared" si="31"/>
        <v>4.1220893643801135</v>
      </c>
      <c r="Q175" s="1">
        <f t="shared" si="32"/>
        <v>4.1220893643801135</v>
      </c>
      <c r="R175" s="1">
        <f t="shared" si="33"/>
        <v>4.976843983587786</v>
      </c>
      <c r="S175" s="1">
        <f t="shared" si="34"/>
        <v>3.0340513083784622</v>
      </c>
      <c r="T175" s="1">
        <f t="shared" si="37"/>
        <v>4.5061452103672792</v>
      </c>
      <c r="U175" s="1">
        <f t="shared" si="37"/>
        <v>3.7700982593728707</v>
      </c>
      <c r="V175" s="1">
        <f t="shared" si="37"/>
        <v>3.0340513083784622</v>
      </c>
      <c r="AA175"/>
      <c r="AB175"/>
    </row>
    <row r="176" spans="1:28" hidden="1" x14ac:dyDescent="0.2">
      <c r="A176" t="s">
        <v>217</v>
      </c>
      <c r="B176" s="5">
        <v>213.75</v>
      </c>
      <c r="C176" s="2">
        <v>20984000000</v>
      </c>
      <c r="D176" s="2">
        <v>13075000000</v>
      </c>
      <c r="E176" t="s">
        <v>61</v>
      </c>
      <c r="F176" s="2">
        <v>13075000000</v>
      </c>
      <c r="G176" s="1">
        <f t="shared" si="25"/>
        <v>131.47150245834112</v>
      </c>
      <c r="H176" s="1">
        <f t="shared" si="26"/>
        <v>131.47150245834112</v>
      </c>
      <c r="I176" s="1">
        <f t="shared" si="27"/>
        <v>5.042917952581262E-2</v>
      </c>
      <c r="J176" s="1">
        <f t="shared" si="28"/>
        <v>5.042917952581262E-2</v>
      </c>
      <c r="K176" s="4">
        <v>965076000000</v>
      </c>
      <c r="L176" s="4">
        <v>349674000000</v>
      </c>
      <c r="M176" s="1">
        <f t="shared" si="29"/>
        <v>29.327201677468548</v>
      </c>
      <c r="N176" s="1">
        <f t="shared" si="30"/>
        <v>7.2884553511363306</v>
      </c>
      <c r="O176" s="4">
        <v>492257000000</v>
      </c>
      <c r="P176" s="1">
        <f t="shared" si="31"/>
        <v>2.656132873681837</v>
      </c>
      <c r="Q176" s="1">
        <f t="shared" si="32"/>
        <v>2.656132873681837</v>
      </c>
      <c r="R176" s="1">
        <f t="shared" si="33"/>
        <v>34.304627151051612</v>
      </c>
      <c r="S176" s="1">
        <f t="shared" si="34"/>
        <v>6.2309378574151761</v>
      </c>
      <c r="T176" s="1">
        <f t="shared" si="37"/>
        <v>10.922674418604654</v>
      </c>
      <c r="U176" s="1">
        <f t="shared" si="37"/>
        <v>8.5768061380099159</v>
      </c>
      <c r="V176" s="1">
        <f t="shared" si="37"/>
        <v>6.2309378574151761</v>
      </c>
      <c r="AA176"/>
      <c r="AB176"/>
    </row>
    <row r="177" spans="1:28" hidden="1" x14ac:dyDescent="0.2">
      <c r="A177" t="s">
        <v>4096</v>
      </c>
      <c r="B177" s="5">
        <v>22.79</v>
      </c>
      <c r="C177" s="2">
        <v>70609160</v>
      </c>
      <c r="D177" s="2">
        <v>2811000000</v>
      </c>
      <c r="E177" t="s">
        <v>27</v>
      </c>
      <c r="F177" s="2">
        <v>2811000000</v>
      </c>
      <c r="G177" s="1">
        <f t="shared" si="25"/>
        <v>28.265116130814295</v>
      </c>
      <c r="H177" s="1">
        <f t="shared" si="26"/>
        <v>28.265116130814295</v>
      </c>
      <c r="I177" s="1">
        <f t="shared" si="27"/>
        <v>0.23456475357524012</v>
      </c>
      <c r="J177" s="1">
        <f t="shared" si="28"/>
        <v>0.23456475357524012</v>
      </c>
      <c r="K177" s="2">
        <v>42369111000000</v>
      </c>
      <c r="L177" s="2">
        <v>20019861000000</v>
      </c>
      <c r="M177" s="1">
        <f t="shared" si="29"/>
        <v>316520.54775895929</v>
      </c>
      <c r="N177" s="1">
        <f t="shared" si="30"/>
        <v>7.2001644636844641E-5</v>
      </c>
      <c r="O177" s="2">
        <v>22470822000000</v>
      </c>
      <c r="P177" s="1">
        <f t="shared" si="31"/>
        <v>1.250955572519777E-2</v>
      </c>
      <c r="Q177" s="1">
        <f t="shared" si="32"/>
        <v>1.250955572519777E-2</v>
      </c>
      <c r="R177" s="1">
        <f t="shared" si="33"/>
        <v>5.7245918050515827E-2</v>
      </c>
      <c r="S177" s="1">
        <f t="shared" si="34"/>
        <v>398.10698781857764</v>
      </c>
      <c r="T177" s="1">
        <f t="shared" si="37"/>
        <v>64046.568462222182</v>
      </c>
      <c r="U177" s="1">
        <f t="shared" si="37"/>
        <v>32222.337725020381</v>
      </c>
      <c r="V177" s="1">
        <f t="shared" si="37"/>
        <v>398.10698781857764</v>
      </c>
      <c r="AA177"/>
      <c r="AB177"/>
    </row>
    <row r="178" spans="1:28" hidden="1" x14ac:dyDescent="0.2">
      <c r="A178" t="s">
        <v>219</v>
      </c>
      <c r="B178" s="5">
        <v>269.98</v>
      </c>
      <c r="C178" s="2">
        <v>79825000</v>
      </c>
      <c r="D178" s="2">
        <v>400000000</v>
      </c>
      <c r="E178" t="s">
        <v>27</v>
      </c>
      <c r="F178" s="2">
        <v>103000000</v>
      </c>
      <c r="G178" s="1">
        <f t="shared" si="25"/>
        <v>4.0220727329511625</v>
      </c>
      <c r="H178" s="1">
        <f t="shared" si="26"/>
        <v>1.0356837287349243</v>
      </c>
      <c r="I178" s="1">
        <f t="shared" si="27"/>
        <v>1.6484038057500001</v>
      </c>
      <c r="J178" s="1">
        <f t="shared" si="28"/>
        <v>6.4015681776699029</v>
      </c>
      <c r="K178" s="4">
        <v>2350000000</v>
      </c>
      <c r="L178" s="4">
        <v>1045000000</v>
      </c>
      <c r="M178" s="1">
        <f t="shared" si="29"/>
        <v>16.348261822737239</v>
      </c>
      <c r="N178" s="1">
        <f t="shared" si="30"/>
        <v>16.514293869731802</v>
      </c>
      <c r="O178" s="4">
        <v>1306000000</v>
      </c>
      <c r="P178" s="1">
        <f t="shared" si="31"/>
        <v>7.8866768759571215</v>
      </c>
      <c r="Q178" s="1">
        <f t="shared" si="32"/>
        <v>30.627871362940272</v>
      </c>
      <c r="R178" s="1">
        <f t="shared" si="33"/>
        <v>5.3877883750000004</v>
      </c>
      <c r="S178" s="1">
        <f t="shared" si="34"/>
        <v>50.109614782336358</v>
      </c>
      <c r="T178" s="1">
        <f t="shared" si="37"/>
        <v>53.381772627622915</v>
      </c>
      <c r="U178" s="1">
        <f t="shared" si="37"/>
        <v>51.745693704979637</v>
      </c>
      <c r="V178" s="1">
        <f t="shared" si="37"/>
        <v>50.109614782336358</v>
      </c>
      <c r="AA178"/>
      <c r="AB178"/>
    </row>
    <row r="179" spans="1:28" hidden="1" x14ac:dyDescent="0.2">
      <c r="A179" t="s">
        <v>220</v>
      </c>
      <c r="B179" s="5">
        <v>0.76</v>
      </c>
      <c r="C179" s="2">
        <v>68456434</v>
      </c>
      <c r="D179" s="2">
        <v>-14000000</v>
      </c>
      <c r="E179" t="s">
        <v>27</v>
      </c>
      <c r="F179" s="2">
        <v>-14000000</v>
      </c>
      <c r="G179" s="1">
        <f t="shared" si="25"/>
        <v>-0.1407725456532907</v>
      </c>
      <c r="H179" s="1">
        <f t="shared" si="26"/>
        <v>-0.1407725456532907</v>
      </c>
      <c r="I179" s="1">
        <f t="shared" si="27"/>
        <v>-47.097251592857141</v>
      </c>
      <c r="J179" s="1">
        <f t="shared" si="28"/>
        <v>-47.097251592857141</v>
      </c>
      <c r="K179" s="3">
        <v>348000000</v>
      </c>
      <c r="L179" s="3">
        <v>94000000</v>
      </c>
      <c r="M179" s="1">
        <f t="shared" si="29"/>
        <v>3.7103890044871459</v>
      </c>
      <c r="N179" s="1">
        <f t="shared" si="30"/>
        <v>0.20483027496062992</v>
      </c>
      <c r="O179" s="3">
        <v>254000000</v>
      </c>
      <c r="P179" s="1">
        <f t="shared" si="31"/>
        <v>-5.5118110236220472</v>
      </c>
      <c r="Q179" s="1">
        <f t="shared" si="32"/>
        <v>-5.5118110236220472</v>
      </c>
      <c r="R179" s="1">
        <f t="shared" si="33"/>
        <v>-0.37162064171428572</v>
      </c>
      <c r="S179" s="1">
        <f t="shared" si="34"/>
        <v>-2.0450963016858283</v>
      </c>
      <c r="T179" s="1">
        <f t="shared" si="37"/>
        <v>-1.3030185007883992</v>
      </c>
      <c r="U179" s="1">
        <f t="shared" si="37"/>
        <v>-1.6740574012371139</v>
      </c>
      <c r="V179" s="1">
        <f t="shared" si="37"/>
        <v>-2.0450963016858283</v>
      </c>
      <c r="AA179"/>
      <c r="AB179"/>
    </row>
    <row r="180" spans="1:28" hidden="1" x14ac:dyDescent="0.2">
      <c r="A180" t="s">
        <v>221</v>
      </c>
      <c r="B180" s="5">
        <v>2.67</v>
      </c>
      <c r="C180" s="2">
        <v>43908000</v>
      </c>
      <c r="D180" s="2">
        <v>-9000000</v>
      </c>
      <c r="E180" t="s">
        <v>61</v>
      </c>
      <c r="F180" s="2">
        <v>-9000000</v>
      </c>
      <c r="G180" s="1">
        <f t="shared" si="25"/>
        <v>-9.0496636491401161E-2</v>
      </c>
      <c r="H180" s="1">
        <f t="shared" si="26"/>
        <v>-9.0496636491401161E-2</v>
      </c>
      <c r="I180" s="1">
        <f t="shared" si="27"/>
        <v>-73.262391366666662</v>
      </c>
      <c r="J180" s="1">
        <f t="shared" si="28"/>
        <v>-73.262391366666662</v>
      </c>
      <c r="K180" s="3">
        <v>237000000</v>
      </c>
      <c r="L180" s="3">
        <v>85000000</v>
      </c>
      <c r="M180" s="1">
        <f t="shared" si="29"/>
        <v>3.4617837296164709</v>
      </c>
      <c r="N180" s="1">
        <f t="shared" si="30"/>
        <v>0.77127868421052626</v>
      </c>
      <c r="O180" s="3">
        <v>151000000</v>
      </c>
      <c r="P180" s="1">
        <f t="shared" si="31"/>
        <v>-5.9602649006622519</v>
      </c>
      <c r="Q180" s="1">
        <f t="shared" si="32"/>
        <v>-5.9602649006622519</v>
      </c>
      <c r="R180" s="1">
        <f t="shared" si="33"/>
        <v>-1.3026039999999999</v>
      </c>
      <c r="S180" s="1">
        <f t="shared" si="34"/>
        <v>-2.0497403662202789</v>
      </c>
      <c r="T180" s="1">
        <f t="shared" si="37"/>
        <v>-1.3619385988885859</v>
      </c>
      <c r="U180" s="1">
        <f t="shared" si="37"/>
        <v>-1.7058394825544321</v>
      </c>
      <c r="V180" s="1">
        <f t="shared" si="37"/>
        <v>-2.0497403662202789</v>
      </c>
      <c r="AA180"/>
      <c r="AB180"/>
    </row>
    <row r="181" spans="1:28" hidden="1" x14ac:dyDescent="0.2">
      <c r="A181" t="s">
        <v>222</v>
      </c>
      <c r="B181" s="5">
        <v>1.34</v>
      </c>
      <c r="C181" s="2">
        <v>40738000</v>
      </c>
      <c r="D181" s="2">
        <v>-16000000</v>
      </c>
      <c r="E181" t="s">
        <v>114</v>
      </c>
      <c r="F181" s="2">
        <v>-10000000</v>
      </c>
      <c r="G181" s="1">
        <f t="shared" si="25"/>
        <v>-0.1608829093180465</v>
      </c>
      <c r="H181" s="1">
        <f t="shared" si="26"/>
        <v>-0.10055181832377906</v>
      </c>
      <c r="I181" s="1">
        <f t="shared" si="27"/>
        <v>-41.210095143750003</v>
      </c>
      <c r="J181" s="1">
        <f t="shared" si="28"/>
        <v>-65.936152230000005</v>
      </c>
      <c r="K181" s="3">
        <v>231000000</v>
      </c>
      <c r="L181" s="3">
        <v>148000000</v>
      </c>
      <c r="M181" s="1">
        <f t="shared" si="29"/>
        <v>2.0374097893858316</v>
      </c>
      <c r="N181" s="1">
        <f t="shared" si="30"/>
        <v>0.65769783132530113</v>
      </c>
      <c r="O181" s="3">
        <v>83000000</v>
      </c>
      <c r="P181" s="1">
        <f t="shared" si="31"/>
        <v>-12.048192771084338</v>
      </c>
      <c r="Q181" s="1">
        <f t="shared" si="32"/>
        <v>-19.277108433734941</v>
      </c>
      <c r="R181" s="1">
        <f t="shared" si="33"/>
        <v>-0.34118075000000003</v>
      </c>
      <c r="S181" s="1">
        <f t="shared" si="34"/>
        <v>-3.9275369433943736</v>
      </c>
      <c r="T181" s="1">
        <f t="shared" si="37"/>
        <v>-3.5200549855172074</v>
      </c>
      <c r="U181" s="1">
        <f t="shared" si="37"/>
        <v>-3.7237959644557908</v>
      </c>
      <c r="V181" s="1">
        <f t="shared" si="37"/>
        <v>-3.9275369433943736</v>
      </c>
      <c r="AA181"/>
      <c r="AB181"/>
    </row>
    <row r="182" spans="1:28" hidden="1" x14ac:dyDescent="0.2">
      <c r="A182" t="s">
        <v>223</v>
      </c>
      <c r="B182" s="5">
        <v>7.54</v>
      </c>
      <c r="C182" s="2">
        <v>4733511</v>
      </c>
      <c r="D182" s="2">
        <v>-16000000</v>
      </c>
      <c r="E182" t="s">
        <v>27</v>
      </c>
      <c r="F182" s="2">
        <v>-3000000</v>
      </c>
      <c r="G182" s="1">
        <f t="shared" ref="G182:G245" si="38">D182/$C$3</f>
        <v>-0.1608829093180465</v>
      </c>
      <c r="H182" s="1">
        <f t="shared" ref="H182:H245" si="39">F182/$C$3</f>
        <v>-3.0165545497133722E-2</v>
      </c>
      <c r="I182" s="1">
        <f t="shared" ref="I182:I245" si="40">$B$3/G182</f>
        <v>-41.210095143750003</v>
      </c>
      <c r="J182" s="1">
        <f t="shared" ref="J182:J245" si="41">$B$3/H182</f>
        <v>-219.78717409999999</v>
      </c>
      <c r="K182" s="3">
        <v>47000000</v>
      </c>
      <c r="L182" s="3">
        <v>53000000</v>
      </c>
      <c r="M182" s="1">
        <f t="shared" ref="M182:M245" si="42">(K182-L182)/C182</f>
        <v>-1.2675580557434005</v>
      </c>
      <c r="N182" s="1">
        <f t="shared" ref="N182:N245" si="43">B182/M182</f>
        <v>-5.9484454900000001</v>
      </c>
      <c r="O182" s="3">
        <v>-6000000</v>
      </c>
      <c r="P182" s="1">
        <f t="shared" ref="P182:P245" si="44">F182/O182*100</f>
        <v>50</v>
      </c>
      <c r="Q182" s="1">
        <f t="shared" ref="Q182:Q245" si="45">D182/O182*100</f>
        <v>266.66666666666663</v>
      </c>
      <c r="R182" s="1">
        <f t="shared" ref="R182:R245" si="46">B182/S182</f>
        <v>-0.22306670587500005</v>
      </c>
      <c r="S182" s="1">
        <f t="shared" ref="S182:S245" si="47">($O182+$O182*($Q182-$C$1)/$C$1)/$C182</f>
        <v>-33.801548153157341</v>
      </c>
      <c r="T182" s="1">
        <f t="shared" si="37"/>
        <v>-34.055059764306023</v>
      </c>
      <c r="U182" s="1">
        <f t="shared" si="37"/>
        <v>-33.928303958731682</v>
      </c>
      <c r="V182" s="1">
        <f t="shared" si="37"/>
        <v>-33.801548153157341</v>
      </c>
      <c r="AA182"/>
      <c r="AB182"/>
    </row>
    <row r="183" spans="1:28" hidden="1" x14ac:dyDescent="0.2">
      <c r="A183" t="s">
        <v>224</v>
      </c>
      <c r="B183" s="5">
        <v>1.45</v>
      </c>
      <c r="C183" s="2">
        <v>42011439</v>
      </c>
      <c r="D183" s="2">
        <v>-9000000</v>
      </c>
      <c r="E183" t="s">
        <v>61</v>
      </c>
      <c r="F183" s="2">
        <v>-3000000</v>
      </c>
      <c r="G183" s="1">
        <f t="shared" si="38"/>
        <v>-9.0496636491401161E-2</v>
      </c>
      <c r="H183" s="1">
        <f t="shared" si="39"/>
        <v>-3.0165545497133722E-2</v>
      </c>
      <c r="I183" s="1">
        <f t="shared" si="40"/>
        <v>-73.262391366666662</v>
      </c>
      <c r="J183" s="1">
        <f t="shared" si="41"/>
        <v>-219.78717409999999</v>
      </c>
      <c r="K183" s="3">
        <v>17000000</v>
      </c>
      <c r="L183" s="3">
        <v>9000000</v>
      </c>
      <c r="M183" s="1">
        <f t="shared" si="42"/>
        <v>0.19042432705054449</v>
      </c>
      <c r="N183" s="1">
        <f t="shared" si="43"/>
        <v>7.6145733187499998</v>
      </c>
      <c r="O183" s="3">
        <v>7000000</v>
      </c>
      <c r="P183" s="1">
        <f t="shared" si="44"/>
        <v>-42.857142857142854</v>
      </c>
      <c r="Q183" s="1">
        <f t="shared" si="45"/>
        <v>-128.57142857142858</v>
      </c>
      <c r="R183" s="1">
        <f t="shared" si="46"/>
        <v>-0.67685096166666647</v>
      </c>
      <c r="S183" s="1">
        <f t="shared" si="47"/>
        <v>-2.1422736793186261</v>
      </c>
      <c r="T183" s="1">
        <f t="shared" si="37"/>
        <v>-2.1089494220847809</v>
      </c>
      <c r="U183" s="1">
        <f t="shared" si="37"/>
        <v>-2.1256115507017035</v>
      </c>
      <c r="V183" s="1">
        <f t="shared" si="37"/>
        <v>-2.1422736793186261</v>
      </c>
      <c r="AA183"/>
      <c r="AB183"/>
    </row>
    <row r="184" spans="1:28" hidden="1" x14ac:dyDescent="0.2">
      <c r="A184" t="s">
        <v>225</v>
      </c>
      <c r="B184" s="5">
        <v>69.89</v>
      </c>
      <c r="C184" s="2">
        <v>46280000</v>
      </c>
      <c r="D184" s="2">
        <v>-44000000</v>
      </c>
      <c r="E184" t="s">
        <v>27</v>
      </c>
      <c r="F184" s="2">
        <v>-22000000</v>
      </c>
      <c r="G184" s="1">
        <f t="shared" si="38"/>
        <v>-0.44242800062462789</v>
      </c>
      <c r="H184" s="1">
        <f t="shared" si="39"/>
        <v>-0.22121400031231395</v>
      </c>
      <c r="I184" s="1">
        <f t="shared" si="40"/>
        <v>-14.985489143181818</v>
      </c>
      <c r="J184" s="1">
        <f t="shared" si="41"/>
        <v>-29.970978286363636</v>
      </c>
      <c r="K184" s="3">
        <v>535000000</v>
      </c>
      <c r="L184" s="3">
        <v>21000000</v>
      </c>
      <c r="M184" s="1">
        <f t="shared" si="42"/>
        <v>11.106309420916162</v>
      </c>
      <c r="N184" s="1">
        <f t="shared" si="43"/>
        <v>6.2928194552529186</v>
      </c>
      <c r="O184" s="3">
        <v>514000000</v>
      </c>
      <c r="P184" s="1">
        <f t="shared" si="44"/>
        <v>-4.2801556420233462</v>
      </c>
      <c r="Q184" s="1">
        <f t="shared" si="45"/>
        <v>-8.5603112840466924</v>
      </c>
      <c r="R184" s="1">
        <f t="shared" si="46"/>
        <v>-7.351157272727276</v>
      </c>
      <c r="S184" s="1">
        <f t="shared" si="47"/>
        <v>-9.5073465859982669</v>
      </c>
      <c r="T184" s="1">
        <f t="shared" si="37"/>
        <v>-7.2860847018150361</v>
      </c>
      <c r="U184" s="1">
        <f t="shared" si="37"/>
        <v>-8.3967156439066493</v>
      </c>
      <c r="V184" s="1">
        <f t="shared" si="37"/>
        <v>-9.5073465859982669</v>
      </c>
      <c r="AA184"/>
      <c r="AB184"/>
    </row>
    <row r="185" spans="1:28" hidden="1" x14ac:dyDescent="0.2">
      <c r="A185" t="s">
        <v>226</v>
      </c>
      <c r="B185" s="5">
        <v>17.62</v>
      </c>
      <c r="C185" s="2">
        <v>157199000</v>
      </c>
      <c r="D185" s="2">
        <v>-139000000</v>
      </c>
      <c r="E185" t="s">
        <v>27</v>
      </c>
      <c r="F185" s="2">
        <v>-53000000</v>
      </c>
      <c r="G185" s="1">
        <f t="shared" si="38"/>
        <v>-1.397670274700529</v>
      </c>
      <c r="H185" s="1">
        <f t="shared" si="39"/>
        <v>-0.53292463711602911</v>
      </c>
      <c r="I185" s="1">
        <f t="shared" si="40"/>
        <v>-4.7436080741007194</v>
      </c>
      <c r="J185" s="1">
        <f t="shared" si="41"/>
        <v>-12.44078343962264</v>
      </c>
      <c r="K185" s="4">
        <v>1758000000</v>
      </c>
      <c r="L185" s="3">
        <v>690000000</v>
      </c>
      <c r="M185" s="1">
        <f t="shared" si="42"/>
        <v>6.793936348195599</v>
      </c>
      <c r="N185" s="1">
        <f t="shared" si="43"/>
        <v>2.5934891198501875</v>
      </c>
      <c r="O185" s="4">
        <v>1068000000</v>
      </c>
      <c r="P185" s="1">
        <f t="shared" si="44"/>
        <v>-4.9625468164794011</v>
      </c>
      <c r="Q185" s="1">
        <f t="shared" si="45"/>
        <v>-13.014981273408241</v>
      </c>
      <c r="R185" s="1">
        <f t="shared" si="46"/>
        <v>-1.9926952374100722</v>
      </c>
      <c r="S185" s="1">
        <f t="shared" si="47"/>
        <v>-8.8422954344493281</v>
      </c>
      <c r="T185" s="1">
        <f t="shared" si="37"/>
        <v>-7.4835081648102086</v>
      </c>
      <c r="U185" s="1">
        <f t="shared" si="37"/>
        <v>-8.1629017996297684</v>
      </c>
      <c r="V185" s="1">
        <f t="shared" si="37"/>
        <v>-8.8422954344493281</v>
      </c>
      <c r="AA185"/>
      <c r="AB185"/>
    </row>
    <row r="186" spans="1:28" hidden="1" x14ac:dyDescent="0.2">
      <c r="A186" t="s">
        <v>11</v>
      </c>
      <c r="B186" s="5">
        <v>804.85</v>
      </c>
      <c r="C186" s="2">
        <v>14430187</v>
      </c>
      <c r="D186" s="2">
        <v>40000000</v>
      </c>
      <c r="E186" t="s">
        <v>27</v>
      </c>
      <c r="F186" s="2">
        <v>90000000</v>
      </c>
      <c r="G186" s="1">
        <f t="shared" si="38"/>
        <v>0.40220727329511624</v>
      </c>
      <c r="H186" s="1">
        <f t="shared" si="39"/>
        <v>0.90496636491401161</v>
      </c>
      <c r="I186" s="1">
        <f t="shared" si="40"/>
        <v>16.484038057500001</v>
      </c>
      <c r="J186" s="1">
        <f t="shared" si="41"/>
        <v>7.3262391366666666</v>
      </c>
      <c r="K186" s="4">
        <v>26491000000</v>
      </c>
      <c r="L186" s="4">
        <v>17481000000</v>
      </c>
      <c r="M186" s="1">
        <f t="shared" si="42"/>
        <v>624.38553291097332</v>
      </c>
      <c r="N186" s="1">
        <f t="shared" si="43"/>
        <v>1.2890273037680355</v>
      </c>
      <c r="O186" s="4">
        <v>8829000000</v>
      </c>
      <c r="P186" s="1">
        <f t="shared" si="44"/>
        <v>1.019367991845056</v>
      </c>
      <c r="Q186" s="1">
        <f t="shared" si="45"/>
        <v>0.45305244082002488</v>
      </c>
      <c r="R186" s="1">
        <f t="shared" si="46"/>
        <v>29.035340017375002</v>
      </c>
      <c r="S186" s="1">
        <f t="shared" si="47"/>
        <v>27.719668497712469</v>
      </c>
      <c r="T186" s="1">
        <f t="shared" si="37"/>
        <v>150.08814508086422</v>
      </c>
      <c r="U186" s="1">
        <f t="shared" si="37"/>
        <v>88.903906789288314</v>
      </c>
      <c r="V186" s="1">
        <f t="shared" si="37"/>
        <v>27.719668497712469</v>
      </c>
      <c r="AA186"/>
      <c r="AB186"/>
    </row>
    <row r="187" spans="1:28" hidden="1" x14ac:dyDescent="0.2">
      <c r="A187" t="s">
        <v>227</v>
      </c>
      <c r="B187" s="5">
        <v>18.16</v>
      </c>
      <c r="C187" s="2">
        <v>126079116</v>
      </c>
      <c r="D187" s="2">
        <v>222000000</v>
      </c>
      <c r="E187" t="s">
        <v>27</v>
      </c>
      <c r="F187" s="2">
        <v>111000000</v>
      </c>
      <c r="G187" s="1">
        <f t="shared" si="38"/>
        <v>2.2322503667878952</v>
      </c>
      <c r="H187" s="1">
        <f t="shared" si="39"/>
        <v>1.1161251833939476</v>
      </c>
      <c r="I187" s="1">
        <f t="shared" si="40"/>
        <v>2.9700969472972973</v>
      </c>
      <c r="J187" s="1">
        <f t="shared" si="41"/>
        <v>5.9401938945945947</v>
      </c>
      <c r="K187" s="4">
        <v>5629000000</v>
      </c>
      <c r="L187" s="4">
        <v>3349000000</v>
      </c>
      <c r="M187" s="1">
        <f t="shared" si="42"/>
        <v>18.083883138901449</v>
      </c>
      <c r="N187" s="1">
        <f t="shared" si="43"/>
        <v>1.0042090993684212</v>
      </c>
      <c r="O187" s="4">
        <v>2168000000</v>
      </c>
      <c r="P187" s="1">
        <f t="shared" si="44"/>
        <v>5.1199261992619931</v>
      </c>
      <c r="Q187" s="1">
        <f t="shared" si="45"/>
        <v>10.239852398523986</v>
      </c>
      <c r="R187" s="1">
        <f t="shared" si="46"/>
        <v>1.0313498858378378</v>
      </c>
      <c r="S187" s="1">
        <f t="shared" si="47"/>
        <v>17.607991477351412</v>
      </c>
      <c r="T187" s="1">
        <f t="shared" si="37"/>
        <v>21.047101884819686</v>
      </c>
      <c r="U187" s="1">
        <f t="shared" si="37"/>
        <v>19.327546681085551</v>
      </c>
      <c r="V187" s="1">
        <f t="shared" si="37"/>
        <v>17.607991477351412</v>
      </c>
      <c r="AA187"/>
      <c r="AB187"/>
    </row>
    <row r="188" spans="1:28" hidden="1" x14ac:dyDescent="0.2">
      <c r="A188" t="s">
        <v>228</v>
      </c>
      <c r="B188" s="5">
        <v>36.78</v>
      </c>
      <c r="C188" s="2">
        <v>21158312</v>
      </c>
      <c r="D188" s="2">
        <v>37000000</v>
      </c>
      <c r="E188" t="s">
        <v>27</v>
      </c>
      <c r="F188" s="2">
        <v>12000000</v>
      </c>
      <c r="G188" s="1">
        <f t="shared" si="38"/>
        <v>0.37204172779798256</v>
      </c>
      <c r="H188" s="1">
        <f t="shared" si="39"/>
        <v>0.12066218198853489</v>
      </c>
      <c r="I188" s="1">
        <f t="shared" si="40"/>
        <v>17.820581683783782</v>
      </c>
      <c r="J188" s="1">
        <f t="shared" si="41"/>
        <v>54.946793524999997</v>
      </c>
      <c r="K188" s="4">
        <v>4906000000</v>
      </c>
      <c r="L188" s="4">
        <v>4200000000</v>
      </c>
      <c r="M188" s="1">
        <f t="shared" si="42"/>
        <v>33.367501150375325</v>
      </c>
      <c r="N188" s="1">
        <f t="shared" si="43"/>
        <v>1.1022701350708215</v>
      </c>
      <c r="O188" s="3">
        <v>706000000</v>
      </c>
      <c r="P188" s="1">
        <f t="shared" si="44"/>
        <v>1.6997167138810201</v>
      </c>
      <c r="Q188" s="1">
        <f t="shared" si="45"/>
        <v>5.2407932011331448</v>
      </c>
      <c r="R188" s="1">
        <f t="shared" si="46"/>
        <v>2.1032505820540535</v>
      </c>
      <c r="S188" s="1">
        <f t="shared" si="47"/>
        <v>17.487217316768941</v>
      </c>
      <c r="T188" s="1">
        <f t="shared" si="37"/>
        <v>24.160717546844001</v>
      </c>
      <c r="U188" s="1">
        <f t="shared" si="37"/>
        <v>20.823967431806473</v>
      </c>
      <c r="V188" s="1">
        <f t="shared" si="37"/>
        <v>17.487217316768941</v>
      </c>
      <c r="AA188"/>
      <c r="AB188"/>
    </row>
    <row r="189" spans="1:28" hidden="1" x14ac:dyDescent="0.2">
      <c r="A189" t="s">
        <v>229</v>
      </c>
      <c r="B189" s="5">
        <v>10.26</v>
      </c>
      <c r="C189" s="2">
        <v>19060000</v>
      </c>
      <c r="D189" s="2">
        <v>0.95</v>
      </c>
      <c r="E189" t="s">
        <v>27</v>
      </c>
      <c r="F189" s="2">
        <v>0.53</v>
      </c>
      <c r="G189" s="1">
        <f t="shared" si="38"/>
        <v>9.5524227407590112E-9</v>
      </c>
      <c r="H189" s="1">
        <f t="shared" si="39"/>
        <v>5.3292463711602909E-9</v>
      </c>
      <c r="I189" s="1">
        <f t="shared" si="40"/>
        <v>694064760.31578946</v>
      </c>
      <c r="J189" s="1">
        <f t="shared" si="41"/>
        <v>1244078343.9622641</v>
      </c>
      <c r="K189" s="3">
        <v>153000000</v>
      </c>
      <c r="L189" s="3">
        <v>6000000</v>
      </c>
      <c r="M189" s="1">
        <f t="shared" si="42"/>
        <v>7.7124868835257079</v>
      </c>
      <c r="N189" s="1">
        <f t="shared" si="43"/>
        <v>1.3303102040816326</v>
      </c>
      <c r="O189" s="3">
        <v>5000000</v>
      </c>
      <c r="P189" s="1">
        <f t="shared" si="44"/>
        <v>1.06E-5</v>
      </c>
      <c r="Q189" s="1">
        <f t="shared" si="45"/>
        <v>1.8999999999999998E-5</v>
      </c>
      <c r="R189" s="1">
        <f t="shared" si="46"/>
        <v>20584799.999999996</v>
      </c>
      <c r="S189" s="1">
        <f t="shared" si="47"/>
        <v>4.984260230849948E-7</v>
      </c>
      <c r="T189" s="1">
        <f t="shared" si="37"/>
        <v>5.2466395592864638E-2</v>
      </c>
      <c r="U189" s="1">
        <f t="shared" si="37"/>
        <v>2.6233447009443862E-2</v>
      </c>
      <c r="V189" s="1">
        <f t="shared" si="37"/>
        <v>4.984260230849948E-7</v>
      </c>
      <c r="AA189"/>
      <c r="AB189"/>
    </row>
    <row r="190" spans="1:28" hidden="1" x14ac:dyDescent="0.2">
      <c r="A190" t="s">
        <v>230</v>
      </c>
      <c r="B190" s="5">
        <v>173</v>
      </c>
      <c r="C190" s="2">
        <v>16039000</v>
      </c>
      <c r="D190" s="2">
        <v>162000000</v>
      </c>
      <c r="E190" t="s">
        <v>27</v>
      </c>
      <c r="F190" s="2">
        <v>44000000</v>
      </c>
      <c r="G190" s="1">
        <f t="shared" si="38"/>
        <v>1.6289394568452209</v>
      </c>
      <c r="H190" s="1">
        <f t="shared" si="39"/>
        <v>0.44242800062462789</v>
      </c>
      <c r="I190" s="1">
        <f t="shared" si="40"/>
        <v>4.0701328537037034</v>
      </c>
      <c r="J190" s="1">
        <f t="shared" si="41"/>
        <v>14.985489143181818</v>
      </c>
      <c r="K190" s="4">
        <v>2834000000</v>
      </c>
      <c r="L190" s="4">
        <v>2008000000</v>
      </c>
      <c r="M190" s="1">
        <f t="shared" si="42"/>
        <v>51.499470041773179</v>
      </c>
      <c r="N190" s="1">
        <f t="shared" si="43"/>
        <v>3.3592578692493946</v>
      </c>
      <c r="O190" s="3">
        <v>827000000</v>
      </c>
      <c r="P190" s="1">
        <f t="shared" si="44"/>
        <v>5.3204353083434093</v>
      </c>
      <c r="Q190" s="1">
        <f t="shared" si="45"/>
        <v>19.588875453446192</v>
      </c>
      <c r="R190" s="1">
        <f t="shared" si="46"/>
        <v>1.7128067901234569</v>
      </c>
      <c r="S190" s="1">
        <f t="shared" si="47"/>
        <v>101.00380322962778</v>
      </c>
      <c r="T190" s="1">
        <f t="shared" si="37"/>
        <v>111.31616684331942</v>
      </c>
      <c r="U190" s="1">
        <f t="shared" si="37"/>
        <v>106.15998503647361</v>
      </c>
      <c r="V190" s="1">
        <f t="shared" si="37"/>
        <v>101.00380322962778</v>
      </c>
      <c r="AA190"/>
      <c r="AB190"/>
    </row>
    <row r="191" spans="1:28" hidden="1" x14ac:dyDescent="0.2">
      <c r="A191" t="s">
        <v>231</v>
      </c>
      <c r="B191" s="5">
        <v>128</v>
      </c>
      <c r="C191" s="2">
        <v>94000000</v>
      </c>
      <c r="D191" s="2">
        <v>435000000</v>
      </c>
      <c r="E191" t="s">
        <v>27</v>
      </c>
      <c r="F191" s="2">
        <v>132000000</v>
      </c>
      <c r="G191" s="1">
        <f t="shared" si="38"/>
        <v>4.3740040970843896</v>
      </c>
      <c r="H191" s="1">
        <f t="shared" si="39"/>
        <v>1.3272840018738836</v>
      </c>
      <c r="I191" s="1">
        <f t="shared" si="40"/>
        <v>1.5157736144827585</v>
      </c>
      <c r="J191" s="1">
        <f t="shared" si="41"/>
        <v>4.9951630477272726</v>
      </c>
      <c r="K191" s="4">
        <v>2865000000</v>
      </c>
      <c r="L191" s="4">
        <v>2178000000</v>
      </c>
      <c r="M191" s="1">
        <f t="shared" si="42"/>
        <v>7.3085106382978724</v>
      </c>
      <c r="N191" s="1">
        <f t="shared" si="43"/>
        <v>17.513828238719068</v>
      </c>
      <c r="O191" s="3">
        <v>685000000</v>
      </c>
      <c r="P191" s="1">
        <f t="shared" si="44"/>
        <v>19.270072992700729</v>
      </c>
      <c r="Q191" s="1">
        <f t="shared" si="45"/>
        <v>63.503649635036496</v>
      </c>
      <c r="R191" s="1">
        <f t="shared" si="46"/>
        <v>2.7659770114942526</v>
      </c>
      <c r="S191" s="1">
        <f t="shared" si="47"/>
        <v>46.276595744680854</v>
      </c>
      <c r="T191" s="1">
        <f t="shared" si="37"/>
        <v>47.734042553191486</v>
      </c>
      <c r="U191" s="1">
        <f t="shared" si="37"/>
        <v>47.005319148936174</v>
      </c>
      <c r="V191" s="1">
        <f t="shared" si="37"/>
        <v>46.276595744680854</v>
      </c>
      <c r="AA191"/>
      <c r="AB191"/>
    </row>
    <row r="192" spans="1:28" hidden="1" x14ac:dyDescent="0.2">
      <c r="A192" t="s">
        <v>232</v>
      </c>
      <c r="B192" s="5">
        <v>188.19</v>
      </c>
      <c r="C192" s="2">
        <v>328000000</v>
      </c>
      <c r="D192" s="2">
        <v>-5096000000</v>
      </c>
      <c r="E192" t="s">
        <v>27</v>
      </c>
      <c r="F192" s="2">
        <v>-787000000</v>
      </c>
      <c r="G192" s="1">
        <f t="shared" si="38"/>
        <v>-51.241206617797815</v>
      </c>
      <c r="H192" s="1">
        <f t="shared" si="39"/>
        <v>-7.9134281020814123</v>
      </c>
      <c r="I192" s="1">
        <f t="shared" si="40"/>
        <v>-0.1293880538265306</v>
      </c>
      <c r="J192" s="1">
        <f t="shared" si="41"/>
        <v>-0.8378164196950445</v>
      </c>
      <c r="K192" s="4">
        <v>94409000000</v>
      </c>
      <c r="L192" s="4">
        <v>35911000000</v>
      </c>
      <c r="M192" s="1">
        <f t="shared" si="42"/>
        <v>178.34756097560975</v>
      </c>
      <c r="N192" s="1">
        <f t="shared" si="43"/>
        <v>1.0551868439946666</v>
      </c>
      <c r="O192" s="4">
        <v>58475000000</v>
      </c>
      <c r="P192" s="1">
        <f t="shared" si="44"/>
        <v>-1.3458743052586577</v>
      </c>
      <c r="Q192" s="1">
        <f t="shared" si="45"/>
        <v>-8.71483539974348</v>
      </c>
      <c r="R192" s="1">
        <f t="shared" si="46"/>
        <v>-1.2112700156985874</v>
      </c>
      <c r="S192" s="1">
        <f t="shared" si="47"/>
        <v>-155.36585365853654</v>
      </c>
      <c r="T192" s="1">
        <f t="shared" si="37"/>
        <v>-119.71036585365849</v>
      </c>
      <c r="U192" s="1">
        <f t="shared" si="37"/>
        <v>-137.53810975609753</v>
      </c>
      <c r="V192" s="1">
        <f t="shared" si="37"/>
        <v>-155.36585365853654</v>
      </c>
      <c r="AA192"/>
      <c r="AB192"/>
    </row>
    <row r="193" spans="1:28" hidden="1" x14ac:dyDescent="0.2">
      <c r="A193" t="s">
        <v>233</v>
      </c>
      <c r="B193" s="5">
        <v>2.34</v>
      </c>
      <c r="C193" s="2">
        <v>23464828</v>
      </c>
      <c r="D193" s="2">
        <v>-36000000</v>
      </c>
      <c r="E193" t="s">
        <v>27</v>
      </c>
      <c r="F193" s="2">
        <v>-13000000</v>
      </c>
      <c r="G193" s="1">
        <f t="shared" si="38"/>
        <v>-0.36198654596560464</v>
      </c>
      <c r="H193" s="1">
        <f t="shared" si="39"/>
        <v>-0.13071736382091279</v>
      </c>
      <c r="I193" s="1">
        <f t="shared" si="40"/>
        <v>-18.315597841666666</v>
      </c>
      <c r="J193" s="1">
        <f t="shared" si="41"/>
        <v>-50.720117100000003</v>
      </c>
      <c r="K193" s="3">
        <v>43000000</v>
      </c>
      <c r="L193" s="3">
        <v>18000000</v>
      </c>
      <c r="M193" s="1">
        <f t="shared" si="42"/>
        <v>1.0654243875130898</v>
      </c>
      <c r="N193" s="1">
        <f t="shared" si="43"/>
        <v>2.1963079007999999</v>
      </c>
      <c r="O193" s="3">
        <v>25000000</v>
      </c>
      <c r="P193" s="1">
        <f t="shared" si="44"/>
        <v>-52</v>
      </c>
      <c r="Q193" s="1">
        <f t="shared" si="45"/>
        <v>-144</v>
      </c>
      <c r="R193" s="1">
        <f t="shared" si="46"/>
        <v>-0.15252138199999998</v>
      </c>
      <c r="S193" s="1">
        <f t="shared" si="47"/>
        <v>-15.342111180188493</v>
      </c>
      <c r="T193" s="1">
        <f t="shared" si="37"/>
        <v>-15.129026302685876</v>
      </c>
      <c r="U193" s="1">
        <f t="shared" si="37"/>
        <v>-15.235568741437184</v>
      </c>
      <c r="V193" s="1">
        <f t="shared" si="37"/>
        <v>-15.342111180188493</v>
      </c>
      <c r="AA193"/>
      <c r="AB193"/>
    </row>
    <row r="194" spans="1:28" hidden="1" x14ac:dyDescent="0.2">
      <c r="A194" t="s">
        <v>234</v>
      </c>
      <c r="B194" s="5">
        <v>83.95</v>
      </c>
      <c r="C194" s="2">
        <v>51800000</v>
      </c>
      <c r="D194" s="2">
        <v>174000000</v>
      </c>
      <c r="E194" t="s">
        <v>27</v>
      </c>
      <c r="F194" s="2">
        <v>31000000</v>
      </c>
      <c r="G194" s="1">
        <f t="shared" si="38"/>
        <v>1.7496016388337559</v>
      </c>
      <c r="H194" s="1">
        <f t="shared" si="39"/>
        <v>0.31171063680371514</v>
      </c>
      <c r="I194" s="1">
        <f t="shared" si="40"/>
        <v>3.7894340362068961</v>
      </c>
      <c r="J194" s="1">
        <f t="shared" si="41"/>
        <v>21.269726525806451</v>
      </c>
      <c r="K194" s="4">
        <v>5276000000</v>
      </c>
      <c r="L194" s="4">
        <v>3068000000</v>
      </c>
      <c r="M194" s="1">
        <f t="shared" si="42"/>
        <v>42.625482625482626</v>
      </c>
      <c r="N194" s="1">
        <f t="shared" si="43"/>
        <v>1.9694791666666667</v>
      </c>
      <c r="O194" s="4">
        <v>2208000000</v>
      </c>
      <c r="P194" s="1">
        <f t="shared" si="44"/>
        <v>1.4039855072463767</v>
      </c>
      <c r="Q194" s="1">
        <f t="shared" si="45"/>
        <v>7.8804347826086962</v>
      </c>
      <c r="R194" s="1">
        <f t="shared" si="46"/>
        <v>2.4992011494252875</v>
      </c>
      <c r="S194" s="1">
        <f t="shared" si="47"/>
        <v>33.590733590733592</v>
      </c>
      <c r="T194" s="1">
        <f t="shared" ref="T194:V213" si="48">($O194+$O194*($Q194+T$2-$C$1)/$C$1)/$C194</f>
        <v>42.115830115830114</v>
      </c>
      <c r="U194" s="1">
        <f t="shared" si="48"/>
        <v>37.853281853281857</v>
      </c>
      <c r="V194" s="1">
        <f t="shared" si="48"/>
        <v>33.590733590733592</v>
      </c>
      <c r="AA194"/>
      <c r="AB194"/>
    </row>
    <row r="195" spans="1:28" hidden="1" x14ac:dyDescent="0.2">
      <c r="A195" t="s">
        <v>1981</v>
      </c>
      <c r="B195" s="5">
        <v>9.42</v>
      </c>
      <c r="C195" s="2">
        <v>75704457</v>
      </c>
      <c r="D195" s="2">
        <v>1180000000</v>
      </c>
      <c r="E195" t="s">
        <v>27</v>
      </c>
      <c r="F195" s="2">
        <v>38000000</v>
      </c>
      <c r="G195" s="1">
        <f t="shared" si="38"/>
        <v>11.86511456220593</v>
      </c>
      <c r="H195" s="1">
        <f t="shared" si="39"/>
        <v>0.38209690963036047</v>
      </c>
      <c r="I195" s="1">
        <f t="shared" si="40"/>
        <v>0.5587809511016949</v>
      </c>
      <c r="J195" s="1">
        <f t="shared" si="41"/>
        <v>17.351619007894737</v>
      </c>
      <c r="K195" s="2">
        <v>2146000000</v>
      </c>
      <c r="L195" s="2">
        <v>4410000000</v>
      </c>
      <c r="M195" s="1">
        <f t="shared" si="42"/>
        <v>-29.905768956245204</v>
      </c>
      <c r="N195" s="1">
        <f t="shared" si="43"/>
        <v>-0.31498939264134274</v>
      </c>
      <c r="O195" s="2">
        <v>-2264000000</v>
      </c>
      <c r="P195" s="1">
        <f t="shared" si="44"/>
        <v>-1.678445229681979</v>
      </c>
      <c r="Q195" s="1">
        <f t="shared" si="45"/>
        <v>-52.120141342756185</v>
      </c>
      <c r="R195" s="1">
        <f t="shared" si="46"/>
        <v>6.0435252961016948E-2</v>
      </c>
      <c r="S195" s="1">
        <f t="shared" si="47"/>
        <v>155.86929049633102</v>
      </c>
      <c r="T195" s="1">
        <f t="shared" si="48"/>
        <v>149.88813670508196</v>
      </c>
      <c r="U195" s="1">
        <f t="shared" si="48"/>
        <v>152.8787136007065</v>
      </c>
      <c r="V195" s="1">
        <f t="shared" si="48"/>
        <v>155.86929049633102</v>
      </c>
      <c r="AA195"/>
      <c r="AB195"/>
    </row>
    <row r="196" spans="1:28" hidden="1" x14ac:dyDescent="0.2">
      <c r="A196" t="s">
        <v>2168</v>
      </c>
      <c r="B196" s="5">
        <v>1.64</v>
      </c>
      <c r="C196" s="2">
        <v>159548477</v>
      </c>
      <c r="D196" s="2">
        <v>431000000</v>
      </c>
      <c r="E196" t="s">
        <v>27</v>
      </c>
      <c r="F196" s="2">
        <v>-49000000</v>
      </c>
      <c r="G196" s="1">
        <f t="shared" si="38"/>
        <v>4.3337833697548778</v>
      </c>
      <c r="H196" s="1">
        <f t="shared" si="39"/>
        <v>-0.4927039097865174</v>
      </c>
      <c r="I196" s="1">
        <f t="shared" si="40"/>
        <v>1.5298411190255221</v>
      </c>
      <c r="J196" s="1">
        <f t="shared" si="41"/>
        <v>-13.456357597959185</v>
      </c>
      <c r="K196" s="2">
        <v>6273000000</v>
      </c>
      <c r="L196" s="2">
        <v>2714000000</v>
      </c>
      <c r="M196" s="1">
        <f t="shared" si="42"/>
        <v>22.306699925440217</v>
      </c>
      <c r="N196" s="1">
        <f t="shared" si="43"/>
        <v>7.3520512020230397E-2</v>
      </c>
      <c r="O196" s="2">
        <v>3559000000</v>
      </c>
      <c r="P196" s="1">
        <f t="shared" si="44"/>
        <v>-1.3767912334925541</v>
      </c>
      <c r="Q196" s="1">
        <f t="shared" si="45"/>
        <v>12.110143298679404</v>
      </c>
      <c r="R196" s="1">
        <f t="shared" si="46"/>
        <v>6.0709861317865425E-2</v>
      </c>
      <c r="S196" s="1">
        <f t="shared" si="47"/>
        <v>27.01373326177222</v>
      </c>
      <c r="T196" s="1">
        <f t="shared" si="48"/>
        <v>31.475073246860262</v>
      </c>
      <c r="U196" s="1">
        <f t="shared" si="48"/>
        <v>29.244403254316243</v>
      </c>
      <c r="V196" s="1">
        <f t="shared" si="48"/>
        <v>27.01373326177222</v>
      </c>
      <c r="AA196"/>
      <c r="AB196"/>
    </row>
    <row r="197" spans="1:28" hidden="1" x14ac:dyDescent="0.2">
      <c r="A197" t="s">
        <v>237</v>
      </c>
      <c r="B197" s="5">
        <v>33.619999999999997</v>
      </c>
      <c r="C197" s="2">
        <v>96624449</v>
      </c>
      <c r="D197" s="2">
        <v>242000000</v>
      </c>
      <c r="E197" t="s">
        <v>27</v>
      </c>
      <c r="F197" s="2">
        <v>60000000</v>
      </c>
      <c r="G197" s="1">
        <f t="shared" si="38"/>
        <v>2.4333540034354533</v>
      </c>
      <c r="H197" s="1">
        <f t="shared" si="39"/>
        <v>0.60331090994267444</v>
      </c>
      <c r="I197" s="1">
        <f t="shared" si="40"/>
        <v>2.7246343896694216</v>
      </c>
      <c r="J197" s="1">
        <f t="shared" si="41"/>
        <v>10.989358704999999</v>
      </c>
      <c r="K197" s="4">
        <v>1455000000</v>
      </c>
      <c r="L197" s="3">
        <v>0.74</v>
      </c>
      <c r="M197" s="1">
        <f t="shared" si="42"/>
        <v>15.058300609403734</v>
      </c>
      <c r="N197" s="1">
        <f t="shared" si="43"/>
        <v>2.232655654317639</v>
      </c>
      <c r="O197" s="4">
        <v>1455000000</v>
      </c>
      <c r="P197" s="1">
        <f t="shared" si="44"/>
        <v>4.1237113402061851</v>
      </c>
      <c r="Q197" s="1">
        <f t="shared" si="45"/>
        <v>16.63230240549828</v>
      </c>
      <c r="R197" s="1">
        <f t="shared" si="46"/>
        <v>1.34236114685124</v>
      </c>
      <c r="S197" s="1">
        <f t="shared" si="47"/>
        <v>25.045420957588068</v>
      </c>
      <c r="T197" s="1">
        <f t="shared" si="48"/>
        <v>28.057081081000518</v>
      </c>
      <c r="U197" s="1">
        <f t="shared" si="48"/>
        <v>26.551251019294295</v>
      </c>
      <c r="V197" s="1">
        <f t="shared" si="48"/>
        <v>25.045420957588068</v>
      </c>
      <c r="AA197"/>
      <c r="AB197"/>
    </row>
    <row r="198" spans="1:28" hidden="1" x14ac:dyDescent="0.2">
      <c r="A198" t="s">
        <v>238</v>
      </c>
      <c r="B198" s="5">
        <v>58.93</v>
      </c>
      <c r="C198" s="2">
        <v>239900000</v>
      </c>
      <c r="D198" s="2">
        <v>522000000</v>
      </c>
      <c r="E198" t="s">
        <v>27</v>
      </c>
      <c r="F198" s="2">
        <v>229000000</v>
      </c>
      <c r="G198" s="1">
        <f t="shared" si="38"/>
        <v>5.2488049165012676</v>
      </c>
      <c r="H198" s="1">
        <f t="shared" si="39"/>
        <v>2.3026366396145406</v>
      </c>
      <c r="I198" s="1">
        <f t="shared" si="40"/>
        <v>1.2631446787356322</v>
      </c>
      <c r="J198" s="1">
        <f t="shared" si="41"/>
        <v>2.8793079576419216</v>
      </c>
      <c r="K198" s="4">
        <v>16533000000</v>
      </c>
      <c r="L198" s="4">
        <v>11364000000</v>
      </c>
      <c r="M198" s="1">
        <f t="shared" si="42"/>
        <v>21.546477699041269</v>
      </c>
      <c r="N198" s="1">
        <f t="shared" si="43"/>
        <v>2.7350177984136192</v>
      </c>
      <c r="O198" s="4">
        <v>4969000000</v>
      </c>
      <c r="P198" s="1">
        <f t="shared" si="44"/>
        <v>4.6085731535520225</v>
      </c>
      <c r="Q198" s="1">
        <f t="shared" si="45"/>
        <v>10.505131817267056</v>
      </c>
      <c r="R198" s="1">
        <f t="shared" si="46"/>
        <v>2.7082963601532568</v>
      </c>
      <c r="S198" s="1">
        <f t="shared" si="47"/>
        <v>21.759066277615673</v>
      </c>
      <c r="T198" s="1">
        <f t="shared" si="48"/>
        <v>25.901625677365569</v>
      </c>
      <c r="U198" s="1">
        <f t="shared" si="48"/>
        <v>23.830345977490619</v>
      </c>
      <c r="V198" s="1">
        <f t="shared" si="48"/>
        <v>21.759066277615673</v>
      </c>
      <c r="AA198"/>
      <c r="AB198"/>
    </row>
    <row r="199" spans="1:28" hidden="1" x14ac:dyDescent="0.2">
      <c r="A199" t="s">
        <v>239</v>
      </c>
      <c r="B199" s="5" t="s">
        <v>46</v>
      </c>
      <c r="C199" s="2">
        <v>18098797</v>
      </c>
      <c r="D199" s="2">
        <v>1.1399999999999999</v>
      </c>
      <c r="E199" t="s">
        <v>42</v>
      </c>
      <c r="F199" s="2">
        <v>-4000000</v>
      </c>
      <c r="G199" s="1">
        <f t="shared" si="38"/>
        <v>1.1462907288910813E-8</v>
      </c>
      <c r="H199" s="1">
        <f t="shared" si="39"/>
        <v>-4.0220727329511624E-2</v>
      </c>
      <c r="I199" s="1">
        <f t="shared" si="40"/>
        <v>578387300.26315784</v>
      </c>
      <c r="J199" s="1">
        <f t="shared" si="41"/>
        <v>-164.84038057500001</v>
      </c>
      <c r="K199" s="3">
        <v>74000000</v>
      </c>
      <c r="L199" s="3">
        <v>25000000</v>
      </c>
      <c r="M199" s="1">
        <f t="shared" si="42"/>
        <v>2.7073622628067491</v>
      </c>
      <c r="N199" s="1" t="e">
        <f t="shared" si="43"/>
        <v>#VALUE!</v>
      </c>
      <c r="O199" s="3">
        <v>50000000</v>
      </c>
      <c r="P199" s="1">
        <f t="shared" si="44"/>
        <v>-8</v>
      </c>
      <c r="Q199" s="1">
        <f t="shared" si="45"/>
        <v>2.2799999999999998E-6</v>
      </c>
      <c r="R199" s="1" t="e">
        <f t="shared" si="46"/>
        <v>#VALUE!</v>
      </c>
      <c r="S199" s="1">
        <f t="shared" si="47"/>
        <v>6.2987611820331943E-7</v>
      </c>
      <c r="T199" s="1">
        <f t="shared" si="48"/>
        <v>0.5525235406530058</v>
      </c>
      <c r="U199" s="1">
        <f t="shared" si="48"/>
        <v>0.27626208526456197</v>
      </c>
      <c r="V199" s="1">
        <f t="shared" si="48"/>
        <v>6.2987611820331943E-7</v>
      </c>
      <c r="AA199"/>
      <c r="AB199"/>
    </row>
    <row r="200" spans="1:28" hidden="1" x14ac:dyDescent="0.2">
      <c r="A200" t="s">
        <v>240</v>
      </c>
      <c r="B200" s="5">
        <v>2.9</v>
      </c>
      <c r="C200" s="2">
        <v>4013537</v>
      </c>
      <c r="D200" s="2">
        <v>-2000000</v>
      </c>
      <c r="E200" t="s">
        <v>30</v>
      </c>
      <c r="F200" s="2">
        <v>-0.61</v>
      </c>
      <c r="G200" s="1">
        <f t="shared" si="38"/>
        <v>-2.0110363664755812E-2</v>
      </c>
      <c r="H200" s="1">
        <f t="shared" si="39"/>
        <v>-6.1336609177505233E-9</v>
      </c>
      <c r="I200" s="1">
        <f t="shared" si="40"/>
        <v>-329.68076115000002</v>
      </c>
      <c r="J200" s="1">
        <f t="shared" si="41"/>
        <v>-1080920528.3606558</v>
      </c>
      <c r="K200" s="3">
        <v>15000000</v>
      </c>
      <c r="L200" s="3">
        <v>4000000</v>
      </c>
      <c r="M200" s="1">
        <f t="shared" si="42"/>
        <v>2.7407247024258155</v>
      </c>
      <c r="N200" s="1">
        <f t="shared" si="43"/>
        <v>1.0581143</v>
      </c>
      <c r="O200" s="3">
        <v>11000000</v>
      </c>
      <c r="P200" s="1">
        <f t="shared" si="44"/>
        <v>-5.5454545454545453E-6</v>
      </c>
      <c r="Q200" s="1">
        <f t="shared" si="45"/>
        <v>-18.181818181818183</v>
      </c>
      <c r="R200" s="1">
        <f t="shared" si="46"/>
        <v>-0.58196286500000005</v>
      </c>
      <c r="S200" s="1">
        <f t="shared" si="47"/>
        <v>-4.9831358225923914</v>
      </c>
      <c r="T200" s="1">
        <f t="shared" si="48"/>
        <v>-4.434990882107229</v>
      </c>
      <c r="U200" s="1">
        <f t="shared" si="48"/>
        <v>-4.7090633523498102</v>
      </c>
      <c r="V200" s="1">
        <f t="shared" si="48"/>
        <v>-4.9831358225923914</v>
      </c>
      <c r="AA200"/>
      <c r="AB200"/>
    </row>
    <row r="201" spans="1:28" hidden="1" x14ac:dyDescent="0.2">
      <c r="A201" t="s">
        <v>241</v>
      </c>
      <c r="B201" s="5">
        <v>13.88</v>
      </c>
      <c r="C201" s="2">
        <v>25130000</v>
      </c>
      <c r="D201" s="2">
        <v>2000000</v>
      </c>
      <c r="E201" t="s">
        <v>30</v>
      </c>
      <c r="F201" s="2">
        <v>1.01</v>
      </c>
      <c r="G201" s="1">
        <f t="shared" si="38"/>
        <v>2.0110363664755812E-2</v>
      </c>
      <c r="H201" s="1">
        <f t="shared" si="39"/>
        <v>1.0155733650701686E-8</v>
      </c>
      <c r="I201" s="1">
        <f t="shared" si="40"/>
        <v>329.68076115000002</v>
      </c>
      <c r="J201" s="1">
        <f t="shared" si="41"/>
        <v>652833190.39603961</v>
      </c>
      <c r="K201" s="3">
        <v>750000000</v>
      </c>
      <c r="L201" s="3">
        <v>312000000</v>
      </c>
      <c r="M201" s="1">
        <f t="shared" si="42"/>
        <v>17.429367290091523</v>
      </c>
      <c r="N201" s="1">
        <f t="shared" si="43"/>
        <v>0.79635707762557084</v>
      </c>
      <c r="O201" s="3">
        <v>291000000</v>
      </c>
      <c r="P201" s="1">
        <f t="shared" si="44"/>
        <v>3.4707903780068728E-7</v>
      </c>
      <c r="Q201" s="1">
        <f t="shared" si="45"/>
        <v>0.6872852233676976</v>
      </c>
      <c r="R201" s="1">
        <f t="shared" si="46"/>
        <v>17.44022</v>
      </c>
      <c r="S201" s="1">
        <f t="shared" si="47"/>
        <v>0.79586152009550337</v>
      </c>
      <c r="T201" s="1">
        <f t="shared" si="48"/>
        <v>3.1118185435734182</v>
      </c>
      <c r="U201" s="1">
        <f t="shared" si="48"/>
        <v>1.9538400318344609</v>
      </c>
      <c r="V201" s="1">
        <f t="shared" si="48"/>
        <v>0.79586152009550337</v>
      </c>
      <c r="AA201"/>
      <c r="AB201"/>
    </row>
    <row r="202" spans="1:28" hidden="1" x14ac:dyDescent="0.2">
      <c r="A202" t="s">
        <v>242</v>
      </c>
      <c r="B202" s="5">
        <v>6</v>
      </c>
      <c r="C202" s="2">
        <v>13075692</v>
      </c>
      <c r="D202" s="2">
        <v>4000000</v>
      </c>
      <c r="E202" t="s">
        <v>27</v>
      </c>
      <c r="F202" s="2">
        <v>0.44</v>
      </c>
      <c r="G202" s="1">
        <f t="shared" si="38"/>
        <v>4.0220727329511624E-2</v>
      </c>
      <c r="H202" s="1">
        <f t="shared" si="39"/>
        <v>4.4242800062462786E-9</v>
      </c>
      <c r="I202" s="1">
        <f t="shared" si="40"/>
        <v>164.84038057500001</v>
      </c>
      <c r="J202" s="1">
        <f t="shared" si="41"/>
        <v>1498548914.318182</v>
      </c>
      <c r="K202" s="3">
        <v>38000000</v>
      </c>
      <c r="L202" s="3">
        <v>5000000</v>
      </c>
      <c r="M202" s="1">
        <f t="shared" si="42"/>
        <v>2.5237670021594267</v>
      </c>
      <c r="N202" s="1">
        <f t="shared" si="43"/>
        <v>2.3773985454545454</v>
      </c>
      <c r="O202" s="3">
        <v>33000000</v>
      </c>
      <c r="P202" s="1">
        <f t="shared" si="44"/>
        <v>1.3333333333333334E-6</v>
      </c>
      <c r="Q202" s="1">
        <f t="shared" si="45"/>
        <v>12.121212121212121</v>
      </c>
      <c r="R202" s="1">
        <f t="shared" si="46"/>
        <v>1.9613538000000001</v>
      </c>
      <c r="S202" s="1">
        <f t="shared" si="47"/>
        <v>3.059111517769002</v>
      </c>
      <c r="T202" s="1">
        <f t="shared" si="48"/>
        <v>3.5638649182008875</v>
      </c>
      <c r="U202" s="1">
        <f t="shared" si="48"/>
        <v>3.311488217984945</v>
      </c>
      <c r="V202" s="1">
        <f t="shared" si="48"/>
        <v>3.059111517769002</v>
      </c>
      <c r="AA202"/>
      <c r="AB202"/>
    </row>
    <row r="203" spans="1:28" hidden="1" x14ac:dyDescent="0.2">
      <c r="A203" t="s">
        <v>243</v>
      </c>
      <c r="B203" s="5">
        <v>1466.71</v>
      </c>
      <c r="C203" s="2">
        <v>0</v>
      </c>
      <c r="D203" s="2" t="s">
        <v>41</v>
      </c>
      <c r="E203" t="s">
        <v>42</v>
      </c>
      <c r="F203" s="2" t="s">
        <v>41</v>
      </c>
      <c r="G203" s="1" t="e">
        <f t="shared" si="38"/>
        <v>#VALUE!</v>
      </c>
      <c r="H203" s="1" t="e">
        <f t="shared" si="39"/>
        <v>#VALUE!</v>
      </c>
      <c r="I203" s="1" t="e">
        <f t="shared" si="40"/>
        <v>#VALUE!</v>
      </c>
      <c r="J203" s="1" t="e">
        <f t="shared" si="41"/>
        <v>#VALUE!</v>
      </c>
      <c r="K203" s="2" t="s">
        <v>41</v>
      </c>
      <c r="L203" s="2" t="s">
        <v>41</v>
      </c>
      <c r="M203" s="1" t="e">
        <f t="shared" si="42"/>
        <v>#VALUE!</v>
      </c>
      <c r="N203" s="1" t="e">
        <f t="shared" si="43"/>
        <v>#VALUE!</v>
      </c>
      <c r="O203" s="2" t="s">
        <v>41</v>
      </c>
      <c r="P203" s="1" t="e">
        <f t="shared" si="44"/>
        <v>#VALUE!</v>
      </c>
      <c r="Q203" s="1" t="e">
        <f t="shared" si="45"/>
        <v>#VALUE!</v>
      </c>
      <c r="R203" s="1" t="e">
        <f t="shared" si="46"/>
        <v>#VALUE!</v>
      </c>
      <c r="S203" s="1" t="e">
        <f t="shared" si="47"/>
        <v>#VALUE!</v>
      </c>
      <c r="T203" s="1" t="e">
        <f t="shared" si="48"/>
        <v>#VALUE!</v>
      </c>
      <c r="U203" s="1" t="e">
        <f t="shared" si="48"/>
        <v>#VALUE!</v>
      </c>
      <c r="V203" s="1" t="e">
        <f t="shared" si="48"/>
        <v>#VALUE!</v>
      </c>
      <c r="AA203"/>
      <c r="AB203"/>
    </row>
    <row r="204" spans="1:28" hidden="1" x14ac:dyDescent="0.2">
      <c r="A204" t="s">
        <v>244</v>
      </c>
      <c r="B204" s="5">
        <v>1466.17</v>
      </c>
      <c r="C204" s="2">
        <v>693398350</v>
      </c>
      <c r="D204" s="2">
        <v>30736000000</v>
      </c>
      <c r="E204" t="s">
        <v>27</v>
      </c>
      <c r="F204" s="2">
        <v>7068000000</v>
      </c>
      <c r="G204" s="1">
        <f t="shared" si="38"/>
        <v>309.05606879996736</v>
      </c>
      <c r="H204" s="1">
        <f t="shared" si="39"/>
        <v>71.070025191247041</v>
      </c>
      <c r="I204" s="1">
        <f t="shared" si="40"/>
        <v>2.1452418086283183E-2</v>
      </c>
      <c r="J204" s="1">
        <f t="shared" si="41"/>
        <v>9.3288274235993215E-2</v>
      </c>
      <c r="K204" s="4">
        <v>263044000000</v>
      </c>
      <c r="L204" s="4">
        <v>68075000000</v>
      </c>
      <c r="M204" s="1">
        <f t="shared" si="42"/>
        <v>281.17892117856928</v>
      </c>
      <c r="N204" s="1">
        <f t="shared" si="43"/>
        <v>5.2143666881376021</v>
      </c>
      <c r="O204" s="4">
        <v>194969000000</v>
      </c>
      <c r="P204" s="1">
        <f t="shared" si="44"/>
        <v>3.6251916971415969</v>
      </c>
      <c r="Q204" s="1">
        <f t="shared" si="45"/>
        <v>15.764557442465213</v>
      </c>
      <c r="R204" s="1">
        <f t="shared" si="46"/>
        <v>3.3076518051128971</v>
      </c>
      <c r="S204" s="1">
        <f t="shared" si="47"/>
        <v>443.26612545299537</v>
      </c>
      <c r="T204" s="1">
        <f t="shared" si="48"/>
        <v>499.50190968870925</v>
      </c>
      <c r="U204" s="1">
        <f t="shared" si="48"/>
        <v>471.38401757085234</v>
      </c>
      <c r="V204" s="1">
        <f t="shared" si="48"/>
        <v>443.26612545299537</v>
      </c>
      <c r="AA204"/>
      <c r="AB204"/>
    </row>
    <row r="205" spans="1:28" hidden="1" x14ac:dyDescent="0.2">
      <c r="A205" t="s">
        <v>245</v>
      </c>
      <c r="B205" s="5">
        <v>6.36</v>
      </c>
      <c r="C205" s="2">
        <v>55736000</v>
      </c>
      <c r="D205" s="2">
        <v>-29000000</v>
      </c>
      <c r="E205" t="s">
        <v>27</v>
      </c>
      <c r="F205" s="2">
        <v>-15000000</v>
      </c>
      <c r="G205" s="1">
        <f t="shared" si="38"/>
        <v>-0.29160027313895931</v>
      </c>
      <c r="H205" s="1">
        <f t="shared" si="39"/>
        <v>-0.15082772748566861</v>
      </c>
      <c r="I205" s="1">
        <f t="shared" si="40"/>
        <v>-22.736604217241378</v>
      </c>
      <c r="J205" s="1">
        <f t="shared" si="41"/>
        <v>-43.957434819999996</v>
      </c>
      <c r="K205" s="3">
        <v>178000000</v>
      </c>
      <c r="L205" s="3">
        <v>121000000</v>
      </c>
      <c r="M205" s="1">
        <f t="shared" si="42"/>
        <v>1.0226783407492464</v>
      </c>
      <c r="N205" s="1">
        <f t="shared" si="43"/>
        <v>6.218964210526317</v>
      </c>
      <c r="O205" s="3">
        <v>58000000</v>
      </c>
      <c r="P205" s="1">
        <f t="shared" si="44"/>
        <v>-25.862068965517242</v>
      </c>
      <c r="Q205" s="1">
        <f t="shared" si="45"/>
        <v>-50</v>
      </c>
      <c r="R205" s="1">
        <f t="shared" si="46"/>
        <v>-1.2223481379310346</v>
      </c>
      <c r="S205" s="1">
        <f t="shared" si="47"/>
        <v>-5.2031003301277448</v>
      </c>
      <c r="T205" s="1">
        <f t="shared" si="48"/>
        <v>-4.9949763169226351</v>
      </c>
      <c r="U205" s="1">
        <f t="shared" si="48"/>
        <v>-5.0990383235251899</v>
      </c>
      <c r="V205" s="1">
        <f t="shared" si="48"/>
        <v>-5.2031003301277448</v>
      </c>
      <c r="AA205"/>
      <c r="AB205"/>
    </row>
    <row r="206" spans="1:28" hidden="1" x14ac:dyDescent="0.2">
      <c r="A206" t="s">
        <v>246</v>
      </c>
      <c r="B206" s="5">
        <v>47.95</v>
      </c>
      <c r="C206" s="2">
        <v>9464000</v>
      </c>
      <c r="D206" s="2">
        <v>16000000</v>
      </c>
      <c r="E206" t="s">
        <v>27</v>
      </c>
      <c r="F206" s="2">
        <v>5000000</v>
      </c>
      <c r="G206" s="1">
        <f t="shared" si="38"/>
        <v>0.1608829093180465</v>
      </c>
      <c r="H206" s="1">
        <f t="shared" si="39"/>
        <v>5.027590916188953E-2</v>
      </c>
      <c r="I206" s="1">
        <f t="shared" si="40"/>
        <v>41.210095143750003</v>
      </c>
      <c r="J206" s="1">
        <f t="shared" si="41"/>
        <v>131.87230446000001</v>
      </c>
      <c r="K206" s="3">
        <v>308000000</v>
      </c>
      <c r="L206" s="3">
        <v>194000000</v>
      </c>
      <c r="M206" s="1">
        <f t="shared" si="42"/>
        <v>12.045646661031276</v>
      </c>
      <c r="N206" s="1">
        <f t="shared" si="43"/>
        <v>3.9806912280701758</v>
      </c>
      <c r="O206" s="3">
        <v>114000000</v>
      </c>
      <c r="P206" s="1">
        <f t="shared" si="44"/>
        <v>4.3859649122807012</v>
      </c>
      <c r="Q206" s="1">
        <f t="shared" si="45"/>
        <v>14.035087719298245</v>
      </c>
      <c r="R206" s="1">
        <f t="shared" si="46"/>
        <v>2.8362425</v>
      </c>
      <c r="S206" s="1">
        <f t="shared" si="47"/>
        <v>16.906170752324599</v>
      </c>
      <c r="T206" s="1">
        <f t="shared" si="48"/>
        <v>19.315300084530854</v>
      </c>
      <c r="U206" s="1">
        <f t="shared" si="48"/>
        <v>18.110735418427726</v>
      </c>
      <c r="V206" s="1">
        <f t="shared" si="48"/>
        <v>16.906170752324599</v>
      </c>
      <c r="AA206"/>
      <c r="AB206"/>
    </row>
    <row r="207" spans="1:28" hidden="1" x14ac:dyDescent="0.2">
      <c r="A207" t="s">
        <v>4697</v>
      </c>
      <c r="B207" s="5">
        <v>2.0699999999999998</v>
      </c>
      <c r="C207" s="2">
        <v>46118702</v>
      </c>
      <c r="D207" s="2">
        <v>141000000</v>
      </c>
      <c r="E207" t="s">
        <v>27</v>
      </c>
      <c r="F207" s="2">
        <v>5000000</v>
      </c>
      <c r="G207" s="1">
        <f t="shared" si="38"/>
        <v>1.4177806383652849</v>
      </c>
      <c r="H207" s="1">
        <f t="shared" si="39"/>
        <v>5.027590916188953E-2</v>
      </c>
      <c r="I207" s="1">
        <f t="shared" si="40"/>
        <v>4.6763228531914889</v>
      </c>
      <c r="J207" s="1">
        <f t="shared" si="41"/>
        <v>131.87230446000001</v>
      </c>
      <c r="K207" s="2">
        <v>1262000000</v>
      </c>
      <c r="L207" s="2">
        <v>1063000000</v>
      </c>
      <c r="M207" s="1">
        <f t="shared" si="42"/>
        <v>4.3149523158739376</v>
      </c>
      <c r="N207" s="1">
        <f t="shared" si="43"/>
        <v>0.47972720170854266</v>
      </c>
      <c r="O207" s="2">
        <v>190000000</v>
      </c>
      <c r="P207" s="1">
        <f t="shared" si="44"/>
        <v>2.6315789473684208</v>
      </c>
      <c r="Q207" s="1">
        <f t="shared" si="45"/>
        <v>74.210526315789465</v>
      </c>
      <c r="R207" s="1">
        <f t="shared" si="46"/>
        <v>6.7706179531914906E-2</v>
      </c>
      <c r="S207" s="1">
        <f t="shared" si="47"/>
        <v>30.573280228051512</v>
      </c>
      <c r="T207" s="1">
        <f t="shared" si="48"/>
        <v>31.397240971786236</v>
      </c>
      <c r="U207" s="1">
        <f t="shared" si="48"/>
        <v>30.985260599918874</v>
      </c>
      <c r="V207" s="1">
        <f t="shared" si="48"/>
        <v>30.573280228051512</v>
      </c>
      <c r="AA207"/>
      <c r="AB207"/>
    </row>
    <row r="208" spans="1:28" hidden="1" x14ac:dyDescent="0.2">
      <c r="A208" t="s">
        <v>248</v>
      </c>
      <c r="B208" s="5">
        <v>9.76</v>
      </c>
      <c r="C208" s="2">
        <v>33710507</v>
      </c>
      <c r="D208" s="2">
        <v>-10000000</v>
      </c>
      <c r="E208" t="s">
        <v>27</v>
      </c>
      <c r="F208" s="2">
        <v>-10000000</v>
      </c>
      <c r="G208" s="1">
        <f t="shared" si="38"/>
        <v>-0.10055181832377906</v>
      </c>
      <c r="H208" s="1">
        <f t="shared" si="39"/>
        <v>-0.10055181832377906</v>
      </c>
      <c r="I208" s="1">
        <f t="shared" si="40"/>
        <v>-65.936152230000005</v>
      </c>
      <c r="J208" s="1">
        <f t="shared" si="41"/>
        <v>-65.936152230000005</v>
      </c>
      <c r="K208" s="3">
        <v>190000000</v>
      </c>
      <c r="L208" s="3">
        <v>54000000</v>
      </c>
      <c r="M208" s="1">
        <f t="shared" si="42"/>
        <v>4.034350477137588</v>
      </c>
      <c r="N208" s="1">
        <f t="shared" si="43"/>
        <v>2.41922462</v>
      </c>
      <c r="O208" s="3">
        <v>136000000</v>
      </c>
      <c r="P208" s="1">
        <f t="shared" si="44"/>
        <v>-7.3529411764705888</v>
      </c>
      <c r="Q208" s="1">
        <f t="shared" si="45"/>
        <v>-7.3529411764705888</v>
      </c>
      <c r="R208" s="1">
        <f t="shared" si="46"/>
        <v>-3.2901454832000003</v>
      </c>
      <c r="S208" s="1">
        <f t="shared" si="47"/>
        <v>-2.9664341743658733</v>
      </c>
      <c r="T208" s="1">
        <f t="shared" si="48"/>
        <v>-2.1595640789383559</v>
      </c>
      <c r="U208" s="1">
        <f t="shared" si="48"/>
        <v>-2.5629991266521146</v>
      </c>
      <c r="V208" s="1">
        <f t="shared" si="48"/>
        <v>-2.9664341743658733</v>
      </c>
      <c r="AA208"/>
      <c r="AB208"/>
    </row>
    <row r="209" spans="1:28" hidden="1" x14ac:dyDescent="0.2">
      <c r="A209" t="s">
        <v>249</v>
      </c>
      <c r="B209" s="5">
        <v>23.41</v>
      </c>
      <c r="C209" s="2">
        <v>102186644</v>
      </c>
      <c r="D209" s="2">
        <v>-212000000</v>
      </c>
      <c r="E209" t="s">
        <v>27</v>
      </c>
      <c r="F209" s="2">
        <v>-51000000</v>
      </c>
      <c r="G209" s="1">
        <f t="shared" si="38"/>
        <v>-2.1316985484641164</v>
      </c>
      <c r="H209" s="1">
        <f t="shared" si="39"/>
        <v>-0.51281427345127328</v>
      </c>
      <c r="I209" s="1">
        <f t="shared" si="40"/>
        <v>-3.1101958599056601</v>
      </c>
      <c r="J209" s="1">
        <f t="shared" si="41"/>
        <v>-12.928657299999999</v>
      </c>
      <c r="K209" s="3">
        <v>696000000</v>
      </c>
      <c r="L209" s="3">
        <v>76000000</v>
      </c>
      <c r="M209" s="1">
        <f t="shared" si="42"/>
        <v>6.0673291120119375</v>
      </c>
      <c r="N209" s="1">
        <f t="shared" si="43"/>
        <v>3.8583698968387097</v>
      </c>
      <c r="O209" s="3">
        <v>620000000</v>
      </c>
      <c r="P209" s="1">
        <f t="shared" si="44"/>
        <v>-8.2258064516129039</v>
      </c>
      <c r="Q209" s="1">
        <f t="shared" si="45"/>
        <v>-34.193548387096776</v>
      </c>
      <c r="R209" s="1">
        <f t="shared" si="46"/>
        <v>-1.1283911962452831</v>
      </c>
      <c r="S209" s="1">
        <f t="shared" si="47"/>
        <v>-20.74635115720211</v>
      </c>
      <c r="T209" s="1">
        <f t="shared" si="48"/>
        <v>-19.532885334799722</v>
      </c>
      <c r="U209" s="1">
        <f t="shared" si="48"/>
        <v>-20.139618246000914</v>
      </c>
      <c r="V209" s="1">
        <f t="shared" si="48"/>
        <v>-20.74635115720211</v>
      </c>
      <c r="AA209"/>
      <c r="AB209"/>
    </row>
    <row r="210" spans="1:28" hidden="1" x14ac:dyDescent="0.2">
      <c r="A210" t="s">
        <v>2203</v>
      </c>
      <c r="B210" s="5">
        <v>2.46</v>
      </c>
      <c r="C210" s="2">
        <v>45700000</v>
      </c>
      <c r="D210" s="2">
        <v>162000000</v>
      </c>
      <c r="E210" t="s">
        <v>27</v>
      </c>
      <c r="F210" s="2">
        <v>-7000000</v>
      </c>
      <c r="G210" s="1">
        <f t="shared" si="38"/>
        <v>1.6289394568452209</v>
      </c>
      <c r="H210" s="1">
        <f t="shared" si="39"/>
        <v>-7.0386272826645349E-2</v>
      </c>
      <c r="I210" s="1">
        <f t="shared" si="40"/>
        <v>4.0701328537037034</v>
      </c>
      <c r="J210" s="1">
        <f t="shared" si="41"/>
        <v>-94.194503185714282</v>
      </c>
      <c r="K210" s="2">
        <v>6946000000</v>
      </c>
      <c r="L210" s="2">
        <v>6423000000</v>
      </c>
      <c r="M210" s="1">
        <f t="shared" si="42"/>
        <v>11.444201312910284</v>
      </c>
      <c r="N210" s="1">
        <f t="shared" si="43"/>
        <v>0.21495602294455068</v>
      </c>
      <c r="O210" s="2">
        <v>405000000</v>
      </c>
      <c r="P210" s="1">
        <f t="shared" si="44"/>
        <v>-1.728395061728395</v>
      </c>
      <c r="Q210" s="1">
        <f t="shared" si="45"/>
        <v>40</v>
      </c>
      <c r="R210" s="1">
        <f t="shared" si="46"/>
        <v>6.9396296296296303E-2</v>
      </c>
      <c r="S210" s="1">
        <f t="shared" si="47"/>
        <v>35.448577680525162</v>
      </c>
      <c r="T210" s="1">
        <f t="shared" si="48"/>
        <v>37.221006564551423</v>
      </c>
      <c r="U210" s="1">
        <f t="shared" si="48"/>
        <v>36.334792122538296</v>
      </c>
      <c r="V210" s="1">
        <f t="shared" si="48"/>
        <v>35.448577680525162</v>
      </c>
      <c r="AA210"/>
      <c r="AB210"/>
    </row>
    <row r="211" spans="1:28" hidden="1" x14ac:dyDescent="0.2">
      <c r="A211" t="s">
        <v>251</v>
      </c>
      <c r="B211" s="5">
        <v>118.28</v>
      </c>
      <c r="C211" s="2">
        <v>333000000</v>
      </c>
      <c r="D211" s="2">
        <v>2252000000</v>
      </c>
      <c r="E211" t="s">
        <v>27</v>
      </c>
      <c r="F211" s="2">
        <v>931000000</v>
      </c>
      <c r="G211" s="1">
        <f t="shared" si="38"/>
        <v>22.644269486515046</v>
      </c>
      <c r="H211" s="1">
        <f t="shared" si="39"/>
        <v>9.3613742859438318</v>
      </c>
      <c r="I211" s="1">
        <f t="shared" si="40"/>
        <v>0.29278930830373001</v>
      </c>
      <c r="J211" s="1">
        <f t="shared" si="41"/>
        <v>0.70822934726100961</v>
      </c>
      <c r="K211" s="4">
        <v>121073000000</v>
      </c>
      <c r="L211" s="4">
        <v>94933000000</v>
      </c>
      <c r="M211" s="1">
        <f t="shared" si="42"/>
        <v>78.498498498498492</v>
      </c>
      <c r="N211" s="1">
        <f t="shared" si="43"/>
        <v>1.5067804131599083</v>
      </c>
      <c r="O211" s="4">
        <v>26140000000</v>
      </c>
      <c r="P211" s="1">
        <f t="shared" si="44"/>
        <v>3.5615914307574594</v>
      </c>
      <c r="Q211" s="1">
        <f t="shared" si="45"/>
        <v>8.6151491966335119</v>
      </c>
      <c r="R211" s="1">
        <f t="shared" si="46"/>
        <v>1.7489893428063943</v>
      </c>
      <c r="S211" s="1">
        <f t="shared" si="47"/>
        <v>67.627627627627632</v>
      </c>
      <c r="T211" s="1">
        <f t="shared" si="48"/>
        <v>83.327327327327325</v>
      </c>
      <c r="U211" s="1">
        <f t="shared" si="48"/>
        <v>75.477477477477478</v>
      </c>
      <c r="V211" s="1">
        <f t="shared" si="48"/>
        <v>67.627627627627632</v>
      </c>
      <c r="AA211"/>
      <c r="AB211"/>
    </row>
    <row r="212" spans="1:28" s="9" customFormat="1" hidden="1" x14ac:dyDescent="0.2">
      <c r="A212" s="21" t="s">
        <v>3939</v>
      </c>
      <c r="B212" s="22">
        <v>0.54</v>
      </c>
      <c r="C212" s="23">
        <v>21141065</v>
      </c>
      <c r="D212" s="23">
        <v>16000000</v>
      </c>
      <c r="E212" s="21" t="s">
        <v>27</v>
      </c>
      <c r="F212" s="23">
        <v>97000000</v>
      </c>
      <c r="G212" s="24">
        <f t="shared" si="38"/>
        <v>0.1608829093180465</v>
      </c>
      <c r="H212" s="24">
        <f t="shared" si="39"/>
        <v>0.97535263774065695</v>
      </c>
      <c r="I212" s="24">
        <f t="shared" si="40"/>
        <v>41.210095143750003</v>
      </c>
      <c r="J212" s="24">
        <f t="shared" si="41"/>
        <v>6.7975414670103094</v>
      </c>
      <c r="K212" s="23">
        <v>459000000</v>
      </c>
      <c r="L212" s="23">
        <v>447000000</v>
      </c>
      <c r="M212" s="24">
        <f t="shared" si="42"/>
        <v>0.56761568066698631</v>
      </c>
      <c r="N212" s="24">
        <f t="shared" si="43"/>
        <v>0.95134792499999998</v>
      </c>
      <c r="O212" s="23">
        <v>12000000</v>
      </c>
      <c r="P212" s="24">
        <f t="shared" si="44"/>
        <v>808.33333333333337</v>
      </c>
      <c r="Q212" s="24">
        <f t="shared" si="45"/>
        <v>133.33333333333331</v>
      </c>
      <c r="R212" s="24">
        <f t="shared" si="46"/>
        <v>7.1351094375000021E-2</v>
      </c>
      <c r="S212" s="24">
        <f t="shared" si="47"/>
        <v>7.5682090755598157</v>
      </c>
      <c r="T212" s="24">
        <f t="shared" si="48"/>
        <v>7.6817322116932125</v>
      </c>
      <c r="U212" s="24">
        <f t="shared" si="48"/>
        <v>7.6249706436265141</v>
      </c>
      <c r="V212" s="24">
        <f t="shared" si="48"/>
        <v>7.5682090755598157</v>
      </c>
      <c r="W212" s="24"/>
      <c r="X212" s="24"/>
      <c r="Y212" s="24"/>
      <c r="Z212" s="24"/>
      <c r="AA212" s="21"/>
      <c r="AB212" s="21"/>
    </row>
    <row r="213" spans="1:28" hidden="1" x14ac:dyDescent="0.2">
      <c r="A213" t="s">
        <v>253</v>
      </c>
      <c r="B213" s="5">
        <v>0.54</v>
      </c>
      <c r="C213" s="2">
        <v>102199625</v>
      </c>
      <c r="D213" s="2">
        <v>-3000000</v>
      </c>
      <c r="E213" t="s">
        <v>27</v>
      </c>
      <c r="F213" s="2">
        <v>-3000000</v>
      </c>
      <c r="G213" s="1">
        <f t="shared" si="38"/>
        <v>-3.0165545497133722E-2</v>
      </c>
      <c r="H213" s="1">
        <f t="shared" si="39"/>
        <v>-3.0165545497133722E-2</v>
      </c>
      <c r="I213" s="1">
        <f t="shared" si="40"/>
        <v>-219.78717409999999</v>
      </c>
      <c r="J213" s="1">
        <f t="shared" si="41"/>
        <v>-219.78717409999999</v>
      </c>
      <c r="K213" s="3">
        <v>74000000</v>
      </c>
      <c r="L213" s="3">
        <v>3000000</v>
      </c>
      <c r="M213" s="1">
        <f t="shared" si="42"/>
        <v>0.69471879177638862</v>
      </c>
      <c r="N213" s="1">
        <f t="shared" si="43"/>
        <v>0.77729292253521132</v>
      </c>
      <c r="O213" s="3">
        <v>71000000</v>
      </c>
      <c r="P213" s="1">
        <f t="shared" si="44"/>
        <v>-4.225352112676056</v>
      </c>
      <c r="Q213" s="1">
        <f t="shared" si="45"/>
        <v>-4.225352112676056</v>
      </c>
      <c r="R213" s="1">
        <f t="shared" si="46"/>
        <v>-1.8395932500000003</v>
      </c>
      <c r="S213" s="1">
        <f t="shared" si="47"/>
        <v>-0.29354315145481208</v>
      </c>
      <c r="T213" s="1">
        <f t="shared" si="48"/>
        <v>-0.15459939309953435</v>
      </c>
      <c r="U213" s="1">
        <f t="shared" si="48"/>
        <v>-0.22407127227717322</v>
      </c>
      <c r="V213" s="1">
        <f t="shared" si="48"/>
        <v>-0.29354315145481208</v>
      </c>
      <c r="AA213"/>
      <c r="AB213"/>
    </row>
    <row r="214" spans="1:28" hidden="1" x14ac:dyDescent="0.2">
      <c r="A214" t="s">
        <v>254</v>
      </c>
      <c r="B214" s="5">
        <v>18.93</v>
      </c>
      <c r="C214" s="2">
        <v>0</v>
      </c>
      <c r="D214" s="2">
        <v>4000000</v>
      </c>
      <c r="E214" t="s">
        <v>27</v>
      </c>
      <c r="F214" s="2">
        <v>0</v>
      </c>
      <c r="G214" s="1">
        <f t="shared" si="38"/>
        <v>4.0220727329511624E-2</v>
      </c>
      <c r="H214" s="1">
        <f t="shared" si="39"/>
        <v>0</v>
      </c>
      <c r="I214" s="1">
        <f t="shared" si="40"/>
        <v>164.84038057500001</v>
      </c>
      <c r="J214" s="1" t="e">
        <f t="shared" si="41"/>
        <v>#DIV/0!</v>
      </c>
      <c r="K214" s="3">
        <v>127000000</v>
      </c>
      <c r="L214" s="3">
        <v>2000000</v>
      </c>
      <c r="M214" s="1" t="e">
        <f t="shared" si="42"/>
        <v>#DIV/0!</v>
      </c>
      <c r="N214" s="1" t="e">
        <f t="shared" si="43"/>
        <v>#DIV/0!</v>
      </c>
      <c r="O214" s="3">
        <v>124000000</v>
      </c>
      <c r="P214" s="1">
        <f t="shared" si="44"/>
        <v>0</v>
      </c>
      <c r="Q214" s="1">
        <f t="shared" si="45"/>
        <v>3.225806451612903</v>
      </c>
      <c r="R214" s="1" t="e">
        <f t="shared" si="46"/>
        <v>#DIV/0!</v>
      </c>
      <c r="S214" s="1" t="e">
        <f t="shared" si="47"/>
        <v>#DIV/0!</v>
      </c>
      <c r="T214" s="1" t="e">
        <f t="shared" ref="T214:V233" si="49">($O214+$O214*($Q214+T$2-$C$1)/$C$1)/$C214</f>
        <v>#DIV/0!</v>
      </c>
      <c r="U214" s="1" t="e">
        <f t="shared" si="49"/>
        <v>#DIV/0!</v>
      </c>
      <c r="V214" s="1" t="e">
        <f t="shared" si="49"/>
        <v>#DIV/0!</v>
      </c>
      <c r="AA214"/>
      <c r="AB214"/>
    </row>
    <row r="215" spans="1:28" hidden="1" x14ac:dyDescent="0.2">
      <c r="A215" t="s">
        <v>255</v>
      </c>
      <c r="B215" s="5">
        <v>3.28</v>
      </c>
      <c r="C215" s="2">
        <v>18586950</v>
      </c>
      <c r="D215" s="2">
        <v>-36000000</v>
      </c>
      <c r="E215" t="s">
        <v>27</v>
      </c>
      <c r="F215" s="2">
        <v>-11000000</v>
      </c>
      <c r="G215" s="1">
        <f t="shared" si="38"/>
        <v>-0.36198654596560464</v>
      </c>
      <c r="H215" s="1">
        <f t="shared" si="39"/>
        <v>-0.11060700015615697</v>
      </c>
      <c r="I215" s="1">
        <f t="shared" si="40"/>
        <v>-18.315597841666666</v>
      </c>
      <c r="J215" s="1">
        <f t="shared" si="41"/>
        <v>-59.941956572727271</v>
      </c>
      <c r="K215" s="3">
        <v>65000000</v>
      </c>
      <c r="L215" s="3">
        <v>30000000</v>
      </c>
      <c r="M215" s="1">
        <f t="shared" si="42"/>
        <v>1.8830415963888643</v>
      </c>
      <c r="N215" s="1">
        <f t="shared" si="43"/>
        <v>1.7418627428571427</v>
      </c>
      <c r="O215" s="3">
        <v>35000000</v>
      </c>
      <c r="P215" s="1">
        <f t="shared" si="44"/>
        <v>-31.428571428571427</v>
      </c>
      <c r="Q215" s="1">
        <f t="shared" si="45"/>
        <v>-102.85714285714285</v>
      </c>
      <c r="R215" s="1">
        <f t="shared" si="46"/>
        <v>-0.16934776666666668</v>
      </c>
      <c r="S215" s="1">
        <f t="shared" si="47"/>
        <v>-19.368427848571173</v>
      </c>
      <c r="T215" s="1">
        <f t="shared" si="49"/>
        <v>-18.991819529293398</v>
      </c>
      <c r="U215" s="1">
        <f t="shared" si="49"/>
        <v>-19.180123688932284</v>
      </c>
      <c r="V215" s="1">
        <f t="shared" si="49"/>
        <v>-19.368427848571173</v>
      </c>
      <c r="AA215"/>
      <c r="AB215"/>
    </row>
    <row r="216" spans="1:28" hidden="1" x14ac:dyDescent="0.2">
      <c r="A216" t="s">
        <v>256</v>
      </c>
      <c r="B216" s="5">
        <v>120</v>
      </c>
      <c r="C216" s="2">
        <v>108701000</v>
      </c>
      <c r="D216" s="2">
        <v>-761000000</v>
      </c>
      <c r="E216" t="s">
        <v>27</v>
      </c>
      <c r="F216" s="2">
        <v>-209000000</v>
      </c>
      <c r="G216" s="1">
        <f t="shared" si="38"/>
        <v>-7.6519933744395869</v>
      </c>
      <c r="H216" s="1">
        <f t="shared" si="39"/>
        <v>-2.1015330029669825</v>
      </c>
      <c r="I216" s="1">
        <f t="shared" si="40"/>
        <v>-0.86644089658344281</v>
      </c>
      <c r="J216" s="1">
        <f t="shared" si="41"/>
        <v>-3.1548398196172247</v>
      </c>
      <c r="K216" s="4">
        <v>2542000000</v>
      </c>
      <c r="L216" s="3">
        <v>935000000</v>
      </c>
      <c r="M216" s="1">
        <f t="shared" si="42"/>
        <v>14.78367264330595</v>
      </c>
      <c r="N216" s="1">
        <f t="shared" si="43"/>
        <v>8.1170628500311128</v>
      </c>
      <c r="O216" s="4">
        <v>1607000000</v>
      </c>
      <c r="P216" s="1">
        <f t="shared" si="44"/>
        <v>-13.005600497822028</v>
      </c>
      <c r="Q216" s="1">
        <f t="shared" si="45"/>
        <v>-47.355320472930927</v>
      </c>
      <c r="R216" s="1">
        <f t="shared" si="46"/>
        <v>-1.714076215505913</v>
      </c>
      <c r="S216" s="1">
        <f t="shared" si="47"/>
        <v>-70.008555579065515</v>
      </c>
      <c r="T216" s="1">
        <f t="shared" si="49"/>
        <v>-67.051821050404314</v>
      </c>
      <c r="U216" s="1">
        <f t="shared" si="49"/>
        <v>-68.530188314734914</v>
      </c>
      <c r="V216" s="1">
        <f t="shared" si="49"/>
        <v>-70.008555579065515</v>
      </c>
      <c r="AA216"/>
      <c r="AB216"/>
    </row>
    <row r="217" spans="1:28" hidden="1" x14ac:dyDescent="0.2">
      <c r="A217" t="s">
        <v>257</v>
      </c>
      <c r="B217" s="5">
        <v>36.380000000000003</v>
      </c>
      <c r="C217" s="2">
        <v>71770000</v>
      </c>
      <c r="D217" s="2">
        <v>14000000</v>
      </c>
      <c r="E217" t="s">
        <v>27</v>
      </c>
      <c r="F217" s="2">
        <v>-16000000</v>
      </c>
      <c r="G217" s="1">
        <f t="shared" si="38"/>
        <v>0.1407725456532907</v>
      </c>
      <c r="H217" s="1">
        <f t="shared" si="39"/>
        <v>-0.1608829093180465</v>
      </c>
      <c r="I217" s="1">
        <f t="shared" si="40"/>
        <v>47.097251592857141</v>
      </c>
      <c r="J217" s="1">
        <f t="shared" si="41"/>
        <v>-41.210095143750003</v>
      </c>
      <c r="K217" s="3">
        <v>717000000</v>
      </c>
      <c r="L217" s="3">
        <v>371000000</v>
      </c>
      <c r="M217" s="1">
        <f t="shared" si="42"/>
        <v>4.820955831127212</v>
      </c>
      <c r="N217" s="1">
        <f t="shared" si="43"/>
        <v>7.5462213872832375</v>
      </c>
      <c r="O217" s="3">
        <v>343000000</v>
      </c>
      <c r="P217" s="1">
        <f t="shared" si="44"/>
        <v>-4.6647230320699711</v>
      </c>
      <c r="Q217" s="1">
        <f t="shared" si="45"/>
        <v>4.0816326530612246</v>
      </c>
      <c r="R217" s="1">
        <f t="shared" si="46"/>
        <v>18.649947142857144</v>
      </c>
      <c r="S217" s="1">
        <f t="shared" si="47"/>
        <v>1.9506757698202593</v>
      </c>
      <c r="T217" s="1">
        <f t="shared" si="49"/>
        <v>2.9065068970321861</v>
      </c>
      <c r="U217" s="1">
        <f t="shared" si="49"/>
        <v>2.4285913334262226</v>
      </c>
      <c r="V217" s="1">
        <f t="shared" si="49"/>
        <v>1.9506757698202593</v>
      </c>
      <c r="AA217"/>
      <c r="AB217"/>
    </row>
    <row r="218" spans="1:28" hidden="1" x14ac:dyDescent="0.2">
      <c r="A218" t="s">
        <v>258</v>
      </c>
      <c r="B218" s="5">
        <v>0.78</v>
      </c>
      <c r="C218" s="2">
        <v>615772236</v>
      </c>
      <c r="D218" s="2">
        <v>-9000000</v>
      </c>
      <c r="E218" t="s">
        <v>30</v>
      </c>
      <c r="F218" s="2">
        <v>-9000000</v>
      </c>
      <c r="G218" s="1">
        <f t="shared" si="38"/>
        <v>-9.0496636491401161E-2</v>
      </c>
      <c r="H218" s="1">
        <f t="shared" si="39"/>
        <v>-9.0496636491401161E-2</v>
      </c>
      <c r="I218" s="1">
        <f t="shared" si="40"/>
        <v>-73.262391366666662</v>
      </c>
      <c r="J218" s="1">
        <f t="shared" si="41"/>
        <v>-73.262391366666662</v>
      </c>
      <c r="K218" s="3">
        <v>20000000</v>
      </c>
      <c r="L218" s="3">
        <v>3000000</v>
      </c>
      <c r="M218" s="1">
        <f t="shared" si="42"/>
        <v>2.760761042172093E-2</v>
      </c>
      <c r="N218" s="1">
        <f t="shared" si="43"/>
        <v>28.253079063529412</v>
      </c>
      <c r="O218" s="3">
        <v>17000000</v>
      </c>
      <c r="P218" s="1">
        <f t="shared" si="44"/>
        <v>-52.941176470588239</v>
      </c>
      <c r="Q218" s="1">
        <f t="shared" si="45"/>
        <v>-52.941176470588239</v>
      </c>
      <c r="R218" s="1">
        <f t="shared" si="46"/>
        <v>-5.3366927119999996</v>
      </c>
      <c r="S218" s="1">
        <f t="shared" si="47"/>
        <v>-0.14615793752675788</v>
      </c>
      <c r="T218" s="1">
        <f t="shared" si="49"/>
        <v>-0.1406364154424137</v>
      </c>
      <c r="U218" s="1">
        <f t="shared" si="49"/>
        <v>-0.1433971764845858</v>
      </c>
      <c r="V218" s="1">
        <f t="shared" si="49"/>
        <v>-0.14615793752675788</v>
      </c>
      <c r="AA218"/>
      <c r="AB218"/>
    </row>
    <row r="219" spans="1:28" hidden="1" x14ac:dyDescent="0.2">
      <c r="A219" t="s">
        <v>259</v>
      </c>
      <c r="B219" s="5">
        <v>134.68</v>
      </c>
      <c r="C219" s="2">
        <v>63966000</v>
      </c>
      <c r="D219" s="2">
        <v>28000000</v>
      </c>
      <c r="E219" t="s">
        <v>27</v>
      </c>
      <c r="F219" s="2">
        <v>-6000000</v>
      </c>
      <c r="G219" s="1">
        <f t="shared" si="38"/>
        <v>0.2815450913065814</v>
      </c>
      <c r="H219" s="1">
        <f t="shared" si="39"/>
        <v>-6.0331090994267443E-2</v>
      </c>
      <c r="I219" s="1">
        <f t="shared" si="40"/>
        <v>23.548625796428571</v>
      </c>
      <c r="J219" s="1">
        <f t="shared" si="41"/>
        <v>-109.89358704999999</v>
      </c>
      <c r="K219" s="4">
        <v>1239000000</v>
      </c>
      <c r="L219" s="3">
        <v>853000000</v>
      </c>
      <c r="M219" s="1">
        <f t="shared" si="42"/>
        <v>6.0344558046462184</v>
      </c>
      <c r="N219" s="1">
        <f t="shared" si="43"/>
        <v>22.318499689119172</v>
      </c>
      <c r="O219" s="3">
        <v>387000000</v>
      </c>
      <c r="P219" s="1">
        <f t="shared" si="44"/>
        <v>-1.5503875968992249</v>
      </c>
      <c r="Q219" s="1">
        <f t="shared" si="45"/>
        <v>7.2351421188630489</v>
      </c>
      <c r="R219" s="1">
        <f t="shared" si="46"/>
        <v>30.767646000000003</v>
      </c>
      <c r="S219" s="1">
        <f t="shared" si="47"/>
        <v>4.3773254541475159</v>
      </c>
      <c r="T219" s="1">
        <f t="shared" si="49"/>
        <v>5.587343276115436</v>
      </c>
      <c r="U219" s="1">
        <f t="shared" si="49"/>
        <v>4.982334365131476</v>
      </c>
      <c r="V219" s="1">
        <f t="shared" si="49"/>
        <v>4.3773254541475159</v>
      </c>
      <c r="AA219"/>
      <c r="AB219"/>
    </row>
    <row r="220" spans="1:28" hidden="1" x14ac:dyDescent="0.2">
      <c r="A220" t="s">
        <v>260</v>
      </c>
      <c r="B220" s="5">
        <v>28.03</v>
      </c>
      <c r="C220" s="2">
        <v>646006000</v>
      </c>
      <c r="D220" s="2">
        <v>19000000</v>
      </c>
      <c r="E220" t="s">
        <v>27</v>
      </c>
      <c r="F220" s="2">
        <v>77000000</v>
      </c>
      <c r="G220" s="1">
        <f t="shared" si="38"/>
        <v>0.19104845481518024</v>
      </c>
      <c r="H220" s="1">
        <f t="shared" si="39"/>
        <v>0.7742490010930988</v>
      </c>
      <c r="I220" s="1">
        <f t="shared" si="40"/>
        <v>34.703238015789474</v>
      </c>
      <c r="J220" s="1">
        <f t="shared" si="41"/>
        <v>8.5631366532467528</v>
      </c>
      <c r="K220" s="4">
        <v>33774000000</v>
      </c>
      <c r="L220" s="4">
        <v>31467000000</v>
      </c>
      <c r="M220" s="1">
        <f t="shared" si="42"/>
        <v>3.5711742615393667</v>
      </c>
      <c r="N220" s="1">
        <f t="shared" si="43"/>
        <v>7.8489588990030343</v>
      </c>
      <c r="O220" s="4">
        <v>2081000000</v>
      </c>
      <c r="P220" s="1">
        <f t="shared" si="44"/>
        <v>3.7001441614608361</v>
      </c>
      <c r="Q220" s="1">
        <f t="shared" si="45"/>
        <v>0.91302258529553093</v>
      </c>
      <c r="R220" s="1">
        <f t="shared" si="46"/>
        <v>95.302885157894735</v>
      </c>
      <c r="S220" s="1">
        <f t="shared" si="47"/>
        <v>0.2941149153413436</v>
      </c>
      <c r="T220" s="1">
        <f t="shared" si="49"/>
        <v>0.93838137726274984</v>
      </c>
      <c r="U220" s="1">
        <f t="shared" si="49"/>
        <v>0.61624814630204672</v>
      </c>
      <c r="V220" s="1">
        <f t="shared" si="49"/>
        <v>0.2941149153413436</v>
      </c>
      <c r="AA220"/>
      <c r="AB220"/>
    </row>
    <row r="221" spans="1:28" hidden="1" x14ac:dyDescent="0.2">
      <c r="A221" t="s">
        <v>261</v>
      </c>
      <c r="B221" s="5">
        <v>13.2</v>
      </c>
      <c r="C221" s="2">
        <v>1590739</v>
      </c>
      <c r="D221" s="2">
        <v>-11000000</v>
      </c>
      <c r="E221" t="s">
        <v>27</v>
      </c>
      <c r="F221" s="2">
        <v>-4000000</v>
      </c>
      <c r="G221" s="1">
        <f t="shared" si="38"/>
        <v>-0.11060700015615697</v>
      </c>
      <c r="H221" s="1">
        <f t="shared" si="39"/>
        <v>-4.0220727329511624E-2</v>
      </c>
      <c r="I221" s="1">
        <f t="shared" si="40"/>
        <v>-59.941956572727271</v>
      </c>
      <c r="J221" s="1">
        <f t="shared" si="41"/>
        <v>-164.84038057500001</v>
      </c>
      <c r="K221" s="3">
        <v>54000000</v>
      </c>
      <c r="L221" s="3">
        <v>11000000</v>
      </c>
      <c r="M221" s="1">
        <f t="shared" si="42"/>
        <v>27.031461477967159</v>
      </c>
      <c r="N221" s="1">
        <f t="shared" si="43"/>
        <v>0.48831987906976743</v>
      </c>
      <c r="O221" s="3">
        <v>-207000000</v>
      </c>
      <c r="P221" s="1">
        <f t="shared" si="44"/>
        <v>1.932367149758454</v>
      </c>
      <c r="Q221" s="1">
        <f t="shared" si="45"/>
        <v>5.3140096618357484</v>
      </c>
      <c r="R221" s="1">
        <f t="shared" si="46"/>
        <v>-0.19088868000000003</v>
      </c>
      <c r="S221" s="1">
        <f t="shared" si="47"/>
        <v>-69.150250292474112</v>
      </c>
      <c r="T221" s="1">
        <f t="shared" si="49"/>
        <v>-95.175889948005292</v>
      </c>
      <c r="U221" s="1">
        <f t="shared" si="49"/>
        <v>-82.163070120239709</v>
      </c>
      <c r="V221" s="1">
        <f t="shared" si="49"/>
        <v>-69.150250292474112</v>
      </c>
      <c r="AA221"/>
      <c r="AB221"/>
    </row>
    <row r="222" spans="1:28" hidden="1" x14ac:dyDescent="0.2">
      <c r="A222" t="s">
        <v>262</v>
      </c>
      <c r="B222" s="5">
        <v>19.399999999999999</v>
      </c>
      <c r="C222" s="2">
        <v>16151000</v>
      </c>
      <c r="D222" s="2">
        <v>-5000000</v>
      </c>
      <c r="E222" t="s">
        <v>27</v>
      </c>
      <c r="F222" s="2">
        <v>7000000</v>
      </c>
      <c r="G222" s="1">
        <f t="shared" si="38"/>
        <v>-5.027590916188953E-2</v>
      </c>
      <c r="H222" s="1">
        <f t="shared" si="39"/>
        <v>7.0386272826645349E-2</v>
      </c>
      <c r="I222" s="1">
        <f t="shared" si="40"/>
        <v>-131.87230446000001</v>
      </c>
      <c r="J222" s="1">
        <f t="shared" si="41"/>
        <v>94.194503185714282</v>
      </c>
      <c r="K222" s="3">
        <v>689000000</v>
      </c>
      <c r="L222" s="3">
        <v>400000000</v>
      </c>
      <c r="M222" s="1">
        <f t="shared" si="42"/>
        <v>17.893628877468888</v>
      </c>
      <c r="N222" s="1">
        <f t="shared" si="43"/>
        <v>1.084184775086505</v>
      </c>
      <c r="O222" s="3">
        <v>287000000</v>
      </c>
      <c r="P222" s="1">
        <f t="shared" si="44"/>
        <v>2.4390243902439024</v>
      </c>
      <c r="Q222" s="1">
        <f t="shared" si="45"/>
        <v>-1.7421602787456445</v>
      </c>
      <c r="R222" s="1">
        <f t="shared" si="46"/>
        <v>-6.2665880000000076</v>
      </c>
      <c r="S222" s="1">
        <f t="shared" si="47"/>
        <v>-3.0957835428146825</v>
      </c>
      <c r="T222" s="1">
        <f t="shared" si="49"/>
        <v>0.45817596433657726</v>
      </c>
      <c r="U222" s="1">
        <f t="shared" si="49"/>
        <v>-1.3188037892390527</v>
      </c>
      <c r="V222" s="1">
        <f t="shared" si="49"/>
        <v>-3.0957835428146825</v>
      </c>
      <c r="AA222"/>
      <c r="AB222"/>
    </row>
    <row r="223" spans="1:28" hidden="1" x14ac:dyDescent="0.2">
      <c r="A223" t="s">
        <v>263</v>
      </c>
      <c r="B223" s="5">
        <v>1.91</v>
      </c>
      <c r="C223" s="2">
        <v>14768931</v>
      </c>
      <c r="D223" s="2">
        <v>-39000000</v>
      </c>
      <c r="E223" t="s">
        <v>27</v>
      </c>
      <c r="F223" s="2">
        <v>-11000000</v>
      </c>
      <c r="G223" s="1">
        <f t="shared" si="38"/>
        <v>-0.39215209146273838</v>
      </c>
      <c r="H223" s="1">
        <f t="shared" si="39"/>
        <v>-0.11060700015615697</v>
      </c>
      <c r="I223" s="1">
        <f t="shared" si="40"/>
        <v>-16.9067057</v>
      </c>
      <c r="J223" s="1">
        <f t="shared" si="41"/>
        <v>-59.941956572727271</v>
      </c>
      <c r="K223" s="3">
        <v>56000000</v>
      </c>
      <c r="L223" s="3">
        <v>7000000</v>
      </c>
      <c r="M223" s="1">
        <f t="shared" si="42"/>
        <v>3.3177756738114628</v>
      </c>
      <c r="N223" s="1">
        <f t="shared" si="43"/>
        <v>0.57568690224489794</v>
      </c>
      <c r="O223" s="3">
        <v>49000000</v>
      </c>
      <c r="P223" s="1">
        <f t="shared" si="44"/>
        <v>-22.448979591836736</v>
      </c>
      <c r="Q223" s="1">
        <f t="shared" si="45"/>
        <v>-79.591836734693871</v>
      </c>
      <c r="R223" s="1">
        <f t="shared" si="46"/>
        <v>-7.2329892846153848E-2</v>
      </c>
      <c r="S223" s="1">
        <f t="shared" si="47"/>
        <v>-26.40678597523409</v>
      </c>
      <c r="T223" s="1">
        <f t="shared" si="49"/>
        <v>-25.743230840471796</v>
      </c>
      <c r="U223" s="1">
        <f t="shared" si="49"/>
        <v>-26.075008407852945</v>
      </c>
      <c r="V223" s="1">
        <f t="shared" si="49"/>
        <v>-26.40678597523409</v>
      </c>
      <c r="AA223"/>
      <c r="AB223"/>
    </row>
    <row r="224" spans="1:28" hidden="1" x14ac:dyDescent="0.2">
      <c r="A224" t="s">
        <v>264</v>
      </c>
      <c r="B224" s="5">
        <v>34.770000000000003</v>
      </c>
      <c r="C224" s="2">
        <v>64600000</v>
      </c>
      <c r="D224" s="2">
        <v>35000000</v>
      </c>
      <c r="E224" t="s">
        <v>27</v>
      </c>
      <c r="F224" s="2">
        <v>26000000</v>
      </c>
      <c r="G224" s="1">
        <f t="shared" si="38"/>
        <v>0.35193136413322673</v>
      </c>
      <c r="H224" s="1">
        <f t="shared" si="39"/>
        <v>0.26143472764182557</v>
      </c>
      <c r="I224" s="1">
        <f t="shared" si="40"/>
        <v>18.838900637142856</v>
      </c>
      <c r="J224" s="1">
        <f t="shared" si="41"/>
        <v>25.360058550000002</v>
      </c>
      <c r="K224" s="4">
        <v>4294000000</v>
      </c>
      <c r="L224" s="4">
        <v>2426000000</v>
      </c>
      <c r="M224" s="1">
        <f t="shared" si="42"/>
        <v>28.91640866873065</v>
      </c>
      <c r="N224" s="1">
        <f t="shared" si="43"/>
        <v>1.2024314775160601</v>
      </c>
      <c r="O224" s="4">
        <v>1868000000</v>
      </c>
      <c r="P224" s="1">
        <f t="shared" si="44"/>
        <v>1.3918629550321198</v>
      </c>
      <c r="Q224" s="1">
        <f t="shared" si="45"/>
        <v>1.873661670235546</v>
      </c>
      <c r="R224" s="1">
        <f t="shared" si="46"/>
        <v>6.4175485714285712</v>
      </c>
      <c r="S224" s="1">
        <f t="shared" si="47"/>
        <v>5.4179566563467496</v>
      </c>
      <c r="T224" s="1">
        <f t="shared" si="49"/>
        <v>11.201238390092879</v>
      </c>
      <c r="U224" s="1">
        <f t="shared" si="49"/>
        <v>8.3095975232198143</v>
      </c>
      <c r="V224" s="1">
        <f t="shared" si="49"/>
        <v>5.4179566563467496</v>
      </c>
      <c r="AA224"/>
      <c r="AB224"/>
    </row>
    <row r="225" spans="1:28" hidden="1" x14ac:dyDescent="0.2">
      <c r="A225" t="s">
        <v>265</v>
      </c>
      <c r="B225" s="5">
        <v>50.25</v>
      </c>
      <c r="C225" s="2">
        <v>1868095889</v>
      </c>
      <c r="D225" s="2">
        <v>6963000000</v>
      </c>
      <c r="E225" t="s">
        <v>27</v>
      </c>
      <c r="F225" s="2">
        <v>-2600000000</v>
      </c>
      <c r="G225" s="1">
        <f t="shared" si="38"/>
        <v>70.014231098847361</v>
      </c>
      <c r="H225" s="1">
        <f t="shared" si="39"/>
        <v>-26.143472764182558</v>
      </c>
      <c r="I225" s="1">
        <f t="shared" si="40"/>
        <v>9.469503408013788E-2</v>
      </c>
      <c r="J225" s="1">
        <f t="shared" si="41"/>
        <v>-0.25360058549999998</v>
      </c>
      <c r="K225" s="4">
        <v>52913000000</v>
      </c>
      <c r="L225" s="4">
        <v>42237000000</v>
      </c>
      <c r="M225" s="1">
        <f t="shared" si="42"/>
        <v>5.7149100658397733</v>
      </c>
      <c r="N225" s="1">
        <f t="shared" si="43"/>
        <v>8.7927892864602857</v>
      </c>
      <c r="O225" s="4">
        <v>10545000000</v>
      </c>
      <c r="P225" s="1">
        <f t="shared" si="44"/>
        <v>-24.656235182550972</v>
      </c>
      <c r="Q225" s="1">
        <f t="shared" si="45"/>
        <v>66.031294452347083</v>
      </c>
      <c r="R225" s="1">
        <f t="shared" si="46"/>
        <v>1.3481519233412322</v>
      </c>
      <c r="S225" s="1">
        <f t="shared" si="47"/>
        <v>37.273247272800994</v>
      </c>
      <c r="T225" s="1">
        <f t="shared" si="49"/>
        <v>38.402204309973726</v>
      </c>
      <c r="U225" s="1">
        <f t="shared" si="49"/>
        <v>37.837725791387363</v>
      </c>
      <c r="V225" s="1">
        <f t="shared" si="49"/>
        <v>37.273247272800994</v>
      </c>
      <c r="AA225"/>
      <c r="AB225"/>
    </row>
    <row r="226" spans="1:28" hidden="1" x14ac:dyDescent="0.2">
      <c r="A226" t="s">
        <v>266</v>
      </c>
      <c r="B226" s="5">
        <v>2.06</v>
      </c>
      <c r="C226" s="2">
        <v>324929000</v>
      </c>
      <c r="D226" s="2">
        <v>-4000000</v>
      </c>
      <c r="E226" t="s">
        <v>27</v>
      </c>
      <c r="F226" s="2">
        <v>-8000000</v>
      </c>
      <c r="G226" s="1">
        <f t="shared" si="38"/>
        <v>-4.0220727329511624E-2</v>
      </c>
      <c r="H226" s="1">
        <f t="shared" si="39"/>
        <v>-8.0441454659023248E-2</v>
      </c>
      <c r="I226" s="1">
        <f t="shared" si="40"/>
        <v>-164.84038057500001</v>
      </c>
      <c r="J226" s="1">
        <f t="shared" si="41"/>
        <v>-82.420190287500006</v>
      </c>
      <c r="K226" s="4">
        <v>2662000000</v>
      </c>
      <c r="L226" s="3">
        <v>428000000</v>
      </c>
      <c r="M226" s="1">
        <f t="shared" si="42"/>
        <v>6.8753481529811129</v>
      </c>
      <c r="N226" s="1">
        <f t="shared" si="43"/>
        <v>0.29962119068934645</v>
      </c>
      <c r="O226" s="3">
        <v>444000000</v>
      </c>
      <c r="P226" s="1">
        <f t="shared" si="44"/>
        <v>-1.8018018018018018</v>
      </c>
      <c r="Q226" s="1">
        <f t="shared" si="45"/>
        <v>-0.90090090090090091</v>
      </c>
      <c r="R226" s="1">
        <f t="shared" si="46"/>
        <v>-16.733843500000003</v>
      </c>
      <c r="S226" s="1">
        <f t="shared" si="47"/>
        <v>-0.12310381652607184</v>
      </c>
      <c r="T226" s="1">
        <f t="shared" si="49"/>
        <v>0.15018665616180765</v>
      </c>
      <c r="U226" s="1">
        <f t="shared" si="49"/>
        <v>1.3541419817867903E-2</v>
      </c>
      <c r="V226" s="1">
        <f t="shared" si="49"/>
        <v>-0.12310381652607184</v>
      </c>
      <c r="AA226"/>
      <c r="AB226"/>
    </row>
    <row r="227" spans="1:28" hidden="1" x14ac:dyDescent="0.2">
      <c r="A227" t="s">
        <v>267</v>
      </c>
      <c r="B227" s="5">
        <v>7.72</v>
      </c>
      <c r="C227" s="2">
        <v>14903798236</v>
      </c>
      <c r="D227" s="2">
        <v>108000000</v>
      </c>
      <c r="E227" t="s">
        <v>33</v>
      </c>
      <c r="F227" s="2">
        <v>108000000</v>
      </c>
      <c r="G227" s="1">
        <f t="shared" si="38"/>
        <v>1.0859596378968139</v>
      </c>
      <c r="H227" s="1">
        <f t="shared" si="39"/>
        <v>1.0859596378968139</v>
      </c>
      <c r="I227" s="1">
        <f t="shared" si="40"/>
        <v>6.1051992805555555</v>
      </c>
      <c r="J227" s="1">
        <f t="shared" si="41"/>
        <v>6.1051992805555555</v>
      </c>
      <c r="K227" s="4">
        <v>200876000000</v>
      </c>
      <c r="L227" s="4">
        <v>133207000000</v>
      </c>
      <c r="M227" s="1">
        <f t="shared" si="42"/>
        <v>4.5403862108483253</v>
      </c>
      <c r="N227" s="1">
        <f t="shared" si="43"/>
        <v>1.7002958870667515</v>
      </c>
      <c r="O227" s="4">
        <v>52415000000</v>
      </c>
      <c r="P227" s="1">
        <f t="shared" si="44"/>
        <v>0.20604788705523228</v>
      </c>
      <c r="Q227" s="1">
        <f t="shared" si="45"/>
        <v>0.20604788705523228</v>
      </c>
      <c r="R227" s="1">
        <f t="shared" si="46"/>
        <v>106.53455776103702</v>
      </c>
      <c r="S227" s="1">
        <f t="shared" si="47"/>
        <v>7.2464749112831461E-2</v>
      </c>
      <c r="T227" s="1">
        <f t="shared" si="49"/>
        <v>0.77584249443673159</v>
      </c>
      <c r="U227" s="1">
        <f t="shared" si="49"/>
        <v>0.4241536217747815</v>
      </c>
      <c r="V227" s="1">
        <f t="shared" si="49"/>
        <v>7.2464749112831461E-2</v>
      </c>
      <c r="AA227"/>
      <c r="AB227"/>
    </row>
    <row r="228" spans="1:28" hidden="1" x14ac:dyDescent="0.2">
      <c r="A228" t="s">
        <v>268</v>
      </c>
      <c r="B228" s="5">
        <v>9.89</v>
      </c>
      <c r="C228" s="2">
        <v>5625000</v>
      </c>
      <c r="D228" s="2" t="s">
        <v>41</v>
      </c>
      <c r="E228" t="s">
        <v>114</v>
      </c>
      <c r="F228" s="2">
        <v>0</v>
      </c>
      <c r="G228" s="1" t="e">
        <f t="shared" si="38"/>
        <v>#VALUE!</v>
      </c>
      <c r="H228" s="1">
        <f t="shared" si="39"/>
        <v>0</v>
      </c>
      <c r="I228" s="1" t="e">
        <f t="shared" si="40"/>
        <v>#VALUE!</v>
      </c>
      <c r="J228" s="1" t="e">
        <f t="shared" si="41"/>
        <v>#DIV/0!</v>
      </c>
      <c r="K228" s="3">
        <v>0.15</v>
      </c>
      <c r="L228" s="3">
        <v>0.14000000000000001</v>
      </c>
      <c r="M228" s="1">
        <f t="shared" si="42"/>
        <v>1.7777777777777744E-9</v>
      </c>
      <c r="N228" s="1">
        <f t="shared" si="43"/>
        <v>5563125000.0000105</v>
      </c>
      <c r="O228" s="3">
        <v>0.02</v>
      </c>
      <c r="P228" s="1">
        <f t="shared" si="44"/>
        <v>0</v>
      </c>
      <c r="Q228" s="1" t="e">
        <f t="shared" si="45"/>
        <v>#VALUE!</v>
      </c>
      <c r="R228" s="1" t="e">
        <f t="shared" si="46"/>
        <v>#VALUE!</v>
      </c>
      <c r="S228" s="1" t="e">
        <f t="shared" si="47"/>
        <v>#VALUE!</v>
      </c>
      <c r="T228" s="1" t="e">
        <f t="shared" si="49"/>
        <v>#VALUE!</v>
      </c>
      <c r="U228" s="1" t="e">
        <f t="shared" si="49"/>
        <v>#VALUE!</v>
      </c>
      <c r="V228" s="1" t="e">
        <f t="shared" si="49"/>
        <v>#VALUE!</v>
      </c>
      <c r="AA228"/>
      <c r="AB228"/>
    </row>
    <row r="229" spans="1:28" hidden="1" x14ac:dyDescent="0.2">
      <c r="A229" t="s">
        <v>269</v>
      </c>
      <c r="B229" s="5">
        <v>18.22</v>
      </c>
      <c r="C229" s="2">
        <v>0</v>
      </c>
      <c r="D229" s="2" t="s">
        <v>41</v>
      </c>
      <c r="E229" t="s">
        <v>42</v>
      </c>
      <c r="F229" s="2" t="s">
        <v>41</v>
      </c>
      <c r="G229" s="1" t="e">
        <f t="shared" si="38"/>
        <v>#VALUE!</v>
      </c>
      <c r="H229" s="1" t="e">
        <f t="shared" si="39"/>
        <v>#VALUE!</v>
      </c>
      <c r="I229" s="1" t="e">
        <f t="shared" si="40"/>
        <v>#VALUE!</v>
      </c>
      <c r="J229" s="1" t="e">
        <f t="shared" si="41"/>
        <v>#VALUE!</v>
      </c>
      <c r="K229" s="2" t="s">
        <v>41</v>
      </c>
      <c r="L229" s="2" t="s">
        <v>41</v>
      </c>
      <c r="M229" s="1" t="e">
        <f t="shared" si="42"/>
        <v>#VALUE!</v>
      </c>
      <c r="N229" s="1" t="e">
        <f t="shared" si="43"/>
        <v>#VALUE!</v>
      </c>
      <c r="O229" s="2" t="s">
        <v>41</v>
      </c>
      <c r="P229" s="1" t="e">
        <f t="shared" si="44"/>
        <v>#VALUE!</v>
      </c>
      <c r="Q229" s="1" t="e">
        <f t="shared" si="45"/>
        <v>#VALUE!</v>
      </c>
      <c r="R229" s="1" t="e">
        <f t="shared" si="46"/>
        <v>#VALUE!</v>
      </c>
      <c r="S229" s="1" t="e">
        <f t="shared" si="47"/>
        <v>#VALUE!</v>
      </c>
      <c r="T229" s="1" t="e">
        <f t="shared" si="49"/>
        <v>#VALUE!</v>
      </c>
      <c r="U229" s="1" t="e">
        <f t="shared" si="49"/>
        <v>#VALUE!</v>
      </c>
      <c r="V229" s="1" t="e">
        <f t="shared" si="49"/>
        <v>#VALUE!</v>
      </c>
      <c r="AA229"/>
      <c r="AB229"/>
    </row>
    <row r="230" spans="1:28" hidden="1" x14ac:dyDescent="0.2">
      <c r="A230" t="s">
        <v>270</v>
      </c>
      <c r="B230" s="5">
        <v>9.6300000000000008</v>
      </c>
      <c r="C230" s="2">
        <v>33906000</v>
      </c>
      <c r="D230" s="2">
        <v>-66000000</v>
      </c>
      <c r="E230" t="s">
        <v>27</v>
      </c>
      <c r="F230" s="2">
        <v>-24000000</v>
      </c>
      <c r="G230" s="1">
        <f t="shared" si="38"/>
        <v>-0.66364200093694181</v>
      </c>
      <c r="H230" s="1">
        <f t="shared" si="39"/>
        <v>-0.24132436397706977</v>
      </c>
      <c r="I230" s="1">
        <f t="shared" si="40"/>
        <v>-9.9903260954545452</v>
      </c>
      <c r="J230" s="1">
        <f t="shared" si="41"/>
        <v>-27.473396762499998</v>
      </c>
      <c r="K230" s="3">
        <v>967000000</v>
      </c>
      <c r="L230" s="3">
        <v>486000000</v>
      </c>
      <c r="M230" s="1">
        <f t="shared" si="42"/>
        <v>14.186279714504808</v>
      </c>
      <c r="N230" s="1">
        <f t="shared" si="43"/>
        <v>0.67882490644490645</v>
      </c>
      <c r="O230" s="3">
        <v>481000000</v>
      </c>
      <c r="P230" s="1">
        <f t="shared" si="44"/>
        <v>-4.9896049896049899</v>
      </c>
      <c r="Q230" s="1">
        <f t="shared" si="45"/>
        <v>-13.721413721413722</v>
      </c>
      <c r="R230" s="1">
        <f t="shared" si="46"/>
        <v>-0.49471936363636365</v>
      </c>
      <c r="S230" s="1">
        <f t="shared" si="47"/>
        <v>-19.465581313041941</v>
      </c>
      <c r="T230" s="1">
        <f t="shared" si="49"/>
        <v>-16.628325370140978</v>
      </c>
      <c r="U230" s="1">
        <f t="shared" si="49"/>
        <v>-18.046953341591458</v>
      </c>
      <c r="V230" s="1">
        <f t="shared" si="49"/>
        <v>-19.465581313041941</v>
      </c>
      <c r="AA230"/>
      <c r="AB230"/>
    </row>
    <row r="231" spans="1:28" hidden="1" x14ac:dyDescent="0.2">
      <c r="A231" t="s">
        <v>271</v>
      </c>
      <c r="B231" s="5">
        <v>1861.64</v>
      </c>
      <c r="C231" s="2">
        <v>504000000</v>
      </c>
      <c r="D231" s="2">
        <v>10073000000</v>
      </c>
      <c r="E231" t="s">
        <v>27</v>
      </c>
      <c r="F231" s="2">
        <v>2134000000</v>
      </c>
      <c r="G231" s="1">
        <f t="shared" si="38"/>
        <v>101.28584659754266</v>
      </c>
      <c r="H231" s="1">
        <f t="shared" si="39"/>
        <v>21.457758030294453</v>
      </c>
      <c r="I231" s="1">
        <f t="shared" si="40"/>
        <v>6.5458306591879276E-2</v>
      </c>
      <c r="J231" s="1">
        <f t="shared" si="41"/>
        <v>0.30897915759137767</v>
      </c>
      <c r="K231" s="4">
        <v>199099000000</v>
      </c>
      <c r="L231" s="4">
        <v>142591000000</v>
      </c>
      <c r="M231" s="1">
        <f t="shared" si="42"/>
        <v>112.11904761904762</v>
      </c>
      <c r="N231" s="1">
        <f t="shared" si="43"/>
        <v>16.604136759396901</v>
      </c>
      <c r="O231" s="4">
        <v>56508000000</v>
      </c>
      <c r="P231" s="1">
        <f t="shared" si="44"/>
        <v>3.7764564309478303</v>
      </c>
      <c r="Q231" s="1">
        <f t="shared" si="45"/>
        <v>17.825794577758902</v>
      </c>
      <c r="R231" s="1">
        <f t="shared" si="46"/>
        <v>9.3146685198054211</v>
      </c>
      <c r="S231" s="1">
        <f t="shared" si="47"/>
        <v>199.86111111111111</v>
      </c>
      <c r="T231" s="1">
        <f t="shared" si="49"/>
        <v>222.28492063492064</v>
      </c>
      <c r="U231" s="1">
        <f t="shared" si="49"/>
        <v>211.07301587301586</v>
      </c>
      <c r="V231" s="1">
        <f t="shared" si="49"/>
        <v>199.86111111111111</v>
      </c>
      <c r="AA231"/>
      <c r="AB231"/>
    </row>
    <row r="232" spans="1:28" hidden="1" x14ac:dyDescent="0.2">
      <c r="A232" t="s">
        <v>97</v>
      </c>
      <c r="B232" s="5">
        <v>0.3</v>
      </c>
      <c r="C232" s="2">
        <v>169599000</v>
      </c>
      <c r="D232" s="2">
        <v>58000000</v>
      </c>
      <c r="E232" t="s">
        <v>27</v>
      </c>
      <c r="F232" s="2">
        <v>17000000</v>
      </c>
      <c r="G232" s="1">
        <f t="shared" si="38"/>
        <v>0.58320054627791862</v>
      </c>
      <c r="H232" s="1">
        <f t="shared" si="39"/>
        <v>0.17093809115042441</v>
      </c>
      <c r="I232" s="1">
        <f t="shared" si="40"/>
        <v>11.368302108620689</v>
      </c>
      <c r="J232" s="1">
        <f t="shared" si="41"/>
        <v>38.7859719</v>
      </c>
      <c r="K232" s="2">
        <v>441000000</v>
      </c>
      <c r="L232" s="2">
        <v>269000000</v>
      </c>
      <c r="M232" s="1">
        <f t="shared" si="42"/>
        <v>1.0141569230950653</v>
      </c>
      <c r="N232" s="1">
        <f t="shared" si="43"/>
        <v>0.2958122093023256</v>
      </c>
      <c r="O232" s="2">
        <v>172000000</v>
      </c>
      <c r="P232" s="1">
        <f t="shared" si="44"/>
        <v>9.8837209302325579</v>
      </c>
      <c r="Q232" s="1">
        <f t="shared" si="45"/>
        <v>33.720930232558139</v>
      </c>
      <c r="R232" s="1">
        <f t="shared" si="46"/>
        <v>8.7723620689655168E-2</v>
      </c>
      <c r="S232" s="1">
        <f t="shared" si="47"/>
        <v>3.419831484855453</v>
      </c>
      <c r="T232" s="1">
        <f t="shared" si="49"/>
        <v>3.6226628694744663</v>
      </c>
      <c r="U232" s="1">
        <f t="shared" si="49"/>
        <v>3.5212471771649598</v>
      </c>
      <c r="V232" s="1">
        <f t="shared" si="49"/>
        <v>3.419831484855453</v>
      </c>
      <c r="AA232"/>
      <c r="AB232"/>
    </row>
    <row r="233" spans="1:28" hidden="1" x14ac:dyDescent="0.2">
      <c r="A233" t="s">
        <v>273</v>
      </c>
      <c r="B233" s="5">
        <v>20.22</v>
      </c>
      <c r="C233" s="2">
        <v>350994000</v>
      </c>
      <c r="D233" s="2">
        <v>-116000000</v>
      </c>
      <c r="E233" t="s">
        <v>27</v>
      </c>
      <c r="F233" s="2">
        <v>-3000000</v>
      </c>
      <c r="G233" s="1">
        <f t="shared" si="38"/>
        <v>-1.1664010925558372</v>
      </c>
      <c r="H233" s="1">
        <f t="shared" si="39"/>
        <v>-3.0165545497133722E-2</v>
      </c>
      <c r="I233" s="1">
        <f t="shared" si="40"/>
        <v>-5.6841510543103446</v>
      </c>
      <c r="J233" s="1">
        <f t="shared" si="41"/>
        <v>-219.78717409999999</v>
      </c>
      <c r="K233" s="3">
        <v>867000000</v>
      </c>
      <c r="L233" s="3">
        <v>271000000</v>
      </c>
      <c r="M233" s="1">
        <f t="shared" si="42"/>
        <v>1.6980347242403004</v>
      </c>
      <c r="N233" s="1">
        <f t="shared" si="43"/>
        <v>11.907883691275167</v>
      </c>
      <c r="O233" s="3">
        <v>596000000</v>
      </c>
      <c r="P233" s="1">
        <f t="shared" si="44"/>
        <v>-0.50335570469798652</v>
      </c>
      <c r="Q233" s="1">
        <f t="shared" si="45"/>
        <v>-19.463087248322147</v>
      </c>
      <c r="R233" s="1">
        <f t="shared" si="46"/>
        <v>-6.1181885172413795</v>
      </c>
      <c r="S233" s="1">
        <f t="shared" si="47"/>
        <v>-3.3048997988569604</v>
      </c>
      <c r="T233" s="1">
        <f t="shared" si="49"/>
        <v>-2.9652928540089003</v>
      </c>
      <c r="U233" s="1">
        <f t="shared" si="49"/>
        <v>-3.1350963264329303</v>
      </c>
      <c r="V233" s="1">
        <f t="shared" si="49"/>
        <v>-3.3048997988569604</v>
      </c>
      <c r="AA233"/>
      <c r="AB233"/>
    </row>
    <row r="234" spans="1:28" hidden="1" x14ac:dyDescent="0.2">
      <c r="A234" t="s">
        <v>274</v>
      </c>
      <c r="B234" s="5">
        <v>60.49</v>
      </c>
      <c r="C234" s="2">
        <v>33304171</v>
      </c>
      <c r="D234" s="2">
        <v>-30000000</v>
      </c>
      <c r="E234" t="s">
        <v>275</v>
      </c>
      <c r="F234" s="2">
        <v>-4000000</v>
      </c>
      <c r="G234" s="1">
        <f t="shared" si="38"/>
        <v>-0.30165545497133722</v>
      </c>
      <c r="H234" s="1">
        <f t="shared" si="39"/>
        <v>-4.0220727329511624E-2</v>
      </c>
      <c r="I234" s="1">
        <f t="shared" si="40"/>
        <v>-21.978717409999998</v>
      </c>
      <c r="J234" s="1">
        <f t="shared" si="41"/>
        <v>-164.84038057500001</v>
      </c>
      <c r="K234" s="3">
        <v>514000000</v>
      </c>
      <c r="L234" s="3">
        <v>69000000</v>
      </c>
      <c r="M234" s="1">
        <f t="shared" si="42"/>
        <v>13.361689741504149</v>
      </c>
      <c r="N234" s="1">
        <f t="shared" si="43"/>
        <v>4.5271220309887648</v>
      </c>
      <c r="O234" s="3">
        <v>445000000</v>
      </c>
      <c r="P234" s="1">
        <f t="shared" si="44"/>
        <v>-0.89887640449438211</v>
      </c>
      <c r="Q234" s="1">
        <f t="shared" si="45"/>
        <v>-6.7415730337078648</v>
      </c>
      <c r="R234" s="1">
        <f t="shared" si="46"/>
        <v>-6.7152310126333337</v>
      </c>
      <c r="S234" s="1">
        <f t="shared" si="47"/>
        <v>-9.0078807246095387</v>
      </c>
      <c r="T234" s="1">
        <f t="shared" ref="T234:V253" si="50">($O234+$O234*($Q234+T$2-$C$1)/$C$1)/$C234</f>
        <v>-6.3355427763087091</v>
      </c>
      <c r="U234" s="1">
        <f t="shared" si="50"/>
        <v>-7.6717117504591243</v>
      </c>
      <c r="V234" s="1">
        <f t="shared" si="50"/>
        <v>-9.0078807246095387</v>
      </c>
      <c r="AA234"/>
      <c r="AB234"/>
    </row>
    <row r="235" spans="1:28" hidden="1" x14ac:dyDescent="0.2">
      <c r="A235" t="s">
        <v>276</v>
      </c>
      <c r="B235" s="5">
        <v>4.51</v>
      </c>
      <c r="C235" s="2">
        <v>15710221382</v>
      </c>
      <c r="D235" s="2">
        <v>2841000000</v>
      </c>
      <c r="E235" t="s">
        <v>27</v>
      </c>
      <c r="F235" s="2">
        <v>2841000000</v>
      </c>
      <c r="G235" s="1">
        <f t="shared" si="38"/>
        <v>28.566771585785634</v>
      </c>
      <c r="H235" s="1">
        <f t="shared" si="39"/>
        <v>28.566771585785634</v>
      </c>
      <c r="I235" s="1">
        <f t="shared" si="40"/>
        <v>0.23208782903907074</v>
      </c>
      <c r="J235" s="1">
        <f t="shared" si="41"/>
        <v>0.23208782903907074</v>
      </c>
      <c r="K235" s="4">
        <v>94126000000</v>
      </c>
      <c r="L235" s="4">
        <v>36579000000</v>
      </c>
      <c r="M235" s="1">
        <f t="shared" si="42"/>
        <v>3.6630292215954721</v>
      </c>
      <c r="N235" s="1">
        <f t="shared" si="43"/>
        <v>1.2312214091580793</v>
      </c>
      <c r="O235" s="4">
        <v>56341000000</v>
      </c>
      <c r="P235" s="1">
        <f t="shared" si="44"/>
        <v>5.0425090076498469</v>
      </c>
      <c r="Q235" s="1">
        <f t="shared" si="45"/>
        <v>5.0425090076498469</v>
      </c>
      <c r="R235" s="1">
        <f t="shared" si="46"/>
        <v>2.4939492584589931</v>
      </c>
      <c r="S235" s="1">
        <f t="shared" si="47"/>
        <v>1.8083768082702376</v>
      </c>
      <c r="T235" s="1">
        <f t="shared" si="50"/>
        <v>2.5256295907746615</v>
      </c>
      <c r="U235" s="1">
        <f t="shared" si="50"/>
        <v>2.1670031995224499</v>
      </c>
      <c r="V235" s="1">
        <f t="shared" si="50"/>
        <v>1.8083768082702376</v>
      </c>
      <c r="AA235"/>
      <c r="AB235"/>
    </row>
    <row r="236" spans="1:28" hidden="1" x14ac:dyDescent="0.2">
      <c r="A236" t="s">
        <v>4062</v>
      </c>
      <c r="B236" s="5">
        <v>5.16</v>
      </c>
      <c r="C236" s="2">
        <v>82181858</v>
      </c>
      <c r="D236" s="2">
        <v>422000000</v>
      </c>
      <c r="E236" t="s">
        <v>27</v>
      </c>
      <c r="F236" s="2">
        <v>-1.21</v>
      </c>
      <c r="G236" s="1">
        <f t="shared" si="38"/>
        <v>4.2432867332634769</v>
      </c>
      <c r="H236" s="1">
        <f t="shared" si="39"/>
        <v>-1.2166770017177268E-8</v>
      </c>
      <c r="I236" s="1">
        <f t="shared" si="40"/>
        <v>1.5624680623222746</v>
      </c>
      <c r="J236" s="1">
        <f t="shared" si="41"/>
        <v>-544926877.93388426</v>
      </c>
      <c r="K236" s="2">
        <v>203000000</v>
      </c>
      <c r="L236" s="2">
        <v>100000000</v>
      </c>
      <c r="M236" s="1">
        <f t="shared" si="42"/>
        <v>1.2533179768215996</v>
      </c>
      <c r="N236" s="1">
        <f t="shared" si="43"/>
        <v>4.1170717211650487</v>
      </c>
      <c r="O236" s="2">
        <v>103000000</v>
      </c>
      <c r="P236" s="1">
        <f t="shared" si="44"/>
        <v>-1.1747572815533981E-6</v>
      </c>
      <c r="Q236" s="1">
        <f t="shared" si="45"/>
        <v>409.70873786407765</v>
      </c>
      <c r="R236" s="1">
        <f t="shared" si="46"/>
        <v>0.10048776949763033</v>
      </c>
      <c r="S236" s="1">
        <f t="shared" si="47"/>
        <v>51.349532642593701</v>
      </c>
      <c r="T236" s="1">
        <f t="shared" si="50"/>
        <v>51.600196237958016</v>
      </c>
      <c r="U236" s="1">
        <f t="shared" si="50"/>
        <v>51.474864440275859</v>
      </c>
      <c r="V236" s="1">
        <f t="shared" si="50"/>
        <v>51.349532642593701</v>
      </c>
      <c r="AA236"/>
      <c r="AB236"/>
    </row>
    <row r="237" spans="1:28" hidden="1" x14ac:dyDescent="0.2">
      <c r="A237" t="s">
        <v>278</v>
      </c>
      <c r="B237" s="5">
        <v>10.199999999999999</v>
      </c>
      <c r="C237" s="2">
        <v>6699373</v>
      </c>
      <c r="D237" s="2" t="s">
        <v>41</v>
      </c>
      <c r="E237" t="s">
        <v>42</v>
      </c>
      <c r="F237" s="2">
        <v>0.84</v>
      </c>
      <c r="G237" s="1" t="e">
        <f t="shared" si="38"/>
        <v>#VALUE!</v>
      </c>
      <c r="H237" s="1">
        <f t="shared" si="39"/>
        <v>8.4463527391974405E-9</v>
      </c>
      <c r="I237" s="1" t="e">
        <f t="shared" si="40"/>
        <v>#VALUE!</v>
      </c>
      <c r="J237" s="1">
        <f t="shared" si="41"/>
        <v>784954193.21428585</v>
      </c>
      <c r="K237" s="3">
        <v>225000000</v>
      </c>
      <c r="L237" s="3">
        <v>9000000</v>
      </c>
      <c r="M237" s="1">
        <f t="shared" si="42"/>
        <v>32.241823227337839</v>
      </c>
      <c r="N237" s="1">
        <f t="shared" si="43"/>
        <v>0.31635928055555557</v>
      </c>
      <c r="O237" s="3">
        <v>5000000</v>
      </c>
      <c r="P237" s="1">
        <f t="shared" si="44"/>
        <v>1.6799999999999998E-5</v>
      </c>
      <c r="Q237" s="1" t="e">
        <f t="shared" si="45"/>
        <v>#VALUE!</v>
      </c>
      <c r="R237" s="1" t="e">
        <f t="shared" si="46"/>
        <v>#VALUE!</v>
      </c>
      <c r="S237" s="1" t="e">
        <f t="shared" si="47"/>
        <v>#VALUE!</v>
      </c>
      <c r="T237" s="1" t="e">
        <f t="shared" si="50"/>
        <v>#VALUE!</v>
      </c>
      <c r="U237" s="1" t="e">
        <f t="shared" si="50"/>
        <v>#VALUE!</v>
      </c>
      <c r="V237" s="1" t="e">
        <f t="shared" si="50"/>
        <v>#VALUE!</v>
      </c>
      <c r="AA237"/>
      <c r="AB237"/>
    </row>
    <row r="238" spans="1:28" hidden="1" x14ac:dyDescent="0.2">
      <c r="A238" t="s">
        <v>1054</v>
      </c>
      <c r="B238" s="5">
        <v>0.56000000000000005</v>
      </c>
      <c r="C238" s="2">
        <v>1700000000</v>
      </c>
      <c r="D238" s="2">
        <v>873000000</v>
      </c>
      <c r="E238" t="s">
        <v>27</v>
      </c>
      <c r="F238" s="2">
        <v>144000000</v>
      </c>
      <c r="G238" s="1">
        <f t="shared" si="38"/>
        <v>8.7781737396659132</v>
      </c>
      <c r="H238" s="1">
        <f t="shared" si="39"/>
        <v>1.4479461838624186</v>
      </c>
      <c r="I238" s="1">
        <f t="shared" si="40"/>
        <v>0.75528238522336766</v>
      </c>
      <c r="J238" s="1">
        <f t="shared" si="41"/>
        <v>4.5788994604166664</v>
      </c>
      <c r="K238" s="2">
        <v>16579000000</v>
      </c>
      <c r="L238" s="2">
        <v>11844000000</v>
      </c>
      <c r="M238" s="1">
        <f t="shared" si="42"/>
        <v>2.7852941176470587</v>
      </c>
      <c r="N238" s="1">
        <f t="shared" si="43"/>
        <v>0.20105596620908134</v>
      </c>
      <c r="O238" s="2">
        <v>4696000000</v>
      </c>
      <c r="P238" s="1">
        <f t="shared" si="44"/>
        <v>3.0664395229982966</v>
      </c>
      <c r="Q238" s="1">
        <f t="shared" si="45"/>
        <v>18.590289608177173</v>
      </c>
      <c r="R238" s="1">
        <f t="shared" si="46"/>
        <v>0.10904925544100802</v>
      </c>
      <c r="S238" s="1">
        <f t="shared" si="47"/>
        <v>5.1352941176470592</v>
      </c>
      <c r="T238" s="1">
        <f t="shared" si="50"/>
        <v>5.6877647058823531</v>
      </c>
      <c r="U238" s="1">
        <f t="shared" si="50"/>
        <v>5.4115294117647057</v>
      </c>
      <c r="V238" s="1">
        <f t="shared" si="50"/>
        <v>5.1352941176470592</v>
      </c>
      <c r="AA238"/>
      <c r="AB238"/>
    </row>
    <row r="239" spans="1:28" hidden="1" x14ac:dyDescent="0.2">
      <c r="A239" t="s">
        <v>280</v>
      </c>
      <c r="B239" s="5">
        <v>77.98</v>
      </c>
      <c r="C239" s="2">
        <v>567794</v>
      </c>
      <c r="D239" s="2">
        <v>3000000</v>
      </c>
      <c r="E239" t="s">
        <v>114</v>
      </c>
      <c r="F239" s="2">
        <v>0.45</v>
      </c>
      <c r="G239" s="1">
        <f t="shared" si="38"/>
        <v>3.0165545497133722E-2</v>
      </c>
      <c r="H239" s="1">
        <f t="shared" si="39"/>
        <v>4.5248318245700585E-9</v>
      </c>
      <c r="I239" s="1">
        <f t="shared" si="40"/>
        <v>219.78717409999999</v>
      </c>
      <c r="J239" s="1">
        <f t="shared" si="41"/>
        <v>1465247827.3333333</v>
      </c>
      <c r="K239" s="3">
        <v>148000000</v>
      </c>
      <c r="L239" s="3">
        <v>86000000</v>
      </c>
      <c r="M239" s="1">
        <f t="shared" si="42"/>
        <v>109.19453181963881</v>
      </c>
      <c r="N239" s="1">
        <f t="shared" si="43"/>
        <v>0.71413832451612913</v>
      </c>
      <c r="O239" s="3">
        <v>62000000</v>
      </c>
      <c r="P239" s="1">
        <f t="shared" si="44"/>
        <v>7.258064516129032E-7</v>
      </c>
      <c r="Q239" s="1">
        <f t="shared" si="45"/>
        <v>4.838709677419355</v>
      </c>
      <c r="R239" s="1">
        <f t="shared" si="46"/>
        <v>1.4758858706666669</v>
      </c>
      <c r="S239" s="1">
        <f t="shared" si="47"/>
        <v>52.836063783696197</v>
      </c>
      <c r="T239" s="1">
        <f t="shared" si="50"/>
        <v>74.674970147623966</v>
      </c>
      <c r="U239" s="1">
        <f t="shared" si="50"/>
        <v>63.755516965660078</v>
      </c>
      <c r="V239" s="1">
        <f t="shared" si="50"/>
        <v>52.836063783696197</v>
      </c>
      <c r="AA239"/>
      <c r="AB239"/>
    </row>
    <row r="240" spans="1:28" hidden="1" x14ac:dyDescent="0.2">
      <c r="A240" t="s">
        <v>889</v>
      </c>
      <c r="B240" s="5">
        <v>7.3</v>
      </c>
      <c r="C240" s="2">
        <v>49004413</v>
      </c>
      <c r="D240" s="2">
        <v>328000000</v>
      </c>
      <c r="E240" t="s">
        <v>27</v>
      </c>
      <c r="F240" s="2">
        <v>94000000</v>
      </c>
      <c r="G240" s="1">
        <f t="shared" si="38"/>
        <v>3.2980996410199532</v>
      </c>
      <c r="H240" s="1">
        <f t="shared" si="39"/>
        <v>0.94518709224352326</v>
      </c>
      <c r="I240" s="1">
        <f t="shared" si="40"/>
        <v>2.010248543597561</v>
      </c>
      <c r="J240" s="1">
        <f t="shared" si="41"/>
        <v>7.0144842797872338</v>
      </c>
      <c r="K240" s="2">
        <v>7035000000</v>
      </c>
      <c r="L240" s="2">
        <v>7243000000</v>
      </c>
      <c r="M240" s="1">
        <f t="shared" si="42"/>
        <v>-4.2445156929030041</v>
      </c>
      <c r="N240" s="1">
        <f t="shared" si="43"/>
        <v>-1.7198664177884617</v>
      </c>
      <c r="O240" s="2">
        <v>-308000000</v>
      </c>
      <c r="P240" s="1">
        <f t="shared" si="44"/>
        <v>-30.519480519480517</v>
      </c>
      <c r="Q240" s="1">
        <f t="shared" si="45"/>
        <v>-106.49350649350649</v>
      </c>
      <c r="R240" s="1">
        <f t="shared" si="46"/>
        <v>0.10906469966463414</v>
      </c>
      <c r="S240" s="1">
        <f t="shared" si="47"/>
        <v>66.932747465008916</v>
      </c>
      <c r="T240" s="1">
        <f t="shared" si="50"/>
        <v>65.67571781749534</v>
      </c>
      <c r="U240" s="1">
        <f t="shared" si="50"/>
        <v>66.304232641252128</v>
      </c>
      <c r="V240" s="1">
        <f t="shared" si="50"/>
        <v>66.932747465008916</v>
      </c>
      <c r="AA240"/>
      <c r="AB240"/>
    </row>
    <row r="241" spans="1:28" hidden="1" x14ac:dyDescent="0.2">
      <c r="A241" t="s">
        <v>282</v>
      </c>
      <c r="B241" s="5">
        <v>10.49</v>
      </c>
      <c r="C241" s="2">
        <v>1625907855</v>
      </c>
      <c r="D241" s="2">
        <v>430000000</v>
      </c>
      <c r="E241" t="s">
        <v>30</v>
      </c>
      <c r="F241" s="2">
        <v>66000000</v>
      </c>
      <c r="G241" s="1">
        <f t="shared" si="38"/>
        <v>4.3237281879224998</v>
      </c>
      <c r="H241" s="1">
        <f t="shared" si="39"/>
        <v>0.66364200093694181</v>
      </c>
      <c r="I241" s="1">
        <f t="shared" si="40"/>
        <v>1.5333988890697674</v>
      </c>
      <c r="J241" s="1">
        <f t="shared" si="41"/>
        <v>9.9903260954545452</v>
      </c>
      <c r="K241" s="4">
        <v>16731000000</v>
      </c>
      <c r="L241" s="4">
        <v>11239000000</v>
      </c>
      <c r="M241" s="1">
        <f t="shared" si="42"/>
        <v>3.3778051954856938</v>
      </c>
      <c r="N241" s="1">
        <f t="shared" si="43"/>
        <v>3.105566897113984</v>
      </c>
      <c r="O241" s="4">
        <v>5424000000</v>
      </c>
      <c r="P241" s="1">
        <f t="shared" si="44"/>
        <v>1.2168141592920354</v>
      </c>
      <c r="Q241" s="1">
        <f t="shared" si="45"/>
        <v>7.9277286135693208</v>
      </c>
      <c r="R241" s="1">
        <f t="shared" si="46"/>
        <v>3.9664589299883719</v>
      </c>
      <c r="S241" s="1">
        <f t="shared" si="47"/>
        <v>2.6446763183882891</v>
      </c>
      <c r="T241" s="1">
        <f t="shared" si="50"/>
        <v>3.3118727998272695</v>
      </c>
      <c r="U241" s="1">
        <f t="shared" si="50"/>
        <v>2.9782745591077791</v>
      </c>
      <c r="V241" s="1">
        <f t="shared" si="50"/>
        <v>2.6446763183882891</v>
      </c>
      <c r="AA241"/>
      <c r="AB241"/>
    </row>
    <row r="242" spans="1:28" hidden="1" x14ac:dyDescent="0.2">
      <c r="A242" t="s">
        <v>283</v>
      </c>
      <c r="B242" s="5">
        <v>74.13</v>
      </c>
      <c r="C242" s="2">
        <v>140176828</v>
      </c>
      <c r="D242" s="2">
        <v>479000000</v>
      </c>
      <c r="E242" t="s">
        <v>114</v>
      </c>
      <c r="F242" s="2">
        <v>479000000</v>
      </c>
      <c r="G242" s="1">
        <f t="shared" si="38"/>
        <v>4.8164320977090176</v>
      </c>
      <c r="H242" s="1">
        <f t="shared" si="39"/>
        <v>4.8164320977090176</v>
      </c>
      <c r="I242" s="1">
        <f t="shared" si="40"/>
        <v>1.3765376248434238</v>
      </c>
      <c r="J242" s="1">
        <f t="shared" si="41"/>
        <v>1.3765376248434238</v>
      </c>
      <c r="K242" s="4">
        <v>5293000000</v>
      </c>
      <c r="L242" s="4">
        <v>1750000000</v>
      </c>
      <c r="M242" s="1">
        <f t="shared" si="42"/>
        <v>25.275218811485733</v>
      </c>
      <c r="N242" s="1">
        <f t="shared" si="43"/>
        <v>2.9329122945639288</v>
      </c>
      <c r="O242" s="4">
        <v>3500000000</v>
      </c>
      <c r="P242" s="1">
        <f t="shared" si="44"/>
        <v>13.685714285714285</v>
      </c>
      <c r="Q242" s="1">
        <f t="shared" si="45"/>
        <v>13.685714285714285</v>
      </c>
      <c r="R242" s="1">
        <f t="shared" si="46"/>
        <v>2.1693754195490604</v>
      </c>
      <c r="S242" s="1">
        <f t="shared" si="47"/>
        <v>34.171125629979301</v>
      </c>
      <c r="T242" s="1">
        <f t="shared" si="50"/>
        <v>39.164818310769597</v>
      </c>
      <c r="U242" s="1">
        <f t="shared" si="50"/>
        <v>36.667971970374445</v>
      </c>
      <c r="V242" s="1">
        <f t="shared" si="50"/>
        <v>34.171125629979301</v>
      </c>
      <c r="AA242"/>
      <c r="AB242"/>
    </row>
    <row r="243" spans="1:28" hidden="1" x14ac:dyDescent="0.2">
      <c r="A243" t="s">
        <v>284</v>
      </c>
      <c r="B243" s="5">
        <v>178.98</v>
      </c>
      <c r="C243" s="2">
        <v>33002000</v>
      </c>
      <c r="D243" s="2">
        <v>119000000</v>
      </c>
      <c r="E243" t="s">
        <v>27</v>
      </c>
      <c r="F243" s="2">
        <v>34000000</v>
      </c>
      <c r="G243" s="1">
        <f t="shared" si="38"/>
        <v>1.1965666380529709</v>
      </c>
      <c r="H243" s="1">
        <f t="shared" si="39"/>
        <v>0.34187618230084882</v>
      </c>
      <c r="I243" s="1">
        <f t="shared" si="40"/>
        <v>5.5408531285714284</v>
      </c>
      <c r="J243" s="1">
        <f t="shared" si="41"/>
        <v>19.39298595</v>
      </c>
      <c r="K243" s="4">
        <v>1212000000</v>
      </c>
      <c r="L243" s="3">
        <v>609000000</v>
      </c>
      <c r="M243" s="1">
        <f t="shared" si="42"/>
        <v>18.271619901824131</v>
      </c>
      <c r="N243" s="1">
        <f t="shared" si="43"/>
        <v>9.7955190049751248</v>
      </c>
      <c r="O243" s="3">
        <v>603000000</v>
      </c>
      <c r="P243" s="1">
        <f t="shared" si="44"/>
        <v>5.6384742951907132</v>
      </c>
      <c r="Q243" s="1">
        <f t="shared" si="45"/>
        <v>19.734660033167494</v>
      </c>
      <c r="R243" s="1">
        <f t="shared" si="46"/>
        <v>4.9636117310924366</v>
      </c>
      <c r="S243" s="1">
        <f t="shared" si="47"/>
        <v>36.058420701775653</v>
      </c>
      <c r="T243" s="1">
        <f t="shared" si="50"/>
        <v>39.712744682140475</v>
      </c>
      <c r="U243" s="1">
        <f t="shared" si="50"/>
        <v>37.885582691958064</v>
      </c>
      <c r="V243" s="1">
        <f t="shared" si="50"/>
        <v>36.058420701775653</v>
      </c>
      <c r="AA243"/>
      <c r="AB243"/>
    </row>
    <row r="244" spans="1:28" hidden="1" x14ac:dyDescent="0.2">
      <c r="A244" t="s">
        <v>285</v>
      </c>
      <c r="B244" s="5">
        <v>14.17</v>
      </c>
      <c r="C244" s="2">
        <v>0</v>
      </c>
      <c r="D244" s="2" t="s">
        <v>41</v>
      </c>
      <c r="E244" t="s">
        <v>42</v>
      </c>
      <c r="F244" s="2" t="s">
        <v>41</v>
      </c>
      <c r="G244" s="1" t="e">
        <f t="shared" si="38"/>
        <v>#VALUE!</v>
      </c>
      <c r="H244" s="1" t="e">
        <f t="shared" si="39"/>
        <v>#VALUE!</v>
      </c>
      <c r="I244" s="1" t="e">
        <f t="shared" si="40"/>
        <v>#VALUE!</v>
      </c>
      <c r="J244" s="1" t="e">
        <f t="shared" si="41"/>
        <v>#VALUE!</v>
      </c>
      <c r="K244" s="2" t="s">
        <v>41</v>
      </c>
      <c r="L244" s="2" t="s">
        <v>41</v>
      </c>
      <c r="M244" s="1" t="e">
        <f t="shared" si="42"/>
        <v>#VALUE!</v>
      </c>
      <c r="N244" s="1" t="e">
        <f t="shared" si="43"/>
        <v>#VALUE!</v>
      </c>
      <c r="O244" s="2" t="s">
        <v>41</v>
      </c>
      <c r="P244" s="1" t="e">
        <f t="shared" si="44"/>
        <v>#VALUE!</v>
      </c>
      <c r="Q244" s="1" t="e">
        <f t="shared" si="45"/>
        <v>#VALUE!</v>
      </c>
      <c r="R244" s="1" t="e">
        <f t="shared" si="46"/>
        <v>#VALUE!</v>
      </c>
      <c r="S244" s="1" t="e">
        <f t="shared" si="47"/>
        <v>#VALUE!</v>
      </c>
      <c r="T244" s="1" t="e">
        <f t="shared" si="50"/>
        <v>#VALUE!</v>
      </c>
      <c r="U244" s="1" t="e">
        <f t="shared" si="50"/>
        <v>#VALUE!</v>
      </c>
      <c r="V244" s="1" t="e">
        <f t="shared" si="50"/>
        <v>#VALUE!</v>
      </c>
      <c r="AA244"/>
      <c r="AB244"/>
    </row>
    <row r="245" spans="1:28" hidden="1" x14ac:dyDescent="0.2">
      <c r="A245" t="s">
        <v>286</v>
      </c>
      <c r="B245" s="5">
        <v>371.27</v>
      </c>
      <c r="C245" s="2">
        <v>19602566</v>
      </c>
      <c r="D245" s="2">
        <v>371000000</v>
      </c>
      <c r="E245" t="s">
        <v>61</v>
      </c>
      <c r="F245" s="2">
        <v>156000000</v>
      </c>
      <c r="G245" s="1">
        <f t="shared" si="38"/>
        <v>3.7304724598122032</v>
      </c>
      <c r="H245" s="1">
        <f t="shared" si="39"/>
        <v>1.5686083658509535</v>
      </c>
      <c r="I245" s="1">
        <f t="shared" si="40"/>
        <v>1.7772547770889489</v>
      </c>
      <c r="J245" s="1">
        <f t="shared" si="41"/>
        <v>4.226676425</v>
      </c>
      <c r="K245" s="4">
        <v>12856000000</v>
      </c>
      <c r="L245" s="4">
        <v>8798000000</v>
      </c>
      <c r="M245" s="1">
        <f t="shared" si="42"/>
        <v>207.01371442901913</v>
      </c>
      <c r="N245" s="1">
        <f t="shared" si="43"/>
        <v>1.7934560568802365</v>
      </c>
      <c r="O245" s="4">
        <v>4058000000</v>
      </c>
      <c r="P245" s="1">
        <f t="shared" si="44"/>
        <v>3.8442582552981768</v>
      </c>
      <c r="Q245" s="1">
        <f t="shared" si="45"/>
        <v>9.1424346968950214</v>
      </c>
      <c r="R245" s="1">
        <f t="shared" si="46"/>
        <v>1.961683201838275</v>
      </c>
      <c r="S245" s="1">
        <f t="shared" si="47"/>
        <v>189.26093655289822</v>
      </c>
      <c r="T245" s="1">
        <f t="shared" si="50"/>
        <v>230.66367943870205</v>
      </c>
      <c r="U245" s="1">
        <f t="shared" si="50"/>
        <v>209.96230799580013</v>
      </c>
      <c r="V245" s="1">
        <f t="shared" si="50"/>
        <v>189.26093655289822</v>
      </c>
      <c r="AA245"/>
      <c r="AB245"/>
    </row>
    <row r="246" spans="1:28" hidden="1" x14ac:dyDescent="0.2">
      <c r="A246" t="s">
        <v>287</v>
      </c>
      <c r="B246" s="5">
        <v>20.149999999999999</v>
      </c>
      <c r="C246" s="2">
        <v>43204592</v>
      </c>
      <c r="D246" s="2">
        <v>46000000</v>
      </c>
      <c r="E246" t="s">
        <v>27</v>
      </c>
      <c r="F246" s="2">
        <v>12000000</v>
      </c>
      <c r="G246" s="1">
        <f t="shared" ref="G246:G309" si="51">D246/$C$3</f>
        <v>0.46253836428938372</v>
      </c>
      <c r="H246" s="1">
        <f t="shared" ref="H246:H309" si="52">F246/$C$3</f>
        <v>0.12066218198853489</v>
      </c>
      <c r="I246" s="1">
        <f t="shared" ref="I246:I309" si="53">$B$3/G246</f>
        <v>14.333946136956522</v>
      </c>
      <c r="J246" s="1">
        <f t="shared" ref="J246:J309" si="54">$B$3/H246</f>
        <v>54.946793524999997</v>
      </c>
      <c r="K246" s="4">
        <v>7864000000</v>
      </c>
      <c r="L246" s="4">
        <v>7039000000</v>
      </c>
      <c r="M246" s="1">
        <f t="shared" ref="M246:M309" si="55">(K246-L246)/C246</f>
        <v>19.095192473985172</v>
      </c>
      <c r="N246" s="1">
        <f t="shared" ref="N246:N309" si="56">B246/M246</f>
        <v>1.0552394288484848</v>
      </c>
      <c r="O246" s="3">
        <v>826000000</v>
      </c>
      <c r="P246" s="1">
        <f t="shared" ref="P246:P309" si="57">F246/O246*100</f>
        <v>1.4527845036319613</v>
      </c>
      <c r="Q246" s="1">
        <f t="shared" ref="Q246:Q309" si="58">D246/O246*100</f>
        <v>5.5690072639225177</v>
      </c>
      <c r="R246" s="1">
        <f t="shared" ref="R246:R309" si="59">B246/S246</f>
        <v>1.8925489756521741</v>
      </c>
      <c r="S246" s="1">
        <f t="shared" ref="S246:S309" si="60">($O246+$O246*($Q246-$C$1)/$C$1)/$C246</f>
        <v>10.647016409737185</v>
      </c>
      <c r="T246" s="1">
        <f t="shared" si="50"/>
        <v>14.470684042103672</v>
      </c>
      <c r="U246" s="1">
        <f t="shared" si="50"/>
        <v>12.55885022592043</v>
      </c>
      <c r="V246" s="1">
        <f t="shared" si="50"/>
        <v>10.647016409737185</v>
      </c>
      <c r="AA246"/>
      <c r="AB246"/>
    </row>
    <row r="247" spans="1:28" hidden="1" x14ac:dyDescent="0.2">
      <c r="A247" t="s">
        <v>288</v>
      </c>
      <c r="B247" s="5">
        <v>80.39</v>
      </c>
      <c r="C247" s="2">
        <v>247500000</v>
      </c>
      <c r="D247" s="2">
        <v>815000000</v>
      </c>
      <c r="E247" t="s">
        <v>27</v>
      </c>
      <c r="F247" s="2">
        <v>364000000</v>
      </c>
      <c r="G247" s="1">
        <f t="shared" si="51"/>
        <v>8.1949731933879946</v>
      </c>
      <c r="H247" s="1">
        <f t="shared" si="52"/>
        <v>3.6600861869855579</v>
      </c>
      <c r="I247" s="1">
        <f t="shared" si="53"/>
        <v>0.8090325426993864</v>
      </c>
      <c r="J247" s="1">
        <f t="shared" si="54"/>
        <v>1.8114327535714285</v>
      </c>
      <c r="K247" s="4">
        <v>28546000000</v>
      </c>
      <c r="L247" s="4">
        <v>20342000000</v>
      </c>
      <c r="M247" s="1">
        <f t="shared" si="55"/>
        <v>33.147474747474746</v>
      </c>
      <c r="N247" s="1">
        <f t="shared" si="56"/>
        <v>2.4252224524622137</v>
      </c>
      <c r="O247" s="4">
        <v>8062000000</v>
      </c>
      <c r="P247" s="1">
        <f t="shared" si="57"/>
        <v>4.5150086827090057</v>
      </c>
      <c r="Q247" s="1">
        <f t="shared" si="58"/>
        <v>10.109154056065492</v>
      </c>
      <c r="R247" s="1">
        <f t="shared" si="59"/>
        <v>2.4412914110429451</v>
      </c>
      <c r="S247" s="1">
        <f t="shared" si="60"/>
        <v>32.929292929292927</v>
      </c>
      <c r="T247" s="1">
        <f t="shared" si="50"/>
        <v>39.444040404040408</v>
      </c>
      <c r="U247" s="1">
        <f t="shared" si="50"/>
        <v>36.186666666666667</v>
      </c>
      <c r="V247" s="1">
        <f t="shared" si="50"/>
        <v>32.929292929292927</v>
      </c>
      <c r="AA247"/>
      <c r="AB247"/>
    </row>
    <row r="248" spans="1:28" hidden="1" x14ac:dyDescent="0.2">
      <c r="A248" t="s">
        <v>289</v>
      </c>
      <c r="B248" s="5">
        <v>20.14</v>
      </c>
      <c r="C248" s="2">
        <v>47693000</v>
      </c>
      <c r="D248" s="2">
        <v>38000000</v>
      </c>
      <c r="E248" t="s">
        <v>27</v>
      </c>
      <c r="F248" s="2">
        <v>9000000</v>
      </c>
      <c r="G248" s="1">
        <f t="shared" si="51"/>
        <v>0.38209690963036047</v>
      </c>
      <c r="H248" s="1">
        <f t="shared" si="52"/>
        <v>9.0496636491401161E-2</v>
      </c>
      <c r="I248" s="1">
        <f t="shared" si="53"/>
        <v>17.351619007894737</v>
      </c>
      <c r="J248" s="1">
        <f t="shared" si="54"/>
        <v>73.262391366666662</v>
      </c>
      <c r="K248" s="4">
        <v>1170000000</v>
      </c>
      <c r="L248" s="3">
        <v>768000000</v>
      </c>
      <c r="M248" s="1">
        <f t="shared" si="55"/>
        <v>8.4289099029207648</v>
      </c>
      <c r="N248" s="1">
        <f t="shared" si="56"/>
        <v>2.3893955721393034</v>
      </c>
      <c r="O248" s="3">
        <v>402000000</v>
      </c>
      <c r="P248" s="1">
        <f t="shared" si="57"/>
        <v>2.2388059701492535</v>
      </c>
      <c r="Q248" s="1">
        <f t="shared" si="58"/>
        <v>9.4527363184079594</v>
      </c>
      <c r="R248" s="1">
        <f t="shared" si="59"/>
        <v>2.5277290000000003</v>
      </c>
      <c r="S248" s="1">
        <f t="shared" si="60"/>
        <v>7.9676262763927612</v>
      </c>
      <c r="T248" s="1">
        <f t="shared" si="50"/>
        <v>9.6534082569769133</v>
      </c>
      <c r="U248" s="1">
        <f t="shared" si="50"/>
        <v>8.8105172666848368</v>
      </c>
      <c r="V248" s="1">
        <f t="shared" si="50"/>
        <v>7.9676262763927612</v>
      </c>
      <c r="AA248"/>
      <c r="AB248"/>
    </row>
    <row r="249" spans="1:28" hidden="1" x14ac:dyDescent="0.2">
      <c r="A249" t="s">
        <v>290</v>
      </c>
      <c r="B249" s="5">
        <v>1.43</v>
      </c>
      <c r="C249" s="2">
        <v>2151073</v>
      </c>
      <c r="D249" s="2">
        <v>-17000000</v>
      </c>
      <c r="E249" t="s">
        <v>27</v>
      </c>
      <c r="F249" s="2">
        <v>0.04</v>
      </c>
      <c r="G249" s="1">
        <f t="shared" si="51"/>
        <v>-0.17093809115042441</v>
      </c>
      <c r="H249" s="1">
        <f t="shared" si="52"/>
        <v>4.022072732951163E-10</v>
      </c>
      <c r="I249" s="1">
        <f t="shared" si="53"/>
        <v>-38.7859719</v>
      </c>
      <c r="J249" s="1">
        <f t="shared" si="54"/>
        <v>16484038057.499998</v>
      </c>
      <c r="K249" s="3">
        <v>27000000</v>
      </c>
      <c r="L249" s="3">
        <v>13000000</v>
      </c>
      <c r="M249" s="1">
        <f t="shared" si="55"/>
        <v>6.5083797713978093</v>
      </c>
      <c r="N249" s="1">
        <f t="shared" si="56"/>
        <v>0.21971674214285714</v>
      </c>
      <c r="O249" s="3">
        <v>13000000</v>
      </c>
      <c r="P249" s="1">
        <f t="shared" si="57"/>
        <v>3.0769230769230769E-7</v>
      </c>
      <c r="Q249" s="1">
        <f t="shared" si="58"/>
        <v>-130.76923076923077</v>
      </c>
      <c r="R249" s="1">
        <f t="shared" si="59"/>
        <v>-1.8094319941176471E-2</v>
      </c>
      <c r="S249" s="1">
        <f t="shared" si="60"/>
        <v>-79.030325795544826</v>
      </c>
      <c r="T249" s="1">
        <f t="shared" si="50"/>
        <v>-77.821626695142385</v>
      </c>
      <c r="U249" s="1">
        <f t="shared" si="50"/>
        <v>-78.425976245343605</v>
      </c>
      <c r="V249" s="1">
        <f t="shared" si="50"/>
        <v>-79.030325795544826</v>
      </c>
      <c r="AA249"/>
      <c r="AB249"/>
    </row>
    <row r="250" spans="1:28" hidden="1" x14ac:dyDescent="0.2">
      <c r="A250" t="s">
        <v>291</v>
      </c>
      <c r="B250" s="5">
        <v>7.68</v>
      </c>
      <c r="C250" s="2">
        <v>60519542</v>
      </c>
      <c r="D250" s="2">
        <v>41000000</v>
      </c>
      <c r="E250" t="s">
        <v>27</v>
      </c>
      <c r="F250" s="2">
        <v>10000000</v>
      </c>
      <c r="G250" s="1">
        <f t="shared" si="51"/>
        <v>0.41226245512749415</v>
      </c>
      <c r="H250" s="1">
        <f t="shared" si="52"/>
        <v>0.10055181832377906</v>
      </c>
      <c r="I250" s="1">
        <f t="shared" si="53"/>
        <v>16.081988348780488</v>
      </c>
      <c r="J250" s="1">
        <f t="shared" si="54"/>
        <v>65.936152230000005</v>
      </c>
      <c r="K250" s="4">
        <v>1034000000</v>
      </c>
      <c r="L250" s="3">
        <v>598000000</v>
      </c>
      <c r="M250" s="1">
        <f t="shared" si="55"/>
        <v>7.2042845268062337</v>
      </c>
      <c r="N250" s="1">
        <f t="shared" si="56"/>
        <v>1.0660322994495413</v>
      </c>
      <c r="O250" s="3">
        <v>342000000</v>
      </c>
      <c r="P250" s="1">
        <f t="shared" si="57"/>
        <v>2.9239766081871341</v>
      </c>
      <c r="Q250" s="1">
        <f t="shared" si="58"/>
        <v>11.988304093567251</v>
      </c>
      <c r="R250" s="1">
        <f t="shared" si="59"/>
        <v>1.133634347707317</v>
      </c>
      <c r="S250" s="1">
        <f t="shared" si="60"/>
        <v>6.7746712293361373</v>
      </c>
      <c r="T250" s="1">
        <f t="shared" si="50"/>
        <v>7.904884673449776</v>
      </c>
      <c r="U250" s="1">
        <f t="shared" si="50"/>
        <v>7.3397779513929571</v>
      </c>
      <c r="V250" s="1">
        <f t="shared" si="50"/>
        <v>6.7746712293361373</v>
      </c>
      <c r="AA250"/>
      <c r="AB250"/>
    </row>
    <row r="251" spans="1:28" s="21" customFormat="1" hidden="1" x14ac:dyDescent="0.2">
      <c r="A251" s="21" t="s">
        <v>596</v>
      </c>
      <c r="B251" s="22">
        <v>130</v>
      </c>
      <c r="C251" s="23">
        <v>35171043</v>
      </c>
      <c r="D251" s="23">
        <v>3990000000</v>
      </c>
      <c r="E251" s="21" t="s">
        <v>27</v>
      </c>
      <c r="F251" s="23">
        <v>3990000000</v>
      </c>
      <c r="G251" s="24">
        <f t="shared" si="51"/>
        <v>40.120175511187846</v>
      </c>
      <c r="H251" s="24">
        <f t="shared" si="52"/>
        <v>40.120175511187846</v>
      </c>
      <c r="I251" s="24">
        <f t="shared" si="53"/>
        <v>0.16525351436090227</v>
      </c>
      <c r="J251" s="24">
        <f t="shared" si="54"/>
        <v>0.16525351436090227</v>
      </c>
      <c r="K251" s="23">
        <v>297566000000</v>
      </c>
      <c r="L251" s="23">
        <v>121814000000</v>
      </c>
      <c r="M251" s="24">
        <f t="shared" si="55"/>
        <v>4997.0653415083543</v>
      </c>
      <c r="N251" s="24">
        <f t="shared" si="56"/>
        <v>2.6015269186125903E-2</v>
      </c>
      <c r="O251" s="23">
        <v>162897000000</v>
      </c>
      <c r="P251" s="24">
        <f t="shared" si="57"/>
        <v>2.4494005414464355</v>
      </c>
      <c r="Q251" s="24">
        <f t="shared" si="58"/>
        <v>2.4494005414464355</v>
      </c>
      <c r="R251" s="24">
        <f t="shared" si="59"/>
        <v>0.11459237067669173</v>
      </c>
      <c r="S251" s="24">
        <f t="shared" si="60"/>
        <v>1134.4559784593253</v>
      </c>
      <c r="T251" s="24">
        <f t="shared" si="50"/>
        <v>2060.7691389760603</v>
      </c>
      <c r="U251" s="24">
        <f t="shared" si="50"/>
        <v>1597.6125587176923</v>
      </c>
      <c r="V251" s="24">
        <f t="shared" si="50"/>
        <v>1134.4559784593253</v>
      </c>
      <c r="W251" s="24"/>
      <c r="X251" s="24"/>
      <c r="Y251" s="24"/>
      <c r="Z251" s="24"/>
    </row>
    <row r="252" spans="1:28" hidden="1" x14ac:dyDescent="0.2">
      <c r="A252" t="s">
        <v>293</v>
      </c>
      <c r="B252" s="5" t="s">
        <v>46</v>
      </c>
      <c r="C252" s="2">
        <v>0</v>
      </c>
      <c r="D252" s="2" t="s">
        <v>41</v>
      </c>
      <c r="E252" t="s">
        <v>42</v>
      </c>
      <c r="F252" s="2" t="s">
        <v>41</v>
      </c>
      <c r="G252" s="1" t="e">
        <f t="shared" si="51"/>
        <v>#VALUE!</v>
      </c>
      <c r="H252" s="1" t="e">
        <f t="shared" si="52"/>
        <v>#VALUE!</v>
      </c>
      <c r="I252" s="1" t="e">
        <f t="shared" si="53"/>
        <v>#VALUE!</v>
      </c>
      <c r="J252" s="1" t="e">
        <f t="shared" si="54"/>
        <v>#VALUE!</v>
      </c>
      <c r="K252" s="2" t="s">
        <v>41</v>
      </c>
      <c r="L252" s="2" t="s">
        <v>41</v>
      </c>
      <c r="M252" s="1" t="e">
        <f t="shared" si="55"/>
        <v>#VALUE!</v>
      </c>
      <c r="N252" s="1" t="e">
        <f t="shared" si="56"/>
        <v>#VALUE!</v>
      </c>
      <c r="O252" s="2" t="s">
        <v>41</v>
      </c>
      <c r="P252" s="1" t="e">
        <f t="shared" si="57"/>
        <v>#VALUE!</v>
      </c>
      <c r="Q252" s="1" t="e">
        <f t="shared" si="58"/>
        <v>#VALUE!</v>
      </c>
      <c r="R252" s="1" t="e">
        <f t="shared" si="59"/>
        <v>#VALUE!</v>
      </c>
      <c r="S252" s="1" t="e">
        <f t="shared" si="60"/>
        <v>#VALUE!</v>
      </c>
      <c r="T252" s="1" t="e">
        <f t="shared" si="50"/>
        <v>#VALUE!</v>
      </c>
      <c r="U252" s="1" t="e">
        <f t="shared" si="50"/>
        <v>#VALUE!</v>
      </c>
      <c r="V252" s="1" t="e">
        <f t="shared" si="50"/>
        <v>#VALUE!</v>
      </c>
      <c r="AA252"/>
      <c r="AB252"/>
    </row>
    <row r="253" spans="1:28" hidden="1" x14ac:dyDescent="0.2">
      <c r="A253" t="s">
        <v>294</v>
      </c>
      <c r="B253" s="5">
        <v>109.25</v>
      </c>
      <c r="C253" s="2">
        <v>6952667</v>
      </c>
      <c r="D253" s="2">
        <v>48000000</v>
      </c>
      <c r="E253" t="s">
        <v>139</v>
      </c>
      <c r="F253" s="2">
        <v>14000000</v>
      </c>
      <c r="G253" s="1">
        <f t="shared" si="51"/>
        <v>0.48264872795413954</v>
      </c>
      <c r="H253" s="1">
        <f t="shared" si="52"/>
        <v>0.1407725456532907</v>
      </c>
      <c r="I253" s="1">
        <f t="shared" si="53"/>
        <v>13.736698381249999</v>
      </c>
      <c r="J253" s="1">
        <f t="shared" si="54"/>
        <v>47.097251592857141</v>
      </c>
      <c r="K253" s="3">
        <v>575000000</v>
      </c>
      <c r="L253" s="3">
        <v>297000000</v>
      </c>
      <c r="M253" s="1">
        <f t="shared" si="55"/>
        <v>39.984656247739174</v>
      </c>
      <c r="N253" s="1">
        <f t="shared" si="56"/>
        <v>2.7322980926258995</v>
      </c>
      <c r="O253" s="3">
        <v>278000000</v>
      </c>
      <c r="P253" s="1">
        <f t="shared" si="57"/>
        <v>5.0359712230215825</v>
      </c>
      <c r="Q253" s="1">
        <f t="shared" si="58"/>
        <v>17.266187050359711</v>
      </c>
      <c r="R253" s="1">
        <f t="shared" si="59"/>
        <v>1.5824559786458334</v>
      </c>
      <c r="S253" s="1">
        <f t="shared" si="60"/>
        <v>69.03825539177987</v>
      </c>
      <c r="T253" s="1">
        <f t="shared" si="50"/>
        <v>77.035186641327712</v>
      </c>
      <c r="U253" s="1">
        <f t="shared" si="50"/>
        <v>73.036721016553798</v>
      </c>
      <c r="V253" s="1">
        <f t="shared" si="50"/>
        <v>69.03825539177987</v>
      </c>
      <c r="AA253"/>
      <c r="AB253"/>
    </row>
    <row r="254" spans="1:28" hidden="1" x14ac:dyDescent="0.2">
      <c r="A254" t="s">
        <v>4075</v>
      </c>
      <c r="B254" s="5">
        <v>7.49</v>
      </c>
      <c r="C254" s="2">
        <v>11780000</v>
      </c>
      <c r="D254" s="2">
        <v>75000000</v>
      </c>
      <c r="E254" t="s">
        <v>27</v>
      </c>
      <c r="F254" s="2">
        <v>28000000</v>
      </c>
      <c r="G254" s="1">
        <f t="shared" si="51"/>
        <v>0.75413863742834297</v>
      </c>
      <c r="H254" s="1">
        <f t="shared" si="52"/>
        <v>0.2815450913065814</v>
      </c>
      <c r="I254" s="1">
        <f t="shared" si="53"/>
        <v>8.7914869640000006</v>
      </c>
      <c r="J254" s="1">
        <f t="shared" si="54"/>
        <v>23.548625796428571</v>
      </c>
      <c r="K254" s="2">
        <v>941000000</v>
      </c>
      <c r="L254" s="2">
        <v>553000000</v>
      </c>
      <c r="M254" s="1">
        <f t="shared" si="55"/>
        <v>32.937181663837009</v>
      </c>
      <c r="N254" s="1">
        <f t="shared" si="56"/>
        <v>0.22740257731958766</v>
      </c>
      <c r="O254" s="2">
        <v>388000000</v>
      </c>
      <c r="P254" s="1">
        <f t="shared" si="57"/>
        <v>7.216494845360824</v>
      </c>
      <c r="Q254" s="1">
        <f t="shared" si="58"/>
        <v>19.329896907216497</v>
      </c>
      <c r="R254" s="1">
        <f t="shared" si="59"/>
        <v>0.11764293333333332</v>
      </c>
      <c r="S254" s="1">
        <f t="shared" si="60"/>
        <v>63.667232597623098</v>
      </c>
      <c r="T254" s="1">
        <f t="shared" ref="T254:V273" si="61">($O254+$O254*($Q254+T$2-$C$1)/$C$1)/$C254</f>
        <v>70.254668930390508</v>
      </c>
      <c r="U254" s="1">
        <f t="shared" si="61"/>
        <v>66.960950764006796</v>
      </c>
      <c r="V254" s="1">
        <f t="shared" si="61"/>
        <v>63.667232597623098</v>
      </c>
      <c r="AA254"/>
      <c r="AB254"/>
    </row>
    <row r="255" spans="1:28" hidden="1" x14ac:dyDescent="0.2">
      <c r="A255" t="s">
        <v>296</v>
      </c>
      <c r="B255" s="5">
        <v>47.74</v>
      </c>
      <c r="C255" s="2">
        <v>75832435</v>
      </c>
      <c r="D255" s="2">
        <v>20000000</v>
      </c>
      <c r="E255" t="s">
        <v>27</v>
      </c>
      <c r="F255" s="2">
        <v>13000000</v>
      </c>
      <c r="G255" s="1">
        <f t="shared" si="51"/>
        <v>0.20110363664755812</v>
      </c>
      <c r="H255" s="1">
        <f t="shared" si="52"/>
        <v>0.13071736382091279</v>
      </c>
      <c r="I255" s="1">
        <f t="shared" si="53"/>
        <v>32.968076115000002</v>
      </c>
      <c r="J255" s="1">
        <f t="shared" si="54"/>
        <v>50.720117100000003</v>
      </c>
      <c r="K255" s="4">
        <v>2789000000</v>
      </c>
      <c r="L255" s="4">
        <v>1491000000</v>
      </c>
      <c r="M255" s="1">
        <f t="shared" si="55"/>
        <v>17.116686283382567</v>
      </c>
      <c r="N255" s="1">
        <f t="shared" si="56"/>
        <v>2.7890912533898304</v>
      </c>
      <c r="O255" s="4">
        <v>1317000000</v>
      </c>
      <c r="P255" s="1">
        <f t="shared" si="57"/>
        <v>0.98709187547456334</v>
      </c>
      <c r="Q255" s="1">
        <f t="shared" si="58"/>
        <v>1.518602885345482</v>
      </c>
      <c r="R255" s="1">
        <f t="shared" si="59"/>
        <v>18.101202234500001</v>
      </c>
      <c r="S255" s="1">
        <f t="shared" si="60"/>
        <v>2.6373938803362966</v>
      </c>
      <c r="T255" s="1">
        <f t="shared" si="61"/>
        <v>6.1108416207391993</v>
      </c>
      <c r="U255" s="1">
        <f t="shared" si="61"/>
        <v>4.3741177505377484</v>
      </c>
      <c r="V255" s="1">
        <f t="shared" si="61"/>
        <v>2.6373938803362966</v>
      </c>
      <c r="AA255"/>
      <c r="AB255"/>
    </row>
    <row r="256" spans="1:28" hidden="1" x14ac:dyDescent="0.2">
      <c r="A256" t="s">
        <v>297</v>
      </c>
      <c r="B256" s="5">
        <v>9.31</v>
      </c>
      <c r="C256" s="2">
        <v>112475824</v>
      </c>
      <c r="D256" s="2">
        <v>-58000000</v>
      </c>
      <c r="E256" t="s">
        <v>27</v>
      </c>
      <c r="F256" s="2">
        <v>-124000000</v>
      </c>
      <c r="G256" s="1">
        <f t="shared" si="51"/>
        <v>-0.58320054627791862</v>
      </c>
      <c r="H256" s="1">
        <f t="shared" si="52"/>
        <v>-1.2468425472148605</v>
      </c>
      <c r="I256" s="1">
        <f t="shared" si="53"/>
        <v>-11.368302108620689</v>
      </c>
      <c r="J256" s="1">
        <f t="shared" si="54"/>
        <v>-5.3174316314516128</v>
      </c>
      <c r="K256" s="4">
        <v>7316000000</v>
      </c>
      <c r="L256" s="4">
        <v>5907000000</v>
      </c>
      <c r="M256" s="1">
        <f t="shared" si="55"/>
        <v>12.527136498239836</v>
      </c>
      <c r="N256" s="1">
        <f t="shared" si="56"/>
        <v>0.74318660144783533</v>
      </c>
      <c r="O256" s="4">
        <v>1407000000</v>
      </c>
      <c r="P256" s="1">
        <f t="shared" si="57"/>
        <v>-8.813077469793889</v>
      </c>
      <c r="Q256" s="1">
        <f t="shared" si="58"/>
        <v>-4.1222459132906897</v>
      </c>
      <c r="R256" s="1">
        <f t="shared" si="59"/>
        <v>-1.8054308990344829</v>
      </c>
      <c r="S256" s="1">
        <f t="shared" si="60"/>
        <v>-5.1566637111278242</v>
      </c>
      <c r="T256" s="1">
        <f t="shared" si="61"/>
        <v>-2.654792731280637</v>
      </c>
      <c r="U256" s="1">
        <f t="shared" si="61"/>
        <v>-3.9057282212042295</v>
      </c>
      <c r="V256" s="1">
        <f t="shared" si="61"/>
        <v>-5.1566637111278242</v>
      </c>
      <c r="AA256"/>
      <c r="AB256"/>
    </row>
    <row r="257" spans="1:28" hidden="1" x14ac:dyDescent="0.2">
      <c r="A257" t="s">
        <v>298</v>
      </c>
      <c r="B257" s="5">
        <v>46.9</v>
      </c>
      <c r="C257" s="2">
        <v>138375527</v>
      </c>
      <c r="D257" s="2">
        <v>117000000</v>
      </c>
      <c r="E257" t="s">
        <v>27</v>
      </c>
      <c r="F257" s="2">
        <v>20000000</v>
      </c>
      <c r="G257" s="1">
        <f t="shared" si="51"/>
        <v>1.176456274388215</v>
      </c>
      <c r="H257" s="1">
        <f t="shared" si="52"/>
        <v>0.20110363664755812</v>
      </c>
      <c r="I257" s="1">
        <f t="shared" si="53"/>
        <v>5.6355685666666675</v>
      </c>
      <c r="J257" s="1">
        <f t="shared" si="54"/>
        <v>32.968076115000002</v>
      </c>
      <c r="K257" s="4">
        <v>7669000000</v>
      </c>
      <c r="L257" s="4">
        <v>4131000000</v>
      </c>
      <c r="M257" s="1">
        <f t="shared" si="55"/>
        <v>25.568104972781782</v>
      </c>
      <c r="N257" s="1">
        <f t="shared" si="56"/>
        <v>1.8343166241661957</v>
      </c>
      <c r="O257" s="4">
        <v>3330000000</v>
      </c>
      <c r="P257" s="1">
        <f t="shared" si="57"/>
        <v>0.60060060060060061</v>
      </c>
      <c r="Q257" s="1">
        <f t="shared" si="58"/>
        <v>3.5135135135135136</v>
      </c>
      <c r="R257" s="1">
        <f t="shared" si="59"/>
        <v>5.5468480481196574</v>
      </c>
      <c r="S257" s="1">
        <f t="shared" si="60"/>
        <v>8.455252351089511</v>
      </c>
      <c r="T257" s="1">
        <f t="shared" si="61"/>
        <v>13.268242150940464</v>
      </c>
      <c r="U257" s="1">
        <f t="shared" si="61"/>
        <v>10.861747251014986</v>
      </c>
      <c r="V257" s="1">
        <f t="shared" si="61"/>
        <v>8.455252351089511</v>
      </c>
      <c r="AA257"/>
      <c r="AB257"/>
    </row>
    <row r="258" spans="1:28" hidden="1" x14ac:dyDescent="0.2">
      <c r="A258" t="s">
        <v>299</v>
      </c>
      <c r="B258" s="5">
        <v>112.59</v>
      </c>
      <c r="C258" s="2">
        <v>26888172</v>
      </c>
      <c r="D258" s="2">
        <v>159000000</v>
      </c>
      <c r="E258" t="s">
        <v>27</v>
      </c>
      <c r="F258" s="2">
        <v>92000000</v>
      </c>
      <c r="G258" s="1">
        <f t="shared" si="51"/>
        <v>1.5987739113480872</v>
      </c>
      <c r="H258" s="1">
        <f t="shared" si="52"/>
        <v>0.92507672857876744</v>
      </c>
      <c r="I258" s="1">
        <f t="shared" si="53"/>
        <v>4.1469278132075473</v>
      </c>
      <c r="J258" s="1">
        <f t="shared" si="54"/>
        <v>7.1669730684782609</v>
      </c>
      <c r="K258" s="4">
        <v>28519000000</v>
      </c>
      <c r="L258" s="4">
        <v>22687000000</v>
      </c>
      <c r="M258" s="1">
        <f t="shared" si="55"/>
        <v>216.89834474429873</v>
      </c>
      <c r="N258" s="1">
        <f t="shared" si="56"/>
        <v>0.51909109833333333</v>
      </c>
      <c r="O258" s="4">
        <v>5827000000</v>
      </c>
      <c r="P258" s="1">
        <f t="shared" si="57"/>
        <v>1.578857044791488</v>
      </c>
      <c r="Q258" s="1">
        <f t="shared" si="58"/>
        <v>2.728676849150506</v>
      </c>
      <c r="R258" s="1">
        <f t="shared" si="59"/>
        <v>1.903986972</v>
      </c>
      <c r="S258" s="1">
        <f t="shared" si="60"/>
        <v>59.133807980698727</v>
      </c>
      <c r="T258" s="1">
        <f t="shared" si="61"/>
        <v>102.47628585535678</v>
      </c>
      <c r="U258" s="1">
        <f t="shared" si="61"/>
        <v>80.805046918027742</v>
      </c>
      <c r="V258" s="1">
        <f t="shared" si="61"/>
        <v>59.133807980698727</v>
      </c>
      <c r="AA258"/>
      <c r="AB258"/>
    </row>
    <row r="259" spans="1:28" hidden="1" x14ac:dyDescent="0.2">
      <c r="A259" t="s">
        <v>300</v>
      </c>
      <c r="B259" s="5">
        <v>9.18</v>
      </c>
      <c r="C259" s="2">
        <v>55424000</v>
      </c>
      <c r="D259" s="2">
        <v>18000000</v>
      </c>
      <c r="E259" t="s">
        <v>139</v>
      </c>
      <c r="F259" s="2">
        <v>1.29</v>
      </c>
      <c r="G259" s="1">
        <f t="shared" si="51"/>
        <v>0.18099327298280232</v>
      </c>
      <c r="H259" s="1">
        <f t="shared" si="52"/>
        <v>1.2971184563767501E-8</v>
      </c>
      <c r="I259" s="1">
        <f t="shared" si="53"/>
        <v>36.631195683333331</v>
      </c>
      <c r="J259" s="1">
        <f t="shared" si="54"/>
        <v>511132963.02325577</v>
      </c>
      <c r="K259" s="3">
        <v>809000000</v>
      </c>
      <c r="L259" s="3">
        <v>362000000</v>
      </c>
      <c r="M259" s="1">
        <f t="shared" si="55"/>
        <v>8.0650981524249428</v>
      </c>
      <c r="N259" s="1">
        <f t="shared" si="56"/>
        <v>1.1382378523489931</v>
      </c>
      <c r="O259" s="3">
        <v>447000000</v>
      </c>
      <c r="P259" s="1">
        <f t="shared" si="57"/>
        <v>2.8859060402684564E-7</v>
      </c>
      <c r="Q259" s="1">
        <f t="shared" si="58"/>
        <v>4.0268456375838921</v>
      </c>
      <c r="R259" s="1">
        <f t="shared" si="59"/>
        <v>2.8266239999999998</v>
      </c>
      <c r="S259" s="1">
        <f t="shared" si="60"/>
        <v>3.2476905311778292</v>
      </c>
      <c r="T259" s="1">
        <f t="shared" si="61"/>
        <v>4.8607101616628174</v>
      </c>
      <c r="U259" s="1">
        <f t="shared" si="61"/>
        <v>4.0542003464203233</v>
      </c>
      <c r="V259" s="1">
        <f t="shared" si="61"/>
        <v>3.2476905311778292</v>
      </c>
      <c r="AA259"/>
      <c r="AB259"/>
    </row>
    <row r="260" spans="1:28" hidden="1" x14ac:dyDescent="0.2">
      <c r="A260" t="s">
        <v>301</v>
      </c>
      <c r="B260" s="5">
        <v>25.26</v>
      </c>
      <c r="C260" s="2">
        <v>16120779</v>
      </c>
      <c r="D260" s="2">
        <v>26000000</v>
      </c>
      <c r="E260" t="s">
        <v>27</v>
      </c>
      <c r="F260" s="2">
        <v>-2000000</v>
      </c>
      <c r="G260" s="1">
        <f t="shared" si="51"/>
        <v>0.26143472764182557</v>
      </c>
      <c r="H260" s="1">
        <f t="shared" si="52"/>
        <v>-2.0110363664755812E-2</v>
      </c>
      <c r="I260" s="1">
        <f t="shared" si="53"/>
        <v>25.360058550000002</v>
      </c>
      <c r="J260" s="1">
        <f t="shared" si="54"/>
        <v>-329.68076115000002</v>
      </c>
      <c r="K260" s="3">
        <v>361000000</v>
      </c>
      <c r="L260" s="3">
        <v>60000000</v>
      </c>
      <c r="M260" s="1">
        <f t="shared" si="55"/>
        <v>18.671554271663918</v>
      </c>
      <c r="N260" s="1">
        <f t="shared" si="56"/>
        <v>1.3528600582724253</v>
      </c>
      <c r="O260" s="3">
        <v>301000000</v>
      </c>
      <c r="P260" s="1">
        <f t="shared" si="57"/>
        <v>-0.66445182724252494</v>
      </c>
      <c r="Q260" s="1">
        <f t="shared" si="58"/>
        <v>8.6378737541528228</v>
      </c>
      <c r="R260" s="1">
        <f t="shared" si="59"/>
        <v>1.5661956828461541</v>
      </c>
      <c r="S260" s="1">
        <f t="shared" si="60"/>
        <v>16.128252859244579</v>
      </c>
      <c r="T260" s="1">
        <f t="shared" si="61"/>
        <v>19.862563713577362</v>
      </c>
      <c r="U260" s="1">
        <f t="shared" si="61"/>
        <v>17.995408286410971</v>
      </c>
      <c r="V260" s="1">
        <f t="shared" si="61"/>
        <v>16.128252859244579</v>
      </c>
      <c r="AA260"/>
      <c r="AB260"/>
    </row>
    <row r="261" spans="1:28" hidden="1" x14ac:dyDescent="0.2">
      <c r="A261" t="s">
        <v>3892</v>
      </c>
      <c r="B261" s="5">
        <v>1.29</v>
      </c>
      <c r="C261" s="2">
        <v>53100000</v>
      </c>
      <c r="D261" s="2">
        <v>58000000</v>
      </c>
      <c r="E261" t="s">
        <v>27</v>
      </c>
      <c r="F261" s="2">
        <v>29000000</v>
      </c>
      <c r="G261" s="1">
        <f t="shared" si="51"/>
        <v>0.58320054627791862</v>
      </c>
      <c r="H261" s="1">
        <f t="shared" si="52"/>
        <v>0.29160027313895931</v>
      </c>
      <c r="I261" s="1">
        <f t="shared" si="53"/>
        <v>11.368302108620689</v>
      </c>
      <c r="J261" s="1">
        <f t="shared" si="54"/>
        <v>22.736604217241378</v>
      </c>
      <c r="K261" s="2">
        <v>866000000</v>
      </c>
      <c r="L261" s="2">
        <v>459000000</v>
      </c>
      <c r="M261" s="1">
        <f t="shared" si="55"/>
        <v>7.6647834274952915</v>
      </c>
      <c r="N261" s="1">
        <f t="shared" si="56"/>
        <v>0.16830221130221132</v>
      </c>
      <c r="O261" s="2">
        <v>152000000</v>
      </c>
      <c r="P261" s="1">
        <f t="shared" si="57"/>
        <v>19.078947368421055</v>
      </c>
      <c r="Q261" s="1">
        <f t="shared" si="58"/>
        <v>38.15789473684211</v>
      </c>
      <c r="R261" s="1">
        <f t="shared" si="59"/>
        <v>0.11810172413793103</v>
      </c>
      <c r="S261" s="1">
        <f t="shared" si="60"/>
        <v>10.922787193973635</v>
      </c>
      <c r="T261" s="1">
        <f t="shared" si="61"/>
        <v>11.495291902071566</v>
      </c>
      <c r="U261" s="1">
        <f t="shared" si="61"/>
        <v>11.2090395480226</v>
      </c>
      <c r="V261" s="1">
        <f t="shared" si="61"/>
        <v>10.922787193973635</v>
      </c>
      <c r="AA261"/>
      <c r="AB261"/>
    </row>
    <row r="262" spans="1:28" hidden="1" x14ac:dyDescent="0.2">
      <c r="A262" t="s">
        <v>303</v>
      </c>
      <c r="B262" s="5">
        <v>9.82</v>
      </c>
      <c r="C262" s="2">
        <v>33618723</v>
      </c>
      <c r="D262" s="2">
        <v>-29000000</v>
      </c>
      <c r="E262" t="s">
        <v>27</v>
      </c>
      <c r="F262" s="2">
        <v>5000000</v>
      </c>
      <c r="G262" s="1">
        <f t="shared" si="51"/>
        <v>-0.29160027313895931</v>
      </c>
      <c r="H262" s="1">
        <f t="shared" si="52"/>
        <v>5.027590916188953E-2</v>
      </c>
      <c r="I262" s="1">
        <f t="shared" si="53"/>
        <v>-22.736604217241378</v>
      </c>
      <c r="J262" s="1">
        <f t="shared" si="54"/>
        <v>131.87230446000001</v>
      </c>
      <c r="K262" s="4">
        <v>1118000000</v>
      </c>
      <c r="L262" s="3">
        <v>909000000</v>
      </c>
      <c r="M262" s="1">
        <f t="shared" si="55"/>
        <v>6.2167739089911294</v>
      </c>
      <c r="N262" s="1">
        <f t="shared" si="56"/>
        <v>1.5795974155980863</v>
      </c>
      <c r="O262" s="3">
        <v>-76000000</v>
      </c>
      <c r="P262" s="1">
        <f t="shared" si="57"/>
        <v>-6.5789473684210522</v>
      </c>
      <c r="Q262" s="1">
        <f t="shared" si="58"/>
        <v>38.15789473684211</v>
      </c>
      <c r="R262" s="1">
        <f t="shared" si="59"/>
        <v>-1.1383995167586209</v>
      </c>
      <c r="S262" s="1">
        <f t="shared" si="60"/>
        <v>-8.6261456153465428</v>
      </c>
      <c r="T262" s="1">
        <f t="shared" si="61"/>
        <v>-9.0782746269095362</v>
      </c>
      <c r="U262" s="1">
        <f t="shared" si="61"/>
        <v>-8.8522101211280404</v>
      </c>
      <c r="V262" s="1">
        <f t="shared" si="61"/>
        <v>-8.6261456153465428</v>
      </c>
      <c r="AA262"/>
      <c r="AB262"/>
    </row>
    <row r="263" spans="1:28" hidden="1" x14ac:dyDescent="0.2">
      <c r="A263" t="s">
        <v>304</v>
      </c>
      <c r="B263" s="5">
        <v>0.49</v>
      </c>
      <c r="C263" s="2">
        <v>24886763</v>
      </c>
      <c r="D263" s="2">
        <v>-13000000</v>
      </c>
      <c r="E263" t="s">
        <v>27</v>
      </c>
      <c r="F263" s="2">
        <v>-7000000</v>
      </c>
      <c r="G263" s="1">
        <f t="shared" si="51"/>
        <v>-0.13071736382091279</v>
      </c>
      <c r="H263" s="1">
        <f t="shared" si="52"/>
        <v>-7.0386272826645349E-2</v>
      </c>
      <c r="I263" s="1">
        <f t="shared" si="53"/>
        <v>-50.720117100000003</v>
      </c>
      <c r="J263" s="1">
        <f t="shared" si="54"/>
        <v>-94.194503185714282</v>
      </c>
      <c r="K263" s="3">
        <v>68000000</v>
      </c>
      <c r="L263" s="3">
        <v>61000000</v>
      </c>
      <c r="M263" s="1">
        <f t="shared" si="55"/>
        <v>0.28127402507107896</v>
      </c>
      <c r="N263" s="1">
        <f t="shared" si="56"/>
        <v>1.7420734099999999</v>
      </c>
      <c r="O263" s="3">
        <v>7000000</v>
      </c>
      <c r="P263" s="1">
        <f t="shared" si="57"/>
        <v>-100</v>
      </c>
      <c r="Q263" s="1">
        <f t="shared" si="58"/>
        <v>-185.71428571428572</v>
      </c>
      <c r="R263" s="1">
        <f t="shared" si="59"/>
        <v>-9.3803952846153851E-2</v>
      </c>
      <c r="S263" s="1">
        <f t="shared" si="60"/>
        <v>-5.2236604656057519</v>
      </c>
      <c r="T263" s="1">
        <f t="shared" si="61"/>
        <v>-5.1674056605915357</v>
      </c>
      <c r="U263" s="1">
        <f t="shared" si="61"/>
        <v>-5.1955330630986438</v>
      </c>
      <c r="V263" s="1">
        <f t="shared" si="61"/>
        <v>-5.2236604656057519</v>
      </c>
      <c r="AA263"/>
      <c r="AB263"/>
    </row>
    <row r="264" spans="1:28" hidden="1" x14ac:dyDescent="0.2">
      <c r="A264" t="s">
        <v>305</v>
      </c>
      <c r="B264" s="5">
        <v>14.87</v>
      </c>
      <c r="C264" s="2">
        <v>5903228</v>
      </c>
      <c r="D264" s="2">
        <v>5000000</v>
      </c>
      <c r="E264" t="s">
        <v>27</v>
      </c>
      <c r="F264" s="2">
        <v>2000000</v>
      </c>
      <c r="G264" s="1">
        <f t="shared" si="51"/>
        <v>5.027590916188953E-2</v>
      </c>
      <c r="H264" s="1">
        <f t="shared" si="52"/>
        <v>2.0110363664755812E-2</v>
      </c>
      <c r="I264" s="1">
        <f t="shared" si="53"/>
        <v>131.87230446000001</v>
      </c>
      <c r="J264" s="1">
        <f t="shared" si="54"/>
        <v>329.68076115000002</v>
      </c>
      <c r="K264" s="3">
        <v>721000000</v>
      </c>
      <c r="L264" s="3">
        <v>638000000</v>
      </c>
      <c r="M264" s="1">
        <f t="shared" si="55"/>
        <v>14.060104065097944</v>
      </c>
      <c r="N264" s="1">
        <f t="shared" si="56"/>
        <v>1.0576024139759035</v>
      </c>
      <c r="O264" s="3">
        <v>83000000</v>
      </c>
      <c r="P264" s="1">
        <f t="shared" si="57"/>
        <v>2.4096385542168677</v>
      </c>
      <c r="Q264" s="1">
        <f t="shared" si="58"/>
        <v>6.024096385542169</v>
      </c>
      <c r="R264" s="1">
        <f t="shared" si="59"/>
        <v>1.7556200071999999</v>
      </c>
      <c r="S264" s="1">
        <f t="shared" si="60"/>
        <v>8.4699422078903268</v>
      </c>
      <c r="T264" s="1">
        <f t="shared" si="61"/>
        <v>11.281963020909915</v>
      </c>
      <c r="U264" s="1">
        <f t="shared" si="61"/>
        <v>9.8759526144001217</v>
      </c>
      <c r="V264" s="1">
        <f t="shared" si="61"/>
        <v>8.4699422078903268</v>
      </c>
      <c r="AA264"/>
      <c r="AB264"/>
    </row>
    <row r="265" spans="1:28" hidden="1" x14ac:dyDescent="0.2">
      <c r="A265" t="s">
        <v>306</v>
      </c>
      <c r="B265" s="5">
        <v>2.5499999999999998</v>
      </c>
      <c r="C265" s="2">
        <v>5816000</v>
      </c>
      <c r="D265" s="2">
        <v>1.02</v>
      </c>
      <c r="E265" t="s">
        <v>27</v>
      </c>
      <c r="F265" s="2">
        <v>0.17</v>
      </c>
      <c r="G265" s="1">
        <f t="shared" si="51"/>
        <v>1.0256285469025465E-8</v>
      </c>
      <c r="H265" s="1">
        <f t="shared" si="52"/>
        <v>1.7093809115042443E-9</v>
      </c>
      <c r="I265" s="1">
        <f t="shared" si="53"/>
        <v>646432865</v>
      </c>
      <c r="J265" s="1">
        <f t="shared" si="54"/>
        <v>3878597189.9999995</v>
      </c>
      <c r="K265" s="3">
        <v>55000000</v>
      </c>
      <c r="L265" s="3">
        <v>24000000</v>
      </c>
      <c r="M265" s="1">
        <f t="shared" si="55"/>
        <v>5.330123796423659</v>
      </c>
      <c r="N265" s="1">
        <f t="shared" si="56"/>
        <v>0.47841290322580643</v>
      </c>
      <c r="O265" s="3">
        <v>26000000</v>
      </c>
      <c r="P265" s="1">
        <f t="shared" si="57"/>
        <v>6.5384615384615385E-7</v>
      </c>
      <c r="Q265" s="1">
        <f t="shared" si="58"/>
        <v>3.9230769230769233E-6</v>
      </c>
      <c r="R265" s="1">
        <f t="shared" si="59"/>
        <v>1454000.0001062071</v>
      </c>
      <c r="S265" s="1">
        <f t="shared" si="60"/>
        <v>1.753782668372583E-6</v>
      </c>
      <c r="T265" s="1">
        <f t="shared" si="61"/>
        <v>0.8940870357634112</v>
      </c>
      <c r="U265" s="1">
        <f t="shared" si="61"/>
        <v>0.44704439477303975</v>
      </c>
      <c r="V265" s="1">
        <f t="shared" si="61"/>
        <v>1.753782668372583E-6</v>
      </c>
      <c r="AA265"/>
      <c r="AB265"/>
    </row>
    <row r="266" spans="1:28" hidden="1" x14ac:dyDescent="0.2">
      <c r="A266" t="s">
        <v>307</v>
      </c>
      <c r="B266" s="5">
        <v>15</v>
      </c>
      <c r="C266" s="2">
        <v>32310000</v>
      </c>
      <c r="D266" s="2">
        <v>7000000</v>
      </c>
      <c r="E266" t="s">
        <v>139</v>
      </c>
      <c r="F266" s="2">
        <v>2000000</v>
      </c>
      <c r="G266" s="1">
        <f t="shared" si="51"/>
        <v>7.0386272826645349E-2</v>
      </c>
      <c r="H266" s="1">
        <f t="shared" si="52"/>
        <v>2.0110363664755812E-2</v>
      </c>
      <c r="I266" s="1">
        <f t="shared" si="53"/>
        <v>94.194503185714282</v>
      </c>
      <c r="J266" s="1">
        <f t="shared" si="54"/>
        <v>329.68076115000002</v>
      </c>
      <c r="K266" s="3">
        <v>167000000</v>
      </c>
      <c r="L266" s="3">
        <v>49000000</v>
      </c>
      <c r="M266" s="1">
        <f t="shared" si="55"/>
        <v>3.6521200866604766</v>
      </c>
      <c r="N266" s="1">
        <f t="shared" si="56"/>
        <v>4.1072033898305085</v>
      </c>
      <c r="O266" s="3">
        <v>118000000</v>
      </c>
      <c r="P266" s="1">
        <f t="shared" si="57"/>
        <v>1.6949152542372881</v>
      </c>
      <c r="Q266" s="1">
        <f t="shared" si="58"/>
        <v>5.9322033898305087</v>
      </c>
      <c r="R266" s="1">
        <f t="shared" si="59"/>
        <v>6.923571428571428</v>
      </c>
      <c r="S266" s="1">
        <f t="shared" si="60"/>
        <v>2.166511915815537</v>
      </c>
      <c r="T266" s="1">
        <f t="shared" si="61"/>
        <v>2.8969359331476321</v>
      </c>
      <c r="U266" s="1">
        <f t="shared" si="61"/>
        <v>2.5317239244815846</v>
      </c>
      <c r="V266" s="1">
        <f t="shared" si="61"/>
        <v>2.166511915815537</v>
      </c>
      <c r="AA266"/>
      <c r="AB266"/>
    </row>
    <row r="267" spans="1:28" s="21" customFormat="1" hidden="1" x14ac:dyDescent="0.2">
      <c r="A267" s="21" t="s">
        <v>308</v>
      </c>
      <c r="B267" s="22">
        <v>90.09</v>
      </c>
      <c r="C267" s="23">
        <v>36996000</v>
      </c>
      <c r="D267" s="23">
        <v>64000000</v>
      </c>
      <c r="E267" s="21" t="s">
        <v>27</v>
      </c>
      <c r="F267" s="23">
        <v>28000000</v>
      </c>
      <c r="G267" s="24">
        <f t="shared" si="51"/>
        <v>0.64353163727218599</v>
      </c>
      <c r="H267" s="24">
        <f t="shared" si="52"/>
        <v>0.2815450913065814</v>
      </c>
      <c r="I267" s="24">
        <f t="shared" si="53"/>
        <v>10.302523785937501</v>
      </c>
      <c r="J267" s="24">
        <f t="shared" si="54"/>
        <v>23.548625796428571</v>
      </c>
      <c r="K267" s="30">
        <v>1604000000</v>
      </c>
      <c r="L267" s="30">
        <v>1008000000</v>
      </c>
      <c r="M267" s="24">
        <f t="shared" si="55"/>
        <v>16.109849713482539</v>
      </c>
      <c r="N267" s="24">
        <f t="shared" si="56"/>
        <v>5.5922309395973153</v>
      </c>
      <c r="O267" s="31">
        <v>596000000</v>
      </c>
      <c r="P267" s="24">
        <f t="shared" si="57"/>
        <v>4.6979865771812079</v>
      </c>
      <c r="Q267" s="24">
        <f t="shared" si="58"/>
        <v>10.738255033557047</v>
      </c>
      <c r="R267" s="24">
        <f t="shared" si="59"/>
        <v>5.2077650625</v>
      </c>
      <c r="S267" s="24">
        <f t="shared" si="60"/>
        <v>17.299167477565142</v>
      </c>
      <c r="T267" s="24">
        <f t="shared" si="61"/>
        <v>20.521137420261649</v>
      </c>
      <c r="U267" s="24">
        <f t="shared" si="61"/>
        <v>18.910152448913397</v>
      </c>
      <c r="V267" s="24">
        <f t="shared" si="61"/>
        <v>17.299167477565142</v>
      </c>
      <c r="W267" s="24"/>
      <c r="X267" s="24"/>
      <c r="Y267" s="24"/>
      <c r="Z267" s="24"/>
    </row>
    <row r="268" spans="1:28" s="21" customFormat="1" hidden="1" x14ac:dyDescent="0.2">
      <c r="A268" s="21" t="s">
        <v>842</v>
      </c>
      <c r="B268" s="22">
        <v>19.18</v>
      </c>
      <c r="C268" s="23">
        <v>254989192</v>
      </c>
      <c r="D268" s="23">
        <v>4091000000</v>
      </c>
      <c r="E268" s="21" t="s">
        <v>27</v>
      </c>
      <c r="F268" s="23">
        <v>4091000000</v>
      </c>
      <c r="G268" s="24">
        <f t="shared" si="51"/>
        <v>41.135748876258013</v>
      </c>
      <c r="H268" s="24">
        <f t="shared" si="52"/>
        <v>41.135748876258013</v>
      </c>
      <c r="I268" s="24">
        <f t="shared" si="53"/>
        <v>0.16117367936934734</v>
      </c>
      <c r="J268" s="24">
        <f t="shared" si="54"/>
        <v>0.16117367936934734</v>
      </c>
      <c r="K268" s="23">
        <v>19034000000</v>
      </c>
      <c r="L268" s="23">
        <v>13879000000</v>
      </c>
      <c r="M268" s="24">
        <f t="shared" si="55"/>
        <v>20.216543138816643</v>
      </c>
      <c r="N268" s="24">
        <f t="shared" si="56"/>
        <v>0.94872797333850634</v>
      </c>
      <c r="O268" s="23">
        <v>1222000000</v>
      </c>
      <c r="P268" s="24">
        <f t="shared" si="57"/>
        <v>334.77905073649754</v>
      </c>
      <c r="Q268" s="24">
        <f t="shared" si="58"/>
        <v>334.77905073649754</v>
      </c>
      <c r="R268" s="24">
        <f t="shared" si="59"/>
        <v>0.11954760944903446</v>
      </c>
      <c r="S268" s="24">
        <f t="shared" si="60"/>
        <v>160.4381726108611</v>
      </c>
      <c r="T268" s="24">
        <f t="shared" si="61"/>
        <v>161.39664460758792</v>
      </c>
      <c r="U268" s="24">
        <f t="shared" si="61"/>
        <v>160.91740860922451</v>
      </c>
      <c r="V268" s="24">
        <f t="shared" si="61"/>
        <v>160.4381726108611</v>
      </c>
      <c r="W268" s="24"/>
      <c r="X268" s="24"/>
      <c r="Y268" s="24"/>
      <c r="Z268" s="24"/>
    </row>
    <row r="269" spans="1:28" hidden="1" x14ac:dyDescent="0.2">
      <c r="A269" t="s">
        <v>310</v>
      </c>
      <c r="B269" s="5">
        <v>17.97</v>
      </c>
      <c r="C269" s="2">
        <v>29650000</v>
      </c>
      <c r="D269" s="2">
        <v>24000000</v>
      </c>
      <c r="E269" t="s">
        <v>27</v>
      </c>
      <c r="F269" s="2">
        <v>3000000</v>
      </c>
      <c r="G269" s="1">
        <f t="shared" si="51"/>
        <v>0.24132436397706977</v>
      </c>
      <c r="H269" s="1">
        <f t="shared" si="52"/>
        <v>3.0165545497133722E-2</v>
      </c>
      <c r="I269" s="1">
        <f t="shared" si="53"/>
        <v>27.473396762499998</v>
      </c>
      <c r="J269" s="1">
        <f t="shared" si="54"/>
        <v>219.78717409999999</v>
      </c>
      <c r="K269" s="3">
        <v>681000000</v>
      </c>
      <c r="L269" s="3">
        <v>343000000</v>
      </c>
      <c r="M269" s="1">
        <f t="shared" si="55"/>
        <v>11.399662731871839</v>
      </c>
      <c r="N269" s="1">
        <f t="shared" si="56"/>
        <v>1.5763624260355027</v>
      </c>
      <c r="O269" s="3">
        <v>338000000</v>
      </c>
      <c r="P269" s="1">
        <f t="shared" si="57"/>
        <v>0.8875739644970414</v>
      </c>
      <c r="Q269" s="1">
        <f t="shared" si="58"/>
        <v>7.1005917159763312</v>
      </c>
      <c r="R269" s="1">
        <f t="shared" si="59"/>
        <v>2.2200437499999999</v>
      </c>
      <c r="S269" s="1">
        <f t="shared" si="60"/>
        <v>8.094435075885329</v>
      </c>
      <c r="T269" s="1">
        <f t="shared" si="61"/>
        <v>10.374367622259696</v>
      </c>
      <c r="U269" s="1">
        <f t="shared" si="61"/>
        <v>9.2344013490725132</v>
      </c>
      <c r="V269" s="1">
        <f t="shared" si="61"/>
        <v>8.094435075885329</v>
      </c>
      <c r="AA269"/>
      <c r="AB269"/>
    </row>
    <row r="270" spans="1:28" hidden="1" x14ac:dyDescent="0.2">
      <c r="A270" t="s">
        <v>311</v>
      </c>
      <c r="B270" s="5">
        <v>237.52</v>
      </c>
      <c r="C270" s="2">
        <v>445829000</v>
      </c>
      <c r="D270" s="2">
        <v>1236000000</v>
      </c>
      <c r="E270" t="s">
        <v>27</v>
      </c>
      <c r="F270" s="2">
        <v>499000000</v>
      </c>
      <c r="G270" s="1">
        <f t="shared" si="51"/>
        <v>12.428204744819093</v>
      </c>
      <c r="H270" s="1">
        <f t="shared" si="52"/>
        <v>5.0175357343565752</v>
      </c>
      <c r="I270" s="1">
        <f t="shared" si="53"/>
        <v>0.53346401480582528</v>
      </c>
      <c r="J270" s="1">
        <f t="shared" si="54"/>
        <v>1.3213657761523045</v>
      </c>
      <c r="K270" s="4">
        <v>39307000000</v>
      </c>
      <c r="L270" s="4">
        <v>32937000000</v>
      </c>
      <c r="M270" s="1">
        <f t="shared" si="55"/>
        <v>14.287989341204812</v>
      </c>
      <c r="N270" s="1">
        <f t="shared" si="56"/>
        <v>16.623752602825746</v>
      </c>
      <c r="O270" s="4">
        <v>5240000000</v>
      </c>
      <c r="P270" s="1">
        <f t="shared" si="57"/>
        <v>9.5229007633587788</v>
      </c>
      <c r="Q270" s="1">
        <f t="shared" si="58"/>
        <v>23.587786259541986</v>
      </c>
      <c r="R270" s="1">
        <f t="shared" si="59"/>
        <v>8.5674194239482215</v>
      </c>
      <c r="S270" s="1">
        <f t="shared" si="60"/>
        <v>27.72363394933932</v>
      </c>
      <c r="T270" s="1">
        <f t="shared" si="61"/>
        <v>30.074311002648997</v>
      </c>
      <c r="U270" s="1">
        <f t="shared" si="61"/>
        <v>28.89897247599416</v>
      </c>
      <c r="V270" s="1">
        <f t="shared" si="61"/>
        <v>27.72363394933932</v>
      </c>
      <c r="AA270"/>
      <c r="AB270"/>
    </row>
    <row r="271" spans="1:28" hidden="1" x14ac:dyDescent="0.2">
      <c r="A271" t="s">
        <v>312</v>
      </c>
      <c r="B271" s="5">
        <v>135.78</v>
      </c>
      <c r="C271" s="2">
        <v>181000000</v>
      </c>
      <c r="D271" s="2">
        <v>567000000</v>
      </c>
      <c r="E271" t="s">
        <v>27</v>
      </c>
      <c r="F271" s="2">
        <v>240000000</v>
      </c>
      <c r="G271" s="1">
        <f t="shared" si="51"/>
        <v>5.7012880989582735</v>
      </c>
      <c r="H271" s="1">
        <f t="shared" si="52"/>
        <v>2.4132436397706978</v>
      </c>
      <c r="I271" s="1">
        <f t="shared" si="53"/>
        <v>1.1628951010582009</v>
      </c>
      <c r="J271" s="1">
        <f t="shared" si="54"/>
        <v>2.7473396762499998</v>
      </c>
      <c r="K271" s="4">
        <v>22238000000</v>
      </c>
      <c r="L271" s="4">
        <v>16048000000</v>
      </c>
      <c r="M271" s="1">
        <f t="shared" si="55"/>
        <v>34.19889502762431</v>
      </c>
      <c r="N271" s="1">
        <f t="shared" si="56"/>
        <v>3.9703037156704362</v>
      </c>
      <c r="O271" s="4">
        <v>6190000000</v>
      </c>
      <c r="P271" s="1">
        <f t="shared" si="57"/>
        <v>3.877221324717286</v>
      </c>
      <c r="Q271" s="1">
        <f t="shared" si="58"/>
        <v>9.1599353796445868</v>
      </c>
      <c r="R271" s="1">
        <f t="shared" si="59"/>
        <v>4.3344232804232812</v>
      </c>
      <c r="S271" s="1">
        <f t="shared" si="60"/>
        <v>31.325966850828724</v>
      </c>
      <c r="T271" s="1">
        <f t="shared" si="61"/>
        <v>38.165745856353588</v>
      </c>
      <c r="U271" s="1">
        <f t="shared" si="61"/>
        <v>34.745856353591158</v>
      </c>
      <c r="V271" s="1">
        <f t="shared" si="61"/>
        <v>31.325966850828724</v>
      </c>
      <c r="AA271"/>
      <c r="AB271"/>
    </row>
    <row r="272" spans="1:28" hidden="1" x14ac:dyDescent="0.2">
      <c r="A272" t="s">
        <v>313</v>
      </c>
      <c r="B272" s="5">
        <v>113.58</v>
      </c>
      <c r="C272" s="2">
        <v>16955835</v>
      </c>
      <c r="D272" s="2">
        <v>84000000</v>
      </c>
      <c r="E272" t="s">
        <v>139</v>
      </c>
      <c r="F272" s="2">
        <v>22000000</v>
      </c>
      <c r="G272" s="1">
        <f t="shared" si="51"/>
        <v>0.84463527391974413</v>
      </c>
      <c r="H272" s="1">
        <f t="shared" si="52"/>
        <v>0.22121400031231395</v>
      </c>
      <c r="I272" s="1">
        <f t="shared" si="53"/>
        <v>7.8495419321428574</v>
      </c>
      <c r="J272" s="1">
        <f t="shared" si="54"/>
        <v>29.970978286363636</v>
      </c>
      <c r="K272" s="4">
        <v>1599000000</v>
      </c>
      <c r="L272" s="3">
        <v>924000000</v>
      </c>
      <c r="M272" s="1">
        <f t="shared" si="55"/>
        <v>39.809304584527979</v>
      </c>
      <c r="N272" s="1">
        <f t="shared" si="56"/>
        <v>2.853101836</v>
      </c>
      <c r="O272" s="3">
        <v>675000000</v>
      </c>
      <c r="P272" s="1">
        <f t="shared" si="57"/>
        <v>3.2592592592592591</v>
      </c>
      <c r="Q272" s="1">
        <f t="shared" si="58"/>
        <v>12.444444444444445</v>
      </c>
      <c r="R272" s="1">
        <f t="shared" si="59"/>
        <v>2.2926711182142858</v>
      </c>
      <c r="S272" s="1">
        <f t="shared" si="60"/>
        <v>49.5404679274126</v>
      </c>
      <c r="T272" s="1">
        <f t="shared" si="61"/>
        <v>57.502328844318193</v>
      </c>
      <c r="U272" s="1">
        <f t="shared" si="61"/>
        <v>53.521398385865396</v>
      </c>
      <c r="V272" s="1">
        <f t="shared" si="61"/>
        <v>49.5404679274126</v>
      </c>
      <c r="AA272"/>
      <c r="AB272"/>
    </row>
    <row r="273" spans="1:28" hidden="1" x14ac:dyDescent="0.2">
      <c r="A273" t="s">
        <v>314</v>
      </c>
      <c r="B273" s="5">
        <v>2.85</v>
      </c>
      <c r="C273" s="2">
        <v>42639530</v>
      </c>
      <c r="D273" s="2">
        <v>-11000000</v>
      </c>
      <c r="E273" t="s">
        <v>201</v>
      </c>
      <c r="F273" s="2">
        <v>-11000000</v>
      </c>
      <c r="G273" s="1">
        <f t="shared" si="51"/>
        <v>-0.11060700015615697</v>
      </c>
      <c r="H273" s="1">
        <f t="shared" si="52"/>
        <v>-0.11060700015615697</v>
      </c>
      <c r="I273" s="1">
        <f t="shared" si="53"/>
        <v>-59.941956572727271</v>
      </c>
      <c r="J273" s="1">
        <f t="shared" si="54"/>
        <v>-59.941956572727271</v>
      </c>
      <c r="K273" s="3">
        <v>127000000</v>
      </c>
      <c r="L273" s="3">
        <v>43000000</v>
      </c>
      <c r="M273" s="1">
        <f t="shared" si="55"/>
        <v>1.9700029526591873</v>
      </c>
      <c r="N273" s="1">
        <f t="shared" si="56"/>
        <v>1.4466983392857145</v>
      </c>
      <c r="O273" s="3">
        <v>84000000</v>
      </c>
      <c r="P273" s="1">
        <f t="shared" si="57"/>
        <v>-13.095238095238097</v>
      </c>
      <c r="Q273" s="1">
        <f t="shared" si="58"/>
        <v>-13.095238095238097</v>
      </c>
      <c r="R273" s="1">
        <f t="shared" si="59"/>
        <v>-1.1047514590909091</v>
      </c>
      <c r="S273" s="1">
        <f t="shared" si="60"/>
        <v>-2.579765771339412</v>
      </c>
      <c r="T273" s="1">
        <f t="shared" si="61"/>
        <v>-2.1857651808075746</v>
      </c>
      <c r="U273" s="1">
        <f t="shared" si="61"/>
        <v>-2.3827654760734931</v>
      </c>
      <c r="V273" s="1">
        <f t="shared" si="61"/>
        <v>-2.579765771339412</v>
      </c>
      <c r="AA273"/>
      <c r="AB273"/>
    </row>
    <row r="274" spans="1:28" hidden="1" x14ac:dyDescent="0.2">
      <c r="A274" t="s">
        <v>315</v>
      </c>
      <c r="B274" s="5">
        <v>35.25</v>
      </c>
      <c r="C274" s="2">
        <v>197363000</v>
      </c>
      <c r="D274" s="2">
        <v>48000000</v>
      </c>
      <c r="E274" t="s">
        <v>27</v>
      </c>
      <c r="F274" s="2">
        <v>27000000</v>
      </c>
      <c r="G274" s="1">
        <f t="shared" si="51"/>
        <v>0.48264872795413954</v>
      </c>
      <c r="H274" s="1">
        <f t="shared" si="52"/>
        <v>0.27148990947420348</v>
      </c>
      <c r="I274" s="1">
        <f t="shared" si="53"/>
        <v>13.736698381249999</v>
      </c>
      <c r="J274" s="1">
        <f t="shared" si="54"/>
        <v>24.420797122222222</v>
      </c>
      <c r="K274" s="4">
        <v>4142000000</v>
      </c>
      <c r="L274" s="4">
        <v>2304000000</v>
      </c>
      <c r="M274" s="1">
        <f t="shared" si="55"/>
        <v>9.3127891246079564</v>
      </c>
      <c r="N274" s="1">
        <f t="shared" si="56"/>
        <v>3.7851173830250269</v>
      </c>
      <c r="O274" s="4">
        <v>1839000000</v>
      </c>
      <c r="P274" s="1">
        <f t="shared" si="57"/>
        <v>1.4681892332789559</v>
      </c>
      <c r="Q274" s="1">
        <f t="shared" si="58"/>
        <v>2.6101141924959217</v>
      </c>
      <c r="R274" s="1">
        <f t="shared" si="59"/>
        <v>14.493845312500001</v>
      </c>
      <c r="S274" s="1">
        <f t="shared" si="60"/>
        <v>2.4320668007681276</v>
      </c>
      <c r="T274" s="1">
        <f t="shared" ref="T274:V293" si="62">($O274+$O274*($Q274+T$2-$C$1)/$C$1)/$C274</f>
        <v>4.2956379868567058</v>
      </c>
      <c r="U274" s="1">
        <f t="shared" si="62"/>
        <v>3.3638523938124165</v>
      </c>
      <c r="V274" s="1">
        <f t="shared" si="62"/>
        <v>2.4320668007681276</v>
      </c>
      <c r="AA274"/>
      <c r="AB274"/>
    </row>
    <row r="275" spans="1:28" hidden="1" x14ac:dyDescent="0.2">
      <c r="A275" t="s">
        <v>316</v>
      </c>
      <c r="B275" s="5">
        <v>167.57</v>
      </c>
      <c r="C275" s="2">
        <v>130870362</v>
      </c>
      <c r="D275" s="2">
        <v>2098000000</v>
      </c>
      <c r="E275" t="s">
        <v>27</v>
      </c>
      <c r="F275" s="2">
        <v>543000000</v>
      </c>
      <c r="G275" s="1">
        <f t="shared" si="51"/>
        <v>21.09577148432885</v>
      </c>
      <c r="H275" s="1">
        <f t="shared" si="52"/>
        <v>5.4599637349812031</v>
      </c>
      <c r="I275" s="1">
        <f t="shared" si="53"/>
        <v>0.31428099251668251</v>
      </c>
      <c r="J275" s="1">
        <f t="shared" si="54"/>
        <v>1.2142937795580111</v>
      </c>
      <c r="K275" s="4">
        <v>149513000000</v>
      </c>
      <c r="L275" s="4">
        <v>143516000000</v>
      </c>
      <c r="M275" s="1">
        <f t="shared" si="55"/>
        <v>45.823973498292915</v>
      </c>
      <c r="N275" s="1">
        <f t="shared" si="56"/>
        <v>3.6568195031415707</v>
      </c>
      <c r="O275" s="4">
        <v>5997000000</v>
      </c>
      <c r="P275" s="1">
        <f t="shared" si="57"/>
        <v>9.0545272636318153</v>
      </c>
      <c r="Q275" s="1">
        <f t="shared" si="58"/>
        <v>34.984158746039682</v>
      </c>
      <c r="R275" s="1">
        <f t="shared" si="59"/>
        <v>1.0452786730381318</v>
      </c>
      <c r="S275" s="1">
        <f t="shared" si="60"/>
        <v>160.31131632385944</v>
      </c>
      <c r="T275" s="1">
        <f t="shared" si="62"/>
        <v>169.47611102351803</v>
      </c>
      <c r="U275" s="1">
        <f t="shared" si="62"/>
        <v>164.89371367368875</v>
      </c>
      <c r="V275" s="1">
        <f t="shared" si="62"/>
        <v>160.31131632385944</v>
      </c>
      <c r="AA275"/>
      <c r="AB275"/>
    </row>
    <row r="276" spans="1:28" hidden="1" x14ac:dyDescent="0.2">
      <c r="A276" t="s">
        <v>317</v>
      </c>
      <c r="B276" s="5">
        <v>66.180000000000007</v>
      </c>
      <c r="C276" s="2">
        <v>19302551</v>
      </c>
      <c r="D276" s="2">
        <v>72000000</v>
      </c>
      <c r="E276" t="s">
        <v>27</v>
      </c>
      <c r="F276" s="2">
        <v>21000000</v>
      </c>
      <c r="G276" s="1">
        <f t="shared" si="51"/>
        <v>0.72397309193120929</v>
      </c>
      <c r="H276" s="1">
        <f t="shared" si="52"/>
        <v>0.21115881847993603</v>
      </c>
      <c r="I276" s="1">
        <f t="shared" si="53"/>
        <v>9.1577989208333328</v>
      </c>
      <c r="J276" s="1">
        <f t="shared" si="54"/>
        <v>31.39816772857143</v>
      </c>
      <c r="K276" s="4">
        <v>1575000000</v>
      </c>
      <c r="L276" s="4">
        <v>1106000000</v>
      </c>
      <c r="M276" s="1">
        <f t="shared" si="55"/>
        <v>24.29730660988799</v>
      </c>
      <c r="N276" s="1">
        <f t="shared" si="56"/>
        <v>2.723758689083156</v>
      </c>
      <c r="O276" s="3">
        <v>469000000</v>
      </c>
      <c r="P276" s="1">
        <f t="shared" si="57"/>
        <v>4.4776119402985071</v>
      </c>
      <c r="Q276" s="1">
        <f t="shared" si="58"/>
        <v>15.351812366737741</v>
      </c>
      <c r="R276" s="1">
        <f t="shared" si="59"/>
        <v>1.7742261460833335</v>
      </c>
      <c r="S276" s="1">
        <f t="shared" si="60"/>
        <v>37.300769209209705</v>
      </c>
      <c r="T276" s="1">
        <f t="shared" si="62"/>
        <v>42.160230531187302</v>
      </c>
      <c r="U276" s="1">
        <f t="shared" si="62"/>
        <v>39.730499870198507</v>
      </c>
      <c r="V276" s="1">
        <f t="shared" si="62"/>
        <v>37.300769209209705</v>
      </c>
      <c r="AA276"/>
      <c r="AB276"/>
    </row>
    <row r="277" spans="1:28" hidden="1" x14ac:dyDescent="0.2">
      <c r="A277" t="s">
        <v>318</v>
      </c>
      <c r="B277" s="5">
        <v>41.59</v>
      </c>
      <c r="C277" s="2">
        <v>69600000</v>
      </c>
      <c r="D277" s="2">
        <v>121000000</v>
      </c>
      <c r="E277" t="s">
        <v>27</v>
      </c>
      <c r="F277" s="2">
        <v>21000000</v>
      </c>
      <c r="G277" s="1">
        <f t="shared" si="51"/>
        <v>1.2166770017177266</v>
      </c>
      <c r="H277" s="1">
        <f t="shared" si="52"/>
        <v>0.21115881847993603</v>
      </c>
      <c r="I277" s="1">
        <f t="shared" si="53"/>
        <v>5.4492687793388432</v>
      </c>
      <c r="J277" s="1">
        <f t="shared" si="54"/>
        <v>31.39816772857143</v>
      </c>
      <c r="K277" s="4">
        <v>17764000000</v>
      </c>
      <c r="L277" s="4">
        <v>15344000000</v>
      </c>
      <c r="M277" s="1">
        <f t="shared" si="55"/>
        <v>34.770114942528735</v>
      </c>
      <c r="N277" s="1">
        <f t="shared" si="56"/>
        <v>1.1961421487603308</v>
      </c>
      <c r="O277" s="4">
        <v>2421000000</v>
      </c>
      <c r="P277" s="1">
        <f t="shared" si="57"/>
        <v>0.86741016109045854</v>
      </c>
      <c r="Q277" s="1">
        <f t="shared" si="58"/>
        <v>4.9979347377116889</v>
      </c>
      <c r="R277" s="1">
        <f t="shared" si="59"/>
        <v>2.392284297520662</v>
      </c>
      <c r="S277" s="1">
        <f t="shared" si="60"/>
        <v>17.385057471264364</v>
      </c>
      <c r="T277" s="1">
        <f t="shared" si="62"/>
        <v>24.341954022988507</v>
      </c>
      <c r="U277" s="1">
        <f t="shared" si="62"/>
        <v>20.863505747126432</v>
      </c>
      <c r="V277" s="1">
        <f t="shared" si="62"/>
        <v>17.385057471264364</v>
      </c>
      <c r="AA277"/>
      <c r="AB277"/>
    </row>
    <row r="278" spans="1:28" s="25" customFormat="1" hidden="1" x14ac:dyDescent="0.2">
      <c r="A278" s="25" t="s">
        <v>2208</v>
      </c>
      <c r="B278" s="26">
        <v>22.95</v>
      </c>
      <c r="C278" s="27">
        <v>50000000</v>
      </c>
      <c r="D278" s="27">
        <v>949000000</v>
      </c>
      <c r="E278" s="25" t="s">
        <v>27</v>
      </c>
      <c r="F278" s="27">
        <v>949000000</v>
      </c>
      <c r="G278" s="28">
        <f t="shared" si="51"/>
        <v>9.5423675589266335</v>
      </c>
      <c r="H278" s="28">
        <f t="shared" si="52"/>
        <v>9.5423675589266335</v>
      </c>
      <c r="I278" s="28">
        <f t="shared" si="53"/>
        <v>0.69479612465753426</v>
      </c>
      <c r="J278" s="28">
        <f t="shared" si="54"/>
        <v>0.69479612465753426</v>
      </c>
      <c r="K278" s="27">
        <v>13339000000</v>
      </c>
      <c r="L278" s="27">
        <v>10336000000</v>
      </c>
      <c r="M278" s="28">
        <f t="shared" si="55"/>
        <v>60.06</v>
      </c>
      <c r="N278" s="28">
        <f t="shared" si="56"/>
        <v>0.38211788211788211</v>
      </c>
      <c r="O278" s="27">
        <v>2974000000</v>
      </c>
      <c r="P278" s="28">
        <f t="shared" si="57"/>
        <v>31.909885675857431</v>
      </c>
      <c r="Q278" s="28">
        <f t="shared" si="58"/>
        <v>31.909885675857431</v>
      </c>
      <c r="R278" s="28">
        <f t="shared" si="59"/>
        <v>0.12091675447839831</v>
      </c>
      <c r="S278" s="28">
        <f t="shared" si="60"/>
        <v>189.8</v>
      </c>
      <c r="T278" s="28">
        <f t="shared" si="62"/>
        <v>201.696</v>
      </c>
      <c r="U278" s="28">
        <f t="shared" si="62"/>
        <v>195.74799999999999</v>
      </c>
      <c r="V278" s="28">
        <f t="shared" si="62"/>
        <v>189.8</v>
      </c>
      <c r="W278" s="28"/>
      <c r="X278" s="28"/>
      <c r="Y278" s="28"/>
      <c r="Z278" s="28"/>
      <c r="AA278" s="25" t="s">
        <v>5029</v>
      </c>
    </row>
    <row r="279" spans="1:28" hidden="1" x14ac:dyDescent="0.2">
      <c r="A279" t="s">
        <v>320</v>
      </c>
      <c r="B279" s="5">
        <v>88.92</v>
      </c>
      <c r="C279" s="2">
        <v>213907000</v>
      </c>
      <c r="D279" s="2">
        <v>855000000</v>
      </c>
      <c r="E279" t="s">
        <v>114</v>
      </c>
      <c r="F279" s="2">
        <v>133000000</v>
      </c>
      <c r="G279" s="1">
        <f t="shared" si="51"/>
        <v>8.5971804666831098</v>
      </c>
      <c r="H279" s="1">
        <f t="shared" si="52"/>
        <v>1.3373391837062616</v>
      </c>
      <c r="I279" s="1">
        <f t="shared" si="53"/>
        <v>0.77118306701754391</v>
      </c>
      <c r="J279" s="1">
        <f t="shared" si="54"/>
        <v>4.9576054308270674</v>
      </c>
      <c r="K279" s="4">
        <v>39172000000</v>
      </c>
      <c r="L279" s="4">
        <v>36179000000</v>
      </c>
      <c r="M279" s="1">
        <f t="shared" si="55"/>
        <v>13.992061970856494</v>
      </c>
      <c r="N279" s="1">
        <f t="shared" si="56"/>
        <v>6.3550318877380558</v>
      </c>
      <c r="O279" s="4">
        <v>2879000000</v>
      </c>
      <c r="P279" s="1">
        <f t="shared" si="57"/>
        <v>4.6196596040291773</v>
      </c>
      <c r="Q279" s="1">
        <f t="shared" si="58"/>
        <v>29.697811740187564</v>
      </c>
      <c r="R279" s="1">
        <f t="shared" si="59"/>
        <v>2.2246328000000002</v>
      </c>
      <c r="S279" s="1">
        <f t="shared" si="60"/>
        <v>39.970641446983969</v>
      </c>
      <c r="T279" s="1">
        <f t="shared" si="62"/>
        <v>42.662465463963308</v>
      </c>
      <c r="U279" s="1">
        <f t="shared" si="62"/>
        <v>41.316553455473638</v>
      </c>
      <c r="V279" s="1">
        <f t="shared" si="62"/>
        <v>39.970641446983969</v>
      </c>
      <c r="AA279"/>
      <c r="AB279"/>
    </row>
    <row r="280" spans="1:28" hidden="1" x14ac:dyDescent="0.2">
      <c r="A280" t="s">
        <v>321</v>
      </c>
      <c r="B280" s="5">
        <v>27.1</v>
      </c>
      <c r="C280" s="2">
        <v>9232122</v>
      </c>
      <c r="D280" s="2">
        <v>17000000</v>
      </c>
      <c r="E280" t="s">
        <v>27</v>
      </c>
      <c r="F280" s="2">
        <v>4000000</v>
      </c>
      <c r="G280" s="1">
        <f t="shared" si="51"/>
        <v>0.17093809115042441</v>
      </c>
      <c r="H280" s="1">
        <f t="shared" si="52"/>
        <v>4.0220727329511624E-2</v>
      </c>
      <c r="I280" s="1">
        <f t="shared" si="53"/>
        <v>38.7859719</v>
      </c>
      <c r="J280" s="1">
        <f t="shared" si="54"/>
        <v>164.84038057500001</v>
      </c>
      <c r="K280" s="4">
        <v>1500000000</v>
      </c>
      <c r="L280" s="4">
        <v>1314000000</v>
      </c>
      <c r="M280" s="1">
        <f t="shared" si="55"/>
        <v>20.147047450196172</v>
      </c>
      <c r="N280" s="1">
        <f t="shared" si="56"/>
        <v>1.3451102483870969</v>
      </c>
      <c r="O280" s="3">
        <v>186000000</v>
      </c>
      <c r="P280" s="1">
        <f t="shared" si="57"/>
        <v>2.1505376344086025</v>
      </c>
      <c r="Q280" s="1">
        <f t="shared" si="58"/>
        <v>9.1397849462365599</v>
      </c>
      <c r="R280" s="1">
        <f t="shared" si="59"/>
        <v>1.4717088600000001</v>
      </c>
      <c r="S280" s="1">
        <f t="shared" si="60"/>
        <v>18.413968099641664</v>
      </c>
      <c r="T280" s="1">
        <f t="shared" si="62"/>
        <v>22.4433775896809</v>
      </c>
      <c r="U280" s="1">
        <f t="shared" si="62"/>
        <v>20.428672844661282</v>
      </c>
      <c r="V280" s="1">
        <f t="shared" si="62"/>
        <v>18.413968099641664</v>
      </c>
      <c r="AA280"/>
      <c r="AB280"/>
    </row>
    <row r="281" spans="1:28" hidden="1" x14ac:dyDescent="0.2">
      <c r="A281" t="s">
        <v>322</v>
      </c>
      <c r="B281" s="5">
        <v>99.57</v>
      </c>
      <c r="C281" s="2">
        <v>229560000</v>
      </c>
      <c r="D281" s="2">
        <v>778000000</v>
      </c>
      <c r="E281" t="s">
        <v>27</v>
      </c>
      <c r="F281" s="2">
        <v>221000000</v>
      </c>
      <c r="G281" s="1">
        <f t="shared" si="51"/>
        <v>7.8229314655900115</v>
      </c>
      <c r="H281" s="1">
        <f t="shared" si="52"/>
        <v>2.2221951849555173</v>
      </c>
      <c r="I281" s="1">
        <f t="shared" si="53"/>
        <v>0.84750838341902313</v>
      </c>
      <c r="J281" s="1">
        <f t="shared" si="54"/>
        <v>2.9835362999999999</v>
      </c>
      <c r="K281" s="4">
        <v>9220000000</v>
      </c>
      <c r="L281" s="4">
        <v>4354000000</v>
      </c>
      <c r="M281" s="1">
        <f t="shared" si="55"/>
        <v>21.19707266074229</v>
      </c>
      <c r="N281" s="1">
        <f t="shared" si="56"/>
        <v>4.6973467324290992</v>
      </c>
      <c r="O281" s="4">
        <v>4866000000</v>
      </c>
      <c r="P281" s="1">
        <f t="shared" si="57"/>
        <v>4.5417180435676121</v>
      </c>
      <c r="Q281" s="1">
        <f t="shared" si="58"/>
        <v>15.988491574188245</v>
      </c>
      <c r="R281" s="1">
        <f t="shared" si="59"/>
        <v>2.9379549100257063</v>
      </c>
      <c r="S281" s="1">
        <f t="shared" si="60"/>
        <v>33.890921763373413</v>
      </c>
      <c r="T281" s="1">
        <f t="shared" si="62"/>
        <v>38.130336295521865</v>
      </c>
      <c r="U281" s="1">
        <f t="shared" si="62"/>
        <v>36.010629029447642</v>
      </c>
      <c r="V281" s="1">
        <f t="shared" si="62"/>
        <v>33.890921763373413</v>
      </c>
      <c r="AA281"/>
      <c r="AB281"/>
    </row>
    <row r="282" spans="1:28" hidden="1" x14ac:dyDescent="0.2">
      <c r="A282" t="s">
        <v>323</v>
      </c>
      <c r="B282" s="5">
        <v>225.59</v>
      </c>
      <c r="C282" s="2">
        <v>602000000</v>
      </c>
      <c r="D282" s="2">
        <v>8394000000</v>
      </c>
      <c r="E282" t="s">
        <v>27</v>
      </c>
      <c r="F282" s="2">
        <v>1968000000</v>
      </c>
      <c r="G282" s="1">
        <f t="shared" si="51"/>
        <v>84.403196300980156</v>
      </c>
      <c r="H282" s="1">
        <f t="shared" si="52"/>
        <v>19.788597846119721</v>
      </c>
      <c r="I282" s="1">
        <f t="shared" si="53"/>
        <v>7.8551527555396711E-2</v>
      </c>
      <c r="J282" s="1">
        <f t="shared" si="54"/>
        <v>0.3350414239329268</v>
      </c>
      <c r="K282" s="4">
        <v>59535000000</v>
      </c>
      <c r="L282" s="4">
        <v>48608000000</v>
      </c>
      <c r="M282" s="1">
        <f t="shared" si="55"/>
        <v>18.151162790697676</v>
      </c>
      <c r="N282" s="1">
        <f t="shared" si="56"/>
        <v>12.428404868673926</v>
      </c>
      <c r="O282" s="4">
        <v>10927000000</v>
      </c>
      <c r="P282" s="1">
        <f t="shared" si="57"/>
        <v>18.010432872700648</v>
      </c>
      <c r="Q282" s="1">
        <f t="shared" si="58"/>
        <v>76.818888990573811</v>
      </c>
      <c r="R282" s="1">
        <f t="shared" si="59"/>
        <v>1.6178839647367169</v>
      </c>
      <c r="S282" s="1">
        <f t="shared" si="60"/>
        <v>139.43521594684384</v>
      </c>
      <c r="T282" s="1">
        <f t="shared" si="62"/>
        <v>143.06544850498338</v>
      </c>
      <c r="U282" s="1">
        <f t="shared" si="62"/>
        <v>141.25033222591361</v>
      </c>
      <c r="V282" s="1">
        <f t="shared" si="62"/>
        <v>139.43521594684384</v>
      </c>
      <c r="AA282"/>
      <c r="AB282"/>
    </row>
    <row r="283" spans="1:28" hidden="1" x14ac:dyDescent="0.2">
      <c r="A283" t="s">
        <v>324</v>
      </c>
      <c r="B283" s="5" t="s">
        <v>46</v>
      </c>
      <c r="C283" s="2">
        <v>1999469</v>
      </c>
      <c r="D283" s="2">
        <v>-78000000</v>
      </c>
      <c r="E283" t="s">
        <v>325</v>
      </c>
      <c r="F283" s="2">
        <v>-78000000</v>
      </c>
      <c r="G283" s="1">
        <f t="shared" si="51"/>
        <v>-0.78430418292547677</v>
      </c>
      <c r="H283" s="1">
        <f t="shared" si="52"/>
        <v>-0.78430418292547677</v>
      </c>
      <c r="I283" s="1">
        <f t="shared" si="53"/>
        <v>-8.4533528499999999</v>
      </c>
      <c r="J283" s="1">
        <f t="shared" si="54"/>
        <v>-8.4533528499999999</v>
      </c>
      <c r="K283" s="3">
        <v>513000000</v>
      </c>
      <c r="L283" s="3">
        <v>271000000</v>
      </c>
      <c r="M283" s="1">
        <f t="shared" si="55"/>
        <v>121.03213403158539</v>
      </c>
      <c r="N283" s="1" t="e">
        <f t="shared" si="56"/>
        <v>#VALUE!</v>
      </c>
      <c r="O283" s="3">
        <v>219000000</v>
      </c>
      <c r="P283" s="1">
        <f t="shared" si="57"/>
        <v>-35.61643835616438</v>
      </c>
      <c r="Q283" s="1">
        <f t="shared" si="58"/>
        <v>-35.61643835616438</v>
      </c>
      <c r="R283" s="1" t="e">
        <f t="shared" si="59"/>
        <v>#VALUE!</v>
      </c>
      <c r="S283" s="1">
        <f t="shared" si="60"/>
        <v>-390.10357249849835</v>
      </c>
      <c r="T283" s="1">
        <f t="shared" si="62"/>
        <v>-368.1977565043519</v>
      </c>
      <c r="U283" s="1">
        <f t="shared" si="62"/>
        <v>-379.15066450142513</v>
      </c>
      <c r="V283" s="1">
        <f t="shared" si="62"/>
        <v>-390.10357249849835</v>
      </c>
      <c r="AA283"/>
      <c r="AB283"/>
    </row>
    <row r="284" spans="1:28" hidden="1" x14ac:dyDescent="0.2">
      <c r="A284" t="s">
        <v>326</v>
      </c>
      <c r="B284" s="5">
        <v>8.94</v>
      </c>
      <c r="C284" s="2">
        <v>254674422</v>
      </c>
      <c r="D284" s="2">
        <v>-349000000</v>
      </c>
      <c r="E284" t="s">
        <v>27</v>
      </c>
      <c r="F284" s="2">
        <v>-62000000</v>
      </c>
      <c r="G284" s="1">
        <f t="shared" si="51"/>
        <v>-3.5092584594998892</v>
      </c>
      <c r="H284" s="1">
        <f t="shared" si="52"/>
        <v>-0.62342127360743027</v>
      </c>
      <c r="I284" s="1">
        <f t="shared" si="53"/>
        <v>-1.889288029512894</v>
      </c>
      <c r="J284" s="1">
        <f t="shared" si="54"/>
        <v>-10.634863262903226</v>
      </c>
      <c r="K284" s="3">
        <v>882000000</v>
      </c>
      <c r="L284" s="3">
        <v>334000000</v>
      </c>
      <c r="M284" s="1">
        <f t="shared" si="55"/>
        <v>2.15176693323368</v>
      </c>
      <c r="N284" s="1">
        <f t="shared" si="56"/>
        <v>4.1547250596350356</v>
      </c>
      <c r="O284" s="3">
        <v>548000000</v>
      </c>
      <c r="P284" s="1">
        <f t="shared" si="57"/>
        <v>-11.313868613138686</v>
      </c>
      <c r="Q284" s="1">
        <f t="shared" si="58"/>
        <v>-63.686131386861312</v>
      </c>
      <c r="R284" s="1">
        <f t="shared" si="59"/>
        <v>-0.65237516695702003</v>
      </c>
      <c r="S284" s="1">
        <f t="shared" si="60"/>
        <v>-13.703771162382377</v>
      </c>
      <c r="T284" s="1">
        <f t="shared" si="62"/>
        <v>-13.273417775735641</v>
      </c>
      <c r="U284" s="1">
        <f t="shared" si="62"/>
        <v>-13.488594469059009</v>
      </c>
      <c r="V284" s="1">
        <f t="shared" si="62"/>
        <v>-13.703771162382377</v>
      </c>
      <c r="AA284"/>
      <c r="AB284"/>
    </row>
    <row r="285" spans="1:28" hidden="1" x14ac:dyDescent="0.2">
      <c r="A285" t="s">
        <v>327</v>
      </c>
      <c r="B285" s="5">
        <v>12.79</v>
      </c>
      <c r="C285" s="2">
        <v>239937000</v>
      </c>
      <c r="D285" s="2">
        <v>127000000</v>
      </c>
      <c r="E285" t="s">
        <v>27</v>
      </c>
      <c r="F285" s="2">
        <v>54000000</v>
      </c>
      <c r="G285" s="1">
        <f t="shared" si="51"/>
        <v>1.2770080927119942</v>
      </c>
      <c r="H285" s="1">
        <f t="shared" si="52"/>
        <v>0.54297981894840697</v>
      </c>
      <c r="I285" s="1">
        <f t="shared" si="53"/>
        <v>5.1918230102362202</v>
      </c>
      <c r="J285" s="1">
        <f t="shared" si="54"/>
        <v>12.210398561111111</v>
      </c>
      <c r="K285" s="4">
        <v>4406000000</v>
      </c>
      <c r="L285" s="4">
        <v>2518000000</v>
      </c>
      <c r="M285" s="1">
        <f t="shared" si="55"/>
        <v>7.8687322088714957</v>
      </c>
      <c r="N285" s="1">
        <f t="shared" si="56"/>
        <v>1.6254206726694913</v>
      </c>
      <c r="O285" s="4">
        <v>1862000000</v>
      </c>
      <c r="P285" s="1">
        <f t="shared" si="57"/>
        <v>2.9001074113856067</v>
      </c>
      <c r="Q285" s="1">
        <f t="shared" si="58"/>
        <v>6.8206229860365202</v>
      </c>
      <c r="R285" s="1">
        <f t="shared" si="59"/>
        <v>2.4163734094488185</v>
      </c>
      <c r="S285" s="1">
        <f t="shared" si="60"/>
        <v>5.2930560938913134</v>
      </c>
      <c r="T285" s="1">
        <f t="shared" si="62"/>
        <v>6.8451301800055848</v>
      </c>
      <c r="U285" s="1">
        <f t="shared" si="62"/>
        <v>6.0690931369484487</v>
      </c>
      <c r="V285" s="1">
        <f t="shared" si="62"/>
        <v>5.2930560938913134</v>
      </c>
      <c r="AA285"/>
      <c r="AB285"/>
    </row>
    <row r="286" spans="1:28" hidden="1" x14ac:dyDescent="0.2">
      <c r="A286" t="s">
        <v>328</v>
      </c>
      <c r="B286" s="5">
        <v>4.7300000000000004</v>
      </c>
      <c r="C286" s="2">
        <v>130729000</v>
      </c>
      <c r="D286" s="2">
        <v>-21000000</v>
      </c>
      <c r="E286" t="s">
        <v>27</v>
      </c>
      <c r="F286" s="2">
        <v>-265000000</v>
      </c>
      <c r="G286" s="1">
        <f t="shared" si="51"/>
        <v>-0.21115881847993603</v>
      </c>
      <c r="H286" s="1">
        <f t="shared" si="52"/>
        <v>-2.6646231855801452</v>
      </c>
      <c r="I286" s="1">
        <f t="shared" si="53"/>
        <v>-31.39816772857143</v>
      </c>
      <c r="J286" s="1">
        <f t="shared" si="54"/>
        <v>-2.4881566879245285</v>
      </c>
      <c r="K286" s="4">
        <v>3704000000</v>
      </c>
      <c r="L286" s="4">
        <v>3308000000</v>
      </c>
      <c r="M286" s="1">
        <f t="shared" si="55"/>
        <v>3.0291672085000267</v>
      </c>
      <c r="N286" s="1">
        <f t="shared" si="56"/>
        <v>1.5614852777777779</v>
      </c>
      <c r="O286" s="3">
        <v>218000000</v>
      </c>
      <c r="P286" s="1">
        <f t="shared" si="57"/>
        <v>-121.55963302752293</v>
      </c>
      <c r="Q286" s="1">
        <f t="shared" si="58"/>
        <v>-9.6330275229357802</v>
      </c>
      <c r="R286" s="1">
        <f t="shared" si="59"/>
        <v>-2.9445150952380956</v>
      </c>
      <c r="S286" s="1">
        <f t="shared" si="60"/>
        <v>-1.6063765499621354</v>
      </c>
      <c r="T286" s="1">
        <f t="shared" si="62"/>
        <v>-1.2728621805414253</v>
      </c>
      <c r="U286" s="1">
        <f t="shared" si="62"/>
        <v>-1.4396193652517804</v>
      </c>
      <c r="V286" s="1">
        <f t="shared" si="62"/>
        <v>-1.6063765499621354</v>
      </c>
      <c r="AA286"/>
      <c r="AB286"/>
    </row>
    <row r="287" spans="1:28" hidden="1" x14ac:dyDescent="0.2">
      <c r="A287" t="s">
        <v>329</v>
      </c>
      <c r="B287" s="5">
        <v>66.930000000000007</v>
      </c>
      <c r="C287" s="2">
        <v>47607000</v>
      </c>
      <c r="D287" s="2">
        <v>142000000</v>
      </c>
      <c r="E287" t="s">
        <v>27</v>
      </c>
      <c r="F287" s="2">
        <v>24000000</v>
      </c>
      <c r="G287" s="1">
        <f t="shared" si="51"/>
        <v>1.4278358201976629</v>
      </c>
      <c r="H287" s="1">
        <f t="shared" si="52"/>
        <v>0.24132436397706977</v>
      </c>
      <c r="I287" s="1">
        <f t="shared" si="53"/>
        <v>4.6433910021126756</v>
      </c>
      <c r="J287" s="1">
        <f t="shared" si="54"/>
        <v>27.473396762499998</v>
      </c>
      <c r="K287" s="4">
        <v>1861000000</v>
      </c>
      <c r="L287" s="4">
        <v>1156000000</v>
      </c>
      <c r="M287" s="1">
        <f t="shared" si="55"/>
        <v>14.808746612893062</v>
      </c>
      <c r="N287" s="1">
        <f t="shared" si="56"/>
        <v>4.5196262553191495</v>
      </c>
      <c r="O287" s="3">
        <v>705000000</v>
      </c>
      <c r="P287" s="1">
        <f t="shared" si="57"/>
        <v>3.4042553191489362</v>
      </c>
      <c r="Q287" s="1">
        <f t="shared" si="58"/>
        <v>20.141843971631207</v>
      </c>
      <c r="R287" s="1">
        <f t="shared" si="59"/>
        <v>2.2438989507042253</v>
      </c>
      <c r="S287" s="1">
        <f t="shared" si="60"/>
        <v>29.827546369231417</v>
      </c>
      <c r="T287" s="1">
        <f t="shared" si="62"/>
        <v>32.789295691810025</v>
      </c>
      <c r="U287" s="1">
        <f t="shared" si="62"/>
        <v>31.308421030520723</v>
      </c>
      <c r="V287" s="1">
        <f t="shared" si="62"/>
        <v>29.827546369231417</v>
      </c>
      <c r="AA287"/>
      <c r="AB287"/>
    </row>
    <row r="288" spans="1:28" hidden="1" x14ac:dyDescent="0.2">
      <c r="A288" t="s">
        <v>330</v>
      </c>
      <c r="B288" s="5">
        <v>3.01</v>
      </c>
      <c r="C288" s="2">
        <v>12640000</v>
      </c>
      <c r="D288" s="2">
        <v>-69000000</v>
      </c>
      <c r="E288" t="s">
        <v>27</v>
      </c>
      <c r="F288" s="2">
        <v>-5000000</v>
      </c>
      <c r="G288" s="1">
        <f t="shared" si="51"/>
        <v>-0.69380754643407561</v>
      </c>
      <c r="H288" s="1">
        <f t="shared" si="52"/>
        <v>-5.027590916188953E-2</v>
      </c>
      <c r="I288" s="1">
        <f t="shared" si="53"/>
        <v>-9.5559640913043467</v>
      </c>
      <c r="J288" s="1">
        <f t="shared" si="54"/>
        <v>-131.87230446000001</v>
      </c>
      <c r="K288" s="3">
        <v>514000000</v>
      </c>
      <c r="L288" s="3">
        <v>452000000</v>
      </c>
      <c r="M288" s="1">
        <f t="shared" si="55"/>
        <v>4.9050632911392409</v>
      </c>
      <c r="N288" s="1">
        <f t="shared" si="56"/>
        <v>0.61365161290322567</v>
      </c>
      <c r="O288" s="3">
        <v>55000000</v>
      </c>
      <c r="P288" s="1">
        <f t="shared" si="57"/>
        <v>-9.0909090909090917</v>
      </c>
      <c r="Q288" s="1">
        <f t="shared" si="58"/>
        <v>-125.45454545454547</v>
      </c>
      <c r="R288" s="1">
        <f t="shared" si="59"/>
        <v>-5.5139710144927523E-2</v>
      </c>
      <c r="S288" s="1">
        <f t="shared" si="60"/>
        <v>-54.588607594936718</v>
      </c>
      <c r="T288" s="1">
        <f t="shared" si="62"/>
        <v>-53.718354430379755</v>
      </c>
      <c r="U288" s="1">
        <f t="shared" si="62"/>
        <v>-54.15348101265824</v>
      </c>
      <c r="V288" s="1">
        <f t="shared" si="62"/>
        <v>-54.588607594936718</v>
      </c>
      <c r="AA288"/>
      <c r="AB288"/>
    </row>
    <row r="289" spans="1:28" hidden="1" x14ac:dyDescent="0.2">
      <c r="A289" t="s">
        <v>331</v>
      </c>
      <c r="B289" s="5">
        <v>19.64</v>
      </c>
      <c r="C289" s="2">
        <v>50075000</v>
      </c>
      <c r="D289" s="2">
        <v>-6000000</v>
      </c>
      <c r="E289" t="s">
        <v>27</v>
      </c>
      <c r="F289" s="2">
        <v>1.31</v>
      </c>
      <c r="G289" s="1">
        <f t="shared" si="51"/>
        <v>-6.0331090994267443E-2</v>
      </c>
      <c r="H289" s="1">
        <f t="shared" si="52"/>
        <v>1.3172288200415059E-8</v>
      </c>
      <c r="I289" s="1">
        <f t="shared" si="53"/>
        <v>-109.89358704999999</v>
      </c>
      <c r="J289" s="1">
        <f t="shared" si="54"/>
        <v>503329406.33587784</v>
      </c>
      <c r="K289" s="3">
        <v>586000000</v>
      </c>
      <c r="L289" s="3">
        <v>152000000</v>
      </c>
      <c r="M289" s="1">
        <f t="shared" si="55"/>
        <v>8.6669995007488758</v>
      </c>
      <c r="N289" s="1">
        <f t="shared" si="56"/>
        <v>2.2660668202764982</v>
      </c>
      <c r="O289" s="3">
        <v>389000000</v>
      </c>
      <c r="P289" s="1">
        <f t="shared" si="57"/>
        <v>3.3676092544987145E-7</v>
      </c>
      <c r="Q289" s="1">
        <f t="shared" si="58"/>
        <v>-1.5424164524421593</v>
      </c>
      <c r="R289" s="1">
        <f t="shared" si="59"/>
        <v>-16.391216666666669</v>
      </c>
      <c r="S289" s="1">
        <f t="shared" si="60"/>
        <v>-1.1982026959560659</v>
      </c>
      <c r="T289" s="1">
        <f t="shared" si="62"/>
        <v>0.35546679980029955</v>
      </c>
      <c r="U289" s="1">
        <f t="shared" si="62"/>
        <v>-0.42136794807788319</v>
      </c>
      <c r="V289" s="1">
        <f t="shared" si="62"/>
        <v>-1.1982026959560659</v>
      </c>
      <c r="AA289"/>
      <c r="AB289"/>
    </row>
    <row r="290" spans="1:28" hidden="1" x14ac:dyDescent="0.2">
      <c r="A290" t="s">
        <v>332</v>
      </c>
      <c r="B290" s="5">
        <v>105.36</v>
      </c>
      <c r="C290" s="2">
        <v>306200000</v>
      </c>
      <c r="D290" s="2">
        <v>1205000000</v>
      </c>
      <c r="E290" t="s">
        <v>27</v>
      </c>
      <c r="F290" s="2">
        <v>280000000</v>
      </c>
      <c r="G290" s="1">
        <f t="shared" si="51"/>
        <v>12.116494108015377</v>
      </c>
      <c r="H290" s="1">
        <f t="shared" si="52"/>
        <v>2.8154509130658139</v>
      </c>
      <c r="I290" s="1">
        <f t="shared" si="53"/>
        <v>0.54718798531120327</v>
      </c>
      <c r="J290" s="1">
        <f t="shared" si="54"/>
        <v>2.3548625796428571</v>
      </c>
      <c r="K290" s="4">
        <v>10684000000</v>
      </c>
      <c r="L290" s="4">
        <v>6473000000</v>
      </c>
      <c r="M290" s="1">
        <f t="shared" si="55"/>
        <v>13.752449379490528</v>
      </c>
      <c r="N290" s="1">
        <f t="shared" si="56"/>
        <v>7.6611807171693185</v>
      </c>
      <c r="O290" s="4">
        <v>4155000000</v>
      </c>
      <c r="P290" s="1">
        <f t="shared" si="57"/>
        <v>6.7388688327316482</v>
      </c>
      <c r="Q290" s="1">
        <f t="shared" si="58"/>
        <v>29.001203369434414</v>
      </c>
      <c r="R290" s="1">
        <f t="shared" si="59"/>
        <v>2.6772806639004152</v>
      </c>
      <c r="S290" s="1">
        <f t="shared" si="60"/>
        <v>39.35336381450032</v>
      </c>
      <c r="T290" s="1">
        <f t="shared" si="62"/>
        <v>42.067276290006525</v>
      </c>
      <c r="U290" s="1">
        <f t="shared" si="62"/>
        <v>40.710320052253422</v>
      </c>
      <c r="V290" s="1">
        <f t="shared" si="62"/>
        <v>39.35336381450032</v>
      </c>
      <c r="AA290"/>
      <c r="AB290"/>
    </row>
    <row r="291" spans="1:28" hidden="1" x14ac:dyDescent="0.2">
      <c r="A291" t="s">
        <v>2175</v>
      </c>
      <c r="B291" s="5">
        <v>3.53</v>
      </c>
      <c r="C291" s="2">
        <v>6291000</v>
      </c>
      <c r="D291" s="2">
        <v>18000000</v>
      </c>
      <c r="E291" t="s">
        <v>27</v>
      </c>
      <c r="F291" s="2">
        <v>-6000000</v>
      </c>
      <c r="G291" s="1">
        <f t="shared" si="51"/>
        <v>0.18099327298280232</v>
      </c>
      <c r="H291" s="1">
        <f t="shared" si="52"/>
        <v>-6.0331090994267443E-2</v>
      </c>
      <c r="I291" s="1">
        <f t="shared" si="53"/>
        <v>36.631195683333331</v>
      </c>
      <c r="J291" s="1">
        <f t="shared" si="54"/>
        <v>-109.89358704999999</v>
      </c>
      <c r="K291" s="2">
        <v>112000000</v>
      </c>
      <c r="L291" s="2">
        <v>143000000</v>
      </c>
      <c r="M291" s="1">
        <f t="shared" si="55"/>
        <v>-4.9276744555714513</v>
      </c>
      <c r="N291" s="1">
        <f t="shared" si="56"/>
        <v>-0.71636225806451603</v>
      </c>
      <c r="O291" s="2">
        <v>-40000000</v>
      </c>
      <c r="P291" s="1">
        <f t="shared" si="57"/>
        <v>15</v>
      </c>
      <c r="Q291" s="1">
        <f t="shared" si="58"/>
        <v>-45</v>
      </c>
      <c r="R291" s="1">
        <f t="shared" si="59"/>
        <v>0.1233735</v>
      </c>
      <c r="S291" s="1">
        <f t="shared" si="60"/>
        <v>28.612303290414879</v>
      </c>
      <c r="T291" s="1">
        <f t="shared" si="62"/>
        <v>27.340645366396441</v>
      </c>
      <c r="U291" s="1">
        <f t="shared" si="62"/>
        <v>27.976474328405658</v>
      </c>
      <c r="V291" s="1">
        <f t="shared" si="62"/>
        <v>28.612303290414879</v>
      </c>
      <c r="AA291"/>
      <c r="AB291"/>
    </row>
    <row r="292" spans="1:28" hidden="1" x14ac:dyDescent="0.2">
      <c r="A292" t="s">
        <v>334</v>
      </c>
      <c r="B292" s="5">
        <v>9.8800000000000008</v>
      </c>
      <c r="C292" s="2">
        <v>2500000</v>
      </c>
      <c r="D292" s="2" t="s">
        <v>41</v>
      </c>
      <c r="E292" t="s">
        <v>42</v>
      </c>
      <c r="F292" s="2" t="s">
        <v>41</v>
      </c>
      <c r="G292" s="1" t="e">
        <f t="shared" si="51"/>
        <v>#VALUE!</v>
      </c>
      <c r="H292" s="1" t="e">
        <f t="shared" si="52"/>
        <v>#VALUE!</v>
      </c>
      <c r="I292" s="1" t="e">
        <f t="shared" si="53"/>
        <v>#VALUE!</v>
      </c>
      <c r="J292" s="1" t="e">
        <f t="shared" si="54"/>
        <v>#VALUE!</v>
      </c>
      <c r="K292" s="3">
        <v>0.1</v>
      </c>
      <c r="L292" s="3">
        <v>0.08</v>
      </c>
      <c r="M292" s="1">
        <f t="shared" si="55"/>
        <v>8.0000000000000022E-9</v>
      </c>
      <c r="N292" s="1">
        <f t="shared" si="56"/>
        <v>1234999999.9999998</v>
      </c>
      <c r="O292" s="3">
        <v>0.02</v>
      </c>
      <c r="P292" s="1" t="e">
        <f t="shared" si="57"/>
        <v>#VALUE!</v>
      </c>
      <c r="Q292" s="1" t="e">
        <f t="shared" si="58"/>
        <v>#VALUE!</v>
      </c>
      <c r="R292" s="1" t="e">
        <f t="shared" si="59"/>
        <v>#VALUE!</v>
      </c>
      <c r="S292" s="1" t="e">
        <f t="shared" si="60"/>
        <v>#VALUE!</v>
      </c>
      <c r="T292" s="1" t="e">
        <f t="shared" si="62"/>
        <v>#VALUE!</v>
      </c>
      <c r="U292" s="1" t="e">
        <f t="shared" si="62"/>
        <v>#VALUE!</v>
      </c>
      <c r="V292" s="1" t="e">
        <f t="shared" si="62"/>
        <v>#VALUE!</v>
      </c>
      <c r="AA292"/>
      <c r="AB292"/>
    </row>
    <row r="293" spans="1:28" hidden="1" x14ac:dyDescent="0.2">
      <c r="A293" t="s">
        <v>335</v>
      </c>
      <c r="B293" s="5">
        <v>6.01</v>
      </c>
      <c r="C293" s="2">
        <v>8129000</v>
      </c>
      <c r="D293" s="2">
        <v>2000000</v>
      </c>
      <c r="E293" t="s">
        <v>139</v>
      </c>
      <c r="F293" s="2">
        <v>-2000000</v>
      </c>
      <c r="G293" s="1">
        <f t="shared" si="51"/>
        <v>2.0110363664755812E-2</v>
      </c>
      <c r="H293" s="1">
        <f t="shared" si="52"/>
        <v>-2.0110363664755812E-2</v>
      </c>
      <c r="I293" s="1">
        <f t="shared" si="53"/>
        <v>329.68076115000002</v>
      </c>
      <c r="J293" s="1">
        <f t="shared" si="54"/>
        <v>-329.68076115000002</v>
      </c>
      <c r="K293" s="3">
        <v>96000000</v>
      </c>
      <c r="L293" s="3">
        <v>6000000</v>
      </c>
      <c r="M293" s="1">
        <f t="shared" si="55"/>
        <v>11.071472505843277</v>
      </c>
      <c r="N293" s="1">
        <f t="shared" si="56"/>
        <v>0.54283655555555554</v>
      </c>
      <c r="O293" s="3">
        <v>90000000</v>
      </c>
      <c r="P293" s="1">
        <f t="shared" si="57"/>
        <v>-2.2222222222222223</v>
      </c>
      <c r="Q293" s="1">
        <f t="shared" si="58"/>
        <v>2.2222222222222223</v>
      </c>
      <c r="R293" s="1">
        <f t="shared" si="59"/>
        <v>2.4427645</v>
      </c>
      <c r="S293" s="1">
        <f t="shared" si="60"/>
        <v>2.4603272235207281</v>
      </c>
      <c r="T293" s="1">
        <f t="shared" si="62"/>
        <v>4.6746217246893833</v>
      </c>
      <c r="U293" s="1">
        <f t="shared" si="62"/>
        <v>3.5674744741050559</v>
      </c>
      <c r="V293" s="1">
        <f t="shared" si="62"/>
        <v>2.4603272235207281</v>
      </c>
      <c r="AA293"/>
      <c r="AB293"/>
    </row>
    <row r="294" spans="1:28" hidden="1" x14ac:dyDescent="0.2">
      <c r="A294" t="s">
        <v>336</v>
      </c>
      <c r="B294" s="5" t="s">
        <v>46</v>
      </c>
      <c r="C294" s="2">
        <v>0</v>
      </c>
      <c r="D294" s="2" t="s">
        <v>41</v>
      </c>
      <c r="E294" t="s">
        <v>42</v>
      </c>
      <c r="F294" s="2" t="s">
        <v>41</v>
      </c>
      <c r="G294" s="1" t="e">
        <f t="shared" si="51"/>
        <v>#VALUE!</v>
      </c>
      <c r="H294" s="1" t="e">
        <f t="shared" si="52"/>
        <v>#VALUE!</v>
      </c>
      <c r="I294" s="1" t="e">
        <f t="shared" si="53"/>
        <v>#VALUE!</v>
      </c>
      <c r="J294" s="1" t="e">
        <f t="shared" si="54"/>
        <v>#VALUE!</v>
      </c>
      <c r="K294" s="2" t="s">
        <v>41</v>
      </c>
      <c r="L294" s="2" t="s">
        <v>41</v>
      </c>
      <c r="M294" s="1" t="e">
        <f t="shared" si="55"/>
        <v>#VALUE!</v>
      </c>
      <c r="N294" s="1" t="e">
        <f t="shared" si="56"/>
        <v>#VALUE!</v>
      </c>
      <c r="O294" s="2" t="s">
        <v>41</v>
      </c>
      <c r="P294" s="1" t="e">
        <f t="shared" si="57"/>
        <v>#VALUE!</v>
      </c>
      <c r="Q294" s="1" t="e">
        <f t="shared" si="58"/>
        <v>#VALUE!</v>
      </c>
      <c r="R294" s="1" t="e">
        <f t="shared" si="59"/>
        <v>#VALUE!</v>
      </c>
      <c r="S294" s="1" t="e">
        <f t="shared" si="60"/>
        <v>#VALUE!</v>
      </c>
      <c r="T294" s="1" t="e">
        <f t="shared" ref="T294:V313" si="63">($O294+$O294*($Q294+T$2-$C$1)/$C$1)/$C294</f>
        <v>#VALUE!</v>
      </c>
      <c r="U294" s="1" t="e">
        <f t="shared" si="63"/>
        <v>#VALUE!</v>
      </c>
      <c r="V294" s="1" t="e">
        <f t="shared" si="63"/>
        <v>#VALUE!</v>
      </c>
      <c r="AA294"/>
      <c r="AB294"/>
    </row>
    <row r="295" spans="1:28" hidden="1" x14ac:dyDescent="0.2">
      <c r="A295" t="s">
        <v>337</v>
      </c>
      <c r="B295" s="5">
        <v>7.77</v>
      </c>
      <c r="C295" s="2">
        <v>14299000</v>
      </c>
      <c r="D295" s="2">
        <v>-5000000</v>
      </c>
      <c r="E295" t="s">
        <v>114</v>
      </c>
      <c r="F295" s="2">
        <v>0.8</v>
      </c>
      <c r="G295" s="1">
        <f t="shared" si="51"/>
        <v>-5.027590916188953E-2</v>
      </c>
      <c r="H295" s="1">
        <f t="shared" si="52"/>
        <v>8.0441454659023256E-9</v>
      </c>
      <c r="I295" s="1">
        <f t="shared" si="53"/>
        <v>-131.87230446000001</v>
      </c>
      <c r="J295" s="1">
        <f t="shared" si="54"/>
        <v>824201902.875</v>
      </c>
      <c r="K295" s="3">
        <v>126000000</v>
      </c>
      <c r="L295" s="3">
        <v>39000000</v>
      </c>
      <c r="M295" s="1">
        <f t="shared" si="55"/>
        <v>6.0843415623470172</v>
      </c>
      <c r="N295" s="1">
        <f t="shared" si="56"/>
        <v>1.2770486206896552</v>
      </c>
      <c r="O295" s="3">
        <v>87000000</v>
      </c>
      <c r="P295" s="1">
        <f t="shared" si="57"/>
        <v>9.195402298850575E-7</v>
      </c>
      <c r="Q295" s="1">
        <f t="shared" si="58"/>
        <v>-5.7471264367816088</v>
      </c>
      <c r="R295" s="1">
        <f t="shared" si="59"/>
        <v>-2.2220645999999999</v>
      </c>
      <c r="S295" s="1">
        <f t="shared" si="60"/>
        <v>-3.4967480243373661</v>
      </c>
      <c r="T295" s="1">
        <f t="shared" si="63"/>
        <v>-2.279879711867963</v>
      </c>
      <c r="U295" s="1">
        <f t="shared" si="63"/>
        <v>-2.8883138681026646</v>
      </c>
      <c r="V295" s="1">
        <f t="shared" si="63"/>
        <v>-3.4967480243373661</v>
      </c>
      <c r="AA295"/>
      <c r="AB295"/>
    </row>
    <row r="296" spans="1:28" hidden="1" x14ac:dyDescent="0.2">
      <c r="A296" t="s">
        <v>338</v>
      </c>
      <c r="B296" s="5">
        <v>2.84</v>
      </c>
      <c r="C296" s="2">
        <v>103449612</v>
      </c>
      <c r="D296" s="2">
        <v>-230000000</v>
      </c>
      <c r="E296" t="s">
        <v>27</v>
      </c>
      <c r="F296" s="2">
        <v>-60000000</v>
      </c>
      <c r="G296" s="1">
        <f t="shared" si="51"/>
        <v>-2.3126918214469185</v>
      </c>
      <c r="H296" s="1">
        <f t="shared" si="52"/>
        <v>-0.60331090994267444</v>
      </c>
      <c r="I296" s="1">
        <f t="shared" si="53"/>
        <v>-2.8667892273913043</v>
      </c>
      <c r="J296" s="1">
        <f t="shared" si="54"/>
        <v>-10.989358704999999</v>
      </c>
      <c r="K296" s="3">
        <v>128000000</v>
      </c>
      <c r="L296" s="3">
        <v>336000000</v>
      </c>
      <c r="M296" s="1">
        <f t="shared" si="55"/>
        <v>-2.010640697231421</v>
      </c>
      <c r="N296" s="1">
        <f t="shared" si="56"/>
        <v>-1.4124850869230769</v>
      </c>
      <c r="O296" s="3">
        <v>-214000000</v>
      </c>
      <c r="P296" s="1">
        <f t="shared" si="57"/>
        <v>28.037383177570092</v>
      </c>
      <c r="Q296" s="1">
        <f t="shared" si="58"/>
        <v>107.4766355140187</v>
      </c>
      <c r="R296" s="1">
        <f t="shared" si="59"/>
        <v>-0.12773778177391304</v>
      </c>
      <c r="S296" s="1">
        <f t="shared" si="60"/>
        <v>-22.233046171308985</v>
      </c>
      <c r="T296" s="1">
        <f t="shared" si="63"/>
        <v>-22.646774160931603</v>
      </c>
      <c r="U296" s="1">
        <f t="shared" si="63"/>
        <v>-22.439910166120296</v>
      </c>
      <c r="V296" s="1">
        <f t="shared" si="63"/>
        <v>-22.233046171308985</v>
      </c>
      <c r="AA296"/>
      <c r="AB296"/>
    </row>
    <row r="297" spans="1:28" hidden="1" x14ac:dyDescent="0.2">
      <c r="A297" t="s">
        <v>339</v>
      </c>
      <c r="B297" s="5">
        <v>117.57</v>
      </c>
      <c r="C297" s="2">
        <v>372583000</v>
      </c>
      <c r="D297" s="2">
        <v>1363000000</v>
      </c>
      <c r="E297" t="s">
        <v>340</v>
      </c>
      <c r="F297" s="2">
        <v>278000000</v>
      </c>
      <c r="G297" s="1">
        <f t="shared" si="51"/>
        <v>13.705212837531088</v>
      </c>
      <c r="H297" s="1">
        <f t="shared" si="52"/>
        <v>2.7953405494010579</v>
      </c>
      <c r="I297" s="1">
        <f t="shared" si="53"/>
        <v>0.48375753653705061</v>
      </c>
      <c r="J297" s="1">
        <f t="shared" si="54"/>
        <v>2.3718040370503597</v>
      </c>
      <c r="K297" s="4">
        <v>21393000000</v>
      </c>
      <c r="L297" s="4">
        <v>9683000000</v>
      </c>
      <c r="M297" s="1">
        <f t="shared" si="55"/>
        <v>31.429238585764782</v>
      </c>
      <c r="N297" s="1">
        <f t="shared" si="56"/>
        <v>3.7407842280102477</v>
      </c>
      <c r="O297" s="4">
        <v>11709000000</v>
      </c>
      <c r="P297" s="1">
        <f t="shared" si="57"/>
        <v>2.3742420360406524</v>
      </c>
      <c r="Q297" s="1">
        <f t="shared" si="58"/>
        <v>11.640618327782049</v>
      </c>
      <c r="R297" s="1">
        <f t="shared" si="59"/>
        <v>3.2138358994864267</v>
      </c>
      <c r="S297" s="1">
        <f t="shared" si="60"/>
        <v>36.582452768913235</v>
      </c>
      <c r="T297" s="1">
        <f t="shared" si="63"/>
        <v>42.867763692922111</v>
      </c>
      <c r="U297" s="1">
        <f t="shared" si="63"/>
        <v>39.725108230917677</v>
      </c>
      <c r="V297" s="1">
        <f t="shared" si="63"/>
        <v>36.582452768913235</v>
      </c>
      <c r="AA297"/>
      <c r="AB297"/>
    </row>
    <row r="298" spans="1:28" hidden="1" x14ac:dyDescent="0.2">
      <c r="A298" t="s">
        <v>341</v>
      </c>
      <c r="B298" s="5">
        <v>57.99</v>
      </c>
      <c r="C298" s="2">
        <v>132352000</v>
      </c>
      <c r="D298" s="2">
        <v>-131000000</v>
      </c>
      <c r="E298" t="s">
        <v>275</v>
      </c>
      <c r="F298" s="2">
        <v>-35000000</v>
      </c>
      <c r="G298" s="1">
        <f t="shared" si="51"/>
        <v>-1.3172288200415059</v>
      </c>
      <c r="H298" s="1">
        <f t="shared" si="52"/>
        <v>-0.35193136413322673</v>
      </c>
      <c r="I298" s="1">
        <f t="shared" si="53"/>
        <v>-5.0332940633587784</v>
      </c>
      <c r="J298" s="1">
        <f t="shared" si="54"/>
        <v>-18.838900637142856</v>
      </c>
      <c r="K298" s="3">
        <v>618000000</v>
      </c>
      <c r="L298" s="3">
        <v>324000000</v>
      </c>
      <c r="M298" s="1">
        <f t="shared" si="55"/>
        <v>2.2213491295938104</v>
      </c>
      <c r="N298" s="1">
        <f t="shared" si="56"/>
        <v>26.10575673469388</v>
      </c>
      <c r="O298" s="3">
        <v>294000000</v>
      </c>
      <c r="P298" s="1">
        <f t="shared" si="57"/>
        <v>-11.904761904761903</v>
      </c>
      <c r="Q298" s="1">
        <f t="shared" si="58"/>
        <v>-44.557823129251702</v>
      </c>
      <c r="R298" s="1">
        <f t="shared" si="59"/>
        <v>-5.8588492213740455</v>
      </c>
      <c r="S298" s="1">
        <f t="shared" si="60"/>
        <v>-9.8978481624758228</v>
      </c>
      <c r="T298" s="1">
        <f t="shared" si="63"/>
        <v>-9.4535783365570598</v>
      </c>
      <c r="U298" s="1">
        <f t="shared" si="63"/>
        <v>-9.6757132495164413</v>
      </c>
      <c r="V298" s="1">
        <f t="shared" si="63"/>
        <v>-9.8978481624758228</v>
      </c>
      <c r="AA298"/>
      <c r="AB298"/>
    </row>
    <row r="299" spans="1:28" hidden="1" x14ac:dyDescent="0.2">
      <c r="A299" t="s">
        <v>342</v>
      </c>
      <c r="B299" s="5">
        <v>14</v>
      </c>
      <c r="C299" s="2">
        <v>27058000</v>
      </c>
      <c r="D299" s="2">
        <v>-62000000</v>
      </c>
      <c r="E299" t="s">
        <v>27</v>
      </c>
      <c r="F299" s="2">
        <v>-31000000</v>
      </c>
      <c r="G299" s="1">
        <f t="shared" si="51"/>
        <v>-0.62342127360743027</v>
      </c>
      <c r="H299" s="1">
        <f t="shared" si="52"/>
        <v>-0.31171063680371514</v>
      </c>
      <c r="I299" s="1">
        <f t="shared" si="53"/>
        <v>-10.634863262903226</v>
      </c>
      <c r="J299" s="1">
        <f t="shared" si="54"/>
        <v>-21.269726525806451</v>
      </c>
      <c r="K299" s="3">
        <v>452000000</v>
      </c>
      <c r="L299" s="3">
        <v>31000000</v>
      </c>
      <c r="M299" s="1">
        <f t="shared" si="55"/>
        <v>15.559169192105847</v>
      </c>
      <c r="N299" s="1">
        <f t="shared" si="56"/>
        <v>0.89979097387173401</v>
      </c>
      <c r="O299" s="3">
        <v>421000000</v>
      </c>
      <c r="P299" s="1">
        <f t="shared" si="57"/>
        <v>-7.3634204275534438</v>
      </c>
      <c r="Q299" s="1">
        <f t="shared" si="58"/>
        <v>-14.726840855106888</v>
      </c>
      <c r="R299" s="1">
        <f t="shared" si="59"/>
        <v>-0.61098709677419372</v>
      </c>
      <c r="S299" s="1">
        <f t="shared" si="60"/>
        <v>-22.913740852982475</v>
      </c>
      <c r="T299" s="1">
        <f t="shared" si="63"/>
        <v>-19.801907014561305</v>
      </c>
      <c r="U299" s="1">
        <f t="shared" si="63"/>
        <v>-21.35782393377189</v>
      </c>
      <c r="V299" s="1">
        <f t="shared" si="63"/>
        <v>-22.913740852982475</v>
      </c>
      <c r="AA299"/>
      <c r="AB299"/>
    </row>
    <row r="300" spans="1:28" hidden="1" x14ac:dyDescent="0.2">
      <c r="A300" t="s">
        <v>343</v>
      </c>
      <c r="B300" s="5">
        <v>2.92</v>
      </c>
      <c r="C300" s="2">
        <v>52550117</v>
      </c>
      <c r="D300" s="2">
        <v>-26000000</v>
      </c>
      <c r="E300" t="s">
        <v>114</v>
      </c>
      <c r="F300" s="2">
        <v>-4000000</v>
      </c>
      <c r="G300" s="1">
        <f t="shared" si="51"/>
        <v>-0.26143472764182557</v>
      </c>
      <c r="H300" s="1">
        <f t="shared" si="52"/>
        <v>-4.0220727329511624E-2</v>
      </c>
      <c r="I300" s="1">
        <f t="shared" si="53"/>
        <v>-25.360058550000002</v>
      </c>
      <c r="J300" s="1">
        <f t="shared" si="54"/>
        <v>-164.84038057500001</v>
      </c>
      <c r="K300" s="3">
        <v>25000000</v>
      </c>
      <c r="L300" s="3">
        <v>5000000</v>
      </c>
      <c r="M300" s="1">
        <f t="shared" si="55"/>
        <v>0.38058906700436079</v>
      </c>
      <c r="N300" s="1">
        <f t="shared" si="56"/>
        <v>7.6723170820000002</v>
      </c>
      <c r="O300" s="3">
        <v>20000000</v>
      </c>
      <c r="P300" s="1">
        <f t="shared" si="57"/>
        <v>-20</v>
      </c>
      <c r="Q300" s="1">
        <f t="shared" si="58"/>
        <v>-130</v>
      </c>
      <c r="R300" s="1">
        <f t="shared" si="59"/>
        <v>-0.59017823707692307</v>
      </c>
      <c r="S300" s="1">
        <f t="shared" si="60"/>
        <v>-4.9476578710566903</v>
      </c>
      <c r="T300" s="1">
        <f t="shared" si="63"/>
        <v>-4.8715400576558183</v>
      </c>
      <c r="U300" s="1">
        <f t="shared" si="63"/>
        <v>-4.9095989643562543</v>
      </c>
      <c r="V300" s="1">
        <f t="shared" si="63"/>
        <v>-4.9476578710566903</v>
      </c>
      <c r="AA300"/>
      <c r="AB300"/>
    </row>
    <row r="301" spans="1:28" hidden="1" x14ac:dyDescent="0.2">
      <c r="A301" t="s">
        <v>344</v>
      </c>
      <c r="B301" s="5">
        <v>1.43</v>
      </c>
      <c r="C301" s="2">
        <v>32856918</v>
      </c>
      <c r="D301" s="2">
        <v>-13000000</v>
      </c>
      <c r="E301" t="s">
        <v>27</v>
      </c>
      <c r="F301" s="2">
        <v>-13000000</v>
      </c>
      <c r="G301" s="1">
        <f t="shared" si="51"/>
        <v>-0.13071736382091279</v>
      </c>
      <c r="H301" s="1">
        <f t="shared" si="52"/>
        <v>-0.13071736382091279</v>
      </c>
      <c r="I301" s="1">
        <f t="shared" si="53"/>
        <v>-50.720117100000003</v>
      </c>
      <c r="J301" s="1">
        <f t="shared" si="54"/>
        <v>-50.720117100000003</v>
      </c>
      <c r="K301" s="3">
        <v>13000000</v>
      </c>
      <c r="L301" s="3">
        <v>14000000</v>
      </c>
      <c r="M301" s="1">
        <f t="shared" si="55"/>
        <v>-3.0434990889894178E-2</v>
      </c>
      <c r="N301" s="1">
        <f t="shared" si="56"/>
        <v>-46.985392739999995</v>
      </c>
      <c r="O301" s="3">
        <v>-1.0900000000000001</v>
      </c>
      <c r="P301" s="1">
        <f t="shared" si="57"/>
        <v>1192660550.4587154</v>
      </c>
      <c r="Q301" s="1">
        <f t="shared" si="58"/>
        <v>1192660550.4587154</v>
      </c>
      <c r="R301" s="1">
        <f t="shared" si="59"/>
        <v>-0.36142609799999997</v>
      </c>
      <c r="S301" s="1">
        <f t="shared" si="60"/>
        <v>-3.9565488156862432</v>
      </c>
      <c r="T301" s="1">
        <f t="shared" si="63"/>
        <v>-3.956548822321071</v>
      </c>
      <c r="U301" s="1">
        <f t="shared" si="63"/>
        <v>-3.9565488190036566</v>
      </c>
      <c r="V301" s="1">
        <f t="shared" si="63"/>
        <v>-3.9565488156862432</v>
      </c>
      <c r="AA301"/>
      <c r="AB301"/>
    </row>
    <row r="302" spans="1:28" hidden="1" x14ac:dyDescent="0.2">
      <c r="A302" t="s">
        <v>345</v>
      </c>
      <c r="B302" s="5">
        <v>10.130000000000001</v>
      </c>
      <c r="C302" s="2">
        <v>3537120</v>
      </c>
      <c r="D302" s="2">
        <v>-0.01</v>
      </c>
      <c r="E302" t="s">
        <v>27</v>
      </c>
      <c r="F302" s="2">
        <v>0.48</v>
      </c>
      <c r="G302" s="1">
        <f t="shared" si="51"/>
        <v>-1.0055181832377907E-10</v>
      </c>
      <c r="H302" s="1">
        <f t="shared" si="52"/>
        <v>4.8264872795413952E-9</v>
      </c>
      <c r="I302" s="1">
        <f t="shared" si="53"/>
        <v>-65936152229.999992</v>
      </c>
      <c r="J302" s="1">
        <f t="shared" si="54"/>
        <v>1373669838.125</v>
      </c>
      <c r="K302" s="3">
        <v>110000000</v>
      </c>
      <c r="L302" s="3">
        <v>105000000</v>
      </c>
      <c r="M302" s="1">
        <f t="shared" si="55"/>
        <v>1.4135794092368932</v>
      </c>
      <c r="N302" s="1">
        <f t="shared" si="56"/>
        <v>7.1662051200000008</v>
      </c>
      <c r="O302" s="3">
        <v>5000000</v>
      </c>
      <c r="P302" s="1">
        <f t="shared" si="57"/>
        <v>9.5999999999999996E-6</v>
      </c>
      <c r="Q302" s="1">
        <f t="shared" si="58"/>
        <v>-2.0000000000000002E-7</v>
      </c>
      <c r="R302" s="1">
        <f t="shared" si="59"/>
        <v>-358310257.33480978</v>
      </c>
      <c r="S302" s="1">
        <f t="shared" si="60"/>
        <v>-2.8271588079417992E-8</v>
      </c>
      <c r="T302" s="1">
        <f t="shared" si="63"/>
        <v>0.28271585357579043</v>
      </c>
      <c r="U302" s="1">
        <f t="shared" si="63"/>
        <v>0.14135791265210124</v>
      </c>
      <c r="V302" s="1">
        <f t="shared" si="63"/>
        <v>-2.8271588079417992E-8</v>
      </c>
      <c r="AA302"/>
      <c r="AB302"/>
    </row>
    <row r="303" spans="1:28" hidden="1" x14ac:dyDescent="0.2">
      <c r="A303" t="s">
        <v>346</v>
      </c>
      <c r="B303" s="5">
        <v>23.9</v>
      </c>
      <c r="C303" s="2">
        <v>32600000</v>
      </c>
      <c r="D303" s="2">
        <v>41000000</v>
      </c>
      <c r="E303" t="s">
        <v>27</v>
      </c>
      <c r="F303" s="2">
        <v>-4000000</v>
      </c>
      <c r="G303" s="1">
        <f t="shared" si="51"/>
        <v>0.41226245512749415</v>
      </c>
      <c r="H303" s="1">
        <f t="shared" si="52"/>
        <v>-4.0220727329511624E-2</v>
      </c>
      <c r="I303" s="1">
        <f t="shared" si="53"/>
        <v>16.081988348780488</v>
      </c>
      <c r="J303" s="1">
        <f t="shared" si="54"/>
        <v>-164.84038057500001</v>
      </c>
      <c r="K303" s="4">
        <v>3284000000</v>
      </c>
      <c r="L303" s="4">
        <v>2273000000</v>
      </c>
      <c r="M303" s="1">
        <f t="shared" si="55"/>
        <v>31.012269938650306</v>
      </c>
      <c r="N303" s="1">
        <f t="shared" si="56"/>
        <v>0.77066271018793275</v>
      </c>
      <c r="O303" s="3">
        <v>962000000</v>
      </c>
      <c r="P303" s="1">
        <f t="shared" si="57"/>
        <v>-0.41580041580041582</v>
      </c>
      <c r="Q303" s="1">
        <f t="shared" si="58"/>
        <v>4.2619542619542621</v>
      </c>
      <c r="R303" s="1">
        <f t="shared" si="59"/>
        <v>1.9003414634146341</v>
      </c>
      <c r="S303" s="1">
        <f t="shared" si="60"/>
        <v>12.576687116564417</v>
      </c>
      <c r="T303" s="1">
        <f t="shared" si="63"/>
        <v>18.478527607361965</v>
      </c>
      <c r="U303" s="1">
        <f t="shared" si="63"/>
        <v>15.52760736196319</v>
      </c>
      <c r="V303" s="1">
        <f t="shared" si="63"/>
        <v>12.576687116564417</v>
      </c>
      <c r="AA303"/>
      <c r="AB303"/>
    </row>
    <row r="304" spans="1:28" s="21" customFormat="1" hidden="1" x14ac:dyDescent="0.2">
      <c r="A304" s="21" t="s">
        <v>4878</v>
      </c>
      <c r="B304" s="22">
        <v>2.5499999999999998</v>
      </c>
      <c r="C304" s="23">
        <v>50954061</v>
      </c>
      <c r="D304" s="23">
        <v>104000000</v>
      </c>
      <c r="E304" s="21" t="s">
        <v>27</v>
      </c>
      <c r="F304" s="23">
        <v>104000000</v>
      </c>
      <c r="G304" s="24">
        <f t="shared" si="51"/>
        <v>1.0457389105673023</v>
      </c>
      <c r="H304" s="24">
        <f t="shared" si="52"/>
        <v>1.0457389105673023</v>
      </c>
      <c r="I304" s="24">
        <f t="shared" si="53"/>
        <v>6.3400146375000004</v>
      </c>
      <c r="J304" s="24">
        <f t="shared" si="54"/>
        <v>6.3400146375000004</v>
      </c>
      <c r="K304" s="23">
        <v>6316000000</v>
      </c>
      <c r="L304" s="23">
        <v>4099000000</v>
      </c>
      <c r="M304" s="24">
        <f t="shared" si="55"/>
        <v>43.509780309757843</v>
      </c>
      <c r="N304" s="24">
        <f t="shared" si="56"/>
        <v>5.8607512652232741E-2</v>
      </c>
      <c r="O304" s="23">
        <v>2209000000</v>
      </c>
      <c r="P304" s="24">
        <f t="shared" si="57"/>
        <v>4.7080126754187415</v>
      </c>
      <c r="Q304" s="24">
        <f t="shared" si="58"/>
        <v>4.7080126754187415</v>
      </c>
      <c r="R304" s="24">
        <f t="shared" si="59"/>
        <v>0.12493543802884614</v>
      </c>
      <c r="S304" s="24">
        <f t="shared" si="60"/>
        <v>20.410541958569308</v>
      </c>
      <c r="T304" s="24">
        <f t="shared" si="63"/>
        <v>29.081097186738461</v>
      </c>
      <c r="U304" s="24">
        <f t="shared" si="63"/>
        <v>24.745819572653886</v>
      </c>
      <c r="V304" s="24">
        <f t="shared" si="63"/>
        <v>20.410541958569308</v>
      </c>
      <c r="W304" s="24"/>
      <c r="X304" s="24"/>
      <c r="Y304" s="24"/>
      <c r="Z304" s="24"/>
    </row>
    <row r="305" spans="1:28" hidden="1" x14ac:dyDescent="0.2">
      <c r="A305" t="s">
        <v>348</v>
      </c>
      <c r="B305" s="5">
        <v>102.16</v>
      </c>
      <c r="C305" s="2">
        <v>495461509</v>
      </c>
      <c r="D305" s="2">
        <v>1924000000</v>
      </c>
      <c r="E305" t="s">
        <v>27</v>
      </c>
      <c r="F305" s="2">
        <v>734000000</v>
      </c>
      <c r="G305" s="1">
        <f t="shared" si="51"/>
        <v>19.346169845495094</v>
      </c>
      <c r="H305" s="1">
        <f t="shared" si="52"/>
        <v>7.3805034649653836</v>
      </c>
      <c r="I305" s="1">
        <f t="shared" si="53"/>
        <v>0.34270349391891891</v>
      </c>
      <c r="J305" s="1">
        <f t="shared" si="54"/>
        <v>0.89831270068119884</v>
      </c>
      <c r="K305" s="4">
        <v>73901000000</v>
      </c>
      <c r="L305" s="4">
        <v>53765000000</v>
      </c>
      <c r="M305" s="1">
        <f t="shared" si="55"/>
        <v>40.640896687698095</v>
      </c>
      <c r="N305" s="1">
        <f t="shared" si="56"/>
        <v>2.5137240643345251</v>
      </c>
      <c r="O305" s="4">
        <v>19716000000</v>
      </c>
      <c r="P305" s="1">
        <f t="shared" si="57"/>
        <v>3.7228646784337593</v>
      </c>
      <c r="Q305" s="1">
        <f t="shared" si="58"/>
        <v>9.7585717184012992</v>
      </c>
      <c r="R305" s="1">
        <f t="shared" si="59"/>
        <v>2.6307873055841995</v>
      </c>
      <c r="S305" s="1">
        <f t="shared" si="60"/>
        <v>38.832481737748878</v>
      </c>
      <c r="T305" s="1">
        <f t="shared" si="63"/>
        <v>46.791122173730756</v>
      </c>
      <c r="U305" s="1">
        <f t="shared" si="63"/>
        <v>42.811801955739817</v>
      </c>
      <c r="V305" s="1">
        <f t="shared" si="63"/>
        <v>38.832481737748878</v>
      </c>
      <c r="AA305"/>
      <c r="AB305"/>
    </row>
    <row r="306" spans="1:28" hidden="1" x14ac:dyDescent="0.2">
      <c r="A306" t="s">
        <v>349</v>
      </c>
      <c r="B306" s="5">
        <v>135.11000000000001</v>
      </c>
      <c r="C306" s="2">
        <v>827000000</v>
      </c>
      <c r="D306" s="2">
        <v>6921000000</v>
      </c>
      <c r="E306" t="s">
        <v>27</v>
      </c>
      <c r="F306" s="2">
        <v>1755000000</v>
      </c>
      <c r="G306" s="1">
        <f t="shared" si="51"/>
        <v>69.591913461887486</v>
      </c>
      <c r="H306" s="1">
        <f t="shared" si="52"/>
        <v>17.646844115823225</v>
      </c>
      <c r="I306" s="1">
        <f t="shared" si="53"/>
        <v>9.5269689683571745E-2</v>
      </c>
      <c r="J306" s="1">
        <f t="shared" si="54"/>
        <v>0.37570457111111116</v>
      </c>
      <c r="K306" s="4">
        <v>194184000000</v>
      </c>
      <c r="L306" s="4">
        <v>171159000000</v>
      </c>
      <c r="M306" s="1">
        <f t="shared" si="55"/>
        <v>27.841596130592503</v>
      </c>
      <c r="N306" s="1">
        <f t="shared" si="56"/>
        <v>4.8528108577633011</v>
      </c>
      <c r="O306" s="4">
        <v>23025000000</v>
      </c>
      <c r="P306" s="1">
        <f t="shared" si="57"/>
        <v>7.6221498371335503</v>
      </c>
      <c r="Q306" s="1">
        <f t="shared" si="58"/>
        <v>30.058631921824102</v>
      </c>
      <c r="R306" s="1">
        <f t="shared" si="59"/>
        <v>1.6144483456147958</v>
      </c>
      <c r="S306" s="1">
        <f t="shared" si="60"/>
        <v>83.688029020556229</v>
      </c>
      <c r="T306" s="1">
        <f t="shared" si="63"/>
        <v>89.256348246674733</v>
      </c>
      <c r="U306" s="1">
        <f t="shared" si="63"/>
        <v>86.472188633615474</v>
      </c>
      <c r="V306" s="1">
        <f t="shared" si="63"/>
        <v>83.688029020556229</v>
      </c>
      <c r="AA306"/>
      <c r="AB306"/>
    </row>
    <row r="307" spans="1:28" hidden="1" x14ac:dyDescent="0.2">
      <c r="A307" t="s">
        <v>1075</v>
      </c>
      <c r="B307" s="5">
        <v>3.33</v>
      </c>
      <c r="C307" s="2">
        <v>4504510</v>
      </c>
      <c r="D307" s="2">
        <v>12000000</v>
      </c>
      <c r="E307" t="s">
        <v>30</v>
      </c>
      <c r="F307" s="2">
        <v>-7000000</v>
      </c>
      <c r="G307" s="1">
        <f t="shared" si="51"/>
        <v>0.12066218198853489</v>
      </c>
      <c r="H307" s="1">
        <f t="shared" si="52"/>
        <v>-7.0386272826645349E-2</v>
      </c>
      <c r="I307" s="1">
        <f t="shared" si="53"/>
        <v>54.946793524999997</v>
      </c>
      <c r="J307" s="1">
        <f t="shared" si="54"/>
        <v>-94.194503185714282</v>
      </c>
      <c r="K307" s="2">
        <v>463000000</v>
      </c>
      <c r="L307" s="2">
        <v>81000000</v>
      </c>
      <c r="M307" s="1">
        <f t="shared" si="55"/>
        <v>84.803896539246225</v>
      </c>
      <c r="N307" s="1">
        <f t="shared" si="56"/>
        <v>3.9267063612565448E-2</v>
      </c>
      <c r="O307" s="2">
        <v>382000000</v>
      </c>
      <c r="P307" s="1">
        <f t="shared" si="57"/>
        <v>-1.832460732984293</v>
      </c>
      <c r="Q307" s="1">
        <f t="shared" si="58"/>
        <v>3.1413612565445024</v>
      </c>
      <c r="R307" s="1">
        <f t="shared" si="59"/>
        <v>0.12500015249999999</v>
      </c>
      <c r="S307" s="1">
        <f t="shared" si="60"/>
        <v>26.639967499239653</v>
      </c>
      <c r="T307" s="1">
        <f t="shared" si="63"/>
        <v>43.600746807088896</v>
      </c>
      <c r="U307" s="1">
        <f t="shared" si="63"/>
        <v>35.120357153164271</v>
      </c>
      <c r="V307" s="1">
        <f t="shared" si="63"/>
        <v>26.639967499239653</v>
      </c>
      <c r="AA307"/>
      <c r="AB307"/>
    </row>
    <row r="308" spans="1:28" hidden="1" x14ac:dyDescent="0.2">
      <c r="A308" t="s">
        <v>351</v>
      </c>
      <c r="B308" s="5">
        <v>13.23</v>
      </c>
      <c r="C308" s="2">
        <v>106139668</v>
      </c>
      <c r="D308" s="2">
        <v>-37000000</v>
      </c>
      <c r="E308" t="s">
        <v>27</v>
      </c>
      <c r="F308" s="2">
        <v>0.15</v>
      </c>
      <c r="G308" s="1">
        <f t="shared" si="51"/>
        <v>-0.37204172779798256</v>
      </c>
      <c r="H308" s="1">
        <f t="shared" si="52"/>
        <v>1.508277274856686E-9</v>
      </c>
      <c r="I308" s="1">
        <f t="shared" si="53"/>
        <v>-17.820581683783782</v>
      </c>
      <c r="J308" s="1">
        <f t="shared" si="54"/>
        <v>4395743482</v>
      </c>
      <c r="K308" s="4">
        <v>3457000000</v>
      </c>
      <c r="L308" s="4">
        <v>1771000000</v>
      </c>
      <c r="M308" s="1">
        <f t="shared" si="55"/>
        <v>15.884730297064808</v>
      </c>
      <c r="N308" s="1">
        <f t="shared" si="56"/>
        <v>0.832875330747331</v>
      </c>
      <c r="O308" s="4">
        <v>1670000000</v>
      </c>
      <c r="P308" s="1">
        <f t="shared" si="57"/>
        <v>8.9820359281437124E-9</v>
      </c>
      <c r="Q308" s="1">
        <f t="shared" si="58"/>
        <v>-2.215568862275449</v>
      </c>
      <c r="R308" s="1">
        <f t="shared" si="59"/>
        <v>-3.7952102909189191</v>
      </c>
      <c r="S308" s="1">
        <f t="shared" si="60"/>
        <v>-3.4859728409928699</v>
      </c>
      <c r="T308" s="1">
        <f t="shared" si="63"/>
        <v>-0.33917573588038735</v>
      </c>
      <c r="U308" s="1">
        <f t="shared" si="63"/>
        <v>-1.9125742884366286</v>
      </c>
      <c r="V308" s="1">
        <f t="shared" si="63"/>
        <v>-3.4859728409928699</v>
      </c>
      <c r="AA308"/>
      <c r="AB308"/>
    </row>
    <row r="309" spans="1:28" hidden="1" x14ac:dyDescent="0.2">
      <c r="A309" t="s">
        <v>352</v>
      </c>
      <c r="B309" s="5">
        <v>110.49</v>
      </c>
      <c r="C309" s="2">
        <v>91100000</v>
      </c>
      <c r="D309" s="2">
        <v>530000000</v>
      </c>
      <c r="E309" t="s">
        <v>27</v>
      </c>
      <c r="F309" s="2">
        <v>147000000</v>
      </c>
      <c r="G309" s="1">
        <f t="shared" si="51"/>
        <v>5.3292463711602904</v>
      </c>
      <c r="H309" s="1">
        <f t="shared" si="52"/>
        <v>1.4781117293595523</v>
      </c>
      <c r="I309" s="1">
        <f t="shared" si="53"/>
        <v>1.2440783439622642</v>
      </c>
      <c r="J309" s="1">
        <f t="shared" si="54"/>
        <v>4.4854525326530617</v>
      </c>
      <c r="K309" s="4">
        <v>69067000000</v>
      </c>
      <c r="L309" s="4">
        <v>62746000000</v>
      </c>
      <c r="M309" s="1">
        <f t="shared" si="55"/>
        <v>69.385290889132818</v>
      </c>
      <c r="N309" s="1">
        <f t="shared" si="56"/>
        <v>1.5924124347413384</v>
      </c>
      <c r="O309" s="4">
        <v>6321000000</v>
      </c>
      <c r="P309" s="1">
        <f t="shared" si="57"/>
        <v>2.3255813953488373</v>
      </c>
      <c r="Q309" s="1">
        <f t="shared" si="58"/>
        <v>8.3847492485366235</v>
      </c>
      <c r="R309" s="1">
        <f t="shared" si="59"/>
        <v>1.8991771698113207</v>
      </c>
      <c r="S309" s="1">
        <f t="shared" si="60"/>
        <v>58.177826564215145</v>
      </c>
      <c r="T309" s="1">
        <f t="shared" si="63"/>
        <v>72.054884742041708</v>
      </c>
      <c r="U309" s="1">
        <f t="shared" si="63"/>
        <v>65.116355653128437</v>
      </c>
      <c r="V309" s="1">
        <f t="shared" si="63"/>
        <v>58.177826564215145</v>
      </c>
      <c r="AA309"/>
      <c r="AB309"/>
    </row>
    <row r="310" spans="1:28" hidden="1" x14ac:dyDescent="0.2">
      <c r="A310" t="s">
        <v>353</v>
      </c>
      <c r="B310" s="5">
        <v>27.37</v>
      </c>
      <c r="C310" s="2">
        <v>301032855</v>
      </c>
      <c r="D310" s="2">
        <v>108000000</v>
      </c>
      <c r="E310" t="s">
        <v>27</v>
      </c>
      <c r="F310" s="2">
        <v>37000000</v>
      </c>
      <c r="G310" s="1">
        <f t="shared" ref="G310:G373" si="64">D310/$C$3</f>
        <v>1.0859596378968139</v>
      </c>
      <c r="H310" s="1">
        <f t="shared" ref="H310:H373" si="65">F310/$C$3</f>
        <v>0.37204172779798256</v>
      </c>
      <c r="I310" s="1">
        <f t="shared" ref="I310:I373" si="66">$B$3/G310</f>
        <v>6.1051992805555555</v>
      </c>
      <c r="J310" s="1">
        <f t="shared" ref="J310:J373" si="67">$B$3/H310</f>
        <v>17.820581683783782</v>
      </c>
      <c r="K310" s="4">
        <v>9140000000</v>
      </c>
      <c r="L310" s="4">
        <v>3133000000</v>
      </c>
      <c r="M310" s="1">
        <f t="shared" ref="M310:M373" si="68">(K310-L310)/C310</f>
        <v>19.954632526738653</v>
      </c>
      <c r="N310" s="1">
        <f t="shared" ref="N310:N373" si="69">B310/M310</f>
        <v>1.3716113270101546</v>
      </c>
      <c r="O310" s="4">
        <v>5325000000</v>
      </c>
      <c r="P310" s="1">
        <f t="shared" ref="P310:P373" si="70">F310/O310*100</f>
        <v>0.69483568075117375</v>
      </c>
      <c r="Q310" s="1">
        <f t="shared" ref="Q310:Q373" si="71">D310/O310*100</f>
        <v>2.028169014084507</v>
      </c>
      <c r="R310" s="1">
        <f t="shared" ref="R310:R373" si="72">B310/S310</f>
        <v>7.6289530012500011</v>
      </c>
      <c r="S310" s="1">
        <f t="shared" ref="S310:S373" si="73">($O310+$O310*($Q310-$C$1)/$C$1)/$C310</f>
        <v>3.5876482651702584</v>
      </c>
      <c r="T310" s="1">
        <f t="shared" si="63"/>
        <v>7.1254680822131524</v>
      </c>
      <c r="U310" s="1">
        <f t="shared" si="63"/>
        <v>5.3565581736917052</v>
      </c>
      <c r="V310" s="1">
        <f t="shared" si="63"/>
        <v>3.5876482651702584</v>
      </c>
      <c r="AA310"/>
      <c r="AB310"/>
    </row>
    <row r="311" spans="1:28" hidden="1" x14ac:dyDescent="0.2">
      <c r="A311" t="s">
        <v>354</v>
      </c>
      <c r="B311" s="5">
        <v>51.06</v>
      </c>
      <c r="C311" s="2">
        <v>895814410</v>
      </c>
      <c r="D311" s="2">
        <v>-6000000</v>
      </c>
      <c r="E311" t="s">
        <v>27</v>
      </c>
      <c r="F311" s="2">
        <v>656000000</v>
      </c>
      <c r="G311" s="1">
        <f t="shared" si="64"/>
        <v>-6.0331090994267443E-2</v>
      </c>
      <c r="H311" s="1">
        <f t="shared" si="65"/>
        <v>6.5961992820399065</v>
      </c>
      <c r="I311" s="1">
        <f t="shared" si="66"/>
        <v>-109.89358704999999</v>
      </c>
      <c r="J311" s="1">
        <f t="shared" si="67"/>
        <v>1.0051242717987805</v>
      </c>
      <c r="K311" s="4">
        <v>525122000000</v>
      </c>
      <c r="L311" s="4">
        <v>457677000000</v>
      </c>
      <c r="M311" s="1">
        <f t="shared" si="68"/>
        <v>75.289032244971366</v>
      </c>
      <c r="N311" s="1">
        <f t="shared" si="69"/>
        <v>0.67818643004818746</v>
      </c>
      <c r="O311" s="4">
        <v>65603000000</v>
      </c>
      <c r="P311" s="1">
        <f t="shared" si="70"/>
        <v>0.99995427038397622</v>
      </c>
      <c r="Q311" s="1">
        <f t="shared" si="71"/>
        <v>-9.1459232047314907E-3</v>
      </c>
      <c r="R311" s="1">
        <f t="shared" si="72"/>
        <v>-762.33806290999996</v>
      </c>
      <c r="S311" s="1">
        <f t="shared" si="73"/>
        <v>-6.6978159013985947E-2</v>
      </c>
      <c r="T311" s="1">
        <f t="shared" si="63"/>
        <v>14.579582393634421</v>
      </c>
      <c r="U311" s="1">
        <f t="shared" si="63"/>
        <v>7.2563021173102138</v>
      </c>
      <c r="V311" s="1">
        <f t="shared" si="63"/>
        <v>-6.6978159013985947E-2</v>
      </c>
      <c r="AA311"/>
      <c r="AB311"/>
    </row>
    <row r="312" spans="1:28" hidden="1" x14ac:dyDescent="0.2">
      <c r="A312" t="s">
        <v>355</v>
      </c>
      <c r="B312" s="5">
        <v>8.92</v>
      </c>
      <c r="C312" s="2">
        <v>507442426</v>
      </c>
      <c r="D312" s="2">
        <v>77000000</v>
      </c>
      <c r="E312" t="s">
        <v>27</v>
      </c>
      <c r="F312" s="2">
        <v>18000000</v>
      </c>
      <c r="G312" s="1">
        <f t="shared" si="64"/>
        <v>0.7742490010930988</v>
      </c>
      <c r="H312" s="1">
        <f t="shared" si="65"/>
        <v>0.18099327298280232</v>
      </c>
      <c r="I312" s="1">
        <f t="shared" si="66"/>
        <v>8.5631366532467528</v>
      </c>
      <c r="J312" s="1">
        <f t="shared" si="67"/>
        <v>36.631195683333331</v>
      </c>
      <c r="K312" s="4">
        <v>1944000000</v>
      </c>
      <c r="L312" s="3">
        <v>612000000</v>
      </c>
      <c r="M312" s="1">
        <f t="shared" si="68"/>
        <v>2.624928330292982</v>
      </c>
      <c r="N312" s="1">
        <f t="shared" si="69"/>
        <v>3.3981880179579576</v>
      </c>
      <c r="O312" s="4">
        <v>1323000000</v>
      </c>
      <c r="P312" s="1">
        <f t="shared" si="70"/>
        <v>1.3605442176870748</v>
      </c>
      <c r="Q312" s="1">
        <f t="shared" si="71"/>
        <v>5.8201058201058196</v>
      </c>
      <c r="R312" s="1">
        <f t="shared" si="72"/>
        <v>5.8784239479480531</v>
      </c>
      <c r="S312" s="1">
        <f t="shared" si="73"/>
        <v>1.5174135242684652</v>
      </c>
      <c r="T312" s="1">
        <f t="shared" si="63"/>
        <v>2.0388519898807198</v>
      </c>
      <c r="U312" s="1">
        <f t="shared" si="63"/>
        <v>1.7781327570745924</v>
      </c>
      <c r="V312" s="1">
        <f t="shared" si="63"/>
        <v>1.5174135242684652</v>
      </c>
      <c r="AA312"/>
      <c r="AB312"/>
    </row>
    <row r="313" spans="1:28" hidden="1" x14ac:dyDescent="0.2">
      <c r="A313" t="s">
        <v>4913</v>
      </c>
      <c r="B313" s="5">
        <v>4.96</v>
      </c>
      <c r="C313" s="2">
        <v>91299000</v>
      </c>
      <c r="D313" s="2">
        <v>342000000</v>
      </c>
      <c r="E313" t="s">
        <v>27</v>
      </c>
      <c r="F313" s="2">
        <v>-19000000</v>
      </c>
      <c r="G313" s="1">
        <f t="shared" si="64"/>
        <v>3.4388721866732439</v>
      </c>
      <c r="H313" s="1">
        <f t="shared" si="65"/>
        <v>-0.19104845481518024</v>
      </c>
      <c r="I313" s="1">
        <f t="shared" si="66"/>
        <v>1.9279576675438597</v>
      </c>
      <c r="J313" s="1">
        <f t="shared" si="67"/>
        <v>-34.703238015789474</v>
      </c>
      <c r="K313" s="2">
        <v>7775000000</v>
      </c>
      <c r="L313" s="2">
        <v>3605000000</v>
      </c>
      <c r="M313" s="1">
        <f t="shared" si="68"/>
        <v>45.674103768935041</v>
      </c>
      <c r="N313" s="1">
        <f t="shared" si="69"/>
        <v>0.10859545323741006</v>
      </c>
      <c r="O313" s="2">
        <v>4170000000</v>
      </c>
      <c r="P313" s="1">
        <f t="shared" si="70"/>
        <v>-0.45563549160671463</v>
      </c>
      <c r="Q313" s="1">
        <f t="shared" si="71"/>
        <v>8.2014388489208638</v>
      </c>
      <c r="R313" s="1">
        <f t="shared" si="72"/>
        <v>0.13241024561403508</v>
      </c>
      <c r="S313" s="1">
        <f t="shared" si="73"/>
        <v>37.459336904018663</v>
      </c>
      <c r="T313" s="1">
        <f t="shared" si="63"/>
        <v>46.594157657805674</v>
      </c>
      <c r="U313" s="1">
        <f t="shared" si="63"/>
        <v>42.026747280912168</v>
      </c>
      <c r="V313" s="1">
        <f t="shared" si="63"/>
        <v>37.459336904018663</v>
      </c>
      <c r="AA313"/>
      <c r="AB313"/>
    </row>
    <row r="314" spans="1:28" hidden="1" x14ac:dyDescent="0.2">
      <c r="A314" t="s">
        <v>357</v>
      </c>
      <c r="B314" s="5">
        <v>35.630000000000003</v>
      </c>
      <c r="C314" s="2">
        <v>11138008</v>
      </c>
      <c r="D314" s="2">
        <v>23000000</v>
      </c>
      <c r="E314" t="s">
        <v>27</v>
      </c>
      <c r="F314" s="2">
        <v>9000000</v>
      </c>
      <c r="G314" s="1">
        <f t="shared" si="64"/>
        <v>0.23126918214469186</v>
      </c>
      <c r="H314" s="1">
        <f t="shared" si="65"/>
        <v>9.0496636491401161E-2</v>
      </c>
      <c r="I314" s="1">
        <f t="shared" si="66"/>
        <v>28.667892273913044</v>
      </c>
      <c r="J314" s="1">
        <f t="shared" si="67"/>
        <v>73.262391366666662</v>
      </c>
      <c r="K314" s="4">
        <v>2455000000</v>
      </c>
      <c r="L314" s="4">
        <v>2137000000</v>
      </c>
      <c r="M314" s="1">
        <f t="shared" si="68"/>
        <v>28.550886298519448</v>
      </c>
      <c r="N314" s="1">
        <f t="shared" si="69"/>
        <v>1.2479472485534593</v>
      </c>
      <c r="O314" s="3">
        <v>317000000</v>
      </c>
      <c r="P314" s="1">
        <f t="shared" si="70"/>
        <v>2.8391167192429023</v>
      </c>
      <c r="Q314" s="1">
        <f t="shared" si="71"/>
        <v>7.2555205047318623</v>
      </c>
      <c r="R314" s="1">
        <f t="shared" si="72"/>
        <v>1.7254227175652173</v>
      </c>
      <c r="S314" s="1">
        <f t="shared" si="73"/>
        <v>20.65001210270275</v>
      </c>
      <c r="T314" s="1">
        <f t="shared" ref="T314:V333" si="74">($O314+$O314*($Q314+T$2-$C$1)/$C$1)/$C314</f>
        <v>26.34223283014342</v>
      </c>
      <c r="U314" s="1">
        <f t="shared" si="74"/>
        <v>23.496122466423081</v>
      </c>
      <c r="V314" s="1">
        <f t="shared" si="74"/>
        <v>20.65001210270275</v>
      </c>
      <c r="AA314"/>
      <c r="AB314"/>
    </row>
    <row r="315" spans="1:28" hidden="1" x14ac:dyDescent="0.2">
      <c r="A315" t="s">
        <v>358</v>
      </c>
      <c r="B315" s="5">
        <v>20.98</v>
      </c>
      <c r="C315" s="2">
        <v>410054615</v>
      </c>
      <c r="D315" s="2">
        <v>133000000</v>
      </c>
      <c r="E315" t="s">
        <v>27</v>
      </c>
      <c r="F315" s="2">
        <v>133000000</v>
      </c>
      <c r="G315" s="1">
        <f t="shared" si="64"/>
        <v>1.3373391837062616</v>
      </c>
      <c r="H315" s="1">
        <f t="shared" si="65"/>
        <v>1.3373391837062616</v>
      </c>
      <c r="I315" s="1">
        <f t="shared" si="66"/>
        <v>4.9576054308270674</v>
      </c>
      <c r="J315" s="1">
        <f t="shared" si="67"/>
        <v>4.9576054308270674</v>
      </c>
      <c r="K315" s="4">
        <v>6643000000</v>
      </c>
      <c r="L315" s="4">
        <v>3949000000</v>
      </c>
      <c r="M315" s="1">
        <f t="shared" si="68"/>
        <v>6.5698565543519125</v>
      </c>
      <c r="N315" s="1">
        <f t="shared" si="69"/>
        <v>3.193372614216778</v>
      </c>
      <c r="O315" s="4">
        <v>2652000000</v>
      </c>
      <c r="P315" s="1">
        <f t="shared" si="70"/>
        <v>5.0150829562594268</v>
      </c>
      <c r="Q315" s="1">
        <f t="shared" si="71"/>
        <v>5.0150829562594268</v>
      </c>
      <c r="R315" s="1">
        <f t="shared" si="72"/>
        <v>6.4683803178195491</v>
      </c>
      <c r="S315" s="1">
        <f t="shared" si="73"/>
        <v>3.2434703850363933</v>
      </c>
      <c r="T315" s="1">
        <f t="shared" si="74"/>
        <v>4.5369566197907565</v>
      </c>
      <c r="U315" s="1">
        <f t="shared" si="74"/>
        <v>3.8902135024135749</v>
      </c>
      <c r="V315" s="1">
        <f t="shared" si="74"/>
        <v>3.2434703850363933</v>
      </c>
      <c r="AA315"/>
      <c r="AB315"/>
    </row>
    <row r="316" spans="1:28" hidden="1" x14ac:dyDescent="0.2">
      <c r="A316" t="s">
        <v>359</v>
      </c>
      <c r="B316" s="5">
        <v>77.739999999999995</v>
      </c>
      <c r="C316" s="2">
        <v>1693242156</v>
      </c>
      <c r="D316" s="2">
        <v>4368000000</v>
      </c>
      <c r="E316" t="s">
        <v>27</v>
      </c>
      <c r="F316" s="2">
        <v>4368000000</v>
      </c>
      <c r="G316" s="1">
        <f t="shared" si="64"/>
        <v>43.921034243826696</v>
      </c>
      <c r="H316" s="1">
        <f t="shared" si="65"/>
        <v>43.921034243826696</v>
      </c>
      <c r="I316" s="1">
        <f t="shared" si="66"/>
        <v>0.1509527294642857</v>
      </c>
      <c r="J316" s="1">
        <f t="shared" si="67"/>
        <v>0.1509527294642857</v>
      </c>
      <c r="K316" s="4">
        <v>232103000000</v>
      </c>
      <c r="L316" s="4">
        <v>160199000000</v>
      </c>
      <c r="M316" s="1">
        <f t="shared" si="68"/>
        <v>42.465278663898324</v>
      </c>
      <c r="N316" s="1">
        <f t="shared" si="69"/>
        <v>1.8306720795427236</v>
      </c>
      <c r="O316" s="4">
        <v>64486000000</v>
      </c>
      <c r="P316" s="1">
        <f t="shared" si="70"/>
        <v>6.7735632540396367</v>
      </c>
      <c r="Q316" s="1">
        <f t="shared" si="71"/>
        <v>6.7735632540396367</v>
      </c>
      <c r="R316" s="1">
        <f t="shared" si="72"/>
        <v>3.0135678847857141</v>
      </c>
      <c r="S316" s="1">
        <f t="shared" si="73"/>
        <v>25.796664608910199</v>
      </c>
      <c r="T316" s="1">
        <f t="shared" si="74"/>
        <v>33.413531431117995</v>
      </c>
      <c r="U316" s="1">
        <f t="shared" si="74"/>
        <v>29.605098020014097</v>
      </c>
      <c r="V316" s="1">
        <f t="shared" si="74"/>
        <v>25.796664608910199</v>
      </c>
      <c r="AA316"/>
      <c r="AB316"/>
    </row>
    <row r="317" spans="1:28" hidden="1" x14ac:dyDescent="0.2">
      <c r="A317" t="s">
        <v>360</v>
      </c>
      <c r="B317" s="5">
        <v>61.5</v>
      </c>
      <c r="C317" s="2">
        <v>12085000</v>
      </c>
      <c r="D317" s="2">
        <v>15000000</v>
      </c>
      <c r="E317" t="s">
        <v>27</v>
      </c>
      <c r="F317" s="2">
        <v>4000000</v>
      </c>
      <c r="G317" s="1">
        <f t="shared" si="64"/>
        <v>0.15082772748566861</v>
      </c>
      <c r="H317" s="1">
        <f t="shared" si="65"/>
        <v>4.0220727329511624E-2</v>
      </c>
      <c r="I317" s="1">
        <f t="shared" si="66"/>
        <v>43.957434819999996</v>
      </c>
      <c r="J317" s="1">
        <f t="shared" si="67"/>
        <v>164.84038057500001</v>
      </c>
      <c r="K317" s="3">
        <v>457000000</v>
      </c>
      <c r="L317" s="3">
        <v>244000000</v>
      </c>
      <c r="M317" s="1">
        <f t="shared" si="68"/>
        <v>17.625155151013654</v>
      </c>
      <c r="N317" s="1">
        <f t="shared" si="69"/>
        <v>3.4893309859154926</v>
      </c>
      <c r="O317" s="3">
        <v>213000000</v>
      </c>
      <c r="P317" s="1">
        <f t="shared" si="70"/>
        <v>1.8779342723004695</v>
      </c>
      <c r="Q317" s="1">
        <f t="shared" si="71"/>
        <v>7.042253521126761</v>
      </c>
      <c r="R317" s="1">
        <f t="shared" si="72"/>
        <v>4.9548499999999995</v>
      </c>
      <c r="S317" s="1">
        <f t="shared" si="73"/>
        <v>12.412081092263136</v>
      </c>
      <c r="T317" s="1">
        <f t="shared" si="74"/>
        <v>15.937112122465868</v>
      </c>
      <c r="U317" s="1">
        <f t="shared" si="74"/>
        <v>14.174596607364501</v>
      </c>
      <c r="V317" s="1">
        <f t="shared" si="74"/>
        <v>12.412081092263136</v>
      </c>
      <c r="AA317"/>
      <c r="AB317"/>
    </row>
    <row r="318" spans="1:28" hidden="1" x14ac:dyDescent="0.2">
      <c r="A318" t="s">
        <v>361</v>
      </c>
      <c r="B318" s="5">
        <v>43.89</v>
      </c>
      <c r="C318" s="2">
        <v>14387000</v>
      </c>
      <c r="D318" s="2">
        <v>19000000</v>
      </c>
      <c r="E318" t="s">
        <v>27</v>
      </c>
      <c r="F318" s="2">
        <v>9000000</v>
      </c>
      <c r="G318" s="1">
        <f t="shared" si="64"/>
        <v>0.19104845481518024</v>
      </c>
      <c r="H318" s="1">
        <f t="shared" si="65"/>
        <v>9.0496636491401161E-2</v>
      </c>
      <c r="I318" s="1">
        <f t="shared" si="66"/>
        <v>34.703238015789474</v>
      </c>
      <c r="J318" s="1">
        <f t="shared" si="67"/>
        <v>73.262391366666662</v>
      </c>
      <c r="K318" s="3">
        <v>320000000</v>
      </c>
      <c r="L318" s="3">
        <v>38000000</v>
      </c>
      <c r="M318" s="1">
        <f t="shared" si="68"/>
        <v>19.601028706471119</v>
      </c>
      <c r="N318" s="1">
        <f t="shared" si="69"/>
        <v>2.239168191489362</v>
      </c>
      <c r="O318" s="3">
        <v>282000000</v>
      </c>
      <c r="P318" s="1">
        <f t="shared" si="70"/>
        <v>3.1914893617021276</v>
      </c>
      <c r="Q318" s="1">
        <f t="shared" si="71"/>
        <v>6.7375886524822697</v>
      </c>
      <c r="R318" s="1">
        <f t="shared" si="72"/>
        <v>3.3233969999999999</v>
      </c>
      <c r="S318" s="1">
        <f t="shared" si="73"/>
        <v>13.206366858969904</v>
      </c>
      <c r="T318" s="1">
        <f t="shared" si="74"/>
        <v>17.126572600264126</v>
      </c>
      <c r="U318" s="1">
        <f t="shared" si="74"/>
        <v>15.166469729617015</v>
      </c>
      <c r="V318" s="1">
        <f t="shared" si="74"/>
        <v>13.206366858969904</v>
      </c>
      <c r="AA318"/>
      <c r="AB318"/>
    </row>
    <row r="319" spans="1:28" hidden="1" x14ac:dyDescent="0.2">
      <c r="A319" t="s">
        <v>362</v>
      </c>
      <c r="B319" s="5">
        <v>3.86</v>
      </c>
      <c r="C319" s="2">
        <v>20242681</v>
      </c>
      <c r="D319" s="2">
        <v>-12000000</v>
      </c>
      <c r="E319" t="s">
        <v>80</v>
      </c>
      <c r="F319" s="2">
        <v>-2000000</v>
      </c>
      <c r="G319" s="1">
        <f t="shared" si="64"/>
        <v>-0.12066218198853489</v>
      </c>
      <c r="H319" s="1">
        <f t="shared" si="65"/>
        <v>-2.0110363664755812E-2</v>
      </c>
      <c r="I319" s="1">
        <f t="shared" si="66"/>
        <v>-54.946793524999997</v>
      </c>
      <c r="J319" s="1">
        <f t="shared" si="67"/>
        <v>-329.68076115000002</v>
      </c>
      <c r="K319" s="3">
        <v>6000000</v>
      </c>
      <c r="L319" s="3">
        <v>1.48</v>
      </c>
      <c r="M319" s="1">
        <f t="shared" si="68"/>
        <v>0.29640335289579478</v>
      </c>
      <c r="N319" s="1">
        <f t="shared" si="69"/>
        <v>13.022794655622681</v>
      </c>
      <c r="O319" s="3">
        <v>5000000</v>
      </c>
      <c r="P319" s="1">
        <f t="shared" si="70"/>
        <v>-40</v>
      </c>
      <c r="Q319" s="1">
        <f t="shared" si="71"/>
        <v>-240</v>
      </c>
      <c r="R319" s="1">
        <f t="shared" si="72"/>
        <v>-0.65113957216666674</v>
      </c>
      <c r="S319" s="1">
        <f t="shared" si="73"/>
        <v>-5.928068520172797</v>
      </c>
      <c r="T319" s="1">
        <f t="shared" si="74"/>
        <v>-5.8786679491713576</v>
      </c>
      <c r="U319" s="1">
        <f t="shared" si="74"/>
        <v>-5.9033682346720777</v>
      </c>
      <c r="V319" s="1">
        <f t="shared" si="74"/>
        <v>-5.928068520172797</v>
      </c>
      <c r="AA319"/>
      <c r="AB319"/>
    </row>
    <row r="320" spans="1:28" hidden="1" x14ac:dyDescent="0.2">
      <c r="A320" t="s">
        <v>363</v>
      </c>
      <c r="B320" s="5">
        <v>98.69</v>
      </c>
      <c r="C320" s="2">
        <v>34300000</v>
      </c>
      <c r="D320" s="2">
        <v>156000000</v>
      </c>
      <c r="E320" t="s">
        <v>364</v>
      </c>
      <c r="F320" s="2">
        <v>59000000</v>
      </c>
      <c r="G320" s="1">
        <f t="shared" si="64"/>
        <v>1.5686083658509535</v>
      </c>
      <c r="H320" s="1">
        <f t="shared" si="65"/>
        <v>0.59325572811029648</v>
      </c>
      <c r="I320" s="1">
        <f t="shared" si="66"/>
        <v>4.226676425</v>
      </c>
      <c r="J320" s="1">
        <f t="shared" si="67"/>
        <v>11.175619022033899</v>
      </c>
      <c r="K320" s="4">
        <v>4869000000</v>
      </c>
      <c r="L320" s="4">
        <v>3117000000</v>
      </c>
      <c r="M320" s="1">
        <f t="shared" si="68"/>
        <v>51.078717201166178</v>
      </c>
      <c r="N320" s="1">
        <f t="shared" si="69"/>
        <v>1.9321158675799088</v>
      </c>
      <c r="O320" s="4">
        <v>1751000000</v>
      </c>
      <c r="P320" s="1">
        <f t="shared" si="70"/>
        <v>3.3695031410622502</v>
      </c>
      <c r="Q320" s="1">
        <f t="shared" si="71"/>
        <v>8.9091947458595087</v>
      </c>
      <c r="R320" s="1">
        <f t="shared" si="72"/>
        <v>2.1699147435897435</v>
      </c>
      <c r="S320" s="1">
        <f t="shared" si="73"/>
        <v>45.481049562682216</v>
      </c>
      <c r="T320" s="1">
        <f t="shared" si="74"/>
        <v>55.690962099125365</v>
      </c>
      <c r="U320" s="1">
        <f t="shared" si="74"/>
        <v>50.586005830903787</v>
      </c>
      <c r="V320" s="1">
        <f t="shared" si="74"/>
        <v>45.481049562682216</v>
      </c>
      <c r="AA320"/>
      <c r="AB320"/>
    </row>
    <row r="321" spans="1:28" hidden="1" x14ac:dyDescent="0.2">
      <c r="A321" t="s">
        <v>365</v>
      </c>
      <c r="B321" s="5">
        <v>9.66</v>
      </c>
      <c r="C321" s="2">
        <v>1453359211</v>
      </c>
      <c r="D321" s="2">
        <v>54000000</v>
      </c>
      <c r="E321" t="s">
        <v>27</v>
      </c>
      <c r="F321" s="2">
        <v>-747000000</v>
      </c>
      <c r="G321" s="1">
        <f t="shared" si="64"/>
        <v>0.54297981894840697</v>
      </c>
      <c r="H321" s="1">
        <f t="shared" si="65"/>
        <v>-7.5112208287862963</v>
      </c>
      <c r="I321" s="1">
        <f t="shared" si="66"/>
        <v>12.210398561111111</v>
      </c>
      <c r="J321" s="1">
        <f t="shared" si="67"/>
        <v>-0.88267941405622485</v>
      </c>
      <c r="K321" s="4">
        <v>128956000000</v>
      </c>
      <c r="L321" s="4">
        <v>113732000000</v>
      </c>
      <c r="M321" s="1">
        <f t="shared" si="68"/>
        <v>10.475042841972259</v>
      </c>
      <c r="N321" s="1">
        <f t="shared" si="69"/>
        <v>0.92219193236074615</v>
      </c>
      <c r="O321" s="4">
        <v>15219000000</v>
      </c>
      <c r="P321" s="1">
        <f t="shared" si="70"/>
        <v>-4.9083382613837969</v>
      </c>
      <c r="Q321" s="1">
        <f t="shared" si="71"/>
        <v>0.35481963335304556</v>
      </c>
      <c r="R321" s="1">
        <f t="shared" si="72"/>
        <v>25.998981441222224</v>
      </c>
      <c r="S321" s="1">
        <f t="shared" si="73"/>
        <v>0.37155301725335127</v>
      </c>
      <c r="T321" s="1">
        <f t="shared" si="74"/>
        <v>2.4658735245047412</v>
      </c>
      <c r="U321" s="1">
        <f t="shared" si="74"/>
        <v>1.4187132708790462</v>
      </c>
      <c r="V321" s="1">
        <f t="shared" si="74"/>
        <v>0.37155301725335127</v>
      </c>
      <c r="AA321"/>
      <c r="AB321"/>
    </row>
    <row r="322" spans="1:28" hidden="1" x14ac:dyDescent="0.2">
      <c r="A322" t="s">
        <v>366</v>
      </c>
      <c r="B322" s="5">
        <v>3.99</v>
      </c>
      <c r="C322" s="2">
        <v>168503000</v>
      </c>
      <c r="D322" s="2">
        <v>-7000000</v>
      </c>
      <c r="E322" t="s">
        <v>27</v>
      </c>
      <c r="F322" s="2">
        <v>1.04</v>
      </c>
      <c r="G322" s="1">
        <f t="shared" si="64"/>
        <v>-7.0386272826645349E-2</v>
      </c>
      <c r="H322" s="1">
        <f t="shared" si="65"/>
        <v>1.0457389105673024E-8</v>
      </c>
      <c r="I322" s="1">
        <f t="shared" si="66"/>
        <v>-94.194503185714282</v>
      </c>
      <c r="J322" s="1">
        <f t="shared" si="67"/>
        <v>634001463.75</v>
      </c>
      <c r="K322" s="3">
        <v>123000000</v>
      </c>
      <c r="L322" s="3">
        <v>79000000</v>
      </c>
      <c r="M322" s="1">
        <f t="shared" si="68"/>
        <v>0.26112294736592229</v>
      </c>
      <c r="N322" s="1">
        <f t="shared" si="69"/>
        <v>15.280158409090909</v>
      </c>
      <c r="O322" s="3">
        <v>44000000</v>
      </c>
      <c r="P322" s="1">
        <f t="shared" si="70"/>
        <v>2.363636363636364E-6</v>
      </c>
      <c r="Q322" s="1">
        <f t="shared" si="71"/>
        <v>-15.909090909090908</v>
      </c>
      <c r="R322" s="1">
        <f t="shared" si="72"/>
        <v>-9.6046709999999997</v>
      </c>
      <c r="S322" s="1">
        <f t="shared" si="73"/>
        <v>-0.41542287080942181</v>
      </c>
      <c r="T322" s="1">
        <f t="shared" si="74"/>
        <v>-0.36319828133623727</v>
      </c>
      <c r="U322" s="1">
        <f t="shared" si="74"/>
        <v>-0.38931057607282954</v>
      </c>
      <c r="V322" s="1">
        <f t="shared" si="74"/>
        <v>-0.41542287080942181</v>
      </c>
      <c r="AA322"/>
      <c r="AB322"/>
    </row>
    <row r="323" spans="1:28" hidden="1" x14ac:dyDescent="0.2">
      <c r="A323" t="s">
        <v>367</v>
      </c>
      <c r="B323" s="5">
        <v>47.6</v>
      </c>
      <c r="C323" s="2">
        <v>16634154</v>
      </c>
      <c r="D323" s="2">
        <v>-42000000</v>
      </c>
      <c r="E323" t="s">
        <v>61</v>
      </c>
      <c r="F323" s="2">
        <v>-8000000</v>
      </c>
      <c r="G323" s="1">
        <f t="shared" si="64"/>
        <v>-0.42231763695987207</v>
      </c>
      <c r="H323" s="1">
        <f t="shared" si="65"/>
        <v>-8.0441454659023248E-2</v>
      </c>
      <c r="I323" s="1">
        <f t="shared" si="66"/>
        <v>-15.699083864285715</v>
      </c>
      <c r="J323" s="1">
        <f t="shared" si="67"/>
        <v>-82.420190287500006</v>
      </c>
      <c r="K323" s="3">
        <v>283000000</v>
      </c>
      <c r="L323" s="3">
        <v>20000000</v>
      </c>
      <c r="M323" s="1">
        <f t="shared" si="68"/>
        <v>15.810843160403589</v>
      </c>
      <c r="N323" s="1">
        <f t="shared" si="69"/>
        <v>3.0105921307984791</v>
      </c>
      <c r="O323" s="3">
        <v>262000000</v>
      </c>
      <c r="P323" s="1">
        <f t="shared" si="70"/>
        <v>-3.0534351145038165</v>
      </c>
      <c r="Q323" s="1">
        <f t="shared" si="71"/>
        <v>-16.030534351145036</v>
      </c>
      <c r="R323" s="1">
        <f t="shared" si="72"/>
        <v>-1.8852041200000007</v>
      </c>
      <c r="S323" s="1">
        <f t="shared" si="73"/>
        <v>-25.249255237146407</v>
      </c>
      <c r="T323" s="1">
        <f t="shared" si="74"/>
        <v>-22.099110059940521</v>
      </c>
      <c r="U323" s="1">
        <f t="shared" si="74"/>
        <v>-23.674182648543464</v>
      </c>
      <c r="V323" s="1">
        <f t="shared" si="74"/>
        <v>-25.249255237146407</v>
      </c>
      <c r="AA323"/>
      <c r="AB323"/>
    </row>
    <row r="324" spans="1:28" hidden="1" x14ac:dyDescent="0.2">
      <c r="A324" t="s">
        <v>368</v>
      </c>
      <c r="B324" s="5">
        <v>6.19</v>
      </c>
      <c r="C324" s="2">
        <v>506419000</v>
      </c>
      <c r="D324" s="2">
        <v>67000000</v>
      </c>
      <c r="E324" t="s">
        <v>27</v>
      </c>
      <c r="F324" s="2">
        <v>-289000000</v>
      </c>
      <c r="G324" s="1">
        <f t="shared" si="64"/>
        <v>0.67369718276931978</v>
      </c>
      <c r="H324" s="1">
        <f t="shared" si="65"/>
        <v>-2.9059475495572151</v>
      </c>
      <c r="I324" s="1">
        <f t="shared" si="66"/>
        <v>9.841216750746268</v>
      </c>
      <c r="J324" s="1">
        <f t="shared" si="67"/>
        <v>-2.2815277588235294</v>
      </c>
      <c r="K324" s="4">
        <v>6446000000</v>
      </c>
      <c r="L324" s="4">
        <v>2922000000</v>
      </c>
      <c r="M324" s="1">
        <f t="shared" si="68"/>
        <v>6.958664663055691</v>
      </c>
      <c r="N324" s="1">
        <f t="shared" si="69"/>
        <v>0.88953848183881956</v>
      </c>
      <c r="O324" s="4">
        <v>3523000000</v>
      </c>
      <c r="P324" s="1">
        <f t="shared" si="70"/>
        <v>-8.2032358785126309</v>
      </c>
      <c r="Q324" s="1">
        <f t="shared" si="71"/>
        <v>1.9017882486517173</v>
      </c>
      <c r="R324" s="1">
        <f t="shared" si="72"/>
        <v>4.6787068805970158</v>
      </c>
      <c r="S324" s="1">
        <f t="shared" si="73"/>
        <v>1.323015131738738</v>
      </c>
      <c r="T324" s="1">
        <f t="shared" si="74"/>
        <v>2.7143531344598051</v>
      </c>
      <c r="U324" s="1">
        <f t="shared" si="74"/>
        <v>2.0186841330992715</v>
      </c>
      <c r="V324" s="1">
        <f t="shared" si="74"/>
        <v>1.323015131738738</v>
      </c>
      <c r="AA324"/>
      <c r="AB324"/>
    </row>
    <row r="325" spans="1:28" hidden="1" x14ac:dyDescent="0.2">
      <c r="A325" t="s">
        <v>369</v>
      </c>
      <c r="B325" s="5">
        <v>1.91</v>
      </c>
      <c r="C325" s="2">
        <v>307774000</v>
      </c>
      <c r="D325" s="2">
        <v>-398000000</v>
      </c>
      <c r="E325" t="s">
        <v>27</v>
      </c>
      <c r="F325" s="2">
        <v>-879000000</v>
      </c>
      <c r="G325" s="1">
        <f t="shared" si="64"/>
        <v>-4.0019623692864066</v>
      </c>
      <c r="H325" s="1">
        <f t="shared" si="65"/>
        <v>-8.8385048306601792</v>
      </c>
      <c r="I325" s="1">
        <f t="shared" si="66"/>
        <v>-1.6566872419597991</v>
      </c>
      <c r="J325" s="1">
        <f t="shared" si="67"/>
        <v>-0.75012687406143352</v>
      </c>
      <c r="K325" s="4">
        <v>16120000000</v>
      </c>
      <c r="L325" s="4">
        <v>8674000000</v>
      </c>
      <c r="M325" s="1">
        <f t="shared" si="68"/>
        <v>24.193076738126027</v>
      </c>
      <c r="N325" s="1">
        <f t="shared" si="69"/>
        <v>7.8948205748052641E-2</v>
      </c>
      <c r="O325" s="4">
        <v>7447000000</v>
      </c>
      <c r="P325" s="1">
        <f t="shared" si="70"/>
        <v>-11.803410769437358</v>
      </c>
      <c r="Q325" s="1">
        <f t="shared" si="71"/>
        <v>-5.3444340002685644</v>
      </c>
      <c r="R325" s="1">
        <f t="shared" si="72"/>
        <v>-0.14770058793969848</v>
      </c>
      <c r="S325" s="1">
        <f t="shared" si="73"/>
        <v>-12.931566669049367</v>
      </c>
      <c r="T325" s="1">
        <f t="shared" si="74"/>
        <v>-8.0923014939533555</v>
      </c>
      <c r="U325" s="1">
        <f t="shared" si="74"/>
        <v>-10.511934081501362</v>
      </c>
      <c r="V325" s="1">
        <f t="shared" si="74"/>
        <v>-12.931566669049367</v>
      </c>
      <c r="AA325"/>
      <c r="AB325"/>
    </row>
    <row r="326" spans="1:28" hidden="1" x14ac:dyDescent="0.2">
      <c r="A326" t="s">
        <v>370</v>
      </c>
      <c r="B326" s="5">
        <v>277.33999999999997</v>
      </c>
      <c r="C326" s="2">
        <v>85733000</v>
      </c>
      <c r="D326" s="2">
        <v>419000000</v>
      </c>
      <c r="E326" t="s">
        <v>27</v>
      </c>
      <c r="F326" s="2">
        <v>89000000</v>
      </c>
      <c r="G326" s="1">
        <f t="shared" si="64"/>
        <v>4.213121187766343</v>
      </c>
      <c r="H326" s="1">
        <f t="shared" si="65"/>
        <v>0.89491118308163364</v>
      </c>
      <c r="I326" s="1">
        <f t="shared" si="66"/>
        <v>1.5736551844868734</v>
      </c>
      <c r="J326" s="1">
        <f t="shared" si="67"/>
        <v>7.4085564303370788</v>
      </c>
      <c r="K326" s="4">
        <v>3582000000</v>
      </c>
      <c r="L326" s="3">
        <v>659000000</v>
      </c>
      <c r="M326" s="1">
        <f t="shared" si="68"/>
        <v>34.094222761363767</v>
      </c>
      <c r="N326" s="1">
        <f t="shared" si="69"/>
        <v>8.134515983578515</v>
      </c>
      <c r="O326" s="4">
        <v>2923000000</v>
      </c>
      <c r="P326" s="1">
        <f t="shared" si="70"/>
        <v>3.0448169688676017</v>
      </c>
      <c r="Q326" s="1">
        <f t="shared" si="71"/>
        <v>14.334587752309272</v>
      </c>
      <c r="R326" s="1">
        <f t="shared" si="72"/>
        <v>5.67474706921241</v>
      </c>
      <c r="S326" s="1">
        <f t="shared" si="73"/>
        <v>48.87266280195491</v>
      </c>
      <c r="T326" s="1">
        <f t="shared" si="74"/>
        <v>55.69150735422766</v>
      </c>
      <c r="U326" s="1">
        <f t="shared" si="74"/>
        <v>52.282085078091285</v>
      </c>
      <c r="V326" s="1">
        <f t="shared" si="74"/>
        <v>48.87266280195491</v>
      </c>
      <c r="AA326"/>
      <c r="AB326"/>
    </row>
    <row r="327" spans="1:28" hidden="1" x14ac:dyDescent="0.2">
      <c r="A327" t="s">
        <v>371</v>
      </c>
      <c r="B327" s="5">
        <v>297.27999999999997</v>
      </c>
      <c r="C327" s="2">
        <v>255817204</v>
      </c>
      <c r="D327" s="2">
        <v>3750000000</v>
      </c>
      <c r="E327" t="s">
        <v>27</v>
      </c>
      <c r="F327" s="2">
        <v>1183000000</v>
      </c>
      <c r="G327" s="1">
        <f t="shared" si="64"/>
        <v>37.706931871417147</v>
      </c>
      <c r="H327" s="1">
        <f t="shared" si="65"/>
        <v>11.895280107703064</v>
      </c>
      <c r="I327" s="1">
        <f t="shared" si="66"/>
        <v>0.17582973928000001</v>
      </c>
      <c r="J327" s="1">
        <f t="shared" si="67"/>
        <v>0.55736392417582414</v>
      </c>
      <c r="K327" s="4">
        <v>77809000000</v>
      </c>
      <c r="L327" s="4">
        <v>46477000000</v>
      </c>
      <c r="M327" s="1">
        <f t="shared" si="68"/>
        <v>122.47808009034451</v>
      </c>
      <c r="N327" s="1">
        <f t="shared" si="69"/>
        <v>2.4272098303689518</v>
      </c>
      <c r="O327" s="4">
        <v>31332000000</v>
      </c>
      <c r="P327" s="1">
        <f t="shared" si="70"/>
        <v>3.7756925826630918</v>
      </c>
      <c r="Q327" s="1">
        <f t="shared" si="71"/>
        <v>11.968594408272693</v>
      </c>
      <c r="R327" s="1">
        <f t="shared" si="72"/>
        <v>2.0279823574698663</v>
      </c>
      <c r="S327" s="1">
        <f t="shared" si="73"/>
        <v>146.58904645052723</v>
      </c>
      <c r="T327" s="1">
        <f t="shared" si="74"/>
        <v>171.08466246859612</v>
      </c>
      <c r="U327" s="1">
        <f t="shared" si="74"/>
        <v>158.83685445956169</v>
      </c>
      <c r="V327" s="1">
        <f t="shared" si="74"/>
        <v>146.58904645052723</v>
      </c>
      <c r="AA327"/>
      <c r="AB327"/>
    </row>
    <row r="328" spans="1:28" hidden="1" x14ac:dyDescent="0.2">
      <c r="A328" t="s">
        <v>372</v>
      </c>
      <c r="B328" s="5">
        <v>10.050000000000001</v>
      </c>
      <c r="C328" s="2">
        <v>43855652</v>
      </c>
      <c r="D328" s="2" t="s">
        <v>41</v>
      </c>
      <c r="E328" t="s">
        <v>42</v>
      </c>
      <c r="F328" s="2">
        <v>0</v>
      </c>
      <c r="G328" s="1" t="e">
        <f t="shared" si="64"/>
        <v>#VALUE!</v>
      </c>
      <c r="H328" s="1">
        <f t="shared" si="65"/>
        <v>0</v>
      </c>
      <c r="I328" s="1" t="e">
        <f t="shared" si="66"/>
        <v>#VALUE!</v>
      </c>
      <c r="J328" s="1" t="e">
        <f t="shared" si="67"/>
        <v>#DIV/0!</v>
      </c>
      <c r="K328" s="3">
        <v>352000000</v>
      </c>
      <c r="L328" s="3">
        <v>13000000</v>
      </c>
      <c r="M328" s="1">
        <f t="shared" si="68"/>
        <v>7.729904460205038</v>
      </c>
      <c r="N328" s="1">
        <f t="shared" si="69"/>
        <v>1.3001454353982302</v>
      </c>
      <c r="O328" s="3">
        <v>5000000</v>
      </c>
      <c r="P328" s="1">
        <f t="shared" si="70"/>
        <v>0</v>
      </c>
      <c r="Q328" s="1" t="e">
        <f t="shared" si="71"/>
        <v>#VALUE!</v>
      </c>
      <c r="R328" s="1" t="e">
        <f t="shared" si="72"/>
        <v>#VALUE!</v>
      </c>
      <c r="S328" s="1" t="e">
        <f t="shared" si="73"/>
        <v>#VALUE!</v>
      </c>
      <c r="T328" s="1" t="e">
        <f t="shared" si="74"/>
        <v>#VALUE!</v>
      </c>
      <c r="U328" s="1" t="e">
        <f t="shared" si="74"/>
        <v>#VALUE!</v>
      </c>
      <c r="V328" s="1" t="e">
        <f t="shared" si="74"/>
        <v>#VALUE!</v>
      </c>
      <c r="AA328"/>
      <c r="AB328"/>
    </row>
    <row r="329" spans="1:28" hidden="1" x14ac:dyDescent="0.2">
      <c r="A329" t="s">
        <v>373</v>
      </c>
      <c r="B329" s="5">
        <v>5.27</v>
      </c>
      <c r="C329" s="2">
        <v>242763558</v>
      </c>
      <c r="D329" s="2">
        <v>-12000000</v>
      </c>
      <c r="E329" t="s">
        <v>53</v>
      </c>
      <c r="F329" s="2">
        <v>-12000000</v>
      </c>
      <c r="G329" s="1">
        <f t="shared" si="64"/>
        <v>-0.12066218198853489</v>
      </c>
      <c r="H329" s="1">
        <f t="shared" si="65"/>
        <v>-0.12066218198853489</v>
      </c>
      <c r="I329" s="1">
        <f t="shared" si="66"/>
        <v>-54.946793524999997</v>
      </c>
      <c r="J329" s="1">
        <f t="shared" si="67"/>
        <v>-54.946793524999997</v>
      </c>
      <c r="K329" s="4">
        <v>2442000000</v>
      </c>
      <c r="L329" s="3">
        <v>708000000</v>
      </c>
      <c r="M329" s="1">
        <f t="shared" si="68"/>
        <v>7.1427524554570914</v>
      </c>
      <c r="N329" s="1">
        <f t="shared" si="69"/>
        <v>0.73781081352941169</v>
      </c>
      <c r="O329" s="4">
        <v>1705000000</v>
      </c>
      <c r="P329" s="1">
        <f t="shared" si="70"/>
        <v>-0.70381231671554256</v>
      </c>
      <c r="Q329" s="1">
        <f t="shared" si="71"/>
        <v>-0.70381231671554256</v>
      </c>
      <c r="R329" s="1">
        <f t="shared" si="72"/>
        <v>-10.661366255499999</v>
      </c>
      <c r="S329" s="1">
        <f t="shared" si="73"/>
        <v>-0.49430812840533506</v>
      </c>
      <c r="T329" s="1">
        <f t="shared" si="74"/>
        <v>0.91035080314649297</v>
      </c>
      <c r="U329" s="1">
        <f t="shared" si="74"/>
        <v>0.20802133737057948</v>
      </c>
      <c r="V329" s="1">
        <f t="shared" si="74"/>
        <v>-0.49430812840533506</v>
      </c>
      <c r="AA329"/>
      <c r="AB329"/>
    </row>
    <row r="330" spans="1:28" hidden="1" x14ac:dyDescent="0.2">
      <c r="A330" t="s">
        <v>374</v>
      </c>
      <c r="B330" s="5">
        <v>33.24</v>
      </c>
      <c r="C330" s="2">
        <v>26750000</v>
      </c>
      <c r="D330" s="2">
        <v>46000000</v>
      </c>
      <c r="E330" t="s">
        <v>375</v>
      </c>
      <c r="F330" s="2">
        <v>15000000</v>
      </c>
      <c r="G330" s="1">
        <f t="shared" si="64"/>
        <v>0.46253836428938372</v>
      </c>
      <c r="H330" s="1">
        <f t="shared" si="65"/>
        <v>0.15082772748566861</v>
      </c>
      <c r="I330" s="1">
        <f t="shared" si="66"/>
        <v>14.333946136956522</v>
      </c>
      <c r="J330" s="1">
        <f t="shared" si="67"/>
        <v>43.957434819999996</v>
      </c>
      <c r="K330" s="4">
        <v>1150000000</v>
      </c>
      <c r="L330" s="3">
        <v>635000000</v>
      </c>
      <c r="M330" s="1">
        <f t="shared" si="68"/>
        <v>19.252336448598133</v>
      </c>
      <c r="N330" s="1">
        <f t="shared" si="69"/>
        <v>1.7265436893203883</v>
      </c>
      <c r="O330" s="3">
        <v>515000000</v>
      </c>
      <c r="P330" s="1">
        <f t="shared" si="70"/>
        <v>2.912621359223301</v>
      </c>
      <c r="Q330" s="1">
        <f t="shared" si="71"/>
        <v>8.9320388349514559</v>
      </c>
      <c r="R330" s="1">
        <f t="shared" si="72"/>
        <v>1.9329782608695654</v>
      </c>
      <c r="S330" s="1">
        <f t="shared" si="73"/>
        <v>17.196261682242991</v>
      </c>
      <c r="T330" s="1">
        <f t="shared" si="74"/>
        <v>21.046728971962615</v>
      </c>
      <c r="U330" s="1">
        <f t="shared" si="74"/>
        <v>19.121495327102803</v>
      </c>
      <c r="V330" s="1">
        <f t="shared" si="74"/>
        <v>17.196261682242991</v>
      </c>
      <c r="AA330"/>
      <c r="AB330"/>
    </row>
    <row r="331" spans="1:28" hidden="1" x14ac:dyDescent="0.2">
      <c r="A331" t="s">
        <v>376</v>
      </c>
      <c r="B331" s="5">
        <v>18.34</v>
      </c>
      <c r="C331" s="2">
        <v>153531678</v>
      </c>
      <c r="D331" s="2">
        <v>220000000</v>
      </c>
      <c r="E331" t="s">
        <v>27</v>
      </c>
      <c r="F331" s="2">
        <v>29000000</v>
      </c>
      <c r="G331" s="1">
        <f t="shared" si="64"/>
        <v>2.2121400031231393</v>
      </c>
      <c r="H331" s="1">
        <f t="shared" si="65"/>
        <v>0.29160027313895931</v>
      </c>
      <c r="I331" s="1">
        <f t="shared" si="66"/>
        <v>2.9970978286363636</v>
      </c>
      <c r="J331" s="1">
        <f t="shared" si="67"/>
        <v>22.736604217241378</v>
      </c>
      <c r="K331" s="4">
        <v>6352000000</v>
      </c>
      <c r="L331" s="4">
        <v>3723000000</v>
      </c>
      <c r="M331" s="1">
        <f t="shared" si="68"/>
        <v>17.12350203063631</v>
      </c>
      <c r="N331" s="1">
        <f t="shared" si="69"/>
        <v>1.0710425920578166</v>
      </c>
      <c r="O331" s="4">
        <v>2630000000</v>
      </c>
      <c r="P331" s="1">
        <f t="shared" si="70"/>
        <v>1.1026615969581748</v>
      </c>
      <c r="Q331" s="1">
        <f t="shared" si="71"/>
        <v>8.3650190114068437</v>
      </c>
      <c r="R331" s="1">
        <f t="shared" si="72"/>
        <v>1.2798958975090911</v>
      </c>
      <c r="S331" s="1">
        <f t="shared" si="73"/>
        <v>14.329290402206116</v>
      </c>
      <c r="T331" s="1">
        <f t="shared" si="74"/>
        <v>17.755293471097215</v>
      </c>
      <c r="U331" s="1">
        <f t="shared" si="74"/>
        <v>16.042291936651665</v>
      </c>
      <c r="V331" s="1">
        <f t="shared" si="74"/>
        <v>14.329290402206116</v>
      </c>
      <c r="AA331"/>
      <c r="AB331"/>
    </row>
    <row r="332" spans="1:28" hidden="1" x14ac:dyDescent="0.2">
      <c r="A332" t="s">
        <v>377</v>
      </c>
      <c r="B332" s="5">
        <v>51.01</v>
      </c>
      <c r="C332" s="2">
        <v>207641323</v>
      </c>
      <c r="D332" s="2">
        <v>-10000000</v>
      </c>
      <c r="E332" t="s">
        <v>27</v>
      </c>
      <c r="F332" s="2">
        <v>363000000</v>
      </c>
      <c r="G332" s="1">
        <f t="shared" si="64"/>
        <v>-0.10055181832377906</v>
      </c>
      <c r="H332" s="1">
        <f t="shared" si="65"/>
        <v>3.6500310051531804</v>
      </c>
      <c r="I332" s="1">
        <f t="shared" si="66"/>
        <v>-65.936152230000005</v>
      </c>
      <c r="J332" s="1">
        <f t="shared" si="67"/>
        <v>1.8164229264462808</v>
      </c>
      <c r="K332" s="4">
        <v>8064000000</v>
      </c>
      <c r="L332" s="4">
        <v>5222000000</v>
      </c>
      <c r="M332" s="1">
        <f t="shared" si="68"/>
        <v>13.68706362942987</v>
      </c>
      <c r="N332" s="1">
        <f t="shared" si="69"/>
        <v>3.7268768072589724</v>
      </c>
      <c r="O332" s="4">
        <v>1765000000</v>
      </c>
      <c r="P332" s="1">
        <f t="shared" si="70"/>
        <v>20.56657223796034</v>
      </c>
      <c r="Q332" s="1">
        <f t="shared" si="71"/>
        <v>-0.56657223796033995</v>
      </c>
      <c r="R332" s="1">
        <f t="shared" si="72"/>
        <v>-105.9178388623</v>
      </c>
      <c r="S332" s="1">
        <f t="shared" si="73"/>
        <v>-0.4815997054690313</v>
      </c>
      <c r="T332" s="1">
        <f t="shared" si="74"/>
        <v>1.2184472548366492</v>
      </c>
      <c r="U332" s="1">
        <f t="shared" si="74"/>
        <v>0.36842377468380899</v>
      </c>
      <c r="V332" s="1">
        <f t="shared" si="74"/>
        <v>-0.4815997054690313</v>
      </c>
      <c r="AA332"/>
      <c r="AB332"/>
    </row>
    <row r="333" spans="1:28" hidden="1" x14ac:dyDescent="0.2">
      <c r="A333" t="s">
        <v>378</v>
      </c>
      <c r="B333" s="5">
        <v>2.9</v>
      </c>
      <c r="C333" s="2">
        <v>21401044</v>
      </c>
      <c r="D333" s="2">
        <v>-46000000</v>
      </c>
      <c r="E333" t="s">
        <v>27</v>
      </c>
      <c r="F333" s="2">
        <v>-9000000</v>
      </c>
      <c r="G333" s="1">
        <f t="shared" si="64"/>
        <v>-0.46253836428938372</v>
      </c>
      <c r="H333" s="1">
        <f t="shared" si="65"/>
        <v>-9.0496636491401161E-2</v>
      </c>
      <c r="I333" s="1">
        <f t="shared" si="66"/>
        <v>-14.333946136956522</v>
      </c>
      <c r="J333" s="1">
        <f t="shared" si="67"/>
        <v>-73.262391366666662</v>
      </c>
      <c r="K333" s="3">
        <v>84000000</v>
      </c>
      <c r="L333" s="3">
        <v>74000000</v>
      </c>
      <c r="M333" s="1">
        <f t="shared" si="68"/>
        <v>0.46726692398744657</v>
      </c>
      <c r="N333" s="1">
        <f t="shared" si="69"/>
        <v>6.2063027599999998</v>
      </c>
      <c r="O333" s="3">
        <v>10000000</v>
      </c>
      <c r="P333" s="1">
        <f t="shared" si="70"/>
        <v>-90</v>
      </c>
      <c r="Q333" s="1">
        <f t="shared" si="71"/>
        <v>-459.99999999999994</v>
      </c>
      <c r="R333" s="1">
        <f t="shared" si="72"/>
        <v>-0.13491962521739134</v>
      </c>
      <c r="S333" s="1">
        <f t="shared" si="73"/>
        <v>-21.494278503422539</v>
      </c>
      <c r="T333" s="1">
        <f t="shared" si="74"/>
        <v>-21.400825118625047</v>
      </c>
      <c r="U333" s="1">
        <f t="shared" si="74"/>
        <v>-21.447551811023793</v>
      </c>
      <c r="V333" s="1">
        <f t="shared" si="74"/>
        <v>-21.494278503422539</v>
      </c>
      <c r="AA333"/>
      <c r="AB333"/>
    </row>
    <row r="334" spans="1:28" hidden="1" x14ac:dyDescent="0.2">
      <c r="A334" t="s">
        <v>379</v>
      </c>
      <c r="B334" s="5">
        <v>18.149999999999999</v>
      </c>
      <c r="C334" s="2">
        <v>37792266</v>
      </c>
      <c r="D334" s="2">
        <v>11000000</v>
      </c>
      <c r="E334" t="s">
        <v>27</v>
      </c>
      <c r="F334" s="2">
        <v>4000000</v>
      </c>
      <c r="G334" s="1">
        <f t="shared" si="64"/>
        <v>0.11060700015615697</v>
      </c>
      <c r="H334" s="1">
        <f t="shared" si="65"/>
        <v>4.0220727329511624E-2</v>
      </c>
      <c r="I334" s="1">
        <f t="shared" si="66"/>
        <v>59.941956572727271</v>
      </c>
      <c r="J334" s="1">
        <f t="shared" si="67"/>
        <v>164.84038057500001</v>
      </c>
      <c r="K334" s="3">
        <v>750000000</v>
      </c>
      <c r="L334" s="3">
        <v>382000000</v>
      </c>
      <c r="M334" s="1">
        <f t="shared" si="68"/>
        <v>9.737442047005068</v>
      </c>
      <c r="N334" s="1">
        <f t="shared" si="69"/>
        <v>1.8639392062499998</v>
      </c>
      <c r="O334" s="3">
        <v>191000000</v>
      </c>
      <c r="P334" s="1">
        <f t="shared" si="70"/>
        <v>2.0942408376963351</v>
      </c>
      <c r="Q334" s="1">
        <f t="shared" si="71"/>
        <v>5.7591623036649215</v>
      </c>
      <c r="R334" s="1">
        <f t="shared" si="72"/>
        <v>6.23572389</v>
      </c>
      <c r="S334" s="1">
        <f t="shared" si="73"/>
        <v>2.9106484379634709</v>
      </c>
      <c r="T334" s="1">
        <f t="shared" ref="T334:V353" si="75">($O334+$O334*($Q334+T$2-$C$1)/$C$1)/$C334</f>
        <v>3.9214372591471491</v>
      </c>
      <c r="U334" s="1">
        <f t="shared" si="75"/>
        <v>3.41604284855531</v>
      </c>
      <c r="V334" s="1">
        <f t="shared" si="75"/>
        <v>2.9106484379634709</v>
      </c>
      <c r="AA334"/>
      <c r="AB334"/>
    </row>
    <row r="335" spans="1:28" hidden="1" x14ac:dyDescent="0.2">
      <c r="A335" t="s">
        <v>380</v>
      </c>
      <c r="B335" s="5">
        <v>17.57</v>
      </c>
      <c r="C335" s="2">
        <v>67791343</v>
      </c>
      <c r="D335" s="2">
        <v>72000000</v>
      </c>
      <c r="E335" t="s">
        <v>61</v>
      </c>
      <c r="F335" s="2">
        <v>7000000</v>
      </c>
      <c r="G335" s="1">
        <f t="shared" si="64"/>
        <v>0.72397309193120929</v>
      </c>
      <c r="H335" s="1">
        <f t="shared" si="65"/>
        <v>7.0386272826645349E-2</v>
      </c>
      <c r="I335" s="1">
        <f t="shared" si="66"/>
        <v>9.1577989208333328</v>
      </c>
      <c r="J335" s="1">
        <f t="shared" si="67"/>
        <v>94.194503185714282</v>
      </c>
      <c r="K335" s="4">
        <v>2893000000</v>
      </c>
      <c r="L335" s="4">
        <v>1640000000</v>
      </c>
      <c r="M335" s="1">
        <f t="shared" si="68"/>
        <v>18.4831859725806</v>
      </c>
      <c r="N335" s="1">
        <f t="shared" si="69"/>
        <v>0.9505936923463687</v>
      </c>
      <c r="O335" s="4">
        <v>1253000000</v>
      </c>
      <c r="P335" s="1">
        <f t="shared" si="70"/>
        <v>0.55865921787709494</v>
      </c>
      <c r="Q335" s="1">
        <f t="shared" si="71"/>
        <v>5.7462090981644049</v>
      </c>
      <c r="R335" s="1">
        <f t="shared" si="72"/>
        <v>1.6542970784861115</v>
      </c>
      <c r="S335" s="1">
        <f t="shared" si="73"/>
        <v>10.620825139870734</v>
      </c>
      <c r="T335" s="1">
        <f t="shared" si="75"/>
        <v>14.317462334386855</v>
      </c>
      <c r="U335" s="1">
        <f t="shared" si="75"/>
        <v>12.469143737128796</v>
      </c>
      <c r="V335" s="1">
        <f t="shared" si="75"/>
        <v>10.620825139870734</v>
      </c>
      <c r="AA335"/>
      <c r="AB335"/>
    </row>
    <row r="336" spans="1:28" hidden="1" x14ac:dyDescent="0.2">
      <c r="A336" t="s">
        <v>381</v>
      </c>
      <c r="B336" s="5">
        <v>48.65</v>
      </c>
      <c r="C336" s="2">
        <v>65508113</v>
      </c>
      <c r="D336" s="2">
        <v>-49000000</v>
      </c>
      <c r="E336" t="s">
        <v>27</v>
      </c>
      <c r="F336" s="2">
        <v>-12000000</v>
      </c>
      <c r="G336" s="1">
        <f t="shared" si="64"/>
        <v>-0.4927039097865174</v>
      </c>
      <c r="H336" s="1">
        <f t="shared" si="65"/>
        <v>-0.12066218198853489</v>
      </c>
      <c r="I336" s="1">
        <f t="shared" si="66"/>
        <v>-13.456357597959185</v>
      </c>
      <c r="J336" s="1">
        <f t="shared" si="67"/>
        <v>-54.946793524999997</v>
      </c>
      <c r="K336" s="3">
        <v>319000000</v>
      </c>
      <c r="L336" s="3">
        <v>166000000</v>
      </c>
      <c r="M336" s="1">
        <f t="shared" si="68"/>
        <v>2.3355885705332406</v>
      </c>
      <c r="N336" s="1">
        <f t="shared" si="69"/>
        <v>20.829867303594771</v>
      </c>
      <c r="O336" s="3">
        <v>153000000</v>
      </c>
      <c r="P336" s="1">
        <f t="shared" si="70"/>
        <v>-7.8431372549019605</v>
      </c>
      <c r="Q336" s="1">
        <f t="shared" si="71"/>
        <v>-32.026143790849673</v>
      </c>
      <c r="R336" s="1">
        <f t="shared" si="72"/>
        <v>-6.5040197907142856</v>
      </c>
      <c r="S336" s="1">
        <f t="shared" si="73"/>
        <v>-7.4799895396162608</v>
      </c>
      <c r="T336" s="1">
        <f t="shared" si="75"/>
        <v>-7.0128718255096132</v>
      </c>
      <c r="U336" s="1">
        <f t="shared" si="75"/>
        <v>-7.246430682562937</v>
      </c>
      <c r="V336" s="1">
        <f t="shared" si="75"/>
        <v>-7.4799895396162608</v>
      </c>
      <c r="AA336"/>
      <c r="AB336"/>
    </row>
    <row r="337" spans="1:28" hidden="1" x14ac:dyDescent="0.2">
      <c r="A337" t="s">
        <v>382</v>
      </c>
      <c r="B337" s="5">
        <v>124.68</v>
      </c>
      <c r="C337" s="2">
        <v>35421000</v>
      </c>
      <c r="D337" s="2">
        <v>20000000</v>
      </c>
      <c r="E337" t="s">
        <v>27</v>
      </c>
      <c r="F337" s="2">
        <v>5000000</v>
      </c>
      <c r="G337" s="1">
        <f t="shared" si="64"/>
        <v>0.20110363664755812</v>
      </c>
      <c r="H337" s="1">
        <f t="shared" si="65"/>
        <v>5.027590916188953E-2</v>
      </c>
      <c r="I337" s="1">
        <f t="shared" si="66"/>
        <v>32.968076115000002</v>
      </c>
      <c r="J337" s="1">
        <f t="shared" si="67"/>
        <v>131.87230446000001</v>
      </c>
      <c r="K337" s="3">
        <v>234000000</v>
      </c>
      <c r="L337" s="3">
        <v>108000000</v>
      </c>
      <c r="M337" s="1">
        <f t="shared" si="68"/>
        <v>3.5572118234945371</v>
      </c>
      <c r="N337" s="1">
        <f t="shared" si="69"/>
        <v>35.04992285714286</v>
      </c>
      <c r="O337" s="3">
        <v>125000000</v>
      </c>
      <c r="P337" s="1">
        <f t="shared" si="70"/>
        <v>4</v>
      </c>
      <c r="Q337" s="1">
        <f t="shared" si="71"/>
        <v>16</v>
      </c>
      <c r="R337" s="1">
        <f t="shared" si="72"/>
        <v>22.081451399999999</v>
      </c>
      <c r="S337" s="1">
        <f t="shared" si="73"/>
        <v>5.646367973800853</v>
      </c>
      <c r="T337" s="1">
        <f t="shared" si="75"/>
        <v>6.3521639705259592</v>
      </c>
      <c r="U337" s="1">
        <f t="shared" si="75"/>
        <v>5.9992659721634061</v>
      </c>
      <c r="V337" s="1">
        <f t="shared" si="75"/>
        <v>5.646367973800853</v>
      </c>
      <c r="AA337"/>
      <c r="AB337"/>
    </row>
    <row r="338" spans="1:28" hidden="1" x14ac:dyDescent="0.2">
      <c r="A338" t="s">
        <v>383</v>
      </c>
      <c r="B338" s="5">
        <v>15.49</v>
      </c>
      <c r="C338" s="2">
        <v>223901000</v>
      </c>
      <c r="D338" s="2">
        <v>206000000</v>
      </c>
      <c r="E338" t="s">
        <v>27</v>
      </c>
      <c r="F338" s="2">
        <v>46000000</v>
      </c>
      <c r="G338" s="1">
        <f t="shared" si="64"/>
        <v>2.0713674574698486</v>
      </c>
      <c r="H338" s="1">
        <f t="shared" si="65"/>
        <v>0.46253836428938372</v>
      </c>
      <c r="I338" s="1">
        <f t="shared" si="66"/>
        <v>3.2007840888349515</v>
      </c>
      <c r="J338" s="1">
        <f t="shared" si="67"/>
        <v>14.333946136956522</v>
      </c>
      <c r="K338" s="4">
        <v>4990000000</v>
      </c>
      <c r="L338" s="4">
        <v>1663000000</v>
      </c>
      <c r="M338" s="1">
        <f t="shared" si="68"/>
        <v>14.859245827396929</v>
      </c>
      <c r="N338" s="1">
        <f t="shared" si="69"/>
        <v>1.0424485993387436</v>
      </c>
      <c r="O338" s="4">
        <v>3327000000</v>
      </c>
      <c r="P338" s="1">
        <f t="shared" si="70"/>
        <v>1.3826269912834386</v>
      </c>
      <c r="Q338" s="1">
        <f t="shared" si="71"/>
        <v>6.1917643522693115</v>
      </c>
      <c r="R338" s="1">
        <f t="shared" si="72"/>
        <v>1.6836050922330097</v>
      </c>
      <c r="S338" s="1">
        <f t="shared" si="73"/>
        <v>9.2004948615682824</v>
      </c>
      <c r="T338" s="1">
        <f t="shared" si="75"/>
        <v>12.172344027047668</v>
      </c>
      <c r="U338" s="1">
        <f t="shared" si="75"/>
        <v>10.686419444307976</v>
      </c>
      <c r="V338" s="1">
        <f t="shared" si="75"/>
        <v>9.2004948615682824</v>
      </c>
      <c r="AA338"/>
      <c r="AB338"/>
    </row>
    <row r="339" spans="1:28" hidden="1" x14ac:dyDescent="0.2">
      <c r="A339" t="s">
        <v>384</v>
      </c>
      <c r="B339" s="5">
        <v>318.31</v>
      </c>
      <c r="C339" s="2">
        <v>4520375000</v>
      </c>
      <c r="D339" s="2">
        <v>55256000000</v>
      </c>
      <c r="E339" t="s">
        <v>385</v>
      </c>
      <c r="F339" s="2">
        <v>13686000000</v>
      </c>
      <c r="G339" s="1">
        <f t="shared" si="64"/>
        <v>555.60912732987356</v>
      </c>
      <c r="H339" s="1">
        <f t="shared" si="65"/>
        <v>137.61521855792404</v>
      </c>
      <c r="I339" s="1">
        <f t="shared" si="66"/>
        <v>1.1932849324960186E-2</v>
      </c>
      <c r="J339" s="1">
        <f t="shared" si="67"/>
        <v>4.8177811069706269E-2</v>
      </c>
      <c r="K339" s="4">
        <v>338516000000</v>
      </c>
      <c r="L339" s="4">
        <v>248028000000</v>
      </c>
      <c r="M339" s="1">
        <f t="shared" si="68"/>
        <v>20.01780825705832</v>
      </c>
      <c r="N339" s="1">
        <f t="shared" si="69"/>
        <v>15.901341241380072</v>
      </c>
      <c r="O339" s="4">
        <v>90488000000</v>
      </c>
      <c r="P339" s="1">
        <f t="shared" si="70"/>
        <v>15.124657413137655</v>
      </c>
      <c r="Q339" s="1">
        <f t="shared" si="71"/>
        <v>61.064450534877558</v>
      </c>
      <c r="R339" s="1">
        <f t="shared" si="72"/>
        <v>2.6040259270486463</v>
      </c>
      <c r="S339" s="1">
        <f t="shared" si="73"/>
        <v>122.23764621298012</v>
      </c>
      <c r="T339" s="1">
        <f t="shared" si="75"/>
        <v>126.24120786439178</v>
      </c>
      <c r="U339" s="1">
        <f t="shared" si="75"/>
        <v>124.23942703868595</v>
      </c>
      <c r="V339" s="1">
        <f t="shared" si="75"/>
        <v>122.23764621298012</v>
      </c>
      <c r="AA339"/>
      <c r="AB339"/>
    </row>
    <row r="340" spans="1:28" hidden="1" x14ac:dyDescent="0.2">
      <c r="A340" t="s">
        <v>386</v>
      </c>
      <c r="B340" s="5">
        <v>3.56</v>
      </c>
      <c r="C340" s="2">
        <v>98739000</v>
      </c>
      <c r="D340" s="2">
        <v>-6000000</v>
      </c>
      <c r="E340" t="s">
        <v>27</v>
      </c>
      <c r="F340" s="2">
        <v>-17000000</v>
      </c>
      <c r="G340" s="1">
        <f t="shared" si="64"/>
        <v>-6.0331090994267443E-2</v>
      </c>
      <c r="H340" s="1">
        <f t="shared" si="65"/>
        <v>-0.17093809115042441</v>
      </c>
      <c r="I340" s="1">
        <f t="shared" si="66"/>
        <v>-109.89358704999999</v>
      </c>
      <c r="J340" s="1">
        <f t="shared" si="67"/>
        <v>-38.7859719</v>
      </c>
      <c r="K340" s="4">
        <v>4582000000</v>
      </c>
      <c r="L340" s="4">
        <v>4028000000</v>
      </c>
      <c r="M340" s="1">
        <f t="shared" si="68"/>
        <v>5.6107515773908991</v>
      </c>
      <c r="N340" s="1">
        <f t="shared" si="69"/>
        <v>0.63449610108303256</v>
      </c>
      <c r="O340" s="3">
        <v>535000000</v>
      </c>
      <c r="P340" s="1">
        <f t="shared" si="70"/>
        <v>-3.1775700934579438</v>
      </c>
      <c r="Q340" s="1">
        <f t="shared" si="71"/>
        <v>-1.1214953271028036</v>
      </c>
      <c r="R340" s="1">
        <f t="shared" si="72"/>
        <v>-5.8585140000000004</v>
      </c>
      <c r="S340" s="1">
        <f t="shared" si="73"/>
        <v>-0.60766262571020568</v>
      </c>
      <c r="T340" s="1">
        <f t="shared" si="75"/>
        <v>0.47600239013966111</v>
      </c>
      <c r="U340" s="1">
        <f t="shared" si="75"/>
        <v>-6.5830117785272285E-2</v>
      </c>
      <c r="V340" s="1">
        <f t="shared" si="75"/>
        <v>-0.60766262571020568</v>
      </c>
      <c r="AA340"/>
      <c r="AB340"/>
    </row>
    <row r="341" spans="1:28" hidden="1" x14ac:dyDescent="0.2">
      <c r="A341" t="s">
        <v>387</v>
      </c>
      <c r="B341" s="5">
        <v>213.42</v>
      </c>
      <c r="C341" s="2">
        <v>239100000</v>
      </c>
      <c r="D341" s="2">
        <v>1134000000</v>
      </c>
      <c r="E341" t="s">
        <v>27</v>
      </c>
      <c r="F341" s="2">
        <v>222000000</v>
      </c>
      <c r="G341" s="1">
        <f t="shared" si="64"/>
        <v>11.402576197916547</v>
      </c>
      <c r="H341" s="1">
        <f t="shared" si="65"/>
        <v>2.2322503667878952</v>
      </c>
      <c r="I341" s="1">
        <f t="shared" si="66"/>
        <v>0.58144755052910047</v>
      </c>
      <c r="J341" s="1">
        <f t="shared" si="67"/>
        <v>2.9700969472972973</v>
      </c>
      <c r="K341" s="4">
        <v>28167000000</v>
      </c>
      <c r="L341" s="4">
        <v>24606000000</v>
      </c>
      <c r="M341" s="1">
        <f t="shared" si="68"/>
        <v>14.893350062735257</v>
      </c>
      <c r="N341" s="1">
        <f t="shared" si="69"/>
        <v>14.32988542544229</v>
      </c>
      <c r="O341" s="4">
        <v>3492000000</v>
      </c>
      <c r="P341" s="1">
        <f t="shared" si="70"/>
        <v>6.3573883161512024</v>
      </c>
      <c r="Q341" s="1">
        <f t="shared" si="71"/>
        <v>32.47422680412371</v>
      </c>
      <c r="R341" s="1">
        <f t="shared" si="72"/>
        <v>4.4998873015873011</v>
      </c>
      <c r="S341" s="1">
        <f t="shared" si="73"/>
        <v>47.427854454203263</v>
      </c>
      <c r="T341" s="1">
        <f t="shared" si="75"/>
        <v>50.34880803011292</v>
      </c>
      <c r="U341" s="1">
        <f t="shared" si="75"/>
        <v>48.888331242158095</v>
      </c>
      <c r="V341" s="1">
        <f t="shared" si="75"/>
        <v>47.427854454203263</v>
      </c>
      <c r="AA341"/>
      <c r="AB341"/>
    </row>
    <row r="342" spans="1:28" hidden="1" x14ac:dyDescent="0.2">
      <c r="A342" t="s">
        <v>388</v>
      </c>
      <c r="B342" s="5">
        <v>54.02</v>
      </c>
      <c r="C342" s="2">
        <v>148636000</v>
      </c>
      <c r="D342" s="2">
        <v>666000000</v>
      </c>
      <c r="E342" t="s">
        <v>27</v>
      </c>
      <c r="F342" s="2">
        <v>2000000</v>
      </c>
      <c r="G342" s="1">
        <f t="shared" si="64"/>
        <v>6.6967511003636861</v>
      </c>
      <c r="H342" s="1">
        <f t="shared" si="65"/>
        <v>2.0110363664755812E-2</v>
      </c>
      <c r="I342" s="1">
        <f t="shared" si="66"/>
        <v>0.99003231576576567</v>
      </c>
      <c r="J342" s="1">
        <f t="shared" si="67"/>
        <v>329.68076115000002</v>
      </c>
      <c r="K342" s="4">
        <v>6539000000</v>
      </c>
      <c r="L342" s="4">
        <v>4652000000</v>
      </c>
      <c r="M342" s="1">
        <f t="shared" si="68"/>
        <v>12.695443903226675</v>
      </c>
      <c r="N342" s="1">
        <f t="shared" si="69"/>
        <v>4.2550698039215691</v>
      </c>
      <c r="O342" s="4">
        <v>1705000000</v>
      </c>
      <c r="P342" s="1">
        <f t="shared" si="70"/>
        <v>0.11730205278592376</v>
      </c>
      <c r="Q342" s="1">
        <f t="shared" si="71"/>
        <v>39.061583577712611</v>
      </c>
      <c r="R342" s="1">
        <f t="shared" si="72"/>
        <v>1.2056031111111112</v>
      </c>
      <c r="S342" s="1">
        <f t="shared" si="73"/>
        <v>44.807449070211796</v>
      </c>
      <c r="T342" s="1">
        <f t="shared" si="75"/>
        <v>47.10164428536828</v>
      </c>
      <c r="U342" s="1">
        <f t="shared" si="75"/>
        <v>45.954546677790034</v>
      </c>
      <c r="V342" s="1">
        <f t="shared" si="75"/>
        <v>44.807449070211796</v>
      </c>
      <c r="AA342"/>
      <c r="AB342"/>
    </row>
    <row r="343" spans="1:28" hidden="1" x14ac:dyDescent="0.2">
      <c r="A343" t="s">
        <v>389</v>
      </c>
      <c r="B343" s="5">
        <v>29.98</v>
      </c>
      <c r="C343" s="2">
        <v>377000000</v>
      </c>
      <c r="D343" s="2">
        <v>40000000</v>
      </c>
      <c r="E343" t="s">
        <v>27</v>
      </c>
      <c r="F343" s="2">
        <v>-152000000</v>
      </c>
      <c r="G343" s="1">
        <f t="shared" si="64"/>
        <v>0.40220727329511624</v>
      </c>
      <c r="H343" s="1">
        <f t="shared" si="65"/>
        <v>-1.5283876385214419</v>
      </c>
      <c r="I343" s="1">
        <f t="shared" si="66"/>
        <v>16.484038057500001</v>
      </c>
      <c r="J343" s="1">
        <f t="shared" si="67"/>
        <v>-4.3379047519736842</v>
      </c>
      <c r="K343" s="4">
        <v>21405000000</v>
      </c>
      <c r="L343" s="4">
        <v>13537000000</v>
      </c>
      <c r="M343" s="1">
        <f t="shared" si="68"/>
        <v>20.870026525198938</v>
      </c>
      <c r="N343" s="1">
        <f t="shared" si="69"/>
        <v>1.4365099135739705</v>
      </c>
      <c r="O343" s="4">
        <v>6301000000</v>
      </c>
      <c r="P343" s="1">
        <f t="shared" si="70"/>
        <v>-2.4123155054753211</v>
      </c>
      <c r="Q343" s="1">
        <f t="shared" si="71"/>
        <v>0.63481986986192673</v>
      </c>
      <c r="R343" s="1">
        <f t="shared" si="72"/>
        <v>28.256149999999998</v>
      </c>
      <c r="S343" s="1">
        <f t="shared" si="73"/>
        <v>1.0610079575596818</v>
      </c>
      <c r="T343" s="1">
        <f t="shared" si="75"/>
        <v>4.4037135278514592</v>
      </c>
      <c r="U343" s="1">
        <f t="shared" si="75"/>
        <v>2.7323607427055703</v>
      </c>
      <c r="V343" s="1">
        <f t="shared" si="75"/>
        <v>1.0610079575596818</v>
      </c>
      <c r="AA343"/>
      <c r="AB343"/>
    </row>
    <row r="344" spans="1:28" hidden="1" x14ac:dyDescent="0.2">
      <c r="A344" t="s">
        <v>390</v>
      </c>
      <c r="B344" s="5">
        <v>41.3</v>
      </c>
      <c r="C344" s="2">
        <v>63752719</v>
      </c>
      <c r="D344" s="2">
        <v>-128000000</v>
      </c>
      <c r="E344" t="s">
        <v>27</v>
      </c>
      <c r="F344" s="2">
        <v>-70000000</v>
      </c>
      <c r="G344" s="1">
        <f t="shared" si="64"/>
        <v>-1.287063274544372</v>
      </c>
      <c r="H344" s="1">
        <f t="shared" si="65"/>
        <v>-0.70386272826645346</v>
      </c>
      <c r="I344" s="1">
        <f t="shared" si="66"/>
        <v>-5.1512618929687504</v>
      </c>
      <c r="J344" s="1">
        <f t="shared" si="67"/>
        <v>-9.4194503185714282</v>
      </c>
      <c r="K344" s="3">
        <v>466000000</v>
      </c>
      <c r="L344" s="3">
        <v>327000000</v>
      </c>
      <c r="M344" s="1">
        <f t="shared" si="68"/>
        <v>2.180299164965811</v>
      </c>
      <c r="N344" s="1">
        <f t="shared" si="69"/>
        <v>18.942354638129498</v>
      </c>
      <c r="O344" s="3">
        <v>140000000</v>
      </c>
      <c r="P344" s="1">
        <f t="shared" si="70"/>
        <v>-50</v>
      </c>
      <c r="Q344" s="1">
        <f t="shared" si="71"/>
        <v>-91.428571428571431</v>
      </c>
      <c r="R344" s="1">
        <f t="shared" si="72"/>
        <v>-2.0570213239843751</v>
      </c>
      <c r="S344" s="1">
        <f t="shared" si="73"/>
        <v>-20.077575044289482</v>
      </c>
      <c r="T344" s="1">
        <f t="shared" si="75"/>
        <v>-19.638378090195651</v>
      </c>
      <c r="U344" s="1">
        <f t="shared" si="75"/>
        <v>-19.857976567242567</v>
      </c>
      <c r="V344" s="1">
        <f t="shared" si="75"/>
        <v>-20.077575044289482</v>
      </c>
      <c r="AA344"/>
      <c r="AB344"/>
    </row>
    <row r="345" spans="1:28" hidden="1" x14ac:dyDescent="0.2">
      <c r="A345" t="s">
        <v>391</v>
      </c>
      <c r="B345" s="5">
        <v>28.79</v>
      </c>
      <c r="C345" s="2">
        <v>77573000</v>
      </c>
      <c r="D345" s="2">
        <v>94000000</v>
      </c>
      <c r="E345" t="s">
        <v>27</v>
      </c>
      <c r="F345" s="2">
        <v>10000000</v>
      </c>
      <c r="G345" s="1">
        <f t="shared" si="64"/>
        <v>0.94518709224352326</v>
      </c>
      <c r="H345" s="1">
        <f t="shared" si="65"/>
        <v>0.10055181832377906</v>
      </c>
      <c r="I345" s="1">
        <f t="shared" si="66"/>
        <v>7.0144842797872338</v>
      </c>
      <c r="J345" s="1">
        <f t="shared" si="67"/>
        <v>65.936152230000005</v>
      </c>
      <c r="K345" s="4">
        <v>1972000000</v>
      </c>
      <c r="L345" s="3">
        <v>930000000</v>
      </c>
      <c r="M345" s="1">
        <f t="shared" si="68"/>
        <v>13.432508733708893</v>
      </c>
      <c r="N345" s="1">
        <f t="shared" si="69"/>
        <v>2.1433077447216893</v>
      </c>
      <c r="O345" s="4">
        <v>1039000000</v>
      </c>
      <c r="P345" s="1">
        <f t="shared" si="70"/>
        <v>0.96246390760346479</v>
      </c>
      <c r="Q345" s="1">
        <f t="shared" si="71"/>
        <v>9.0471607314725695</v>
      </c>
      <c r="R345" s="1">
        <f t="shared" si="72"/>
        <v>2.3758794361702127</v>
      </c>
      <c r="S345" s="1">
        <f t="shared" si="73"/>
        <v>12.117618243460997</v>
      </c>
      <c r="T345" s="1">
        <f t="shared" si="75"/>
        <v>14.796385340260143</v>
      </c>
      <c r="U345" s="1">
        <f t="shared" si="75"/>
        <v>13.45700179186057</v>
      </c>
      <c r="V345" s="1">
        <f t="shared" si="75"/>
        <v>12.117618243460997</v>
      </c>
      <c r="AA345"/>
      <c r="AB345"/>
    </row>
    <row r="346" spans="1:28" hidden="1" x14ac:dyDescent="0.2">
      <c r="A346" t="s">
        <v>392</v>
      </c>
      <c r="B346" s="5">
        <v>0.74</v>
      </c>
      <c r="C346" s="2">
        <v>5534000</v>
      </c>
      <c r="D346" s="2">
        <v>-12000000</v>
      </c>
      <c r="E346" t="s">
        <v>76</v>
      </c>
      <c r="F346" s="2">
        <v>-7000000</v>
      </c>
      <c r="G346" s="1">
        <f t="shared" si="64"/>
        <v>-0.12066218198853489</v>
      </c>
      <c r="H346" s="1">
        <f t="shared" si="65"/>
        <v>-7.0386272826645349E-2</v>
      </c>
      <c r="I346" s="1">
        <f t="shared" si="66"/>
        <v>-54.946793524999997</v>
      </c>
      <c r="J346" s="1">
        <f t="shared" si="67"/>
        <v>-94.194503185714282</v>
      </c>
      <c r="K346" s="3">
        <v>90000000</v>
      </c>
      <c r="L346" s="3">
        <v>85000000</v>
      </c>
      <c r="M346" s="1">
        <f t="shared" si="68"/>
        <v>0.90350560173473071</v>
      </c>
      <c r="N346" s="1">
        <f t="shared" si="69"/>
        <v>0.81903199999999998</v>
      </c>
      <c r="O346" s="3">
        <v>6000000</v>
      </c>
      <c r="P346" s="1">
        <f t="shared" si="70"/>
        <v>-116.66666666666667</v>
      </c>
      <c r="Q346" s="1">
        <f t="shared" si="71"/>
        <v>-200</v>
      </c>
      <c r="R346" s="1">
        <f t="shared" si="72"/>
        <v>-3.4126333333333335E-2</v>
      </c>
      <c r="S346" s="1">
        <f t="shared" si="73"/>
        <v>-21.684134441633539</v>
      </c>
      <c r="T346" s="1">
        <f t="shared" si="75"/>
        <v>-21.467293097217201</v>
      </c>
      <c r="U346" s="1">
        <f t="shared" si="75"/>
        <v>-21.57571376942537</v>
      </c>
      <c r="V346" s="1">
        <f t="shared" si="75"/>
        <v>-21.684134441633539</v>
      </c>
      <c r="AA346"/>
      <c r="AB346"/>
    </row>
    <row r="347" spans="1:28" hidden="1" x14ac:dyDescent="0.2">
      <c r="A347" t="s">
        <v>393</v>
      </c>
      <c r="B347" s="5">
        <v>3.95</v>
      </c>
      <c r="C347" s="2">
        <v>1064421</v>
      </c>
      <c r="D347" s="2">
        <v>-9000000</v>
      </c>
      <c r="E347" t="s">
        <v>114</v>
      </c>
      <c r="F347" s="2">
        <v>-1.22</v>
      </c>
      <c r="G347" s="1">
        <f t="shared" si="64"/>
        <v>-9.0496636491401161E-2</v>
      </c>
      <c r="H347" s="1">
        <f t="shared" si="65"/>
        <v>-1.2267321835501047E-8</v>
      </c>
      <c r="I347" s="1">
        <f t="shared" si="66"/>
        <v>-73.262391366666662</v>
      </c>
      <c r="J347" s="1">
        <f t="shared" si="67"/>
        <v>-540460264.18032789</v>
      </c>
      <c r="K347" s="3">
        <v>4000000</v>
      </c>
      <c r="L347" s="3">
        <v>4000000</v>
      </c>
      <c r="M347" s="1">
        <f t="shared" si="68"/>
        <v>0</v>
      </c>
      <c r="N347" s="1" t="e">
        <f t="shared" si="69"/>
        <v>#DIV/0!</v>
      </c>
      <c r="O347" s="3">
        <v>-0.84</v>
      </c>
      <c r="P347" s="1">
        <f t="shared" si="70"/>
        <v>145.23809523809524</v>
      </c>
      <c r="Q347" s="1">
        <f t="shared" si="71"/>
        <v>1071428571.4285715</v>
      </c>
      <c r="R347" s="1">
        <f t="shared" si="72"/>
        <v>-4.6716254999999998E-2</v>
      </c>
      <c r="S347" s="1">
        <f t="shared" si="73"/>
        <v>-84.553010509939213</v>
      </c>
      <c r="T347" s="1">
        <f t="shared" si="75"/>
        <v>-84.553010667771488</v>
      </c>
      <c r="U347" s="1">
        <f t="shared" si="75"/>
        <v>-84.553010588855344</v>
      </c>
      <c r="V347" s="1">
        <f t="shared" si="75"/>
        <v>-84.553010509939213</v>
      </c>
      <c r="AA347"/>
      <c r="AB347"/>
    </row>
    <row r="348" spans="1:28" hidden="1" x14ac:dyDescent="0.2">
      <c r="A348" t="s">
        <v>394</v>
      </c>
      <c r="B348" s="5">
        <v>65.81</v>
      </c>
      <c r="C348" s="2">
        <v>38961000</v>
      </c>
      <c r="D348" s="2">
        <v>144000000</v>
      </c>
      <c r="E348" t="s">
        <v>30</v>
      </c>
      <c r="F348" s="2">
        <v>39000000</v>
      </c>
      <c r="G348" s="1">
        <f t="shared" si="64"/>
        <v>1.4479461838624186</v>
      </c>
      <c r="H348" s="1">
        <f t="shared" si="65"/>
        <v>0.39215209146273838</v>
      </c>
      <c r="I348" s="1">
        <f t="shared" si="66"/>
        <v>4.5788994604166664</v>
      </c>
      <c r="J348" s="1">
        <f t="shared" si="67"/>
        <v>16.9067057</v>
      </c>
      <c r="K348" s="4">
        <v>2430000000</v>
      </c>
      <c r="L348" s="4">
        <v>1503000000</v>
      </c>
      <c r="M348" s="1">
        <f t="shared" si="68"/>
        <v>23.793023793023792</v>
      </c>
      <c r="N348" s="1">
        <f t="shared" si="69"/>
        <v>2.7659367961165051</v>
      </c>
      <c r="O348" s="3">
        <v>927000000</v>
      </c>
      <c r="P348" s="1">
        <f t="shared" si="70"/>
        <v>4.2071197411003238</v>
      </c>
      <c r="Q348" s="1">
        <f t="shared" si="71"/>
        <v>15.53398058252427</v>
      </c>
      <c r="R348" s="1">
        <f t="shared" si="72"/>
        <v>1.7805718125000005</v>
      </c>
      <c r="S348" s="1">
        <f t="shared" si="73"/>
        <v>36.960036960036952</v>
      </c>
      <c r="T348" s="1">
        <f t="shared" si="75"/>
        <v>41.71864171864172</v>
      </c>
      <c r="U348" s="1">
        <f t="shared" si="75"/>
        <v>39.33933933933934</v>
      </c>
      <c r="V348" s="1">
        <f t="shared" si="75"/>
        <v>36.960036960036952</v>
      </c>
      <c r="AA348"/>
      <c r="AB348"/>
    </row>
    <row r="349" spans="1:28" hidden="1" x14ac:dyDescent="0.2">
      <c r="A349" t="s">
        <v>395</v>
      </c>
      <c r="B349" s="5">
        <v>62</v>
      </c>
      <c r="C349" s="2">
        <v>930000000</v>
      </c>
      <c r="D349" s="2">
        <v>2706000000</v>
      </c>
      <c r="E349" t="s">
        <v>396</v>
      </c>
      <c r="F349" s="2">
        <v>698000000</v>
      </c>
      <c r="G349" s="1">
        <f t="shared" si="64"/>
        <v>27.209322038414616</v>
      </c>
      <c r="H349" s="1">
        <f t="shared" si="65"/>
        <v>7.0185169189997785</v>
      </c>
      <c r="I349" s="1">
        <f t="shared" si="66"/>
        <v>0.24366649013303768</v>
      </c>
      <c r="J349" s="1">
        <f t="shared" si="67"/>
        <v>0.94464401475644699</v>
      </c>
      <c r="K349" s="4">
        <v>19024000000</v>
      </c>
      <c r="L349" s="4">
        <v>10810000000</v>
      </c>
      <c r="M349" s="1">
        <f t="shared" si="68"/>
        <v>8.8322580645161288</v>
      </c>
      <c r="N349" s="1">
        <f t="shared" si="69"/>
        <v>7.0197224251278305</v>
      </c>
      <c r="O349" s="4">
        <v>8214000000</v>
      </c>
      <c r="P349" s="1">
        <f t="shared" si="70"/>
        <v>8.497686876065254</v>
      </c>
      <c r="Q349" s="1">
        <f t="shared" si="71"/>
        <v>32.943754565376189</v>
      </c>
      <c r="R349" s="1">
        <f t="shared" si="72"/>
        <v>2.1308203991130821</v>
      </c>
      <c r="S349" s="1">
        <f t="shared" si="73"/>
        <v>29.096774193548388</v>
      </c>
      <c r="T349" s="1">
        <f t="shared" si="75"/>
        <v>30.863225806451613</v>
      </c>
      <c r="U349" s="1">
        <f t="shared" si="75"/>
        <v>29.98</v>
      </c>
      <c r="V349" s="1">
        <f t="shared" si="75"/>
        <v>29.096774193548388</v>
      </c>
      <c r="AA349"/>
      <c r="AB349"/>
    </row>
    <row r="350" spans="1:28" hidden="1" x14ac:dyDescent="0.2">
      <c r="A350" t="s">
        <v>397</v>
      </c>
      <c r="B350" s="5">
        <v>7.4</v>
      </c>
      <c r="C350" s="2">
        <v>18212000</v>
      </c>
      <c r="D350" s="2">
        <v>-2000000</v>
      </c>
      <c r="E350" t="s">
        <v>30</v>
      </c>
      <c r="F350" s="2">
        <v>-12000000</v>
      </c>
      <c r="G350" s="1">
        <f t="shared" si="64"/>
        <v>-2.0110363664755812E-2</v>
      </c>
      <c r="H350" s="1">
        <f t="shared" si="65"/>
        <v>-0.12066218198853489</v>
      </c>
      <c r="I350" s="1">
        <f t="shared" si="66"/>
        <v>-329.68076115000002</v>
      </c>
      <c r="J350" s="1">
        <f t="shared" si="67"/>
        <v>-54.946793524999997</v>
      </c>
      <c r="K350" s="3">
        <v>85000000</v>
      </c>
      <c r="L350" s="3">
        <v>17000000</v>
      </c>
      <c r="M350" s="1">
        <f t="shared" si="68"/>
        <v>3.7338018888644848</v>
      </c>
      <c r="N350" s="1">
        <f t="shared" si="69"/>
        <v>1.981894117647059</v>
      </c>
      <c r="O350" s="3">
        <v>68000000</v>
      </c>
      <c r="P350" s="1">
        <f t="shared" si="70"/>
        <v>-17.647058823529413</v>
      </c>
      <c r="Q350" s="1">
        <f t="shared" si="71"/>
        <v>-2.9411764705882351</v>
      </c>
      <c r="R350" s="1">
        <f t="shared" si="72"/>
        <v>-6.7384399999999998</v>
      </c>
      <c r="S350" s="1">
        <f t="shared" si="73"/>
        <v>-1.0981770261366133</v>
      </c>
      <c r="T350" s="1">
        <f t="shared" si="75"/>
        <v>-0.35141664836371622</v>
      </c>
      <c r="U350" s="1">
        <f t="shared" si="75"/>
        <v>-0.72479683725016475</v>
      </c>
      <c r="V350" s="1">
        <f t="shared" si="75"/>
        <v>-1.0981770261366133</v>
      </c>
      <c r="AA350"/>
      <c r="AB350"/>
    </row>
    <row r="351" spans="1:28" hidden="1" x14ac:dyDescent="0.2">
      <c r="A351" t="s">
        <v>398</v>
      </c>
      <c r="B351" s="5">
        <v>13.96</v>
      </c>
      <c r="C351" s="2">
        <v>20022520</v>
      </c>
      <c r="D351" s="2">
        <v>-2000000</v>
      </c>
      <c r="E351" t="s">
        <v>27</v>
      </c>
      <c r="F351" s="2">
        <v>-9000000</v>
      </c>
      <c r="G351" s="1">
        <f t="shared" si="64"/>
        <v>-2.0110363664755812E-2</v>
      </c>
      <c r="H351" s="1">
        <f t="shared" si="65"/>
        <v>-9.0496636491401161E-2</v>
      </c>
      <c r="I351" s="1">
        <f t="shared" si="66"/>
        <v>-329.68076115000002</v>
      </c>
      <c r="J351" s="1">
        <f t="shared" si="67"/>
        <v>-73.262391366666662</v>
      </c>
      <c r="K351" s="3">
        <v>484000000</v>
      </c>
      <c r="L351" s="3">
        <v>182000000</v>
      </c>
      <c r="M351" s="1">
        <f t="shared" si="68"/>
        <v>15.083016523394658</v>
      </c>
      <c r="N351" s="1">
        <f t="shared" si="69"/>
        <v>0.92554430198675497</v>
      </c>
      <c r="O351" s="3">
        <v>302000000</v>
      </c>
      <c r="P351" s="1">
        <f t="shared" si="70"/>
        <v>-2.9801324503311259</v>
      </c>
      <c r="Q351" s="1">
        <f t="shared" si="71"/>
        <v>-0.66225165562913912</v>
      </c>
      <c r="R351" s="1">
        <f t="shared" si="72"/>
        <v>-13.97571896</v>
      </c>
      <c r="S351" s="1">
        <f t="shared" si="73"/>
        <v>-0.99887526644997737</v>
      </c>
      <c r="T351" s="1">
        <f t="shared" si="75"/>
        <v>2.0177280382289542</v>
      </c>
      <c r="U351" s="1">
        <f t="shared" si="75"/>
        <v>0.50942638588948841</v>
      </c>
      <c r="V351" s="1">
        <f t="shared" si="75"/>
        <v>-0.99887526644997737</v>
      </c>
      <c r="AA351"/>
      <c r="AB351"/>
    </row>
    <row r="352" spans="1:28" hidden="1" x14ac:dyDescent="0.2">
      <c r="A352" t="s">
        <v>399</v>
      </c>
      <c r="B352" s="5">
        <v>48.66</v>
      </c>
      <c r="C352" s="2">
        <v>17095870</v>
      </c>
      <c r="D352" s="2">
        <v>-17000000</v>
      </c>
      <c r="E352" t="s">
        <v>27</v>
      </c>
      <c r="F352" s="2">
        <v>-11000000</v>
      </c>
      <c r="G352" s="1">
        <f t="shared" si="64"/>
        <v>-0.17093809115042441</v>
      </c>
      <c r="H352" s="1">
        <f t="shared" si="65"/>
        <v>-0.11060700015615697</v>
      </c>
      <c r="I352" s="1">
        <f t="shared" si="66"/>
        <v>-38.7859719</v>
      </c>
      <c r="J352" s="1">
        <f t="shared" si="67"/>
        <v>-59.941956572727271</v>
      </c>
      <c r="K352" s="3">
        <v>37000000</v>
      </c>
      <c r="L352" s="3">
        <v>7000000</v>
      </c>
      <c r="M352" s="1">
        <f t="shared" si="68"/>
        <v>1.7548097873930955</v>
      </c>
      <c r="N352" s="1">
        <f t="shared" si="69"/>
        <v>27.72950114</v>
      </c>
      <c r="O352" s="3">
        <v>31000000</v>
      </c>
      <c r="P352" s="1">
        <f t="shared" si="70"/>
        <v>-35.483870967741936</v>
      </c>
      <c r="Q352" s="1">
        <f t="shared" si="71"/>
        <v>-54.838709677419352</v>
      </c>
      <c r="R352" s="1">
        <f t="shared" si="72"/>
        <v>-4.8934413776470578</v>
      </c>
      <c r="S352" s="1">
        <f t="shared" si="73"/>
        <v>-9.9439221285608763</v>
      </c>
      <c r="T352" s="1">
        <f t="shared" si="75"/>
        <v>-9.5812614391663011</v>
      </c>
      <c r="U352" s="1">
        <f t="shared" si="75"/>
        <v>-9.7625917838635878</v>
      </c>
      <c r="V352" s="1">
        <f t="shared" si="75"/>
        <v>-9.9439221285608763</v>
      </c>
      <c r="AA352"/>
      <c r="AB352"/>
    </row>
    <row r="353" spans="1:28" hidden="1" x14ac:dyDescent="0.2">
      <c r="A353" t="s">
        <v>400</v>
      </c>
      <c r="B353" s="5">
        <v>117.12</v>
      </c>
      <c r="C353" s="2">
        <v>66702000</v>
      </c>
      <c r="D353" s="2">
        <v>195000000</v>
      </c>
      <c r="E353" t="s">
        <v>27</v>
      </c>
      <c r="F353" s="2">
        <v>57000000</v>
      </c>
      <c r="G353" s="1">
        <f t="shared" si="64"/>
        <v>1.9607604573136919</v>
      </c>
      <c r="H353" s="1">
        <f t="shared" si="65"/>
        <v>0.57314536444554065</v>
      </c>
      <c r="I353" s="1">
        <f t="shared" si="66"/>
        <v>3.38134114</v>
      </c>
      <c r="J353" s="1">
        <f t="shared" si="67"/>
        <v>11.567746005263158</v>
      </c>
      <c r="K353" s="4">
        <v>3465000000</v>
      </c>
      <c r="L353" s="4">
        <v>1911000000</v>
      </c>
      <c r="M353" s="1">
        <f t="shared" si="68"/>
        <v>23.297652244310516</v>
      </c>
      <c r="N353" s="1">
        <f t="shared" si="69"/>
        <v>5.0271159845559845</v>
      </c>
      <c r="O353" s="4">
        <v>1554000000</v>
      </c>
      <c r="P353" s="1">
        <f t="shared" si="70"/>
        <v>3.6679536679536682</v>
      </c>
      <c r="Q353" s="1">
        <f t="shared" si="71"/>
        <v>12.548262548262548</v>
      </c>
      <c r="R353" s="1">
        <f t="shared" si="72"/>
        <v>4.0062247384615386</v>
      </c>
      <c r="S353" s="1">
        <f t="shared" si="73"/>
        <v>29.234505711972655</v>
      </c>
      <c r="T353" s="1">
        <f t="shared" si="75"/>
        <v>33.894036160834759</v>
      </c>
      <c r="U353" s="1">
        <f t="shared" si="75"/>
        <v>31.564270936403705</v>
      </c>
      <c r="V353" s="1">
        <f t="shared" si="75"/>
        <v>29.234505711972655</v>
      </c>
      <c r="AA353"/>
      <c r="AB353"/>
    </row>
    <row r="354" spans="1:28" hidden="1" x14ac:dyDescent="0.2">
      <c r="A354" t="s">
        <v>401</v>
      </c>
      <c r="B354" s="5">
        <v>38.58</v>
      </c>
      <c r="C354" s="2">
        <v>1181726</v>
      </c>
      <c r="D354" s="2">
        <v>-16000000</v>
      </c>
      <c r="E354" t="s">
        <v>27</v>
      </c>
      <c r="F354" s="2">
        <v>-6000000</v>
      </c>
      <c r="G354" s="1">
        <f t="shared" si="64"/>
        <v>-0.1608829093180465</v>
      </c>
      <c r="H354" s="1">
        <f t="shared" si="65"/>
        <v>-6.0331090994267443E-2</v>
      </c>
      <c r="I354" s="1">
        <f t="shared" si="66"/>
        <v>-41.210095143750003</v>
      </c>
      <c r="J354" s="1">
        <f t="shared" si="67"/>
        <v>-109.89358704999999</v>
      </c>
      <c r="K354" s="3">
        <v>57000000</v>
      </c>
      <c r="L354" s="3">
        <v>10000000</v>
      </c>
      <c r="M354" s="1">
        <f t="shared" si="68"/>
        <v>39.772333011205646</v>
      </c>
      <c r="N354" s="1">
        <f t="shared" si="69"/>
        <v>0.97002104425531899</v>
      </c>
      <c r="O354" s="3">
        <v>-71000000</v>
      </c>
      <c r="P354" s="1">
        <f t="shared" si="70"/>
        <v>8.4507042253521121</v>
      </c>
      <c r="Q354" s="1">
        <f t="shared" si="71"/>
        <v>22.535211267605636</v>
      </c>
      <c r="R354" s="1">
        <f t="shared" si="72"/>
        <v>-0.28494368175000001</v>
      </c>
      <c r="S354" s="1">
        <f t="shared" si="73"/>
        <v>-135.39517620835963</v>
      </c>
      <c r="T354" s="1">
        <f t="shared" ref="T354:V373" si="76">($O354+$O354*($Q354+T$2-$C$1)/$C$1)/$C354</f>
        <v>-147.41149809685155</v>
      </c>
      <c r="U354" s="1">
        <f t="shared" si="76"/>
        <v>-141.40333715260559</v>
      </c>
      <c r="V354" s="1">
        <f t="shared" si="76"/>
        <v>-135.39517620835963</v>
      </c>
      <c r="AA354"/>
      <c r="AB354"/>
    </row>
    <row r="355" spans="1:28" hidden="1" x14ac:dyDescent="0.2">
      <c r="A355" t="s">
        <v>402</v>
      </c>
      <c r="B355" s="5">
        <v>4.4400000000000004</v>
      </c>
      <c r="C355" s="2">
        <v>33646000</v>
      </c>
      <c r="D355" s="2">
        <v>-53000000</v>
      </c>
      <c r="E355" t="s">
        <v>27</v>
      </c>
      <c r="F355" s="2">
        <v>-15000000</v>
      </c>
      <c r="G355" s="1">
        <f t="shared" si="64"/>
        <v>-0.53292463711602911</v>
      </c>
      <c r="H355" s="1">
        <f t="shared" si="65"/>
        <v>-0.15082772748566861</v>
      </c>
      <c r="I355" s="1">
        <f t="shared" si="66"/>
        <v>-12.44078343962264</v>
      </c>
      <c r="J355" s="1">
        <f t="shared" si="67"/>
        <v>-43.957434819999996</v>
      </c>
      <c r="K355" s="3">
        <v>120000000</v>
      </c>
      <c r="L355" s="3">
        <v>7000000</v>
      </c>
      <c r="M355" s="1">
        <f t="shared" si="68"/>
        <v>3.3584972953694345</v>
      </c>
      <c r="N355" s="1">
        <f t="shared" si="69"/>
        <v>1.3220198230088498</v>
      </c>
      <c r="O355" s="3">
        <v>113000000</v>
      </c>
      <c r="P355" s="1">
        <f t="shared" si="70"/>
        <v>-13.274336283185843</v>
      </c>
      <c r="Q355" s="1">
        <f t="shared" si="71"/>
        <v>-46.902654867256636</v>
      </c>
      <c r="R355" s="1">
        <f t="shared" si="72"/>
        <v>-0.28186460377358491</v>
      </c>
      <c r="S355" s="1">
        <f t="shared" si="73"/>
        <v>-15.752243951732748</v>
      </c>
      <c r="T355" s="1">
        <f t="shared" si="76"/>
        <v>-15.080544492658859</v>
      </c>
      <c r="U355" s="1">
        <f t="shared" si="76"/>
        <v>-15.416394222195803</v>
      </c>
      <c r="V355" s="1">
        <f t="shared" si="76"/>
        <v>-15.752243951732748</v>
      </c>
      <c r="AA355"/>
      <c r="AB355"/>
    </row>
    <row r="356" spans="1:28" hidden="1" x14ac:dyDescent="0.2">
      <c r="A356" t="s">
        <v>403</v>
      </c>
      <c r="B356" s="5">
        <v>91.54</v>
      </c>
      <c r="C356" s="2">
        <v>256440000</v>
      </c>
      <c r="D356" s="2">
        <v>1067000000</v>
      </c>
      <c r="E356" t="s">
        <v>27</v>
      </c>
      <c r="F356" s="2">
        <v>246000000</v>
      </c>
      <c r="G356" s="1">
        <f t="shared" si="64"/>
        <v>10.728879015147227</v>
      </c>
      <c r="H356" s="1">
        <f t="shared" si="65"/>
        <v>2.4735747307649651</v>
      </c>
      <c r="I356" s="1">
        <f t="shared" si="66"/>
        <v>0.61795831518275535</v>
      </c>
      <c r="J356" s="1">
        <f t="shared" si="67"/>
        <v>2.6803313914634144</v>
      </c>
      <c r="K356" s="4">
        <v>12939000000</v>
      </c>
      <c r="L356" s="4">
        <v>9158000000</v>
      </c>
      <c r="M356" s="1">
        <f t="shared" si="68"/>
        <v>14.744189673997816</v>
      </c>
      <c r="N356" s="1">
        <f t="shared" si="69"/>
        <v>6.208547368421053</v>
      </c>
      <c r="O356" s="4">
        <v>3565000000</v>
      </c>
      <c r="P356" s="1">
        <f t="shared" si="70"/>
        <v>6.9004207573632543</v>
      </c>
      <c r="Q356" s="1">
        <f t="shared" si="71"/>
        <v>29.929873772791023</v>
      </c>
      <c r="R356" s="1">
        <f t="shared" si="72"/>
        <v>2.2000485098406752</v>
      </c>
      <c r="S356" s="1">
        <f t="shared" si="73"/>
        <v>41.60817345187958</v>
      </c>
      <c r="T356" s="1">
        <f t="shared" si="76"/>
        <v>44.388550928092343</v>
      </c>
      <c r="U356" s="1">
        <f t="shared" si="76"/>
        <v>42.998362189985961</v>
      </c>
      <c r="V356" s="1">
        <f t="shared" si="76"/>
        <v>41.60817345187958</v>
      </c>
      <c r="AA356"/>
      <c r="AB356"/>
    </row>
    <row r="357" spans="1:28" hidden="1" x14ac:dyDescent="0.2">
      <c r="A357" t="s">
        <v>404</v>
      </c>
      <c r="B357" s="5">
        <v>0.64</v>
      </c>
      <c r="C357" s="2">
        <v>45169864</v>
      </c>
      <c r="D357" s="2">
        <v>-54000000</v>
      </c>
      <c r="E357" t="s">
        <v>27</v>
      </c>
      <c r="F357" s="2">
        <v>-7000000</v>
      </c>
      <c r="G357" s="1">
        <f t="shared" si="64"/>
        <v>-0.54297981894840697</v>
      </c>
      <c r="H357" s="1">
        <f t="shared" si="65"/>
        <v>-7.0386272826645349E-2</v>
      </c>
      <c r="I357" s="1">
        <f t="shared" si="66"/>
        <v>-12.210398561111111</v>
      </c>
      <c r="J357" s="1">
        <f t="shared" si="67"/>
        <v>-94.194503185714282</v>
      </c>
      <c r="K357" s="3">
        <v>61000000</v>
      </c>
      <c r="L357" s="3">
        <v>41000000</v>
      </c>
      <c r="M357" s="1">
        <f t="shared" si="68"/>
        <v>0.44277308428469037</v>
      </c>
      <c r="N357" s="1">
        <f t="shared" si="69"/>
        <v>1.4454356479999999</v>
      </c>
      <c r="O357" s="3">
        <v>20000000</v>
      </c>
      <c r="P357" s="1">
        <f t="shared" si="70"/>
        <v>-35</v>
      </c>
      <c r="Q357" s="1">
        <f t="shared" si="71"/>
        <v>-270</v>
      </c>
      <c r="R357" s="1">
        <f t="shared" si="72"/>
        <v>-5.3534653629629635E-2</v>
      </c>
      <c r="S357" s="1">
        <f t="shared" si="73"/>
        <v>-11.954873275686639</v>
      </c>
      <c r="T357" s="1">
        <f t="shared" si="76"/>
        <v>-11.866318658829702</v>
      </c>
      <c r="U357" s="1">
        <f t="shared" si="76"/>
        <v>-11.910595967258169</v>
      </c>
      <c r="V357" s="1">
        <f t="shared" si="76"/>
        <v>-11.954873275686639</v>
      </c>
      <c r="AA357"/>
      <c r="AB357"/>
    </row>
    <row r="358" spans="1:28" hidden="1" x14ac:dyDescent="0.2">
      <c r="A358" t="s">
        <v>302</v>
      </c>
      <c r="B358" s="5">
        <v>14.84</v>
      </c>
      <c r="C358" s="2">
        <v>15997076</v>
      </c>
      <c r="D358" s="2">
        <v>174000000</v>
      </c>
      <c r="E358" t="s">
        <v>27</v>
      </c>
      <c r="F358" s="2">
        <v>-8000000</v>
      </c>
      <c r="G358" s="1">
        <f t="shared" si="64"/>
        <v>1.7496016388337559</v>
      </c>
      <c r="H358" s="1">
        <f t="shared" si="65"/>
        <v>-8.0441454659023248E-2</v>
      </c>
      <c r="I358" s="1">
        <f t="shared" si="66"/>
        <v>3.7894340362068961</v>
      </c>
      <c r="J358" s="1">
        <f t="shared" si="67"/>
        <v>-82.420190287500006</v>
      </c>
      <c r="K358" s="2">
        <v>832000000</v>
      </c>
      <c r="L358" s="2">
        <v>534000000</v>
      </c>
      <c r="M358" s="1">
        <f t="shared" si="68"/>
        <v>18.628404340893297</v>
      </c>
      <c r="N358" s="1">
        <f t="shared" si="69"/>
        <v>0.79663291221476518</v>
      </c>
      <c r="O358" s="2">
        <v>239000000</v>
      </c>
      <c r="P358" s="1">
        <f t="shared" si="70"/>
        <v>-3.3472803347280333</v>
      </c>
      <c r="Q358" s="1">
        <f t="shared" si="71"/>
        <v>72.803347280334734</v>
      </c>
      <c r="R358" s="1">
        <f t="shared" si="72"/>
        <v>0.13643483209195401</v>
      </c>
      <c r="S358" s="1">
        <f t="shared" si="73"/>
        <v>108.76987769514881</v>
      </c>
      <c r="T358" s="1">
        <f t="shared" si="76"/>
        <v>111.75792376056725</v>
      </c>
      <c r="U358" s="1">
        <f t="shared" si="76"/>
        <v>110.26390072785803</v>
      </c>
      <c r="V358" s="1">
        <f t="shared" si="76"/>
        <v>108.76987769514881</v>
      </c>
      <c r="AA358"/>
      <c r="AB358"/>
    </row>
    <row r="359" spans="1:28" hidden="1" x14ac:dyDescent="0.2">
      <c r="A359" t="s">
        <v>406</v>
      </c>
      <c r="B359" s="5">
        <v>51.86</v>
      </c>
      <c r="C359" s="2">
        <v>210335000</v>
      </c>
      <c r="D359" s="2">
        <v>192000000</v>
      </c>
      <c r="E359" t="s">
        <v>27</v>
      </c>
      <c r="F359" s="2">
        <v>88000000</v>
      </c>
      <c r="G359" s="1">
        <f t="shared" si="64"/>
        <v>1.9305949118165582</v>
      </c>
      <c r="H359" s="1">
        <f t="shared" si="65"/>
        <v>0.88485600124925579</v>
      </c>
      <c r="I359" s="1">
        <f t="shared" si="66"/>
        <v>3.4341745953124998</v>
      </c>
      <c r="J359" s="1">
        <f t="shared" si="67"/>
        <v>7.4927445715909089</v>
      </c>
      <c r="K359" s="4">
        <v>9341000000</v>
      </c>
      <c r="L359" s="4">
        <v>5478000000</v>
      </c>
      <c r="M359" s="1">
        <f t="shared" si="68"/>
        <v>18.365940048018636</v>
      </c>
      <c r="N359" s="1">
        <f t="shared" si="69"/>
        <v>2.8237051773233239</v>
      </c>
      <c r="O359" s="4">
        <v>3863000000</v>
      </c>
      <c r="P359" s="1">
        <f t="shared" si="70"/>
        <v>2.2780222624902926</v>
      </c>
      <c r="Q359" s="1">
        <f t="shared" si="71"/>
        <v>4.9702303908879104</v>
      </c>
      <c r="R359" s="1">
        <f t="shared" si="72"/>
        <v>5.6812359895833344</v>
      </c>
      <c r="S359" s="1">
        <f t="shared" si="73"/>
        <v>9.1282953383887584</v>
      </c>
      <c r="T359" s="1">
        <f t="shared" si="76"/>
        <v>12.801483347992487</v>
      </c>
      <c r="U359" s="1">
        <f t="shared" si="76"/>
        <v>10.964889343190624</v>
      </c>
      <c r="V359" s="1">
        <f t="shared" si="76"/>
        <v>9.1282953383887584</v>
      </c>
      <c r="AA359"/>
      <c r="AB359"/>
    </row>
    <row r="360" spans="1:28" hidden="1" x14ac:dyDescent="0.2">
      <c r="A360" t="s">
        <v>407</v>
      </c>
      <c r="B360" s="5">
        <v>15.07</v>
      </c>
      <c r="C360" s="2">
        <v>27909788</v>
      </c>
      <c r="D360" s="2">
        <v>-15000000</v>
      </c>
      <c r="E360" t="s">
        <v>27</v>
      </c>
      <c r="F360" s="2">
        <v>-15000000</v>
      </c>
      <c r="G360" s="1">
        <f t="shared" si="64"/>
        <v>-0.15082772748566861</v>
      </c>
      <c r="H360" s="1">
        <f t="shared" si="65"/>
        <v>-0.15082772748566861</v>
      </c>
      <c r="I360" s="1">
        <f t="shared" si="66"/>
        <v>-43.957434819999996</v>
      </c>
      <c r="J360" s="1">
        <f t="shared" si="67"/>
        <v>-43.957434819999996</v>
      </c>
      <c r="K360" s="3">
        <v>45000000</v>
      </c>
      <c r="L360" s="3">
        <v>12000000</v>
      </c>
      <c r="M360" s="1">
        <f t="shared" si="68"/>
        <v>1.1823808908903213</v>
      </c>
      <c r="N360" s="1">
        <f t="shared" si="69"/>
        <v>12.745469853333335</v>
      </c>
      <c r="O360" s="3">
        <v>33000000</v>
      </c>
      <c r="P360" s="1">
        <f t="shared" si="70"/>
        <v>-45.454545454545453</v>
      </c>
      <c r="Q360" s="1">
        <f t="shared" si="71"/>
        <v>-45.454545454545453</v>
      </c>
      <c r="R360" s="1">
        <f t="shared" si="72"/>
        <v>-2.8040033677333334</v>
      </c>
      <c r="S360" s="1">
        <f t="shared" si="73"/>
        <v>-5.374458594956006</v>
      </c>
      <c r="T360" s="1">
        <f t="shared" si="76"/>
        <v>-5.137982416777942</v>
      </c>
      <c r="U360" s="1">
        <f t="shared" si="76"/>
        <v>-5.256220505866974</v>
      </c>
      <c r="V360" s="1">
        <f t="shared" si="76"/>
        <v>-5.374458594956006</v>
      </c>
      <c r="AA360"/>
      <c r="AB360"/>
    </row>
    <row r="361" spans="1:28" hidden="1" x14ac:dyDescent="0.2">
      <c r="A361" t="s">
        <v>408</v>
      </c>
      <c r="B361" s="5">
        <v>6</v>
      </c>
      <c r="C361" s="2">
        <v>55454000</v>
      </c>
      <c r="D361" s="2">
        <v>-29000000</v>
      </c>
      <c r="E361" t="s">
        <v>27</v>
      </c>
      <c r="F361" s="2">
        <v>-7000000</v>
      </c>
      <c r="G361" s="1">
        <f t="shared" si="64"/>
        <v>-0.29160027313895931</v>
      </c>
      <c r="H361" s="1">
        <f t="shared" si="65"/>
        <v>-7.0386272826645349E-2</v>
      </c>
      <c r="I361" s="1">
        <f t="shared" si="66"/>
        <v>-22.736604217241378</v>
      </c>
      <c r="J361" s="1">
        <f t="shared" si="67"/>
        <v>-94.194503185714282</v>
      </c>
      <c r="K361" s="3">
        <v>32000000</v>
      </c>
      <c r="L361" s="3">
        <v>5000000</v>
      </c>
      <c r="M361" s="1">
        <f t="shared" si="68"/>
        <v>0.48689003498395067</v>
      </c>
      <c r="N361" s="1">
        <f t="shared" si="69"/>
        <v>12.32311111111111</v>
      </c>
      <c r="O361" s="3">
        <v>27000000</v>
      </c>
      <c r="P361" s="1">
        <f t="shared" si="70"/>
        <v>-25.925925925925924</v>
      </c>
      <c r="Q361" s="1">
        <f t="shared" si="71"/>
        <v>-107.40740740740742</v>
      </c>
      <c r="R361" s="1">
        <f t="shared" si="72"/>
        <v>-1.1473241379310344</v>
      </c>
      <c r="S361" s="1">
        <f t="shared" si="73"/>
        <v>-5.2295596350128042</v>
      </c>
      <c r="T361" s="1">
        <f t="shared" si="76"/>
        <v>-5.1321816280160144</v>
      </c>
      <c r="U361" s="1">
        <f t="shared" si="76"/>
        <v>-5.1808706315144093</v>
      </c>
      <c r="V361" s="1">
        <f t="shared" si="76"/>
        <v>-5.2295596350128042</v>
      </c>
      <c r="AA361"/>
      <c r="AB361"/>
    </row>
    <row r="362" spans="1:28" hidden="1" x14ac:dyDescent="0.2">
      <c r="A362" t="s">
        <v>409</v>
      </c>
      <c r="B362" s="5">
        <v>0.78</v>
      </c>
      <c r="C362" s="2">
        <v>57053982</v>
      </c>
      <c r="D362" s="2">
        <v>-40000000</v>
      </c>
      <c r="E362" t="s">
        <v>27</v>
      </c>
      <c r="F362" s="2">
        <v>-11000000</v>
      </c>
      <c r="G362" s="1">
        <f t="shared" si="64"/>
        <v>-0.40220727329511624</v>
      </c>
      <c r="H362" s="1">
        <f t="shared" si="65"/>
        <v>-0.11060700015615697</v>
      </c>
      <c r="I362" s="1">
        <f t="shared" si="66"/>
        <v>-16.484038057500001</v>
      </c>
      <c r="J362" s="1">
        <f t="shared" si="67"/>
        <v>-59.941956572727271</v>
      </c>
      <c r="K362" s="3">
        <v>77000000</v>
      </c>
      <c r="L362" s="3">
        <v>20000000</v>
      </c>
      <c r="M362" s="1">
        <f t="shared" si="68"/>
        <v>0.99905384342849202</v>
      </c>
      <c r="N362" s="1">
        <f t="shared" si="69"/>
        <v>0.78073870105263155</v>
      </c>
      <c r="O362" s="3">
        <v>57000000</v>
      </c>
      <c r="P362" s="1">
        <f t="shared" si="70"/>
        <v>-19.298245614035086</v>
      </c>
      <c r="Q362" s="1">
        <f t="shared" si="71"/>
        <v>-70.175438596491219</v>
      </c>
      <c r="R362" s="1">
        <f t="shared" si="72"/>
        <v>-0.11125526490000003</v>
      </c>
      <c r="S362" s="1">
        <f t="shared" si="73"/>
        <v>-7.0109041644104684</v>
      </c>
      <c r="T362" s="1">
        <f t="shared" si="76"/>
        <v>-6.8110933957247699</v>
      </c>
      <c r="U362" s="1">
        <f t="shared" si="76"/>
        <v>-6.9109987800676187</v>
      </c>
      <c r="V362" s="1">
        <f t="shared" si="76"/>
        <v>-7.0109041644104684</v>
      </c>
      <c r="AA362"/>
      <c r="AB362"/>
    </row>
    <row r="363" spans="1:28" hidden="1" x14ac:dyDescent="0.2">
      <c r="A363" t="s">
        <v>410</v>
      </c>
      <c r="B363" s="5">
        <v>2.2000000000000002</v>
      </c>
      <c r="C363" s="2">
        <v>21604072</v>
      </c>
      <c r="D363" s="2">
        <v>-10000000</v>
      </c>
      <c r="E363" t="s">
        <v>27</v>
      </c>
      <c r="F363" s="2">
        <v>-3000000</v>
      </c>
      <c r="G363" s="1">
        <f t="shared" si="64"/>
        <v>-0.10055181832377906</v>
      </c>
      <c r="H363" s="1">
        <f t="shared" si="65"/>
        <v>-3.0165545497133722E-2</v>
      </c>
      <c r="I363" s="1">
        <f t="shared" si="66"/>
        <v>-65.936152230000005</v>
      </c>
      <c r="J363" s="1">
        <f t="shared" si="67"/>
        <v>-219.78717409999999</v>
      </c>
      <c r="K363" s="3">
        <v>33000000</v>
      </c>
      <c r="L363" s="3">
        <v>6000000</v>
      </c>
      <c r="M363" s="1">
        <f t="shared" si="68"/>
        <v>1.2497643962675185</v>
      </c>
      <c r="N363" s="1">
        <f t="shared" si="69"/>
        <v>1.7603317925925928</v>
      </c>
      <c r="O363" s="3">
        <v>27000000</v>
      </c>
      <c r="P363" s="1">
        <f t="shared" si="70"/>
        <v>-11.111111111111111</v>
      </c>
      <c r="Q363" s="1">
        <f t="shared" si="71"/>
        <v>-37.037037037037038</v>
      </c>
      <c r="R363" s="1">
        <f t="shared" si="72"/>
        <v>-0.47528958399999999</v>
      </c>
      <c r="S363" s="1">
        <f t="shared" si="73"/>
        <v>-4.6287570232130317</v>
      </c>
      <c r="T363" s="1">
        <f t="shared" si="76"/>
        <v>-4.3788041439595276</v>
      </c>
      <c r="U363" s="1">
        <f t="shared" si="76"/>
        <v>-4.5037805835862796</v>
      </c>
      <c r="V363" s="1">
        <f t="shared" si="76"/>
        <v>-4.6287570232130317</v>
      </c>
      <c r="AA363"/>
      <c r="AB363"/>
    </row>
    <row r="364" spans="1:28" hidden="1" x14ac:dyDescent="0.2">
      <c r="A364" t="s">
        <v>411</v>
      </c>
      <c r="B364" s="5">
        <v>26.89</v>
      </c>
      <c r="C364" s="2">
        <v>31201000</v>
      </c>
      <c r="D364" s="2">
        <v>-21000000</v>
      </c>
      <c r="E364" t="s">
        <v>27</v>
      </c>
      <c r="F364" s="2">
        <v>-4000000</v>
      </c>
      <c r="G364" s="1">
        <f t="shared" si="64"/>
        <v>-0.21115881847993603</v>
      </c>
      <c r="H364" s="1">
        <f t="shared" si="65"/>
        <v>-4.0220727329511624E-2</v>
      </c>
      <c r="I364" s="1">
        <f t="shared" si="66"/>
        <v>-31.39816772857143</v>
      </c>
      <c r="J364" s="1">
        <f t="shared" si="67"/>
        <v>-164.84038057500001</v>
      </c>
      <c r="K364" s="3">
        <v>797000000</v>
      </c>
      <c r="L364" s="3">
        <v>393000000</v>
      </c>
      <c r="M364" s="1">
        <f t="shared" si="68"/>
        <v>12.948302939008364</v>
      </c>
      <c r="N364" s="1">
        <f t="shared" si="69"/>
        <v>2.0767200247524755</v>
      </c>
      <c r="O364" s="3">
        <v>404000000</v>
      </c>
      <c r="P364" s="1">
        <f t="shared" si="70"/>
        <v>-0.99009900990099009</v>
      </c>
      <c r="Q364" s="1">
        <f t="shared" si="71"/>
        <v>-5.1980198019801982</v>
      </c>
      <c r="R364" s="1">
        <f t="shared" si="72"/>
        <v>-3.9952137619047621</v>
      </c>
      <c r="S364" s="1">
        <f t="shared" si="73"/>
        <v>-6.730553507900388</v>
      </c>
      <c r="T364" s="1">
        <f t="shared" si="76"/>
        <v>-4.1408929200987146</v>
      </c>
      <c r="U364" s="1">
        <f t="shared" si="76"/>
        <v>-5.4357232139995517</v>
      </c>
      <c r="V364" s="1">
        <f t="shared" si="76"/>
        <v>-6.730553507900388</v>
      </c>
      <c r="AA364"/>
      <c r="AB364"/>
    </row>
    <row r="365" spans="1:28" hidden="1" x14ac:dyDescent="0.2">
      <c r="A365" t="s">
        <v>412</v>
      </c>
      <c r="B365" s="5">
        <v>3.88</v>
      </c>
      <c r="C365" s="2">
        <v>25031478</v>
      </c>
      <c r="D365" s="2">
        <v>-61000000</v>
      </c>
      <c r="E365" t="s">
        <v>27</v>
      </c>
      <c r="F365" s="2">
        <v>-18000000</v>
      </c>
      <c r="G365" s="1">
        <f t="shared" si="64"/>
        <v>-0.6133660917750523</v>
      </c>
      <c r="H365" s="1">
        <f t="shared" si="65"/>
        <v>-0.18099327298280232</v>
      </c>
      <c r="I365" s="1">
        <f t="shared" si="66"/>
        <v>-10.809205283606557</v>
      </c>
      <c r="J365" s="1">
        <f t="shared" si="67"/>
        <v>-36.631195683333331</v>
      </c>
      <c r="K365" s="3">
        <v>49000000</v>
      </c>
      <c r="L365" s="3">
        <v>83000000</v>
      </c>
      <c r="M365" s="1">
        <f t="shared" si="68"/>
        <v>-1.358289750209716</v>
      </c>
      <c r="N365" s="1">
        <f t="shared" si="69"/>
        <v>-2.8565333717647059</v>
      </c>
      <c r="O365" s="3">
        <v>-34000000</v>
      </c>
      <c r="P365" s="1">
        <f t="shared" si="70"/>
        <v>52.941176470588239</v>
      </c>
      <c r="Q365" s="1">
        <f t="shared" si="71"/>
        <v>179.41176470588235</v>
      </c>
      <c r="R365" s="1">
        <f t="shared" si="72"/>
        <v>-0.15921661416393443</v>
      </c>
      <c r="S365" s="1">
        <f t="shared" si="73"/>
        <v>-24.369316106703728</v>
      </c>
      <c r="T365" s="1">
        <f t="shared" si="76"/>
        <v>-24.640974056745669</v>
      </c>
      <c r="U365" s="1">
        <f t="shared" si="76"/>
        <v>-24.505145081724699</v>
      </c>
      <c r="V365" s="1">
        <f t="shared" si="76"/>
        <v>-24.369316106703728</v>
      </c>
      <c r="AA365"/>
      <c r="AB365"/>
    </row>
    <row r="366" spans="1:28" hidden="1" x14ac:dyDescent="0.2">
      <c r="A366" t="s">
        <v>413</v>
      </c>
      <c r="B366" s="5">
        <v>10.73</v>
      </c>
      <c r="C366" s="2">
        <v>11285000</v>
      </c>
      <c r="D366" s="2">
        <v>-76000000</v>
      </c>
      <c r="E366" t="s">
        <v>27</v>
      </c>
      <c r="F366" s="2">
        <v>-6000000</v>
      </c>
      <c r="G366" s="1">
        <f t="shared" si="64"/>
        <v>-0.76419381926072094</v>
      </c>
      <c r="H366" s="1">
        <f t="shared" si="65"/>
        <v>-6.0331090994267443E-2</v>
      </c>
      <c r="I366" s="1">
        <f t="shared" si="66"/>
        <v>-8.6758095039473684</v>
      </c>
      <c r="J366" s="1">
        <f t="shared" si="67"/>
        <v>-109.89358704999999</v>
      </c>
      <c r="K366" s="3">
        <v>63000000</v>
      </c>
      <c r="L366" s="3">
        <v>15000000</v>
      </c>
      <c r="M366" s="1">
        <f t="shared" si="68"/>
        <v>4.2534337616304834</v>
      </c>
      <c r="N366" s="1">
        <f t="shared" si="69"/>
        <v>2.5226677083333331</v>
      </c>
      <c r="O366" s="3">
        <v>48000000</v>
      </c>
      <c r="P366" s="1">
        <f t="shared" si="70"/>
        <v>-12.5</v>
      </c>
      <c r="Q366" s="1">
        <f t="shared" si="71"/>
        <v>-158.33333333333331</v>
      </c>
      <c r="R366" s="1">
        <f t="shared" si="72"/>
        <v>-0.15932638157894741</v>
      </c>
      <c r="S366" s="1">
        <f t="shared" si="73"/>
        <v>-67.346034559149302</v>
      </c>
      <c r="T366" s="1">
        <f t="shared" si="76"/>
        <v>-66.495347806823204</v>
      </c>
      <c r="U366" s="1">
        <f t="shared" si="76"/>
        <v>-66.920691182986261</v>
      </c>
      <c r="V366" s="1">
        <f t="shared" si="76"/>
        <v>-67.346034559149302</v>
      </c>
      <c r="AA366"/>
      <c r="AB366"/>
    </row>
    <row r="367" spans="1:28" hidden="1" x14ac:dyDescent="0.2">
      <c r="A367" t="s">
        <v>414</v>
      </c>
      <c r="B367" s="5">
        <v>46.09</v>
      </c>
      <c r="C367" s="2">
        <v>252010000</v>
      </c>
      <c r="D367" s="2">
        <v>449000000</v>
      </c>
      <c r="E367" t="s">
        <v>415</v>
      </c>
      <c r="F367" s="2">
        <v>86000000</v>
      </c>
      <c r="G367" s="1">
        <f t="shared" si="64"/>
        <v>4.5147766427376803</v>
      </c>
      <c r="H367" s="1">
        <f t="shared" si="65"/>
        <v>0.86474563758449996</v>
      </c>
      <c r="I367" s="1">
        <f t="shared" si="66"/>
        <v>1.4685111855233852</v>
      </c>
      <c r="J367" s="1">
        <f t="shared" si="67"/>
        <v>7.6669944453488377</v>
      </c>
      <c r="K367" s="4">
        <v>13736000000</v>
      </c>
      <c r="L367" s="4">
        <v>10416000000</v>
      </c>
      <c r="M367" s="1">
        <f t="shared" si="68"/>
        <v>13.174080393635172</v>
      </c>
      <c r="N367" s="1">
        <f t="shared" si="69"/>
        <v>3.4985364156626511</v>
      </c>
      <c r="O367" s="4">
        <v>3320000000</v>
      </c>
      <c r="P367" s="1">
        <f t="shared" si="70"/>
        <v>2.5903614457831328</v>
      </c>
      <c r="Q367" s="1">
        <f t="shared" si="71"/>
        <v>13.524096385542169</v>
      </c>
      <c r="R367" s="1">
        <f t="shared" si="72"/>
        <v>2.5868910690423164</v>
      </c>
      <c r="S367" s="1">
        <f t="shared" si="73"/>
        <v>17.81675330344034</v>
      </c>
      <c r="T367" s="1">
        <f t="shared" si="76"/>
        <v>20.451569382167374</v>
      </c>
      <c r="U367" s="1">
        <f t="shared" si="76"/>
        <v>19.134161342803857</v>
      </c>
      <c r="V367" s="1">
        <f t="shared" si="76"/>
        <v>17.81675330344034</v>
      </c>
      <c r="AA367"/>
      <c r="AB367"/>
    </row>
    <row r="368" spans="1:28" hidden="1" x14ac:dyDescent="0.2">
      <c r="A368" t="s">
        <v>416</v>
      </c>
      <c r="B368" s="5">
        <v>44.3</v>
      </c>
      <c r="C368" s="2">
        <v>563000000</v>
      </c>
      <c r="D368" s="2">
        <v>1810000000</v>
      </c>
      <c r="E368" t="s">
        <v>27</v>
      </c>
      <c r="F368" s="2">
        <v>407000000</v>
      </c>
      <c r="G368" s="1">
        <f t="shared" si="64"/>
        <v>18.199879116604013</v>
      </c>
      <c r="H368" s="1">
        <f t="shared" si="65"/>
        <v>4.0924590057778083</v>
      </c>
      <c r="I368" s="1">
        <f t="shared" si="66"/>
        <v>0.36428813386740327</v>
      </c>
      <c r="J368" s="1">
        <f t="shared" si="67"/>
        <v>1.6200528803439802</v>
      </c>
      <c r="K368" s="4">
        <v>41804000000</v>
      </c>
      <c r="L368" s="4">
        <v>22909000000</v>
      </c>
      <c r="M368" s="1">
        <f t="shared" si="68"/>
        <v>33.56127886323268</v>
      </c>
      <c r="N368" s="1">
        <f t="shared" si="69"/>
        <v>1.3199735379730086</v>
      </c>
      <c r="O368" s="4">
        <v>18895000000</v>
      </c>
      <c r="P368" s="1">
        <f t="shared" si="70"/>
        <v>2.1540089970891771</v>
      </c>
      <c r="Q368" s="1">
        <f t="shared" si="71"/>
        <v>9.5792537708388448</v>
      </c>
      <c r="R368" s="1">
        <f t="shared" si="72"/>
        <v>1.377950276243094</v>
      </c>
      <c r="S368" s="1">
        <f t="shared" si="73"/>
        <v>32.149200710479569</v>
      </c>
      <c r="T368" s="1">
        <f t="shared" si="76"/>
        <v>38.861456483126105</v>
      </c>
      <c r="U368" s="1">
        <f t="shared" si="76"/>
        <v>35.505328596802833</v>
      </c>
      <c r="V368" s="1">
        <f t="shared" si="76"/>
        <v>32.149200710479569</v>
      </c>
      <c r="AA368"/>
      <c r="AB368"/>
    </row>
    <row r="369" spans="1:28" hidden="1" x14ac:dyDescent="0.2">
      <c r="A369" t="s">
        <v>417</v>
      </c>
      <c r="B369" s="5">
        <v>8.83</v>
      </c>
      <c r="C369" s="2">
        <v>142965000</v>
      </c>
      <c r="D369" s="2">
        <v>21000000</v>
      </c>
      <c r="E369" t="s">
        <v>27</v>
      </c>
      <c r="F369" s="2">
        <v>20000000</v>
      </c>
      <c r="G369" s="1">
        <f t="shared" si="64"/>
        <v>0.21115881847993603</v>
      </c>
      <c r="H369" s="1">
        <f t="shared" si="65"/>
        <v>0.20110363664755812</v>
      </c>
      <c r="I369" s="1">
        <f t="shared" si="66"/>
        <v>31.39816772857143</v>
      </c>
      <c r="J369" s="1">
        <f t="shared" si="67"/>
        <v>32.968076115000002</v>
      </c>
      <c r="K369" s="4">
        <v>3101000000</v>
      </c>
      <c r="L369" s="4">
        <v>2044000000</v>
      </c>
      <c r="M369" s="1">
        <f t="shared" si="68"/>
        <v>7.3934179694330782</v>
      </c>
      <c r="N369" s="1">
        <f t="shared" si="69"/>
        <v>1.1943055345316935</v>
      </c>
      <c r="O369" s="4">
        <v>1057000000</v>
      </c>
      <c r="P369" s="1">
        <f t="shared" si="70"/>
        <v>1.8921475875118259</v>
      </c>
      <c r="Q369" s="1">
        <f t="shared" si="71"/>
        <v>1.9867549668874174</v>
      </c>
      <c r="R369" s="1">
        <f t="shared" si="72"/>
        <v>6.0113378571428573</v>
      </c>
      <c r="S369" s="1">
        <f t="shared" si="73"/>
        <v>1.468890987304585</v>
      </c>
      <c r="T369" s="1">
        <f t="shared" si="76"/>
        <v>2.9475745811912009</v>
      </c>
      <c r="U369" s="1">
        <f t="shared" si="76"/>
        <v>2.208232784247893</v>
      </c>
      <c r="V369" s="1">
        <f t="shared" si="76"/>
        <v>1.468890987304585</v>
      </c>
      <c r="AA369"/>
      <c r="AB369"/>
    </row>
    <row r="370" spans="1:28" hidden="1" x14ac:dyDescent="0.2">
      <c r="A370" t="s">
        <v>418</v>
      </c>
      <c r="B370" s="5">
        <v>1.65</v>
      </c>
      <c r="C370" s="2">
        <v>18381328</v>
      </c>
      <c r="D370" s="2">
        <v>-11000000</v>
      </c>
      <c r="E370" t="s">
        <v>27</v>
      </c>
      <c r="F370" s="2">
        <v>-4000000</v>
      </c>
      <c r="G370" s="1">
        <f t="shared" si="64"/>
        <v>-0.11060700015615697</v>
      </c>
      <c r="H370" s="1">
        <f t="shared" si="65"/>
        <v>-4.0220727329511624E-2</v>
      </c>
      <c r="I370" s="1">
        <f t="shared" si="66"/>
        <v>-59.941956572727271</v>
      </c>
      <c r="J370" s="1">
        <f t="shared" si="67"/>
        <v>-164.84038057500001</v>
      </c>
      <c r="K370" s="3">
        <v>12000000</v>
      </c>
      <c r="L370" s="3">
        <v>10000000</v>
      </c>
      <c r="M370" s="1">
        <f t="shared" si="68"/>
        <v>0.10880606667809856</v>
      </c>
      <c r="N370" s="1">
        <f t="shared" si="69"/>
        <v>15.1645956</v>
      </c>
      <c r="O370" s="3">
        <v>2000000</v>
      </c>
      <c r="P370" s="1">
        <f t="shared" si="70"/>
        <v>-200</v>
      </c>
      <c r="Q370" s="1">
        <f t="shared" si="71"/>
        <v>-550</v>
      </c>
      <c r="R370" s="1">
        <f t="shared" si="72"/>
        <v>-0.27571991999999995</v>
      </c>
      <c r="S370" s="1">
        <f t="shared" si="73"/>
        <v>-5.984333667295421</v>
      </c>
      <c r="T370" s="1">
        <f t="shared" si="76"/>
        <v>-5.9625724539598011</v>
      </c>
      <c r="U370" s="1">
        <f t="shared" si="76"/>
        <v>-5.9734530606276106</v>
      </c>
      <c r="V370" s="1">
        <f t="shared" si="76"/>
        <v>-5.984333667295421</v>
      </c>
      <c r="AA370"/>
      <c r="AB370"/>
    </row>
    <row r="371" spans="1:28" hidden="1" x14ac:dyDescent="0.2">
      <c r="A371" t="s">
        <v>419</v>
      </c>
      <c r="B371" s="5">
        <v>51.34</v>
      </c>
      <c r="C371" s="2">
        <v>20936071</v>
      </c>
      <c r="D371" s="2">
        <v>-21000000</v>
      </c>
      <c r="E371" t="s">
        <v>27</v>
      </c>
      <c r="F371" s="2">
        <v>-21000000</v>
      </c>
      <c r="G371" s="1">
        <f t="shared" si="64"/>
        <v>-0.21115881847993603</v>
      </c>
      <c r="H371" s="1">
        <f t="shared" si="65"/>
        <v>-0.21115881847993603</v>
      </c>
      <c r="I371" s="1">
        <f t="shared" si="66"/>
        <v>-31.39816772857143</v>
      </c>
      <c r="J371" s="1">
        <f t="shared" si="67"/>
        <v>-31.39816772857143</v>
      </c>
      <c r="K371" s="4">
        <v>1335000000</v>
      </c>
      <c r="L371" s="3">
        <v>265000000</v>
      </c>
      <c r="M371" s="1">
        <f t="shared" si="68"/>
        <v>51.107965768744286</v>
      </c>
      <c r="N371" s="1">
        <f t="shared" si="69"/>
        <v>1.0045400795700936</v>
      </c>
      <c r="O371" s="4">
        <v>1070000000</v>
      </c>
      <c r="P371" s="1">
        <f t="shared" si="70"/>
        <v>-1.9626168224299065</v>
      </c>
      <c r="Q371" s="1">
        <f t="shared" si="71"/>
        <v>-1.9626168224299065</v>
      </c>
      <c r="R371" s="1">
        <f t="shared" si="72"/>
        <v>-5.1183708816190476</v>
      </c>
      <c r="S371" s="1">
        <f t="shared" si="73"/>
        <v>-10.030535337790935</v>
      </c>
      <c r="T371" s="1">
        <f t="shared" si="76"/>
        <v>0.19105781595792257</v>
      </c>
      <c r="U371" s="1">
        <f t="shared" si="76"/>
        <v>-4.9197387609165064</v>
      </c>
      <c r="V371" s="1">
        <f t="shared" si="76"/>
        <v>-10.030535337790935</v>
      </c>
      <c r="AA371"/>
      <c r="AB371"/>
    </row>
    <row r="372" spans="1:28" hidden="1" x14ac:dyDescent="0.2">
      <c r="A372" t="s">
        <v>420</v>
      </c>
      <c r="B372" s="5">
        <v>44.77</v>
      </c>
      <c r="C372" s="2">
        <v>48300000</v>
      </c>
      <c r="D372" s="2">
        <v>76000000</v>
      </c>
      <c r="E372" t="s">
        <v>30</v>
      </c>
      <c r="F372" s="2">
        <v>33000000</v>
      </c>
      <c r="G372" s="1">
        <f t="shared" si="64"/>
        <v>0.76419381926072094</v>
      </c>
      <c r="H372" s="1">
        <f t="shared" si="65"/>
        <v>0.33182100046847091</v>
      </c>
      <c r="I372" s="1">
        <f t="shared" si="66"/>
        <v>8.6758095039473684</v>
      </c>
      <c r="J372" s="1">
        <f t="shared" si="67"/>
        <v>19.98065219090909</v>
      </c>
      <c r="K372" s="4">
        <v>2218000000</v>
      </c>
      <c r="L372" s="3">
        <v>452000000</v>
      </c>
      <c r="M372" s="1">
        <f t="shared" si="68"/>
        <v>36.563146997929607</v>
      </c>
      <c r="N372" s="1">
        <f t="shared" si="69"/>
        <v>1.2244569648924124</v>
      </c>
      <c r="O372" s="4">
        <v>1766000000</v>
      </c>
      <c r="P372" s="1">
        <f t="shared" si="70"/>
        <v>1.868629671574179</v>
      </c>
      <c r="Q372" s="1">
        <f t="shared" si="71"/>
        <v>4.3035107587768966</v>
      </c>
      <c r="R372" s="1">
        <f t="shared" si="72"/>
        <v>2.8452513157894739</v>
      </c>
      <c r="S372" s="1">
        <f t="shared" si="73"/>
        <v>15.734989648033126</v>
      </c>
      <c r="T372" s="1">
        <f t="shared" si="76"/>
        <v>23.047619047619047</v>
      </c>
      <c r="U372" s="1">
        <f t="shared" si="76"/>
        <v>19.391304347826086</v>
      </c>
      <c r="V372" s="1">
        <f t="shared" si="76"/>
        <v>15.734989648033126</v>
      </c>
      <c r="AA372"/>
      <c r="AB372"/>
    </row>
    <row r="373" spans="1:28" hidden="1" x14ac:dyDescent="0.2">
      <c r="A373" t="s">
        <v>421</v>
      </c>
      <c r="B373" s="5">
        <v>8</v>
      </c>
      <c r="C373" s="2">
        <v>211072508</v>
      </c>
      <c r="D373" s="2">
        <v>37000000</v>
      </c>
      <c r="E373" t="s">
        <v>27</v>
      </c>
      <c r="F373" s="2">
        <v>37000000</v>
      </c>
      <c r="G373" s="1">
        <f t="shared" si="64"/>
        <v>0.37204172779798256</v>
      </c>
      <c r="H373" s="1">
        <f t="shared" si="65"/>
        <v>0.37204172779798256</v>
      </c>
      <c r="I373" s="1">
        <f t="shared" si="66"/>
        <v>17.820581683783782</v>
      </c>
      <c r="J373" s="1">
        <f t="shared" si="67"/>
        <v>17.820581683783782</v>
      </c>
      <c r="K373" s="4">
        <v>1578000000</v>
      </c>
      <c r="L373" s="4">
        <v>1185000000</v>
      </c>
      <c r="M373" s="1">
        <f t="shared" si="68"/>
        <v>1.861919412072367</v>
      </c>
      <c r="N373" s="1">
        <f t="shared" si="69"/>
        <v>4.2966413842239186</v>
      </c>
      <c r="O373" s="3">
        <v>392000000</v>
      </c>
      <c r="P373" s="1">
        <f t="shared" si="70"/>
        <v>9.4387755102040813</v>
      </c>
      <c r="Q373" s="1">
        <f t="shared" si="71"/>
        <v>9.4387755102040813</v>
      </c>
      <c r="R373" s="1">
        <f t="shared" si="72"/>
        <v>4.5637299027027032</v>
      </c>
      <c r="S373" s="1">
        <f t="shared" si="73"/>
        <v>1.7529521182360708</v>
      </c>
      <c r="T373" s="1">
        <f t="shared" si="76"/>
        <v>2.1243884589650111</v>
      </c>
      <c r="U373" s="1">
        <f t="shared" si="76"/>
        <v>1.9386702886005409</v>
      </c>
      <c r="V373" s="1">
        <f t="shared" si="76"/>
        <v>1.7529521182360708</v>
      </c>
      <c r="AA373"/>
      <c r="AB373"/>
    </row>
    <row r="374" spans="1:28" hidden="1" x14ac:dyDescent="0.2">
      <c r="A374" t="s">
        <v>422</v>
      </c>
      <c r="B374" s="5">
        <v>29.11</v>
      </c>
      <c r="C374" s="2">
        <v>457000000</v>
      </c>
      <c r="D374" s="2">
        <v>642000000</v>
      </c>
      <c r="E374" t="s">
        <v>27</v>
      </c>
      <c r="F374" s="2">
        <v>95000000</v>
      </c>
      <c r="G374" s="1">
        <f t="shared" ref="G374:G437" si="77">D374/$C$3</f>
        <v>6.4554267363866158</v>
      </c>
      <c r="H374" s="1">
        <f t="shared" ref="H374:H437" si="78">F374/$C$3</f>
        <v>0.95524227407590112</v>
      </c>
      <c r="I374" s="1">
        <f t="shared" ref="I374:I437" si="79">$B$3/G374</f>
        <v>1.0270428696261682</v>
      </c>
      <c r="J374" s="1">
        <f t="shared" ref="J374:J437" si="80">$B$3/H374</f>
        <v>6.9406476031578945</v>
      </c>
      <c r="K374" s="4">
        <v>17484000000</v>
      </c>
      <c r="L374" s="4">
        <v>12774000000</v>
      </c>
      <c r="M374" s="1">
        <f t="shared" ref="M374:M437" si="81">(K374-L374)/C374</f>
        <v>10.306345733041576</v>
      </c>
      <c r="N374" s="1">
        <f t="shared" ref="N374:N437" si="82">B374/M374</f>
        <v>2.824473460721868</v>
      </c>
      <c r="O374" s="4">
        <v>4696000000</v>
      </c>
      <c r="P374" s="1">
        <f t="shared" ref="P374:P437" si="83">F374/O374*100</f>
        <v>2.0229982964224869</v>
      </c>
      <c r="Q374" s="1">
        <f t="shared" ref="Q374:Q437" si="84">D374/O374*100</f>
        <v>13.671209540034072</v>
      </c>
      <c r="R374" s="1">
        <f t="shared" ref="R374:R437" si="85">B374/S374</f>
        <v>2.0721604361370716</v>
      </c>
      <c r="S374" s="1">
        <f t="shared" ref="S374:S437" si="86">($O374+$O374*($Q374-$C$1)/$C$1)/$C374</f>
        <v>14.048140043763675</v>
      </c>
      <c r="T374" s="1">
        <f t="shared" ref="T374:V393" si="87">($O374+$O374*($Q374+T$2-$C$1)/$C$1)/$C374</f>
        <v>16.103282275711159</v>
      </c>
      <c r="U374" s="1">
        <f t="shared" si="87"/>
        <v>15.075711159737418</v>
      </c>
      <c r="V374" s="1">
        <f t="shared" si="87"/>
        <v>14.048140043763675</v>
      </c>
      <c r="AA374"/>
      <c r="AB374"/>
    </row>
    <row r="375" spans="1:28" hidden="1" x14ac:dyDescent="0.2">
      <c r="A375" t="s">
        <v>423</v>
      </c>
      <c r="B375" s="5">
        <v>20.34</v>
      </c>
      <c r="C375" s="2">
        <v>236326000</v>
      </c>
      <c r="D375" s="2">
        <v>65000000</v>
      </c>
      <c r="E375" t="s">
        <v>201</v>
      </c>
      <c r="F375" s="2">
        <v>65000000</v>
      </c>
      <c r="G375" s="1">
        <f t="shared" si="77"/>
        <v>0.65358681910456395</v>
      </c>
      <c r="H375" s="1">
        <f t="shared" si="78"/>
        <v>0.65358681910456395</v>
      </c>
      <c r="I375" s="1">
        <f t="shared" si="79"/>
        <v>10.14402342</v>
      </c>
      <c r="J375" s="1">
        <f t="shared" si="80"/>
        <v>10.14402342</v>
      </c>
      <c r="K375" s="4">
        <v>9298000000</v>
      </c>
      <c r="L375" s="4">
        <v>10445000000</v>
      </c>
      <c r="M375" s="1">
        <f t="shared" si="81"/>
        <v>-4.8534651286781818</v>
      </c>
      <c r="N375" s="1">
        <f t="shared" si="82"/>
        <v>-4.1908202615518748</v>
      </c>
      <c r="O375" s="4">
        <v>-1148000000</v>
      </c>
      <c r="P375" s="1">
        <f t="shared" si="83"/>
        <v>-5.6620209059233453</v>
      </c>
      <c r="Q375" s="1">
        <f t="shared" si="84"/>
        <v>-5.6620209059233453</v>
      </c>
      <c r="R375" s="1">
        <f t="shared" si="85"/>
        <v>7.3951859076923077</v>
      </c>
      <c r="S375" s="1">
        <f t="shared" si="86"/>
        <v>2.750437954351193</v>
      </c>
      <c r="T375" s="1">
        <f t="shared" si="87"/>
        <v>1.7788986400142177</v>
      </c>
      <c r="U375" s="1">
        <f t="shared" si="87"/>
        <v>2.2646682971827055</v>
      </c>
      <c r="V375" s="1">
        <f t="shared" si="87"/>
        <v>2.750437954351193</v>
      </c>
      <c r="AA375"/>
      <c r="AB375"/>
    </row>
    <row r="376" spans="1:28" hidden="1" x14ac:dyDescent="0.2">
      <c r="A376" t="s">
        <v>424</v>
      </c>
      <c r="B376" s="5">
        <v>11.67</v>
      </c>
      <c r="C376" s="2">
        <v>13201000</v>
      </c>
      <c r="D376" s="2">
        <v>-22000000</v>
      </c>
      <c r="E376" t="s">
        <v>27</v>
      </c>
      <c r="F376" s="2">
        <v>-7000000</v>
      </c>
      <c r="G376" s="1">
        <f t="shared" si="77"/>
        <v>-0.22121400031231395</v>
      </c>
      <c r="H376" s="1">
        <f t="shared" si="78"/>
        <v>-7.0386272826645349E-2</v>
      </c>
      <c r="I376" s="1">
        <f t="shared" si="79"/>
        <v>-29.970978286363636</v>
      </c>
      <c r="J376" s="1">
        <f t="shared" si="80"/>
        <v>-94.194503185714282</v>
      </c>
      <c r="K376" s="3">
        <v>87000000</v>
      </c>
      <c r="L376" s="3">
        <v>51000000</v>
      </c>
      <c r="M376" s="1">
        <f t="shared" si="81"/>
        <v>2.7270661313536855</v>
      </c>
      <c r="N376" s="1">
        <f t="shared" si="82"/>
        <v>4.2793241666666662</v>
      </c>
      <c r="O376" s="3">
        <v>36000000</v>
      </c>
      <c r="P376" s="1">
        <f t="shared" si="83"/>
        <v>-19.444444444444446</v>
      </c>
      <c r="Q376" s="1">
        <f t="shared" si="84"/>
        <v>-61.111111111111114</v>
      </c>
      <c r="R376" s="1">
        <f t="shared" si="85"/>
        <v>-0.70025304545454548</v>
      </c>
      <c r="S376" s="1">
        <f t="shared" si="86"/>
        <v>-16.665404136050299</v>
      </c>
      <c r="T376" s="1">
        <f t="shared" si="87"/>
        <v>-16.119990909779563</v>
      </c>
      <c r="U376" s="1">
        <f t="shared" si="87"/>
        <v>-16.392697522914929</v>
      </c>
      <c r="V376" s="1">
        <f t="shared" si="87"/>
        <v>-16.665404136050299</v>
      </c>
      <c r="AA376"/>
      <c r="AB376"/>
    </row>
    <row r="377" spans="1:28" hidden="1" x14ac:dyDescent="0.2">
      <c r="A377" t="s">
        <v>425</v>
      </c>
      <c r="B377" s="5">
        <v>9.3800000000000008</v>
      </c>
      <c r="C377" s="2">
        <v>43939281</v>
      </c>
      <c r="D377" s="2">
        <v>-50000000</v>
      </c>
      <c r="E377" t="s">
        <v>27</v>
      </c>
      <c r="F377" s="2">
        <v>-22000000</v>
      </c>
      <c r="G377" s="1">
        <f t="shared" si="77"/>
        <v>-0.50275909161889532</v>
      </c>
      <c r="H377" s="1">
        <f t="shared" si="78"/>
        <v>-0.22121400031231395</v>
      </c>
      <c r="I377" s="1">
        <f t="shared" si="79"/>
        <v>-13.187230446000001</v>
      </c>
      <c r="J377" s="1">
        <f t="shared" si="80"/>
        <v>-29.970978286363636</v>
      </c>
      <c r="K377" s="3">
        <v>217000000</v>
      </c>
      <c r="L377" s="3">
        <v>40000000</v>
      </c>
      <c r="M377" s="1">
        <f t="shared" si="81"/>
        <v>4.0282862161536048</v>
      </c>
      <c r="N377" s="1">
        <f t="shared" si="82"/>
        <v>2.3285336484745769</v>
      </c>
      <c r="O377" s="3">
        <v>177000000</v>
      </c>
      <c r="P377" s="1">
        <f t="shared" si="83"/>
        <v>-12.429378531073446</v>
      </c>
      <c r="Q377" s="1">
        <f t="shared" si="84"/>
        <v>-28.248587570621471</v>
      </c>
      <c r="R377" s="1">
        <f t="shared" si="85"/>
        <v>-0.82430091156000007</v>
      </c>
      <c r="S377" s="1">
        <f t="shared" si="86"/>
        <v>-11.379339593654253</v>
      </c>
      <c r="T377" s="1">
        <f t="shared" si="87"/>
        <v>-10.573682350423532</v>
      </c>
      <c r="U377" s="1">
        <f t="shared" si="87"/>
        <v>-10.976510972038891</v>
      </c>
      <c r="V377" s="1">
        <f t="shared" si="87"/>
        <v>-11.379339593654253</v>
      </c>
      <c r="AA377"/>
      <c r="AB377"/>
    </row>
    <row r="378" spans="1:28" hidden="1" x14ac:dyDescent="0.2">
      <c r="A378" t="s">
        <v>426</v>
      </c>
      <c r="B378" s="5">
        <v>7.09</v>
      </c>
      <c r="C378" s="2">
        <v>62828513</v>
      </c>
      <c r="D378" s="2">
        <v>-91000000</v>
      </c>
      <c r="E378" t="s">
        <v>27</v>
      </c>
      <c r="F378" s="2">
        <v>-24000000</v>
      </c>
      <c r="G378" s="1">
        <f t="shared" si="77"/>
        <v>-0.91502154674638947</v>
      </c>
      <c r="H378" s="1">
        <f t="shared" si="78"/>
        <v>-0.24132436397706977</v>
      </c>
      <c r="I378" s="1">
        <f t="shared" si="79"/>
        <v>-7.2457310142857141</v>
      </c>
      <c r="J378" s="1">
        <f t="shared" si="80"/>
        <v>-27.473396762499998</v>
      </c>
      <c r="K378" s="3">
        <v>119000000</v>
      </c>
      <c r="L378" s="3">
        <v>70000000</v>
      </c>
      <c r="M378" s="1">
        <f t="shared" si="81"/>
        <v>0.77990067980758992</v>
      </c>
      <c r="N378" s="1">
        <f t="shared" si="82"/>
        <v>9.0909011667346942</v>
      </c>
      <c r="O378" s="3">
        <v>49000000</v>
      </c>
      <c r="P378" s="1">
        <f t="shared" si="83"/>
        <v>-48.979591836734691</v>
      </c>
      <c r="Q378" s="1">
        <f t="shared" si="84"/>
        <v>-185.71428571428572</v>
      </c>
      <c r="R378" s="1">
        <f t="shared" si="85"/>
        <v>-0.48951006282417581</v>
      </c>
      <c r="S378" s="1">
        <f t="shared" si="86"/>
        <v>-14.483869767855241</v>
      </c>
      <c r="T378" s="1">
        <f t="shared" si="87"/>
        <v>-14.327889631893724</v>
      </c>
      <c r="U378" s="1">
        <f t="shared" si="87"/>
        <v>-14.405879699874482</v>
      </c>
      <c r="V378" s="1">
        <f t="shared" si="87"/>
        <v>-14.483869767855241</v>
      </c>
      <c r="AA378"/>
      <c r="AB378"/>
    </row>
    <row r="379" spans="1:28" hidden="1" x14ac:dyDescent="0.2">
      <c r="A379" t="s">
        <v>427</v>
      </c>
      <c r="B379" s="5">
        <v>6.88</v>
      </c>
      <c r="C379" s="2">
        <v>32837866</v>
      </c>
      <c r="D379" s="2">
        <v>-43000000</v>
      </c>
      <c r="E379" t="s">
        <v>27</v>
      </c>
      <c r="F379" s="2">
        <v>-43000000</v>
      </c>
      <c r="G379" s="1">
        <f t="shared" si="77"/>
        <v>-0.43237281879224998</v>
      </c>
      <c r="H379" s="1">
        <f t="shared" si="78"/>
        <v>-0.43237281879224998</v>
      </c>
      <c r="I379" s="1">
        <f t="shared" si="79"/>
        <v>-15.333988890697675</v>
      </c>
      <c r="J379" s="1">
        <f t="shared" si="80"/>
        <v>-15.333988890697675</v>
      </c>
      <c r="K379" s="3">
        <v>845000000</v>
      </c>
      <c r="L379" s="3">
        <v>498000000</v>
      </c>
      <c r="M379" s="1">
        <f t="shared" si="81"/>
        <v>10.567069126842773</v>
      </c>
      <c r="N379" s="1">
        <f t="shared" si="82"/>
        <v>0.65107930282420756</v>
      </c>
      <c r="O379" s="3">
        <v>347000000</v>
      </c>
      <c r="P379" s="1">
        <f t="shared" si="83"/>
        <v>-12.39193083573487</v>
      </c>
      <c r="Q379" s="1">
        <f t="shared" si="84"/>
        <v>-12.39193083573487</v>
      </c>
      <c r="R379" s="1">
        <f t="shared" si="85"/>
        <v>-0.52540585600000012</v>
      </c>
      <c r="S379" s="1">
        <f t="shared" si="86"/>
        <v>-13.094638975626488</v>
      </c>
      <c r="T379" s="1">
        <f t="shared" si="87"/>
        <v>-10.981225150257933</v>
      </c>
      <c r="U379" s="1">
        <f t="shared" si="87"/>
        <v>-12.037932062942211</v>
      </c>
      <c r="V379" s="1">
        <f t="shared" si="87"/>
        <v>-13.094638975626488</v>
      </c>
      <c r="AA379"/>
      <c r="AB379"/>
    </row>
    <row r="380" spans="1:28" hidden="1" x14ac:dyDescent="0.2">
      <c r="A380" t="s">
        <v>428</v>
      </c>
      <c r="B380" s="5">
        <v>44.51</v>
      </c>
      <c r="C380" s="2">
        <v>49864000</v>
      </c>
      <c r="D380" s="2">
        <v>-29000000</v>
      </c>
      <c r="E380" t="s">
        <v>27</v>
      </c>
      <c r="F380" s="2">
        <v>-73000000</v>
      </c>
      <c r="G380" s="1">
        <f t="shared" si="77"/>
        <v>-0.29160027313895931</v>
      </c>
      <c r="H380" s="1">
        <f t="shared" si="78"/>
        <v>-0.73402827376358715</v>
      </c>
      <c r="I380" s="1">
        <f t="shared" si="79"/>
        <v>-22.736604217241378</v>
      </c>
      <c r="J380" s="1">
        <f t="shared" si="80"/>
        <v>-9.0323496205479454</v>
      </c>
      <c r="K380" s="4">
        <v>1242000000</v>
      </c>
      <c r="L380" s="3">
        <v>96000000</v>
      </c>
      <c r="M380" s="1">
        <f t="shared" si="81"/>
        <v>22.982512433819991</v>
      </c>
      <c r="N380" s="1">
        <f t="shared" si="82"/>
        <v>1.9366899127399648</v>
      </c>
      <c r="O380" s="4">
        <v>1146000000</v>
      </c>
      <c r="P380" s="1">
        <f t="shared" si="83"/>
        <v>-6.3699825479930192</v>
      </c>
      <c r="Q380" s="1">
        <f t="shared" si="84"/>
        <v>-2.5305410122164052</v>
      </c>
      <c r="R380" s="1">
        <f t="shared" si="85"/>
        <v>-7.6532642758620684</v>
      </c>
      <c r="S380" s="1">
        <f t="shared" si="86"/>
        <v>-5.8158190277554951</v>
      </c>
      <c r="T380" s="1">
        <f t="shared" si="87"/>
        <v>-1.2193165409914968</v>
      </c>
      <c r="U380" s="1">
        <f t="shared" si="87"/>
        <v>-3.517567784373496</v>
      </c>
      <c r="V380" s="1">
        <f t="shared" si="87"/>
        <v>-5.8158190277554951</v>
      </c>
      <c r="AA380"/>
      <c r="AB380"/>
    </row>
    <row r="381" spans="1:28" hidden="1" x14ac:dyDescent="0.2">
      <c r="A381" t="s">
        <v>429</v>
      </c>
      <c r="B381" s="5">
        <v>14.75</v>
      </c>
      <c r="C381" s="2">
        <v>117468044</v>
      </c>
      <c r="D381" s="2">
        <v>116000000</v>
      </c>
      <c r="E381" t="s">
        <v>27</v>
      </c>
      <c r="F381" s="2">
        <v>36000000</v>
      </c>
      <c r="G381" s="1">
        <f t="shared" si="77"/>
        <v>1.1664010925558372</v>
      </c>
      <c r="H381" s="1">
        <f t="shared" si="78"/>
        <v>0.36198654596560464</v>
      </c>
      <c r="I381" s="1">
        <f t="shared" si="79"/>
        <v>5.6841510543103446</v>
      </c>
      <c r="J381" s="1">
        <f t="shared" si="80"/>
        <v>18.315597841666666</v>
      </c>
      <c r="K381" s="4">
        <v>5396000000</v>
      </c>
      <c r="L381" s="4">
        <v>4197000000</v>
      </c>
      <c r="M381" s="1">
        <f t="shared" si="81"/>
        <v>10.207031284184829</v>
      </c>
      <c r="N381" s="1">
        <f t="shared" si="82"/>
        <v>1.4450822760633861</v>
      </c>
      <c r="O381" s="4">
        <v>1028000000</v>
      </c>
      <c r="P381" s="1">
        <f t="shared" si="83"/>
        <v>3.5019455252918288</v>
      </c>
      <c r="Q381" s="1">
        <f t="shared" si="84"/>
        <v>11.284046692607005</v>
      </c>
      <c r="R381" s="1">
        <f t="shared" si="85"/>
        <v>1.4936669387931034</v>
      </c>
      <c r="S381" s="1">
        <f t="shared" si="86"/>
        <v>9.8750260964590506</v>
      </c>
      <c r="T381" s="1">
        <f t="shared" si="87"/>
        <v>11.625289342521103</v>
      </c>
      <c r="U381" s="1">
        <f t="shared" si="87"/>
        <v>10.750157719490076</v>
      </c>
      <c r="V381" s="1">
        <f t="shared" si="87"/>
        <v>9.8750260964590506</v>
      </c>
      <c r="AA381"/>
      <c r="AB381"/>
    </row>
    <row r="382" spans="1:28" hidden="1" x14ac:dyDescent="0.2">
      <c r="A382" t="s">
        <v>4170</v>
      </c>
      <c r="B382" s="5">
        <v>1.1499999999999999</v>
      </c>
      <c r="C382" s="2">
        <v>2442243</v>
      </c>
      <c r="D382" s="2">
        <v>2000000</v>
      </c>
      <c r="E382" t="s">
        <v>27</v>
      </c>
      <c r="F382" s="2">
        <v>-3000000</v>
      </c>
      <c r="G382" s="1">
        <f t="shared" si="77"/>
        <v>2.0110363664755812E-2</v>
      </c>
      <c r="H382" s="1">
        <f t="shared" si="78"/>
        <v>-3.0165545497133722E-2</v>
      </c>
      <c r="I382" s="1">
        <f t="shared" si="79"/>
        <v>329.68076115000002</v>
      </c>
      <c r="J382" s="1">
        <f t="shared" si="80"/>
        <v>-219.78717409999999</v>
      </c>
      <c r="K382" s="2">
        <v>9000000</v>
      </c>
      <c r="L382" s="2">
        <v>0.85</v>
      </c>
      <c r="M382" s="1">
        <f t="shared" si="81"/>
        <v>3.6851366346428263</v>
      </c>
      <c r="N382" s="1">
        <f t="shared" si="82"/>
        <v>0.31206441280608344</v>
      </c>
      <c r="O382" s="2">
        <v>9000000</v>
      </c>
      <c r="P382" s="1">
        <f t="shared" si="83"/>
        <v>-33.333333333333329</v>
      </c>
      <c r="Q382" s="1">
        <f t="shared" si="84"/>
        <v>22.222222222222221</v>
      </c>
      <c r="R382" s="1">
        <f t="shared" si="85"/>
        <v>0.14042897249999997</v>
      </c>
      <c r="S382" s="1">
        <f t="shared" si="86"/>
        <v>8.1891932948523145</v>
      </c>
      <c r="T382" s="1">
        <f t="shared" si="87"/>
        <v>8.9262206913890232</v>
      </c>
      <c r="U382" s="1">
        <f t="shared" si="87"/>
        <v>8.557706993120668</v>
      </c>
      <c r="V382" s="1">
        <f t="shared" si="87"/>
        <v>8.1891932948523145</v>
      </c>
      <c r="AA382"/>
      <c r="AB382"/>
    </row>
    <row r="383" spans="1:28" hidden="1" x14ac:dyDescent="0.2">
      <c r="A383" t="s">
        <v>431</v>
      </c>
      <c r="B383" s="5">
        <v>2.89</v>
      </c>
      <c r="C383" s="2">
        <v>56850172</v>
      </c>
      <c r="D383" s="2">
        <v>-57000000</v>
      </c>
      <c r="E383" t="s">
        <v>27</v>
      </c>
      <c r="F383" s="2">
        <v>-83000000</v>
      </c>
      <c r="G383" s="1">
        <f t="shared" si="77"/>
        <v>-0.57314536444554065</v>
      </c>
      <c r="H383" s="1">
        <f t="shared" si="78"/>
        <v>-0.83458009208736628</v>
      </c>
      <c r="I383" s="1">
        <f t="shared" si="79"/>
        <v>-11.567746005263158</v>
      </c>
      <c r="J383" s="1">
        <f t="shared" si="80"/>
        <v>-7.9441147265060241</v>
      </c>
      <c r="K383" s="3">
        <v>117000000</v>
      </c>
      <c r="L383" s="3">
        <v>34000000</v>
      </c>
      <c r="M383" s="1">
        <f t="shared" si="81"/>
        <v>1.4599779926787204</v>
      </c>
      <c r="N383" s="1">
        <f t="shared" si="82"/>
        <v>1.9794818925301207</v>
      </c>
      <c r="O383" s="3">
        <v>84000000</v>
      </c>
      <c r="P383" s="1">
        <f t="shared" si="83"/>
        <v>-98.80952380952381</v>
      </c>
      <c r="Q383" s="1">
        <f t="shared" si="84"/>
        <v>-67.857142857142861</v>
      </c>
      <c r="R383" s="1">
        <f t="shared" si="85"/>
        <v>-0.28824034575438595</v>
      </c>
      <c r="S383" s="1">
        <f t="shared" si="86"/>
        <v>-10.02635488948037</v>
      </c>
      <c r="T383" s="1">
        <f t="shared" si="87"/>
        <v>-9.7308412716851578</v>
      </c>
      <c r="U383" s="1">
        <f t="shared" si="87"/>
        <v>-9.8785980805827638</v>
      </c>
      <c r="V383" s="1">
        <f t="shared" si="87"/>
        <v>-10.02635488948037</v>
      </c>
      <c r="AA383"/>
      <c r="AB383"/>
    </row>
    <row r="384" spans="1:28" hidden="1" x14ac:dyDescent="0.2">
      <c r="A384" t="s">
        <v>432</v>
      </c>
      <c r="B384" s="5">
        <v>5.62</v>
      </c>
      <c r="C384" s="2">
        <v>1521259</v>
      </c>
      <c r="D384" s="2">
        <v>-8000000</v>
      </c>
      <c r="E384" t="s">
        <v>27</v>
      </c>
      <c r="F384" s="2">
        <v>-1.1599999999999999</v>
      </c>
      <c r="G384" s="1">
        <f t="shared" si="77"/>
        <v>-8.0441454659023248E-2</v>
      </c>
      <c r="H384" s="1">
        <f t="shared" si="78"/>
        <v>-1.1664010925558372E-8</v>
      </c>
      <c r="I384" s="1">
        <f t="shared" si="79"/>
        <v>-82.420190287500006</v>
      </c>
      <c r="J384" s="1">
        <f t="shared" si="80"/>
        <v>-568415105.43103445</v>
      </c>
      <c r="K384" s="3">
        <v>10000000</v>
      </c>
      <c r="L384" s="3">
        <v>1.1499999999999999</v>
      </c>
      <c r="M384" s="1">
        <f t="shared" si="81"/>
        <v>6.5735018494549582</v>
      </c>
      <c r="N384" s="1">
        <f t="shared" si="82"/>
        <v>0.85494765631898051</v>
      </c>
      <c r="O384" s="3">
        <v>9000000</v>
      </c>
      <c r="P384" s="1">
        <f t="shared" si="83"/>
        <v>-1.2888888888888887E-5</v>
      </c>
      <c r="Q384" s="1">
        <f t="shared" si="84"/>
        <v>-88.888888888888886</v>
      </c>
      <c r="R384" s="1">
        <f t="shared" si="85"/>
        <v>-0.10686844475000001</v>
      </c>
      <c r="S384" s="1">
        <f t="shared" si="86"/>
        <v>-52.588020843262058</v>
      </c>
      <c r="T384" s="1">
        <f t="shared" si="87"/>
        <v>-51.404790374288666</v>
      </c>
      <c r="U384" s="1">
        <f t="shared" si="87"/>
        <v>-51.996405608775362</v>
      </c>
      <c r="V384" s="1">
        <f t="shared" si="87"/>
        <v>-52.588020843262058</v>
      </c>
      <c r="AA384"/>
      <c r="AB384"/>
    </row>
    <row r="385" spans="1:28" hidden="1" x14ac:dyDescent="0.2">
      <c r="A385" t="s">
        <v>433</v>
      </c>
      <c r="B385" s="5">
        <v>4.87</v>
      </c>
      <c r="C385" s="2">
        <v>6942612</v>
      </c>
      <c r="D385" s="2">
        <v>-13000000</v>
      </c>
      <c r="E385" t="s">
        <v>27</v>
      </c>
      <c r="F385" s="2">
        <v>-14000000</v>
      </c>
      <c r="G385" s="1">
        <f t="shared" si="77"/>
        <v>-0.13071736382091279</v>
      </c>
      <c r="H385" s="1">
        <f t="shared" si="78"/>
        <v>-0.1407725456532907</v>
      </c>
      <c r="I385" s="1">
        <f t="shared" si="79"/>
        <v>-50.720117100000003</v>
      </c>
      <c r="J385" s="1">
        <f t="shared" si="80"/>
        <v>-47.097251592857141</v>
      </c>
      <c r="K385" s="3">
        <v>37000000</v>
      </c>
      <c r="L385" s="3">
        <v>23000000</v>
      </c>
      <c r="M385" s="1">
        <f t="shared" si="81"/>
        <v>2.0165321063599695</v>
      </c>
      <c r="N385" s="1">
        <f t="shared" si="82"/>
        <v>2.4150371742857142</v>
      </c>
      <c r="O385" s="3">
        <v>14000000</v>
      </c>
      <c r="P385" s="1">
        <f t="shared" si="83"/>
        <v>-100</v>
      </c>
      <c r="Q385" s="1">
        <f t="shared" si="84"/>
        <v>-92.857142857142861</v>
      </c>
      <c r="R385" s="1">
        <f t="shared" si="85"/>
        <v>-0.26008092646153846</v>
      </c>
      <c r="S385" s="1">
        <f t="shared" si="86"/>
        <v>-18.724940987628287</v>
      </c>
      <c r="T385" s="1">
        <f t="shared" si="87"/>
        <v>-18.321634566356295</v>
      </c>
      <c r="U385" s="1">
        <f t="shared" si="87"/>
        <v>-18.523287776992291</v>
      </c>
      <c r="V385" s="1">
        <f t="shared" si="87"/>
        <v>-18.724940987628287</v>
      </c>
      <c r="AA385"/>
      <c r="AB385"/>
    </row>
    <row r="386" spans="1:28" hidden="1" x14ac:dyDescent="0.2">
      <c r="A386" t="s">
        <v>2690</v>
      </c>
      <c r="B386" s="5">
        <v>1.99</v>
      </c>
      <c r="C386" s="2">
        <v>231562000</v>
      </c>
      <c r="D386" s="2">
        <v>325000000</v>
      </c>
      <c r="E386" t="s">
        <v>27</v>
      </c>
      <c r="F386" s="2">
        <v>-265000000</v>
      </c>
      <c r="G386" s="1">
        <f t="shared" si="77"/>
        <v>3.2679340955228198</v>
      </c>
      <c r="H386" s="1">
        <f t="shared" si="78"/>
        <v>-2.6646231855801452</v>
      </c>
      <c r="I386" s="1">
        <f t="shared" si="79"/>
        <v>2.0288046839999998</v>
      </c>
      <c r="J386" s="1">
        <f t="shared" si="80"/>
        <v>-2.4881566879245285</v>
      </c>
      <c r="K386" s="2">
        <v>2278000000</v>
      </c>
      <c r="L386" s="2">
        <v>1198000000</v>
      </c>
      <c r="M386" s="1">
        <f t="shared" si="81"/>
        <v>4.6639776820030923</v>
      </c>
      <c r="N386" s="1">
        <f t="shared" si="82"/>
        <v>0.42667442592592592</v>
      </c>
      <c r="O386" s="2">
        <v>1079000000</v>
      </c>
      <c r="P386" s="1">
        <f t="shared" si="83"/>
        <v>-24.559777571825762</v>
      </c>
      <c r="Q386" s="1">
        <f t="shared" si="84"/>
        <v>30.120481927710845</v>
      </c>
      <c r="R386" s="1">
        <f t="shared" si="85"/>
        <v>0.14178719384615385</v>
      </c>
      <c r="S386" s="1">
        <f t="shared" si="86"/>
        <v>14.035118024546342</v>
      </c>
      <c r="T386" s="1">
        <f t="shared" si="87"/>
        <v>14.967049861376216</v>
      </c>
      <c r="U386" s="1">
        <f t="shared" si="87"/>
        <v>14.50108394296128</v>
      </c>
      <c r="V386" s="1">
        <f t="shared" si="87"/>
        <v>14.035118024546342</v>
      </c>
      <c r="AA386"/>
      <c r="AB386"/>
    </row>
    <row r="387" spans="1:28" hidden="1" x14ac:dyDescent="0.2">
      <c r="A387" t="s">
        <v>435</v>
      </c>
      <c r="B387" s="5">
        <v>26.2</v>
      </c>
      <c r="C387" s="2">
        <v>26416595</v>
      </c>
      <c r="D387" s="2">
        <v>67000000</v>
      </c>
      <c r="E387" t="s">
        <v>27</v>
      </c>
      <c r="F387" s="2">
        <v>16000000</v>
      </c>
      <c r="G387" s="1">
        <f t="shared" si="77"/>
        <v>0.67369718276931978</v>
      </c>
      <c r="H387" s="1">
        <f t="shared" si="78"/>
        <v>0.1608829093180465</v>
      </c>
      <c r="I387" s="1">
        <f t="shared" si="79"/>
        <v>9.841216750746268</v>
      </c>
      <c r="J387" s="1">
        <f t="shared" si="80"/>
        <v>41.210095143750003</v>
      </c>
      <c r="K387" s="4">
        <v>1671000000</v>
      </c>
      <c r="L387" s="3">
        <v>907000000</v>
      </c>
      <c r="M387" s="1">
        <f t="shared" si="81"/>
        <v>28.921214108025655</v>
      </c>
      <c r="N387" s="1">
        <f t="shared" si="82"/>
        <v>0.90590940968586386</v>
      </c>
      <c r="O387" s="3">
        <v>764000000</v>
      </c>
      <c r="P387" s="1">
        <f t="shared" si="83"/>
        <v>2.0942408376963351</v>
      </c>
      <c r="Q387" s="1">
        <f t="shared" si="84"/>
        <v>8.7696335078534027</v>
      </c>
      <c r="R387" s="1">
        <f t="shared" si="85"/>
        <v>1.033007147761194</v>
      </c>
      <c r="S387" s="1">
        <f t="shared" si="86"/>
        <v>25.362844832954437</v>
      </c>
      <c r="T387" s="1">
        <f t="shared" si="87"/>
        <v>31.147087654559567</v>
      </c>
      <c r="U387" s="1">
        <f t="shared" si="87"/>
        <v>28.254966243757003</v>
      </c>
      <c r="V387" s="1">
        <f t="shared" si="87"/>
        <v>25.362844832954437</v>
      </c>
      <c r="AA387"/>
      <c r="AB387"/>
    </row>
    <row r="388" spans="1:28" hidden="1" x14ac:dyDescent="0.2">
      <c r="A388" t="s">
        <v>436</v>
      </c>
      <c r="B388" s="5">
        <v>44.99</v>
      </c>
      <c r="C388" s="2">
        <v>413180201</v>
      </c>
      <c r="D388" s="2">
        <v>758000000</v>
      </c>
      <c r="E388" t="s">
        <v>27</v>
      </c>
      <c r="F388" s="2">
        <v>392000000</v>
      </c>
      <c r="G388" s="1">
        <f t="shared" si="77"/>
        <v>7.621827828942453</v>
      </c>
      <c r="H388" s="1">
        <f t="shared" si="78"/>
        <v>3.9416312782921392</v>
      </c>
      <c r="I388" s="1">
        <f t="shared" si="79"/>
        <v>0.86987008218997364</v>
      </c>
      <c r="J388" s="1">
        <f t="shared" si="80"/>
        <v>1.6820446997448981</v>
      </c>
      <c r="K388" s="4">
        <v>35573000000</v>
      </c>
      <c r="L388" s="4">
        <v>23511000000</v>
      </c>
      <c r="M388" s="1">
        <f t="shared" si="81"/>
        <v>29.193073556784491</v>
      </c>
      <c r="N388" s="1">
        <f t="shared" si="82"/>
        <v>1.5411189888069972</v>
      </c>
      <c r="O388" s="4">
        <v>11158000000</v>
      </c>
      <c r="P388" s="1">
        <f t="shared" si="83"/>
        <v>3.5131744040150563</v>
      </c>
      <c r="Q388" s="1">
        <f t="shared" si="84"/>
        <v>6.7933321383760532</v>
      </c>
      <c r="R388" s="1">
        <f t="shared" si="85"/>
        <v>2.4523716679406333</v>
      </c>
      <c r="S388" s="1">
        <f t="shared" si="86"/>
        <v>18.345506347241454</v>
      </c>
      <c r="T388" s="1">
        <f t="shared" si="87"/>
        <v>23.746539587941196</v>
      </c>
      <c r="U388" s="1">
        <f t="shared" si="87"/>
        <v>21.046022967591323</v>
      </c>
      <c r="V388" s="1">
        <f t="shared" si="87"/>
        <v>18.345506347241454</v>
      </c>
      <c r="AA388"/>
      <c r="AB388"/>
    </row>
    <row r="389" spans="1:28" hidden="1" x14ac:dyDescent="0.2">
      <c r="A389" t="s">
        <v>4728</v>
      </c>
      <c r="B389" s="5">
        <v>2.36</v>
      </c>
      <c r="C389" s="2">
        <v>58953000</v>
      </c>
      <c r="D389" s="2">
        <v>98000000</v>
      </c>
      <c r="E389" t="s">
        <v>27</v>
      </c>
      <c r="F389" s="2">
        <v>-4000000</v>
      </c>
      <c r="G389" s="1">
        <f t="shared" si="77"/>
        <v>0.9854078195730348</v>
      </c>
      <c r="H389" s="1">
        <f t="shared" si="78"/>
        <v>-4.0220727329511624E-2</v>
      </c>
      <c r="I389" s="1">
        <f t="shared" si="79"/>
        <v>6.7281787989795925</v>
      </c>
      <c r="J389" s="1">
        <f t="shared" si="80"/>
        <v>-164.84038057500001</v>
      </c>
      <c r="K389" s="2">
        <v>209000000</v>
      </c>
      <c r="L389" s="2">
        <v>99000000</v>
      </c>
      <c r="M389" s="1">
        <f t="shared" si="81"/>
        <v>1.8658931691347345</v>
      </c>
      <c r="N389" s="1">
        <f t="shared" si="82"/>
        <v>1.2648098181818181</v>
      </c>
      <c r="O389" s="2">
        <v>110000000</v>
      </c>
      <c r="P389" s="1">
        <f t="shared" si="83"/>
        <v>-3.6363636363636362</v>
      </c>
      <c r="Q389" s="1">
        <f t="shared" si="84"/>
        <v>89.090909090909093</v>
      </c>
      <c r="R389" s="1">
        <f t="shared" si="85"/>
        <v>0.14196844897959182</v>
      </c>
      <c r="S389" s="1">
        <f t="shared" si="86"/>
        <v>16.623411870473088</v>
      </c>
      <c r="T389" s="1">
        <f t="shared" si="87"/>
        <v>16.996590504300034</v>
      </c>
      <c r="U389" s="1">
        <f t="shared" si="87"/>
        <v>16.810001187386561</v>
      </c>
      <c r="V389" s="1">
        <f t="shared" si="87"/>
        <v>16.623411870473088</v>
      </c>
      <c r="AA389"/>
      <c r="AB389"/>
    </row>
    <row r="390" spans="1:28" hidden="1" x14ac:dyDescent="0.2">
      <c r="A390" t="s">
        <v>438</v>
      </c>
      <c r="B390" s="5">
        <v>16.14</v>
      </c>
      <c r="C390" s="2">
        <v>28867603</v>
      </c>
      <c r="D390" s="2">
        <v>39000000</v>
      </c>
      <c r="E390" t="s">
        <v>27</v>
      </c>
      <c r="F390" s="2">
        <v>9000000</v>
      </c>
      <c r="G390" s="1">
        <f t="shared" si="77"/>
        <v>0.39215209146273838</v>
      </c>
      <c r="H390" s="1">
        <f t="shared" si="78"/>
        <v>9.0496636491401161E-2</v>
      </c>
      <c r="I390" s="1">
        <f t="shared" si="79"/>
        <v>16.9067057</v>
      </c>
      <c r="J390" s="1">
        <f t="shared" si="80"/>
        <v>73.262391366666662</v>
      </c>
      <c r="K390" s="4">
        <v>1675000000</v>
      </c>
      <c r="L390" s="4">
        <v>1249000000</v>
      </c>
      <c r="M390" s="1">
        <f t="shared" si="81"/>
        <v>14.757027107515647</v>
      </c>
      <c r="N390" s="1">
        <f t="shared" si="82"/>
        <v>1.0937162263380282</v>
      </c>
      <c r="O390" s="3">
        <v>426000000</v>
      </c>
      <c r="P390" s="1">
        <f t="shared" si="83"/>
        <v>2.112676056338028</v>
      </c>
      <c r="Q390" s="1">
        <f t="shared" si="84"/>
        <v>9.1549295774647899</v>
      </c>
      <c r="R390" s="1">
        <f t="shared" si="85"/>
        <v>1.1946746472307692</v>
      </c>
      <c r="S390" s="1">
        <f t="shared" si="86"/>
        <v>13.509954394204467</v>
      </c>
      <c r="T390" s="1">
        <f t="shared" si="87"/>
        <v>16.461359815707596</v>
      </c>
      <c r="U390" s="1">
        <f t="shared" si="87"/>
        <v>14.985657104956031</v>
      </c>
      <c r="V390" s="1">
        <f t="shared" si="87"/>
        <v>13.509954394204467</v>
      </c>
      <c r="AA390"/>
      <c r="AB390"/>
    </row>
    <row r="391" spans="1:28" hidden="1" x14ac:dyDescent="0.2">
      <c r="A391" t="s">
        <v>4675</v>
      </c>
      <c r="B391" s="5">
        <v>9.4</v>
      </c>
      <c r="C391" s="2">
        <v>170743333</v>
      </c>
      <c r="D391" s="2">
        <v>1115000000</v>
      </c>
      <c r="E391" t="s">
        <v>27</v>
      </c>
      <c r="F391" s="2">
        <v>-84000000</v>
      </c>
      <c r="G391" s="1">
        <f t="shared" si="77"/>
        <v>11.211527743101366</v>
      </c>
      <c r="H391" s="1">
        <f t="shared" si="78"/>
        <v>-0.84463527391974413</v>
      </c>
      <c r="I391" s="1">
        <f t="shared" si="79"/>
        <v>0.59135562538116593</v>
      </c>
      <c r="J391" s="1">
        <f t="shared" si="80"/>
        <v>-7.8495419321428574</v>
      </c>
      <c r="K391" s="2">
        <v>10917000000</v>
      </c>
      <c r="L391" s="2">
        <v>6717000000</v>
      </c>
      <c r="M391" s="1">
        <f t="shared" si="81"/>
        <v>24.598325019226372</v>
      </c>
      <c r="N391" s="1">
        <f t="shared" si="82"/>
        <v>0.38213984052380956</v>
      </c>
      <c r="O391" s="2">
        <v>4199000000</v>
      </c>
      <c r="P391" s="1">
        <f t="shared" si="83"/>
        <v>-2.0004763038818765</v>
      </c>
      <c r="Q391" s="1">
        <f t="shared" si="84"/>
        <v>26.553941414622528</v>
      </c>
      <c r="R391" s="1">
        <f t="shared" si="85"/>
        <v>0.14394505203587443</v>
      </c>
      <c r="S391" s="1">
        <f t="shared" si="86"/>
        <v>65.302696181993824</v>
      </c>
      <c r="T391" s="1">
        <f t="shared" si="87"/>
        <v>70.22118983702866</v>
      </c>
      <c r="U391" s="1">
        <f t="shared" si="87"/>
        <v>67.761943009511242</v>
      </c>
      <c r="V391" s="1">
        <f t="shared" si="87"/>
        <v>65.302696181993824</v>
      </c>
      <c r="AA391"/>
      <c r="AB391"/>
    </row>
    <row r="392" spans="1:28" hidden="1" x14ac:dyDescent="0.2">
      <c r="A392" t="s">
        <v>440</v>
      </c>
      <c r="B392" s="5">
        <v>37.1</v>
      </c>
      <c r="C392" s="2">
        <v>121890022</v>
      </c>
      <c r="D392" s="2">
        <v>57000000</v>
      </c>
      <c r="E392" t="s">
        <v>27</v>
      </c>
      <c r="F392" s="2">
        <v>33000000</v>
      </c>
      <c r="G392" s="1">
        <f t="shared" si="77"/>
        <v>0.57314536444554065</v>
      </c>
      <c r="H392" s="1">
        <f t="shared" si="78"/>
        <v>0.33182100046847091</v>
      </c>
      <c r="I392" s="1">
        <f t="shared" si="79"/>
        <v>11.567746005263158</v>
      </c>
      <c r="J392" s="1">
        <f t="shared" si="80"/>
        <v>19.98065219090909</v>
      </c>
      <c r="K392" s="4">
        <v>11597000000</v>
      </c>
      <c r="L392" s="4">
        <v>9754000000</v>
      </c>
      <c r="M392" s="1">
        <f t="shared" si="81"/>
        <v>15.120187606496618</v>
      </c>
      <c r="N392" s="1">
        <f t="shared" si="82"/>
        <v>2.4536732589256647</v>
      </c>
      <c r="O392" s="3">
        <v>752000000</v>
      </c>
      <c r="P392" s="1">
        <f t="shared" si="83"/>
        <v>4.3882978723404253</v>
      </c>
      <c r="Q392" s="1">
        <f t="shared" si="84"/>
        <v>7.5797872340425538</v>
      </c>
      <c r="R392" s="1">
        <f t="shared" si="85"/>
        <v>7.9335435371929819</v>
      </c>
      <c r="S392" s="1">
        <f t="shared" si="86"/>
        <v>4.6763466824216344</v>
      </c>
      <c r="T392" s="1">
        <f t="shared" si="87"/>
        <v>5.9102458772220094</v>
      </c>
      <c r="U392" s="1">
        <f t="shared" si="87"/>
        <v>5.2932962798218215</v>
      </c>
      <c r="V392" s="1">
        <f t="shared" si="87"/>
        <v>4.6763466824216344</v>
      </c>
      <c r="AA392"/>
      <c r="AB392"/>
    </row>
    <row r="393" spans="1:28" hidden="1" x14ac:dyDescent="0.2">
      <c r="A393" t="s">
        <v>441</v>
      </c>
      <c r="B393" s="5">
        <v>41.67</v>
      </c>
      <c r="C393" s="2">
        <v>15633000</v>
      </c>
      <c r="D393" s="2">
        <v>52000000</v>
      </c>
      <c r="E393" t="s">
        <v>275</v>
      </c>
      <c r="F393" s="2">
        <v>-7000000</v>
      </c>
      <c r="G393" s="1">
        <f t="shared" si="77"/>
        <v>0.52286945528365114</v>
      </c>
      <c r="H393" s="1">
        <f t="shared" si="78"/>
        <v>-7.0386272826645349E-2</v>
      </c>
      <c r="I393" s="1">
        <f t="shared" si="79"/>
        <v>12.680029275000001</v>
      </c>
      <c r="J393" s="1">
        <f t="shared" si="80"/>
        <v>-94.194503185714282</v>
      </c>
      <c r="K393" s="3">
        <v>473000000</v>
      </c>
      <c r="L393" s="3">
        <v>121000000</v>
      </c>
      <c r="M393" s="1">
        <f t="shared" si="81"/>
        <v>22.516471566557922</v>
      </c>
      <c r="N393" s="1">
        <f t="shared" si="82"/>
        <v>1.8506451988636365</v>
      </c>
      <c r="O393" s="3">
        <v>350000000</v>
      </c>
      <c r="P393" s="1">
        <f t="shared" si="83"/>
        <v>-2</v>
      </c>
      <c r="Q393" s="1">
        <f t="shared" si="84"/>
        <v>14.857142857142858</v>
      </c>
      <c r="R393" s="1">
        <f t="shared" si="85"/>
        <v>1.2527444423076926</v>
      </c>
      <c r="S393" s="1">
        <f t="shared" si="86"/>
        <v>33.262969359687837</v>
      </c>
      <c r="T393" s="1">
        <f t="shared" si="87"/>
        <v>37.74067677349197</v>
      </c>
      <c r="U393" s="1">
        <f t="shared" si="87"/>
        <v>35.501823066589907</v>
      </c>
      <c r="V393" s="1">
        <f t="shared" si="87"/>
        <v>33.262969359687837</v>
      </c>
      <c r="AA393"/>
      <c r="AB393"/>
    </row>
    <row r="394" spans="1:28" hidden="1" x14ac:dyDescent="0.2">
      <c r="A394" t="s">
        <v>442</v>
      </c>
      <c r="B394" s="5">
        <v>66.81</v>
      </c>
      <c r="C394" s="2">
        <v>34299999</v>
      </c>
      <c r="D394" s="2">
        <v>64000000</v>
      </c>
      <c r="E394" t="s">
        <v>27</v>
      </c>
      <c r="F394" s="2">
        <v>-25000000</v>
      </c>
      <c r="G394" s="1">
        <f t="shared" si="77"/>
        <v>0.64353163727218599</v>
      </c>
      <c r="H394" s="1">
        <f t="shared" si="78"/>
        <v>-0.25137954580944766</v>
      </c>
      <c r="I394" s="1">
        <f t="shared" si="79"/>
        <v>10.302523785937501</v>
      </c>
      <c r="J394" s="1">
        <f t="shared" si="80"/>
        <v>-26.374460892000002</v>
      </c>
      <c r="K394" s="4">
        <v>10446000000</v>
      </c>
      <c r="L394" s="4">
        <v>8552000000</v>
      </c>
      <c r="M394" s="1">
        <f t="shared" si="81"/>
        <v>55.218660502001761</v>
      </c>
      <c r="N394" s="1">
        <f t="shared" si="82"/>
        <v>1.2099170713780361</v>
      </c>
      <c r="O394" s="4">
        <v>1893000000</v>
      </c>
      <c r="P394" s="1">
        <f t="shared" si="83"/>
        <v>-1.3206550449022716</v>
      </c>
      <c r="Q394" s="1">
        <f t="shared" si="84"/>
        <v>3.3808769149498152</v>
      </c>
      <c r="R394" s="1">
        <f t="shared" si="85"/>
        <v>3.5805983331093754</v>
      </c>
      <c r="S394" s="1">
        <f t="shared" si="86"/>
        <v>18.658892672270923</v>
      </c>
      <c r="T394" s="1">
        <f t="shared" ref="T394:V413" si="88">($O394+$O394*($Q394+T$2-$C$1)/$C$1)/$C394</f>
        <v>29.696793868711193</v>
      </c>
      <c r="U394" s="1">
        <f t="shared" si="88"/>
        <v>24.177843270491056</v>
      </c>
      <c r="V394" s="1">
        <f t="shared" si="88"/>
        <v>18.658892672270923</v>
      </c>
      <c r="AA394"/>
      <c r="AB394"/>
    </row>
    <row r="395" spans="1:28" hidden="1" x14ac:dyDescent="0.2">
      <c r="A395" t="s">
        <v>443</v>
      </c>
      <c r="B395" s="5">
        <v>144.75</v>
      </c>
      <c r="C395" s="2">
        <v>33419356</v>
      </c>
      <c r="D395" s="2">
        <v>-77000000</v>
      </c>
      <c r="E395" t="s">
        <v>27</v>
      </c>
      <c r="F395" s="2">
        <v>-77000000</v>
      </c>
      <c r="G395" s="1">
        <f t="shared" si="77"/>
        <v>-0.7742490010930988</v>
      </c>
      <c r="H395" s="1">
        <f t="shared" si="78"/>
        <v>-0.7742490010930988</v>
      </c>
      <c r="I395" s="1">
        <f t="shared" si="79"/>
        <v>-8.5631366532467528</v>
      </c>
      <c r="J395" s="1">
        <f t="shared" si="80"/>
        <v>-8.5631366532467528</v>
      </c>
      <c r="K395" s="3">
        <v>578000000</v>
      </c>
      <c r="L395" s="3">
        <v>40000000</v>
      </c>
      <c r="M395" s="1">
        <f t="shared" si="81"/>
        <v>16.098455039049824</v>
      </c>
      <c r="N395" s="1">
        <f t="shared" si="82"/>
        <v>8.9915460613382905</v>
      </c>
      <c r="O395" s="3">
        <v>538000000</v>
      </c>
      <c r="P395" s="1">
        <f t="shared" si="83"/>
        <v>-14.312267657992564</v>
      </c>
      <c r="Q395" s="1">
        <f t="shared" si="84"/>
        <v>-14.312267657992564</v>
      </c>
      <c r="R395" s="1">
        <f t="shared" si="85"/>
        <v>-6.2824049103896105</v>
      </c>
      <c r="S395" s="1">
        <f t="shared" si="86"/>
        <v>-23.040539739904023</v>
      </c>
      <c r="T395" s="1">
        <f t="shared" si="88"/>
        <v>-19.82084873209406</v>
      </c>
      <c r="U395" s="1">
        <f t="shared" si="88"/>
        <v>-21.430694235999042</v>
      </c>
      <c r="V395" s="1">
        <f t="shared" si="88"/>
        <v>-23.040539739904023</v>
      </c>
      <c r="AA395"/>
      <c r="AB395"/>
    </row>
    <row r="396" spans="1:28" hidden="1" x14ac:dyDescent="0.2">
      <c r="A396" t="s">
        <v>444</v>
      </c>
      <c r="B396" s="5">
        <v>238.05</v>
      </c>
      <c r="C396" s="2">
        <v>80753000</v>
      </c>
      <c r="D396" s="2">
        <v>328000000</v>
      </c>
      <c r="E396" t="s">
        <v>27</v>
      </c>
      <c r="F396" s="2">
        <v>209000000</v>
      </c>
      <c r="G396" s="1">
        <f t="shared" si="77"/>
        <v>3.2980996410199532</v>
      </c>
      <c r="H396" s="1">
        <f t="shared" si="78"/>
        <v>2.1015330029669825</v>
      </c>
      <c r="I396" s="1">
        <f t="shared" si="79"/>
        <v>2.010248543597561</v>
      </c>
      <c r="J396" s="1">
        <f t="shared" si="80"/>
        <v>3.1548398196172247</v>
      </c>
      <c r="K396" s="4">
        <v>3620000000</v>
      </c>
      <c r="L396" s="3">
        <v>964000000</v>
      </c>
      <c r="M396" s="1">
        <f t="shared" si="81"/>
        <v>32.89041893180439</v>
      </c>
      <c r="N396" s="1">
        <f t="shared" si="82"/>
        <v>7.2376700489457839</v>
      </c>
      <c r="O396" s="4">
        <v>2656000000</v>
      </c>
      <c r="P396" s="1">
        <f t="shared" si="83"/>
        <v>7.8689759036144569</v>
      </c>
      <c r="Q396" s="1">
        <f t="shared" si="84"/>
        <v>12.349397590361445</v>
      </c>
      <c r="R396" s="1">
        <f t="shared" si="85"/>
        <v>5.8607474542682931</v>
      </c>
      <c r="S396" s="1">
        <f t="shared" si="86"/>
        <v>40.617686030240364</v>
      </c>
      <c r="T396" s="1">
        <f t="shared" si="88"/>
        <v>47.195769816601242</v>
      </c>
      <c r="U396" s="1">
        <f t="shared" si="88"/>
        <v>43.906727923420803</v>
      </c>
      <c r="V396" s="1">
        <f t="shared" si="88"/>
        <v>40.617686030240364</v>
      </c>
      <c r="AA396"/>
      <c r="AB396"/>
    </row>
    <row r="397" spans="1:28" hidden="1" x14ac:dyDescent="0.2">
      <c r="A397" t="s">
        <v>445</v>
      </c>
      <c r="B397" s="5">
        <v>7.61</v>
      </c>
      <c r="C397" s="2">
        <v>8694104</v>
      </c>
      <c r="D397" s="2">
        <v>-22000000</v>
      </c>
      <c r="E397" t="s">
        <v>27</v>
      </c>
      <c r="F397" s="2">
        <v>-8000000</v>
      </c>
      <c r="G397" s="1">
        <f t="shared" si="77"/>
        <v>-0.22121400031231395</v>
      </c>
      <c r="H397" s="1">
        <f t="shared" si="78"/>
        <v>-8.0441454659023248E-2</v>
      </c>
      <c r="I397" s="1">
        <f t="shared" si="79"/>
        <v>-29.970978286363636</v>
      </c>
      <c r="J397" s="1">
        <f t="shared" si="80"/>
        <v>-82.420190287500006</v>
      </c>
      <c r="K397" s="3">
        <v>34000000</v>
      </c>
      <c r="L397" s="3">
        <v>26000000</v>
      </c>
      <c r="M397" s="1">
        <f t="shared" si="81"/>
        <v>0.92016382596757529</v>
      </c>
      <c r="N397" s="1">
        <f t="shared" si="82"/>
        <v>8.2702664299999995</v>
      </c>
      <c r="O397" s="3">
        <v>9000000</v>
      </c>
      <c r="P397" s="1">
        <f t="shared" si="83"/>
        <v>-88.888888888888886</v>
      </c>
      <c r="Q397" s="1">
        <f t="shared" si="84"/>
        <v>-244.44444444444446</v>
      </c>
      <c r="R397" s="1">
        <f t="shared" si="85"/>
        <v>-0.30073696109090908</v>
      </c>
      <c r="S397" s="1">
        <f t="shared" si="86"/>
        <v>-25.304505214108321</v>
      </c>
      <c r="T397" s="1">
        <f t="shared" si="88"/>
        <v>-25.097468353265615</v>
      </c>
      <c r="U397" s="1">
        <f t="shared" si="88"/>
        <v>-25.200986783686968</v>
      </c>
      <c r="V397" s="1">
        <f t="shared" si="88"/>
        <v>-25.304505214108321</v>
      </c>
      <c r="AA397"/>
      <c r="AB397"/>
    </row>
    <row r="398" spans="1:28" hidden="1" x14ac:dyDescent="0.2">
      <c r="A398" t="s">
        <v>446</v>
      </c>
      <c r="B398" s="5">
        <v>22.26</v>
      </c>
      <c r="C398" s="2">
        <v>3531000</v>
      </c>
      <c r="D398" s="2">
        <v>3000000</v>
      </c>
      <c r="E398" t="s">
        <v>385</v>
      </c>
      <c r="F398" s="2">
        <v>-0.56000000000000005</v>
      </c>
      <c r="G398" s="1">
        <f t="shared" si="77"/>
        <v>3.0165545497133722E-2</v>
      </c>
      <c r="H398" s="1">
        <f t="shared" si="78"/>
        <v>-5.6309018261316284E-9</v>
      </c>
      <c r="I398" s="1">
        <f t="shared" si="79"/>
        <v>219.78717409999999</v>
      </c>
      <c r="J398" s="1">
        <f t="shared" si="80"/>
        <v>-1177431289.8214285</v>
      </c>
      <c r="K398" s="3">
        <v>95000000</v>
      </c>
      <c r="L398" s="3">
        <v>52000000</v>
      </c>
      <c r="M398" s="1">
        <f t="shared" si="81"/>
        <v>12.177853299348627</v>
      </c>
      <c r="N398" s="1">
        <f t="shared" si="82"/>
        <v>1.8279083720930234</v>
      </c>
      <c r="O398" s="3">
        <v>42000000</v>
      </c>
      <c r="P398" s="1">
        <f t="shared" si="83"/>
        <v>-1.3333333333333336E-6</v>
      </c>
      <c r="Q398" s="1">
        <f t="shared" si="84"/>
        <v>7.1428571428571423</v>
      </c>
      <c r="R398" s="1">
        <f t="shared" si="85"/>
        <v>2.6200020000000004</v>
      </c>
      <c r="S398" s="1">
        <f t="shared" si="86"/>
        <v>8.4961767204757859</v>
      </c>
      <c r="T398" s="1">
        <f t="shared" si="88"/>
        <v>10.875106202209006</v>
      </c>
      <c r="U398" s="1">
        <f t="shared" si="88"/>
        <v>9.6856414613423958</v>
      </c>
      <c r="V398" s="1">
        <f t="shared" si="88"/>
        <v>8.4961767204757859</v>
      </c>
      <c r="AA398"/>
      <c r="AB398"/>
    </row>
    <row r="399" spans="1:28" hidden="1" x14ac:dyDescent="0.2">
      <c r="A399" t="s">
        <v>447</v>
      </c>
      <c r="B399" s="5">
        <v>5.79</v>
      </c>
      <c r="C399" s="2">
        <v>36572000</v>
      </c>
      <c r="D399" s="2">
        <v>-92000000</v>
      </c>
      <c r="E399" t="s">
        <v>27</v>
      </c>
      <c r="F399" s="2">
        <v>-8000000</v>
      </c>
      <c r="G399" s="1">
        <f t="shared" si="77"/>
        <v>-0.92507672857876744</v>
      </c>
      <c r="H399" s="1">
        <f t="shared" si="78"/>
        <v>-8.0441454659023248E-2</v>
      </c>
      <c r="I399" s="1">
        <f t="shared" si="79"/>
        <v>-7.1669730684782609</v>
      </c>
      <c r="J399" s="1">
        <f t="shared" si="80"/>
        <v>-82.420190287500006</v>
      </c>
      <c r="K399" s="4">
        <v>4100000000</v>
      </c>
      <c r="L399" s="4">
        <v>3791000000</v>
      </c>
      <c r="M399" s="1">
        <f t="shared" si="81"/>
        <v>8.4490867330197972</v>
      </c>
      <c r="N399" s="1">
        <f t="shared" si="82"/>
        <v>0.68528116504854364</v>
      </c>
      <c r="O399" s="3">
        <v>308000000</v>
      </c>
      <c r="P399" s="1">
        <f t="shared" si="83"/>
        <v>-2.5974025974025974</v>
      </c>
      <c r="Q399" s="1">
        <f t="shared" si="84"/>
        <v>-29.870129870129869</v>
      </c>
      <c r="R399" s="1">
        <f t="shared" si="85"/>
        <v>-0.23016508695652174</v>
      </c>
      <c r="S399" s="1">
        <f t="shared" si="86"/>
        <v>-25.155856939735315</v>
      </c>
      <c r="T399" s="1">
        <f t="shared" si="88"/>
        <v>-23.471508257683475</v>
      </c>
      <c r="U399" s="1">
        <f t="shared" si="88"/>
        <v>-24.313682598709395</v>
      </c>
      <c r="V399" s="1">
        <f t="shared" si="88"/>
        <v>-25.155856939735315</v>
      </c>
      <c r="AA399"/>
      <c r="AB399"/>
    </row>
    <row r="400" spans="1:28" hidden="1" x14ac:dyDescent="0.2">
      <c r="A400" t="s">
        <v>448</v>
      </c>
      <c r="B400" s="5">
        <v>19.11</v>
      </c>
      <c r="C400" s="2">
        <v>53463000</v>
      </c>
      <c r="D400" s="2">
        <v>17000000</v>
      </c>
      <c r="E400" t="s">
        <v>27</v>
      </c>
      <c r="F400" s="2">
        <v>8000000</v>
      </c>
      <c r="G400" s="1">
        <f t="shared" si="77"/>
        <v>0.17093809115042441</v>
      </c>
      <c r="H400" s="1">
        <f t="shared" si="78"/>
        <v>8.0441454659023248E-2</v>
      </c>
      <c r="I400" s="1">
        <f t="shared" si="79"/>
        <v>38.7859719</v>
      </c>
      <c r="J400" s="1">
        <f t="shared" si="80"/>
        <v>82.420190287500006</v>
      </c>
      <c r="K400" s="4">
        <v>1761000000</v>
      </c>
      <c r="L400" s="4">
        <v>1124000000</v>
      </c>
      <c r="M400" s="1">
        <f t="shared" si="81"/>
        <v>11.914782185810747</v>
      </c>
      <c r="N400" s="1">
        <f t="shared" si="82"/>
        <v>1.60389</v>
      </c>
      <c r="O400" s="3">
        <v>389000000</v>
      </c>
      <c r="P400" s="1">
        <f t="shared" si="83"/>
        <v>2.0565552699228791</v>
      </c>
      <c r="Q400" s="1">
        <f t="shared" si="84"/>
        <v>4.3701799485861184</v>
      </c>
      <c r="R400" s="1">
        <f t="shared" si="85"/>
        <v>6.0098701764705886</v>
      </c>
      <c r="S400" s="1">
        <f t="shared" si="86"/>
        <v>3.1797691861661335</v>
      </c>
      <c r="T400" s="1">
        <f t="shared" si="88"/>
        <v>4.6349812019527521</v>
      </c>
      <c r="U400" s="1">
        <f t="shared" si="88"/>
        <v>3.9073751940594428</v>
      </c>
      <c r="V400" s="1">
        <f t="shared" si="88"/>
        <v>3.1797691861661335</v>
      </c>
      <c r="AA400"/>
      <c r="AB400"/>
    </row>
    <row r="401" spans="1:28" hidden="1" x14ac:dyDescent="0.2">
      <c r="A401" t="s">
        <v>449</v>
      </c>
      <c r="B401" s="5">
        <v>4.57</v>
      </c>
      <c r="C401" s="2">
        <v>75337000</v>
      </c>
      <c r="D401" s="2">
        <v>-75000000</v>
      </c>
      <c r="E401" t="s">
        <v>27</v>
      </c>
      <c r="F401" s="2">
        <v>-31000000</v>
      </c>
      <c r="G401" s="1">
        <f t="shared" si="77"/>
        <v>-0.75413863742834297</v>
      </c>
      <c r="H401" s="1">
        <f t="shared" si="78"/>
        <v>-0.31171063680371514</v>
      </c>
      <c r="I401" s="1">
        <f t="shared" si="79"/>
        <v>-8.7914869640000006</v>
      </c>
      <c r="J401" s="1">
        <f t="shared" si="80"/>
        <v>-21.269726525806451</v>
      </c>
      <c r="K401" s="3">
        <v>427000000</v>
      </c>
      <c r="L401" s="3">
        <v>247000000</v>
      </c>
      <c r="M401" s="1">
        <f t="shared" si="81"/>
        <v>2.3892642393511818</v>
      </c>
      <c r="N401" s="1">
        <f t="shared" si="82"/>
        <v>1.9127227222222225</v>
      </c>
      <c r="O401" s="3">
        <v>180000000</v>
      </c>
      <c r="P401" s="1">
        <f t="shared" si="83"/>
        <v>-17.222222222222221</v>
      </c>
      <c r="Q401" s="1">
        <f t="shared" si="84"/>
        <v>-41.666666666666671</v>
      </c>
      <c r="R401" s="1">
        <f t="shared" si="85"/>
        <v>-0.45905345333333336</v>
      </c>
      <c r="S401" s="1">
        <f t="shared" si="86"/>
        <v>-9.9552676639632587</v>
      </c>
      <c r="T401" s="1">
        <f t="shared" si="88"/>
        <v>-9.4774148160930221</v>
      </c>
      <c r="U401" s="1">
        <f t="shared" si="88"/>
        <v>-9.7163412400281395</v>
      </c>
      <c r="V401" s="1">
        <f t="shared" si="88"/>
        <v>-9.9552676639632587</v>
      </c>
      <c r="AA401"/>
      <c r="AB401"/>
    </row>
    <row r="402" spans="1:28" hidden="1" x14ac:dyDescent="0.2">
      <c r="A402" t="s">
        <v>450</v>
      </c>
      <c r="B402" s="5">
        <v>18.95</v>
      </c>
      <c r="C402" s="2">
        <v>59077000</v>
      </c>
      <c r="D402" s="2">
        <v>-106000000</v>
      </c>
      <c r="E402" t="s">
        <v>27</v>
      </c>
      <c r="F402" s="2">
        <v>-61000000</v>
      </c>
      <c r="G402" s="1">
        <f t="shared" si="77"/>
        <v>-1.0658492742320582</v>
      </c>
      <c r="H402" s="1">
        <f t="shared" si="78"/>
        <v>-0.6133660917750523</v>
      </c>
      <c r="I402" s="1">
        <f t="shared" si="79"/>
        <v>-6.2203917198113201</v>
      </c>
      <c r="J402" s="1">
        <f t="shared" si="80"/>
        <v>-10.809205283606557</v>
      </c>
      <c r="K402" s="4">
        <v>13223000000</v>
      </c>
      <c r="L402" s="4">
        <v>11840000000</v>
      </c>
      <c r="M402" s="1">
        <f t="shared" si="81"/>
        <v>23.410125768065406</v>
      </c>
      <c r="N402" s="1">
        <f t="shared" si="82"/>
        <v>0.80947877801879964</v>
      </c>
      <c r="O402" s="4">
        <v>1383000000</v>
      </c>
      <c r="P402" s="1">
        <f t="shared" si="83"/>
        <v>-4.4107013738250185</v>
      </c>
      <c r="Q402" s="1">
        <f t="shared" si="84"/>
        <v>-7.664497469269703</v>
      </c>
      <c r="R402" s="1">
        <f t="shared" si="85"/>
        <v>-1.0561407075471698</v>
      </c>
      <c r="S402" s="1">
        <f t="shared" si="86"/>
        <v>-17.942684970462278</v>
      </c>
      <c r="T402" s="1">
        <f t="shared" si="88"/>
        <v>-13.260659816849197</v>
      </c>
      <c r="U402" s="1">
        <f t="shared" si="88"/>
        <v>-15.601672393655738</v>
      </c>
      <c r="V402" s="1">
        <f t="shared" si="88"/>
        <v>-17.942684970462278</v>
      </c>
      <c r="AA402"/>
      <c r="AB402"/>
    </row>
    <row r="403" spans="1:28" hidden="1" x14ac:dyDescent="0.2">
      <c r="A403" t="s">
        <v>451</v>
      </c>
      <c r="B403" s="5" t="s">
        <v>46</v>
      </c>
      <c r="C403" s="2">
        <v>9552688</v>
      </c>
      <c r="D403" s="2">
        <v>-12000000</v>
      </c>
      <c r="E403" t="s">
        <v>201</v>
      </c>
      <c r="F403" s="2">
        <v>-7000000</v>
      </c>
      <c r="G403" s="1">
        <f t="shared" si="77"/>
        <v>-0.12066218198853489</v>
      </c>
      <c r="H403" s="1">
        <f t="shared" si="78"/>
        <v>-7.0386272826645349E-2</v>
      </c>
      <c r="I403" s="1">
        <f t="shared" si="79"/>
        <v>-54.946793524999997</v>
      </c>
      <c r="J403" s="1">
        <f t="shared" si="80"/>
        <v>-94.194503185714282</v>
      </c>
      <c r="K403" s="3">
        <v>29000000</v>
      </c>
      <c r="L403" s="3">
        <v>11000000</v>
      </c>
      <c r="M403" s="1">
        <f t="shared" si="81"/>
        <v>1.8842863914324428</v>
      </c>
      <c r="N403" s="1" t="e">
        <f t="shared" si="82"/>
        <v>#VALUE!</v>
      </c>
      <c r="O403" s="3">
        <v>18000000</v>
      </c>
      <c r="P403" s="1">
        <f t="shared" si="83"/>
        <v>-38.888888888888893</v>
      </c>
      <c r="Q403" s="1">
        <f t="shared" si="84"/>
        <v>-66.666666666666657</v>
      </c>
      <c r="R403" s="1" t="e">
        <f t="shared" si="85"/>
        <v>#VALUE!</v>
      </c>
      <c r="S403" s="1">
        <f t="shared" si="86"/>
        <v>-12.561909276216284</v>
      </c>
      <c r="T403" s="1">
        <f t="shared" si="88"/>
        <v>-12.185051997929794</v>
      </c>
      <c r="U403" s="1">
        <f t="shared" si="88"/>
        <v>-12.373480637073039</v>
      </c>
      <c r="V403" s="1">
        <f t="shared" si="88"/>
        <v>-12.561909276216284</v>
      </c>
      <c r="AA403"/>
      <c r="AB403"/>
    </row>
    <row r="404" spans="1:28" hidden="1" x14ac:dyDescent="0.2">
      <c r="A404" t="s">
        <v>452</v>
      </c>
      <c r="B404" s="5">
        <v>102.87</v>
      </c>
      <c r="C404" s="2">
        <v>49500000</v>
      </c>
      <c r="D404" s="2">
        <v>186000000</v>
      </c>
      <c r="E404" t="s">
        <v>27</v>
      </c>
      <c r="F404" s="2">
        <v>73000000</v>
      </c>
      <c r="G404" s="1">
        <f t="shared" si="77"/>
        <v>1.8702638208222906</v>
      </c>
      <c r="H404" s="1">
        <f t="shared" si="78"/>
        <v>0.73402827376358715</v>
      </c>
      <c r="I404" s="1">
        <f t="shared" si="79"/>
        <v>3.5449544209677422</v>
      </c>
      <c r="J404" s="1">
        <f t="shared" si="80"/>
        <v>9.0323496205479454</v>
      </c>
      <c r="K404" s="4">
        <v>1510000000</v>
      </c>
      <c r="L404" s="4">
        <v>1142000000</v>
      </c>
      <c r="M404" s="1">
        <f t="shared" si="81"/>
        <v>7.4343434343434343</v>
      </c>
      <c r="N404" s="1">
        <f t="shared" si="82"/>
        <v>13.837133152173914</v>
      </c>
      <c r="O404" s="3">
        <v>367000000</v>
      </c>
      <c r="P404" s="1">
        <f t="shared" si="83"/>
        <v>19.891008174386922</v>
      </c>
      <c r="Q404" s="1">
        <f t="shared" si="84"/>
        <v>50.681198910081747</v>
      </c>
      <c r="R404" s="1">
        <f t="shared" si="85"/>
        <v>2.7376693548387094</v>
      </c>
      <c r="S404" s="1">
        <f t="shared" si="86"/>
        <v>37.575757575757578</v>
      </c>
      <c r="T404" s="1">
        <f t="shared" si="88"/>
        <v>39.058585858585865</v>
      </c>
      <c r="U404" s="1">
        <f t="shared" si="88"/>
        <v>38.317171717171725</v>
      </c>
      <c r="V404" s="1">
        <f t="shared" si="88"/>
        <v>37.575757575757578</v>
      </c>
      <c r="AA404"/>
      <c r="AB404"/>
    </row>
    <row r="405" spans="1:28" hidden="1" x14ac:dyDescent="0.2">
      <c r="A405" t="s">
        <v>453</v>
      </c>
      <c r="B405" s="5">
        <v>3.95</v>
      </c>
      <c r="C405" s="2">
        <v>21495973</v>
      </c>
      <c r="D405" s="2">
        <v>-163000000</v>
      </c>
      <c r="E405" t="s">
        <v>27</v>
      </c>
      <c r="F405" s="2">
        <v>-31000000</v>
      </c>
      <c r="G405" s="1">
        <f t="shared" si="77"/>
        <v>-1.6389946386775989</v>
      </c>
      <c r="H405" s="1">
        <f t="shared" si="78"/>
        <v>-0.31171063680371514</v>
      </c>
      <c r="I405" s="1">
        <f t="shared" si="79"/>
        <v>-4.0451627134969321</v>
      </c>
      <c r="J405" s="1">
        <f t="shared" si="80"/>
        <v>-21.269726525806451</v>
      </c>
      <c r="K405" s="3">
        <v>555000000</v>
      </c>
      <c r="L405" s="3">
        <v>249000000</v>
      </c>
      <c r="M405" s="1">
        <f t="shared" si="81"/>
        <v>14.235224430175828</v>
      </c>
      <c r="N405" s="1">
        <f t="shared" si="82"/>
        <v>0.27748069722222224</v>
      </c>
      <c r="O405" s="3">
        <v>307000000</v>
      </c>
      <c r="P405" s="1">
        <f t="shared" si="83"/>
        <v>-10.097719869706841</v>
      </c>
      <c r="Q405" s="1">
        <f t="shared" si="84"/>
        <v>-53.094462540716613</v>
      </c>
      <c r="R405" s="1">
        <f t="shared" si="85"/>
        <v>-5.2091468312883443E-2</v>
      </c>
      <c r="S405" s="1">
        <f t="shared" si="86"/>
        <v>-75.828156278387581</v>
      </c>
      <c r="T405" s="1">
        <f t="shared" si="88"/>
        <v>-72.971807324097398</v>
      </c>
      <c r="U405" s="1">
        <f t="shared" si="88"/>
        <v>-74.39998180124249</v>
      </c>
      <c r="V405" s="1">
        <f t="shared" si="88"/>
        <v>-75.828156278387581</v>
      </c>
      <c r="AA405"/>
      <c r="AB405"/>
    </row>
    <row r="406" spans="1:28" hidden="1" x14ac:dyDescent="0.2">
      <c r="A406" t="s">
        <v>3771</v>
      </c>
      <c r="B406" s="5">
        <v>3.72</v>
      </c>
      <c r="C406" s="2">
        <v>49849979</v>
      </c>
      <c r="D406" s="2">
        <v>128000000</v>
      </c>
      <c r="E406" t="s">
        <v>27</v>
      </c>
      <c r="F406" s="2">
        <v>-14000000</v>
      </c>
      <c r="G406" s="1">
        <f t="shared" si="77"/>
        <v>1.287063274544372</v>
      </c>
      <c r="H406" s="1">
        <f t="shared" si="78"/>
        <v>-0.1407725456532907</v>
      </c>
      <c r="I406" s="1">
        <f t="shared" si="79"/>
        <v>5.1512618929687504</v>
      </c>
      <c r="J406" s="1">
        <f t="shared" si="80"/>
        <v>-47.097251592857141</v>
      </c>
      <c r="K406" s="2">
        <v>2597000000</v>
      </c>
      <c r="L406" s="2">
        <v>1958000000</v>
      </c>
      <c r="M406" s="1">
        <f t="shared" si="81"/>
        <v>12.818460766051677</v>
      </c>
      <c r="N406" s="1">
        <f t="shared" si="82"/>
        <v>0.29020645051643196</v>
      </c>
      <c r="O406" s="2">
        <v>639000000</v>
      </c>
      <c r="P406" s="1">
        <f t="shared" si="83"/>
        <v>-2.1909233176838812</v>
      </c>
      <c r="Q406" s="1">
        <f t="shared" si="84"/>
        <v>20.031298904538342</v>
      </c>
      <c r="R406" s="1">
        <f t="shared" si="85"/>
        <v>0.14487650146875</v>
      </c>
      <c r="S406" s="1">
        <f t="shared" si="86"/>
        <v>25.677041910087866</v>
      </c>
      <c r="T406" s="1">
        <f t="shared" si="88"/>
        <v>28.240734063298202</v>
      </c>
      <c r="U406" s="1">
        <f t="shared" si="88"/>
        <v>26.958887986693032</v>
      </c>
      <c r="V406" s="1">
        <f t="shared" si="88"/>
        <v>25.677041910087866</v>
      </c>
      <c r="AA406"/>
      <c r="AB406"/>
    </row>
    <row r="407" spans="1:28" hidden="1" x14ac:dyDescent="0.2">
      <c r="A407" t="s">
        <v>455</v>
      </c>
      <c r="B407" s="5">
        <v>36.229999999999997</v>
      </c>
      <c r="C407" s="2">
        <v>14991000</v>
      </c>
      <c r="D407" s="2">
        <v>36000000</v>
      </c>
      <c r="E407" t="s">
        <v>27</v>
      </c>
      <c r="F407" s="2">
        <v>10000000</v>
      </c>
      <c r="G407" s="1">
        <f t="shared" si="77"/>
        <v>0.36198654596560464</v>
      </c>
      <c r="H407" s="1">
        <f t="shared" si="78"/>
        <v>0.10055181832377906</v>
      </c>
      <c r="I407" s="1">
        <f t="shared" si="79"/>
        <v>18.315597841666666</v>
      </c>
      <c r="J407" s="1">
        <f t="shared" si="80"/>
        <v>65.936152230000005</v>
      </c>
      <c r="K407" s="4">
        <v>3113000000</v>
      </c>
      <c r="L407" s="4">
        <v>2821000000</v>
      </c>
      <c r="M407" s="1">
        <f t="shared" si="81"/>
        <v>19.47835367887399</v>
      </c>
      <c r="N407" s="1">
        <f t="shared" si="82"/>
        <v>1.8600134589041095</v>
      </c>
      <c r="O407" s="3">
        <v>292000000</v>
      </c>
      <c r="P407" s="1">
        <f t="shared" si="83"/>
        <v>3.4246575342465753</v>
      </c>
      <c r="Q407" s="1">
        <f t="shared" si="84"/>
        <v>12.328767123287671</v>
      </c>
      <c r="R407" s="1">
        <f t="shared" si="85"/>
        <v>1.508677583333333</v>
      </c>
      <c r="S407" s="1">
        <f t="shared" si="86"/>
        <v>24.014408645187114</v>
      </c>
      <c r="T407" s="1">
        <f t="shared" si="88"/>
        <v>27.910079380961911</v>
      </c>
      <c r="U407" s="1">
        <f t="shared" si="88"/>
        <v>25.96224401307451</v>
      </c>
      <c r="V407" s="1">
        <f t="shared" si="88"/>
        <v>24.014408645187114</v>
      </c>
      <c r="AA407"/>
      <c r="AB407"/>
    </row>
    <row r="408" spans="1:28" hidden="1" x14ac:dyDescent="0.2">
      <c r="A408" t="s">
        <v>456</v>
      </c>
      <c r="B408" s="5">
        <v>1.83</v>
      </c>
      <c r="C408" s="2">
        <v>4291712</v>
      </c>
      <c r="D408" s="2">
        <v>-3000000</v>
      </c>
      <c r="E408" t="s">
        <v>457</v>
      </c>
      <c r="F408" s="2">
        <v>-0.28999999999999998</v>
      </c>
      <c r="G408" s="1">
        <f t="shared" si="77"/>
        <v>-3.0165545497133722E-2</v>
      </c>
      <c r="H408" s="1">
        <f t="shared" si="78"/>
        <v>-2.9160027313895929E-9</v>
      </c>
      <c r="I408" s="1">
        <f t="shared" si="79"/>
        <v>-219.78717409999999</v>
      </c>
      <c r="J408" s="1">
        <f t="shared" si="80"/>
        <v>-2273660421.7241378</v>
      </c>
      <c r="K408" s="3">
        <v>21000000</v>
      </c>
      <c r="L408" s="3">
        <v>9000000</v>
      </c>
      <c r="M408" s="1">
        <f t="shared" si="81"/>
        <v>2.7960869694890991</v>
      </c>
      <c r="N408" s="1">
        <f t="shared" si="82"/>
        <v>0.65448607999999997</v>
      </c>
      <c r="O408" s="3">
        <v>12000000</v>
      </c>
      <c r="P408" s="1">
        <f t="shared" si="83"/>
        <v>-2.4166666666666667E-6</v>
      </c>
      <c r="Q408" s="1">
        <f t="shared" si="84"/>
        <v>-25</v>
      </c>
      <c r="R408" s="1">
        <f t="shared" si="85"/>
        <v>-0.26179443200000002</v>
      </c>
      <c r="S408" s="1">
        <f t="shared" si="86"/>
        <v>-6.9902174237227479</v>
      </c>
      <c r="T408" s="1">
        <f t="shared" si="88"/>
        <v>-6.4310000298249275</v>
      </c>
      <c r="U408" s="1">
        <f t="shared" si="88"/>
        <v>-6.7106087267738372</v>
      </c>
      <c r="V408" s="1">
        <f t="shared" si="88"/>
        <v>-6.9902174237227479</v>
      </c>
      <c r="AA408"/>
      <c r="AB408"/>
    </row>
    <row r="409" spans="1:28" hidden="1" x14ac:dyDescent="0.2">
      <c r="A409" t="s">
        <v>458</v>
      </c>
      <c r="B409" s="5">
        <v>44.61</v>
      </c>
      <c r="C409" s="2">
        <v>100989203</v>
      </c>
      <c r="D409" s="2">
        <v>68000000</v>
      </c>
      <c r="E409" t="s">
        <v>114</v>
      </c>
      <c r="F409" s="2">
        <v>12000000</v>
      </c>
      <c r="G409" s="1">
        <f t="shared" si="77"/>
        <v>0.68375236460169764</v>
      </c>
      <c r="H409" s="1">
        <f t="shared" si="78"/>
        <v>0.12066218198853489</v>
      </c>
      <c r="I409" s="1">
        <f t="shared" si="79"/>
        <v>9.696492975</v>
      </c>
      <c r="J409" s="1">
        <f t="shared" si="80"/>
        <v>54.946793524999997</v>
      </c>
      <c r="K409" s="3">
        <v>350000000</v>
      </c>
      <c r="L409" s="3">
        <v>106000000</v>
      </c>
      <c r="M409" s="1">
        <f t="shared" si="81"/>
        <v>2.4160998676264431</v>
      </c>
      <c r="N409" s="1">
        <f t="shared" si="82"/>
        <v>18.463640761598359</v>
      </c>
      <c r="O409" s="3">
        <v>245000000</v>
      </c>
      <c r="P409" s="1">
        <f t="shared" si="83"/>
        <v>4.8979591836734695</v>
      </c>
      <c r="Q409" s="1">
        <f t="shared" si="84"/>
        <v>27.755102040816325</v>
      </c>
      <c r="R409" s="1">
        <f t="shared" si="85"/>
        <v>6.6251887438676462</v>
      </c>
      <c r="S409" s="1">
        <f t="shared" si="86"/>
        <v>6.7333930737130387</v>
      </c>
      <c r="T409" s="1">
        <f t="shared" si="88"/>
        <v>7.2185934569658894</v>
      </c>
      <c r="U409" s="1">
        <f t="shared" si="88"/>
        <v>6.9759932653394641</v>
      </c>
      <c r="V409" s="1">
        <f t="shared" si="88"/>
        <v>6.7333930737130387</v>
      </c>
      <c r="AA409"/>
      <c r="AB409"/>
    </row>
    <row r="410" spans="1:28" hidden="1" x14ac:dyDescent="0.2">
      <c r="A410" t="s">
        <v>459</v>
      </c>
      <c r="B410" s="5" t="s">
        <v>46</v>
      </c>
      <c r="C410" s="2">
        <v>489635</v>
      </c>
      <c r="D410" s="2">
        <v>-21000000</v>
      </c>
      <c r="E410" t="s">
        <v>201</v>
      </c>
      <c r="F410" s="2">
        <v>-2000000</v>
      </c>
      <c r="G410" s="1">
        <f t="shared" si="77"/>
        <v>-0.21115881847993603</v>
      </c>
      <c r="H410" s="1">
        <f t="shared" si="78"/>
        <v>-2.0110363664755812E-2</v>
      </c>
      <c r="I410" s="1">
        <f t="shared" si="79"/>
        <v>-31.39816772857143</v>
      </c>
      <c r="J410" s="1">
        <f t="shared" si="80"/>
        <v>-329.68076115000002</v>
      </c>
      <c r="K410" s="3">
        <v>10000000</v>
      </c>
      <c r="L410" s="3">
        <v>2000000</v>
      </c>
      <c r="M410" s="1">
        <f t="shared" si="81"/>
        <v>16.338701277482205</v>
      </c>
      <c r="N410" s="1" t="e">
        <f t="shared" si="82"/>
        <v>#VALUE!</v>
      </c>
      <c r="O410" s="3">
        <v>8000000</v>
      </c>
      <c r="P410" s="1">
        <f t="shared" si="83"/>
        <v>-25</v>
      </c>
      <c r="Q410" s="1">
        <f t="shared" si="84"/>
        <v>-262.5</v>
      </c>
      <c r="R410" s="1" t="e">
        <f t="shared" si="85"/>
        <v>#VALUE!</v>
      </c>
      <c r="S410" s="1">
        <f t="shared" si="86"/>
        <v>-428.89090853390792</v>
      </c>
      <c r="T410" s="1">
        <f t="shared" si="88"/>
        <v>-425.62316827841147</v>
      </c>
      <c r="U410" s="1">
        <f t="shared" si="88"/>
        <v>-427.25703840615967</v>
      </c>
      <c r="V410" s="1">
        <f t="shared" si="88"/>
        <v>-428.89090853390792</v>
      </c>
      <c r="AA410"/>
      <c r="AB410"/>
    </row>
    <row r="411" spans="1:28" hidden="1" x14ac:dyDescent="0.2">
      <c r="A411" t="s">
        <v>460</v>
      </c>
      <c r="B411" s="5">
        <v>2.29</v>
      </c>
      <c r="C411" s="2">
        <v>3379000</v>
      </c>
      <c r="D411" s="2">
        <v>-2000000</v>
      </c>
      <c r="E411" t="s">
        <v>49</v>
      </c>
      <c r="F411" s="2">
        <v>-1.31</v>
      </c>
      <c r="G411" s="1">
        <f t="shared" si="77"/>
        <v>-2.0110363664755812E-2</v>
      </c>
      <c r="H411" s="1">
        <f t="shared" si="78"/>
        <v>-1.3172288200415059E-8</v>
      </c>
      <c r="I411" s="1">
        <f t="shared" si="79"/>
        <v>-329.68076115000002</v>
      </c>
      <c r="J411" s="1">
        <f t="shared" si="80"/>
        <v>-503329406.33587784</v>
      </c>
      <c r="K411" s="3">
        <v>6000000</v>
      </c>
      <c r="L411" s="3">
        <v>0.57999999999999996</v>
      </c>
      <c r="M411" s="1">
        <f t="shared" si="81"/>
        <v>1.7756731044687777</v>
      </c>
      <c r="N411" s="1">
        <f t="shared" si="82"/>
        <v>1.2896517913330066</v>
      </c>
      <c r="O411" s="3">
        <v>5000000</v>
      </c>
      <c r="P411" s="1">
        <f t="shared" si="83"/>
        <v>-2.62E-5</v>
      </c>
      <c r="Q411" s="1">
        <f t="shared" si="84"/>
        <v>-40</v>
      </c>
      <c r="R411" s="1">
        <f t="shared" si="85"/>
        <v>-0.3868955</v>
      </c>
      <c r="S411" s="1">
        <f t="shared" si="86"/>
        <v>-5.9189109203906485</v>
      </c>
      <c r="T411" s="1">
        <f t="shared" si="88"/>
        <v>-5.6229653743711161</v>
      </c>
      <c r="U411" s="1">
        <f t="shared" si="88"/>
        <v>-5.7709381473808818</v>
      </c>
      <c r="V411" s="1">
        <f t="shared" si="88"/>
        <v>-5.9189109203906485</v>
      </c>
      <c r="AA411"/>
      <c r="AB411"/>
    </row>
    <row r="412" spans="1:28" hidden="1" x14ac:dyDescent="0.2">
      <c r="A412" t="s">
        <v>461</v>
      </c>
      <c r="B412" s="5">
        <v>39.01</v>
      </c>
      <c r="C412" s="2">
        <v>9329000</v>
      </c>
      <c r="D412" s="2">
        <v>14000000</v>
      </c>
      <c r="E412" t="s">
        <v>27</v>
      </c>
      <c r="F412" s="2">
        <v>4000000</v>
      </c>
      <c r="G412" s="1">
        <f t="shared" si="77"/>
        <v>0.1407725456532907</v>
      </c>
      <c r="H412" s="1">
        <f t="shared" si="78"/>
        <v>4.0220727329511624E-2</v>
      </c>
      <c r="I412" s="1">
        <f t="shared" si="79"/>
        <v>47.097251592857141</v>
      </c>
      <c r="J412" s="1">
        <f t="shared" si="80"/>
        <v>164.84038057500001</v>
      </c>
      <c r="K412" s="3">
        <v>549000000</v>
      </c>
      <c r="L412" s="3">
        <v>404000000</v>
      </c>
      <c r="M412" s="1">
        <f t="shared" si="81"/>
        <v>15.542930646371529</v>
      </c>
      <c r="N412" s="1">
        <f t="shared" si="82"/>
        <v>2.5098226896551723</v>
      </c>
      <c r="O412" s="3">
        <v>157000000</v>
      </c>
      <c r="P412" s="1">
        <f t="shared" si="83"/>
        <v>2.547770700636943</v>
      </c>
      <c r="Q412" s="1">
        <f t="shared" si="84"/>
        <v>8.9171974522292992</v>
      </c>
      <c r="R412" s="1">
        <f t="shared" si="85"/>
        <v>2.599459214285714</v>
      </c>
      <c r="S412" s="1">
        <f t="shared" si="86"/>
        <v>15.00696752063458</v>
      </c>
      <c r="T412" s="1">
        <f t="shared" si="88"/>
        <v>18.372815950262623</v>
      </c>
      <c r="U412" s="1">
        <f t="shared" si="88"/>
        <v>16.689891735448601</v>
      </c>
      <c r="V412" s="1">
        <f t="shared" si="88"/>
        <v>15.00696752063458</v>
      </c>
      <c r="AA412"/>
      <c r="AB412"/>
    </row>
    <row r="413" spans="1:28" hidden="1" x14ac:dyDescent="0.2">
      <c r="A413" t="s">
        <v>462</v>
      </c>
      <c r="B413" s="5">
        <v>96.86</v>
      </c>
      <c r="C413" s="2">
        <v>186070000</v>
      </c>
      <c r="D413" s="2">
        <v>634000000</v>
      </c>
      <c r="E413" t="s">
        <v>27</v>
      </c>
      <c r="F413" s="2">
        <v>126000000</v>
      </c>
      <c r="G413" s="1">
        <f t="shared" si="77"/>
        <v>6.3749852817275929</v>
      </c>
      <c r="H413" s="1">
        <f t="shared" si="78"/>
        <v>1.2669529108796163</v>
      </c>
      <c r="I413" s="1">
        <f t="shared" si="79"/>
        <v>1.0400024011041009</v>
      </c>
      <c r="J413" s="1">
        <f t="shared" si="80"/>
        <v>5.233027954761905</v>
      </c>
      <c r="K413" s="4">
        <v>19174000000</v>
      </c>
      <c r="L413" s="4">
        <v>14262000000</v>
      </c>
      <c r="M413" s="1">
        <f t="shared" si="81"/>
        <v>26.398667168270006</v>
      </c>
      <c r="N413" s="1">
        <f t="shared" si="82"/>
        <v>3.6691246335504886</v>
      </c>
      <c r="O413" s="4">
        <v>4843000000</v>
      </c>
      <c r="P413" s="1">
        <f t="shared" si="83"/>
        <v>2.601693165393351</v>
      </c>
      <c r="Q413" s="1">
        <f t="shared" si="84"/>
        <v>13.091059260788768</v>
      </c>
      <c r="R413" s="1">
        <f t="shared" si="85"/>
        <v>2.842703501577287</v>
      </c>
      <c r="S413" s="1">
        <f t="shared" si="86"/>
        <v>34.073198258719835</v>
      </c>
      <c r="T413" s="1">
        <f t="shared" si="88"/>
        <v>39.278766055785454</v>
      </c>
      <c r="U413" s="1">
        <f t="shared" si="88"/>
        <v>36.675982157252648</v>
      </c>
      <c r="V413" s="1">
        <f t="shared" si="88"/>
        <v>34.073198258719835</v>
      </c>
      <c r="AA413"/>
      <c r="AB413"/>
    </row>
    <row r="414" spans="1:28" hidden="1" x14ac:dyDescent="0.2">
      <c r="A414" t="s">
        <v>463</v>
      </c>
      <c r="B414" s="5">
        <v>33.49</v>
      </c>
      <c r="C414" s="2">
        <v>51448938</v>
      </c>
      <c r="D414" s="2">
        <v>158000000</v>
      </c>
      <c r="E414" t="s">
        <v>27</v>
      </c>
      <c r="F414" s="2">
        <v>41000000</v>
      </c>
      <c r="G414" s="1">
        <f t="shared" si="77"/>
        <v>1.5887187295157092</v>
      </c>
      <c r="H414" s="1">
        <f t="shared" si="78"/>
        <v>0.41226245512749415</v>
      </c>
      <c r="I414" s="1">
        <f t="shared" si="79"/>
        <v>4.1731741917721514</v>
      </c>
      <c r="J414" s="1">
        <f t="shared" si="80"/>
        <v>16.081988348780488</v>
      </c>
      <c r="K414" s="3">
        <v>966000000</v>
      </c>
      <c r="L414" s="3">
        <v>804000000</v>
      </c>
      <c r="M414" s="1">
        <f t="shared" si="81"/>
        <v>3.1487530413164215</v>
      </c>
      <c r="N414" s="1">
        <f t="shared" si="82"/>
        <v>10.63595638037037</v>
      </c>
      <c r="O414" s="3">
        <v>119000000</v>
      </c>
      <c r="P414" s="1">
        <f t="shared" si="83"/>
        <v>34.45378151260504</v>
      </c>
      <c r="Q414" s="1">
        <f t="shared" si="84"/>
        <v>132.77310924369746</v>
      </c>
      <c r="R414" s="1">
        <f t="shared" si="85"/>
        <v>1.0905221098860762</v>
      </c>
      <c r="S414" s="1">
        <f t="shared" si="86"/>
        <v>30.710060526419415</v>
      </c>
      <c r="T414" s="1">
        <f t="shared" ref="T414:V433" si="89">($O414+$O414*($Q414+T$2-$C$1)/$C$1)/$C414</f>
        <v>31.172655109032565</v>
      </c>
      <c r="U414" s="1">
        <f t="shared" si="89"/>
        <v>30.94135781772599</v>
      </c>
      <c r="V414" s="1">
        <f t="shared" si="89"/>
        <v>30.710060526419415</v>
      </c>
      <c r="AA414"/>
      <c r="AB414"/>
    </row>
    <row r="415" spans="1:28" hidden="1" x14ac:dyDescent="0.2">
      <c r="A415" t="s">
        <v>464</v>
      </c>
      <c r="B415" s="5">
        <v>10.61</v>
      </c>
      <c r="C415" s="2">
        <v>17968750</v>
      </c>
      <c r="D415" s="2" t="s">
        <v>41</v>
      </c>
      <c r="E415" t="s">
        <v>42</v>
      </c>
      <c r="F415" s="2">
        <v>0.86</v>
      </c>
      <c r="G415" s="1" t="e">
        <f t="shared" si="77"/>
        <v>#VALUE!</v>
      </c>
      <c r="H415" s="1">
        <f t="shared" si="78"/>
        <v>8.6474563758449988E-9</v>
      </c>
      <c r="I415" s="1" t="e">
        <f t="shared" si="79"/>
        <v>#VALUE!</v>
      </c>
      <c r="J415" s="1">
        <f t="shared" si="80"/>
        <v>766699444.53488374</v>
      </c>
      <c r="K415" s="3">
        <v>148000000</v>
      </c>
      <c r="L415" s="3">
        <v>5000000</v>
      </c>
      <c r="M415" s="1">
        <f t="shared" si="81"/>
        <v>7.9582608695652173</v>
      </c>
      <c r="N415" s="1">
        <f t="shared" si="82"/>
        <v>1.3332058566433567</v>
      </c>
      <c r="O415" s="3">
        <v>5000000</v>
      </c>
      <c r="P415" s="1">
        <f t="shared" si="83"/>
        <v>1.7200000000000001E-5</v>
      </c>
      <c r="Q415" s="1" t="e">
        <f t="shared" si="84"/>
        <v>#VALUE!</v>
      </c>
      <c r="R415" s="1" t="e">
        <f t="shared" si="85"/>
        <v>#VALUE!</v>
      </c>
      <c r="S415" s="1" t="e">
        <f t="shared" si="86"/>
        <v>#VALUE!</v>
      </c>
      <c r="T415" s="1" t="e">
        <f t="shared" si="89"/>
        <v>#VALUE!</v>
      </c>
      <c r="U415" s="1" t="e">
        <f t="shared" si="89"/>
        <v>#VALUE!</v>
      </c>
      <c r="V415" s="1" t="e">
        <f t="shared" si="89"/>
        <v>#VALUE!</v>
      </c>
      <c r="AA415"/>
      <c r="AB415"/>
    </row>
    <row r="416" spans="1:28" hidden="1" x14ac:dyDescent="0.2">
      <c r="A416" t="s">
        <v>465</v>
      </c>
      <c r="B416" s="5">
        <v>50.08</v>
      </c>
      <c r="C416" s="2">
        <v>32740486</v>
      </c>
      <c r="D416" s="2">
        <v>-41000000</v>
      </c>
      <c r="E416" t="s">
        <v>27</v>
      </c>
      <c r="F416" s="2">
        <v>-18000000</v>
      </c>
      <c r="G416" s="1">
        <f t="shared" si="77"/>
        <v>-0.41226245512749415</v>
      </c>
      <c r="H416" s="1">
        <f t="shared" si="78"/>
        <v>-0.18099327298280232</v>
      </c>
      <c r="I416" s="1">
        <f t="shared" si="79"/>
        <v>-16.081988348780488</v>
      </c>
      <c r="J416" s="1">
        <f t="shared" si="80"/>
        <v>-36.631195683333331</v>
      </c>
      <c r="K416" s="3">
        <v>209000000</v>
      </c>
      <c r="L416" s="3">
        <v>75000000</v>
      </c>
      <c r="M416" s="1">
        <f t="shared" si="81"/>
        <v>4.0927920251397616</v>
      </c>
      <c r="N416" s="1">
        <f t="shared" si="82"/>
        <v>12.236145812537313</v>
      </c>
      <c r="O416" s="3">
        <v>134000000</v>
      </c>
      <c r="P416" s="1">
        <f t="shared" si="83"/>
        <v>-13.432835820895523</v>
      </c>
      <c r="Q416" s="1">
        <f t="shared" si="84"/>
        <v>-30.597014925373134</v>
      </c>
      <c r="R416" s="1">
        <f t="shared" si="85"/>
        <v>-3.9991305826341472</v>
      </c>
      <c r="S416" s="1">
        <f t="shared" si="86"/>
        <v>-12.522721867964938</v>
      </c>
      <c r="T416" s="1">
        <f t="shared" si="89"/>
        <v>-11.704163462936986</v>
      </c>
      <c r="U416" s="1">
        <f t="shared" si="89"/>
        <v>-12.113442665450961</v>
      </c>
      <c r="V416" s="1">
        <f t="shared" si="89"/>
        <v>-12.522721867964938</v>
      </c>
      <c r="AA416"/>
      <c r="AB416"/>
    </row>
    <row r="417" spans="1:28" hidden="1" x14ac:dyDescent="0.2">
      <c r="A417" t="s">
        <v>466</v>
      </c>
      <c r="B417" s="5">
        <v>0.9</v>
      </c>
      <c r="C417" s="2">
        <v>220108770</v>
      </c>
      <c r="D417" s="2">
        <v>-141000000</v>
      </c>
      <c r="E417" t="s">
        <v>27</v>
      </c>
      <c r="F417" s="2">
        <v>-141000000</v>
      </c>
      <c r="G417" s="1">
        <f t="shared" si="77"/>
        <v>-1.4177806383652849</v>
      </c>
      <c r="H417" s="1">
        <f t="shared" si="78"/>
        <v>-1.4177806383652849</v>
      </c>
      <c r="I417" s="1">
        <f t="shared" si="79"/>
        <v>-4.6763228531914889</v>
      </c>
      <c r="J417" s="1">
        <f t="shared" si="80"/>
        <v>-4.6763228531914889</v>
      </c>
      <c r="K417" s="3">
        <v>313000000</v>
      </c>
      <c r="L417" s="3">
        <v>4000000</v>
      </c>
      <c r="M417" s="1">
        <f t="shared" si="81"/>
        <v>1.4038513776620531</v>
      </c>
      <c r="N417" s="1">
        <f t="shared" si="82"/>
        <v>0.641093504854369</v>
      </c>
      <c r="O417" s="3">
        <v>309000000</v>
      </c>
      <c r="P417" s="1">
        <f t="shared" si="83"/>
        <v>-45.631067961165051</v>
      </c>
      <c r="Q417" s="1">
        <f t="shared" si="84"/>
        <v>-45.631067961165051</v>
      </c>
      <c r="R417" s="1">
        <f t="shared" si="85"/>
        <v>-0.14049495957446809</v>
      </c>
      <c r="S417" s="1">
        <f t="shared" si="86"/>
        <v>-6.4059237621472329</v>
      </c>
      <c r="T417" s="1">
        <f t="shared" si="89"/>
        <v>-6.1251534866148223</v>
      </c>
      <c r="U417" s="1">
        <f t="shared" si="89"/>
        <v>-6.265538624381028</v>
      </c>
      <c r="V417" s="1">
        <f t="shared" si="89"/>
        <v>-6.4059237621472329</v>
      </c>
      <c r="AA417"/>
      <c r="AB417"/>
    </row>
    <row r="418" spans="1:28" hidden="1" x14ac:dyDescent="0.2">
      <c r="A418" t="s">
        <v>467</v>
      </c>
      <c r="B418" s="5">
        <v>5.73</v>
      </c>
      <c r="C418" s="2">
        <v>9940000</v>
      </c>
      <c r="D418" s="2">
        <v>-661000000</v>
      </c>
      <c r="E418" t="s">
        <v>468</v>
      </c>
      <c r="F418" s="2">
        <v>32000000</v>
      </c>
      <c r="G418" s="1">
        <f t="shared" si="77"/>
        <v>-6.6464751912017963</v>
      </c>
      <c r="H418" s="1">
        <f t="shared" si="78"/>
        <v>0.32176581863609299</v>
      </c>
      <c r="I418" s="1">
        <f t="shared" si="79"/>
        <v>-0.99752121376701963</v>
      </c>
      <c r="J418" s="1">
        <f t="shared" si="80"/>
        <v>20.605047571875001</v>
      </c>
      <c r="K418" s="4">
        <v>3491000000</v>
      </c>
      <c r="L418" s="4">
        <v>3318000000</v>
      </c>
      <c r="M418" s="1">
        <f t="shared" si="81"/>
        <v>17.404426559356136</v>
      </c>
      <c r="N418" s="1">
        <f t="shared" si="82"/>
        <v>0.32922658959537576</v>
      </c>
      <c r="O418" s="3">
        <v>173000000</v>
      </c>
      <c r="P418" s="1">
        <f t="shared" si="83"/>
        <v>18.497109826589593</v>
      </c>
      <c r="Q418" s="1">
        <f t="shared" si="84"/>
        <v>-382.08092485549133</v>
      </c>
      <c r="R418" s="1">
        <f t="shared" si="85"/>
        <v>-8.6166717095310149E-3</v>
      </c>
      <c r="S418" s="1">
        <f t="shared" si="86"/>
        <v>-664.98993963782698</v>
      </c>
      <c r="T418" s="1">
        <f t="shared" si="89"/>
        <v>-661.50905432595573</v>
      </c>
      <c r="U418" s="1">
        <f t="shared" si="89"/>
        <v>-663.2494969818913</v>
      </c>
      <c r="V418" s="1">
        <f t="shared" si="89"/>
        <v>-664.98993963782698</v>
      </c>
      <c r="AA418"/>
      <c r="AB418"/>
    </row>
    <row r="419" spans="1:28" hidden="1" x14ac:dyDescent="0.2">
      <c r="A419" t="s">
        <v>469</v>
      </c>
      <c r="B419" s="5">
        <v>99.74</v>
      </c>
      <c r="C419" s="2">
        <v>19300000</v>
      </c>
      <c r="D419" s="2">
        <v>168000000</v>
      </c>
      <c r="E419" t="s">
        <v>27</v>
      </c>
      <c r="F419" s="2">
        <v>45000000</v>
      </c>
      <c r="G419" s="1">
        <f t="shared" si="77"/>
        <v>1.6892705478394883</v>
      </c>
      <c r="H419" s="1">
        <f t="shared" si="78"/>
        <v>0.45248318245700581</v>
      </c>
      <c r="I419" s="1">
        <f t="shared" si="79"/>
        <v>3.9247709660714287</v>
      </c>
      <c r="J419" s="1">
        <f t="shared" si="80"/>
        <v>14.652478273333333</v>
      </c>
      <c r="K419" s="4">
        <v>2817000000</v>
      </c>
      <c r="L419" s="4">
        <v>2217000000</v>
      </c>
      <c r="M419" s="1">
        <f t="shared" si="81"/>
        <v>31.088082901554404</v>
      </c>
      <c r="N419" s="1">
        <f t="shared" si="82"/>
        <v>3.2083033333333333</v>
      </c>
      <c r="O419" s="3">
        <v>600000000</v>
      </c>
      <c r="P419" s="1">
        <f t="shared" si="83"/>
        <v>7.5</v>
      </c>
      <c r="Q419" s="1">
        <f t="shared" si="84"/>
        <v>28.000000000000004</v>
      </c>
      <c r="R419" s="1">
        <f t="shared" si="85"/>
        <v>1.1458226190476188</v>
      </c>
      <c r="S419" s="1">
        <f t="shared" si="86"/>
        <v>87.046632124352342</v>
      </c>
      <c r="T419" s="1">
        <f t="shared" si="89"/>
        <v>93.264248704663231</v>
      </c>
      <c r="U419" s="1">
        <f t="shared" si="89"/>
        <v>90.15544041450778</v>
      </c>
      <c r="V419" s="1">
        <f t="shared" si="89"/>
        <v>87.046632124352342</v>
      </c>
      <c r="AA419"/>
      <c r="AB419"/>
    </row>
    <row r="420" spans="1:28" hidden="1" x14ac:dyDescent="0.2">
      <c r="A420" t="s">
        <v>470</v>
      </c>
      <c r="B420" s="5">
        <v>135.80000000000001</v>
      </c>
      <c r="C420" s="2">
        <v>41085237</v>
      </c>
      <c r="D420" s="2">
        <v>-150000000</v>
      </c>
      <c r="E420" t="s">
        <v>27</v>
      </c>
      <c r="F420" s="2">
        <v>-150000000</v>
      </c>
      <c r="G420" s="1">
        <f t="shared" si="77"/>
        <v>-1.5082772748566859</v>
      </c>
      <c r="H420" s="1">
        <f t="shared" si="78"/>
        <v>-1.5082772748566859</v>
      </c>
      <c r="I420" s="1">
        <f t="shared" si="79"/>
        <v>-4.3957434820000003</v>
      </c>
      <c r="J420" s="1">
        <f t="shared" si="80"/>
        <v>-4.3957434820000003</v>
      </c>
      <c r="K420" s="3">
        <v>319000000</v>
      </c>
      <c r="L420" s="3">
        <v>39000000</v>
      </c>
      <c r="M420" s="1">
        <f t="shared" si="81"/>
        <v>6.81510003215997</v>
      </c>
      <c r="N420" s="1">
        <f t="shared" si="82"/>
        <v>19.926339945000002</v>
      </c>
      <c r="O420" s="3">
        <v>280000000</v>
      </c>
      <c r="P420" s="1">
        <f t="shared" si="83"/>
        <v>-53.571428571428569</v>
      </c>
      <c r="Q420" s="1">
        <f t="shared" si="84"/>
        <v>-53.571428571428569</v>
      </c>
      <c r="R420" s="1">
        <f t="shared" si="85"/>
        <v>-3.7195834564000005</v>
      </c>
      <c r="S420" s="1">
        <f t="shared" si="86"/>
        <v>-36.50946445799984</v>
      </c>
      <c r="T420" s="1">
        <f t="shared" si="89"/>
        <v>-35.146444451567845</v>
      </c>
      <c r="U420" s="1">
        <f t="shared" si="89"/>
        <v>-35.827954454783843</v>
      </c>
      <c r="V420" s="1">
        <f t="shared" si="89"/>
        <v>-36.50946445799984</v>
      </c>
      <c r="AA420"/>
      <c r="AB420"/>
    </row>
    <row r="421" spans="1:28" hidden="1" x14ac:dyDescent="0.2">
      <c r="A421" t="s">
        <v>471</v>
      </c>
      <c r="B421" s="5">
        <v>5.19</v>
      </c>
      <c r="C421" s="2">
        <v>8739734964</v>
      </c>
      <c r="D421" s="2">
        <v>857000000</v>
      </c>
      <c r="E421" t="s">
        <v>27</v>
      </c>
      <c r="F421" s="2">
        <v>857000000</v>
      </c>
      <c r="G421" s="1">
        <f t="shared" si="77"/>
        <v>8.6172908303478657</v>
      </c>
      <c r="H421" s="1">
        <f t="shared" si="78"/>
        <v>8.6172908303478657</v>
      </c>
      <c r="I421" s="1">
        <f t="shared" si="79"/>
        <v>0.76938333990665109</v>
      </c>
      <c r="J421" s="1">
        <f t="shared" si="80"/>
        <v>0.76938333990665109</v>
      </c>
      <c r="K421" s="4">
        <v>534062000000</v>
      </c>
      <c r="L421" s="4">
        <v>315034000000</v>
      </c>
      <c r="M421" s="1">
        <f t="shared" si="81"/>
        <v>25.061171866447001</v>
      </c>
      <c r="N421" s="1">
        <f t="shared" si="82"/>
        <v>0.20709326872892966</v>
      </c>
      <c r="O421" s="4">
        <v>201388000000</v>
      </c>
      <c r="P421" s="1">
        <f t="shared" si="83"/>
        <v>0.42554670586132243</v>
      </c>
      <c r="Q421" s="1">
        <f t="shared" si="84"/>
        <v>0.42554670586132243</v>
      </c>
      <c r="R421" s="1">
        <f t="shared" si="85"/>
        <v>5.2927916526441079</v>
      </c>
      <c r="S421" s="1">
        <f t="shared" si="86"/>
        <v>0.98057893463598633</v>
      </c>
      <c r="T421" s="1">
        <f t="shared" si="89"/>
        <v>5.5891397395011442</v>
      </c>
      <c r="U421" s="1">
        <f t="shared" si="89"/>
        <v>3.284859337068565</v>
      </c>
      <c r="V421" s="1">
        <f t="shared" si="89"/>
        <v>0.98057893463598633</v>
      </c>
      <c r="AA421"/>
      <c r="AB421"/>
    </row>
    <row r="422" spans="1:28" hidden="1" x14ac:dyDescent="0.2">
      <c r="A422" t="s">
        <v>472</v>
      </c>
      <c r="B422" s="5">
        <v>69.34</v>
      </c>
      <c r="C422" s="2">
        <v>53400000</v>
      </c>
      <c r="D422" s="2">
        <v>158000000</v>
      </c>
      <c r="E422" t="s">
        <v>27</v>
      </c>
      <c r="F422" s="2">
        <v>57000000</v>
      </c>
      <c r="G422" s="1">
        <f t="shared" si="77"/>
        <v>1.5887187295157092</v>
      </c>
      <c r="H422" s="1">
        <f t="shared" si="78"/>
        <v>0.57314536444554065</v>
      </c>
      <c r="I422" s="1">
        <f t="shared" si="79"/>
        <v>4.1731741917721514</v>
      </c>
      <c r="J422" s="1">
        <f t="shared" si="80"/>
        <v>11.567746005263158</v>
      </c>
      <c r="K422" s="4">
        <v>2832000000</v>
      </c>
      <c r="L422" s="4">
        <v>1500000000</v>
      </c>
      <c r="M422" s="1">
        <f t="shared" si="81"/>
        <v>24.943820224719101</v>
      </c>
      <c r="N422" s="1">
        <f t="shared" si="82"/>
        <v>2.7798468468468469</v>
      </c>
      <c r="O422" s="4">
        <v>1332000000</v>
      </c>
      <c r="P422" s="1">
        <f t="shared" si="83"/>
        <v>4.2792792792792795</v>
      </c>
      <c r="Q422" s="1">
        <f t="shared" si="84"/>
        <v>11.861861861861863</v>
      </c>
      <c r="R422" s="1">
        <f t="shared" si="85"/>
        <v>2.3435164556962023</v>
      </c>
      <c r="S422" s="1">
        <f t="shared" si="86"/>
        <v>29.588014981273414</v>
      </c>
      <c r="T422" s="1">
        <f t="shared" si="89"/>
        <v>34.576779026217231</v>
      </c>
      <c r="U422" s="1">
        <f t="shared" si="89"/>
        <v>32.082397003745321</v>
      </c>
      <c r="V422" s="1">
        <f t="shared" si="89"/>
        <v>29.588014981273414</v>
      </c>
      <c r="AA422"/>
      <c r="AB422"/>
    </row>
    <row r="423" spans="1:28" hidden="1" x14ac:dyDescent="0.2">
      <c r="A423" t="s">
        <v>473</v>
      </c>
      <c r="B423" s="5">
        <v>2.61</v>
      </c>
      <c r="C423" s="2">
        <v>99791000</v>
      </c>
      <c r="D423" s="2">
        <v>-127000000</v>
      </c>
      <c r="E423" t="s">
        <v>27</v>
      </c>
      <c r="F423" s="2">
        <v>-31000000</v>
      </c>
      <c r="G423" s="1">
        <f t="shared" si="77"/>
        <v>-1.2770080927119942</v>
      </c>
      <c r="H423" s="1">
        <f t="shared" si="78"/>
        <v>-0.31171063680371514</v>
      </c>
      <c r="I423" s="1">
        <f t="shared" si="79"/>
        <v>-5.1918230102362202</v>
      </c>
      <c r="J423" s="1">
        <f t="shared" si="80"/>
        <v>-21.269726525806451</v>
      </c>
      <c r="K423" s="4">
        <v>4769000000</v>
      </c>
      <c r="L423" s="4">
        <v>4381000000</v>
      </c>
      <c r="M423" s="1">
        <f t="shared" si="81"/>
        <v>3.8881261837239833</v>
      </c>
      <c r="N423" s="1">
        <f t="shared" si="82"/>
        <v>0.67127451030927832</v>
      </c>
      <c r="O423" s="3">
        <v>309000000</v>
      </c>
      <c r="P423" s="1">
        <f t="shared" si="83"/>
        <v>-10.032362459546926</v>
      </c>
      <c r="Q423" s="1">
        <f t="shared" si="84"/>
        <v>-41.100323624595468</v>
      </c>
      <c r="R423" s="1">
        <f t="shared" si="85"/>
        <v>-0.20508229133858266</v>
      </c>
      <c r="S423" s="1">
        <f t="shared" si="86"/>
        <v>-12.726598591055305</v>
      </c>
      <c r="T423" s="1">
        <f t="shared" si="89"/>
        <v>-12.107304265915763</v>
      </c>
      <c r="U423" s="1">
        <f t="shared" si="89"/>
        <v>-12.416951428485534</v>
      </c>
      <c r="V423" s="1">
        <f t="shared" si="89"/>
        <v>-12.726598591055305</v>
      </c>
      <c r="AA423"/>
      <c r="AB423"/>
    </row>
    <row r="424" spans="1:28" hidden="1" x14ac:dyDescent="0.2">
      <c r="A424" t="s">
        <v>4854</v>
      </c>
      <c r="B424" s="5">
        <v>20.12</v>
      </c>
      <c r="C424" s="2">
        <v>51482000</v>
      </c>
      <c r="D424" s="2">
        <v>697000000</v>
      </c>
      <c r="E424" t="s">
        <v>27</v>
      </c>
      <c r="F424" s="2">
        <v>45000000</v>
      </c>
      <c r="G424" s="1">
        <f t="shared" si="77"/>
        <v>7.0084617371674014</v>
      </c>
      <c r="H424" s="1">
        <f t="shared" si="78"/>
        <v>0.45248318245700581</v>
      </c>
      <c r="I424" s="1">
        <f t="shared" si="79"/>
        <v>0.94599931463414622</v>
      </c>
      <c r="J424" s="1">
        <f t="shared" si="80"/>
        <v>14.652478273333333</v>
      </c>
      <c r="K424" s="2">
        <v>1350000000</v>
      </c>
      <c r="L424" s="2">
        <v>604000000</v>
      </c>
      <c r="M424" s="1">
        <f t="shared" si="81"/>
        <v>14.490501534516918</v>
      </c>
      <c r="N424" s="1">
        <f t="shared" si="82"/>
        <v>1.3884957640750673</v>
      </c>
      <c r="O424" s="2">
        <v>746000000</v>
      </c>
      <c r="P424" s="1">
        <f t="shared" si="83"/>
        <v>6.032171581769437</v>
      </c>
      <c r="Q424" s="1">
        <f t="shared" si="84"/>
        <v>93.431635388739949</v>
      </c>
      <c r="R424" s="1">
        <f t="shared" si="85"/>
        <v>0.14861088091822094</v>
      </c>
      <c r="S424" s="1">
        <f t="shared" si="86"/>
        <v>135.38712559729615</v>
      </c>
      <c r="T424" s="1">
        <f t="shared" si="89"/>
        <v>138.28522590419954</v>
      </c>
      <c r="U424" s="1">
        <f t="shared" si="89"/>
        <v>136.83617575074783</v>
      </c>
      <c r="V424" s="1">
        <f t="shared" si="89"/>
        <v>135.38712559729615</v>
      </c>
      <c r="AA424"/>
      <c r="AB424"/>
    </row>
    <row r="425" spans="1:28" hidden="1" x14ac:dyDescent="0.2">
      <c r="A425" t="s">
        <v>1089</v>
      </c>
      <c r="B425" s="5">
        <v>1.99</v>
      </c>
      <c r="C425" s="2">
        <v>50948841</v>
      </c>
      <c r="D425" s="2">
        <v>68000000</v>
      </c>
      <c r="E425" t="s">
        <v>27</v>
      </c>
      <c r="F425" s="2">
        <v>17000000</v>
      </c>
      <c r="G425" s="1">
        <f t="shared" si="77"/>
        <v>0.68375236460169764</v>
      </c>
      <c r="H425" s="1">
        <f t="shared" si="78"/>
        <v>0.17093809115042441</v>
      </c>
      <c r="I425" s="1">
        <f t="shared" si="79"/>
        <v>9.696492975</v>
      </c>
      <c r="J425" s="1">
        <f t="shared" si="80"/>
        <v>38.7859719</v>
      </c>
      <c r="K425" s="2">
        <v>2775000000</v>
      </c>
      <c r="L425" s="2">
        <v>1885000000</v>
      </c>
      <c r="M425" s="1">
        <f t="shared" si="81"/>
        <v>17.468503356141113</v>
      </c>
      <c r="N425" s="1">
        <f t="shared" si="82"/>
        <v>0.11391931864044945</v>
      </c>
      <c r="O425" s="2">
        <v>890000000</v>
      </c>
      <c r="P425" s="1">
        <f t="shared" si="83"/>
        <v>1.9101123595505618</v>
      </c>
      <c r="Q425" s="1">
        <f t="shared" si="84"/>
        <v>7.6404494382022472</v>
      </c>
      <c r="R425" s="1">
        <f t="shared" si="85"/>
        <v>0.14910028469117648</v>
      </c>
      <c r="S425" s="1">
        <f t="shared" si="86"/>
        <v>13.346721665366244</v>
      </c>
      <c r="T425" s="1">
        <f t="shared" si="89"/>
        <v>16.840422336594465</v>
      </c>
      <c r="U425" s="1">
        <f t="shared" si="89"/>
        <v>15.093572000980354</v>
      </c>
      <c r="V425" s="1">
        <f t="shared" si="89"/>
        <v>13.346721665366244</v>
      </c>
      <c r="AA425"/>
      <c r="AB425"/>
    </row>
    <row r="426" spans="1:28" hidden="1" x14ac:dyDescent="0.2">
      <c r="A426" t="s">
        <v>3185</v>
      </c>
      <c r="B426" s="5">
        <v>4.51</v>
      </c>
      <c r="C426" s="2">
        <v>10623000</v>
      </c>
      <c r="D426" s="2">
        <v>31000000</v>
      </c>
      <c r="E426" t="s">
        <v>27</v>
      </c>
      <c r="F426" s="2">
        <v>-1.24</v>
      </c>
      <c r="G426" s="1">
        <f t="shared" si="77"/>
        <v>0.31171063680371514</v>
      </c>
      <c r="H426" s="1">
        <f t="shared" si="78"/>
        <v>-1.2468425472148605E-8</v>
      </c>
      <c r="I426" s="1">
        <f t="shared" si="79"/>
        <v>21.269726525806451</v>
      </c>
      <c r="J426" s="1">
        <f t="shared" si="80"/>
        <v>-531743163.14516127</v>
      </c>
      <c r="K426" s="2">
        <v>127000000</v>
      </c>
      <c r="L426" s="2">
        <v>45000000</v>
      </c>
      <c r="M426" s="1">
        <f t="shared" si="81"/>
        <v>7.7191000658947564</v>
      </c>
      <c r="N426" s="1">
        <f t="shared" si="82"/>
        <v>0.58426500000000003</v>
      </c>
      <c r="O426" s="2">
        <v>83000000</v>
      </c>
      <c r="P426" s="1">
        <f t="shared" si="83"/>
        <v>-1.493975903614458E-6</v>
      </c>
      <c r="Q426" s="1">
        <f t="shared" si="84"/>
        <v>37.349397590361441</v>
      </c>
      <c r="R426" s="1">
        <f t="shared" si="85"/>
        <v>0.15454751612903228</v>
      </c>
      <c r="S426" s="1">
        <f t="shared" si="86"/>
        <v>29.181963663748466</v>
      </c>
      <c r="T426" s="1">
        <f t="shared" si="89"/>
        <v>30.744610750258868</v>
      </c>
      <c r="U426" s="1">
        <f t="shared" si="89"/>
        <v>29.963287207003667</v>
      </c>
      <c r="V426" s="1">
        <f t="shared" si="89"/>
        <v>29.181963663748466</v>
      </c>
      <c r="AA426"/>
      <c r="AB426"/>
    </row>
    <row r="427" spans="1:28" hidden="1" x14ac:dyDescent="0.2">
      <c r="A427" t="s">
        <v>477</v>
      </c>
      <c r="B427" s="5">
        <v>12.51</v>
      </c>
      <c r="C427" s="2">
        <v>7199000</v>
      </c>
      <c r="D427" s="2">
        <v>6000000</v>
      </c>
      <c r="E427" t="s">
        <v>275</v>
      </c>
      <c r="F427" s="2">
        <v>0.46</v>
      </c>
      <c r="G427" s="1">
        <f t="shared" si="77"/>
        <v>6.0331090994267443E-2</v>
      </c>
      <c r="H427" s="1">
        <f t="shared" si="78"/>
        <v>4.6253836428938377E-9</v>
      </c>
      <c r="I427" s="1">
        <f t="shared" si="79"/>
        <v>109.89358704999999</v>
      </c>
      <c r="J427" s="1">
        <f t="shared" si="80"/>
        <v>1433394613.695652</v>
      </c>
      <c r="K427" s="3">
        <v>121000000</v>
      </c>
      <c r="L427" s="3">
        <v>48000000</v>
      </c>
      <c r="M427" s="1">
        <f t="shared" si="81"/>
        <v>10.14029726350882</v>
      </c>
      <c r="N427" s="1">
        <f t="shared" si="82"/>
        <v>1.2336916438356165</v>
      </c>
      <c r="O427" s="3">
        <v>73000000</v>
      </c>
      <c r="P427" s="1">
        <f t="shared" si="83"/>
        <v>6.301369863013699E-7</v>
      </c>
      <c r="Q427" s="1">
        <f t="shared" si="84"/>
        <v>8.2191780821917799</v>
      </c>
      <c r="R427" s="1">
        <f t="shared" si="85"/>
        <v>1.5009915000000003</v>
      </c>
      <c r="S427" s="1">
        <f t="shared" si="86"/>
        <v>8.3344909015140978</v>
      </c>
      <c r="T427" s="1">
        <f t="shared" si="89"/>
        <v>10.362550354215863</v>
      </c>
      <c r="U427" s="1">
        <f t="shared" si="89"/>
        <v>9.3485206278649819</v>
      </c>
      <c r="V427" s="1">
        <f t="shared" si="89"/>
        <v>8.3344909015140978</v>
      </c>
      <c r="AA427"/>
      <c r="AB427"/>
    </row>
    <row r="428" spans="1:28" hidden="1" x14ac:dyDescent="0.2">
      <c r="A428" t="s">
        <v>478</v>
      </c>
      <c r="B428" s="5">
        <v>2.08</v>
      </c>
      <c r="C428" s="2">
        <v>5591000</v>
      </c>
      <c r="D428" s="2">
        <v>-8000000</v>
      </c>
      <c r="E428" t="s">
        <v>30</v>
      </c>
      <c r="F428" s="2">
        <v>-2000000</v>
      </c>
      <c r="G428" s="1">
        <f t="shared" si="77"/>
        <v>-8.0441454659023248E-2</v>
      </c>
      <c r="H428" s="1">
        <f t="shared" si="78"/>
        <v>-2.0110363664755812E-2</v>
      </c>
      <c r="I428" s="1">
        <f t="shared" si="79"/>
        <v>-82.420190287500006</v>
      </c>
      <c r="J428" s="1">
        <f t="shared" si="80"/>
        <v>-329.68076115000002</v>
      </c>
      <c r="K428" s="3">
        <v>5000000</v>
      </c>
      <c r="L428" s="3">
        <v>4000000</v>
      </c>
      <c r="M428" s="1">
        <f t="shared" si="81"/>
        <v>0.17885888034340905</v>
      </c>
      <c r="N428" s="1">
        <f t="shared" si="82"/>
        <v>11.62928</v>
      </c>
      <c r="O428" s="3">
        <v>1.3</v>
      </c>
      <c r="P428" s="1">
        <f t="shared" si="83"/>
        <v>-153846153.84615386</v>
      </c>
      <c r="Q428" s="1">
        <f t="shared" si="84"/>
        <v>-615384615.38461542</v>
      </c>
      <c r="R428" s="1">
        <f t="shared" si="85"/>
        <v>-0.14536599999999997</v>
      </c>
      <c r="S428" s="1">
        <f t="shared" si="86"/>
        <v>-14.308710427472727</v>
      </c>
      <c r="T428" s="1">
        <f t="shared" si="89"/>
        <v>-14.308710380969417</v>
      </c>
      <c r="U428" s="1">
        <f t="shared" si="89"/>
        <v>-14.30871040422107</v>
      </c>
      <c r="V428" s="1">
        <f t="shared" si="89"/>
        <v>-14.308710427472727</v>
      </c>
      <c r="AA428"/>
      <c r="AB428"/>
    </row>
    <row r="429" spans="1:28" hidden="1" x14ac:dyDescent="0.2">
      <c r="A429" t="s">
        <v>479</v>
      </c>
      <c r="B429" s="5">
        <v>28.05</v>
      </c>
      <c r="C429" s="2">
        <v>32675358</v>
      </c>
      <c r="D429" s="2">
        <v>47000000</v>
      </c>
      <c r="E429" t="s">
        <v>27</v>
      </c>
      <c r="F429" s="2">
        <v>1.21</v>
      </c>
      <c r="G429" s="1">
        <f t="shared" si="77"/>
        <v>0.47259354612176163</v>
      </c>
      <c r="H429" s="1">
        <f t="shared" si="78"/>
        <v>1.2166770017177268E-8</v>
      </c>
      <c r="I429" s="1">
        <f t="shared" si="79"/>
        <v>14.028968559574468</v>
      </c>
      <c r="J429" s="1">
        <f t="shared" si="80"/>
        <v>544926877.93388426</v>
      </c>
      <c r="K429" s="3">
        <v>778000000</v>
      </c>
      <c r="L429" s="3">
        <v>352000000</v>
      </c>
      <c r="M429" s="1">
        <f t="shared" si="81"/>
        <v>13.03734759386569</v>
      </c>
      <c r="N429" s="1">
        <f t="shared" si="82"/>
        <v>2.1515112485915493</v>
      </c>
      <c r="O429" s="3">
        <v>426000000</v>
      </c>
      <c r="P429" s="1">
        <f t="shared" si="83"/>
        <v>2.8403755868544598E-7</v>
      </c>
      <c r="Q429" s="1">
        <f t="shared" si="84"/>
        <v>11.032863849765258</v>
      </c>
      <c r="R429" s="1">
        <f t="shared" si="85"/>
        <v>1.9500931742553194</v>
      </c>
      <c r="S429" s="1">
        <f t="shared" si="86"/>
        <v>14.383928096518483</v>
      </c>
      <c r="T429" s="1">
        <f t="shared" si="89"/>
        <v>16.991397615291621</v>
      </c>
      <c r="U429" s="1">
        <f t="shared" si="89"/>
        <v>15.687662855905053</v>
      </c>
      <c r="V429" s="1">
        <f t="shared" si="89"/>
        <v>14.383928096518483</v>
      </c>
      <c r="AA429"/>
      <c r="AB429"/>
    </row>
    <row r="430" spans="1:28" hidden="1" x14ac:dyDescent="0.2">
      <c r="A430" t="s">
        <v>480</v>
      </c>
      <c r="B430" s="5">
        <v>8.7200000000000006</v>
      </c>
      <c r="C430" s="2">
        <v>15565000</v>
      </c>
      <c r="D430" s="2">
        <v>-8000000</v>
      </c>
      <c r="E430" t="s">
        <v>27</v>
      </c>
      <c r="F430" s="2">
        <v>-3000000</v>
      </c>
      <c r="G430" s="1">
        <f t="shared" si="77"/>
        <v>-8.0441454659023248E-2</v>
      </c>
      <c r="H430" s="1">
        <f t="shared" si="78"/>
        <v>-3.0165545497133722E-2</v>
      </c>
      <c r="I430" s="1">
        <f t="shared" si="79"/>
        <v>-82.420190287500006</v>
      </c>
      <c r="J430" s="1">
        <f t="shared" si="80"/>
        <v>-219.78717409999999</v>
      </c>
      <c r="K430" s="3">
        <v>335000000</v>
      </c>
      <c r="L430" s="3">
        <v>242000000</v>
      </c>
      <c r="M430" s="1">
        <f t="shared" si="81"/>
        <v>5.9749437841310629</v>
      </c>
      <c r="N430" s="1">
        <f t="shared" si="82"/>
        <v>1.4594279569892474</v>
      </c>
      <c r="O430" s="3">
        <v>94000000</v>
      </c>
      <c r="P430" s="1">
        <f t="shared" si="83"/>
        <v>-3.1914893617021276</v>
      </c>
      <c r="Q430" s="1">
        <f t="shared" si="84"/>
        <v>-8.5106382978723403</v>
      </c>
      <c r="R430" s="1">
        <f t="shared" si="85"/>
        <v>-1.6965850000000002</v>
      </c>
      <c r="S430" s="1">
        <f t="shared" si="86"/>
        <v>-5.1397365884998392</v>
      </c>
      <c r="T430" s="1">
        <f t="shared" si="89"/>
        <v>-3.9318984902023772</v>
      </c>
      <c r="U430" s="1">
        <f t="shared" si="89"/>
        <v>-4.5358175393511084</v>
      </c>
      <c r="V430" s="1">
        <f t="shared" si="89"/>
        <v>-5.1397365884998392</v>
      </c>
      <c r="AA430"/>
      <c r="AB430"/>
    </row>
    <row r="431" spans="1:28" hidden="1" x14ac:dyDescent="0.2">
      <c r="A431" t="s">
        <v>481</v>
      </c>
      <c r="B431" s="5" t="s">
        <v>46</v>
      </c>
      <c r="C431" s="2">
        <v>48421886</v>
      </c>
      <c r="D431" s="2">
        <v>124000000</v>
      </c>
      <c r="E431" t="s">
        <v>325</v>
      </c>
      <c r="F431" s="2">
        <v>124000000</v>
      </c>
      <c r="G431" s="1">
        <f t="shared" si="77"/>
        <v>1.2468425472148605</v>
      </c>
      <c r="H431" s="1">
        <f t="shared" si="78"/>
        <v>1.2468425472148605</v>
      </c>
      <c r="I431" s="1">
        <f t="shared" si="79"/>
        <v>5.3174316314516128</v>
      </c>
      <c r="J431" s="1">
        <f t="shared" si="80"/>
        <v>5.3174316314516128</v>
      </c>
      <c r="K431" s="3">
        <v>335000000</v>
      </c>
      <c r="L431" s="3">
        <v>20000000</v>
      </c>
      <c r="M431" s="1">
        <f t="shared" si="81"/>
        <v>6.5053228203461551</v>
      </c>
      <c r="N431" s="1" t="e">
        <f t="shared" si="82"/>
        <v>#VALUE!</v>
      </c>
      <c r="O431" s="3">
        <v>276000000</v>
      </c>
      <c r="P431" s="1">
        <f t="shared" si="83"/>
        <v>44.927536231884055</v>
      </c>
      <c r="Q431" s="1">
        <f t="shared" si="84"/>
        <v>44.927536231884055</v>
      </c>
      <c r="R431" s="1" t="e">
        <f t="shared" si="85"/>
        <v>#VALUE!</v>
      </c>
      <c r="S431" s="1">
        <f t="shared" si="86"/>
        <v>25.608254911838834</v>
      </c>
      <c r="T431" s="1">
        <f t="shared" si="89"/>
        <v>26.748235291785207</v>
      </c>
      <c r="U431" s="1">
        <f t="shared" si="89"/>
        <v>26.178245101812021</v>
      </c>
      <c r="V431" s="1">
        <f t="shared" si="89"/>
        <v>25.608254911838834</v>
      </c>
      <c r="AA431"/>
      <c r="AB431"/>
    </row>
    <row r="432" spans="1:28" hidden="1" x14ac:dyDescent="0.2">
      <c r="A432" t="s">
        <v>4546</v>
      </c>
      <c r="B432" s="5">
        <v>32.51</v>
      </c>
      <c r="C432" s="2">
        <v>8717767</v>
      </c>
      <c r="D432" s="2">
        <v>181000000</v>
      </c>
      <c r="E432" t="s">
        <v>27</v>
      </c>
      <c r="F432" s="2">
        <v>-8000000</v>
      </c>
      <c r="G432" s="1">
        <f t="shared" si="77"/>
        <v>1.8199879116604012</v>
      </c>
      <c r="H432" s="1">
        <f t="shared" si="78"/>
        <v>-8.0441454659023248E-2</v>
      </c>
      <c r="I432" s="1">
        <f t="shared" si="79"/>
        <v>3.6428813386740329</v>
      </c>
      <c r="J432" s="1">
        <f t="shared" si="80"/>
        <v>-82.420190287500006</v>
      </c>
      <c r="K432" s="2">
        <v>873000000</v>
      </c>
      <c r="L432" s="2">
        <v>512000000</v>
      </c>
      <c r="M432" s="1">
        <f t="shared" si="81"/>
        <v>41.409686677792607</v>
      </c>
      <c r="N432" s="1">
        <f t="shared" si="82"/>
        <v>0.7850820087811633</v>
      </c>
      <c r="O432" s="2">
        <v>340000000</v>
      </c>
      <c r="P432" s="1">
        <f t="shared" si="83"/>
        <v>-2.3529411764705883</v>
      </c>
      <c r="Q432" s="1">
        <f t="shared" si="84"/>
        <v>53.235294117647058</v>
      </c>
      <c r="R432" s="1">
        <f t="shared" si="85"/>
        <v>0.15658265479005526</v>
      </c>
      <c r="S432" s="1">
        <f t="shared" si="86"/>
        <v>207.62197475569144</v>
      </c>
      <c r="T432" s="1">
        <f t="shared" si="89"/>
        <v>215.4221373431981</v>
      </c>
      <c r="U432" s="1">
        <f t="shared" si="89"/>
        <v>211.52205604944479</v>
      </c>
      <c r="V432" s="1">
        <f t="shared" si="89"/>
        <v>207.62197475569144</v>
      </c>
      <c r="AA432"/>
      <c r="AB432"/>
    </row>
    <row r="433" spans="1:28" hidden="1" x14ac:dyDescent="0.2">
      <c r="A433" t="s">
        <v>484</v>
      </c>
      <c r="B433" s="5">
        <v>38.5</v>
      </c>
      <c r="C433" s="2">
        <v>7356000000</v>
      </c>
      <c r="D433" s="2">
        <v>19370000000</v>
      </c>
      <c r="E433" t="s">
        <v>27</v>
      </c>
      <c r="F433" s="2">
        <v>3700000000</v>
      </c>
      <c r="G433" s="1">
        <f t="shared" si="77"/>
        <v>194.76887209316004</v>
      </c>
      <c r="H433" s="1">
        <f t="shared" si="78"/>
        <v>37.204172779798256</v>
      </c>
      <c r="I433" s="1">
        <f t="shared" si="79"/>
        <v>3.404034704697987E-2</v>
      </c>
      <c r="J433" s="1">
        <f t="shared" si="80"/>
        <v>0.17820581683783782</v>
      </c>
      <c r="K433" s="4">
        <v>548796000000</v>
      </c>
      <c r="L433" s="4">
        <v>354469000000</v>
      </c>
      <c r="M433" s="1">
        <f t="shared" si="81"/>
        <v>26.41748232735182</v>
      </c>
      <c r="N433" s="1">
        <f t="shared" si="82"/>
        <v>1.4573682504232557</v>
      </c>
      <c r="O433" s="4">
        <v>183049000000</v>
      </c>
      <c r="P433" s="1">
        <f t="shared" si="83"/>
        <v>2.021316696622216</v>
      </c>
      <c r="Q433" s="1">
        <f t="shared" si="84"/>
        <v>10.581866057722248</v>
      </c>
      <c r="R433" s="1">
        <f t="shared" si="85"/>
        <v>1.4620856995353642</v>
      </c>
      <c r="S433" s="1">
        <f t="shared" si="86"/>
        <v>26.332245785753123</v>
      </c>
      <c r="T433" s="1">
        <f t="shared" si="89"/>
        <v>31.309108210984231</v>
      </c>
      <c r="U433" s="1">
        <f t="shared" si="89"/>
        <v>28.820676998368675</v>
      </c>
      <c r="V433" s="1">
        <f t="shared" si="89"/>
        <v>26.332245785753123</v>
      </c>
      <c r="AA433"/>
      <c r="AB433"/>
    </row>
    <row r="434" spans="1:28" hidden="1" x14ac:dyDescent="0.2">
      <c r="A434" t="s">
        <v>485</v>
      </c>
      <c r="B434" s="5">
        <v>2.68</v>
      </c>
      <c r="C434" s="2">
        <v>73909056</v>
      </c>
      <c r="D434" s="2">
        <v>19000000</v>
      </c>
      <c r="E434" t="s">
        <v>27</v>
      </c>
      <c r="F434" s="2">
        <v>19000000</v>
      </c>
      <c r="G434" s="1">
        <f t="shared" si="77"/>
        <v>0.19104845481518024</v>
      </c>
      <c r="H434" s="1">
        <f t="shared" si="78"/>
        <v>0.19104845481518024</v>
      </c>
      <c r="I434" s="1">
        <f t="shared" si="79"/>
        <v>34.703238015789474</v>
      </c>
      <c r="J434" s="1">
        <f t="shared" si="80"/>
        <v>34.703238015789474</v>
      </c>
      <c r="K434" s="4">
        <v>1213000000</v>
      </c>
      <c r="L434" s="3">
        <v>873000000</v>
      </c>
      <c r="M434" s="1">
        <f t="shared" si="81"/>
        <v>4.6002481752709707</v>
      </c>
      <c r="N434" s="1">
        <f t="shared" si="82"/>
        <v>0.58257726494117656</v>
      </c>
      <c r="O434" s="3">
        <v>332000000</v>
      </c>
      <c r="P434" s="1">
        <f t="shared" si="83"/>
        <v>5.7228915662650603</v>
      </c>
      <c r="Q434" s="1">
        <f t="shared" si="84"/>
        <v>5.7228915662650603</v>
      </c>
      <c r="R434" s="1">
        <f t="shared" si="85"/>
        <v>1.0425066846315791</v>
      </c>
      <c r="S434" s="1">
        <f t="shared" si="86"/>
        <v>2.5707269214749542</v>
      </c>
      <c r="T434" s="1">
        <f t="shared" ref="T434:V453" si="90">($O434+$O434*($Q434+T$2-$C$1)/$C$1)/$C434</f>
        <v>3.469128329821991</v>
      </c>
      <c r="U434" s="1">
        <f t="shared" si="90"/>
        <v>3.0199276256484726</v>
      </c>
      <c r="V434" s="1">
        <f t="shared" si="90"/>
        <v>2.5707269214749542</v>
      </c>
      <c r="AA434"/>
      <c r="AB434"/>
    </row>
    <row r="435" spans="1:28" hidden="1" x14ac:dyDescent="0.2">
      <c r="A435" t="s">
        <v>486</v>
      </c>
      <c r="B435" s="5">
        <v>13.62</v>
      </c>
      <c r="C435" s="2">
        <v>54920000</v>
      </c>
      <c r="D435" s="2">
        <v>-231000000</v>
      </c>
      <c r="E435" t="s">
        <v>27</v>
      </c>
      <c r="F435" s="2">
        <v>-72000000</v>
      </c>
      <c r="G435" s="1">
        <f t="shared" si="77"/>
        <v>-2.3227470032792965</v>
      </c>
      <c r="H435" s="1">
        <f t="shared" si="78"/>
        <v>-0.72397309193120929</v>
      </c>
      <c r="I435" s="1">
        <f t="shared" si="79"/>
        <v>-2.8543788844155844</v>
      </c>
      <c r="J435" s="1">
        <f t="shared" si="80"/>
        <v>-9.1577989208333328</v>
      </c>
      <c r="K435" s="3">
        <v>365000000</v>
      </c>
      <c r="L435" s="3">
        <v>46000000</v>
      </c>
      <c r="M435" s="1">
        <f t="shared" si="81"/>
        <v>5.8084486525855787</v>
      </c>
      <c r="N435" s="1">
        <f t="shared" si="82"/>
        <v>2.3448601880877744</v>
      </c>
      <c r="O435" s="3">
        <v>318000000</v>
      </c>
      <c r="P435" s="1">
        <f t="shared" si="83"/>
        <v>-22.641509433962266</v>
      </c>
      <c r="Q435" s="1">
        <f t="shared" si="84"/>
        <v>-72.641509433962256</v>
      </c>
      <c r="R435" s="1">
        <f t="shared" si="85"/>
        <v>-0.32381402597402603</v>
      </c>
      <c r="S435" s="1">
        <f t="shared" si="86"/>
        <v>-42.061179898033494</v>
      </c>
      <c r="T435" s="1">
        <f t="shared" si="90"/>
        <v>-40.903131828113608</v>
      </c>
      <c r="U435" s="1">
        <f t="shared" si="90"/>
        <v>-41.482155863073551</v>
      </c>
      <c r="V435" s="1">
        <f t="shared" si="90"/>
        <v>-42.061179898033494</v>
      </c>
      <c r="AA435"/>
      <c r="AB435"/>
    </row>
    <row r="436" spans="1:28" hidden="1" x14ac:dyDescent="0.2">
      <c r="A436" t="s">
        <v>487</v>
      </c>
      <c r="B436" s="5">
        <v>42.35</v>
      </c>
      <c r="C436" s="2">
        <v>22514000</v>
      </c>
      <c r="D436" s="2">
        <v>-58000000</v>
      </c>
      <c r="E436" t="s">
        <v>27</v>
      </c>
      <c r="F436" s="2">
        <v>6000000</v>
      </c>
      <c r="G436" s="1">
        <f t="shared" si="77"/>
        <v>-0.58320054627791862</v>
      </c>
      <c r="H436" s="1">
        <f t="shared" si="78"/>
        <v>6.0331090994267443E-2</v>
      </c>
      <c r="I436" s="1">
        <f t="shared" si="79"/>
        <v>-11.368302108620689</v>
      </c>
      <c r="J436" s="1">
        <f t="shared" si="80"/>
        <v>109.89358704999999</v>
      </c>
      <c r="K436" s="3">
        <v>993000000</v>
      </c>
      <c r="L436" s="3">
        <v>55000000</v>
      </c>
      <c r="M436" s="1">
        <f t="shared" si="81"/>
        <v>41.662965266056673</v>
      </c>
      <c r="N436" s="1">
        <f t="shared" si="82"/>
        <v>1.0164902985074629</v>
      </c>
      <c r="O436" s="3">
        <v>889000000</v>
      </c>
      <c r="P436" s="1">
        <f t="shared" si="83"/>
        <v>0.67491563554555678</v>
      </c>
      <c r="Q436" s="1">
        <f t="shared" si="84"/>
        <v>-6.5241844769403823</v>
      </c>
      <c r="R436" s="1">
        <f t="shared" si="85"/>
        <v>-1.6439101724137926</v>
      </c>
      <c r="S436" s="1">
        <f t="shared" si="86"/>
        <v>-25.761748245536122</v>
      </c>
      <c r="T436" s="1">
        <f t="shared" si="90"/>
        <v>-17.864439904059697</v>
      </c>
      <c r="U436" s="1">
        <f t="shared" si="90"/>
        <v>-21.813094074797903</v>
      </c>
      <c r="V436" s="1">
        <f t="shared" si="90"/>
        <v>-25.761748245536122</v>
      </c>
      <c r="AA436"/>
      <c r="AB436"/>
    </row>
    <row r="437" spans="1:28" hidden="1" x14ac:dyDescent="0.2">
      <c r="A437" t="s">
        <v>488</v>
      </c>
      <c r="B437" s="5">
        <v>129.18</v>
      </c>
      <c r="C437" s="2">
        <v>61804492</v>
      </c>
      <c r="D437" s="2">
        <v>251000000</v>
      </c>
      <c r="E437" t="s">
        <v>27</v>
      </c>
      <c r="F437" s="2">
        <v>-55000000</v>
      </c>
      <c r="G437" s="1">
        <f t="shared" si="77"/>
        <v>2.5238506399268545</v>
      </c>
      <c r="H437" s="1">
        <f t="shared" si="78"/>
        <v>-0.55303500078078482</v>
      </c>
      <c r="I437" s="1">
        <f t="shared" si="79"/>
        <v>2.6269383358565737</v>
      </c>
      <c r="J437" s="1">
        <f t="shared" si="80"/>
        <v>-11.988391314545455</v>
      </c>
      <c r="K437" s="4">
        <v>43752000000</v>
      </c>
      <c r="L437" s="4">
        <v>38061000000</v>
      </c>
      <c r="M437" s="1">
        <f t="shared" si="81"/>
        <v>92.080685656311189</v>
      </c>
      <c r="N437" s="1">
        <f t="shared" si="82"/>
        <v>1.4029000661676332</v>
      </c>
      <c r="O437" s="4">
        <v>5659000000</v>
      </c>
      <c r="P437" s="1">
        <f t="shared" si="83"/>
        <v>-0.97190316310302172</v>
      </c>
      <c r="Q437" s="1">
        <f t="shared" si="84"/>
        <v>4.4354126170701536</v>
      </c>
      <c r="R437" s="1">
        <f t="shared" si="85"/>
        <v>3.1808383571952192</v>
      </c>
      <c r="S437" s="1">
        <f t="shared" si="86"/>
        <v>40.611934808880882</v>
      </c>
      <c r="T437" s="1">
        <f t="shared" si="90"/>
        <v>58.924519596407329</v>
      </c>
      <c r="U437" s="1">
        <f t="shared" si="90"/>
        <v>49.768227202644105</v>
      </c>
      <c r="V437" s="1">
        <f t="shared" si="90"/>
        <v>40.611934808880882</v>
      </c>
      <c r="AA437"/>
      <c r="AB437"/>
    </row>
    <row r="438" spans="1:28" hidden="1" x14ac:dyDescent="0.2">
      <c r="A438" t="s">
        <v>3833</v>
      </c>
      <c r="B438" s="5">
        <v>4.05</v>
      </c>
      <c r="C438" s="2">
        <v>90900000</v>
      </c>
      <c r="D438" s="2">
        <v>235000000</v>
      </c>
      <c r="E438" t="s">
        <v>27</v>
      </c>
      <c r="F438" s="2">
        <v>-43000000</v>
      </c>
      <c r="G438" s="1">
        <f t="shared" ref="G438:G501" si="91">D438/$C$3</f>
        <v>2.3629677306088079</v>
      </c>
      <c r="H438" s="1">
        <f t="shared" ref="H438:H501" si="92">F438/$C$3</f>
        <v>-0.43237281879224998</v>
      </c>
      <c r="I438" s="1">
        <f t="shared" ref="I438:I501" si="93">$B$3/G438</f>
        <v>2.8057937119148937</v>
      </c>
      <c r="J438" s="1">
        <f t="shared" ref="J438:J501" si="94">$B$3/H438</f>
        <v>-15.333988890697675</v>
      </c>
      <c r="K438" s="2">
        <v>3671000000</v>
      </c>
      <c r="L438" s="2">
        <v>2119000000</v>
      </c>
      <c r="M438" s="1">
        <f t="shared" ref="M438:M501" si="95">(K438-L438)/C438</f>
        <v>17.073707370737075</v>
      </c>
      <c r="N438" s="1">
        <f t="shared" ref="N438:N501" si="96">B438/M438</f>
        <v>0.2372068298969072</v>
      </c>
      <c r="O438" s="2">
        <v>1551000000</v>
      </c>
      <c r="P438" s="1">
        <f t="shared" ref="P438:P501" si="97">F438/O438*100</f>
        <v>-2.7724049000644744</v>
      </c>
      <c r="Q438" s="1">
        <f t="shared" ref="Q438:Q501" si="98">D438/O438*100</f>
        <v>15.151515151515152</v>
      </c>
      <c r="R438" s="1">
        <f t="shared" ref="R438:R501" si="99">B438/S438</f>
        <v>0.15665744680851063</v>
      </c>
      <c r="S438" s="1">
        <f t="shared" ref="S438:S501" si="100">($O438+$O438*($Q438-$C$1)/$C$1)/$C438</f>
        <v>25.852585258525853</v>
      </c>
      <c r="T438" s="1">
        <f t="shared" si="90"/>
        <v>29.265126512651264</v>
      </c>
      <c r="U438" s="1">
        <f t="shared" si="90"/>
        <v>27.55885588558856</v>
      </c>
      <c r="V438" s="1">
        <f t="shared" si="90"/>
        <v>25.852585258525853</v>
      </c>
      <c r="AA438"/>
      <c r="AB438"/>
    </row>
    <row r="439" spans="1:28" hidden="1" x14ac:dyDescent="0.2">
      <c r="A439" t="s">
        <v>1184</v>
      </c>
      <c r="B439" s="5">
        <v>6.73</v>
      </c>
      <c r="C439" s="2">
        <v>187563388</v>
      </c>
      <c r="D439" s="2">
        <v>797000000</v>
      </c>
      <c r="E439" t="s">
        <v>27</v>
      </c>
      <c r="F439" s="2">
        <v>116000000</v>
      </c>
      <c r="G439" s="1">
        <f t="shared" si="91"/>
        <v>8.0139799204051911</v>
      </c>
      <c r="H439" s="1">
        <f t="shared" si="92"/>
        <v>1.1664010925558372</v>
      </c>
      <c r="I439" s="1">
        <f t="shared" si="93"/>
        <v>0.82730429397741534</v>
      </c>
      <c r="J439" s="1">
        <f t="shared" si="94"/>
        <v>5.6841510543103446</v>
      </c>
      <c r="K439" s="2">
        <v>9286000000</v>
      </c>
      <c r="L439" s="2">
        <v>4064000000</v>
      </c>
      <c r="M439" s="1">
        <f t="shared" si="95"/>
        <v>27.841254392355079</v>
      </c>
      <c r="N439" s="1">
        <f t="shared" si="96"/>
        <v>0.24172761417847569</v>
      </c>
      <c r="O439" s="2">
        <v>4435000000</v>
      </c>
      <c r="P439" s="1">
        <f t="shared" si="97"/>
        <v>2.6155580608793687</v>
      </c>
      <c r="Q439" s="1">
        <f t="shared" si="98"/>
        <v>17.970687711386695</v>
      </c>
      <c r="R439" s="1">
        <f t="shared" si="99"/>
        <v>0.15838163127227106</v>
      </c>
      <c r="S439" s="1">
        <f t="shared" si="100"/>
        <v>42.4923013226867</v>
      </c>
      <c r="T439" s="1">
        <f t="shared" si="90"/>
        <v>47.221369236516459</v>
      </c>
      <c r="U439" s="1">
        <f t="shared" si="90"/>
        <v>44.856835279601576</v>
      </c>
      <c r="V439" s="1">
        <f t="shared" si="90"/>
        <v>42.4923013226867</v>
      </c>
      <c r="AA439"/>
      <c r="AB439"/>
    </row>
    <row r="440" spans="1:28" hidden="1" x14ac:dyDescent="0.2">
      <c r="A440" t="s">
        <v>491</v>
      </c>
      <c r="B440" s="5">
        <v>41.86</v>
      </c>
      <c r="C440" s="2">
        <v>22684000</v>
      </c>
      <c r="D440" s="2">
        <v>-60000000</v>
      </c>
      <c r="E440" t="s">
        <v>27</v>
      </c>
      <c r="F440" s="2">
        <v>3000000</v>
      </c>
      <c r="G440" s="1">
        <f t="shared" si="91"/>
        <v>-0.60331090994267444</v>
      </c>
      <c r="H440" s="1">
        <f t="shared" si="92"/>
        <v>3.0165545497133722E-2</v>
      </c>
      <c r="I440" s="1">
        <f t="shared" si="93"/>
        <v>-10.989358704999999</v>
      </c>
      <c r="J440" s="1">
        <f t="shared" si="94"/>
        <v>219.78717409999999</v>
      </c>
      <c r="K440" s="3">
        <v>816000000</v>
      </c>
      <c r="L440" s="3">
        <v>198000000</v>
      </c>
      <c r="M440" s="1">
        <f t="shared" si="95"/>
        <v>27.243872332921882</v>
      </c>
      <c r="N440" s="1">
        <f t="shared" si="96"/>
        <v>1.5364922977346278</v>
      </c>
      <c r="O440" s="3">
        <v>617000000</v>
      </c>
      <c r="P440" s="1">
        <f t="shared" si="97"/>
        <v>0.48622366288492713</v>
      </c>
      <c r="Q440" s="1">
        <f t="shared" si="98"/>
        <v>-9.7244732576985413</v>
      </c>
      <c r="R440" s="1">
        <f t="shared" si="99"/>
        <v>-1.5825870666666666</v>
      </c>
      <c r="S440" s="1">
        <f t="shared" si="100"/>
        <v>-26.450361488273675</v>
      </c>
      <c r="T440" s="1">
        <f t="shared" si="90"/>
        <v>-21.010403808852054</v>
      </c>
      <c r="U440" s="1">
        <f t="shared" si="90"/>
        <v>-23.730382648562863</v>
      </c>
      <c r="V440" s="1">
        <f t="shared" si="90"/>
        <v>-26.450361488273675</v>
      </c>
      <c r="AA440"/>
      <c r="AB440"/>
    </row>
    <row r="441" spans="1:28" hidden="1" x14ac:dyDescent="0.2">
      <c r="A441" t="s">
        <v>492</v>
      </c>
      <c r="B441" s="5">
        <v>49.28</v>
      </c>
      <c r="C441" s="2">
        <v>1267000000</v>
      </c>
      <c r="D441" s="2">
        <v>2050000000</v>
      </c>
      <c r="E441" t="s">
        <v>27</v>
      </c>
      <c r="F441" s="2">
        <v>2050000000</v>
      </c>
      <c r="G441" s="1">
        <f t="shared" si="91"/>
        <v>20.613122756374707</v>
      </c>
      <c r="H441" s="1">
        <f t="shared" si="92"/>
        <v>20.613122756374707</v>
      </c>
      <c r="I441" s="1">
        <f t="shared" si="93"/>
        <v>0.32163976697560975</v>
      </c>
      <c r="J441" s="1">
        <f t="shared" si="94"/>
        <v>0.32163976697560975</v>
      </c>
      <c r="K441" s="4">
        <v>60651000000</v>
      </c>
      <c r="L441" s="4">
        <v>46607000000</v>
      </c>
      <c r="M441" s="1">
        <f t="shared" si="95"/>
        <v>11.084451460142068</v>
      </c>
      <c r="N441" s="1">
        <f t="shared" si="96"/>
        <v>4.4458672742808316</v>
      </c>
      <c r="O441" s="4">
        <v>12468000000</v>
      </c>
      <c r="P441" s="1">
        <f t="shared" si="97"/>
        <v>16.442091754892523</v>
      </c>
      <c r="Q441" s="1">
        <f t="shared" si="98"/>
        <v>16.442091754892523</v>
      </c>
      <c r="R441" s="1">
        <f t="shared" si="99"/>
        <v>3.0457443902439025</v>
      </c>
      <c r="S441" s="1">
        <f t="shared" si="100"/>
        <v>16.179952644041041</v>
      </c>
      <c r="T441" s="1">
        <f t="shared" si="90"/>
        <v>18.148066298342542</v>
      </c>
      <c r="U441" s="1">
        <f t="shared" si="90"/>
        <v>17.164009471191793</v>
      </c>
      <c r="V441" s="1">
        <f t="shared" si="90"/>
        <v>16.179952644041041</v>
      </c>
      <c r="AA441"/>
      <c r="AB441"/>
    </row>
    <row r="442" spans="1:28" hidden="1" x14ac:dyDescent="0.2">
      <c r="A442" t="s">
        <v>493</v>
      </c>
      <c r="B442" s="5">
        <v>2.1800000000000002</v>
      </c>
      <c r="C442" s="2">
        <v>167628940</v>
      </c>
      <c r="D442" s="2">
        <v>-42000000</v>
      </c>
      <c r="E442" t="s">
        <v>27</v>
      </c>
      <c r="F442" s="2">
        <v>-42000000</v>
      </c>
      <c r="G442" s="1">
        <f t="shared" si="91"/>
        <v>-0.42231763695987207</v>
      </c>
      <c r="H442" s="1">
        <f t="shared" si="92"/>
        <v>-0.42231763695987207</v>
      </c>
      <c r="I442" s="1">
        <f t="shared" si="93"/>
        <v>-15.699083864285715</v>
      </c>
      <c r="J442" s="1">
        <f t="shared" si="94"/>
        <v>-15.699083864285715</v>
      </c>
      <c r="K442" s="3">
        <v>53000000</v>
      </c>
      <c r="L442" s="3">
        <v>22000000</v>
      </c>
      <c r="M442" s="1">
        <f t="shared" si="95"/>
        <v>0.18493226766213519</v>
      </c>
      <c r="N442" s="1">
        <f t="shared" si="96"/>
        <v>11.788099651612905</v>
      </c>
      <c r="O442" s="3">
        <v>31000000</v>
      </c>
      <c r="P442" s="1">
        <f t="shared" si="97"/>
        <v>-135.48387096774192</v>
      </c>
      <c r="Q442" s="1">
        <f t="shared" si="98"/>
        <v>-135.48387096774192</v>
      </c>
      <c r="R442" s="1">
        <f t="shared" si="99"/>
        <v>-0.87007402190476191</v>
      </c>
      <c r="S442" s="1">
        <f t="shared" si="100"/>
        <v>-2.5055339489708639</v>
      </c>
      <c r="T442" s="1">
        <f t="shared" si="90"/>
        <v>-2.468547495438437</v>
      </c>
      <c r="U442" s="1">
        <f t="shared" si="90"/>
        <v>-2.4870407222046502</v>
      </c>
      <c r="V442" s="1">
        <f t="shared" si="90"/>
        <v>-2.5055339489708639</v>
      </c>
      <c r="AA442"/>
      <c r="AB442"/>
    </row>
    <row r="443" spans="1:28" hidden="1" x14ac:dyDescent="0.2">
      <c r="A443" t="s">
        <v>494</v>
      </c>
      <c r="B443" s="5">
        <v>295.83</v>
      </c>
      <c r="C443" s="2">
        <v>426400000</v>
      </c>
      <c r="D443" s="2">
        <v>2979000000</v>
      </c>
      <c r="E443" t="s">
        <v>27</v>
      </c>
      <c r="F443" s="2">
        <v>2979000000</v>
      </c>
      <c r="G443" s="1">
        <f t="shared" si="91"/>
        <v>29.954386678653783</v>
      </c>
      <c r="H443" s="1">
        <f t="shared" si="92"/>
        <v>29.954386678653783</v>
      </c>
      <c r="I443" s="1">
        <f t="shared" si="93"/>
        <v>0.22133652980866061</v>
      </c>
      <c r="J443" s="1">
        <f t="shared" si="94"/>
        <v>0.22133652980866061</v>
      </c>
      <c r="K443" s="4">
        <v>20137000000</v>
      </c>
      <c r="L443" s="4">
        <v>8496000000</v>
      </c>
      <c r="M443" s="1">
        <f t="shared" si="95"/>
        <v>27.300656660412759</v>
      </c>
      <c r="N443" s="1">
        <f t="shared" si="96"/>
        <v>10.836003092517824</v>
      </c>
      <c r="O443" s="4">
        <v>11641000000</v>
      </c>
      <c r="P443" s="1">
        <f t="shared" si="97"/>
        <v>25.590585001288552</v>
      </c>
      <c r="Q443" s="1">
        <f t="shared" si="98"/>
        <v>25.590585001288552</v>
      </c>
      <c r="R443" s="1">
        <f t="shared" si="99"/>
        <v>4.2343709969788508</v>
      </c>
      <c r="S443" s="1">
        <f t="shared" si="100"/>
        <v>69.863977485928714</v>
      </c>
      <c r="T443" s="1">
        <f t="shared" si="90"/>
        <v>75.324108818011268</v>
      </c>
      <c r="U443" s="1">
        <f t="shared" si="90"/>
        <v>72.594043151969984</v>
      </c>
      <c r="V443" s="1">
        <f t="shared" si="90"/>
        <v>69.863977485928714</v>
      </c>
      <c r="AA443"/>
      <c r="AB443"/>
    </row>
    <row r="444" spans="1:28" hidden="1" x14ac:dyDescent="0.2">
      <c r="A444" t="s">
        <v>495</v>
      </c>
      <c r="B444" s="5">
        <v>10.1</v>
      </c>
      <c r="C444" s="2">
        <v>24171811</v>
      </c>
      <c r="D444" s="2">
        <v>-34000000</v>
      </c>
      <c r="E444" t="s">
        <v>27</v>
      </c>
      <c r="F444" s="2">
        <v>-2000000</v>
      </c>
      <c r="G444" s="1">
        <f t="shared" si="91"/>
        <v>-0.34187618230084882</v>
      </c>
      <c r="H444" s="1">
        <f t="shared" si="92"/>
        <v>-2.0110363664755812E-2</v>
      </c>
      <c r="I444" s="1">
        <f t="shared" si="93"/>
        <v>-19.39298595</v>
      </c>
      <c r="J444" s="1">
        <f t="shared" si="94"/>
        <v>-329.68076115000002</v>
      </c>
      <c r="K444" s="3">
        <v>100000000</v>
      </c>
      <c r="L444" s="3">
        <v>41000000</v>
      </c>
      <c r="M444" s="1">
        <f t="shared" si="95"/>
        <v>2.4408597270597556</v>
      </c>
      <c r="N444" s="1">
        <f t="shared" si="96"/>
        <v>4.137886289830508</v>
      </c>
      <c r="O444" s="3">
        <v>59000000</v>
      </c>
      <c r="P444" s="1">
        <f t="shared" si="97"/>
        <v>-3.3898305084745761</v>
      </c>
      <c r="Q444" s="1">
        <f t="shared" si="98"/>
        <v>-57.627118644067799</v>
      </c>
      <c r="R444" s="1">
        <f t="shared" si="99"/>
        <v>-0.7180449738235295</v>
      </c>
      <c r="S444" s="1">
        <f t="shared" si="100"/>
        <v>-14.065971308479945</v>
      </c>
      <c r="T444" s="1">
        <f t="shared" si="90"/>
        <v>-13.577799363067994</v>
      </c>
      <c r="U444" s="1">
        <f t="shared" si="90"/>
        <v>-13.82188533577397</v>
      </c>
      <c r="V444" s="1">
        <f t="shared" si="90"/>
        <v>-14.065971308479945</v>
      </c>
      <c r="AA444"/>
      <c r="AB444"/>
    </row>
    <row r="445" spans="1:28" hidden="1" x14ac:dyDescent="0.2">
      <c r="A445" t="s">
        <v>496</v>
      </c>
      <c r="B445" s="5">
        <v>8.16</v>
      </c>
      <c r="C445" s="2">
        <v>18985371</v>
      </c>
      <c r="D445" s="2">
        <v>-9000000</v>
      </c>
      <c r="E445" t="s">
        <v>139</v>
      </c>
      <c r="F445" s="2">
        <v>-0.64</v>
      </c>
      <c r="G445" s="1">
        <f t="shared" si="91"/>
        <v>-9.0496636491401161E-2</v>
      </c>
      <c r="H445" s="1">
        <f t="shared" si="92"/>
        <v>-6.4353163727218608E-9</v>
      </c>
      <c r="I445" s="1">
        <f t="shared" si="93"/>
        <v>-73.262391366666662</v>
      </c>
      <c r="J445" s="1">
        <f t="shared" si="94"/>
        <v>-1030252378.5937499</v>
      </c>
      <c r="K445" s="3">
        <v>53000000</v>
      </c>
      <c r="L445" s="3">
        <v>28000000</v>
      </c>
      <c r="M445" s="1">
        <f t="shared" si="95"/>
        <v>1.3168033429528452</v>
      </c>
      <c r="N445" s="1">
        <f t="shared" si="96"/>
        <v>6.1968250943999994</v>
      </c>
      <c r="O445" s="3">
        <v>25000000</v>
      </c>
      <c r="P445" s="1">
        <f t="shared" si="97"/>
        <v>-2.5600000000000001E-6</v>
      </c>
      <c r="Q445" s="1">
        <f t="shared" si="98"/>
        <v>-36</v>
      </c>
      <c r="R445" s="1">
        <f t="shared" si="99"/>
        <v>-1.7213403039999999</v>
      </c>
      <c r="S445" s="1">
        <f t="shared" si="100"/>
        <v>-4.7404920346302424</v>
      </c>
      <c r="T445" s="1">
        <f t="shared" si="90"/>
        <v>-4.4771313660396732</v>
      </c>
      <c r="U445" s="1">
        <f t="shared" si="90"/>
        <v>-4.6088117003349582</v>
      </c>
      <c r="V445" s="1">
        <f t="shared" si="90"/>
        <v>-4.7404920346302424</v>
      </c>
      <c r="AA445"/>
      <c r="AB445"/>
    </row>
    <row r="446" spans="1:28" hidden="1" x14ac:dyDescent="0.2">
      <c r="A446" t="s">
        <v>497</v>
      </c>
      <c r="B446" s="5">
        <v>140.31</v>
      </c>
      <c r="C446" s="2">
        <v>69317000</v>
      </c>
      <c r="D446" s="2">
        <v>263000000</v>
      </c>
      <c r="E446" t="s">
        <v>30</v>
      </c>
      <c r="F446" s="2">
        <v>46000000</v>
      </c>
      <c r="G446" s="1">
        <f t="shared" si="91"/>
        <v>2.6445128219153893</v>
      </c>
      <c r="H446" s="1">
        <f t="shared" si="92"/>
        <v>0.46253836428938372</v>
      </c>
      <c r="I446" s="1">
        <f t="shared" si="93"/>
        <v>2.5070780315589354</v>
      </c>
      <c r="J446" s="1">
        <f t="shared" si="94"/>
        <v>14.333946136956522</v>
      </c>
      <c r="K446" s="4">
        <v>1022000000</v>
      </c>
      <c r="L446" s="3">
        <v>628000000</v>
      </c>
      <c r="M446" s="1">
        <f t="shared" si="95"/>
        <v>5.6840313343047164</v>
      </c>
      <c r="N446" s="1">
        <f t="shared" si="96"/>
        <v>24.684944847715734</v>
      </c>
      <c r="O446" s="3">
        <v>393000000</v>
      </c>
      <c r="P446" s="1">
        <f t="shared" si="97"/>
        <v>11.704834605597965</v>
      </c>
      <c r="Q446" s="1">
        <f t="shared" si="98"/>
        <v>66.921119592875328</v>
      </c>
      <c r="R446" s="1">
        <f t="shared" si="99"/>
        <v>3.6980487718631174</v>
      </c>
      <c r="S446" s="1">
        <f t="shared" si="100"/>
        <v>37.941630480257373</v>
      </c>
      <c r="T446" s="1">
        <f t="shared" si="90"/>
        <v>39.075551452024762</v>
      </c>
      <c r="U446" s="1">
        <f t="shared" si="90"/>
        <v>38.508590966141071</v>
      </c>
      <c r="V446" s="1">
        <f t="shared" si="90"/>
        <v>37.941630480257373</v>
      </c>
      <c r="AA446"/>
      <c r="AB446"/>
    </row>
    <row r="447" spans="1:28" hidden="1" x14ac:dyDescent="0.2">
      <c r="A447" t="s">
        <v>498</v>
      </c>
      <c r="B447" s="5">
        <v>29.92</v>
      </c>
      <c r="C447" s="2">
        <v>69503611</v>
      </c>
      <c r="D447" s="2">
        <v>37000000</v>
      </c>
      <c r="E447" t="s">
        <v>27</v>
      </c>
      <c r="F447" s="2">
        <v>-4000000</v>
      </c>
      <c r="G447" s="1">
        <f t="shared" si="91"/>
        <v>0.37204172779798256</v>
      </c>
      <c r="H447" s="1">
        <f t="shared" si="92"/>
        <v>-4.0220727329511624E-2</v>
      </c>
      <c r="I447" s="1">
        <f t="shared" si="93"/>
        <v>17.820581683783782</v>
      </c>
      <c r="J447" s="1">
        <f t="shared" si="94"/>
        <v>-164.84038057500001</v>
      </c>
      <c r="K447" s="4">
        <v>1166000000</v>
      </c>
      <c r="L447" s="3">
        <v>318000000</v>
      </c>
      <c r="M447" s="1">
        <f t="shared" si="95"/>
        <v>12.200804933717761</v>
      </c>
      <c r="N447" s="1">
        <f t="shared" si="96"/>
        <v>2.452297218301887</v>
      </c>
      <c r="O447" s="3">
        <v>848000000</v>
      </c>
      <c r="P447" s="1">
        <f t="shared" si="97"/>
        <v>-0.47169811320754718</v>
      </c>
      <c r="Q447" s="1">
        <f t="shared" si="98"/>
        <v>4.3632075471698109</v>
      </c>
      <c r="R447" s="1">
        <f t="shared" si="99"/>
        <v>5.6204001111351349</v>
      </c>
      <c r="S447" s="1">
        <f t="shared" si="100"/>
        <v>5.3234644168344003</v>
      </c>
      <c r="T447" s="1">
        <f t="shared" si="90"/>
        <v>7.7636254035779526</v>
      </c>
      <c r="U447" s="1">
        <f t="shared" si="90"/>
        <v>6.5435449102061751</v>
      </c>
      <c r="V447" s="1">
        <f t="shared" si="90"/>
        <v>5.3234644168344003</v>
      </c>
      <c r="AA447"/>
      <c r="AB447"/>
    </row>
    <row r="448" spans="1:28" hidden="1" x14ac:dyDescent="0.2">
      <c r="A448" t="s">
        <v>3512</v>
      </c>
      <c r="B448" s="5">
        <v>23.86</v>
      </c>
      <c r="C448" s="2">
        <v>15160000</v>
      </c>
      <c r="D448" s="2">
        <v>225000000</v>
      </c>
      <c r="E448" t="s">
        <v>27</v>
      </c>
      <c r="F448" s="2">
        <v>54000000</v>
      </c>
      <c r="G448" s="1">
        <f t="shared" si="91"/>
        <v>2.2624159122850291</v>
      </c>
      <c r="H448" s="1">
        <f t="shared" si="92"/>
        <v>0.54297981894840697</v>
      </c>
      <c r="I448" s="1">
        <f t="shared" si="93"/>
        <v>2.9304956546666663</v>
      </c>
      <c r="J448" s="1">
        <f t="shared" si="94"/>
        <v>12.210398561111111</v>
      </c>
      <c r="K448" s="2">
        <v>1212000000</v>
      </c>
      <c r="L448" s="2">
        <v>695000000</v>
      </c>
      <c r="M448" s="1">
        <f t="shared" si="95"/>
        <v>34.102902374670187</v>
      </c>
      <c r="N448" s="1">
        <f t="shared" si="96"/>
        <v>0.6996471953578336</v>
      </c>
      <c r="O448" s="2">
        <v>517000000</v>
      </c>
      <c r="P448" s="1">
        <f t="shared" si="97"/>
        <v>10.444874274661508</v>
      </c>
      <c r="Q448" s="1">
        <f t="shared" si="98"/>
        <v>43.520309477756285</v>
      </c>
      <c r="R448" s="1">
        <f t="shared" si="99"/>
        <v>0.16076337777777777</v>
      </c>
      <c r="S448" s="1">
        <f t="shared" si="100"/>
        <v>148.41688654353561</v>
      </c>
      <c r="T448" s="1">
        <f t="shared" si="90"/>
        <v>155.23746701846966</v>
      </c>
      <c r="U448" s="1">
        <f t="shared" si="90"/>
        <v>151.82717678100263</v>
      </c>
      <c r="V448" s="1">
        <f t="shared" si="90"/>
        <v>148.41688654353561</v>
      </c>
      <c r="AA448"/>
      <c r="AB448"/>
    </row>
    <row r="449" spans="1:28" hidden="1" x14ac:dyDescent="0.2">
      <c r="A449" t="s">
        <v>500</v>
      </c>
      <c r="B449" s="5">
        <v>28.44</v>
      </c>
      <c r="C449" s="2">
        <v>100217000</v>
      </c>
      <c r="D449" s="2">
        <v>42000000</v>
      </c>
      <c r="E449" t="s">
        <v>33</v>
      </c>
      <c r="F449" s="2">
        <v>42000000</v>
      </c>
      <c r="G449" s="1">
        <f t="shared" si="91"/>
        <v>0.42231763695987207</v>
      </c>
      <c r="H449" s="1">
        <f t="shared" si="92"/>
        <v>0.42231763695987207</v>
      </c>
      <c r="I449" s="1">
        <f t="shared" si="93"/>
        <v>15.699083864285715</v>
      </c>
      <c r="J449" s="1">
        <f t="shared" si="94"/>
        <v>15.699083864285715</v>
      </c>
      <c r="K449" s="4">
        <v>9919000000</v>
      </c>
      <c r="L449" s="4">
        <v>8163000000</v>
      </c>
      <c r="M449" s="1">
        <f t="shared" si="95"/>
        <v>17.521977309238952</v>
      </c>
      <c r="N449" s="1">
        <f t="shared" si="96"/>
        <v>1.6231044874715261</v>
      </c>
      <c r="O449" s="4">
        <v>1617000000</v>
      </c>
      <c r="P449" s="1">
        <f t="shared" si="97"/>
        <v>2.5974025974025974</v>
      </c>
      <c r="Q449" s="1">
        <f t="shared" si="98"/>
        <v>2.5974025974025974</v>
      </c>
      <c r="R449" s="1">
        <f t="shared" si="99"/>
        <v>6.7861225714285718</v>
      </c>
      <c r="S449" s="1">
        <f t="shared" si="100"/>
        <v>4.1909057345560132</v>
      </c>
      <c r="T449" s="1">
        <f t="shared" si="90"/>
        <v>7.4179031501641441</v>
      </c>
      <c r="U449" s="1">
        <f t="shared" si="90"/>
        <v>5.8044044423600782</v>
      </c>
      <c r="V449" s="1">
        <f t="shared" si="90"/>
        <v>4.1909057345560132</v>
      </c>
      <c r="AA449"/>
      <c r="AB449"/>
    </row>
    <row r="450" spans="1:28" hidden="1" x14ac:dyDescent="0.2">
      <c r="A450" t="s">
        <v>501</v>
      </c>
      <c r="B450" s="5">
        <v>12.74</v>
      </c>
      <c r="C450" s="2">
        <v>16097022</v>
      </c>
      <c r="D450" s="2">
        <v>8000000</v>
      </c>
      <c r="E450" t="s">
        <v>27</v>
      </c>
      <c r="F450" s="2">
        <v>13000000</v>
      </c>
      <c r="G450" s="1">
        <f t="shared" si="91"/>
        <v>8.0441454659023248E-2</v>
      </c>
      <c r="H450" s="1">
        <f t="shared" si="92"/>
        <v>0.13071736382091279</v>
      </c>
      <c r="I450" s="1">
        <f t="shared" si="93"/>
        <v>82.420190287500006</v>
      </c>
      <c r="J450" s="1">
        <f t="shared" si="94"/>
        <v>50.720117100000003</v>
      </c>
      <c r="K450" s="3">
        <v>792000000</v>
      </c>
      <c r="L450" s="3">
        <v>790000000</v>
      </c>
      <c r="M450" s="1">
        <f t="shared" si="95"/>
        <v>0.12424658424396762</v>
      </c>
      <c r="N450" s="1">
        <f t="shared" si="96"/>
        <v>102.53803014</v>
      </c>
      <c r="O450" s="3">
        <v>3000000</v>
      </c>
      <c r="P450" s="1">
        <f t="shared" si="97"/>
        <v>433.33333333333331</v>
      </c>
      <c r="Q450" s="1">
        <f t="shared" si="98"/>
        <v>266.66666666666663</v>
      </c>
      <c r="R450" s="1">
        <f t="shared" si="99"/>
        <v>2.5634507535000002</v>
      </c>
      <c r="S450" s="1">
        <f t="shared" si="100"/>
        <v>4.9698633697587038</v>
      </c>
      <c r="T450" s="1">
        <f t="shared" si="90"/>
        <v>5.0071373450318939</v>
      </c>
      <c r="U450" s="1">
        <f t="shared" si="90"/>
        <v>4.9885003573952984</v>
      </c>
      <c r="V450" s="1">
        <f t="shared" si="90"/>
        <v>4.9698633697587038</v>
      </c>
      <c r="AA450"/>
      <c r="AB450"/>
    </row>
    <row r="451" spans="1:28" hidden="1" x14ac:dyDescent="0.2">
      <c r="A451" t="s">
        <v>1956</v>
      </c>
      <c r="B451" s="5">
        <v>4.03</v>
      </c>
      <c r="C451" s="2">
        <v>37404223</v>
      </c>
      <c r="D451" s="2">
        <v>93000000</v>
      </c>
      <c r="E451" t="s">
        <v>27</v>
      </c>
      <c r="F451" s="2">
        <v>-2000000</v>
      </c>
      <c r="G451" s="1">
        <f t="shared" si="91"/>
        <v>0.9351319104111453</v>
      </c>
      <c r="H451" s="1">
        <f t="shared" si="92"/>
        <v>-2.0110363664755812E-2</v>
      </c>
      <c r="I451" s="1">
        <f t="shared" si="93"/>
        <v>7.0899088419354843</v>
      </c>
      <c r="J451" s="1">
        <f t="shared" si="94"/>
        <v>-329.68076115000002</v>
      </c>
      <c r="K451" s="2">
        <v>1288000000</v>
      </c>
      <c r="L451" s="2">
        <v>1035000000</v>
      </c>
      <c r="M451" s="1">
        <f t="shared" si="95"/>
        <v>6.7639421356246325</v>
      </c>
      <c r="N451" s="1">
        <f t="shared" si="96"/>
        <v>0.59580639798418977</v>
      </c>
      <c r="O451" s="2">
        <v>253000000</v>
      </c>
      <c r="P451" s="1">
        <f t="shared" si="97"/>
        <v>-0.79051383399209485</v>
      </c>
      <c r="Q451" s="1">
        <f t="shared" si="98"/>
        <v>36.758893280632407</v>
      </c>
      <c r="R451" s="1">
        <f t="shared" si="99"/>
        <v>0.16208496633333336</v>
      </c>
      <c r="S451" s="1">
        <f t="shared" si="100"/>
        <v>24.863502711979873</v>
      </c>
      <c r="T451" s="1">
        <f t="shared" si="90"/>
        <v>26.216291139104797</v>
      </c>
      <c r="U451" s="1">
        <f t="shared" si="90"/>
        <v>25.539896925542333</v>
      </c>
      <c r="V451" s="1">
        <f t="shared" si="90"/>
        <v>24.863502711979873</v>
      </c>
      <c r="AA451"/>
      <c r="AB451"/>
    </row>
    <row r="452" spans="1:28" hidden="1" x14ac:dyDescent="0.2">
      <c r="A452" t="s">
        <v>503</v>
      </c>
      <c r="B452" s="5">
        <v>16.71</v>
      </c>
      <c r="C452" s="2">
        <v>25912568</v>
      </c>
      <c r="D452" s="2">
        <v>-91000000</v>
      </c>
      <c r="E452" t="s">
        <v>27</v>
      </c>
      <c r="F452" s="2">
        <v>-25000000</v>
      </c>
      <c r="G452" s="1">
        <f t="shared" si="91"/>
        <v>-0.91502154674638947</v>
      </c>
      <c r="H452" s="1">
        <f t="shared" si="92"/>
        <v>-0.25137954580944766</v>
      </c>
      <c r="I452" s="1">
        <f t="shared" si="93"/>
        <v>-7.2457310142857141</v>
      </c>
      <c r="J452" s="1">
        <f t="shared" si="94"/>
        <v>-26.374460892000002</v>
      </c>
      <c r="K452" s="3">
        <v>223000000</v>
      </c>
      <c r="L452" s="3">
        <v>67000000</v>
      </c>
      <c r="M452" s="1">
        <f t="shared" si="95"/>
        <v>6.0202446936173981</v>
      </c>
      <c r="N452" s="1">
        <f t="shared" si="96"/>
        <v>2.7756346876923081</v>
      </c>
      <c r="O452" s="3">
        <v>156000000</v>
      </c>
      <c r="P452" s="1">
        <f t="shared" si="97"/>
        <v>-16.025641025641026</v>
      </c>
      <c r="Q452" s="1">
        <f t="shared" si="98"/>
        <v>-58.333333333333336</v>
      </c>
      <c r="R452" s="1">
        <f t="shared" si="99"/>
        <v>-0.47582308931868122</v>
      </c>
      <c r="S452" s="1">
        <f t="shared" si="100"/>
        <v>-35.118094046101497</v>
      </c>
      <c r="T452" s="1">
        <f t="shared" si="90"/>
        <v>-33.914045107378023</v>
      </c>
      <c r="U452" s="1">
        <f t="shared" si="90"/>
        <v>-34.51606957673976</v>
      </c>
      <c r="V452" s="1">
        <f t="shared" si="90"/>
        <v>-35.118094046101497</v>
      </c>
      <c r="AA452"/>
      <c r="AB452"/>
    </row>
    <row r="453" spans="1:28" hidden="1" x14ac:dyDescent="0.2">
      <c r="A453" t="s">
        <v>1714</v>
      </c>
      <c r="B453" s="5">
        <v>1.32</v>
      </c>
      <c r="C453" s="2">
        <v>14801770</v>
      </c>
      <c r="D453" s="2">
        <v>12000000</v>
      </c>
      <c r="E453" t="s">
        <v>27</v>
      </c>
      <c r="F453" s="2">
        <v>-1.08</v>
      </c>
      <c r="G453" s="1">
        <f t="shared" si="91"/>
        <v>0.12066218198853489</v>
      </c>
      <c r="H453" s="1">
        <f t="shared" si="92"/>
        <v>-1.085959637896814E-8</v>
      </c>
      <c r="I453" s="1">
        <f t="shared" si="93"/>
        <v>54.946793524999997</v>
      </c>
      <c r="J453" s="1">
        <f t="shared" si="94"/>
        <v>-610519928.05555546</v>
      </c>
      <c r="K453" s="2">
        <v>285000000</v>
      </c>
      <c r="L453" s="2">
        <v>170000000</v>
      </c>
      <c r="M453" s="1">
        <f t="shared" si="95"/>
        <v>7.7693410990712595</v>
      </c>
      <c r="N453" s="1">
        <f t="shared" si="96"/>
        <v>0.16989857739130437</v>
      </c>
      <c r="O453" s="2">
        <v>116000000</v>
      </c>
      <c r="P453" s="1">
        <f t="shared" si="97"/>
        <v>-9.3103448275862081E-7</v>
      </c>
      <c r="Q453" s="1">
        <f t="shared" si="98"/>
        <v>10.344827586206897</v>
      </c>
      <c r="R453" s="1">
        <f t="shared" si="99"/>
        <v>0.16281947000000002</v>
      </c>
      <c r="S453" s="1">
        <f t="shared" si="100"/>
        <v>8.1071385381613137</v>
      </c>
      <c r="T453" s="1">
        <f t="shared" si="90"/>
        <v>9.6745186555391687</v>
      </c>
      <c r="U453" s="1">
        <f t="shared" si="90"/>
        <v>8.8908285968502412</v>
      </c>
      <c r="V453" s="1">
        <f t="shared" si="90"/>
        <v>8.1071385381613137</v>
      </c>
      <c r="AA453"/>
      <c r="AB453"/>
    </row>
    <row r="454" spans="1:28" hidden="1" x14ac:dyDescent="0.2">
      <c r="A454" t="s">
        <v>505</v>
      </c>
      <c r="B454" s="5">
        <v>0.57999999999999996</v>
      </c>
      <c r="C454" s="2">
        <v>11951217</v>
      </c>
      <c r="D454" s="2">
        <v>-39000000</v>
      </c>
      <c r="E454" t="s">
        <v>201</v>
      </c>
      <c r="F454" s="2">
        <v>6000000</v>
      </c>
      <c r="G454" s="1">
        <f t="shared" si="91"/>
        <v>-0.39215209146273838</v>
      </c>
      <c r="H454" s="1">
        <f t="shared" si="92"/>
        <v>6.0331090994267443E-2</v>
      </c>
      <c r="I454" s="1">
        <f t="shared" si="93"/>
        <v>-16.9067057</v>
      </c>
      <c r="J454" s="1">
        <f t="shared" si="94"/>
        <v>109.89358704999999</v>
      </c>
      <c r="K454" s="3">
        <v>501000000</v>
      </c>
      <c r="L454" s="3">
        <v>399000000</v>
      </c>
      <c r="M454" s="1">
        <f t="shared" si="95"/>
        <v>8.534695671578886</v>
      </c>
      <c r="N454" s="1">
        <f t="shared" si="96"/>
        <v>6.7957900588235295E-2</v>
      </c>
      <c r="O454" s="3">
        <v>102000000</v>
      </c>
      <c r="P454" s="1">
        <f t="shared" si="97"/>
        <v>5.8823529411764701</v>
      </c>
      <c r="Q454" s="1">
        <f t="shared" si="98"/>
        <v>-38.235294117647058</v>
      </c>
      <c r="R454" s="1">
        <f t="shared" si="99"/>
        <v>-1.7773604769230768E-2</v>
      </c>
      <c r="S454" s="1">
        <f t="shared" si="100"/>
        <v>-32.632659920742803</v>
      </c>
      <c r="T454" s="1">
        <f t="shared" ref="T454:V473" si="101">($O454+$O454*($Q454+T$2-$C$1)/$C$1)/$C454</f>
        <v>-30.925720786427021</v>
      </c>
      <c r="U454" s="1">
        <f t="shared" si="101"/>
        <v>-31.779190353584912</v>
      </c>
      <c r="V454" s="1">
        <f t="shared" si="101"/>
        <v>-32.632659920742803</v>
      </c>
      <c r="AA454"/>
      <c r="AB454"/>
    </row>
    <row r="455" spans="1:28" hidden="1" x14ac:dyDescent="0.2">
      <c r="A455" t="s">
        <v>506</v>
      </c>
      <c r="B455" s="5">
        <v>146.79</v>
      </c>
      <c r="C455" s="2">
        <v>238611000</v>
      </c>
      <c r="D455" s="2">
        <v>-638000000</v>
      </c>
      <c r="E455" t="s">
        <v>30</v>
      </c>
      <c r="F455" s="2">
        <v>-638000000</v>
      </c>
      <c r="G455" s="1">
        <f t="shared" si="91"/>
        <v>-6.4152060090571048</v>
      </c>
      <c r="H455" s="1">
        <f t="shared" si="92"/>
        <v>-6.4152060090571048</v>
      </c>
      <c r="I455" s="1">
        <f t="shared" si="93"/>
        <v>-1.033482009874608</v>
      </c>
      <c r="J455" s="1">
        <f t="shared" si="94"/>
        <v>-1.033482009874608</v>
      </c>
      <c r="K455" s="4">
        <v>2977000000</v>
      </c>
      <c r="L455" s="4">
        <v>2412000000</v>
      </c>
      <c r="M455" s="1">
        <f t="shared" si="95"/>
        <v>2.3678707184496943</v>
      </c>
      <c r="N455" s="1">
        <f t="shared" si="96"/>
        <v>61.992404761061941</v>
      </c>
      <c r="O455" s="3">
        <v>565000000</v>
      </c>
      <c r="P455" s="1">
        <f t="shared" si="97"/>
        <v>-112.9203539823009</v>
      </c>
      <c r="Q455" s="1">
        <f t="shared" si="98"/>
        <v>-112.9203539823009</v>
      </c>
      <c r="R455" s="1">
        <f t="shared" si="99"/>
        <v>-5.4899229921630086</v>
      </c>
      <c r="S455" s="1">
        <f t="shared" si="100"/>
        <v>-26.73807997116646</v>
      </c>
      <c r="T455" s="1">
        <f t="shared" si="101"/>
        <v>-26.264505827476523</v>
      </c>
      <c r="U455" s="1">
        <f t="shared" si="101"/>
        <v>-26.501292899321491</v>
      </c>
      <c r="V455" s="1">
        <f t="shared" si="101"/>
        <v>-26.73807997116646</v>
      </c>
      <c r="AA455"/>
      <c r="AB455"/>
    </row>
    <row r="456" spans="1:28" hidden="1" x14ac:dyDescent="0.2">
      <c r="A456" t="s">
        <v>507</v>
      </c>
      <c r="B456" s="5">
        <v>4.5599999999999996</v>
      </c>
      <c r="C456" s="2">
        <v>16567000</v>
      </c>
      <c r="D456" s="2">
        <v>-13000000</v>
      </c>
      <c r="E456" t="s">
        <v>27</v>
      </c>
      <c r="F456" s="2">
        <v>-3000000</v>
      </c>
      <c r="G456" s="1">
        <f t="shared" si="91"/>
        <v>-0.13071736382091279</v>
      </c>
      <c r="H456" s="1">
        <f t="shared" si="92"/>
        <v>-3.0165545497133722E-2</v>
      </c>
      <c r="I456" s="1">
        <f t="shared" si="93"/>
        <v>-50.720117100000003</v>
      </c>
      <c r="J456" s="1">
        <f t="shared" si="94"/>
        <v>-219.78717409999999</v>
      </c>
      <c r="K456" s="3">
        <v>17000000</v>
      </c>
      <c r="L456" s="3">
        <v>1.28</v>
      </c>
      <c r="M456" s="1">
        <f t="shared" si="95"/>
        <v>1.0261362177823383</v>
      </c>
      <c r="N456" s="1">
        <f t="shared" si="96"/>
        <v>4.4438544522431584</v>
      </c>
      <c r="O456" s="3">
        <v>16000000</v>
      </c>
      <c r="P456" s="1">
        <f t="shared" si="97"/>
        <v>-18.75</v>
      </c>
      <c r="Q456" s="1">
        <f t="shared" si="98"/>
        <v>-81.25</v>
      </c>
      <c r="R456" s="1">
        <f t="shared" si="99"/>
        <v>-0.58111938461538459</v>
      </c>
      <c r="S456" s="1">
        <f t="shared" si="100"/>
        <v>-7.8469246091627936</v>
      </c>
      <c r="T456" s="1">
        <f t="shared" si="101"/>
        <v>-7.6537695418603251</v>
      </c>
      <c r="U456" s="1">
        <f t="shared" si="101"/>
        <v>-7.7503470755115593</v>
      </c>
      <c r="V456" s="1">
        <f t="shared" si="101"/>
        <v>-7.8469246091627936</v>
      </c>
      <c r="AA456"/>
      <c r="AB456"/>
    </row>
    <row r="457" spans="1:28" hidden="1" x14ac:dyDescent="0.2">
      <c r="A457" t="s">
        <v>508</v>
      </c>
      <c r="B457" s="5">
        <v>117.38</v>
      </c>
      <c r="C457" s="2">
        <v>119825000</v>
      </c>
      <c r="D457" s="2">
        <v>511000000</v>
      </c>
      <c r="E457" t="s">
        <v>114</v>
      </c>
      <c r="F457" s="2">
        <v>58000000</v>
      </c>
      <c r="G457" s="1">
        <f t="shared" si="91"/>
        <v>5.1381979163451099</v>
      </c>
      <c r="H457" s="1">
        <f t="shared" si="92"/>
        <v>0.58320054627791862</v>
      </c>
      <c r="I457" s="1">
        <f t="shared" si="93"/>
        <v>1.290335660078278</v>
      </c>
      <c r="J457" s="1">
        <f t="shared" si="94"/>
        <v>11.368302108620689</v>
      </c>
      <c r="K457" s="4">
        <v>13368000000</v>
      </c>
      <c r="L457" s="4">
        <v>7617000000</v>
      </c>
      <c r="M457" s="1">
        <f t="shared" si="95"/>
        <v>47.994992697684125</v>
      </c>
      <c r="N457" s="1">
        <f t="shared" si="96"/>
        <v>2.4456717962093548</v>
      </c>
      <c r="O457" s="4">
        <v>5750000000</v>
      </c>
      <c r="P457" s="1">
        <f t="shared" si="97"/>
        <v>1.008695652173913</v>
      </c>
      <c r="Q457" s="1">
        <f t="shared" si="98"/>
        <v>8.8869565217391315</v>
      </c>
      <c r="R457" s="1">
        <f t="shared" si="99"/>
        <v>2.7524576320939329</v>
      </c>
      <c r="S457" s="1">
        <f t="shared" si="100"/>
        <v>42.645524723555191</v>
      </c>
      <c r="T457" s="1">
        <f t="shared" si="101"/>
        <v>52.242854162320057</v>
      </c>
      <c r="U457" s="1">
        <f t="shared" si="101"/>
        <v>47.444189442937628</v>
      </c>
      <c r="V457" s="1">
        <f t="shared" si="101"/>
        <v>42.645524723555191</v>
      </c>
      <c r="AA457"/>
      <c r="AB457"/>
    </row>
    <row r="458" spans="1:28" hidden="1" x14ac:dyDescent="0.2">
      <c r="A458" t="s">
        <v>509</v>
      </c>
      <c r="B458" s="5">
        <v>56.38</v>
      </c>
      <c r="C458" s="2">
        <v>16007000</v>
      </c>
      <c r="D458" s="2">
        <v>20000000</v>
      </c>
      <c r="E458" t="s">
        <v>27</v>
      </c>
      <c r="F458" s="2">
        <v>1.39</v>
      </c>
      <c r="G458" s="1">
        <f t="shared" si="91"/>
        <v>0.20110363664755812</v>
      </c>
      <c r="H458" s="1">
        <f t="shared" si="92"/>
        <v>1.3976702747005289E-8</v>
      </c>
      <c r="I458" s="1">
        <f t="shared" si="93"/>
        <v>32.968076115000002</v>
      </c>
      <c r="J458" s="1">
        <f t="shared" si="94"/>
        <v>474360807.41007197</v>
      </c>
      <c r="K458" s="4">
        <v>1163000000</v>
      </c>
      <c r="L458" s="3">
        <v>345000000</v>
      </c>
      <c r="M458" s="1">
        <f t="shared" si="95"/>
        <v>51.102642593865184</v>
      </c>
      <c r="N458" s="1">
        <f t="shared" si="96"/>
        <v>1.1032697555012225</v>
      </c>
      <c r="O458" s="3">
        <v>688000000</v>
      </c>
      <c r="P458" s="1">
        <f t="shared" si="97"/>
        <v>2.020348837209302E-7</v>
      </c>
      <c r="Q458" s="1">
        <f t="shared" si="98"/>
        <v>2.9069767441860463</v>
      </c>
      <c r="R458" s="1">
        <f t="shared" si="99"/>
        <v>4.5123733000000001</v>
      </c>
      <c r="S458" s="1">
        <f t="shared" si="100"/>
        <v>12.494533641531829</v>
      </c>
      <c r="T458" s="1">
        <f t="shared" si="101"/>
        <v>21.090772786905728</v>
      </c>
      <c r="U458" s="1">
        <f t="shared" si="101"/>
        <v>16.792653214218781</v>
      </c>
      <c r="V458" s="1">
        <f t="shared" si="101"/>
        <v>12.494533641531829</v>
      </c>
      <c r="AA458"/>
      <c r="AB458"/>
    </row>
    <row r="459" spans="1:28" hidden="1" x14ac:dyDescent="0.2">
      <c r="A459" t="s">
        <v>1032</v>
      </c>
      <c r="B459" s="5">
        <v>1.19</v>
      </c>
      <c r="C459" s="2">
        <v>45716522</v>
      </c>
      <c r="D459" s="2">
        <v>33000000</v>
      </c>
      <c r="E459" t="s">
        <v>27</v>
      </c>
      <c r="F459" s="2">
        <v>-131000000</v>
      </c>
      <c r="G459" s="1">
        <f t="shared" si="91"/>
        <v>0.33182100046847091</v>
      </c>
      <c r="H459" s="1">
        <f t="shared" si="92"/>
        <v>-1.3172288200415059</v>
      </c>
      <c r="I459" s="1">
        <f t="shared" si="93"/>
        <v>19.98065219090909</v>
      </c>
      <c r="J459" s="1">
        <f t="shared" si="94"/>
        <v>-5.0332940633587784</v>
      </c>
      <c r="K459" s="2">
        <v>1146000000</v>
      </c>
      <c r="L459" s="2">
        <v>538000000</v>
      </c>
      <c r="M459" s="1">
        <f t="shared" si="95"/>
        <v>13.29934941245093</v>
      </c>
      <c r="N459" s="1">
        <f t="shared" si="96"/>
        <v>8.9478061151315791E-2</v>
      </c>
      <c r="O459" s="2">
        <v>608000000</v>
      </c>
      <c r="P459" s="1">
        <f t="shared" si="97"/>
        <v>-21.546052631578945</v>
      </c>
      <c r="Q459" s="1">
        <f t="shared" si="98"/>
        <v>5.427631578947369</v>
      </c>
      <c r="R459" s="1">
        <f t="shared" si="99"/>
        <v>0.164856549030303</v>
      </c>
      <c r="S459" s="1">
        <f t="shared" si="100"/>
        <v>7.2183968850473805</v>
      </c>
      <c r="T459" s="1">
        <f t="shared" si="101"/>
        <v>9.8782667675375659</v>
      </c>
      <c r="U459" s="1">
        <f t="shared" si="101"/>
        <v>8.5483318262924737</v>
      </c>
      <c r="V459" s="1">
        <f t="shared" si="101"/>
        <v>7.2183968850473805</v>
      </c>
      <c r="AA459"/>
      <c r="AB459"/>
    </row>
    <row r="460" spans="1:28" hidden="1" x14ac:dyDescent="0.2">
      <c r="A460" t="s">
        <v>511</v>
      </c>
      <c r="B460" s="5">
        <v>1.55</v>
      </c>
      <c r="C460" s="2">
        <v>9130057</v>
      </c>
      <c r="D460" s="2">
        <v>-11000000</v>
      </c>
      <c r="E460" t="s">
        <v>27</v>
      </c>
      <c r="F460" s="2">
        <v>-3000000</v>
      </c>
      <c r="G460" s="1">
        <f t="shared" si="91"/>
        <v>-0.11060700015615697</v>
      </c>
      <c r="H460" s="1">
        <f t="shared" si="92"/>
        <v>-3.0165545497133722E-2</v>
      </c>
      <c r="I460" s="1">
        <f t="shared" si="93"/>
        <v>-59.941956572727271</v>
      </c>
      <c r="J460" s="1">
        <f t="shared" si="94"/>
        <v>-219.78717409999999</v>
      </c>
      <c r="K460" s="3">
        <v>17000000</v>
      </c>
      <c r="L460" s="3">
        <v>2000000</v>
      </c>
      <c r="M460" s="1">
        <f t="shared" si="95"/>
        <v>1.6429251208398807</v>
      </c>
      <c r="N460" s="1">
        <f t="shared" si="96"/>
        <v>0.94343922333333341</v>
      </c>
      <c r="O460" s="3">
        <v>15000000</v>
      </c>
      <c r="P460" s="1">
        <f t="shared" si="97"/>
        <v>-20</v>
      </c>
      <c r="Q460" s="1">
        <f t="shared" si="98"/>
        <v>-73.333333333333329</v>
      </c>
      <c r="R460" s="1">
        <f t="shared" si="99"/>
        <v>-0.12865080318181818</v>
      </c>
      <c r="S460" s="1">
        <f t="shared" si="100"/>
        <v>-12.048117552825794</v>
      </c>
      <c r="T460" s="1">
        <f t="shared" si="101"/>
        <v>-11.719532528657817</v>
      </c>
      <c r="U460" s="1">
        <f t="shared" si="101"/>
        <v>-11.883825040741804</v>
      </c>
      <c r="V460" s="1">
        <f t="shared" si="101"/>
        <v>-12.048117552825794</v>
      </c>
      <c r="AA460"/>
      <c r="AB460"/>
    </row>
    <row r="461" spans="1:28" hidden="1" x14ac:dyDescent="0.2">
      <c r="A461" t="s">
        <v>512</v>
      </c>
      <c r="B461" s="5">
        <v>18.48</v>
      </c>
      <c r="C461" s="2">
        <v>27949682</v>
      </c>
      <c r="D461" s="2">
        <v>-38000000</v>
      </c>
      <c r="E461" t="s">
        <v>27</v>
      </c>
      <c r="F461" s="2">
        <v>-16000000</v>
      </c>
      <c r="G461" s="1">
        <f t="shared" si="91"/>
        <v>-0.38209690963036047</v>
      </c>
      <c r="H461" s="1">
        <f t="shared" si="92"/>
        <v>-0.1608829093180465</v>
      </c>
      <c r="I461" s="1">
        <f t="shared" si="93"/>
        <v>-17.351619007894737</v>
      </c>
      <c r="J461" s="1">
        <f t="shared" si="94"/>
        <v>-41.210095143750003</v>
      </c>
      <c r="K461" s="3">
        <v>213000000</v>
      </c>
      <c r="L461" s="3">
        <v>8000000</v>
      </c>
      <c r="M461" s="1">
        <f t="shared" si="95"/>
        <v>7.3346093884001968</v>
      </c>
      <c r="N461" s="1">
        <f t="shared" si="96"/>
        <v>2.5195615773658537</v>
      </c>
      <c r="O461" s="3">
        <v>205000000</v>
      </c>
      <c r="P461" s="1">
        <f t="shared" si="97"/>
        <v>-7.8048780487804876</v>
      </c>
      <c r="Q461" s="1">
        <f t="shared" si="98"/>
        <v>-18.536585365853657</v>
      </c>
      <c r="R461" s="1">
        <f t="shared" si="99"/>
        <v>-1.3592371667368421</v>
      </c>
      <c r="S461" s="1">
        <f t="shared" si="100"/>
        <v>-13.595861305327194</v>
      </c>
      <c r="T461" s="1">
        <f t="shared" si="101"/>
        <v>-12.128939427647156</v>
      </c>
      <c r="U461" s="1">
        <f t="shared" si="101"/>
        <v>-12.862400366487176</v>
      </c>
      <c r="V461" s="1">
        <f t="shared" si="101"/>
        <v>-13.595861305327194</v>
      </c>
      <c r="AA461"/>
      <c r="AB461"/>
    </row>
    <row r="462" spans="1:28" hidden="1" x14ac:dyDescent="0.2">
      <c r="A462" t="s">
        <v>513</v>
      </c>
      <c r="B462" s="5">
        <v>14.33</v>
      </c>
      <c r="C462" s="2">
        <v>77297555</v>
      </c>
      <c r="D462" s="2">
        <v>-117000000</v>
      </c>
      <c r="E462" t="s">
        <v>27</v>
      </c>
      <c r="F462" s="2">
        <v>-35000000</v>
      </c>
      <c r="G462" s="1">
        <f t="shared" si="91"/>
        <v>-1.176456274388215</v>
      </c>
      <c r="H462" s="1">
        <f t="shared" si="92"/>
        <v>-0.35193136413322673</v>
      </c>
      <c r="I462" s="1">
        <f t="shared" si="93"/>
        <v>-5.6355685666666675</v>
      </c>
      <c r="J462" s="1">
        <f t="shared" si="94"/>
        <v>-18.838900637142856</v>
      </c>
      <c r="K462" s="3">
        <v>288000000</v>
      </c>
      <c r="L462" s="3">
        <v>153000000</v>
      </c>
      <c r="M462" s="1">
        <f t="shared" si="95"/>
        <v>1.7464976738268112</v>
      </c>
      <c r="N462" s="1">
        <f t="shared" si="96"/>
        <v>8.2049923196296302</v>
      </c>
      <c r="O462" s="3">
        <v>147000000</v>
      </c>
      <c r="P462" s="1">
        <f t="shared" si="97"/>
        <v>-23.809523809523807</v>
      </c>
      <c r="Q462" s="1">
        <f t="shared" si="98"/>
        <v>-79.591836734693871</v>
      </c>
      <c r="R462" s="1">
        <f t="shared" si="99"/>
        <v>-0.94672988303418815</v>
      </c>
      <c r="S462" s="1">
        <f t="shared" si="100"/>
        <v>-15.136313173165695</v>
      </c>
      <c r="T462" s="1">
        <f t="shared" si="101"/>
        <v>-14.755964790865633</v>
      </c>
      <c r="U462" s="1">
        <f t="shared" si="101"/>
        <v>-14.946138982015663</v>
      </c>
      <c r="V462" s="1">
        <f t="shared" si="101"/>
        <v>-15.136313173165695</v>
      </c>
      <c r="AA462"/>
      <c r="AB462"/>
    </row>
    <row r="463" spans="1:28" hidden="1" x14ac:dyDescent="0.2">
      <c r="A463" t="s">
        <v>514</v>
      </c>
      <c r="B463" s="5">
        <v>1.35</v>
      </c>
      <c r="C463" s="2">
        <v>153096000</v>
      </c>
      <c r="D463" s="2">
        <v>-24000000</v>
      </c>
      <c r="E463" t="s">
        <v>27</v>
      </c>
      <c r="F463" s="2">
        <v>-12000000</v>
      </c>
      <c r="G463" s="1">
        <f t="shared" si="91"/>
        <v>-0.24132436397706977</v>
      </c>
      <c r="H463" s="1">
        <f t="shared" si="92"/>
        <v>-0.12066218198853489</v>
      </c>
      <c r="I463" s="1">
        <f t="shared" si="93"/>
        <v>-27.473396762499998</v>
      </c>
      <c r="J463" s="1">
        <f t="shared" si="94"/>
        <v>-54.946793524999997</v>
      </c>
      <c r="K463" s="3">
        <v>47000000</v>
      </c>
      <c r="L463" s="3">
        <v>20000000</v>
      </c>
      <c r="M463" s="1">
        <f t="shared" si="95"/>
        <v>0.17635993102367142</v>
      </c>
      <c r="N463" s="1">
        <f t="shared" si="96"/>
        <v>7.6548000000000007</v>
      </c>
      <c r="O463" s="3">
        <v>27000000</v>
      </c>
      <c r="P463" s="1">
        <f t="shared" si="97"/>
        <v>-44.444444444444443</v>
      </c>
      <c r="Q463" s="1">
        <f t="shared" si="98"/>
        <v>-88.888888888888886</v>
      </c>
      <c r="R463" s="1">
        <f t="shared" si="99"/>
        <v>-0.86116500000000007</v>
      </c>
      <c r="S463" s="1">
        <f t="shared" si="100"/>
        <v>-1.5676438313215237</v>
      </c>
      <c r="T463" s="1">
        <f t="shared" si="101"/>
        <v>-1.5323718451167894</v>
      </c>
      <c r="U463" s="1">
        <f t="shared" si="101"/>
        <v>-1.5500078382191567</v>
      </c>
      <c r="V463" s="1">
        <f t="shared" si="101"/>
        <v>-1.5676438313215237</v>
      </c>
      <c r="AA463"/>
      <c r="AB463"/>
    </row>
    <row r="464" spans="1:28" hidden="1" x14ac:dyDescent="0.2">
      <c r="A464" t="s">
        <v>515</v>
      </c>
      <c r="B464" s="5">
        <v>1.89</v>
      </c>
      <c r="C464" s="2">
        <v>35522931</v>
      </c>
      <c r="D464" s="2">
        <v>0.43</v>
      </c>
      <c r="E464" t="s">
        <v>58</v>
      </c>
      <c r="F464" s="2">
        <v>0.43</v>
      </c>
      <c r="G464" s="1">
        <f t="shared" si="91"/>
        <v>4.3237281879224994E-9</v>
      </c>
      <c r="H464" s="1">
        <f t="shared" si="92"/>
        <v>4.3237281879224994E-9</v>
      </c>
      <c r="I464" s="1">
        <f t="shared" si="93"/>
        <v>1533398889.0697675</v>
      </c>
      <c r="J464" s="1">
        <f t="shared" si="94"/>
        <v>1533398889.0697675</v>
      </c>
      <c r="K464" s="3">
        <v>12000000</v>
      </c>
      <c r="L464" s="3">
        <v>1.1399999999999999</v>
      </c>
      <c r="M464" s="1">
        <f t="shared" si="95"/>
        <v>0.33780993071771021</v>
      </c>
      <c r="N464" s="1">
        <f t="shared" si="96"/>
        <v>5.5948621640119054</v>
      </c>
      <c r="O464" s="3">
        <v>11000000</v>
      </c>
      <c r="P464" s="1">
        <f t="shared" si="97"/>
        <v>3.909090909090909E-6</v>
      </c>
      <c r="Q464" s="1">
        <f t="shared" si="98"/>
        <v>3.909090909090909E-6</v>
      </c>
      <c r="R464" s="1">
        <f t="shared" si="99"/>
        <v>15613567.343806276</v>
      </c>
      <c r="S464" s="1">
        <f t="shared" si="100"/>
        <v>1.2104857002776764E-7</v>
      </c>
      <c r="T464" s="1">
        <f t="shared" si="101"/>
        <v>6.1931947563673748E-2</v>
      </c>
      <c r="U464" s="1">
        <f t="shared" si="101"/>
        <v>3.0966034306121888E-2</v>
      </c>
      <c r="V464" s="1">
        <f t="shared" si="101"/>
        <v>1.2104857002776764E-7</v>
      </c>
      <c r="AA464"/>
      <c r="AB464"/>
    </row>
    <row r="465" spans="1:28" hidden="1" x14ac:dyDescent="0.2">
      <c r="A465" t="s">
        <v>516</v>
      </c>
      <c r="B465" s="5">
        <v>40.93</v>
      </c>
      <c r="C465" s="2">
        <v>46819639</v>
      </c>
      <c r="D465" s="2">
        <v>139000000</v>
      </c>
      <c r="E465" t="s">
        <v>114</v>
      </c>
      <c r="F465" s="2">
        <v>46000000</v>
      </c>
      <c r="G465" s="1">
        <f t="shared" si="91"/>
        <v>1.397670274700529</v>
      </c>
      <c r="H465" s="1">
        <f t="shared" si="92"/>
        <v>0.46253836428938372</v>
      </c>
      <c r="I465" s="1">
        <f t="shared" si="93"/>
        <v>4.7436080741007194</v>
      </c>
      <c r="J465" s="1">
        <f t="shared" si="94"/>
        <v>14.333946136956522</v>
      </c>
      <c r="K465" s="4">
        <v>1437000000</v>
      </c>
      <c r="L465" s="4">
        <v>1204000000</v>
      </c>
      <c r="M465" s="1">
        <f t="shared" si="95"/>
        <v>4.9765441378136215</v>
      </c>
      <c r="N465" s="1">
        <f t="shared" si="96"/>
        <v>8.2245829367811147</v>
      </c>
      <c r="O465" s="3">
        <v>233000000</v>
      </c>
      <c r="P465" s="1">
        <f t="shared" si="97"/>
        <v>19.742489270386265</v>
      </c>
      <c r="Q465" s="1">
        <f t="shared" si="98"/>
        <v>59.656652360515018</v>
      </c>
      <c r="R465" s="1">
        <f t="shared" si="99"/>
        <v>1.3786531109856115</v>
      </c>
      <c r="S465" s="1">
        <f t="shared" si="100"/>
        <v>29.688396358630616</v>
      </c>
      <c r="T465" s="1">
        <f t="shared" si="101"/>
        <v>30.68370518619334</v>
      </c>
      <c r="U465" s="1">
        <f t="shared" si="101"/>
        <v>30.186050772411978</v>
      </c>
      <c r="V465" s="1">
        <f t="shared" si="101"/>
        <v>29.688396358630616</v>
      </c>
      <c r="AA465"/>
      <c r="AB465"/>
    </row>
    <row r="466" spans="1:28" hidden="1" x14ac:dyDescent="0.2">
      <c r="A466" t="s">
        <v>3590</v>
      </c>
      <c r="B466" s="5">
        <v>2.73</v>
      </c>
      <c r="C466" s="2">
        <v>7877765</v>
      </c>
      <c r="D466" s="2">
        <v>13000000</v>
      </c>
      <c r="E466" t="s">
        <v>27</v>
      </c>
      <c r="F466" s="2">
        <v>-3000000</v>
      </c>
      <c r="G466" s="1">
        <f t="shared" si="91"/>
        <v>0.13071736382091279</v>
      </c>
      <c r="H466" s="1">
        <f t="shared" si="92"/>
        <v>-3.0165545497133722E-2</v>
      </c>
      <c r="I466" s="1">
        <f t="shared" si="93"/>
        <v>50.720117100000003</v>
      </c>
      <c r="J466" s="1">
        <f t="shared" si="94"/>
        <v>-219.78717409999999</v>
      </c>
      <c r="K466" s="2">
        <v>21000000</v>
      </c>
      <c r="L466" s="2">
        <v>7000000</v>
      </c>
      <c r="M466" s="1">
        <f t="shared" si="95"/>
        <v>1.7771537993326787</v>
      </c>
      <c r="N466" s="1">
        <f t="shared" si="96"/>
        <v>1.5361641750000001</v>
      </c>
      <c r="O466" s="2">
        <v>15000000</v>
      </c>
      <c r="P466" s="1">
        <f t="shared" si="97"/>
        <v>-20</v>
      </c>
      <c r="Q466" s="1">
        <f t="shared" si="98"/>
        <v>86.666666666666671</v>
      </c>
      <c r="R466" s="1">
        <f t="shared" si="99"/>
        <v>0.16543306499999999</v>
      </c>
      <c r="S466" s="1">
        <f t="shared" si="100"/>
        <v>16.502142422374874</v>
      </c>
      <c r="T466" s="1">
        <f t="shared" si="101"/>
        <v>16.882961093660448</v>
      </c>
      <c r="U466" s="1">
        <f t="shared" si="101"/>
        <v>16.692551758017661</v>
      </c>
      <c r="V466" s="1">
        <f t="shared" si="101"/>
        <v>16.502142422374874</v>
      </c>
      <c r="AA466"/>
      <c r="AB466"/>
    </row>
    <row r="467" spans="1:28" hidden="1" x14ac:dyDescent="0.2">
      <c r="A467" t="s">
        <v>518</v>
      </c>
      <c r="B467" s="5">
        <v>1.9</v>
      </c>
      <c r="C467" s="2">
        <v>20160859</v>
      </c>
      <c r="D467" s="2">
        <v>-0.7</v>
      </c>
      <c r="E467" t="s">
        <v>27</v>
      </c>
      <c r="F467" s="2">
        <v>-1.39</v>
      </c>
      <c r="G467" s="1">
        <f t="shared" si="91"/>
        <v>-7.038627282664534E-9</v>
      </c>
      <c r="H467" s="1">
        <f t="shared" si="92"/>
        <v>-1.3976702747005289E-8</v>
      </c>
      <c r="I467" s="1">
        <f t="shared" si="93"/>
        <v>-941945031.85714293</v>
      </c>
      <c r="J467" s="1">
        <f t="shared" si="94"/>
        <v>-474360807.41007197</v>
      </c>
      <c r="K467" s="3">
        <v>383000000</v>
      </c>
      <c r="L467" s="3">
        <v>267000000</v>
      </c>
      <c r="M467" s="1">
        <f t="shared" si="95"/>
        <v>5.7537230928503593</v>
      </c>
      <c r="N467" s="1">
        <f t="shared" si="96"/>
        <v>0.33022096637931031</v>
      </c>
      <c r="O467" s="3">
        <v>116000000</v>
      </c>
      <c r="P467" s="1">
        <f t="shared" si="97"/>
        <v>-1.1982758620689653E-6</v>
      </c>
      <c r="Q467" s="1">
        <f t="shared" si="98"/>
        <v>-6.0344827586206896E-7</v>
      </c>
      <c r="R467" s="1">
        <f t="shared" si="99"/>
        <v>-5472233.1571428571</v>
      </c>
      <c r="S467" s="1">
        <f t="shared" si="100"/>
        <v>-3.4720742801683201E-7</v>
      </c>
      <c r="T467" s="1">
        <f t="shared" si="101"/>
        <v>1.1507442713626439</v>
      </c>
      <c r="U467" s="1">
        <f t="shared" si="101"/>
        <v>0.57537196207760788</v>
      </c>
      <c r="V467" s="1">
        <f t="shared" si="101"/>
        <v>-3.4720742801683201E-7</v>
      </c>
      <c r="AA467"/>
      <c r="AB467"/>
    </row>
    <row r="468" spans="1:28" hidden="1" x14ac:dyDescent="0.2">
      <c r="A468" t="s">
        <v>519</v>
      </c>
      <c r="B468" s="5">
        <v>17.739999999999998</v>
      </c>
      <c r="C468" s="2">
        <v>22879188</v>
      </c>
      <c r="D468" s="2">
        <v>29000000</v>
      </c>
      <c r="E468" t="s">
        <v>27</v>
      </c>
      <c r="F468" s="2">
        <v>8000000</v>
      </c>
      <c r="G468" s="1">
        <f t="shared" si="91"/>
        <v>0.29160027313895931</v>
      </c>
      <c r="H468" s="1">
        <f t="shared" si="92"/>
        <v>8.0441454659023248E-2</v>
      </c>
      <c r="I468" s="1">
        <f t="shared" si="93"/>
        <v>22.736604217241378</v>
      </c>
      <c r="J468" s="1">
        <f t="shared" si="94"/>
        <v>82.420190287500006</v>
      </c>
      <c r="K468" s="4">
        <v>2410000000</v>
      </c>
      <c r="L468" s="4">
        <v>2081000000</v>
      </c>
      <c r="M468" s="1">
        <f t="shared" si="95"/>
        <v>14.379880964306951</v>
      </c>
      <c r="N468" s="1">
        <f t="shared" si="96"/>
        <v>1.2336680702735561</v>
      </c>
      <c r="O468" s="3">
        <v>329000000</v>
      </c>
      <c r="P468" s="1">
        <f t="shared" si="97"/>
        <v>2.43161094224924</v>
      </c>
      <c r="Q468" s="1">
        <f t="shared" si="98"/>
        <v>8.8145896656534948</v>
      </c>
      <c r="R468" s="1">
        <f t="shared" si="99"/>
        <v>1.3995751555862068</v>
      </c>
      <c r="S468" s="1">
        <f t="shared" si="100"/>
        <v>12.675275014130746</v>
      </c>
      <c r="T468" s="1">
        <f t="shared" si="101"/>
        <v>15.551251206992136</v>
      </c>
      <c r="U468" s="1">
        <f t="shared" si="101"/>
        <v>14.113263110561441</v>
      </c>
      <c r="V468" s="1">
        <f t="shared" si="101"/>
        <v>12.675275014130746</v>
      </c>
      <c r="AA468"/>
      <c r="AB468"/>
    </row>
    <row r="469" spans="1:28" hidden="1" x14ac:dyDescent="0.2">
      <c r="A469" t="s">
        <v>520</v>
      </c>
      <c r="B469" s="5">
        <v>35.22</v>
      </c>
      <c r="C469" s="2">
        <v>81832868</v>
      </c>
      <c r="D469" s="2">
        <v>146000000</v>
      </c>
      <c r="E469" t="s">
        <v>27</v>
      </c>
      <c r="F469" s="2">
        <v>53000000</v>
      </c>
      <c r="G469" s="1">
        <f t="shared" si="91"/>
        <v>1.4680565475271743</v>
      </c>
      <c r="H469" s="1">
        <f t="shared" si="92"/>
        <v>0.53292463711602911</v>
      </c>
      <c r="I469" s="1">
        <f t="shared" si="93"/>
        <v>4.5161748102739727</v>
      </c>
      <c r="J469" s="1">
        <f t="shared" si="94"/>
        <v>12.44078343962264</v>
      </c>
      <c r="K469" s="4">
        <v>17441000000</v>
      </c>
      <c r="L469" s="4">
        <v>14916000000</v>
      </c>
      <c r="M469" s="1">
        <f t="shared" si="95"/>
        <v>30.85557260439656</v>
      </c>
      <c r="N469" s="1">
        <f t="shared" si="96"/>
        <v>1.1414469746376237</v>
      </c>
      <c r="O469" s="4">
        <v>2525000000</v>
      </c>
      <c r="P469" s="1">
        <f t="shared" si="97"/>
        <v>2.0990099009900991</v>
      </c>
      <c r="Q469" s="1">
        <f t="shared" si="98"/>
        <v>5.7821782178217829</v>
      </c>
      <c r="R469" s="1">
        <f t="shared" si="99"/>
        <v>1.974077815726027</v>
      </c>
      <c r="S469" s="1">
        <f t="shared" si="100"/>
        <v>17.841241981156035</v>
      </c>
      <c r="T469" s="1">
        <f t="shared" si="101"/>
        <v>24.012356502035345</v>
      </c>
      <c r="U469" s="1">
        <f t="shared" si="101"/>
        <v>20.926799241595692</v>
      </c>
      <c r="V469" s="1">
        <f t="shared" si="101"/>
        <v>17.841241981156035</v>
      </c>
      <c r="AA469"/>
      <c r="AB469"/>
    </row>
    <row r="470" spans="1:28" hidden="1" x14ac:dyDescent="0.2">
      <c r="A470" t="s">
        <v>521</v>
      </c>
      <c r="B470" s="5">
        <v>720.03</v>
      </c>
      <c r="C470" s="2">
        <v>1862000</v>
      </c>
      <c r="D470" s="2">
        <v>34000000</v>
      </c>
      <c r="E470" t="s">
        <v>27</v>
      </c>
      <c r="F470" s="2">
        <v>10000000</v>
      </c>
      <c r="G470" s="1">
        <f t="shared" si="91"/>
        <v>0.34187618230084882</v>
      </c>
      <c r="H470" s="1">
        <f t="shared" si="92"/>
        <v>0.10055181832377906</v>
      </c>
      <c r="I470" s="1">
        <f t="shared" si="93"/>
        <v>19.39298595</v>
      </c>
      <c r="J470" s="1">
        <f t="shared" si="94"/>
        <v>65.936152230000005</v>
      </c>
      <c r="K470" s="3">
        <v>257000000</v>
      </c>
      <c r="L470" s="3">
        <v>24000000</v>
      </c>
      <c r="M470" s="1">
        <f t="shared" si="95"/>
        <v>125.13426423200859</v>
      </c>
      <c r="N470" s="1">
        <f t="shared" si="96"/>
        <v>5.7540594849785407</v>
      </c>
      <c r="O470" s="3">
        <v>232000000</v>
      </c>
      <c r="P470" s="1">
        <f t="shared" si="97"/>
        <v>4.3103448275862073</v>
      </c>
      <c r="Q470" s="1">
        <f t="shared" si="98"/>
        <v>14.655172413793101</v>
      </c>
      <c r="R470" s="1">
        <f t="shared" si="99"/>
        <v>3.9432231176470598</v>
      </c>
      <c r="S470" s="1">
        <f t="shared" si="100"/>
        <v>182.59935553168631</v>
      </c>
      <c r="T470" s="1">
        <f t="shared" si="101"/>
        <v>207.51879699248121</v>
      </c>
      <c r="U470" s="1">
        <f t="shared" si="101"/>
        <v>195.05907626208375</v>
      </c>
      <c r="V470" s="1">
        <f t="shared" si="101"/>
        <v>182.59935553168631</v>
      </c>
      <c r="AA470"/>
      <c r="AB470"/>
    </row>
    <row r="471" spans="1:28" hidden="1" x14ac:dyDescent="0.2">
      <c r="A471" t="s">
        <v>522</v>
      </c>
      <c r="B471" s="5">
        <v>37.57</v>
      </c>
      <c r="C471" s="2">
        <v>37842000</v>
      </c>
      <c r="D471" s="2">
        <v>-21000000</v>
      </c>
      <c r="E471" t="s">
        <v>27</v>
      </c>
      <c r="F471" s="2">
        <v>-9000000</v>
      </c>
      <c r="G471" s="1">
        <f t="shared" si="91"/>
        <v>-0.21115881847993603</v>
      </c>
      <c r="H471" s="1">
        <f t="shared" si="92"/>
        <v>-9.0496636491401161E-2</v>
      </c>
      <c r="I471" s="1">
        <f t="shared" si="93"/>
        <v>-31.39816772857143</v>
      </c>
      <c r="J471" s="1">
        <f t="shared" si="94"/>
        <v>-73.262391366666662</v>
      </c>
      <c r="K471" s="3">
        <v>561000000</v>
      </c>
      <c r="L471" s="3">
        <v>303000000</v>
      </c>
      <c r="M471" s="1">
        <f t="shared" si="95"/>
        <v>6.8178214682099254</v>
      </c>
      <c r="N471" s="1">
        <f t="shared" si="96"/>
        <v>5.5105579069767439</v>
      </c>
      <c r="O471" s="3">
        <v>258000000</v>
      </c>
      <c r="P471" s="1">
        <f t="shared" si="97"/>
        <v>-3.4883720930232558</v>
      </c>
      <c r="Q471" s="1">
        <f t="shared" si="98"/>
        <v>-8.1395348837209305</v>
      </c>
      <c r="R471" s="1">
        <f t="shared" si="99"/>
        <v>-6.7701139999999995</v>
      </c>
      <c r="S471" s="1">
        <f t="shared" si="100"/>
        <v>-5.5493895671476139</v>
      </c>
      <c r="T471" s="1">
        <f t="shared" si="101"/>
        <v>-4.1858252735056283</v>
      </c>
      <c r="U471" s="1">
        <f t="shared" si="101"/>
        <v>-4.8676074203266211</v>
      </c>
      <c r="V471" s="1">
        <f t="shared" si="101"/>
        <v>-5.5493895671476139</v>
      </c>
      <c r="AA471"/>
      <c r="AB471"/>
    </row>
    <row r="472" spans="1:28" hidden="1" x14ac:dyDescent="0.2">
      <c r="A472" t="s">
        <v>523</v>
      </c>
      <c r="B472" s="5">
        <v>5.9</v>
      </c>
      <c r="C472" s="2">
        <v>3846249</v>
      </c>
      <c r="D472" s="2">
        <v>-35000000</v>
      </c>
      <c r="E472" t="s">
        <v>27</v>
      </c>
      <c r="F472" s="2">
        <v>-6000000</v>
      </c>
      <c r="G472" s="1">
        <f t="shared" si="91"/>
        <v>-0.35193136413322673</v>
      </c>
      <c r="H472" s="1">
        <f t="shared" si="92"/>
        <v>-6.0331090994267443E-2</v>
      </c>
      <c r="I472" s="1">
        <f t="shared" si="93"/>
        <v>-18.838900637142856</v>
      </c>
      <c r="J472" s="1">
        <f t="shared" si="94"/>
        <v>-109.89358704999999</v>
      </c>
      <c r="K472" s="3">
        <v>44000000</v>
      </c>
      <c r="L472" s="3">
        <v>17000000</v>
      </c>
      <c r="M472" s="1">
        <f t="shared" si="95"/>
        <v>7.0198263294966079</v>
      </c>
      <c r="N472" s="1">
        <f t="shared" si="96"/>
        <v>0.84047663333333344</v>
      </c>
      <c r="O472" s="3">
        <v>27000000</v>
      </c>
      <c r="P472" s="1">
        <f t="shared" si="97"/>
        <v>-22.222222222222221</v>
      </c>
      <c r="Q472" s="1">
        <f t="shared" si="98"/>
        <v>-129.62962962962962</v>
      </c>
      <c r="R472" s="1">
        <f t="shared" si="99"/>
        <v>-6.4836768857142874E-2</v>
      </c>
      <c r="S472" s="1">
        <f t="shared" si="100"/>
        <v>-90.997748715696758</v>
      </c>
      <c r="T472" s="1">
        <f t="shared" si="101"/>
        <v>-89.593783449797442</v>
      </c>
      <c r="U472" s="1">
        <f t="shared" si="101"/>
        <v>-90.295766082747093</v>
      </c>
      <c r="V472" s="1">
        <f t="shared" si="101"/>
        <v>-90.997748715696758</v>
      </c>
      <c r="AA472"/>
      <c r="AB472"/>
    </row>
    <row r="473" spans="1:28" hidden="1" x14ac:dyDescent="0.2">
      <c r="A473" t="s">
        <v>524</v>
      </c>
      <c r="B473" s="5">
        <v>59.99</v>
      </c>
      <c r="C473" s="2">
        <v>3568287</v>
      </c>
      <c r="D473" s="2">
        <v>9000000</v>
      </c>
      <c r="E473" t="s">
        <v>27</v>
      </c>
      <c r="F473" s="2">
        <v>2000000</v>
      </c>
      <c r="G473" s="1">
        <f t="shared" si="91"/>
        <v>9.0496636491401161E-2</v>
      </c>
      <c r="H473" s="1">
        <f t="shared" si="92"/>
        <v>2.0110363664755812E-2</v>
      </c>
      <c r="I473" s="1">
        <f t="shared" si="93"/>
        <v>73.262391366666662</v>
      </c>
      <c r="J473" s="1">
        <f t="shared" si="94"/>
        <v>329.68076115000002</v>
      </c>
      <c r="K473" s="3">
        <v>825000000</v>
      </c>
      <c r="L473" s="3">
        <v>728000000</v>
      </c>
      <c r="M473" s="1">
        <f t="shared" si="95"/>
        <v>27.183912056401294</v>
      </c>
      <c r="N473" s="1">
        <f t="shared" si="96"/>
        <v>2.2068199704123712</v>
      </c>
      <c r="O473" s="3">
        <v>97000000</v>
      </c>
      <c r="P473" s="1">
        <f t="shared" si="97"/>
        <v>2.0618556701030926</v>
      </c>
      <c r="Q473" s="1">
        <f t="shared" si="98"/>
        <v>9.2783505154639183</v>
      </c>
      <c r="R473" s="1">
        <f t="shared" si="99"/>
        <v>2.3784615236666666</v>
      </c>
      <c r="S473" s="1">
        <f t="shared" si="100"/>
        <v>25.222186444083675</v>
      </c>
      <c r="T473" s="1">
        <f t="shared" si="101"/>
        <v>30.658968855363931</v>
      </c>
      <c r="U473" s="1">
        <f t="shared" si="101"/>
        <v>27.940577649723807</v>
      </c>
      <c r="V473" s="1">
        <f t="shared" si="101"/>
        <v>25.222186444083675</v>
      </c>
      <c r="AA473"/>
      <c r="AB473"/>
    </row>
    <row r="474" spans="1:28" hidden="1" x14ac:dyDescent="0.2">
      <c r="A474" t="s">
        <v>525</v>
      </c>
      <c r="B474" s="5">
        <v>59.97</v>
      </c>
      <c r="C474" s="2">
        <v>45543354</v>
      </c>
      <c r="D474" s="2">
        <v>-129000000</v>
      </c>
      <c r="E474" t="s">
        <v>27</v>
      </c>
      <c r="F474" s="2">
        <v>-46000000</v>
      </c>
      <c r="G474" s="1">
        <f t="shared" si="91"/>
        <v>-1.2971184563767499</v>
      </c>
      <c r="H474" s="1">
        <f t="shared" si="92"/>
        <v>-0.46253836428938372</v>
      </c>
      <c r="I474" s="1">
        <f t="shared" si="93"/>
        <v>-5.1113296302325582</v>
      </c>
      <c r="J474" s="1">
        <f t="shared" si="94"/>
        <v>-14.333946136956522</v>
      </c>
      <c r="K474" s="3">
        <v>442000000</v>
      </c>
      <c r="L474" s="3">
        <v>58000000</v>
      </c>
      <c r="M474" s="1">
        <f t="shared" si="95"/>
        <v>8.4315265845374494</v>
      </c>
      <c r="N474" s="1">
        <f t="shared" si="96"/>
        <v>7.1125909879687503</v>
      </c>
      <c r="O474" s="3">
        <v>383000000</v>
      </c>
      <c r="P474" s="1">
        <f t="shared" si="97"/>
        <v>-12.010443864229766</v>
      </c>
      <c r="Q474" s="1">
        <f t="shared" si="98"/>
        <v>-33.681462140992167</v>
      </c>
      <c r="R474" s="1">
        <f t="shared" si="99"/>
        <v>-2.1172363871162787</v>
      </c>
      <c r="S474" s="1">
        <f t="shared" si="100"/>
        <v>-28.324659619930497</v>
      </c>
      <c r="T474" s="1">
        <f t="shared" ref="T474:V493" si="102">($O474+$O474*($Q474+T$2-$C$1)/$C$1)/$C474</f>
        <v>-26.64274572311912</v>
      </c>
      <c r="U474" s="1">
        <f t="shared" si="102"/>
        <v>-27.483702671524807</v>
      </c>
      <c r="V474" s="1">
        <f t="shared" si="102"/>
        <v>-28.324659619930497</v>
      </c>
      <c r="AA474"/>
      <c r="AB474"/>
    </row>
    <row r="475" spans="1:28" hidden="1" x14ac:dyDescent="0.2">
      <c r="A475" t="s">
        <v>526</v>
      </c>
      <c r="B475" s="5">
        <v>5.13</v>
      </c>
      <c r="C475" s="2">
        <v>8279207</v>
      </c>
      <c r="D475" s="2">
        <v>-5000000</v>
      </c>
      <c r="E475" t="s">
        <v>27</v>
      </c>
      <c r="F475" s="2">
        <v>-2000000</v>
      </c>
      <c r="G475" s="1">
        <f t="shared" si="91"/>
        <v>-5.027590916188953E-2</v>
      </c>
      <c r="H475" s="1">
        <f t="shared" si="92"/>
        <v>-2.0110363664755812E-2</v>
      </c>
      <c r="I475" s="1">
        <f t="shared" si="93"/>
        <v>-131.87230446000001</v>
      </c>
      <c r="J475" s="1">
        <f t="shared" si="94"/>
        <v>-329.68076115000002</v>
      </c>
      <c r="K475" s="3">
        <v>9000000</v>
      </c>
      <c r="L475" s="3">
        <v>6000000</v>
      </c>
      <c r="M475" s="1">
        <f t="shared" si="95"/>
        <v>0.36235354424644778</v>
      </c>
      <c r="N475" s="1">
        <f t="shared" si="96"/>
        <v>14.157443969999999</v>
      </c>
      <c r="O475" s="3">
        <v>3000000</v>
      </c>
      <c r="P475" s="1">
        <f t="shared" si="97"/>
        <v>-66.666666666666657</v>
      </c>
      <c r="Q475" s="1">
        <f t="shared" si="98"/>
        <v>-166.66666666666669</v>
      </c>
      <c r="R475" s="1">
        <f t="shared" si="99"/>
        <v>-0.84944663819999988</v>
      </c>
      <c r="S475" s="1">
        <f t="shared" si="100"/>
        <v>-6.0392257374407965</v>
      </c>
      <c r="T475" s="1">
        <f t="shared" si="102"/>
        <v>-5.966755028591507</v>
      </c>
      <c r="U475" s="1">
        <f t="shared" si="102"/>
        <v>-6.0029903830161517</v>
      </c>
      <c r="V475" s="1">
        <f t="shared" si="102"/>
        <v>-6.0392257374407965</v>
      </c>
      <c r="AA475"/>
      <c r="AB475"/>
    </row>
    <row r="476" spans="1:28" hidden="1" x14ac:dyDescent="0.2">
      <c r="A476" t="s">
        <v>527</v>
      </c>
      <c r="B476" s="5">
        <v>28.02</v>
      </c>
      <c r="C476" s="2">
        <v>30219806</v>
      </c>
      <c r="D476" s="2">
        <v>13000000</v>
      </c>
      <c r="E476" t="s">
        <v>27</v>
      </c>
      <c r="F476" s="2">
        <v>13000000</v>
      </c>
      <c r="G476" s="1">
        <f t="shared" si="91"/>
        <v>0.13071736382091279</v>
      </c>
      <c r="H476" s="1">
        <f t="shared" si="92"/>
        <v>0.13071736382091279</v>
      </c>
      <c r="I476" s="1">
        <f t="shared" si="93"/>
        <v>50.720117100000003</v>
      </c>
      <c r="J476" s="1">
        <f t="shared" si="94"/>
        <v>50.720117100000003</v>
      </c>
      <c r="K476" s="3">
        <v>179000000</v>
      </c>
      <c r="L476" s="3">
        <v>85000000</v>
      </c>
      <c r="M476" s="1">
        <f t="shared" si="95"/>
        <v>3.1105428009696685</v>
      </c>
      <c r="N476" s="1">
        <f t="shared" si="96"/>
        <v>9.0080740863829796</v>
      </c>
      <c r="O476" s="3">
        <v>95000000</v>
      </c>
      <c r="P476" s="1">
        <f t="shared" si="97"/>
        <v>13.684210526315791</v>
      </c>
      <c r="Q476" s="1">
        <f t="shared" si="98"/>
        <v>13.684210526315791</v>
      </c>
      <c r="R476" s="1">
        <f t="shared" si="99"/>
        <v>6.5135304932307685</v>
      </c>
      <c r="S476" s="1">
        <f t="shared" si="100"/>
        <v>4.3018145119793294</v>
      </c>
      <c r="T476" s="1">
        <f t="shared" si="102"/>
        <v>4.9305412483455386</v>
      </c>
      <c r="U476" s="1">
        <f t="shared" si="102"/>
        <v>4.616177880162434</v>
      </c>
      <c r="V476" s="1">
        <f t="shared" si="102"/>
        <v>4.3018145119793294</v>
      </c>
      <c r="AA476"/>
      <c r="AB476"/>
    </row>
    <row r="477" spans="1:28" hidden="1" x14ac:dyDescent="0.2">
      <c r="A477" t="s">
        <v>528</v>
      </c>
      <c r="B477" s="5">
        <v>1.48</v>
      </c>
      <c r="C477" s="2">
        <v>241869</v>
      </c>
      <c r="D477" s="2">
        <v>-12000000</v>
      </c>
      <c r="E477" t="s">
        <v>27</v>
      </c>
      <c r="F477" s="2">
        <v>-12000000</v>
      </c>
      <c r="G477" s="1">
        <f t="shared" si="91"/>
        <v>-0.12066218198853489</v>
      </c>
      <c r="H477" s="1">
        <f t="shared" si="92"/>
        <v>-0.12066218198853489</v>
      </c>
      <c r="I477" s="1">
        <f t="shared" si="93"/>
        <v>-54.946793524999997</v>
      </c>
      <c r="J477" s="1">
        <f t="shared" si="94"/>
        <v>-54.946793524999997</v>
      </c>
      <c r="K477" s="3">
        <v>10000000</v>
      </c>
      <c r="L477" s="3">
        <v>6000000</v>
      </c>
      <c r="M477" s="1">
        <f t="shared" si="95"/>
        <v>16.537877942191848</v>
      </c>
      <c r="N477" s="1">
        <f t="shared" si="96"/>
        <v>8.949153E-2</v>
      </c>
      <c r="O477" s="3">
        <v>4000000</v>
      </c>
      <c r="P477" s="1">
        <f t="shared" si="97"/>
        <v>-300</v>
      </c>
      <c r="Q477" s="1">
        <f t="shared" si="98"/>
        <v>-300</v>
      </c>
      <c r="R477" s="1">
        <f t="shared" si="99"/>
        <v>-2.983051E-3</v>
      </c>
      <c r="S477" s="1">
        <f t="shared" si="100"/>
        <v>-496.13633826575546</v>
      </c>
      <c r="T477" s="1">
        <f t="shared" si="102"/>
        <v>-492.82876267731706</v>
      </c>
      <c r="U477" s="1">
        <f t="shared" si="102"/>
        <v>-494.48255047153623</v>
      </c>
      <c r="V477" s="1">
        <f t="shared" si="102"/>
        <v>-496.13633826575546</v>
      </c>
      <c r="AA477"/>
      <c r="AB477"/>
    </row>
    <row r="478" spans="1:28" hidden="1" x14ac:dyDescent="0.2">
      <c r="A478" t="s">
        <v>529</v>
      </c>
      <c r="B478" s="5">
        <v>1.99</v>
      </c>
      <c r="C478" s="2">
        <v>998082744</v>
      </c>
      <c r="D478" s="2">
        <v>-238000000</v>
      </c>
      <c r="E478" t="s">
        <v>30</v>
      </c>
      <c r="F478" s="2">
        <v>-238000000</v>
      </c>
      <c r="G478" s="1">
        <f t="shared" si="91"/>
        <v>-2.3931332761059418</v>
      </c>
      <c r="H478" s="1">
        <f t="shared" si="92"/>
        <v>-2.3931332761059418</v>
      </c>
      <c r="I478" s="1">
        <f t="shared" si="93"/>
        <v>-2.7704265642857142</v>
      </c>
      <c r="J478" s="1">
        <f t="shared" si="94"/>
        <v>-2.7704265642857142</v>
      </c>
      <c r="K478" s="4">
        <v>5503000000</v>
      </c>
      <c r="L478" s="4">
        <v>1113000000</v>
      </c>
      <c r="M478" s="1">
        <f t="shared" si="95"/>
        <v>4.3984329219101301</v>
      </c>
      <c r="N478" s="1">
        <f t="shared" si="96"/>
        <v>0.45243386345330294</v>
      </c>
      <c r="O478" s="4">
        <v>4386000000</v>
      </c>
      <c r="P478" s="1">
        <f t="shared" si="97"/>
        <v>-5.4263565891472867</v>
      </c>
      <c r="Q478" s="1">
        <f t="shared" si="98"/>
        <v>-5.4263565891472867</v>
      </c>
      <c r="R478" s="1">
        <f t="shared" si="99"/>
        <v>-0.83453136998319366</v>
      </c>
      <c r="S478" s="1">
        <f t="shared" si="100"/>
        <v>-2.3845718346574269</v>
      </c>
      <c r="T478" s="1">
        <f t="shared" si="102"/>
        <v>-1.5056867870265465</v>
      </c>
      <c r="U478" s="1">
        <f t="shared" si="102"/>
        <v>-1.9451293108419867</v>
      </c>
      <c r="V478" s="1">
        <f t="shared" si="102"/>
        <v>-2.3845718346574269</v>
      </c>
      <c r="AA478"/>
      <c r="AB478"/>
    </row>
    <row r="479" spans="1:28" hidden="1" x14ac:dyDescent="0.2">
      <c r="A479" t="s">
        <v>530</v>
      </c>
      <c r="B479" s="5">
        <v>18.95</v>
      </c>
      <c r="C479" s="2">
        <v>84051758</v>
      </c>
      <c r="D479" s="2">
        <v>-64000000</v>
      </c>
      <c r="E479" t="s">
        <v>27</v>
      </c>
      <c r="F479" s="2">
        <v>-64000000</v>
      </c>
      <c r="G479" s="1">
        <f t="shared" si="91"/>
        <v>-0.64353163727218599</v>
      </c>
      <c r="H479" s="1">
        <f t="shared" si="92"/>
        <v>-0.64353163727218599</v>
      </c>
      <c r="I479" s="1">
        <f t="shared" si="93"/>
        <v>-10.302523785937501</v>
      </c>
      <c r="J479" s="1">
        <f t="shared" si="94"/>
        <v>-10.302523785937501</v>
      </c>
      <c r="K479" s="3">
        <v>146000000</v>
      </c>
      <c r="L479" s="3">
        <v>33000000</v>
      </c>
      <c r="M479" s="1">
        <f t="shared" si="95"/>
        <v>1.3444097147855016</v>
      </c>
      <c r="N479" s="1">
        <f t="shared" si="96"/>
        <v>14.095405434513273</v>
      </c>
      <c r="O479" s="3">
        <v>113000000</v>
      </c>
      <c r="P479" s="1">
        <f t="shared" si="97"/>
        <v>-56.637168141592923</v>
      </c>
      <c r="Q479" s="1">
        <f t="shared" si="98"/>
        <v>-56.637168141592923</v>
      </c>
      <c r="R479" s="1">
        <f t="shared" si="99"/>
        <v>-2.48872002203125</v>
      </c>
      <c r="S479" s="1">
        <f t="shared" si="100"/>
        <v>-7.6143559067497435</v>
      </c>
      <c r="T479" s="1">
        <f t="shared" si="102"/>
        <v>-7.3454739637926432</v>
      </c>
      <c r="U479" s="1">
        <f t="shared" si="102"/>
        <v>-7.4799149352711929</v>
      </c>
      <c r="V479" s="1">
        <f t="shared" si="102"/>
        <v>-7.6143559067497435</v>
      </c>
      <c r="AA479"/>
      <c r="AB479"/>
    </row>
    <row r="480" spans="1:28" hidden="1" x14ac:dyDescent="0.2">
      <c r="A480" t="s">
        <v>531</v>
      </c>
      <c r="B480" s="5">
        <v>2.65</v>
      </c>
      <c r="C480" s="2">
        <v>40441999</v>
      </c>
      <c r="D480" s="2">
        <v>-13000000</v>
      </c>
      <c r="E480" t="s">
        <v>27</v>
      </c>
      <c r="F480" s="2">
        <v>-13000000</v>
      </c>
      <c r="G480" s="1">
        <f t="shared" si="91"/>
        <v>-0.13071736382091279</v>
      </c>
      <c r="H480" s="1">
        <f t="shared" si="92"/>
        <v>-0.13071736382091279</v>
      </c>
      <c r="I480" s="1">
        <f t="shared" si="93"/>
        <v>-50.720117100000003</v>
      </c>
      <c r="J480" s="1">
        <f t="shared" si="94"/>
        <v>-50.720117100000003</v>
      </c>
      <c r="K480" s="3">
        <v>992000000</v>
      </c>
      <c r="L480" s="3">
        <v>390000000</v>
      </c>
      <c r="M480" s="1">
        <f t="shared" si="95"/>
        <v>14.885515426673148</v>
      </c>
      <c r="N480" s="1">
        <f t="shared" si="96"/>
        <v>0.17802541088039867</v>
      </c>
      <c r="O480" s="3">
        <v>602000000</v>
      </c>
      <c r="P480" s="1">
        <f t="shared" si="97"/>
        <v>-2.1594684385382057</v>
      </c>
      <c r="Q480" s="1">
        <f t="shared" si="98"/>
        <v>-2.1594684385382057</v>
      </c>
      <c r="R480" s="1">
        <f t="shared" si="99"/>
        <v>-0.82439459500000001</v>
      </c>
      <c r="S480" s="1">
        <f t="shared" si="100"/>
        <v>-3.2144800755274239</v>
      </c>
      <c r="T480" s="1">
        <f t="shared" si="102"/>
        <v>-0.23737699019279437</v>
      </c>
      <c r="U480" s="1">
        <f t="shared" si="102"/>
        <v>-1.7259285328601091</v>
      </c>
      <c r="V480" s="1">
        <f t="shared" si="102"/>
        <v>-3.2144800755274239</v>
      </c>
      <c r="AA480"/>
      <c r="AB480"/>
    </row>
    <row r="481" spans="1:28" hidden="1" x14ac:dyDescent="0.2">
      <c r="A481" t="s">
        <v>532</v>
      </c>
      <c r="B481" s="5">
        <v>1.29</v>
      </c>
      <c r="C481" s="2">
        <v>86015208</v>
      </c>
      <c r="D481" s="2">
        <v>-13000000</v>
      </c>
      <c r="E481" t="s">
        <v>27</v>
      </c>
      <c r="F481" s="2">
        <v>-13000000</v>
      </c>
      <c r="G481" s="1">
        <f t="shared" si="91"/>
        <v>-0.13071736382091279</v>
      </c>
      <c r="H481" s="1">
        <f t="shared" si="92"/>
        <v>-0.13071736382091279</v>
      </c>
      <c r="I481" s="1">
        <f t="shared" si="93"/>
        <v>-50.720117100000003</v>
      </c>
      <c r="J481" s="1">
        <f t="shared" si="94"/>
        <v>-50.720117100000003</v>
      </c>
      <c r="K481" s="3">
        <v>44000000</v>
      </c>
      <c r="L481" s="3">
        <v>3000000</v>
      </c>
      <c r="M481" s="1">
        <f t="shared" si="95"/>
        <v>0.47665989484092164</v>
      </c>
      <c r="N481" s="1">
        <f t="shared" si="96"/>
        <v>2.7063321541463417</v>
      </c>
      <c r="O481" s="3">
        <v>40000000</v>
      </c>
      <c r="P481" s="1">
        <f t="shared" si="97"/>
        <v>-32.5</v>
      </c>
      <c r="Q481" s="1">
        <f t="shared" si="98"/>
        <v>-32.5</v>
      </c>
      <c r="R481" s="1">
        <f t="shared" si="99"/>
        <v>-0.85353552553846157</v>
      </c>
      <c r="S481" s="1">
        <f t="shared" si="100"/>
        <v>-1.5113606421785319</v>
      </c>
      <c r="T481" s="1">
        <f t="shared" si="102"/>
        <v>-1.4183538334290839</v>
      </c>
      <c r="U481" s="1">
        <f t="shared" si="102"/>
        <v>-1.4648572378038078</v>
      </c>
      <c r="V481" s="1">
        <f t="shared" si="102"/>
        <v>-1.5113606421785319</v>
      </c>
      <c r="AA481"/>
      <c r="AB481"/>
    </row>
    <row r="482" spans="1:28" hidden="1" x14ac:dyDescent="0.2">
      <c r="A482" t="s">
        <v>533</v>
      </c>
      <c r="B482" s="5">
        <v>81.44</v>
      </c>
      <c r="C482" s="2">
        <v>119235379</v>
      </c>
      <c r="D482" s="2">
        <v>415000000</v>
      </c>
      <c r="E482" t="s">
        <v>27</v>
      </c>
      <c r="F482" s="2">
        <v>415000000</v>
      </c>
      <c r="G482" s="1">
        <f t="shared" si="91"/>
        <v>4.1729004604368312</v>
      </c>
      <c r="H482" s="1">
        <f t="shared" si="92"/>
        <v>4.1729004604368312</v>
      </c>
      <c r="I482" s="1">
        <f t="shared" si="93"/>
        <v>1.5888229453012048</v>
      </c>
      <c r="J482" s="1">
        <f t="shared" si="94"/>
        <v>1.5888229453012048</v>
      </c>
      <c r="K482" s="4">
        <v>15756000000</v>
      </c>
      <c r="L482" s="4">
        <v>4645000000</v>
      </c>
      <c r="M482" s="1">
        <f t="shared" si="95"/>
        <v>93.185429468882717</v>
      </c>
      <c r="N482" s="1">
        <f t="shared" si="96"/>
        <v>0.87395637348213484</v>
      </c>
      <c r="O482" s="4">
        <v>11111000000</v>
      </c>
      <c r="P482" s="1">
        <f t="shared" si="97"/>
        <v>3.7350373503735037</v>
      </c>
      <c r="Q482" s="1">
        <f t="shared" si="98"/>
        <v>3.7350373503735037</v>
      </c>
      <c r="R482" s="1">
        <f t="shared" si="99"/>
        <v>2.3398865700626503</v>
      </c>
      <c r="S482" s="1">
        <f t="shared" si="100"/>
        <v>34.805105957687275</v>
      </c>
      <c r="T482" s="1">
        <f t="shared" si="102"/>
        <v>53.442191851463818</v>
      </c>
      <c r="U482" s="1">
        <f t="shared" si="102"/>
        <v>44.123648904575546</v>
      </c>
      <c r="V482" s="1">
        <f t="shared" si="102"/>
        <v>34.805105957687275</v>
      </c>
      <c r="AA482"/>
      <c r="AB482"/>
    </row>
    <row r="483" spans="1:28" hidden="1" x14ac:dyDescent="0.2">
      <c r="A483" t="s">
        <v>534</v>
      </c>
      <c r="B483" s="5">
        <v>199.19</v>
      </c>
      <c r="C483" s="2">
        <v>221900000</v>
      </c>
      <c r="D483" s="2">
        <v>-81000000</v>
      </c>
      <c r="E483" t="s">
        <v>275</v>
      </c>
      <c r="F483" s="2">
        <v>67000000</v>
      </c>
      <c r="G483" s="1">
        <f t="shared" si="91"/>
        <v>-0.81446972842261045</v>
      </c>
      <c r="H483" s="1">
        <f t="shared" si="92"/>
        <v>0.67369718276931978</v>
      </c>
      <c r="I483" s="1">
        <f t="shared" si="93"/>
        <v>-8.1402657074074067</v>
      </c>
      <c r="J483" s="1">
        <f t="shared" si="94"/>
        <v>9.841216750746268</v>
      </c>
      <c r="K483" s="4">
        <v>5037000000</v>
      </c>
      <c r="L483" s="4">
        <v>5208000000</v>
      </c>
      <c r="M483" s="1">
        <f t="shared" si="95"/>
        <v>-0.77061739522307349</v>
      </c>
      <c r="N483" s="1">
        <f t="shared" si="96"/>
        <v>-258.48105847953212</v>
      </c>
      <c r="O483" s="3">
        <v>-172000000</v>
      </c>
      <c r="P483" s="1">
        <f t="shared" si="97"/>
        <v>-38.953488372093027</v>
      </c>
      <c r="Q483" s="1">
        <f t="shared" si="98"/>
        <v>47.093023255813954</v>
      </c>
      <c r="R483" s="1">
        <f t="shared" si="99"/>
        <v>-54.568223456790122</v>
      </c>
      <c r="S483" s="1">
        <f t="shared" si="100"/>
        <v>-3.6502929247408744</v>
      </c>
      <c r="T483" s="1">
        <f t="shared" si="102"/>
        <v>-3.8053177106804865</v>
      </c>
      <c r="U483" s="1">
        <f t="shared" si="102"/>
        <v>-3.7278053177106805</v>
      </c>
      <c r="V483" s="1">
        <f t="shared" si="102"/>
        <v>-3.6502929247408744</v>
      </c>
      <c r="AA483"/>
      <c r="AB483"/>
    </row>
    <row r="484" spans="1:28" hidden="1" x14ac:dyDescent="0.2">
      <c r="A484" t="s">
        <v>535</v>
      </c>
      <c r="B484" s="5">
        <v>77.349999999999994</v>
      </c>
      <c r="C484" s="2">
        <v>87300000</v>
      </c>
      <c r="D484" s="2">
        <v>190000000</v>
      </c>
      <c r="E484" t="s">
        <v>27</v>
      </c>
      <c r="F484" s="2">
        <v>85000000</v>
      </c>
      <c r="G484" s="1">
        <f t="shared" si="91"/>
        <v>1.9104845481518022</v>
      </c>
      <c r="H484" s="1">
        <f t="shared" si="92"/>
        <v>0.8546904557521221</v>
      </c>
      <c r="I484" s="1">
        <f t="shared" si="93"/>
        <v>3.4703238015789473</v>
      </c>
      <c r="J484" s="1">
        <f t="shared" si="94"/>
        <v>7.7571943799999996</v>
      </c>
      <c r="K484" s="4">
        <v>6590000000</v>
      </c>
      <c r="L484" s="4">
        <v>4590000000</v>
      </c>
      <c r="M484" s="1">
        <f t="shared" si="95"/>
        <v>22.90950744558992</v>
      </c>
      <c r="N484" s="1">
        <f t="shared" si="96"/>
        <v>3.3763274999999999</v>
      </c>
      <c r="O484" s="4">
        <v>1987000000</v>
      </c>
      <c r="P484" s="1">
        <f t="shared" si="97"/>
        <v>4.2778057372924003</v>
      </c>
      <c r="Q484" s="1">
        <f t="shared" si="98"/>
        <v>9.562154001006542</v>
      </c>
      <c r="R484" s="1">
        <f t="shared" si="99"/>
        <v>3.5540289473684208</v>
      </c>
      <c r="S484" s="1">
        <f t="shared" si="100"/>
        <v>21.764032073310425</v>
      </c>
      <c r="T484" s="1">
        <f t="shared" si="102"/>
        <v>26.31615120274914</v>
      </c>
      <c r="U484" s="1">
        <f t="shared" si="102"/>
        <v>24.040091638029782</v>
      </c>
      <c r="V484" s="1">
        <f t="shared" si="102"/>
        <v>21.764032073310425</v>
      </c>
      <c r="AA484"/>
      <c r="AB484"/>
    </row>
    <row r="485" spans="1:28" hidden="1" x14ac:dyDescent="0.2">
      <c r="A485" t="s">
        <v>536</v>
      </c>
      <c r="B485" s="5">
        <v>44.35</v>
      </c>
      <c r="C485" s="2">
        <v>90400000</v>
      </c>
      <c r="D485" s="2">
        <v>396000000</v>
      </c>
      <c r="E485" t="s">
        <v>27</v>
      </c>
      <c r="F485" s="2">
        <v>100000000</v>
      </c>
      <c r="G485" s="1">
        <f t="shared" si="91"/>
        <v>3.9818520056216511</v>
      </c>
      <c r="H485" s="1">
        <f t="shared" si="92"/>
        <v>1.0055181832377906</v>
      </c>
      <c r="I485" s="1">
        <f t="shared" si="93"/>
        <v>1.6650543492424241</v>
      </c>
      <c r="J485" s="1">
        <f t="shared" si="94"/>
        <v>6.5936152230000005</v>
      </c>
      <c r="K485" s="4">
        <v>10452000000</v>
      </c>
      <c r="L485" s="4">
        <v>7455000000</v>
      </c>
      <c r="M485" s="1">
        <f t="shared" si="95"/>
        <v>33.152654867256636</v>
      </c>
      <c r="N485" s="1">
        <f t="shared" si="96"/>
        <v>1.3377510844177511</v>
      </c>
      <c r="O485" s="4">
        <v>2997000000</v>
      </c>
      <c r="P485" s="1">
        <f t="shared" si="97"/>
        <v>3.3366700033366699</v>
      </c>
      <c r="Q485" s="1">
        <f t="shared" si="98"/>
        <v>13.213213213213212</v>
      </c>
      <c r="R485" s="1">
        <f t="shared" si="99"/>
        <v>1.0124343434343437</v>
      </c>
      <c r="S485" s="1">
        <f t="shared" si="100"/>
        <v>43.805309734513266</v>
      </c>
      <c r="T485" s="1">
        <f t="shared" si="102"/>
        <v>50.435840707964601</v>
      </c>
      <c r="U485" s="1">
        <f t="shared" si="102"/>
        <v>47.12057522123893</v>
      </c>
      <c r="V485" s="1">
        <f t="shared" si="102"/>
        <v>43.805309734513266</v>
      </c>
      <c r="AA485"/>
      <c r="AB485"/>
    </row>
    <row r="486" spans="1:28" hidden="1" x14ac:dyDescent="0.2">
      <c r="A486" t="s">
        <v>537</v>
      </c>
      <c r="B486" s="5">
        <v>177.21</v>
      </c>
      <c r="C486" s="2">
        <v>435400000</v>
      </c>
      <c r="D486" s="2">
        <v>2293000000</v>
      </c>
      <c r="E486" t="s">
        <v>30</v>
      </c>
      <c r="F486" s="2">
        <v>582000000</v>
      </c>
      <c r="G486" s="1">
        <f t="shared" si="91"/>
        <v>23.05653194164254</v>
      </c>
      <c r="H486" s="1">
        <f t="shared" si="92"/>
        <v>5.8521158264439421</v>
      </c>
      <c r="I486" s="1">
        <f t="shared" si="93"/>
        <v>0.2875540873528129</v>
      </c>
      <c r="J486" s="1">
        <f t="shared" si="94"/>
        <v>1.1329235778350515</v>
      </c>
      <c r="K486" s="4">
        <v>37715000000</v>
      </c>
      <c r="L486" s="4">
        <v>32354000000</v>
      </c>
      <c r="M486" s="1">
        <f t="shared" si="95"/>
        <v>12.312815801561783</v>
      </c>
      <c r="N486" s="1">
        <f t="shared" si="96"/>
        <v>14.392321208729715</v>
      </c>
      <c r="O486" s="4">
        <v>5361000000</v>
      </c>
      <c r="P486" s="1">
        <f t="shared" si="97"/>
        <v>10.85618354784555</v>
      </c>
      <c r="Q486" s="1">
        <f t="shared" si="98"/>
        <v>42.771870919604552</v>
      </c>
      <c r="R486" s="1">
        <f t="shared" si="99"/>
        <v>3.3649033580462278</v>
      </c>
      <c r="S486" s="1">
        <f t="shared" si="100"/>
        <v>52.664216812126782</v>
      </c>
      <c r="T486" s="1">
        <f t="shared" si="102"/>
        <v>55.126779972439138</v>
      </c>
      <c r="U486" s="1">
        <f t="shared" si="102"/>
        <v>53.89549839228296</v>
      </c>
      <c r="V486" s="1">
        <f t="shared" si="102"/>
        <v>52.664216812126782</v>
      </c>
      <c r="AA486"/>
      <c r="AB486"/>
    </row>
    <row r="487" spans="1:28" hidden="1" x14ac:dyDescent="0.2">
      <c r="A487" t="s">
        <v>538</v>
      </c>
      <c r="B487" s="5">
        <v>9.76</v>
      </c>
      <c r="C487" s="2">
        <v>39366634</v>
      </c>
      <c r="D487" s="2">
        <v>-45000000</v>
      </c>
      <c r="E487" t="s">
        <v>539</v>
      </c>
      <c r="F487" s="2">
        <v>0</v>
      </c>
      <c r="G487" s="1">
        <f t="shared" si="91"/>
        <v>-0.45248318245700581</v>
      </c>
      <c r="H487" s="1">
        <f t="shared" si="92"/>
        <v>0</v>
      </c>
      <c r="I487" s="1">
        <f t="shared" si="93"/>
        <v>-14.652478273333333</v>
      </c>
      <c r="J487" s="1" t="e">
        <f t="shared" si="94"/>
        <v>#DIV/0!</v>
      </c>
      <c r="K487" s="3">
        <v>254000000</v>
      </c>
      <c r="L487" s="3">
        <v>22000000</v>
      </c>
      <c r="M487" s="1">
        <f t="shared" si="95"/>
        <v>5.8933156439029055</v>
      </c>
      <c r="N487" s="1">
        <f t="shared" si="96"/>
        <v>1.6561135682758619</v>
      </c>
      <c r="O487" s="3">
        <v>233000000</v>
      </c>
      <c r="P487" s="1">
        <f t="shared" si="97"/>
        <v>0</v>
      </c>
      <c r="Q487" s="1">
        <f t="shared" si="98"/>
        <v>-19.313304721030043</v>
      </c>
      <c r="R487" s="1">
        <f t="shared" si="99"/>
        <v>-0.85381855075555557</v>
      </c>
      <c r="S487" s="1">
        <f t="shared" si="100"/>
        <v>-11.431000171363394</v>
      </c>
      <c r="T487" s="1">
        <f t="shared" si="102"/>
        <v>-10.247256598062206</v>
      </c>
      <c r="U487" s="1">
        <f t="shared" si="102"/>
        <v>-10.839128384712801</v>
      </c>
      <c r="V487" s="1">
        <f t="shared" si="102"/>
        <v>-11.431000171363394</v>
      </c>
      <c r="AA487"/>
      <c r="AB487"/>
    </row>
    <row r="488" spans="1:28" hidden="1" x14ac:dyDescent="0.2">
      <c r="A488" t="s">
        <v>540</v>
      </c>
      <c r="B488" s="5">
        <v>2.29</v>
      </c>
      <c r="C488" s="2">
        <v>13146831</v>
      </c>
      <c r="D488" s="2">
        <v>-39000000</v>
      </c>
      <c r="E488" t="s">
        <v>27</v>
      </c>
      <c r="F488" s="2">
        <v>-2000000</v>
      </c>
      <c r="G488" s="1">
        <f t="shared" si="91"/>
        <v>-0.39215209146273838</v>
      </c>
      <c r="H488" s="1">
        <f t="shared" si="92"/>
        <v>-2.0110363664755812E-2</v>
      </c>
      <c r="I488" s="1">
        <f t="shared" si="93"/>
        <v>-16.9067057</v>
      </c>
      <c r="J488" s="1">
        <f t="shared" si="94"/>
        <v>-329.68076115000002</v>
      </c>
      <c r="K488" s="3">
        <v>45000000</v>
      </c>
      <c r="L488" s="3">
        <v>22000000</v>
      </c>
      <c r="M488" s="1">
        <f t="shared" si="95"/>
        <v>1.7494710322206166</v>
      </c>
      <c r="N488" s="1">
        <f t="shared" si="96"/>
        <v>1.3089670865217391</v>
      </c>
      <c r="O488" s="3">
        <v>24000000</v>
      </c>
      <c r="P488" s="1">
        <f t="shared" si="97"/>
        <v>-8.3333333333333321</v>
      </c>
      <c r="Q488" s="1">
        <f t="shared" si="98"/>
        <v>-162.5</v>
      </c>
      <c r="R488" s="1">
        <f t="shared" si="99"/>
        <v>-7.7195494846153845E-2</v>
      </c>
      <c r="S488" s="1">
        <f t="shared" si="100"/>
        <v>-29.664943589827846</v>
      </c>
      <c r="T488" s="1">
        <f t="shared" si="102"/>
        <v>-29.299836591799195</v>
      </c>
      <c r="U488" s="1">
        <f t="shared" si="102"/>
        <v>-29.482390090813521</v>
      </c>
      <c r="V488" s="1">
        <f t="shared" si="102"/>
        <v>-29.664943589827846</v>
      </c>
      <c r="AA488"/>
      <c r="AB488"/>
    </row>
    <row r="489" spans="1:28" hidden="1" x14ac:dyDescent="0.2">
      <c r="A489" t="s">
        <v>541</v>
      </c>
      <c r="B489" s="5">
        <v>1140.23</v>
      </c>
      <c r="C489" s="2">
        <v>24493000</v>
      </c>
      <c r="D489" s="2">
        <v>1617000000</v>
      </c>
      <c r="E489" t="s">
        <v>49</v>
      </c>
      <c r="F489" s="2">
        <v>350000000</v>
      </c>
      <c r="G489" s="1">
        <f t="shared" si="91"/>
        <v>16.259229022955076</v>
      </c>
      <c r="H489" s="1">
        <f t="shared" si="92"/>
        <v>3.5193136413322672</v>
      </c>
      <c r="I489" s="1">
        <f t="shared" si="93"/>
        <v>0.4077684120593692</v>
      </c>
      <c r="J489" s="1">
        <f t="shared" si="94"/>
        <v>1.8838900637142857</v>
      </c>
      <c r="K489" s="4">
        <v>12700000000</v>
      </c>
      <c r="L489" s="4">
        <v>14477000000</v>
      </c>
      <c r="M489" s="1">
        <f t="shared" si="95"/>
        <v>-72.551341199526391</v>
      </c>
      <c r="N489" s="1">
        <f t="shared" si="96"/>
        <v>-15.716180861001689</v>
      </c>
      <c r="O489" s="4">
        <v>-1776000000</v>
      </c>
      <c r="P489" s="1">
        <f t="shared" si="97"/>
        <v>-19.707207207207208</v>
      </c>
      <c r="Q489" s="1">
        <f t="shared" si="98"/>
        <v>-91.047297297297305</v>
      </c>
      <c r="R489" s="1">
        <f t="shared" si="99"/>
        <v>1.727127606060606</v>
      </c>
      <c r="S489" s="1">
        <f t="shared" si="100"/>
        <v>660.18862532152048</v>
      </c>
      <c r="T489" s="1">
        <f t="shared" si="102"/>
        <v>645.68652267994935</v>
      </c>
      <c r="U489" s="1">
        <f t="shared" si="102"/>
        <v>652.93757400073491</v>
      </c>
      <c r="V489" s="1">
        <f t="shared" si="102"/>
        <v>660.18862532152048</v>
      </c>
      <c r="AA489"/>
      <c r="AB489"/>
    </row>
    <row r="490" spans="1:28" hidden="1" x14ac:dyDescent="0.2">
      <c r="A490" t="s">
        <v>542</v>
      </c>
      <c r="B490" s="5">
        <v>6.89</v>
      </c>
      <c r="C490" s="2">
        <v>37436000</v>
      </c>
      <c r="D490" s="2">
        <v>-95000000</v>
      </c>
      <c r="E490" t="s">
        <v>27</v>
      </c>
      <c r="F490" s="2">
        <v>-9000000</v>
      </c>
      <c r="G490" s="1">
        <f t="shared" si="91"/>
        <v>-0.95524227407590112</v>
      </c>
      <c r="H490" s="1">
        <f t="shared" si="92"/>
        <v>-9.0496636491401161E-2</v>
      </c>
      <c r="I490" s="1">
        <f t="shared" si="93"/>
        <v>-6.9406476031578945</v>
      </c>
      <c r="J490" s="1">
        <f t="shared" si="94"/>
        <v>-73.262391366666662</v>
      </c>
      <c r="K490" s="3">
        <v>156000000</v>
      </c>
      <c r="L490" s="3">
        <v>183000000</v>
      </c>
      <c r="M490" s="1">
        <f t="shared" si="95"/>
        <v>-0.72123090073725826</v>
      </c>
      <c r="N490" s="1">
        <f t="shared" si="96"/>
        <v>-9.5531125925925924</v>
      </c>
      <c r="O490" s="3">
        <v>-27000000</v>
      </c>
      <c r="P490" s="1">
        <f t="shared" si="97"/>
        <v>33.333333333333329</v>
      </c>
      <c r="Q490" s="1">
        <f t="shared" si="98"/>
        <v>351.85185185185185</v>
      </c>
      <c r="R490" s="1">
        <f t="shared" si="99"/>
        <v>-0.27150951578947363</v>
      </c>
      <c r="S490" s="1">
        <f t="shared" si="100"/>
        <v>-25.376642803718347</v>
      </c>
      <c r="T490" s="1">
        <f t="shared" si="102"/>
        <v>-25.520888983865799</v>
      </c>
      <c r="U490" s="1">
        <f t="shared" si="102"/>
        <v>-25.448765893792071</v>
      </c>
      <c r="V490" s="1">
        <f t="shared" si="102"/>
        <v>-25.376642803718347</v>
      </c>
      <c r="AA490"/>
      <c r="AB490"/>
    </row>
    <row r="491" spans="1:28" hidden="1" x14ac:dyDescent="0.2">
      <c r="A491" t="s">
        <v>543</v>
      </c>
      <c r="B491" s="5">
        <v>82.36</v>
      </c>
      <c r="C491" s="2">
        <v>76156000</v>
      </c>
      <c r="D491" s="2">
        <v>-76000000</v>
      </c>
      <c r="E491" t="s">
        <v>27</v>
      </c>
      <c r="F491" s="2">
        <v>-12000000</v>
      </c>
      <c r="G491" s="1">
        <f t="shared" si="91"/>
        <v>-0.76419381926072094</v>
      </c>
      <c r="H491" s="1">
        <f t="shared" si="92"/>
        <v>-0.12066218198853489</v>
      </c>
      <c r="I491" s="1">
        <f t="shared" si="93"/>
        <v>-8.6758095039473684</v>
      </c>
      <c r="J491" s="1">
        <f t="shared" si="94"/>
        <v>-54.946793524999997</v>
      </c>
      <c r="K491" s="3">
        <v>725000000</v>
      </c>
      <c r="L491" s="3">
        <v>261000000</v>
      </c>
      <c r="M491" s="1">
        <f t="shared" si="95"/>
        <v>6.0927569725300694</v>
      </c>
      <c r="N491" s="1">
        <f t="shared" si="96"/>
        <v>13.51769</v>
      </c>
      <c r="O491" s="3">
        <v>464000000</v>
      </c>
      <c r="P491" s="1">
        <f t="shared" si="97"/>
        <v>-2.5862068965517242</v>
      </c>
      <c r="Q491" s="1">
        <f t="shared" si="98"/>
        <v>-16.379310344827587</v>
      </c>
      <c r="R491" s="1">
        <f t="shared" si="99"/>
        <v>-8.2529054736842102</v>
      </c>
      <c r="S491" s="1">
        <f t="shared" si="100"/>
        <v>-9.9795157308682185</v>
      </c>
      <c r="T491" s="1">
        <f t="shared" si="102"/>
        <v>-8.7609643363622034</v>
      </c>
      <c r="U491" s="1">
        <f t="shared" si="102"/>
        <v>-9.370240033615211</v>
      </c>
      <c r="V491" s="1">
        <f t="shared" si="102"/>
        <v>-9.9795157308682185</v>
      </c>
      <c r="AA491"/>
      <c r="AB491"/>
    </row>
    <row r="492" spans="1:28" hidden="1" x14ac:dyDescent="0.2">
      <c r="A492" t="s">
        <v>544</v>
      </c>
      <c r="B492" s="5">
        <v>1.62</v>
      </c>
      <c r="C492" s="2">
        <v>75665676</v>
      </c>
      <c r="D492" s="2">
        <v>-8000000</v>
      </c>
      <c r="E492" t="s">
        <v>27</v>
      </c>
      <c r="F492" s="2">
        <v>-4000000</v>
      </c>
      <c r="G492" s="1">
        <f t="shared" si="91"/>
        <v>-8.0441454659023248E-2</v>
      </c>
      <c r="H492" s="1">
        <f t="shared" si="92"/>
        <v>-4.0220727329511624E-2</v>
      </c>
      <c r="I492" s="1">
        <f t="shared" si="93"/>
        <v>-82.420190287500006</v>
      </c>
      <c r="J492" s="1">
        <f t="shared" si="94"/>
        <v>-164.84038057500001</v>
      </c>
      <c r="K492" s="3">
        <v>11000000</v>
      </c>
      <c r="L492" s="3">
        <v>5000000</v>
      </c>
      <c r="M492" s="1">
        <f t="shared" si="95"/>
        <v>7.9296192371293955E-2</v>
      </c>
      <c r="N492" s="1">
        <f t="shared" si="96"/>
        <v>20.429732520000002</v>
      </c>
      <c r="O492" s="3">
        <v>7000000</v>
      </c>
      <c r="P492" s="1">
        <f t="shared" si="97"/>
        <v>-57.142857142857139</v>
      </c>
      <c r="Q492" s="1">
        <f t="shared" si="98"/>
        <v>-114.28571428571428</v>
      </c>
      <c r="R492" s="1">
        <f t="shared" si="99"/>
        <v>-1.532229939</v>
      </c>
      <c r="S492" s="1">
        <f t="shared" si="100"/>
        <v>-1.0572825649505861</v>
      </c>
      <c r="T492" s="1">
        <f t="shared" si="102"/>
        <v>-1.0387801200639508</v>
      </c>
      <c r="U492" s="1">
        <f t="shared" si="102"/>
        <v>-1.0480313425072685</v>
      </c>
      <c r="V492" s="1">
        <f t="shared" si="102"/>
        <v>-1.0572825649505861</v>
      </c>
      <c r="AA492"/>
      <c r="AB492"/>
    </row>
    <row r="493" spans="1:28" hidden="1" x14ac:dyDescent="0.2">
      <c r="A493" t="s">
        <v>545</v>
      </c>
      <c r="B493" s="5">
        <v>219.33</v>
      </c>
      <c r="C493" s="2">
        <v>139656943</v>
      </c>
      <c r="D493" s="2">
        <v>975000000</v>
      </c>
      <c r="E493" t="s">
        <v>27</v>
      </c>
      <c r="F493" s="2">
        <v>280000000</v>
      </c>
      <c r="G493" s="1">
        <f t="shared" si="91"/>
        <v>9.8038022865684589</v>
      </c>
      <c r="H493" s="1">
        <f t="shared" si="92"/>
        <v>2.8154509130658139</v>
      </c>
      <c r="I493" s="1">
        <f t="shared" si="93"/>
        <v>0.67626822799999997</v>
      </c>
      <c r="J493" s="1">
        <f t="shared" si="94"/>
        <v>2.3548625796428571</v>
      </c>
      <c r="K493" s="4">
        <v>19060000000</v>
      </c>
      <c r="L493" s="4">
        <v>8242000000</v>
      </c>
      <c r="M493" s="1">
        <f t="shared" si="95"/>
        <v>77.461240147580781</v>
      </c>
      <c r="N493" s="1">
        <f t="shared" si="96"/>
        <v>2.8314806163976707</v>
      </c>
      <c r="O493" s="4">
        <v>10814000000</v>
      </c>
      <c r="P493" s="1">
        <f t="shared" si="97"/>
        <v>2.5892361753282782</v>
      </c>
      <c r="Q493" s="1">
        <f t="shared" si="98"/>
        <v>9.0160902533752552</v>
      </c>
      <c r="R493" s="1">
        <f t="shared" si="99"/>
        <v>3.1416366469938466</v>
      </c>
      <c r="S493" s="1">
        <f t="shared" si="100"/>
        <v>69.813929694852334</v>
      </c>
      <c r="T493" s="1">
        <f t="shared" si="102"/>
        <v>85.300449401931985</v>
      </c>
      <c r="U493" s="1">
        <f t="shared" si="102"/>
        <v>77.557189548392159</v>
      </c>
      <c r="V493" s="1">
        <f t="shared" si="102"/>
        <v>69.813929694852334</v>
      </c>
      <c r="AA493"/>
      <c r="AB493"/>
    </row>
    <row r="494" spans="1:28" hidden="1" x14ac:dyDescent="0.2">
      <c r="A494" t="s">
        <v>546</v>
      </c>
      <c r="B494" s="5">
        <v>1.84</v>
      </c>
      <c r="C494" s="2">
        <v>3893000</v>
      </c>
      <c r="D494" s="2">
        <v>-1.1399999999999999</v>
      </c>
      <c r="E494" t="s">
        <v>27</v>
      </c>
      <c r="F494" s="2">
        <v>0.14000000000000001</v>
      </c>
      <c r="G494" s="1">
        <f t="shared" si="91"/>
        <v>-1.1462907288910813E-8</v>
      </c>
      <c r="H494" s="1">
        <f t="shared" si="92"/>
        <v>1.4077254565329071E-9</v>
      </c>
      <c r="I494" s="1">
        <f t="shared" si="93"/>
        <v>-578387300.26315784</v>
      </c>
      <c r="J494" s="1">
        <f t="shared" si="94"/>
        <v>4709725159.2857141</v>
      </c>
      <c r="K494" s="3">
        <v>71000000</v>
      </c>
      <c r="L494" s="3">
        <v>34000000</v>
      </c>
      <c r="M494" s="1">
        <f t="shared" si="95"/>
        <v>9.5042383765733369</v>
      </c>
      <c r="N494" s="1">
        <f t="shared" si="96"/>
        <v>0.19359783783783785</v>
      </c>
      <c r="O494" s="3">
        <v>37000000</v>
      </c>
      <c r="P494" s="1">
        <f t="shared" si="97"/>
        <v>3.7837837837837843E-7</v>
      </c>
      <c r="Q494" s="1">
        <f t="shared" si="98"/>
        <v>-3.0810810810810809E-6</v>
      </c>
      <c r="R494" s="1">
        <f t="shared" si="99"/>
        <v>-628343.85973125487</v>
      </c>
      <c r="S494" s="1">
        <f t="shared" si="100"/>
        <v>-2.9283329048317193E-6</v>
      </c>
      <c r="T494" s="1">
        <f t="shared" ref="T494:V513" si="103">($O494+$O494*($Q494+T$2-$C$1)/$C$1)/$C494</f>
        <v>1.9008447469817624</v>
      </c>
      <c r="U494" s="1">
        <f t="shared" si="103"/>
        <v>0.9504209093244288</v>
      </c>
      <c r="V494" s="1">
        <f t="shared" si="103"/>
        <v>-2.9283329048317193E-6</v>
      </c>
      <c r="AA494"/>
      <c r="AB494"/>
    </row>
    <row r="495" spans="1:28" hidden="1" x14ac:dyDescent="0.2">
      <c r="A495" t="s">
        <v>547</v>
      </c>
      <c r="B495" s="5">
        <v>52.21</v>
      </c>
      <c r="C495" s="2">
        <v>309517778</v>
      </c>
      <c r="D495" s="2">
        <v>595000000</v>
      </c>
      <c r="E495" t="s">
        <v>27</v>
      </c>
      <c r="F495" s="2">
        <v>150000000</v>
      </c>
      <c r="G495" s="1">
        <f t="shared" si="91"/>
        <v>5.9828331902648548</v>
      </c>
      <c r="H495" s="1">
        <f t="shared" si="92"/>
        <v>1.5082772748566859</v>
      </c>
      <c r="I495" s="1">
        <f t="shared" si="93"/>
        <v>1.1081706257142856</v>
      </c>
      <c r="J495" s="1">
        <f t="shared" si="94"/>
        <v>4.3957434820000003</v>
      </c>
      <c r="K495" s="4">
        <v>33547000000</v>
      </c>
      <c r="L495" s="4">
        <v>18029000000</v>
      </c>
      <c r="M495" s="1">
        <f t="shared" si="95"/>
        <v>50.136053897362885</v>
      </c>
      <c r="N495" s="1">
        <f t="shared" si="96"/>
        <v>1.0413663609601753</v>
      </c>
      <c r="O495" s="4">
        <v>15150000000</v>
      </c>
      <c r="P495" s="1">
        <f t="shared" si="97"/>
        <v>0.99009900990099009</v>
      </c>
      <c r="Q495" s="1">
        <f t="shared" si="98"/>
        <v>3.9273927392739272</v>
      </c>
      <c r="R495" s="1">
        <f t="shared" si="99"/>
        <v>2.7159534772067238</v>
      </c>
      <c r="S495" s="1">
        <f t="shared" si="100"/>
        <v>19.2234515201256</v>
      </c>
      <c r="T495" s="1">
        <f t="shared" si="103"/>
        <v>29.012873050542513</v>
      </c>
      <c r="U495" s="1">
        <f t="shared" si="103"/>
        <v>24.118162285334051</v>
      </c>
      <c r="V495" s="1">
        <f t="shared" si="103"/>
        <v>19.2234515201256</v>
      </c>
      <c r="AA495"/>
      <c r="AB495"/>
    </row>
    <row r="496" spans="1:28" hidden="1" x14ac:dyDescent="0.2">
      <c r="A496" t="s">
        <v>548</v>
      </c>
      <c r="B496" s="5">
        <v>4.63</v>
      </c>
      <c r="C496" s="2">
        <v>1001307920</v>
      </c>
      <c r="D496" s="2">
        <v>1.1399999999999999</v>
      </c>
      <c r="E496" t="s">
        <v>27</v>
      </c>
      <c r="F496" s="2">
        <v>1.1399999999999999</v>
      </c>
      <c r="G496" s="1">
        <f t="shared" si="91"/>
        <v>1.1462907288910813E-8</v>
      </c>
      <c r="H496" s="1">
        <f t="shared" si="92"/>
        <v>1.1462907288910813E-8</v>
      </c>
      <c r="I496" s="1">
        <f t="shared" si="93"/>
        <v>578387300.26315784</v>
      </c>
      <c r="J496" s="1">
        <f t="shared" si="94"/>
        <v>578387300.26315784</v>
      </c>
      <c r="K496" s="4">
        <v>7119000000</v>
      </c>
      <c r="L496" s="4">
        <v>6126000000</v>
      </c>
      <c r="M496" s="1">
        <f t="shared" si="95"/>
        <v>0.99170293190130765</v>
      </c>
      <c r="N496" s="1">
        <f t="shared" si="96"/>
        <v>4.6687368273917418</v>
      </c>
      <c r="O496" s="4">
        <v>1170000000</v>
      </c>
      <c r="P496" s="1">
        <f t="shared" si="97"/>
        <v>9.7435897435897432E-8</v>
      </c>
      <c r="Q496" s="1">
        <f t="shared" si="98"/>
        <v>9.7435897435897432E-8</v>
      </c>
      <c r="R496" s="1">
        <f t="shared" si="99"/>
        <v>406671546.56287533</v>
      </c>
      <c r="S496" s="1">
        <f t="shared" si="100"/>
        <v>1.1385109283233705E-8</v>
      </c>
      <c r="T496" s="1">
        <f t="shared" si="103"/>
        <v>0.23369435787544751</v>
      </c>
      <c r="U496" s="1">
        <f t="shared" si="103"/>
        <v>0.11684718463027834</v>
      </c>
      <c r="V496" s="1">
        <f t="shared" si="103"/>
        <v>1.1385109283233705E-8</v>
      </c>
      <c r="AA496"/>
      <c r="AB496"/>
    </row>
    <row r="497" spans="1:28" hidden="1" x14ac:dyDescent="0.2">
      <c r="A497" t="s">
        <v>3962</v>
      </c>
      <c r="B497" s="5">
        <v>11.12</v>
      </c>
      <c r="C497" s="2">
        <v>12534801</v>
      </c>
      <c r="D497" s="2">
        <v>83000000</v>
      </c>
      <c r="E497" t="s">
        <v>27</v>
      </c>
      <c r="F497" s="2">
        <v>83000000</v>
      </c>
      <c r="G497" s="1">
        <f t="shared" si="91"/>
        <v>0.83458009208736628</v>
      </c>
      <c r="H497" s="1">
        <f t="shared" si="92"/>
        <v>0.83458009208736628</v>
      </c>
      <c r="I497" s="1">
        <f t="shared" si="93"/>
        <v>7.9441147265060241</v>
      </c>
      <c r="J497" s="1">
        <f t="shared" si="94"/>
        <v>7.9441147265060241</v>
      </c>
      <c r="K497" s="2">
        <v>507000000</v>
      </c>
      <c r="L497" s="2">
        <v>113000000</v>
      </c>
      <c r="M497" s="1">
        <f t="shared" si="95"/>
        <v>31.432489434814322</v>
      </c>
      <c r="N497" s="1">
        <f t="shared" si="96"/>
        <v>0.35377407898477153</v>
      </c>
      <c r="O497" s="2">
        <v>386000000</v>
      </c>
      <c r="P497" s="1">
        <f t="shared" si="97"/>
        <v>21.502590673575128</v>
      </c>
      <c r="Q497" s="1">
        <f t="shared" si="98"/>
        <v>21.502590673575128</v>
      </c>
      <c r="R497" s="1">
        <f t="shared" si="99"/>
        <v>0.167936129060241</v>
      </c>
      <c r="S497" s="1">
        <f t="shared" si="100"/>
        <v>66.215650332223049</v>
      </c>
      <c r="T497" s="1">
        <f t="shared" si="103"/>
        <v>72.37450359203946</v>
      </c>
      <c r="U497" s="1">
        <f t="shared" si="103"/>
        <v>69.295076962131262</v>
      </c>
      <c r="V497" s="1">
        <f t="shared" si="103"/>
        <v>66.215650332223049</v>
      </c>
      <c r="AA497"/>
      <c r="AB497"/>
    </row>
    <row r="498" spans="1:28" hidden="1" x14ac:dyDescent="0.2">
      <c r="A498" t="s">
        <v>551</v>
      </c>
      <c r="B498" s="5">
        <v>8.86</v>
      </c>
      <c r="C498" s="2">
        <v>43674000</v>
      </c>
      <c r="D498" s="2">
        <v>-11000000</v>
      </c>
      <c r="E498" t="s">
        <v>27</v>
      </c>
      <c r="F498" s="2">
        <v>3000000</v>
      </c>
      <c r="G498" s="1">
        <f t="shared" si="91"/>
        <v>-0.11060700015615697</v>
      </c>
      <c r="H498" s="1">
        <f t="shared" si="92"/>
        <v>3.0165545497133722E-2</v>
      </c>
      <c r="I498" s="1">
        <f t="shared" si="93"/>
        <v>-59.941956572727271</v>
      </c>
      <c r="J498" s="1">
        <f t="shared" si="94"/>
        <v>219.78717409999999</v>
      </c>
      <c r="K498" s="3">
        <v>266000000</v>
      </c>
      <c r="L498" s="3">
        <v>439000000</v>
      </c>
      <c r="M498" s="1">
        <f t="shared" si="95"/>
        <v>-3.9611668269450933</v>
      </c>
      <c r="N498" s="1">
        <f t="shared" si="96"/>
        <v>-2.2367146820809247</v>
      </c>
      <c r="O498" s="3">
        <v>-173000000</v>
      </c>
      <c r="P498" s="1">
        <f t="shared" si="97"/>
        <v>-1.7341040462427744</v>
      </c>
      <c r="Q498" s="1">
        <f t="shared" si="98"/>
        <v>6.3583815028901727</v>
      </c>
      <c r="R498" s="1">
        <f t="shared" si="99"/>
        <v>-3.517742181818182</v>
      </c>
      <c r="S498" s="1">
        <f t="shared" si="100"/>
        <v>-2.5186609882309838</v>
      </c>
      <c r="T498" s="1">
        <f t="shared" si="103"/>
        <v>-3.310894353620002</v>
      </c>
      <c r="U498" s="1">
        <f t="shared" si="103"/>
        <v>-2.9147776709254929</v>
      </c>
      <c r="V498" s="1">
        <f t="shared" si="103"/>
        <v>-2.5186609882309838</v>
      </c>
      <c r="AA498"/>
      <c r="AB498"/>
    </row>
    <row r="499" spans="1:28" hidden="1" x14ac:dyDescent="0.2">
      <c r="A499" t="s">
        <v>552</v>
      </c>
      <c r="B499" s="5">
        <v>6.9</v>
      </c>
      <c r="C499" s="2">
        <v>56253000</v>
      </c>
      <c r="D499" s="2">
        <v>-4000000</v>
      </c>
      <c r="E499" t="s">
        <v>139</v>
      </c>
      <c r="F499" s="2">
        <v>-0.43</v>
      </c>
      <c r="G499" s="1">
        <f t="shared" si="91"/>
        <v>-4.0220727329511624E-2</v>
      </c>
      <c r="H499" s="1">
        <f t="shared" si="92"/>
        <v>-4.3237281879224994E-9</v>
      </c>
      <c r="I499" s="1">
        <f t="shared" si="93"/>
        <v>-164.84038057500001</v>
      </c>
      <c r="J499" s="1">
        <f t="shared" si="94"/>
        <v>-1533398889.0697675</v>
      </c>
      <c r="K499" s="3">
        <v>105000000</v>
      </c>
      <c r="L499" s="3">
        <v>56000000</v>
      </c>
      <c r="M499" s="1">
        <f t="shared" si="95"/>
        <v>0.87106465432954683</v>
      </c>
      <c r="N499" s="1">
        <f t="shared" si="96"/>
        <v>7.9213408163265315</v>
      </c>
      <c r="O499" s="3">
        <v>49000000</v>
      </c>
      <c r="P499" s="1">
        <f t="shared" si="97"/>
        <v>-8.7755102040816333E-7</v>
      </c>
      <c r="Q499" s="1">
        <f t="shared" si="98"/>
        <v>-8.1632653061224492</v>
      </c>
      <c r="R499" s="1">
        <f t="shared" si="99"/>
        <v>-9.7036425000000044</v>
      </c>
      <c r="S499" s="1">
        <f t="shared" si="100"/>
        <v>-0.71107318720779311</v>
      </c>
      <c r="T499" s="1">
        <f t="shared" si="103"/>
        <v>-0.53686025634188372</v>
      </c>
      <c r="U499" s="1">
        <f t="shared" si="103"/>
        <v>-0.62396672177483836</v>
      </c>
      <c r="V499" s="1">
        <f t="shared" si="103"/>
        <v>-0.71107318720779311</v>
      </c>
      <c r="AA499"/>
      <c r="AB499"/>
    </row>
    <row r="500" spans="1:28" hidden="1" x14ac:dyDescent="0.2">
      <c r="A500" t="s">
        <v>553</v>
      </c>
      <c r="B500" s="5">
        <v>0.52</v>
      </c>
      <c r="C500" s="2">
        <v>60000637</v>
      </c>
      <c r="D500" s="2">
        <v>1.2</v>
      </c>
      <c r="E500" t="s">
        <v>201</v>
      </c>
      <c r="F500" s="2">
        <v>1.2</v>
      </c>
      <c r="G500" s="1">
        <f t="shared" si="91"/>
        <v>1.2066218198853488E-8</v>
      </c>
      <c r="H500" s="1">
        <f t="shared" si="92"/>
        <v>1.2066218198853488E-8</v>
      </c>
      <c r="I500" s="1">
        <f t="shared" si="93"/>
        <v>549467935.25</v>
      </c>
      <c r="J500" s="1">
        <f t="shared" si="94"/>
        <v>549467935.25</v>
      </c>
      <c r="K500" s="3">
        <v>109000000</v>
      </c>
      <c r="L500" s="3">
        <v>33000000</v>
      </c>
      <c r="M500" s="1">
        <f t="shared" si="95"/>
        <v>1.266653219031658</v>
      </c>
      <c r="N500" s="1">
        <f t="shared" si="96"/>
        <v>0.4105306742105263</v>
      </c>
      <c r="O500" s="3">
        <v>75000000</v>
      </c>
      <c r="P500" s="1">
        <f t="shared" si="97"/>
        <v>1.6000000000000001E-6</v>
      </c>
      <c r="Q500" s="1">
        <f t="shared" si="98"/>
        <v>1.6000000000000001E-6</v>
      </c>
      <c r="R500" s="1">
        <f t="shared" si="99"/>
        <v>2600027.6065619527</v>
      </c>
      <c r="S500" s="1">
        <f t="shared" si="100"/>
        <v>1.9999787644085909E-7</v>
      </c>
      <c r="T500" s="1">
        <f t="shared" si="103"/>
        <v>0.24999754585938813</v>
      </c>
      <c r="U500" s="1">
        <f t="shared" si="103"/>
        <v>0.12499887292863265</v>
      </c>
      <c r="V500" s="1">
        <f t="shared" si="103"/>
        <v>1.9999787644085909E-7</v>
      </c>
      <c r="AA500"/>
      <c r="AB500"/>
    </row>
    <row r="501" spans="1:28" hidden="1" x14ac:dyDescent="0.2">
      <c r="A501" t="s">
        <v>554</v>
      </c>
      <c r="B501" s="5">
        <v>1</v>
      </c>
      <c r="C501" s="2">
        <v>7900000</v>
      </c>
      <c r="D501" s="2">
        <v>-28000000</v>
      </c>
      <c r="E501" t="s">
        <v>27</v>
      </c>
      <c r="F501" s="2">
        <v>-5000000</v>
      </c>
      <c r="G501" s="1">
        <f t="shared" si="91"/>
        <v>-0.2815450913065814</v>
      </c>
      <c r="H501" s="1">
        <f t="shared" si="92"/>
        <v>-5.027590916188953E-2</v>
      </c>
      <c r="I501" s="1">
        <f t="shared" si="93"/>
        <v>-23.548625796428571</v>
      </c>
      <c r="J501" s="1">
        <f t="shared" si="94"/>
        <v>-131.87230446000001</v>
      </c>
      <c r="K501" s="3">
        <v>28000000</v>
      </c>
      <c r="L501" s="3">
        <v>19000000</v>
      </c>
      <c r="M501" s="1">
        <f t="shared" si="95"/>
        <v>1.139240506329114</v>
      </c>
      <c r="N501" s="1">
        <f t="shared" si="96"/>
        <v>0.87777777777777777</v>
      </c>
      <c r="O501" s="3">
        <v>9000000</v>
      </c>
      <c r="P501" s="1">
        <f t="shared" si="97"/>
        <v>-55.555555555555557</v>
      </c>
      <c r="Q501" s="1">
        <f t="shared" si="98"/>
        <v>-311.11111111111114</v>
      </c>
      <c r="R501" s="1">
        <f t="shared" si="99"/>
        <v>-2.8214285714285713E-2</v>
      </c>
      <c r="S501" s="1">
        <f t="shared" si="100"/>
        <v>-35.443037974683548</v>
      </c>
      <c r="T501" s="1">
        <f t="shared" si="103"/>
        <v>-35.215189873417728</v>
      </c>
      <c r="U501" s="1">
        <f t="shared" si="103"/>
        <v>-35.329113924050638</v>
      </c>
      <c r="V501" s="1">
        <f t="shared" si="103"/>
        <v>-35.443037974683548</v>
      </c>
      <c r="AA501"/>
      <c r="AB501"/>
    </row>
    <row r="502" spans="1:28" hidden="1" x14ac:dyDescent="0.2">
      <c r="A502" t="s">
        <v>555</v>
      </c>
      <c r="B502" s="5">
        <v>34.200000000000003</v>
      </c>
      <c r="C502" s="2">
        <v>75981420</v>
      </c>
      <c r="D502" s="2">
        <v>165000000</v>
      </c>
      <c r="E502" t="s">
        <v>27</v>
      </c>
      <c r="F502" s="2">
        <v>189000000</v>
      </c>
      <c r="G502" s="1">
        <f t="shared" ref="G502:G565" si="104">D502/$C$3</f>
        <v>1.6591050023423546</v>
      </c>
      <c r="H502" s="1">
        <f t="shared" ref="H502:H565" si="105">F502/$C$3</f>
        <v>1.9004293663194243</v>
      </c>
      <c r="I502" s="1">
        <f t="shared" ref="I502:I565" si="106">$B$3/G502</f>
        <v>3.9961304381818183</v>
      </c>
      <c r="J502" s="1">
        <f t="shared" ref="J502:J565" si="107">$B$3/H502</f>
        <v>3.4886853031746035</v>
      </c>
      <c r="K502" s="4">
        <v>23108000000</v>
      </c>
      <c r="L502" s="4">
        <v>22613000000</v>
      </c>
      <c r="M502" s="1">
        <f t="shared" ref="M502:M565" si="108">(K502-L502)/C502</f>
        <v>6.5147505798128016</v>
      </c>
      <c r="N502" s="1">
        <f t="shared" ref="N502:N565" si="109">B502/M502</f>
        <v>5.2496253818181824</v>
      </c>
      <c r="O502" s="3">
        <v>495000000</v>
      </c>
      <c r="P502" s="1">
        <f t="shared" ref="P502:P565" si="110">F502/O502*100</f>
        <v>38.181818181818187</v>
      </c>
      <c r="Q502" s="1">
        <f t="shared" ref="Q502:Q565" si="111">D502/O502*100</f>
        <v>33.333333333333329</v>
      </c>
      <c r="R502" s="1">
        <f t="shared" ref="R502:R565" si="112">B502/S502</f>
        <v>1.5748876145454551</v>
      </c>
      <c r="S502" s="1">
        <f t="shared" ref="S502:S565" si="113">($O502+$O502*($Q502-$C$1)/$C$1)/$C502</f>
        <v>21.715835266042667</v>
      </c>
      <c r="T502" s="1">
        <f t="shared" si="103"/>
        <v>23.01878538200523</v>
      </c>
      <c r="U502" s="1">
        <f t="shared" si="103"/>
        <v>22.367310324023951</v>
      </c>
      <c r="V502" s="1">
        <f t="shared" si="103"/>
        <v>21.715835266042667</v>
      </c>
      <c r="AA502"/>
      <c r="AB502"/>
    </row>
    <row r="503" spans="1:28" hidden="1" x14ac:dyDescent="0.2">
      <c r="A503" t="s">
        <v>556</v>
      </c>
      <c r="B503" s="5">
        <v>49.6</v>
      </c>
      <c r="C503" s="2">
        <v>66351000</v>
      </c>
      <c r="D503" s="2">
        <v>136000000</v>
      </c>
      <c r="E503" t="s">
        <v>27</v>
      </c>
      <c r="F503" s="2">
        <v>5000000</v>
      </c>
      <c r="G503" s="1">
        <f t="shared" si="104"/>
        <v>1.3675047292033953</v>
      </c>
      <c r="H503" s="1">
        <f t="shared" si="105"/>
        <v>5.027590916188953E-2</v>
      </c>
      <c r="I503" s="1">
        <f t="shared" si="106"/>
        <v>4.8482464875</v>
      </c>
      <c r="J503" s="1">
        <f t="shared" si="107"/>
        <v>131.87230446000001</v>
      </c>
      <c r="K503" s="4">
        <v>5965000000</v>
      </c>
      <c r="L503" s="4">
        <v>4071000000</v>
      </c>
      <c r="M503" s="1">
        <f t="shared" si="108"/>
        <v>28.545161338939881</v>
      </c>
      <c r="N503" s="1">
        <f t="shared" si="109"/>
        <v>1.7375974656810982</v>
      </c>
      <c r="O503" s="4">
        <v>1894000000</v>
      </c>
      <c r="P503" s="1">
        <f t="shared" si="110"/>
        <v>0.26399155227032733</v>
      </c>
      <c r="Q503" s="1">
        <f t="shared" si="111"/>
        <v>7.1805702217529035</v>
      </c>
      <c r="R503" s="1">
        <f t="shared" si="112"/>
        <v>2.4198600000000003</v>
      </c>
      <c r="S503" s="1">
        <f t="shared" si="113"/>
        <v>20.497053548552394</v>
      </c>
      <c r="T503" s="1">
        <f t="shared" si="103"/>
        <v>26.206085816340373</v>
      </c>
      <c r="U503" s="1">
        <f t="shared" si="103"/>
        <v>23.351569682446385</v>
      </c>
      <c r="V503" s="1">
        <f t="shared" si="103"/>
        <v>20.497053548552394</v>
      </c>
      <c r="AA503"/>
      <c r="AB503"/>
    </row>
    <row r="504" spans="1:28" hidden="1" x14ac:dyDescent="0.2">
      <c r="A504" t="s">
        <v>557</v>
      </c>
      <c r="B504" s="5">
        <v>9.39</v>
      </c>
      <c r="C504" s="2">
        <v>1872884836</v>
      </c>
      <c r="D504" s="2">
        <v>-25000000</v>
      </c>
      <c r="E504" t="s">
        <v>30</v>
      </c>
      <c r="F504" s="2">
        <v>-25000000</v>
      </c>
      <c r="G504" s="1">
        <f t="shared" si="104"/>
        <v>-0.25137954580944766</v>
      </c>
      <c r="H504" s="1">
        <f t="shared" si="105"/>
        <v>-0.25137954580944766</v>
      </c>
      <c r="I504" s="1">
        <f t="shared" si="106"/>
        <v>-26.374460892000002</v>
      </c>
      <c r="J504" s="1">
        <f t="shared" si="107"/>
        <v>-26.374460892000002</v>
      </c>
      <c r="K504" s="3">
        <v>37000000</v>
      </c>
      <c r="L504" s="3">
        <v>7000000</v>
      </c>
      <c r="M504" s="1">
        <f t="shared" si="108"/>
        <v>1.6018069783763255E-2</v>
      </c>
      <c r="N504" s="1">
        <f t="shared" si="109"/>
        <v>586.21295366800007</v>
      </c>
      <c r="O504" s="3">
        <v>30000000</v>
      </c>
      <c r="P504" s="1">
        <f t="shared" si="110"/>
        <v>-83.333333333333343</v>
      </c>
      <c r="Q504" s="1">
        <f t="shared" si="111"/>
        <v>-83.333333333333343</v>
      </c>
      <c r="R504" s="1">
        <f t="shared" si="112"/>
        <v>-70.345554440159987</v>
      </c>
      <c r="S504" s="1">
        <f t="shared" si="113"/>
        <v>-0.13348391486469383</v>
      </c>
      <c r="T504" s="1">
        <f t="shared" si="103"/>
        <v>-0.13028030090794118</v>
      </c>
      <c r="U504" s="1">
        <f t="shared" si="103"/>
        <v>-0.13188210788631749</v>
      </c>
      <c r="V504" s="1">
        <f t="shared" si="103"/>
        <v>-0.13348391486469383</v>
      </c>
      <c r="AA504"/>
      <c r="AB504"/>
    </row>
    <row r="505" spans="1:28" hidden="1" x14ac:dyDescent="0.2">
      <c r="A505" t="s">
        <v>558</v>
      </c>
      <c r="B505" s="5">
        <v>41.94</v>
      </c>
      <c r="C505" s="2">
        <v>101302000</v>
      </c>
      <c r="D505" s="2">
        <v>176000000</v>
      </c>
      <c r="E505" t="s">
        <v>559</v>
      </c>
      <c r="F505" s="2">
        <v>4000000</v>
      </c>
      <c r="G505" s="1">
        <f t="shared" si="104"/>
        <v>1.7697120024985116</v>
      </c>
      <c r="H505" s="1">
        <f t="shared" si="105"/>
        <v>4.0220727329511624E-2</v>
      </c>
      <c r="I505" s="1">
        <f t="shared" si="106"/>
        <v>3.7463722857954544</v>
      </c>
      <c r="J505" s="1">
        <f t="shared" si="107"/>
        <v>164.84038057500001</v>
      </c>
      <c r="K505" s="4">
        <v>8525000000</v>
      </c>
      <c r="L505" s="4">
        <v>4568000000</v>
      </c>
      <c r="M505" s="1">
        <f t="shared" si="108"/>
        <v>39.061420307595114</v>
      </c>
      <c r="N505" s="1">
        <f t="shared" si="109"/>
        <v>1.0736936770280514</v>
      </c>
      <c r="O505" s="4">
        <v>3957000000</v>
      </c>
      <c r="P505" s="1">
        <f t="shared" si="110"/>
        <v>0.10108668182966893</v>
      </c>
      <c r="Q505" s="1">
        <f t="shared" si="111"/>
        <v>4.4478140005054332</v>
      </c>
      <c r="R505" s="1">
        <f t="shared" si="112"/>
        <v>2.4139806136363635</v>
      </c>
      <c r="S505" s="1">
        <f t="shared" si="113"/>
        <v>17.373793212374878</v>
      </c>
      <c r="T505" s="1">
        <f t="shared" si="103"/>
        <v>25.1860772738939</v>
      </c>
      <c r="U505" s="1">
        <f t="shared" si="103"/>
        <v>21.279935243134389</v>
      </c>
      <c r="V505" s="1">
        <f t="shared" si="103"/>
        <v>17.373793212374878</v>
      </c>
      <c r="AA505"/>
      <c r="AB505"/>
    </row>
    <row r="506" spans="1:28" hidden="1" x14ac:dyDescent="0.2">
      <c r="A506" t="s">
        <v>560</v>
      </c>
      <c r="B506" s="5">
        <v>29.94</v>
      </c>
      <c r="C506" s="2">
        <v>47710425</v>
      </c>
      <c r="D506" s="2">
        <v>58000000</v>
      </c>
      <c r="E506" t="s">
        <v>27</v>
      </c>
      <c r="F506" s="2">
        <v>-12000000</v>
      </c>
      <c r="G506" s="1">
        <f t="shared" si="104"/>
        <v>0.58320054627791862</v>
      </c>
      <c r="H506" s="1">
        <f t="shared" si="105"/>
        <v>-0.12066218198853489</v>
      </c>
      <c r="I506" s="1">
        <f t="shared" si="106"/>
        <v>11.368302108620689</v>
      </c>
      <c r="J506" s="1">
        <f t="shared" si="107"/>
        <v>-54.946793524999997</v>
      </c>
      <c r="K506" s="4">
        <v>1808000000</v>
      </c>
      <c r="L506" s="3">
        <v>541000000</v>
      </c>
      <c r="M506" s="1">
        <f t="shared" si="108"/>
        <v>26.556040949121705</v>
      </c>
      <c r="N506" s="1">
        <f t="shared" si="109"/>
        <v>1.1274270911602211</v>
      </c>
      <c r="O506" s="4">
        <v>1267000000</v>
      </c>
      <c r="P506" s="1">
        <f t="shared" si="110"/>
        <v>-0.94711917916337818</v>
      </c>
      <c r="Q506" s="1">
        <f t="shared" si="111"/>
        <v>4.5777426992896606</v>
      </c>
      <c r="R506" s="1">
        <f t="shared" si="112"/>
        <v>2.4628450422413795</v>
      </c>
      <c r="S506" s="1">
        <f t="shared" si="113"/>
        <v>12.156672257687916</v>
      </c>
      <c r="T506" s="1">
        <f t="shared" si="103"/>
        <v>17.467880447512258</v>
      </c>
      <c r="U506" s="1">
        <f t="shared" si="103"/>
        <v>14.812276352600087</v>
      </c>
      <c r="V506" s="1">
        <f t="shared" si="103"/>
        <v>12.156672257687916</v>
      </c>
      <c r="AA506"/>
      <c r="AB506"/>
    </row>
    <row r="507" spans="1:28" hidden="1" x14ac:dyDescent="0.2">
      <c r="A507" t="s">
        <v>561</v>
      </c>
      <c r="B507" s="5">
        <v>5.6</v>
      </c>
      <c r="C507" s="2">
        <v>443332735</v>
      </c>
      <c r="D507" s="2">
        <v>-20000000</v>
      </c>
      <c r="E507" t="s">
        <v>27</v>
      </c>
      <c r="F507" s="2">
        <v>107000000</v>
      </c>
      <c r="G507" s="1">
        <f t="shared" si="104"/>
        <v>-0.20110363664755812</v>
      </c>
      <c r="H507" s="1">
        <f t="shared" si="105"/>
        <v>1.075904456064436</v>
      </c>
      <c r="I507" s="1">
        <f t="shared" si="106"/>
        <v>-32.968076115000002</v>
      </c>
      <c r="J507" s="1">
        <f t="shared" si="107"/>
        <v>6.1622572177570092</v>
      </c>
      <c r="K507" s="4">
        <v>3070000000</v>
      </c>
      <c r="L507" s="4">
        <v>3434000000</v>
      </c>
      <c r="M507" s="1">
        <f t="shared" si="108"/>
        <v>-0.82105373969282913</v>
      </c>
      <c r="N507" s="1">
        <f t="shared" si="109"/>
        <v>-6.8205036153846148</v>
      </c>
      <c r="O507" s="3">
        <v>-882000000</v>
      </c>
      <c r="P507" s="1">
        <f t="shared" si="110"/>
        <v>-12.131519274376418</v>
      </c>
      <c r="Q507" s="1">
        <f t="shared" si="111"/>
        <v>2.2675736961451247</v>
      </c>
      <c r="R507" s="1">
        <f t="shared" si="112"/>
        <v>-12.413316579999998</v>
      </c>
      <c r="S507" s="1">
        <f t="shared" si="113"/>
        <v>-0.45112842840265338</v>
      </c>
      <c r="T507" s="1">
        <f t="shared" si="103"/>
        <v>-0.84902370225379364</v>
      </c>
      <c r="U507" s="1">
        <f t="shared" si="103"/>
        <v>-0.65007606532822348</v>
      </c>
      <c r="V507" s="1">
        <f t="shared" si="103"/>
        <v>-0.45112842840265338</v>
      </c>
      <c r="AA507"/>
      <c r="AB507"/>
    </row>
    <row r="508" spans="1:28" hidden="1" x14ac:dyDescent="0.2">
      <c r="A508" t="s">
        <v>562</v>
      </c>
      <c r="B508" s="5">
        <v>14.11</v>
      </c>
      <c r="C508" s="2">
        <v>111100000</v>
      </c>
      <c r="D508" s="2">
        <v>-671000000</v>
      </c>
      <c r="E508" t="s">
        <v>114</v>
      </c>
      <c r="F508" s="2">
        <v>-34000000</v>
      </c>
      <c r="G508" s="1">
        <f t="shared" si="104"/>
        <v>-6.7470270095255751</v>
      </c>
      <c r="H508" s="1">
        <f t="shared" si="105"/>
        <v>-0.34187618230084882</v>
      </c>
      <c r="I508" s="1">
        <f t="shared" si="106"/>
        <v>-0.98265502578241437</v>
      </c>
      <c r="J508" s="1">
        <f t="shared" si="107"/>
        <v>-19.39298595</v>
      </c>
      <c r="K508" s="4">
        <v>6950000000</v>
      </c>
      <c r="L508" s="4">
        <v>5650000000</v>
      </c>
      <c r="M508" s="1">
        <f t="shared" si="108"/>
        <v>11.701170117011701</v>
      </c>
      <c r="N508" s="1">
        <f t="shared" si="109"/>
        <v>1.2058623076923076</v>
      </c>
      <c r="O508" s="4">
        <v>1300000000</v>
      </c>
      <c r="P508" s="1">
        <f t="shared" si="110"/>
        <v>-2.6153846153846154</v>
      </c>
      <c r="Q508" s="1">
        <f t="shared" si="111"/>
        <v>-51.61538461538462</v>
      </c>
      <c r="R508" s="1">
        <f t="shared" si="112"/>
        <v>-0.23362459016393441</v>
      </c>
      <c r="S508" s="1">
        <f t="shared" si="113"/>
        <v>-60.396039603960396</v>
      </c>
      <c r="T508" s="1">
        <f t="shared" si="103"/>
        <v>-58.055805580558058</v>
      </c>
      <c r="U508" s="1">
        <f t="shared" si="103"/>
        <v>-59.225922592259224</v>
      </c>
      <c r="V508" s="1">
        <f t="shared" si="103"/>
        <v>-60.396039603960396</v>
      </c>
      <c r="AA508"/>
      <c r="AB508"/>
    </row>
    <row r="509" spans="1:28" hidden="1" x14ac:dyDescent="0.2">
      <c r="A509" t="s">
        <v>563</v>
      </c>
      <c r="B509" s="5">
        <v>18.7</v>
      </c>
      <c r="C509" s="2">
        <v>580700000</v>
      </c>
      <c r="D509" s="2">
        <v>-87000000</v>
      </c>
      <c r="E509" t="s">
        <v>27</v>
      </c>
      <c r="F509" s="2">
        <v>22000000</v>
      </c>
      <c r="G509" s="1">
        <f t="shared" si="104"/>
        <v>-0.87480081941687793</v>
      </c>
      <c r="H509" s="1">
        <f t="shared" si="105"/>
        <v>0.22121400031231395</v>
      </c>
      <c r="I509" s="1">
        <f t="shared" si="106"/>
        <v>-7.5788680724137922</v>
      </c>
      <c r="J509" s="1">
        <f t="shared" si="107"/>
        <v>29.970978286363636</v>
      </c>
      <c r="K509" s="4">
        <v>9763000000</v>
      </c>
      <c r="L509" s="4">
        <v>7408000000</v>
      </c>
      <c r="M509" s="1">
        <f t="shared" si="108"/>
        <v>4.0554503185810233</v>
      </c>
      <c r="N509" s="1">
        <f t="shared" si="109"/>
        <v>4.6110785562632692</v>
      </c>
      <c r="O509" s="4">
        <v>2356000000</v>
      </c>
      <c r="P509" s="1">
        <f t="shared" si="110"/>
        <v>0.93378607809847192</v>
      </c>
      <c r="Q509" s="1">
        <f t="shared" si="111"/>
        <v>-3.6926994906621395</v>
      </c>
      <c r="R509" s="1">
        <f t="shared" si="112"/>
        <v>-12.481712643678161</v>
      </c>
      <c r="S509" s="1">
        <f t="shared" si="113"/>
        <v>-1.4981918374375753</v>
      </c>
      <c r="T509" s="1">
        <f t="shared" si="103"/>
        <v>-0.68675736180471847</v>
      </c>
      <c r="U509" s="1">
        <f t="shared" si="103"/>
        <v>-1.0924745996211469</v>
      </c>
      <c r="V509" s="1">
        <f t="shared" si="103"/>
        <v>-1.4981918374375753</v>
      </c>
      <c r="AA509"/>
      <c r="AB509"/>
    </row>
    <row r="510" spans="1:28" hidden="1" x14ac:dyDescent="0.2">
      <c r="A510" t="s">
        <v>564</v>
      </c>
      <c r="B510" s="5">
        <v>9.18</v>
      </c>
      <c r="C510" s="2">
        <v>16376204</v>
      </c>
      <c r="D510" s="2">
        <v>-22000000</v>
      </c>
      <c r="E510" t="s">
        <v>27</v>
      </c>
      <c r="F510" s="2">
        <v>-2000000</v>
      </c>
      <c r="G510" s="1">
        <f t="shared" si="104"/>
        <v>-0.22121400031231395</v>
      </c>
      <c r="H510" s="1">
        <f t="shared" si="105"/>
        <v>-2.0110363664755812E-2</v>
      </c>
      <c r="I510" s="1">
        <f t="shared" si="106"/>
        <v>-29.970978286363636</v>
      </c>
      <c r="J510" s="1">
        <f t="shared" si="107"/>
        <v>-329.68076115000002</v>
      </c>
      <c r="K510" s="3">
        <v>14000000</v>
      </c>
      <c r="L510" s="3">
        <v>2000000</v>
      </c>
      <c r="M510" s="1">
        <f t="shared" si="108"/>
        <v>0.7327705492677058</v>
      </c>
      <c r="N510" s="1">
        <f t="shared" si="109"/>
        <v>12.527796059999998</v>
      </c>
      <c r="O510" s="3">
        <v>12000000</v>
      </c>
      <c r="P510" s="1">
        <f t="shared" si="110"/>
        <v>-16.666666666666664</v>
      </c>
      <c r="Q510" s="1">
        <f t="shared" si="111"/>
        <v>-183.33333333333331</v>
      </c>
      <c r="R510" s="1">
        <f t="shared" si="112"/>
        <v>-0.68333433054545456</v>
      </c>
      <c r="S510" s="1">
        <f t="shared" si="113"/>
        <v>-13.434126736574605</v>
      </c>
      <c r="T510" s="1">
        <f t="shared" si="103"/>
        <v>-13.287572626721063</v>
      </c>
      <c r="U510" s="1">
        <f t="shared" si="103"/>
        <v>-13.360849681647835</v>
      </c>
      <c r="V510" s="1">
        <f t="shared" si="103"/>
        <v>-13.434126736574605</v>
      </c>
      <c r="AA510"/>
      <c r="AB510"/>
    </row>
    <row r="511" spans="1:28" hidden="1" x14ac:dyDescent="0.2">
      <c r="A511" t="s">
        <v>565</v>
      </c>
      <c r="B511" s="5">
        <v>129.68</v>
      </c>
      <c r="C511" s="2">
        <v>84800000</v>
      </c>
      <c r="D511" s="2">
        <v>467000000</v>
      </c>
      <c r="E511" t="s">
        <v>143</v>
      </c>
      <c r="F511" s="2">
        <v>145000000</v>
      </c>
      <c r="G511" s="1">
        <f t="shared" si="104"/>
        <v>4.6957699157204829</v>
      </c>
      <c r="H511" s="1">
        <f t="shared" si="105"/>
        <v>1.4580013656947965</v>
      </c>
      <c r="I511" s="1">
        <f t="shared" si="106"/>
        <v>1.411909041327623</v>
      </c>
      <c r="J511" s="1">
        <f t="shared" si="107"/>
        <v>4.5473208434482757</v>
      </c>
      <c r="K511" s="4">
        <v>5339000000</v>
      </c>
      <c r="L511" s="4">
        <v>4281000000</v>
      </c>
      <c r="M511" s="1">
        <f t="shared" si="108"/>
        <v>12.476415094339623</v>
      </c>
      <c r="N511" s="1">
        <f t="shared" si="109"/>
        <v>10.394011342155009</v>
      </c>
      <c r="O511" s="4">
        <v>1057000000</v>
      </c>
      <c r="P511" s="1">
        <f t="shared" si="110"/>
        <v>13.718070009460737</v>
      </c>
      <c r="Q511" s="1">
        <f t="shared" si="111"/>
        <v>44.181646168401137</v>
      </c>
      <c r="R511" s="1">
        <f t="shared" si="112"/>
        <v>2.3547888650963595</v>
      </c>
      <c r="S511" s="1">
        <f t="shared" si="113"/>
        <v>55.070754716981135</v>
      </c>
      <c r="T511" s="1">
        <f t="shared" si="103"/>
        <v>57.563679245283019</v>
      </c>
      <c r="U511" s="1">
        <f t="shared" si="103"/>
        <v>56.317216981132077</v>
      </c>
      <c r="V511" s="1">
        <f t="shared" si="103"/>
        <v>55.070754716981135</v>
      </c>
      <c r="AA511"/>
      <c r="AB511"/>
    </row>
    <row r="512" spans="1:28" hidden="1" x14ac:dyDescent="0.2">
      <c r="A512" t="s">
        <v>566</v>
      </c>
      <c r="B512" s="5">
        <v>0.59</v>
      </c>
      <c r="C512" s="2">
        <v>160826000</v>
      </c>
      <c r="D512" s="2">
        <v>-5000000</v>
      </c>
      <c r="E512" t="s">
        <v>27</v>
      </c>
      <c r="F512" s="2">
        <v>16000000</v>
      </c>
      <c r="G512" s="1">
        <f t="shared" si="104"/>
        <v>-5.027590916188953E-2</v>
      </c>
      <c r="H512" s="1">
        <f t="shared" si="105"/>
        <v>0.1608829093180465</v>
      </c>
      <c r="I512" s="1">
        <f t="shared" si="106"/>
        <v>-131.87230446000001</v>
      </c>
      <c r="J512" s="1">
        <f t="shared" si="107"/>
        <v>41.210095143750003</v>
      </c>
      <c r="K512" s="3">
        <v>60000000</v>
      </c>
      <c r="L512" s="3">
        <v>41000000</v>
      </c>
      <c r="M512" s="1">
        <f t="shared" si="108"/>
        <v>0.11814010172484549</v>
      </c>
      <c r="N512" s="1">
        <f t="shared" si="109"/>
        <v>4.994070526315789</v>
      </c>
      <c r="O512" s="3">
        <v>19000000</v>
      </c>
      <c r="P512" s="1">
        <f t="shared" si="110"/>
        <v>84.210526315789465</v>
      </c>
      <c r="Q512" s="1">
        <f t="shared" si="111"/>
        <v>-26.315789473684209</v>
      </c>
      <c r="R512" s="1">
        <f t="shared" si="112"/>
        <v>-1.8977468000000004</v>
      </c>
      <c r="S512" s="1">
        <f t="shared" si="113"/>
        <v>-0.31089500453906699</v>
      </c>
      <c r="T512" s="1">
        <f t="shared" si="103"/>
        <v>-0.28726698419409785</v>
      </c>
      <c r="U512" s="1">
        <f t="shared" si="103"/>
        <v>-0.29908099436658242</v>
      </c>
      <c r="V512" s="1">
        <f t="shared" si="103"/>
        <v>-0.31089500453906699</v>
      </c>
      <c r="AA512"/>
      <c r="AB512"/>
    </row>
    <row r="513" spans="1:28" hidden="1" x14ac:dyDescent="0.2">
      <c r="A513" t="s">
        <v>567</v>
      </c>
      <c r="B513" s="5">
        <v>62.07</v>
      </c>
      <c r="C513" s="2">
        <v>84582000</v>
      </c>
      <c r="D513" s="2">
        <v>43000000</v>
      </c>
      <c r="E513" t="s">
        <v>27</v>
      </c>
      <c r="F513" s="2">
        <v>38000000</v>
      </c>
      <c r="G513" s="1">
        <f t="shared" si="104"/>
        <v>0.43237281879224998</v>
      </c>
      <c r="H513" s="1">
        <f t="shared" si="105"/>
        <v>0.38209690963036047</v>
      </c>
      <c r="I513" s="1">
        <f t="shared" si="106"/>
        <v>15.333988890697675</v>
      </c>
      <c r="J513" s="1">
        <f t="shared" si="107"/>
        <v>17.351619007894737</v>
      </c>
      <c r="K513" s="4">
        <v>25496000000</v>
      </c>
      <c r="L513" s="4">
        <v>19910000000</v>
      </c>
      <c r="M513" s="1">
        <f t="shared" si="108"/>
        <v>66.042420373129033</v>
      </c>
      <c r="N513" s="1">
        <f t="shared" si="109"/>
        <v>0.93985047261009669</v>
      </c>
      <c r="O513" s="4">
        <v>5586000000</v>
      </c>
      <c r="P513" s="1">
        <f t="shared" si="110"/>
        <v>0.68027210884353739</v>
      </c>
      <c r="Q513" s="1">
        <f t="shared" si="111"/>
        <v>0.76978159684926606</v>
      </c>
      <c r="R513" s="1">
        <f t="shared" si="112"/>
        <v>12.209313348837183</v>
      </c>
      <c r="S513" s="1">
        <f t="shared" si="113"/>
        <v>5.083823981461788</v>
      </c>
      <c r="T513" s="1">
        <f t="shared" si="103"/>
        <v>18.292308056087585</v>
      </c>
      <c r="U513" s="1">
        <f t="shared" si="103"/>
        <v>11.688066018774691</v>
      </c>
      <c r="V513" s="1">
        <f t="shared" si="103"/>
        <v>5.083823981461788</v>
      </c>
      <c r="AA513"/>
      <c r="AB513"/>
    </row>
    <row r="514" spans="1:28" hidden="1" x14ac:dyDescent="0.2">
      <c r="A514" t="s">
        <v>568</v>
      </c>
      <c r="B514" s="5">
        <v>12.24</v>
      </c>
      <c r="C514" s="2">
        <v>39340492</v>
      </c>
      <c r="D514" s="2">
        <v>-22000000</v>
      </c>
      <c r="E514" t="s">
        <v>27</v>
      </c>
      <c r="F514" s="2">
        <v>-6000000</v>
      </c>
      <c r="G514" s="1">
        <f t="shared" si="104"/>
        <v>-0.22121400031231395</v>
      </c>
      <c r="H514" s="1">
        <f t="shared" si="105"/>
        <v>-6.0331090994267443E-2</v>
      </c>
      <c r="I514" s="1">
        <f t="shared" si="106"/>
        <v>-29.970978286363636</v>
      </c>
      <c r="J514" s="1">
        <f t="shared" si="107"/>
        <v>-109.89358704999999</v>
      </c>
      <c r="K514" s="3">
        <v>154000000</v>
      </c>
      <c r="L514" s="3">
        <v>19000000</v>
      </c>
      <c r="M514" s="1">
        <f t="shared" si="108"/>
        <v>3.4315788424811768</v>
      </c>
      <c r="N514" s="1">
        <f t="shared" si="109"/>
        <v>3.5668712746666666</v>
      </c>
      <c r="O514" s="3">
        <v>135000000</v>
      </c>
      <c r="P514" s="1">
        <f t="shared" si="110"/>
        <v>-4.4444444444444446</v>
      </c>
      <c r="Q514" s="1">
        <f t="shared" si="111"/>
        <v>-16.296296296296298</v>
      </c>
      <c r="R514" s="1">
        <f t="shared" si="112"/>
        <v>-2.1887619185454548</v>
      </c>
      <c r="S514" s="1">
        <f t="shared" si="113"/>
        <v>-5.5922025581174735</v>
      </c>
      <c r="T514" s="1">
        <f t="shared" ref="T514:V533" si="114">($O514+$O514*($Q514+T$2-$C$1)/$C$1)/$C514</f>
        <v>-4.9058867896212384</v>
      </c>
      <c r="U514" s="1">
        <f t="shared" si="114"/>
        <v>-5.2490446738693555</v>
      </c>
      <c r="V514" s="1">
        <f t="shared" si="114"/>
        <v>-5.5922025581174735</v>
      </c>
      <c r="AA514"/>
      <c r="AB514"/>
    </row>
    <row r="515" spans="1:28" hidden="1" x14ac:dyDescent="0.2">
      <c r="A515" t="s">
        <v>569</v>
      </c>
      <c r="B515" s="5">
        <v>80.55</v>
      </c>
      <c r="C515" s="2">
        <v>60059000</v>
      </c>
      <c r="D515" s="2">
        <v>29000000</v>
      </c>
      <c r="E515" t="s">
        <v>27</v>
      </c>
      <c r="F515" s="2">
        <v>6000000</v>
      </c>
      <c r="G515" s="1">
        <f t="shared" si="104"/>
        <v>0.29160027313895931</v>
      </c>
      <c r="H515" s="1">
        <f t="shared" si="105"/>
        <v>6.0331090994267443E-2</v>
      </c>
      <c r="I515" s="1">
        <f t="shared" si="106"/>
        <v>22.736604217241378</v>
      </c>
      <c r="J515" s="1">
        <f t="shared" si="107"/>
        <v>109.89358704999999</v>
      </c>
      <c r="K515" s="3">
        <v>792000000</v>
      </c>
      <c r="L515" s="3">
        <v>285000000</v>
      </c>
      <c r="M515" s="1">
        <f t="shared" si="108"/>
        <v>8.441698995987279</v>
      </c>
      <c r="N515" s="1">
        <f t="shared" si="109"/>
        <v>9.541918047337278</v>
      </c>
      <c r="O515" s="3">
        <v>508000000</v>
      </c>
      <c r="P515" s="1">
        <f t="shared" si="110"/>
        <v>1.1811023622047243</v>
      </c>
      <c r="Q515" s="1">
        <f t="shared" si="111"/>
        <v>5.7086614173228352</v>
      </c>
      <c r="R515" s="1">
        <f t="shared" si="112"/>
        <v>16.681904999999993</v>
      </c>
      <c r="S515" s="1">
        <f t="shared" si="113"/>
        <v>4.8285852245292142</v>
      </c>
      <c r="T515" s="1">
        <f t="shared" si="114"/>
        <v>6.5202550825022065</v>
      </c>
      <c r="U515" s="1">
        <f t="shared" si="114"/>
        <v>5.6744201535157099</v>
      </c>
      <c r="V515" s="1">
        <f t="shared" si="114"/>
        <v>4.8285852245292142</v>
      </c>
      <c r="AA515"/>
      <c r="AB515"/>
    </row>
    <row r="516" spans="1:28" hidden="1" x14ac:dyDescent="0.2">
      <c r="A516" t="s">
        <v>570</v>
      </c>
      <c r="B516" s="5">
        <v>30.59</v>
      </c>
      <c r="C516" s="2">
        <v>28098564</v>
      </c>
      <c r="D516" s="2">
        <v>-32000000</v>
      </c>
      <c r="E516" t="s">
        <v>27</v>
      </c>
      <c r="F516" s="2">
        <v>-25000000</v>
      </c>
      <c r="G516" s="1">
        <f t="shared" si="104"/>
        <v>-0.32176581863609299</v>
      </c>
      <c r="H516" s="1">
        <f t="shared" si="105"/>
        <v>-0.25137954580944766</v>
      </c>
      <c r="I516" s="1">
        <f t="shared" si="106"/>
        <v>-20.605047571875001</v>
      </c>
      <c r="J516" s="1">
        <f t="shared" si="107"/>
        <v>-26.374460892000002</v>
      </c>
      <c r="K516" s="3">
        <v>126000000</v>
      </c>
      <c r="L516" s="3">
        <v>34000000</v>
      </c>
      <c r="M516" s="1">
        <f t="shared" si="108"/>
        <v>3.2741886738411257</v>
      </c>
      <c r="N516" s="1">
        <f t="shared" si="109"/>
        <v>9.3427725300000013</v>
      </c>
      <c r="O516" s="3">
        <v>92000000</v>
      </c>
      <c r="P516" s="1">
        <f t="shared" si="110"/>
        <v>-27.173913043478258</v>
      </c>
      <c r="Q516" s="1">
        <f t="shared" si="111"/>
        <v>-34.782608695652172</v>
      </c>
      <c r="R516" s="1">
        <f t="shared" si="112"/>
        <v>-2.6860471023750003</v>
      </c>
      <c r="S516" s="1">
        <f t="shared" si="113"/>
        <v>-11.38848234379522</v>
      </c>
      <c r="T516" s="1">
        <f t="shared" si="114"/>
        <v>-10.733644609026996</v>
      </c>
      <c r="U516" s="1">
        <f t="shared" si="114"/>
        <v>-11.061063476411107</v>
      </c>
      <c r="V516" s="1">
        <f t="shared" si="114"/>
        <v>-11.38848234379522</v>
      </c>
      <c r="AA516"/>
      <c r="AB516"/>
    </row>
    <row r="517" spans="1:28" hidden="1" x14ac:dyDescent="0.2">
      <c r="A517" t="s">
        <v>571</v>
      </c>
      <c r="B517" s="5">
        <v>3.96</v>
      </c>
      <c r="C517" s="2">
        <v>22783182</v>
      </c>
      <c r="D517" s="2">
        <v>-129000000</v>
      </c>
      <c r="E517" t="s">
        <v>61</v>
      </c>
      <c r="F517" s="2">
        <v>-14000000</v>
      </c>
      <c r="G517" s="1">
        <f t="shared" si="104"/>
        <v>-1.2971184563767499</v>
      </c>
      <c r="H517" s="1">
        <f t="shared" si="105"/>
        <v>-0.1407725456532907</v>
      </c>
      <c r="I517" s="1">
        <f t="shared" si="106"/>
        <v>-5.1113296302325582</v>
      </c>
      <c r="J517" s="1">
        <f t="shared" si="107"/>
        <v>-47.097251592857141</v>
      </c>
      <c r="K517" s="3">
        <v>76000000</v>
      </c>
      <c r="L517" s="3">
        <v>59000000</v>
      </c>
      <c r="M517" s="1">
        <f t="shared" si="108"/>
        <v>0.74616442953403084</v>
      </c>
      <c r="N517" s="1">
        <f t="shared" si="109"/>
        <v>5.3071412188235296</v>
      </c>
      <c r="O517" s="3">
        <v>17000000</v>
      </c>
      <c r="P517" s="1">
        <f t="shared" si="110"/>
        <v>-82.35294117647058</v>
      </c>
      <c r="Q517" s="1">
        <f t="shared" si="111"/>
        <v>-758.82352941176464</v>
      </c>
      <c r="R517" s="1">
        <f t="shared" si="112"/>
        <v>-6.9939070325581415E-2</v>
      </c>
      <c r="S517" s="1">
        <f t="shared" si="113"/>
        <v>-56.620712594052918</v>
      </c>
      <c r="T517" s="1">
        <f t="shared" si="114"/>
        <v>-56.471479708146113</v>
      </c>
      <c r="U517" s="1">
        <f t="shared" si="114"/>
        <v>-56.546096151099519</v>
      </c>
      <c r="V517" s="1">
        <f t="shared" si="114"/>
        <v>-56.620712594052918</v>
      </c>
      <c r="AA517"/>
      <c r="AB517"/>
    </row>
    <row r="518" spans="1:28" hidden="1" x14ac:dyDescent="0.2">
      <c r="A518" t="s">
        <v>572</v>
      </c>
      <c r="B518" s="5">
        <v>28.45</v>
      </c>
      <c r="C518" s="2">
        <v>61235291</v>
      </c>
      <c r="D518" s="2">
        <v>155000000</v>
      </c>
      <c r="E518" t="s">
        <v>30</v>
      </c>
      <c r="F518" s="2">
        <v>41000000</v>
      </c>
      <c r="G518" s="1">
        <f t="shared" si="104"/>
        <v>1.5585531840185756</v>
      </c>
      <c r="H518" s="1">
        <f t="shared" si="105"/>
        <v>0.41226245512749415</v>
      </c>
      <c r="I518" s="1">
        <f t="shared" si="106"/>
        <v>4.2539453051612899</v>
      </c>
      <c r="J518" s="1">
        <f t="shared" si="107"/>
        <v>16.081988348780488</v>
      </c>
      <c r="K518" s="4">
        <v>11771000000</v>
      </c>
      <c r="L518" s="4">
        <v>10655000000</v>
      </c>
      <c r="M518" s="1">
        <f t="shared" si="108"/>
        <v>18.224784789542358</v>
      </c>
      <c r="N518" s="1">
        <f t="shared" si="109"/>
        <v>1.5610609578405017</v>
      </c>
      <c r="O518" s="4">
        <v>1116000000</v>
      </c>
      <c r="P518" s="1">
        <f t="shared" si="110"/>
        <v>3.6738351254480288</v>
      </c>
      <c r="Q518" s="1">
        <f t="shared" si="111"/>
        <v>13.888888888888889</v>
      </c>
      <c r="R518" s="1">
        <f t="shared" si="112"/>
        <v>1.1239638896451611</v>
      </c>
      <c r="S518" s="1">
        <f t="shared" si="113"/>
        <v>25.312201096586609</v>
      </c>
      <c r="T518" s="1">
        <f t="shared" si="114"/>
        <v>28.957158054495078</v>
      </c>
      <c r="U518" s="1">
        <f t="shared" si="114"/>
        <v>27.134679575540844</v>
      </c>
      <c r="V518" s="1">
        <f t="shared" si="114"/>
        <v>25.312201096586609</v>
      </c>
      <c r="AA518"/>
      <c r="AB518"/>
    </row>
    <row r="519" spans="1:28" hidden="1" x14ac:dyDescent="0.2">
      <c r="A519" t="s">
        <v>573</v>
      </c>
      <c r="B519" s="5">
        <v>85.2</v>
      </c>
      <c r="C519" s="2">
        <v>34445489</v>
      </c>
      <c r="D519" s="2">
        <v>-31000000</v>
      </c>
      <c r="E519" t="s">
        <v>27</v>
      </c>
      <c r="F519" s="2">
        <v>-19000000</v>
      </c>
      <c r="G519" s="1">
        <f t="shared" si="104"/>
        <v>-0.31171063680371514</v>
      </c>
      <c r="H519" s="1">
        <f t="shared" si="105"/>
        <v>-0.19104845481518024</v>
      </c>
      <c r="I519" s="1">
        <f t="shared" si="106"/>
        <v>-21.269726525806451</v>
      </c>
      <c r="J519" s="1">
        <f t="shared" si="107"/>
        <v>-34.703238015789474</v>
      </c>
      <c r="K519" s="3">
        <v>44000000</v>
      </c>
      <c r="L519" s="3">
        <v>38000000</v>
      </c>
      <c r="M519" s="1">
        <f t="shared" si="108"/>
        <v>0.17418826598745629</v>
      </c>
      <c r="N519" s="1">
        <f t="shared" si="109"/>
        <v>489.12594380000002</v>
      </c>
      <c r="O519" s="3">
        <v>7000000</v>
      </c>
      <c r="P519" s="1">
        <f t="shared" si="110"/>
        <v>-271.42857142857144</v>
      </c>
      <c r="Q519" s="1">
        <f t="shared" si="111"/>
        <v>-442.85714285714289</v>
      </c>
      <c r="R519" s="1">
        <f t="shared" si="112"/>
        <v>-9.4669537509677433</v>
      </c>
      <c r="S519" s="1">
        <f t="shared" si="113"/>
        <v>-8.9997270760185746</v>
      </c>
      <c r="T519" s="1">
        <f t="shared" si="114"/>
        <v>-8.9590831472881689</v>
      </c>
      <c r="U519" s="1">
        <f t="shared" si="114"/>
        <v>-8.9794051116533726</v>
      </c>
      <c r="V519" s="1">
        <f t="shared" si="114"/>
        <v>-8.9997270760185746</v>
      </c>
      <c r="AA519"/>
      <c r="AB519"/>
    </row>
    <row r="520" spans="1:28" hidden="1" x14ac:dyDescent="0.2">
      <c r="A520" t="s">
        <v>574</v>
      </c>
      <c r="B520" s="5">
        <v>4.53</v>
      </c>
      <c r="C520" s="2">
        <v>39466000</v>
      </c>
      <c r="D520" s="2">
        <v>10000000</v>
      </c>
      <c r="E520" t="s">
        <v>27</v>
      </c>
      <c r="F520" s="2">
        <v>-0.9</v>
      </c>
      <c r="G520" s="1">
        <f t="shared" si="104"/>
        <v>0.10055181832377906</v>
      </c>
      <c r="H520" s="1">
        <f t="shared" si="105"/>
        <v>-9.0496636491401171E-9</v>
      </c>
      <c r="I520" s="1">
        <f t="shared" si="106"/>
        <v>65.936152230000005</v>
      </c>
      <c r="J520" s="1">
        <f t="shared" si="107"/>
        <v>-732623913.66666663</v>
      </c>
      <c r="K520" s="3">
        <v>218000000</v>
      </c>
      <c r="L520" s="3">
        <v>26000000</v>
      </c>
      <c r="M520" s="1">
        <f t="shared" si="108"/>
        <v>4.8649470430243751</v>
      </c>
      <c r="N520" s="1">
        <f t="shared" si="109"/>
        <v>0.93115093750000011</v>
      </c>
      <c r="O520" s="3">
        <v>187000000</v>
      </c>
      <c r="P520" s="1">
        <f t="shared" si="110"/>
        <v>-4.81283422459893E-7</v>
      </c>
      <c r="Q520" s="1">
        <f t="shared" si="111"/>
        <v>5.3475935828877006</v>
      </c>
      <c r="R520" s="1">
        <f t="shared" si="112"/>
        <v>1.7878098</v>
      </c>
      <c r="S520" s="1">
        <f t="shared" si="113"/>
        <v>2.5338265849085291</v>
      </c>
      <c r="T520" s="1">
        <f t="shared" si="114"/>
        <v>3.4814777276643185</v>
      </c>
      <c r="U520" s="1">
        <f t="shared" si="114"/>
        <v>3.0076521562864236</v>
      </c>
      <c r="V520" s="1">
        <f t="shared" si="114"/>
        <v>2.5338265849085291</v>
      </c>
      <c r="AA520"/>
      <c r="AB520"/>
    </row>
    <row r="521" spans="1:28" hidden="1" x14ac:dyDescent="0.2">
      <c r="A521" t="s">
        <v>575</v>
      </c>
      <c r="B521" s="5">
        <v>0.81</v>
      </c>
      <c r="C521" s="2">
        <v>15325921</v>
      </c>
      <c r="D521" s="2">
        <v>-27000000</v>
      </c>
      <c r="E521" t="s">
        <v>30</v>
      </c>
      <c r="F521" s="2">
        <v>-5000000</v>
      </c>
      <c r="G521" s="1">
        <f t="shared" si="104"/>
        <v>-0.27148990947420348</v>
      </c>
      <c r="H521" s="1">
        <f t="shared" si="105"/>
        <v>-5.027590916188953E-2</v>
      </c>
      <c r="I521" s="1">
        <f t="shared" si="106"/>
        <v>-24.420797122222222</v>
      </c>
      <c r="J521" s="1">
        <f t="shared" si="107"/>
        <v>-131.87230446000001</v>
      </c>
      <c r="K521" s="3">
        <v>31000000</v>
      </c>
      <c r="L521" s="3">
        <v>29000000</v>
      </c>
      <c r="M521" s="1">
        <f t="shared" si="108"/>
        <v>0.13049786697973975</v>
      </c>
      <c r="N521" s="1">
        <f t="shared" si="109"/>
        <v>6.206998005</v>
      </c>
      <c r="O521" s="3">
        <v>2000000</v>
      </c>
      <c r="P521" s="1">
        <f t="shared" si="110"/>
        <v>-250</v>
      </c>
      <c r="Q521" s="1">
        <f t="shared" si="111"/>
        <v>-1350</v>
      </c>
      <c r="R521" s="1">
        <f t="shared" si="112"/>
        <v>-4.5977762999999998E-2</v>
      </c>
      <c r="S521" s="1">
        <f t="shared" si="113"/>
        <v>-17.617212042264867</v>
      </c>
      <c r="T521" s="1">
        <f t="shared" si="114"/>
        <v>-17.591112468868918</v>
      </c>
      <c r="U521" s="1">
        <f t="shared" si="114"/>
        <v>-17.604162255566891</v>
      </c>
      <c r="V521" s="1">
        <f t="shared" si="114"/>
        <v>-17.617212042264867</v>
      </c>
      <c r="AA521"/>
      <c r="AB521"/>
    </row>
    <row r="522" spans="1:28" hidden="1" x14ac:dyDescent="0.2">
      <c r="A522" t="s">
        <v>576</v>
      </c>
      <c r="B522" s="5">
        <v>19.600000000000001</v>
      </c>
      <c r="C522" s="2">
        <v>30296595</v>
      </c>
      <c r="D522" s="2">
        <v>-46000000</v>
      </c>
      <c r="E522" t="s">
        <v>27</v>
      </c>
      <c r="F522" s="2">
        <v>-17000000</v>
      </c>
      <c r="G522" s="1">
        <f t="shared" si="104"/>
        <v>-0.46253836428938372</v>
      </c>
      <c r="H522" s="1">
        <f t="shared" si="105"/>
        <v>-0.17093809115042441</v>
      </c>
      <c r="I522" s="1">
        <f t="shared" si="106"/>
        <v>-14.333946136956522</v>
      </c>
      <c r="J522" s="1">
        <f t="shared" si="107"/>
        <v>-38.7859719</v>
      </c>
      <c r="K522" s="3">
        <v>217000000</v>
      </c>
      <c r="L522" s="3">
        <v>10000000</v>
      </c>
      <c r="M522" s="1">
        <f t="shared" si="108"/>
        <v>6.8324509734509773</v>
      </c>
      <c r="N522" s="1">
        <f t="shared" si="109"/>
        <v>2.8686631014492754</v>
      </c>
      <c r="O522" s="3">
        <v>207000000</v>
      </c>
      <c r="P522" s="1">
        <f t="shared" si="110"/>
        <v>-8.2125603864734309</v>
      </c>
      <c r="Q522" s="1">
        <f t="shared" si="111"/>
        <v>-22.222222222222221</v>
      </c>
      <c r="R522" s="1">
        <f t="shared" si="112"/>
        <v>-1.290898395652174</v>
      </c>
      <c r="S522" s="1">
        <f t="shared" si="113"/>
        <v>-15.183224385446616</v>
      </c>
      <c r="T522" s="1">
        <f t="shared" si="114"/>
        <v>-13.816734190756421</v>
      </c>
      <c r="U522" s="1">
        <f t="shared" si="114"/>
        <v>-14.499979288101517</v>
      </c>
      <c r="V522" s="1">
        <f t="shared" si="114"/>
        <v>-15.183224385446616</v>
      </c>
      <c r="AA522"/>
      <c r="AB522"/>
    </row>
    <row r="523" spans="1:28" hidden="1" x14ac:dyDescent="0.2">
      <c r="A523" t="s">
        <v>577</v>
      </c>
      <c r="B523" s="5">
        <v>20.34</v>
      </c>
      <c r="C523" s="2">
        <v>169376000</v>
      </c>
      <c r="D523" s="2">
        <v>272000000</v>
      </c>
      <c r="E523" t="s">
        <v>61</v>
      </c>
      <c r="F523" s="2">
        <v>33000000</v>
      </c>
      <c r="G523" s="1">
        <f t="shared" si="104"/>
        <v>2.7350094584067906</v>
      </c>
      <c r="H523" s="1">
        <f t="shared" si="105"/>
        <v>0.33182100046847091</v>
      </c>
      <c r="I523" s="1">
        <f t="shared" si="106"/>
        <v>2.42412324375</v>
      </c>
      <c r="J523" s="1">
        <f t="shared" si="107"/>
        <v>19.98065219090909</v>
      </c>
      <c r="K523" s="4">
        <v>2848000000</v>
      </c>
      <c r="L523" s="3">
        <v>425000000</v>
      </c>
      <c r="M523" s="1">
        <f t="shared" si="108"/>
        <v>14.305450595125638</v>
      </c>
      <c r="N523" s="1">
        <f t="shared" si="109"/>
        <v>1.4218356747833265</v>
      </c>
      <c r="O523" s="4">
        <v>2422000000</v>
      </c>
      <c r="P523" s="1">
        <f t="shared" si="110"/>
        <v>1.3625103220478945</v>
      </c>
      <c r="Q523" s="1">
        <f t="shared" si="111"/>
        <v>11.230388109000826</v>
      </c>
      <c r="R523" s="1">
        <f t="shared" si="112"/>
        <v>1.2665837647058822</v>
      </c>
      <c r="S523" s="1">
        <f t="shared" si="113"/>
        <v>16.058945777441906</v>
      </c>
      <c r="T523" s="1">
        <f t="shared" si="114"/>
        <v>18.918855091630455</v>
      </c>
      <c r="U523" s="1">
        <f t="shared" si="114"/>
        <v>17.48890043453618</v>
      </c>
      <c r="V523" s="1">
        <f t="shared" si="114"/>
        <v>16.058945777441906</v>
      </c>
      <c r="AA523"/>
      <c r="AB523"/>
    </row>
    <row r="524" spans="1:28" hidden="1" x14ac:dyDescent="0.2">
      <c r="A524" t="s">
        <v>578</v>
      </c>
      <c r="B524" s="5">
        <v>3.39</v>
      </c>
      <c r="C524" s="2">
        <v>21523000</v>
      </c>
      <c r="D524" s="2">
        <v>1.23</v>
      </c>
      <c r="E524" t="s">
        <v>27</v>
      </c>
      <c r="F524" s="2">
        <v>-0.15</v>
      </c>
      <c r="G524" s="1">
        <f t="shared" si="104"/>
        <v>1.2367873653824826E-8</v>
      </c>
      <c r="H524" s="1">
        <f t="shared" si="105"/>
        <v>-1.508277274856686E-9</v>
      </c>
      <c r="I524" s="1">
        <f t="shared" si="106"/>
        <v>536066278.29268289</v>
      </c>
      <c r="J524" s="1">
        <f t="shared" si="107"/>
        <v>-4395743482</v>
      </c>
      <c r="K524" s="3">
        <v>66000000</v>
      </c>
      <c r="L524" s="3">
        <v>5000000</v>
      </c>
      <c r="M524" s="1">
        <f t="shared" si="108"/>
        <v>2.834177391627561</v>
      </c>
      <c r="N524" s="1">
        <f t="shared" si="109"/>
        <v>1.196114262295082</v>
      </c>
      <c r="O524" s="3">
        <v>61000000</v>
      </c>
      <c r="P524" s="1">
        <f t="shared" si="110"/>
        <v>-2.4590163934426232E-7</v>
      </c>
      <c r="Q524" s="1">
        <f t="shared" si="111"/>
        <v>2.0163934426229508E-6</v>
      </c>
      <c r="R524" s="1">
        <f t="shared" si="112"/>
        <v>5931948.7819250887</v>
      </c>
      <c r="S524" s="1">
        <f t="shared" si="113"/>
        <v>5.7148167063233598E-7</v>
      </c>
      <c r="T524" s="1">
        <f t="shared" si="114"/>
        <v>0.56683604980718283</v>
      </c>
      <c r="U524" s="1">
        <f t="shared" si="114"/>
        <v>0.28341831064442674</v>
      </c>
      <c r="V524" s="1">
        <f t="shared" si="114"/>
        <v>5.7148167063233598E-7</v>
      </c>
      <c r="AA524"/>
      <c r="AB524"/>
    </row>
    <row r="525" spans="1:28" hidden="1" x14ac:dyDescent="0.2">
      <c r="A525" t="s">
        <v>579</v>
      </c>
      <c r="B525" s="5">
        <v>28.85</v>
      </c>
      <c r="C525" s="2">
        <v>233263277</v>
      </c>
      <c r="D525" s="2">
        <v>207000000</v>
      </c>
      <c r="E525" t="s">
        <v>27</v>
      </c>
      <c r="F525" s="2">
        <v>66000000</v>
      </c>
      <c r="G525" s="1">
        <f t="shared" si="104"/>
        <v>2.0814226393022266</v>
      </c>
      <c r="H525" s="1">
        <f t="shared" si="105"/>
        <v>0.66364200093694181</v>
      </c>
      <c r="I525" s="1">
        <f t="shared" si="106"/>
        <v>3.1853213637681161</v>
      </c>
      <c r="J525" s="1">
        <f t="shared" si="107"/>
        <v>9.9903260954545452</v>
      </c>
      <c r="K525" s="4">
        <v>6690000000</v>
      </c>
      <c r="L525" s="4">
        <v>5350000000</v>
      </c>
      <c r="M525" s="1">
        <f t="shared" si="108"/>
        <v>5.7445819043346456</v>
      </c>
      <c r="N525" s="1">
        <f t="shared" si="109"/>
        <v>5.0221235383955225</v>
      </c>
      <c r="O525" s="4">
        <v>1286000000</v>
      </c>
      <c r="P525" s="1">
        <f t="shared" si="110"/>
        <v>5.132192846034215</v>
      </c>
      <c r="Q525" s="1">
        <f t="shared" si="111"/>
        <v>16.096423017107309</v>
      </c>
      <c r="R525" s="1">
        <f t="shared" si="112"/>
        <v>3.2510364934541065</v>
      </c>
      <c r="S525" s="1">
        <f t="shared" si="113"/>
        <v>8.8740929417706838</v>
      </c>
      <c r="T525" s="1">
        <f t="shared" si="114"/>
        <v>9.9767097072892454</v>
      </c>
      <c r="U525" s="1">
        <f t="shared" si="114"/>
        <v>9.4254013245299646</v>
      </c>
      <c r="V525" s="1">
        <f t="shared" si="114"/>
        <v>8.8740929417706838</v>
      </c>
      <c r="AA525"/>
      <c r="AB525"/>
    </row>
    <row r="526" spans="1:28" hidden="1" x14ac:dyDescent="0.2">
      <c r="A526" t="s">
        <v>580</v>
      </c>
      <c r="B526" s="5">
        <v>25.02</v>
      </c>
      <c r="C526" s="2">
        <v>33323000</v>
      </c>
      <c r="D526" s="2">
        <v>46000000</v>
      </c>
      <c r="E526" t="s">
        <v>27</v>
      </c>
      <c r="F526" s="2">
        <v>0.7</v>
      </c>
      <c r="G526" s="1">
        <f t="shared" si="104"/>
        <v>0.46253836428938372</v>
      </c>
      <c r="H526" s="1">
        <f t="shared" si="105"/>
        <v>7.038627282664534E-9</v>
      </c>
      <c r="I526" s="1">
        <f t="shared" si="106"/>
        <v>14.333946136956522</v>
      </c>
      <c r="J526" s="1">
        <f t="shared" si="107"/>
        <v>941945031.85714293</v>
      </c>
      <c r="K526" s="3">
        <v>530000000</v>
      </c>
      <c r="L526" s="3">
        <v>123000000</v>
      </c>
      <c r="M526" s="1">
        <f t="shared" si="108"/>
        <v>12.21378627374486</v>
      </c>
      <c r="N526" s="1">
        <f t="shared" si="109"/>
        <v>2.0485048157248156</v>
      </c>
      <c r="O526" s="3">
        <v>408000000</v>
      </c>
      <c r="P526" s="1">
        <f t="shared" si="110"/>
        <v>1.7156862745098039E-7</v>
      </c>
      <c r="Q526" s="1">
        <f t="shared" si="111"/>
        <v>11.274509803921569</v>
      </c>
      <c r="R526" s="1">
        <f t="shared" si="112"/>
        <v>1.8124814347826086</v>
      </c>
      <c r="S526" s="1">
        <f t="shared" si="113"/>
        <v>13.804279326591244</v>
      </c>
      <c r="T526" s="1">
        <f t="shared" si="114"/>
        <v>16.253038441916996</v>
      </c>
      <c r="U526" s="1">
        <f t="shared" si="114"/>
        <v>15.028658884254119</v>
      </c>
      <c r="V526" s="1">
        <f t="shared" si="114"/>
        <v>13.804279326591244</v>
      </c>
      <c r="AA526"/>
      <c r="AB526"/>
    </row>
    <row r="527" spans="1:28" hidden="1" x14ac:dyDescent="0.2">
      <c r="A527" t="s">
        <v>581</v>
      </c>
      <c r="B527" s="5">
        <v>5.09</v>
      </c>
      <c r="C527" s="2">
        <v>23083367</v>
      </c>
      <c r="D527" s="2">
        <v>-36000000</v>
      </c>
      <c r="E527" t="s">
        <v>27</v>
      </c>
      <c r="F527" s="2">
        <v>-17000000</v>
      </c>
      <c r="G527" s="1">
        <f t="shared" si="104"/>
        <v>-0.36198654596560464</v>
      </c>
      <c r="H527" s="1">
        <f t="shared" si="105"/>
        <v>-0.17093809115042441</v>
      </c>
      <c r="I527" s="1">
        <f t="shared" si="106"/>
        <v>-18.315597841666666</v>
      </c>
      <c r="J527" s="1">
        <f t="shared" si="107"/>
        <v>-38.7859719</v>
      </c>
      <c r="K527" s="3">
        <v>109000000</v>
      </c>
      <c r="L527" s="3">
        <v>35000000</v>
      </c>
      <c r="M527" s="1">
        <f t="shared" si="108"/>
        <v>3.2057714977195486</v>
      </c>
      <c r="N527" s="1">
        <f t="shared" si="109"/>
        <v>1.5877613247297295</v>
      </c>
      <c r="O527" s="3">
        <v>74000000</v>
      </c>
      <c r="P527" s="1">
        <f t="shared" si="110"/>
        <v>-22.972972972972975</v>
      </c>
      <c r="Q527" s="1">
        <f t="shared" si="111"/>
        <v>-48.648648648648653</v>
      </c>
      <c r="R527" s="1">
        <f t="shared" si="112"/>
        <v>-0.32637316119444443</v>
      </c>
      <c r="S527" s="1">
        <f t="shared" si="113"/>
        <v>-15.595645124041047</v>
      </c>
      <c r="T527" s="1">
        <f t="shared" si="114"/>
        <v>-14.954490824497139</v>
      </c>
      <c r="U527" s="1">
        <f t="shared" si="114"/>
        <v>-15.275067974269094</v>
      </c>
      <c r="V527" s="1">
        <f t="shared" si="114"/>
        <v>-15.595645124041047</v>
      </c>
      <c r="AA527"/>
      <c r="AB527"/>
    </row>
    <row r="528" spans="1:28" hidden="1" x14ac:dyDescent="0.2">
      <c r="A528" t="s">
        <v>582</v>
      </c>
      <c r="B528" s="5">
        <v>42.6</v>
      </c>
      <c r="C528" s="2">
        <v>928965058</v>
      </c>
      <c r="D528" s="2">
        <v>108000000</v>
      </c>
      <c r="E528" t="s">
        <v>27</v>
      </c>
      <c r="F528" s="2">
        <v>108000000</v>
      </c>
      <c r="G528" s="1">
        <f t="shared" si="104"/>
        <v>1.0859596378968139</v>
      </c>
      <c r="H528" s="1">
        <f t="shared" si="105"/>
        <v>1.0859596378968139</v>
      </c>
      <c r="I528" s="1">
        <f t="shared" si="106"/>
        <v>6.1051992805555555</v>
      </c>
      <c r="J528" s="1">
        <f t="shared" si="107"/>
        <v>6.1051992805555555</v>
      </c>
      <c r="K528" s="4">
        <v>11793000000</v>
      </c>
      <c r="L528" s="4">
        <v>8630000000</v>
      </c>
      <c r="M528" s="1">
        <f t="shared" si="108"/>
        <v>3.4048643409793353</v>
      </c>
      <c r="N528" s="1">
        <f t="shared" si="109"/>
        <v>12.511511688523553</v>
      </c>
      <c r="O528" s="4">
        <v>3164000000</v>
      </c>
      <c r="P528" s="1">
        <f t="shared" si="110"/>
        <v>3.4134007585335016</v>
      </c>
      <c r="Q528" s="1">
        <f t="shared" si="111"/>
        <v>3.4134007585335016</v>
      </c>
      <c r="R528" s="1">
        <f t="shared" si="112"/>
        <v>36.642510621111114</v>
      </c>
      <c r="S528" s="1">
        <f t="shared" si="113"/>
        <v>1.1625840936635099</v>
      </c>
      <c r="T528" s="1">
        <f t="shared" si="114"/>
        <v>1.8437722552100555</v>
      </c>
      <c r="U528" s="1">
        <f t="shared" si="114"/>
        <v>1.5031781744367827</v>
      </c>
      <c r="V528" s="1">
        <f t="shared" si="114"/>
        <v>1.1625840936635099</v>
      </c>
      <c r="AA528"/>
      <c r="AB528"/>
    </row>
    <row r="529" spans="1:28" hidden="1" x14ac:dyDescent="0.2">
      <c r="A529" t="s">
        <v>583</v>
      </c>
      <c r="B529" s="5">
        <v>12.3</v>
      </c>
      <c r="C529" s="2">
        <v>33063832</v>
      </c>
      <c r="D529" s="2">
        <v>1.1299999999999999</v>
      </c>
      <c r="E529" t="s">
        <v>61</v>
      </c>
      <c r="F529" s="2">
        <v>1.1299999999999999</v>
      </c>
      <c r="G529" s="1">
        <f t="shared" si="104"/>
        <v>1.1362355470587034E-8</v>
      </c>
      <c r="H529" s="1">
        <f t="shared" si="105"/>
        <v>1.1362355470587034E-8</v>
      </c>
      <c r="I529" s="1">
        <f t="shared" si="106"/>
        <v>583505771.94690263</v>
      </c>
      <c r="J529" s="1">
        <f t="shared" si="107"/>
        <v>583505771.94690263</v>
      </c>
      <c r="K529" s="4">
        <v>108864000000</v>
      </c>
      <c r="L529" s="4">
        <v>83467000000</v>
      </c>
      <c r="M529" s="1">
        <f t="shared" si="108"/>
        <v>768.12028321460139</v>
      </c>
      <c r="N529" s="1">
        <f t="shared" si="109"/>
        <v>1.6013117045320314E-2</v>
      </c>
      <c r="O529" s="4">
        <v>25130000000</v>
      </c>
      <c r="P529" s="1">
        <f t="shared" si="110"/>
        <v>4.496617588539594E-9</v>
      </c>
      <c r="Q529" s="1">
        <f t="shared" si="111"/>
        <v>4.496617588539594E-9</v>
      </c>
      <c r="R529" s="1">
        <f t="shared" si="112"/>
        <v>35989837.261775821</v>
      </c>
      <c r="S529" s="1">
        <f t="shared" si="113"/>
        <v>3.4176314581626674E-7</v>
      </c>
      <c r="T529" s="1">
        <f t="shared" si="114"/>
        <v>152.00899917771176</v>
      </c>
      <c r="U529" s="1">
        <f t="shared" si="114"/>
        <v>76.004499759737442</v>
      </c>
      <c r="V529" s="1">
        <f t="shared" si="114"/>
        <v>3.4176314581626674E-7</v>
      </c>
      <c r="AA529"/>
      <c r="AB529"/>
    </row>
    <row r="530" spans="1:28" hidden="1" x14ac:dyDescent="0.2">
      <c r="A530" t="s">
        <v>584</v>
      </c>
      <c r="B530" s="5">
        <v>44.36</v>
      </c>
      <c r="C530" s="2">
        <v>26151966</v>
      </c>
      <c r="D530" s="2">
        <v>51000000</v>
      </c>
      <c r="E530" t="s">
        <v>585</v>
      </c>
      <c r="F530" s="2">
        <v>22000000</v>
      </c>
      <c r="G530" s="1">
        <f t="shared" si="104"/>
        <v>0.51281427345127328</v>
      </c>
      <c r="H530" s="1">
        <f t="shared" si="105"/>
        <v>0.22121400031231395</v>
      </c>
      <c r="I530" s="1">
        <f t="shared" si="106"/>
        <v>12.928657299999999</v>
      </c>
      <c r="J530" s="1">
        <f t="shared" si="107"/>
        <v>29.970978286363636</v>
      </c>
      <c r="K530" s="4">
        <v>1173000000</v>
      </c>
      <c r="L530" s="3">
        <v>519000000</v>
      </c>
      <c r="M530" s="1">
        <f t="shared" si="108"/>
        <v>25.007680110933151</v>
      </c>
      <c r="N530" s="1">
        <f t="shared" si="109"/>
        <v>1.7738550638532109</v>
      </c>
      <c r="O530" s="3">
        <v>653000000</v>
      </c>
      <c r="P530" s="1">
        <f t="shared" si="110"/>
        <v>3.3690658499234303</v>
      </c>
      <c r="Q530" s="1">
        <f t="shared" si="111"/>
        <v>7.8101071975497707</v>
      </c>
      <c r="R530" s="1">
        <f t="shared" si="112"/>
        <v>2.2747082583529408</v>
      </c>
      <c r="S530" s="1">
        <f t="shared" si="113"/>
        <v>19.50140192136989</v>
      </c>
      <c r="T530" s="1">
        <f t="shared" si="114"/>
        <v>24.495290334959904</v>
      </c>
      <c r="U530" s="1">
        <f t="shared" si="114"/>
        <v>21.998346128164897</v>
      </c>
      <c r="V530" s="1">
        <f t="shared" si="114"/>
        <v>19.50140192136989</v>
      </c>
      <c r="AA530"/>
      <c r="AB530"/>
    </row>
    <row r="531" spans="1:28" hidden="1" x14ac:dyDescent="0.2">
      <c r="A531" t="s">
        <v>586</v>
      </c>
      <c r="B531" s="5">
        <v>1.65</v>
      </c>
      <c r="C531" s="2">
        <v>29889045</v>
      </c>
      <c r="D531" s="2">
        <v>-274000000</v>
      </c>
      <c r="E531" t="s">
        <v>27</v>
      </c>
      <c r="F531" s="2">
        <v>-274000000</v>
      </c>
      <c r="G531" s="1">
        <f t="shared" si="104"/>
        <v>-2.7551198220715465</v>
      </c>
      <c r="H531" s="1">
        <f t="shared" si="105"/>
        <v>-2.7551198220715465</v>
      </c>
      <c r="I531" s="1">
        <f t="shared" si="106"/>
        <v>-2.4064289135036496</v>
      </c>
      <c r="J531" s="1">
        <f t="shared" si="107"/>
        <v>-2.4064289135036496</v>
      </c>
      <c r="K531" s="4">
        <v>19375000000</v>
      </c>
      <c r="L531" s="4">
        <v>18611000000</v>
      </c>
      <c r="M531" s="1">
        <f t="shared" si="108"/>
        <v>25.561204782554945</v>
      </c>
      <c r="N531" s="1">
        <f t="shared" si="109"/>
        <v>6.4550947971204184E-2</v>
      </c>
      <c r="O531" s="3">
        <v>228000000</v>
      </c>
      <c r="P531" s="1">
        <f t="shared" si="110"/>
        <v>-120.17543859649122</v>
      </c>
      <c r="Q531" s="1">
        <f t="shared" si="111"/>
        <v>-120.17543859649122</v>
      </c>
      <c r="R531" s="1">
        <f t="shared" si="112"/>
        <v>-1.7998877463503649E-2</v>
      </c>
      <c r="S531" s="1">
        <f t="shared" si="113"/>
        <v>-91.672383644241563</v>
      </c>
      <c r="T531" s="1">
        <f t="shared" si="114"/>
        <v>-90.146741055125716</v>
      </c>
      <c r="U531" s="1">
        <f t="shared" si="114"/>
        <v>-90.90956234968364</v>
      </c>
      <c r="V531" s="1">
        <f t="shared" si="114"/>
        <v>-91.672383644241563</v>
      </c>
      <c r="AA531"/>
      <c r="AB531"/>
    </row>
    <row r="532" spans="1:28" hidden="1" x14ac:dyDescent="0.2">
      <c r="A532" t="s">
        <v>3507</v>
      </c>
      <c r="B532" s="5">
        <v>1.63</v>
      </c>
      <c r="C532" s="2">
        <v>56213568</v>
      </c>
      <c r="D532" s="2">
        <v>54000000</v>
      </c>
      <c r="E532" t="s">
        <v>27</v>
      </c>
      <c r="F532" s="2">
        <v>-4000000</v>
      </c>
      <c r="G532" s="1">
        <f t="shared" si="104"/>
        <v>0.54297981894840697</v>
      </c>
      <c r="H532" s="1">
        <f t="shared" si="105"/>
        <v>-4.0220727329511624E-2</v>
      </c>
      <c r="I532" s="1">
        <f t="shared" si="106"/>
        <v>12.210398561111111</v>
      </c>
      <c r="J532" s="1">
        <f t="shared" si="107"/>
        <v>-164.84038057500001</v>
      </c>
      <c r="K532" s="2">
        <v>120000000</v>
      </c>
      <c r="L532" s="2">
        <v>13000000</v>
      </c>
      <c r="M532" s="1">
        <f t="shared" si="108"/>
        <v>1.9034550519902953</v>
      </c>
      <c r="N532" s="1">
        <f t="shared" si="109"/>
        <v>0.85633753121495326</v>
      </c>
      <c r="O532" s="2">
        <v>107000000</v>
      </c>
      <c r="P532" s="1">
        <f t="shared" si="110"/>
        <v>-3.7383177570093453</v>
      </c>
      <c r="Q532" s="1">
        <f t="shared" si="111"/>
        <v>50.467289719626166</v>
      </c>
      <c r="R532" s="1">
        <f t="shared" si="112"/>
        <v>0.16968169599999999</v>
      </c>
      <c r="S532" s="1">
        <f t="shared" si="113"/>
        <v>9.6062217577080329</v>
      </c>
      <c r="T532" s="1">
        <f t="shared" si="114"/>
        <v>9.986912768106091</v>
      </c>
      <c r="U532" s="1">
        <f t="shared" si="114"/>
        <v>9.796567262907061</v>
      </c>
      <c r="V532" s="1">
        <f t="shared" si="114"/>
        <v>9.6062217577080329</v>
      </c>
      <c r="AA532"/>
      <c r="AB532"/>
    </row>
    <row r="533" spans="1:28" hidden="1" x14ac:dyDescent="0.2">
      <c r="A533" t="s">
        <v>588</v>
      </c>
      <c r="B533" s="5">
        <v>1.05</v>
      </c>
      <c r="C533" s="2">
        <v>24962691</v>
      </c>
      <c r="D533" s="2">
        <v>-14000000</v>
      </c>
      <c r="E533" t="s">
        <v>27</v>
      </c>
      <c r="F533" s="2">
        <v>-4000000</v>
      </c>
      <c r="G533" s="1">
        <f t="shared" si="104"/>
        <v>-0.1407725456532907</v>
      </c>
      <c r="H533" s="1">
        <f t="shared" si="105"/>
        <v>-4.0220727329511624E-2</v>
      </c>
      <c r="I533" s="1">
        <f t="shared" si="106"/>
        <v>-47.097251592857141</v>
      </c>
      <c r="J533" s="1">
        <f t="shared" si="107"/>
        <v>-164.84038057500001</v>
      </c>
      <c r="K533" s="3">
        <v>9000000</v>
      </c>
      <c r="L533" s="3">
        <v>6000000</v>
      </c>
      <c r="M533" s="1">
        <f t="shared" si="108"/>
        <v>0.12017935085604353</v>
      </c>
      <c r="N533" s="1">
        <f t="shared" si="109"/>
        <v>8.7369418499999991</v>
      </c>
      <c r="O533" s="3">
        <v>3000000</v>
      </c>
      <c r="P533" s="1">
        <f t="shared" si="110"/>
        <v>-133.33333333333331</v>
      </c>
      <c r="Q533" s="1">
        <f t="shared" si="111"/>
        <v>-466.66666666666669</v>
      </c>
      <c r="R533" s="1">
        <f t="shared" si="112"/>
        <v>-0.18722018250000003</v>
      </c>
      <c r="S533" s="1">
        <f t="shared" si="113"/>
        <v>-5.6083697066153642</v>
      </c>
      <c r="T533" s="1">
        <f t="shared" si="114"/>
        <v>-5.5843338364441557</v>
      </c>
      <c r="U533" s="1">
        <f t="shared" si="114"/>
        <v>-5.5963517715297604</v>
      </c>
      <c r="V533" s="1">
        <f t="shared" si="114"/>
        <v>-5.6083697066153642</v>
      </c>
      <c r="AA533"/>
      <c r="AB533"/>
    </row>
    <row r="534" spans="1:28" hidden="1" x14ac:dyDescent="0.2">
      <c r="A534" t="s">
        <v>589</v>
      </c>
      <c r="B534" s="5">
        <v>26.43</v>
      </c>
      <c r="C534" s="2">
        <v>28233423</v>
      </c>
      <c r="D534" s="2">
        <v>16000000</v>
      </c>
      <c r="E534" t="s">
        <v>114</v>
      </c>
      <c r="F534" s="2">
        <v>34000000</v>
      </c>
      <c r="G534" s="1">
        <f t="shared" si="104"/>
        <v>0.1608829093180465</v>
      </c>
      <c r="H534" s="1">
        <f t="shared" si="105"/>
        <v>0.34187618230084882</v>
      </c>
      <c r="I534" s="1">
        <f t="shared" si="106"/>
        <v>41.210095143750003</v>
      </c>
      <c r="J534" s="1">
        <f t="shared" si="107"/>
        <v>19.39298595</v>
      </c>
      <c r="K534" s="4">
        <v>2107000000</v>
      </c>
      <c r="L534" s="4">
        <v>1807000000</v>
      </c>
      <c r="M534" s="1">
        <f t="shared" si="108"/>
        <v>10.625704152132032</v>
      </c>
      <c r="N534" s="1">
        <f t="shared" si="109"/>
        <v>2.4873645662999997</v>
      </c>
      <c r="O534" s="3">
        <v>299000000</v>
      </c>
      <c r="P534" s="1">
        <f t="shared" si="110"/>
        <v>11.371237458193979</v>
      </c>
      <c r="Q534" s="1">
        <f t="shared" si="111"/>
        <v>5.3511705685618729</v>
      </c>
      <c r="R534" s="1">
        <f t="shared" si="112"/>
        <v>4.6638085618125</v>
      </c>
      <c r="S534" s="1">
        <f t="shared" si="113"/>
        <v>5.6670422144704169</v>
      </c>
      <c r="T534" s="1">
        <f t="shared" ref="T534:V553" si="115">($O534+$O534*($Q534+T$2-$C$1)/$C$1)/$C534</f>
        <v>7.7850992421287355</v>
      </c>
      <c r="U534" s="1">
        <f t="shared" si="115"/>
        <v>6.7260707282995762</v>
      </c>
      <c r="V534" s="1">
        <f t="shared" si="115"/>
        <v>5.6670422144704169</v>
      </c>
      <c r="AA534"/>
      <c r="AB534"/>
    </row>
    <row r="535" spans="1:28" hidden="1" x14ac:dyDescent="0.2">
      <c r="A535" t="s">
        <v>590</v>
      </c>
      <c r="B535" s="5">
        <v>10.23</v>
      </c>
      <c r="C535" s="2">
        <v>4443143</v>
      </c>
      <c r="D535" s="2">
        <v>0</v>
      </c>
      <c r="E535" t="s">
        <v>27</v>
      </c>
      <c r="F535" s="2">
        <v>0.47</v>
      </c>
      <c r="G535" s="1">
        <f t="shared" si="104"/>
        <v>0</v>
      </c>
      <c r="H535" s="1">
        <f t="shared" si="105"/>
        <v>4.725935461217616E-9</v>
      </c>
      <c r="I535" s="1" t="e">
        <f t="shared" si="106"/>
        <v>#DIV/0!</v>
      </c>
      <c r="J535" s="1">
        <f t="shared" si="107"/>
        <v>1402896855.9574468</v>
      </c>
      <c r="K535" s="3">
        <v>147000000</v>
      </c>
      <c r="L535" s="3">
        <v>0.63</v>
      </c>
      <c r="M535" s="1">
        <f t="shared" si="108"/>
        <v>33.084687881979043</v>
      </c>
      <c r="N535" s="1">
        <f t="shared" si="109"/>
        <v>0.30920648357006858</v>
      </c>
      <c r="O535" s="3">
        <v>5000000</v>
      </c>
      <c r="P535" s="1">
        <f t="shared" si="110"/>
        <v>9.3999999999999998E-6</v>
      </c>
      <c r="Q535" s="1">
        <f t="shared" si="111"/>
        <v>0</v>
      </c>
      <c r="R535" s="1" t="e">
        <f t="shared" si="112"/>
        <v>#DIV/0!</v>
      </c>
      <c r="S535" s="1">
        <f t="shared" si="113"/>
        <v>0</v>
      </c>
      <c r="T535" s="1">
        <f t="shared" si="115"/>
        <v>0.22506590492360926</v>
      </c>
      <c r="U535" s="1">
        <f t="shared" si="115"/>
        <v>0.11253295246180463</v>
      </c>
      <c r="V535" s="1">
        <f t="shared" si="115"/>
        <v>0</v>
      </c>
      <c r="AA535"/>
      <c r="AB535"/>
    </row>
    <row r="536" spans="1:28" hidden="1" x14ac:dyDescent="0.2">
      <c r="A536" t="s">
        <v>591</v>
      </c>
      <c r="B536" s="5">
        <v>4.32</v>
      </c>
      <c r="C536" s="2">
        <v>1047368000</v>
      </c>
      <c r="D536" s="2">
        <v>29000000</v>
      </c>
      <c r="E536" t="s">
        <v>27</v>
      </c>
      <c r="F536" s="2">
        <v>29000000</v>
      </c>
      <c r="G536" s="1">
        <f t="shared" si="104"/>
        <v>0.29160027313895931</v>
      </c>
      <c r="H536" s="1">
        <f t="shared" si="105"/>
        <v>0.29160027313895931</v>
      </c>
      <c r="I536" s="1">
        <f t="shared" si="106"/>
        <v>22.736604217241378</v>
      </c>
      <c r="J536" s="1">
        <f t="shared" si="107"/>
        <v>22.736604217241378</v>
      </c>
      <c r="K536" s="4">
        <v>2548000000</v>
      </c>
      <c r="L536" s="3">
        <v>895000000</v>
      </c>
      <c r="M536" s="1">
        <f t="shared" si="108"/>
        <v>1.5782418404992324</v>
      </c>
      <c r="N536" s="1">
        <f t="shared" si="109"/>
        <v>2.7372230852994557</v>
      </c>
      <c r="O536" s="4">
        <v>1611000000</v>
      </c>
      <c r="P536" s="1">
        <f t="shared" si="110"/>
        <v>1.8001241464928615</v>
      </c>
      <c r="Q536" s="1">
        <f t="shared" si="111"/>
        <v>1.8001241464928615</v>
      </c>
      <c r="R536" s="1">
        <f t="shared" si="112"/>
        <v>15.602171586206911</v>
      </c>
      <c r="S536" s="1">
        <f t="shared" si="113"/>
        <v>0.27688453342091773</v>
      </c>
      <c r="T536" s="1">
        <f t="shared" si="115"/>
        <v>0.5845127977940896</v>
      </c>
      <c r="U536" s="1">
        <f t="shared" si="115"/>
        <v>0.43069866560750375</v>
      </c>
      <c r="V536" s="1">
        <f t="shared" si="115"/>
        <v>0.27688453342091773</v>
      </c>
      <c r="AA536"/>
      <c r="AB536"/>
    </row>
    <row r="537" spans="1:28" hidden="1" x14ac:dyDescent="0.2">
      <c r="A537" t="s">
        <v>592</v>
      </c>
      <c r="B537" s="5">
        <v>4.51</v>
      </c>
      <c r="C537" s="2">
        <v>40879000</v>
      </c>
      <c r="D537" s="2">
        <v>-725000000</v>
      </c>
      <c r="E537" t="s">
        <v>27</v>
      </c>
      <c r="F537" s="2">
        <v>-57000000</v>
      </c>
      <c r="G537" s="1">
        <f t="shared" si="104"/>
        <v>-7.2900068284739827</v>
      </c>
      <c r="H537" s="1">
        <f t="shared" si="105"/>
        <v>-0.57314536444554065</v>
      </c>
      <c r="I537" s="1">
        <f t="shared" si="106"/>
        <v>-0.90946416868965507</v>
      </c>
      <c r="J537" s="1">
        <f t="shared" si="107"/>
        <v>-11.567746005263158</v>
      </c>
      <c r="K537" s="3">
        <v>673000000</v>
      </c>
      <c r="L537" s="3">
        <v>963000000</v>
      </c>
      <c r="M537" s="1">
        <f t="shared" si="108"/>
        <v>-7.0941069987034906</v>
      </c>
      <c r="N537" s="1">
        <f t="shared" si="109"/>
        <v>-0.63573893103448276</v>
      </c>
      <c r="O537" s="3">
        <v>-298000000</v>
      </c>
      <c r="P537" s="1">
        <f t="shared" si="110"/>
        <v>19.127516778523489</v>
      </c>
      <c r="Q537" s="1">
        <f t="shared" si="111"/>
        <v>243.28859060402684</v>
      </c>
      <c r="R537" s="1">
        <f t="shared" si="112"/>
        <v>-2.5429557241379311E-2</v>
      </c>
      <c r="S537" s="1">
        <f t="shared" si="113"/>
        <v>-177.35267496758726</v>
      </c>
      <c r="T537" s="1">
        <f t="shared" si="115"/>
        <v>-178.81063626801048</v>
      </c>
      <c r="U537" s="1">
        <f t="shared" si="115"/>
        <v>-178.08165561779887</v>
      </c>
      <c r="V537" s="1">
        <f t="shared" si="115"/>
        <v>-177.35267496758726</v>
      </c>
      <c r="AA537"/>
      <c r="AB537"/>
    </row>
    <row r="538" spans="1:28" hidden="1" x14ac:dyDescent="0.2">
      <c r="A538" t="s">
        <v>593</v>
      </c>
      <c r="B538" s="5">
        <v>62.38</v>
      </c>
      <c r="C538" s="2">
        <v>29193338</v>
      </c>
      <c r="D538" s="2">
        <v>28000000</v>
      </c>
      <c r="E538" t="s">
        <v>27</v>
      </c>
      <c r="F538" s="2">
        <v>13000000</v>
      </c>
      <c r="G538" s="1">
        <f t="shared" si="104"/>
        <v>0.2815450913065814</v>
      </c>
      <c r="H538" s="1">
        <f t="shared" si="105"/>
        <v>0.13071736382091279</v>
      </c>
      <c r="I538" s="1">
        <f t="shared" si="106"/>
        <v>23.548625796428571</v>
      </c>
      <c r="J538" s="1">
        <f t="shared" si="107"/>
        <v>50.720117100000003</v>
      </c>
      <c r="K538" s="3">
        <v>417000000</v>
      </c>
      <c r="L538" s="3">
        <v>94000000</v>
      </c>
      <c r="M538" s="1">
        <f t="shared" si="108"/>
        <v>11.064168133154215</v>
      </c>
      <c r="N538" s="1">
        <f t="shared" si="109"/>
        <v>5.6380198899071212</v>
      </c>
      <c r="O538" s="3">
        <v>324000000</v>
      </c>
      <c r="P538" s="1">
        <f t="shared" si="110"/>
        <v>4.0123456790123457</v>
      </c>
      <c r="Q538" s="1">
        <f t="shared" si="111"/>
        <v>8.6419753086419746</v>
      </c>
      <c r="R538" s="1">
        <f t="shared" si="112"/>
        <v>6.5038586587142859</v>
      </c>
      <c r="S538" s="1">
        <f t="shared" si="113"/>
        <v>9.5912293414339942</v>
      </c>
      <c r="T538" s="1">
        <f t="shared" si="115"/>
        <v>11.810913846165862</v>
      </c>
      <c r="U538" s="1">
        <f t="shared" si="115"/>
        <v>10.701071593799927</v>
      </c>
      <c r="V538" s="1">
        <f t="shared" si="115"/>
        <v>9.5912293414339942</v>
      </c>
      <c r="AA538"/>
      <c r="AB538"/>
    </row>
    <row r="539" spans="1:28" hidden="1" x14ac:dyDescent="0.2">
      <c r="A539" t="s">
        <v>594</v>
      </c>
      <c r="B539" s="5">
        <v>19.8</v>
      </c>
      <c r="C539" s="2">
        <v>51649812</v>
      </c>
      <c r="D539" s="2">
        <v>27000000</v>
      </c>
      <c r="E539" t="s">
        <v>27</v>
      </c>
      <c r="F539" s="2">
        <v>18000000</v>
      </c>
      <c r="G539" s="1">
        <f t="shared" si="104"/>
        <v>0.27148990947420348</v>
      </c>
      <c r="H539" s="1">
        <f t="shared" si="105"/>
        <v>0.18099327298280232</v>
      </c>
      <c r="I539" s="1">
        <f t="shared" si="106"/>
        <v>24.420797122222222</v>
      </c>
      <c r="J539" s="1">
        <f t="shared" si="107"/>
        <v>36.631195683333331</v>
      </c>
      <c r="K539" s="4">
        <v>2727000000</v>
      </c>
      <c r="L539" s="4">
        <v>1709000000</v>
      </c>
      <c r="M539" s="1">
        <f t="shared" si="108"/>
        <v>19.709655477545592</v>
      </c>
      <c r="N539" s="1">
        <f t="shared" si="109"/>
        <v>1.0045837697445972</v>
      </c>
      <c r="O539" s="4">
        <v>1018000000</v>
      </c>
      <c r="P539" s="1">
        <f t="shared" si="110"/>
        <v>1.768172888015717</v>
      </c>
      <c r="Q539" s="1">
        <f t="shared" si="111"/>
        <v>2.6522593320235757</v>
      </c>
      <c r="R539" s="1">
        <f t="shared" si="112"/>
        <v>3.7876528800000004</v>
      </c>
      <c r="S539" s="1">
        <f t="shared" si="113"/>
        <v>5.2275117671289877</v>
      </c>
      <c r="T539" s="1">
        <f t="shared" si="115"/>
        <v>9.1694428626381068</v>
      </c>
      <c r="U539" s="1">
        <f t="shared" si="115"/>
        <v>7.1984773148835473</v>
      </c>
      <c r="V539" s="1">
        <f t="shared" si="115"/>
        <v>5.2275117671289877</v>
      </c>
      <c r="AA539"/>
      <c r="AB539"/>
    </row>
    <row r="540" spans="1:28" hidden="1" x14ac:dyDescent="0.2">
      <c r="A540" t="s">
        <v>595</v>
      </c>
      <c r="B540" s="5" t="s">
        <v>46</v>
      </c>
      <c r="C540" s="2">
        <v>1037915421</v>
      </c>
      <c r="D540" s="2">
        <v>195000000</v>
      </c>
      <c r="E540" t="s">
        <v>201</v>
      </c>
      <c r="F540" s="2">
        <v>57000000</v>
      </c>
      <c r="G540" s="1">
        <f t="shared" si="104"/>
        <v>1.9607604573136919</v>
      </c>
      <c r="H540" s="1">
        <f t="shared" si="105"/>
        <v>0.57314536444554065</v>
      </c>
      <c r="I540" s="1">
        <f t="shared" si="106"/>
        <v>3.38134114</v>
      </c>
      <c r="J540" s="1">
        <f t="shared" si="107"/>
        <v>11.567746005263158</v>
      </c>
      <c r="K540" s="4">
        <v>52549000000</v>
      </c>
      <c r="L540" s="4">
        <v>18113000000</v>
      </c>
      <c r="M540" s="1">
        <f t="shared" si="108"/>
        <v>33.17804062186682</v>
      </c>
      <c r="N540" s="1" t="e">
        <f t="shared" si="109"/>
        <v>#VALUE!</v>
      </c>
      <c r="O540" s="4">
        <v>21876000000</v>
      </c>
      <c r="P540" s="1">
        <f t="shared" si="110"/>
        <v>0.26055951727921012</v>
      </c>
      <c r="Q540" s="1">
        <f t="shared" si="111"/>
        <v>0.8913878222709819</v>
      </c>
      <c r="R540" s="1" t="e">
        <f t="shared" si="112"/>
        <v>#VALUE!</v>
      </c>
      <c r="S540" s="1">
        <f t="shared" si="113"/>
        <v>1.8787658035962451</v>
      </c>
      <c r="T540" s="1">
        <f t="shared" si="115"/>
        <v>6.0941381850804968</v>
      </c>
      <c r="U540" s="1">
        <f t="shared" si="115"/>
        <v>3.9864519943383709</v>
      </c>
      <c r="V540" s="1">
        <f t="shared" si="115"/>
        <v>1.8787658035962451</v>
      </c>
      <c r="AA540"/>
      <c r="AB540"/>
    </row>
    <row r="541" spans="1:28" hidden="1" x14ac:dyDescent="0.2">
      <c r="A541" t="s">
        <v>1233</v>
      </c>
      <c r="B541" s="5">
        <v>9.57</v>
      </c>
      <c r="C541" s="2">
        <v>27266775</v>
      </c>
      <c r="D541" s="2">
        <v>153000000</v>
      </c>
      <c r="E541" t="s">
        <v>27</v>
      </c>
      <c r="F541" s="2">
        <v>4000000</v>
      </c>
      <c r="G541" s="1">
        <f t="shared" si="104"/>
        <v>1.5384428203538196</v>
      </c>
      <c r="H541" s="1">
        <f t="shared" si="105"/>
        <v>4.0220727329511624E-2</v>
      </c>
      <c r="I541" s="1">
        <f t="shared" si="106"/>
        <v>4.3095524333333337</v>
      </c>
      <c r="J541" s="1">
        <f t="shared" si="107"/>
        <v>164.84038057500001</v>
      </c>
      <c r="K541" s="2">
        <v>2723000000</v>
      </c>
      <c r="L541" s="2">
        <v>2130000000</v>
      </c>
      <c r="M541" s="1">
        <f t="shared" si="108"/>
        <v>21.748079851760981</v>
      </c>
      <c r="N541" s="1">
        <f t="shared" si="109"/>
        <v>0.44003884780775715</v>
      </c>
      <c r="O541" s="2">
        <v>454000000</v>
      </c>
      <c r="P541" s="1">
        <f t="shared" si="110"/>
        <v>0.88105726872246704</v>
      </c>
      <c r="Q541" s="1">
        <f t="shared" si="111"/>
        <v>33.70044052863436</v>
      </c>
      <c r="R541" s="1">
        <f t="shared" si="112"/>
        <v>0.17055100441176471</v>
      </c>
      <c r="S541" s="1">
        <f t="shared" si="113"/>
        <v>56.112246497798147</v>
      </c>
      <c r="T541" s="1">
        <f t="shared" si="115"/>
        <v>59.44230661675244</v>
      </c>
      <c r="U541" s="1">
        <f t="shared" si="115"/>
        <v>57.777276557275293</v>
      </c>
      <c r="V541" s="1">
        <f t="shared" si="115"/>
        <v>56.112246497798147</v>
      </c>
      <c r="AA541"/>
      <c r="AB541"/>
    </row>
    <row r="542" spans="1:28" hidden="1" x14ac:dyDescent="0.2">
      <c r="A542" t="s">
        <v>597</v>
      </c>
      <c r="B542" s="5">
        <v>106.85</v>
      </c>
      <c r="C542" s="2">
        <v>32356796</v>
      </c>
      <c r="D542" s="2">
        <v>79000000</v>
      </c>
      <c r="E542" t="s">
        <v>27</v>
      </c>
      <c r="F542" s="2">
        <v>21000000</v>
      </c>
      <c r="G542" s="1">
        <f t="shared" si="104"/>
        <v>0.79435936475785462</v>
      </c>
      <c r="H542" s="1">
        <f t="shared" si="105"/>
        <v>0.21115881847993603</v>
      </c>
      <c r="I542" s="1">
        <f t="shared" si="106"/>
        <v>8.3463483835443029</v>
      </c>
      <c r="J542" s="1">
        <f t="shared" si="107"/>
        <v>31.39816772857143</v>
      </c>
      <c r="K542" s="4">
        <v>1097000000</v>
      </c>
      <c r="L542" s="3">
        <v>363000000</v>
      </c>
      <c r="M542" s="1">
        <f t="shared" si="108"/>
        <v>22.684569881393696</v>
      </c>
      <c r="N542" s="1">
        <f t="shared" si="109"/>
        <v>4.7102502079019075</v>
      </c>
      <c r="O542" s="3">
        <v>734000000</v>
      </c>
      <c r="P542" s="1">
        <f t="shared" si="110"/>
        <v>2.8610354223433241</v>
      </c>
      <c r="Q542" s="1">
        <f t="shared" si="111"/>
        <v>10.762942779291553</v>
      </c>
      <c r="R542" s="1">
        <f t="shared" si="112"/>
        <v>4.37635905392405</v>
      </c>
      <c r="S542" s="1">
        <f t="shared" si="113"/>
        <v>24.415272760628092</v>
      </c>
      <c r="T542" s="1">
        <f t="shared" si="115"/>
        <v>28.952186736906832</v>
      </c>
      <c r="U542" s="1">
        <f t="shared" si="115"/>
        <v>26.683729748767462</v>
      </c>
      <c r="V542" s="1">
        <f t="shared" si="115"/>
        <v>24.415272760628092</v>
      </c>
      <c r="AA542"/>
      <c r="AB542"/>
    </row>
    <row r="543" spans="1:28" hidden="1" x14ac:dyDescent="0.2">
      <c r="A543" t="s">
        <v>598</v>
      </c>
      <c r="B543" s="5">
        <v>71.930000000000007</v>
      </c>
      <c r="C543" s="2">
        <v>340632000</v>
      </c>
      <c r="D543" s="2">
        <v>454000000</v>
      </c>
      <c r="E543" t="s">
        <v>27</v>
      </c>
      <c r="F543" s="2">
        <v>92000000</v>
      </c>
      <c r="G543" s="1">
        <f t="shared" si="104"/>
        <v>4.5650525518995693</v>
      </c>
      <c r="H543" s="1">
        <f t="shared" si="105"/>
        <v>0.92507672857876744</v>
      </c>
      <c r="I543" s="1">
        <f t="shared" si="106"/>
        <v>1.452338154845815</v>
      </c>
      <c r="J543" s="1">
        <f t="shared" si="107"/>
        <v>7.1669730684782609</v>
      </c>
      <c r="K543" s="4">
        <v>16237000000</v>
      </c>
      <c r="L543" s="4">
        <v>12772000000</v>
      </c>
      <c r="M543" s="1">
        <f t="shared" si="108"/>
        <v>10.172268019446205</v>
      </c>
      <c r="N543" s="1">
        <f t="shared" si="109"/>
        <v>7.0711860779220785</v>
      </c>
      <c r="O543" s="4">
        <v>3365000000</v>
      </c>
      <c r="P543" s="1">
        <f t="shared" si="110"/>
        <v>2.7340267459138188</v>
      </c>
      <c r="Q543" s="1">
        <f t="shared" si="111"/>
        <v>13.491827637444279</v>
      </c>
      <c r="R543" s="1">
        <f t="shared" si="112"/>
        <v>5.3968413568281948</v>
      </c>
      <c r="S543" s="1">
        <f t="shared" si="113"/>
        <v>13.328166467037741</v>
      </c>
      <c r="T543" s="1">
        <f t="shared" si="115"/>
        <v>15.30390568120435</v>
      </c>
      <c r="U543" s="1">
        <f t="shared" si="115"/>
        <v>14.316036074121046</v>
      </c>
      <c r="V543" s="1">
        <f t="shared" si="115"/>
        <v>13.328166467037741</v>
      </c>
      <c r="AA543"/>
      <c r="AB543"/>
    </row>
    <row r="544" spans="1:28" hidden="1" x14ac:dyDescent="0.2">
      <c r="A544" t="s">
        <v>599</v>
      </c>
      <c r="B544" s="5">
        <v>9.6999999999999993</v>
      </c>
      <c r="C544" s="2">
        <v>185836596</v>
      </c>
      <c r="D544" s="2">
        <v>-27000000</v>
      </c>
      <c r="E544" t="s">
        <v>27</v>
      </c>
      <c r="F544" s="2">
        <v>-27000000</v>
      </c>
      <c r="G544" s="1">
        <f t="shared" si="104"/>
        <v>-0.27148990947420348</v>
      </c>
      <c r="H544" s="1">
        <f t="shared" si="105"/>
        <v>-0.27148990947420348</v>
      </c>
      <c r="I544" s="1">
        <f t="shared" si="106"/>
        <v>-24.420797122222222</v>
      </c>
      <c r="J544" s="1">
        <f t="shared" si="107"/>
        <v>-24.420797122222222</v>
      </c>
      <c r="K544" s="3">
        <v>346000000</v>
      </c>
      <c r="L544" s="3">
        <v>64000000</v>
      </c>
      <c r="M544" s="1">
        <f t="shared" si="108"/>
        <v>1.5174621472296017</v>
      </c>
      <c r="N544" s="1">
        <f t="shared" si="109"/>
        <v>6.3922517063829778</v>
      </c>
      <c r="O544" s="3">
        <v>283000000</v>
      </c>
      <c r="P544" s="1">
        <f t="shared" si="110"/>
        <v>-9.5406360424028271</v>
      </c>
      <c r="Q544" s="1">
        <f t="shared" si="111"/>
        <v>-9.5406360424028271</v>
      </c>
      <c r="R544" s="1">
        <f t="shared" si="112"/>
        <v>-6.6763517822222216</v>
      </c>
      <c r="S544" s="1">
        <f t="shared" si="113"/>
        <v>-1.4528892899006824</v>
      </c>
      <c r="T544" s="1">
        <f t="shared" si="115"/>
        <v>-1.1483206461659468</v>
      </c>
      <c r="U544" s="1">
        <f t="shared" si="115"/>
        <v>-1.3006049680333145</v>
      </c>
      <c r="V544" s="1">
        <f t="shared" si="115"/>
        <v>-1.4528892899006824</v>
      </c>
      <c r="AA544"/>
      <c r="AB544"/>
    </row>
    <row r="545" spans="1:28" hidden="1" x14ac:dyDescent="0.2">
      <c r="A545" t="s">
        <v>600</v>
      </c>
      <c r="B545" s="5">
        <v>3.42</v>
      </c>
      <c r="C545" s="2">
        <v>14494000</v>
      </c>
      <c r="D545" s="2">
        <v>-12000000</v>
      </c>
      <c r="E545" t="s">
        <v>27</v>
      </c>
      <c r="F545" s="2">
        <v>-2000000</v>
      </c>
      <c r="G545" s="1">
        <f t="shared" si="104"/>
        <v>-0.12066218198853489</v>
      </c>
      <c r="H545" s="1">
        <f t="shared" si="105"/>
        <v>-2.0110363664755812E-2</v>
      </c>
      <c r="I545" s="1">
        <f t="shared" si="106"/>
        <v>-54.946793524999997</v>
      </c>
      <c r="J545" s="1">
        <f t="shared" si="107"/>
        <v>-329.68076115000002</v>
      </c>
      <c r="K545" s="3">
        <v>61000000</v>
      </c>
      <c r="L545" s="3">
        <v>35000000</v>
      </c>
      <c r="M545" s="1">
        <f t="shared" si="108"/>
        <v>1.7938457292672829</v>
      </c>
      <c r="N545" s="1">
        <f t="shared" si="109"/>
        <v>1.9065184615384616</v>
      </c>
      <c r="O545" s="3">
        <v>26000000</v>
      </c>
      <c r="P545" s="1">
        <f t="shared" si="110"/>
        <v>-7.6923076923076925</v>
      </c>
      <c r="Q545" s="1">
        <f t="shared" si="111"/>
        <v>-46.153846153846153</v>
      </c>
      <c r="R545" s="1">
        <f t="shared" si="112"/>
        <v>-0.41307900000000003</v>
      </c>
      <c r="S545" s="1">
        <f t="shared" si="113"/>
        <v>-8.2792879812336135</v>
      </c>
      <c r="T545" s="1">
        <f t="shared" si="115"/>
        <v>-7.9205188353801574</v>
      </c>
      <c r="U545" s="1">
        <f t="shared" si="115"/>
        <v>-8.0999034083068864</v>
      </c>
      <c r="V545" s="1">
        <f t="shared" si="115"/>
        <v>-8.2792879812336135</v>
      </c>
      <c r="AA545"/>
      <c r="AB545"/>
    </row>
    <row r="546" spans="1:28" hidden="1" x14ac:dyDescent="0.2">
      <c r="A546" t="s">
        <v>601</v>
      </c>
      <c r="B546" s="5">
        <v>16.690000000000001</v>
      </c>
      <c r="C546" s="2">
        <v>50880092</v>
      </c>
      <c r="D546" s="2">
        <v>45000000</v>
      </c>
      <c r="E546" t="s">
        <v>27</v>
      </c>
      <c r="F546" s="2">
        <v>-14000000</v>
      </c>
      <c r="G546" s="1">
        <f t="shared" si="104"/>
        <v>0.45248318245700581</v>
      </c>
      <c r="H546" s="1">
        <f t="shared" si="105"/>
        <v>-0.1407725456532907</v>
      </c>
      <c r="I546" s="1">
        <f t="shared" si="106"/>
        <v>14.652478273333333</v>
      </c>
      <c r="J546" s="1">
        <f t="shared" si="107"/>
        <v>-47.097251592857141</v>
      </c>
      <c r="K546" s="4">
        <v>8625000000</v>
      </c>
      <c r="L546" s="4">
        <v>7724000000</v>
      </c>
      <c r="M546" s="1">
        <f t="shared" si="108"/>
        <v>17.708301313606114</v>
      </c>
      <c r="N546" s="1">
        <f t="shared" si="109"/>
        <v>0.94249582184239744</v>
      </c>
      <c r="O546" s="3">
        <v>901000000</v>
      </c>
      <c r="P546" s="1">
        <f t="shared" si="110"/>
        <v>-1.553829078801332</v>
      </c>
      <c r="Q546" s="1">
        <f t="shared" si="111"/>
        <v>4.9944506104328523</v>
      </c>
      <c r="R546" s="1">
        <f t="shared" si="112"/>
        <v>1.8870860788444448</v>
      </c>
      <c r="S546" s="1">
        <f t="shared" si="113"/>
        <v>8.844323630546894</v>
      </c>
      <c r="T546" s="1">
        <f t="shared" si="115"/>
        <v>12.385983893268117</v>
      </c>
      <c r="U546" s="1">
        <f t="shared" si="115"/>
        <v>10.615153761907505</v>
      </c>
      <c r="V546" s="1">
        <f t="shared" si="115"/>
        <v>8.844323630546894</v>
      </c>
      <c r="AA546"/>
      <c r="AB546"/>
    </row>
    <row r="547" spans="1:28" hidden="1" x14ac:dyDescent="0.2">
      <c r="A547" t="s">
        <v>602</v>
      </c>
      <c r="B547" s="5">
        <v>5.03</v>
      </c>
      <c r="C547" s="2">
        <v>0</v>
      </c>
      <c r="D547" s="2" t="s">
        <v>41</v>
      </c>
      <c r="E547" t="s">
        <v>42</v>
      </c>
      <c r="F547" s="2" t="s">
        <v>41</v>
      </c>
      <c r="G547" s="1" t="e">
        <f t="shared" si="104"/>
        <v>#VALUE!</v>
      </c>
      <c r="H547" s="1" t="e">
        <f t="shared" si="105"/>
        <v>#VALUE!</v>
      </c>
      <c r="I547" s="1" t="e">
        <f t="shared" si="106"/>
        <v>#VALUE!</v>
      </c>
      <c r="J547" s="1" t="e">
        <f t="shared" si="107"/>
        <v>#VALUE!</v>
      </c>
      <c r="K547" s="2" t="s">
        <v>41</v>
      </c>
      <c r="L547" s="2" t="s">
        <v>41</v>
      </c>
      <c r="M547" s="1" t="e">
        <f t="shared" si="108"/>
        <v>#VALUE!</v>
      </c>
      <c r="N547" s="1" t="e">
        <f t="shared" si="109"/>
        <v>#VALUE!</v>
      </c>
      <c r="O547" s="2" t="s">
        <v>41</v>
      </c>
      <c r="P547" s="1" t="e">
        <f t="shared" si="110"/>
        <v>#VALUE!</v>
      </c>
      <c r="Q547" s="1" t="e">
        <f t="shared" si="111"/>
        <v>#VALUE!</v>
      </c>
      <c r="R547" s="1" t="e">
        <f t="shared" si="112"/>
        <v>#VALUE!</v>
      </c>
      <c r="S547" s="1" t="e">
        <f t="shared" si="113"/>
        <v>#VALUE!</v>
      </c>
      <c r="T547" s="1" t="e">
        <f t="shared" si="115"/>
        <v>#VALUE!</v>
      </c>
      <c r="U547" s="1" t="e">
        <f t="shared" si="115"/>
        <v>#VALUE!</v>
      </c>
      <c r="V547" s="1" t="e">
        <f t="shared" si="115"/>
        <v>#VALUE!</v>
      </c>
      <c r="AA547"/>
      <c r="AB547"/>
    </row>
    <row r="548" spans="1:28" hidden="1" x14ac:dyDescent="0.2">
      <c r="A548" t="s">
        <v>603</v>
      </c>
      <c r="B548" s="5">
        <v>60.51</v>
      </c>
      <c r="C548" s="2">
        <v>32642018</v>
      </c>
      <c r="D548" s="2">
        <v>126000000</v>
      </c>
      <c r="E548" t="s">
        <v>27</v>
      </c>
      <c r="F548" s="2">
        <v>33000000</v>
      </c>
      <c r="G548" s="1">
        <f t="shared" si="104"/>
        <v>1.2669529108796163</v>
      </c>
      <c r="H548" s="1">
        <f t="shared" si="105"/>
        <v>0.33182100046847091</v>
      </c>
      <c r="I548" s="1">
        <f t="shared" si="106"/>
        <v>5.233027954761905</v>
      </c>
      <c r="J548" s="1">
        <f t="shared" si="107"/>
        <v>19.98065219090909</v>
      </c>
      <c r="K548" s="4">
        <v>8389000000</v>
      </c>
      <c r="L548" s="4">
        <v>7409000000</v>
      </c>
      <c r="M548" s="1">
        <f t="shared" si="108"/>
        <v>30.022653623927294</v>
      </c>
      <c r="N548" s="1">
        <f t="shared" si="109"/>
        <v>2.0154780705918367</v>
      </c>
      <c r="O548" s="3">
        <v>980000000</v>
      </c>
      <c r="P548" s="1">
        <f t="shared" si="110"/>
        <v>3.3673469387755102</v>
      </c>
      <c r="Q548" s="1">
        <f t="shared" si="111"/>
        <v>12.857142857142856</v>
      </c>
      <c r="R548" s="1">
        <f t="shared" si="112"/>
        <v>1.5675940549047618</v>
      </c>
      <c r="S548" s="1">
        <f t="shared" si="113"/>
        <v>38.600554659335096</v>
      </c>
      <c r="T548" s="1">
        <f t="shared" si="115"/>
        <v>44.605085384120549</v>
      </c>
      <c r="U548" s="1">
        <f t="shared" si="115"/>
        <v>41.602820021727823</v>
      </c>
      <c r="V548" s="1">
        <f t="shared" si="115"/>
        <v>38.600554659335096</v>
      </c>
      <c r="AA548"/>
      <c r="AB548"/>
    </row>
    <row r="549" spans="1:28" hidden="1" x14ac:dyDescent="0.2">
      <c r="A549" t="s">
        <v>604</v>
      </c>
      <c r="B549" s="5">
        <v>20.22</v>
      </c>
      <c r="C549" s="2">
        <v>101669691870</v>
      </c>
      <c r="D549" s="2">
        <v>870000000</v>
      </c>
      <c r="E549" t="s">
        <v>27</v>
      </c>
      <c r="F549" s="2">
        <v>870000000</v>
      </c>
      <c r="G549" s="1">
        <f t="shared" si="104"/>
        <v>8.7480081941687793</v>
      </c>
      <c r="H549" s="1">
        <f t="shared" si="105"/>
        <v>8.7480081941687793</v>
      </c>
      <c r="I549" s="1">
        <f t="shared" si="106"/>
        <v>0.75788680724137925</v>
      </c>
      <c r="J549" s="1">
        <f t="shared" si="107"/>
        <v>0.75788680724137925</v>
      </c>
      <c r="K549" s="4">
        <v>35617447000000</v>
      </c>
      <c r="L549" s="4">
        <v>31943731000000</v>
      </c>
      <c r="M549" s="1">
        <f t="shared" si="108"/>
        <v>36.133836273423533</v>
      </c>
      <c r="N549" s="1">
        <f t="shared" si="109"/>
        <v>0.55958630705568968</v>
      </c>
      <c r="O549" s="4">
        <v>3673715000000</v>
      </c>
      <c r="P549" s="1">
        <f t="shared" si="110"/>
        <v>2.368174994521894E-2</v>
      </c>
      <c r="Q549" s="1">
        <f t="shared" si="111"/>
        <v>2.368174994521894E-2</v>
      </c>
      <c r="R549" s="1">
        <f t="shared" si="112"/>
        <v>236.29438731165516</v>
      </c>
      <c r="S549" s="1">
        <f t="shared" si="113"/>
        <v>8.557122422603837E-2</v>
      </c>
      <c r="T549" s="1">
        <f t="shared" si="115"/>
        <v>7.3123365117561656</v>
      </c>
      <c r="U549" s="1">
        <f t="shared" si="115"/>
        <v>3.698953867991102</v>
      </c>
      <c r="V549" s="1">
        <f t="shared" si="115"/>
        <v>8.557122422603837E-2</v>
      </c>
      <c r="AA549"/>
      <c r="AB549"/>
    </row>
    <row r="550" spans="1:28" hidden="1" x14ac:dyDescent="0.2">
      <c r="A550" t="s">
        <v>605</v>
      </c>
      <c r="B550" s="5">
        <v>30.29</v>
      </c>
      <c r="C550" s="2">
        <v>629531000</v>
      </c>
      <c r="D550" s="2">
        <v>-19000000</v>
      </c>
      <c r="E550" t="s">
        <v>27</v>
      </c>
      <c r="F550" s="2">
        <v>-19000000</v>
      </c>
      <c r="G550" s="1">
        <f t="shared" si="104"/>
        <v>-0.19104845481518024</v>
      </c>
      <c r="H550" s="1">
        <f t="shared" si="105"/>
        <v>-0.19104845481518024</v>
      </c>
      <c r="I550" s="1">
        <f t="shared" si="106"/>
        <v>-34.703238015789474</v>
      </c>
      <c r="J550" s="1">
        <f t="shared" si="107"/>
        <v>-34.703238015789474</v>
      </c>
      <c r="K550" s="4">
        <v>351233000000</v>
      </c>
      <c r="L550" s="4">
        <v>290322000000</v>
      </c>
      <c r="M550" s="1">
        <f t="shared" si="108"/>
        <v>96.75615656734935</v>
      </c>
      <c r="N550" s="1">
        <f t="shared" si="109"/>
        <v>0.31305501452939533</v>
      </c>
      <c r="O550" s="4">
        <v>60908000000</v>
      </c>
      <c r="P550" s="1">
        <f t="shared" si="110"/>
        <v>-3.1194588559795105E-2</v>
      </c>
      <c r="Q550" s="1">
        <f t="shared" si="111"/>
        <v>-3.1194588559795105E-2</v>
      </c>
      <c r="R550" s="1">
        <f t="shared" si="112"/>
        <v>-100.36049468421052</v>
      </c>
      <c r="S550" s="1">
        <f t="shared" si="113"/>
        <v>-0.30181198384193947</v>
      </c>
      <c r="T550" s="1">
        <f t="shared" si="115"/>
        <v>19.048466239152628</v>
      </c>
      <c r="U550" s="1">
        <f t="shared" si="115"/>
        <v>9.3733271276553491</v>
      </c>
      <c r="V550" s="1">
        <f t="shared" si="115"/>
        <v>-0.30181198384193947</v>
      </c>
      <c r="AA550"/>
      <c r="AB550"/>
    </row>
    <row r="551" spans="1:28" hidden="1" x14ac:dyDescent="0.2">
      <c r="A551" t="s">
        <v>606</v>
      </c>
      <c r="B551" s="5">
        <v>21.7</v>
      </c>
      <c r="C551" s="2">
        <v>39543000</v>
      </c>
      <c r="D551" s="2">
        <v>11000000</v>
      </c>
      <c r="E551" t="s">
        <v>27</v>
      </c>
      <c r="F551" s="2">
        <v>11000000</v>
      </c>
      <c r="G551" s="1">
        <f t="shared" si="104"/>
        <v>0.11060700015615697</v>
      </c>
      <c r="H551" s="1">
        <f t="shared" si="105"/>
        <v>0.11060700015615697</v>
      </c>
      <c r="I551" s="1">
        <f t="shared" si="106"/>
        <v>59.941956572727271</v>
      </c>
      <c r="J551" s="1">
        <f t="shared" si="107"/>
        <v>59.941956572727271</v>
      </c>
      <c r="K551" s="4">
        <v>7609000000</v>
      </c>
      <c r="L551" s="4">
        <v>6616000000</v>
      </c>
      <c r="M551" s="1">
        <f t="shared" si="108"/>
        <v>25.111903497458464</v>
      </c>
      <c r="N551" s="1">
        <f t="shared" si="109"/>
        <v>0.86413202416918422</v>
      </c>
      <c r="O551" s="3">
        <v>994000000</v>
      </c>
      <c r="P551" s="1">
        <f t="shared" si="110"/>
        <v>1.1066398390342052</v>
      </c>
      <c r="Q551" s="1">
        <f t="shared" si="111"/>
        <v>1.1066398390342052</v>
      </c>
      <c r="R551" s="1">
        <f t="shared" si="112"/>
        <v>7.8007554545454543</v>
      </c>
      <c r="S551" s="1">
        <f t="shared" si="113"/>
        <v>2.7817818577245026</v>
      </c>
      <c r="T551" s="1">
        <f t="shared" si="115"/>
        <v>7.8092203424120576</v>
      </c>
      <c r="U551" s="1">
        <f t="shared" si="115"/>
        <v>5.2955011000682797</v>
      </c>
      <c r="V551" s="1">
        <f t="shared" si="115"/>
        <v>2.7817818577245026</v>
      </c>
      <c r="AA551"/>
      <c r="AB551"/>
    </row>
    <row r="552" spans="1:28" hidden="1" x14ac:dyDescent="0.2">
      <c r="A552" t="s">
        <v>607</v>
      </c>
      <c r="B552" s="5">
        <v>10.5</v>
      </c>
      <c r="C552" s="2">
        <v>0</v>
      </c>
      <c r="D552" s="2" t="s">
        <v>41</v>
      </c>
      <c r="E552" t="s">
        <v>42</v>
      </c>
      <c r="F552" s="2" t="s">
        <v>41</v>
      </c>
      <c r="G552" s="1" t="e">
        <f t="shared" si="104"/>
        <v>#VALUE!</v>
      </c>
      <c r="H552" s="1" t="e">
        <f t="shared" si="105"/>
        <v>#VALUE!</v>
      </c>
      <c r="I552" s="1" t="e">
        <f t="shared" si="106"/>
        <v>#VALUE!</v>
      </c>
      <c r="J552" s="1" t="e">
        <f t="shared" si="107"/>
        <v>#VALUE!</v>
      </c>
      <c r="K552" s="2" t="s">
        <v>41</v>
      </c>
      <c r="L552" s="2" t="s">
        <v>41</v>
      </c>
      <c r="M552" s="1" t="e">
        <f t="shared" si="108"/>
        <v>#VALUE!</v>
      </c>
      <c r="N552" s="1" t="e">
        <f t="shared" si="109"/>
        <v>#VALUE!</v>
      </c>
      <c r="O552" s="2" t="s">
        <v>41</v>
      </c>
      <c r="P552" s="1" t="e">
        <f t="shared" si="110"/>
        <v>#VALUE!</v>
      </c>
      <c r="Q552" s="1" t="e">
        <f t="shared" si="111"/>
        <v>#VALUE!</v>
      </c>
      <c r="R552" s="1" t="e">
        <f t="shared" si="112"/>
        <v>#VALUE!</v>
      </c>
      <c r="S552" s="1" t="e">
        <f t="shared" si="113"/>
        <v>#VALUE!</v>
      </c>
      <c r="T552" s="1" t="e">
        <f t="shared" si="115"/>
        <v>#VALUE!</v>
      </c>
      <c r="U552" s="1" t="e">
        <f t="shared" si="115"/>
        <v>#VALUE!</v>
      </c>
      <c r="V552" s="1" t="e">
        <f t="shared" si="115"/>
        <v>#VALUE!</v>
      </c>
      <c r="AA552"/>
      <c r="AB552"/>
    </row>
    <row r="553" spans="1:28" hidden="1" x14ac:dyDescent="0.2">
      <c r="A553" t="s">
        <v>608</v>
      </c>
      <c r="B553" s="5">
        <v>7.38</v>
      </c>
      <c r="C553" s="2">
        <v>0</v>
      </c>
      <c r="D553" s="2" t="s">
        <v>41</v>
      </c>
      <c r="E553" t="s">
        <v>42</v>
      </c>
      <c r="F553" s="2" t="s">
        <v>41</v>
      </c>
      <c r="G553" s="1" t="e">
        <f t="shared" si="104"/>
        <v>#VALUE!</v>
      </c>
      <c r="H553" s="1" t="e">
        <f t="shared" si="105"/>
        <v>#VALUE!</v>
      </c>
      <c r="I553" s="1" t="e">
        <f t="shared" si="106"/>
        <v>#VALUE!</v>
      </c>
      <c r="J553" s="1" t="e">
        <f t="shared" si="107"/>
        <v>#VALUE!</v>
      </c>
      <c r="K553" s="2" t="s">
        <v>41</v>
      </c>
      <c r="L553" s="2" t="s">
        <v>41</v>
      </c>
      <c r="M553" s="1" t="e">
        <f t="shared" si="108"/>
        <v>#VALUE!</v>
      </c>
      <c r="N553" s="1" t="e">
        <f t="shared" si="109"/>
        <v>#VALUE!</v>
      </c>
      <c r="O553" s="2" t="s">
        <v>41</v>
      </c>
      <c r="P553" s="1" t="e">
        <f t="shared" si="110"/>
        <v>#VALUE!</v>
      </c>
      <c r="Q553" s="1" t="e">
        <f t="shared" si="111"/>
        <v>#VALUE!</v>
      </c>
      <c r="R553" s="1" t="e">
        <f t="shared" si="112"/>
        <v>#VALUE!</v>
      </c>
      <c r="S553" s="1" t="e">
        <f t="shared" si="113"/>
        <v>#VALUE!</v>
      </c>
      <c r="T553" s="1" t="e">
        <f t="shared" si="115"/>
        <v>#VALUE!</v>
      </c>
      <c r="U553" s="1" t="e">
        <f t="shared" si="115"/>
        <v>#VALUE!</v>
      </c>
      <c r="V553" s="1" t="e">
        <f t="shared" si="115"/>
        <v>#VALUE!</v>
      </c>
      <c r="AA553"/>
      <c r="AB553"/>
    </row>
    <row r="554" spans="1:28" hidden="1" x14ac:dyDescent="0.2">
      <c r="A554" t="s">
        <v>609</v>
      </c>
      <c r="B554" s="5">
        <v>21.55</v>
      </c>
      <c r="C554" s="2">
        <v>188446126794</v>
      </c>
      <c r="D554" s="2">
        <v>858000000</v>
      </c>
      <c r="E554" t="s">
        <v>27</v>
      </c>
      <c r="F554" s="2">
        <v>858000000</v>
      </c>
      <c r="G554" s="1">
        <f t="shared" si="104"/>
        <v>8.6273460121802437</v>
      </c>
      <c r="H554" s="1">
        <f t="shared" si="105"/>
        <v>8.6273460121802437</v>
      </c>
      <c r="I554" s="1">
        <f t="shared" si="106"/>
        <v>0.76848662272727275</v>
      </c>
      <c r="J554" s="1">
        <f t="shared" si="107"/>
        <v>0.76848662272727275</v>
      </c>
      <c r="K554" s="4">
        <v>39132512000000</v>
      </c>
      <c r="L554" s="4">
        <v>35887052000000</v>
      </c>
      <c r="M554" s="1">
        <f t="shared" si="108"/>
        <v>17.222216530604403</v>
      </c>
      <c r="N554" s="1">
        <f t="shared" si="109"/>
        <v>1.2512907361085024</v>
      </c>
      <c r="O554" s="4">
        <v>3199297000000</v>
      </c>
      <c r="P554" s="1">
        <f t="shared" si="110"/>
        <v>2.6818391665418995E-2</v>
      </c>
      <c r="Q554" s="1">
        <f t="shared" si="111"/>
        <v>2.6818391665418995E-2</v>
      </c>
      <c r="R554" s="1">
        <f t="shared" si="112"/>
        <v>473.31165878912589</v>
      </c>
      <c r="S554" s="1">
        <f t="shared" si="113"/>
        <v>4.5530253903171128E-2</v>
      </c>
      <c r="T554" s="1">
        <f t="shared" ref="T554:V573" si="116">($O554+$O554*($Q554+T$2-$C$1)/$C$1)/$C554</f>
        <v>3.4409802474149118</v>
      </c>
      <c r="U554" s="1">
        <f t="shared" si="116"/>
        <v>1.7432552506590415</v>
      </c>
      <c r="V554" s="1">
        <f t="shared" si="116"/>
        <v>4.5530253903171128E-2</v>
      </c>
      <c r="AA554"/>
      <c r="AB554"/>
    </row>
    <row r="555" spans="1:28" hidden="1" x14ac:dyDescent="0.2">
      <c r="A555" t="s">
        <v>610</v>
      </c>
      <c r="B555" s="5" t="s">
        <v>46</v>
      </c>
      <c r="C555" s="2">
        <v>0</v>
      </c>
      <c r="D555" s="2" t="s">
        <v>41</v>
      </c>
      <c r="E555" t="s">
        <v>42</v>
      </c>
      <c r="F555" s="2" t="s">
        <v>41</v>
      </c>
      <c r="G555" s="1" t="e">
        <f t="shared" si="104"/>
        <v>#VALUE!</v>
      </c>
      <c r="H555" s="1" t="e">
        <f t="shared" si="105"/>
        <v>#VALUE!</v>
      </c>
      <c r="I555" s="1" t="e">
        <f t="shared" si="106"/>
        <v>#VALUE!</v>
      </c>
      <c r="J555" s="1" t="e">
        <f t="shared" si="107"/>
        <v>#VALUE!</v>
      </c>
      <c r="K555" s="2" t="s">
        <v>41</v>
      </c>
      <c r="L555" s="2" t="s">
        <v>41</v>
      </c>
      <c r="M555" s="1" t="e">
        <f t="shared" si="108"/>
        <v>#VALUE!</v>
      </c>
      <c r="N555" s="1" t="e">
        <f t="shared" si="109"/>
        <v>#VALUE!</v>
      </c>
      <c r="O555" s="2" t="s">
        <v>41</v>
      </c>
      <c r="P555" s="1" t="e">
        <f t="shared" si="110"/>
        <v>#VALUE!</v>
      </c>
      <c r="Q555" s="1" t="e">
        <f t="shared" si="111"/>
        <v>#VALUE!</v>
      </c>
      <c r="R555" s="1" t="e">
        <f t="shared" si="112"/>
        <v>#VALUE!</v>
      </c>
      <c r="S555" s="1" t="e">
        <f t="shared" si="113"/>
        <v>#VALUE!</v>
      </c>
      <c r="T555" s="1" t="e">
        <f t="shared" si="116"/>
        <v>#VALUE!</v>
      </c>
      <c r="U555" s="1" t="e">
        <f t="shared" si="116"/>
        <v>#VALUE!</v>
      </c>
      <c r="V555" s="1" t="e">
        <f t="shared" si="116"/>
        <v>#VALUE!</v>
      </c>
      <c r="AA555"/>
      <c r="AB555"/>
    </row>
    <row r="556" spans="1:28" hidden="1" x14ac:dyDescent="0.2">
      <c r="A556" t="s">
        <v>611</v>
      </c>
      <c r="B556" s="5">
        <v>54.03</v>
      </c>
      <c r="C556" s="2">
        <v>961827000</v>
      </c>
      <c r="D556" s="2">
        <v>819000000</v>
      </c>
      <c r="E556" t="s">
        <v>27</v>
      </c>
      <c r="F556" s="2">
        <v>819000000</v>
      </c>
      <c r="G556" s="1">
        <f t="shared" si="104"/>
        <v>8.2351939207175064</v>
      </c>
      <c r="H556" s="1">
        <f t="shared" si="105"/>
        <v>8.2351939207175064</v>
      </c>
      <c r="I556" s="1">
        <f t="shared" si="106"/>
        <v>0.80508122380952374</v>
      </c>
      <c r="J556" s="1">
        <f t="shared" si="107"/>
        <v>0.80508122380952374</v>
      </c>
      <c r="K556" s="4">
        <v>220113618000000</v>
      </c>
      <c r="L556" s="4">
        <v>193458393000000</v>
      </c>
      <c r="M556" s="1">
        <f t="shared" si="108"/>
        <v>27713.117847596292</v>
      </c>
      <c r="N556" s="1">
        <f t="shared" si="109"/>
        <v>1.9496182384504354E-3</v>
      </c>
      <c r="O556" s="4">
        <v>24848920000000</v>
      </c>
      <c r="P556" s="1">
        <f t="shared" si="110"/>
        <v>3.2959178909988843E-3</v>
      </c>
      <c r="Q556" s="1">
        <f t="shared" si="111"/>
        <v>3.2959178909988843E-3</v>
      </c>
      <c r="R556" s="1">
        <f t="shared" si="112"/>
        <v>6.3452396593406588</v>
      </c>
      <c r="S556" s="1">
        <f t="shared" si="113"/>
        <v>8.51504480535481</v>
      </c>
      <c r="T556" s="1">
        <f t="shared" si="116"/>
        <v>5175.5398839916115</v>
      </c>
      <c r="U556" s="1">
        <f t="shared" si="116"/>
        <v>2592.0274643984835</v>
      </c>
      <c r="V556" s="1">
        <f t="shared" si="116"/>
        <v>8.51504480535481</v>
      </c>
      <c r="AA556"/>
      <c r="AB556"/>
    </row>
    <row r="557" spans="1:28" hidden="1" x14ac:dyDescent="0.2">
      <c r="A557" t="s">
        <v>612</v>
      </c>
      <c r="B557" s="5">
        <v>15.59</v>
      </c>
      <c r="C557" s="2">
        <v>3332260</v>
      </c>
      <c r="D557" s="2">
        <v>1.07</v>
      </c>
      <c r="E557" t="s">
        <v>27</v>
      </c>
      <c r="F557" s="2">
        <v>0.45</v>
      </c>
      <c r="G557" s="1">
        <f t="shared" si="104"/>
        <v>1.0759044560644361E-8</v>
      </c>
      <c r="H557" s="1">
        <f t="shared" si="105"/>
        <v>4.5248318245700585E-9</v>
      </c>
      <c r="I557" s="1">
        <f t="shared" si="106"/>
        <v>616225721.77570093</v>
      </c>
      <c r="J557" s="1">
        <f t="shared" si="107"/>
        <v>1465247827.3333333</v>
      </c>
      <c r="K557" s="3">
        <v>385000000</v>
      </c>
      <c r="L557" s="3">
        <v>340000000</v>
      </c>
      <c r="M557" s="1">
        <f t="shared" si="108"/>
        <v>13.50434840018486</v>
      </c>
      <c r="N557" s="1">
        <f t="shared" si="109"/>
        <v>1.1544429644444445</v>
      </c>
      <c r="O557" s="3">
        <v>45000000</v>
      </c>
      <c r="P557" s="1">
        <f t="shared" si="110"/>
        <v>9.9999999999999995E-7</v>
      </c>
      <c r="Q557" s="1">
        <f t="shared" si="111"/>
        <v>2.3777777777777779E-6</v>
      </c>
      <c r="R557" s="1">
        <f t="shared" si="112"/>
        <v>4855133.9612645395</v>
      </c>
      <c r="S557" s="1">
        <f t="shared" si="113"/>
        <v>3.2110339538272019E-6</v>
      </c>
      <c r="T557" s="1">
        <f t="shared" si="116"/>
        <v>2.7008728910709259</v>
      </c>
      <c r="U557" s="1">
        <f t="shared" si="116"/>
        <v>1.3504380510524399</v>
      </c>
      <c r="V557" s="1">
        <f t="shared" si="116"/>
        <v>3.2110339538272019E-6</v>
      </c>
      <c r="AA557"/>
      <c r="AB557"/>
    </row>
    <row r="558" spans="1:28" hidden="1" x14ac:dyDescent="0.2">
      <c r="A558" t="s">
        <v>613</v>
      </c>
      <c r="B558" s="5">
        <v>17.89</v>
      </c>
      <c r="C558" s="2">
        <v>7293697</v>
      </c>
      <c r="D558" s="2">
        <v>5000000</v>
      </c>
      <c r="E558" t="s">
        <v>27</v>
      </c>
      <c r="F558" s="2">
        <v>0.52</v>
      </c>
      <c r="G558" s="1">
        <f t="shared" si="104"/>
        <v>5.027590916188953E-2</v>
      </c>
      <c r="H558" s="1">
        <f t="shared" si="105"/>
        <v>5.2286945528365118E-9</v>
      </c>
      <c r="I558" s="1">
        <f t="shared" si="106"/>
        <v>131.87230446000001</v>
      </c>
      <c r="J558" s="1">
        <f t="shared" si="107"/>
        <v>1268002927.5</v>
      </c>
      <c r="K558" s="3">
        <v>962000000</v>
      </c>
      <c r="L558" s="3">
        <v>869000000</v>
      </c>
      <c r="M558" s="1">
        <f t="shared" si="108"/>
        <v>12.750735326680008</v>
      </c>
      <c r="N558" s="1">
        <f t="shared" si="109"/>
        <v>1.4030563368817206</v>
      </c>
      <c r="O558" s="3">
        <v>93000000</v>
      </c>
      <c r="P558" s="1">
        <f t="shared" si="110"/>
        <v>5.5913978494623657E-7</v>
      </c>
      <c r="Q558" s="1">
        <f t="shared" si="111"/>
        <v>5.376344086021505</v>
      </c>
      <c r="R558" s="1">
        <f t="shared" si="112"/>
        <v>2.6096847866000004</v>
      </c>
      <c r="S558" s="1">
        <f t="shared" si="113"/>
        <v>6.8552340466021544</v>
      </c>
      <c r="T558" s="1">
        <f t="shared" si="116"/>
        <v>9.4053811119381567</v>
      </c>
      <c r="U558" s="1">
        <f t="shared" si="116"/>
        <v>8.1303075792701556</v>
      </c>
      <c r="V558" s="1">
        <f t="shared" si="116"/>
        <v>6.8552340466021544</v>
      </c>
      <c r="AA558"/>
      <c r="AB558"/>
    </row>
    <row r="559" spans="1:28" hidden="1" x14ac:dyDescent="0.2">
      <c r="A559" t="s">
        <v>614</v>
      </c>
      <c r="B559" s="5">
        <v>29.98</v>
      </c>
      <c r="C559" s="2">
        <v>91029013</v>
      </c>
      <c r="D559" s="2">
        <v>133000000</v>
      </c>
      <c r="E559" t="s">
        <v>33</v>
      </c>
      <c r="F559" s="2">
        <v>40000000</v>
      </c>
      <c r="G559" s="1">
        <f t="shared" si="104"/>
        <v>1.3373391837062616</v>
      </c>
      <c r="H559" s="1">
        <f t="shared" si="105"/>
        <v>0.40220727329511624</v>
      </c>
      <c r="I559" s="1">
        <f t="shared" si="106"/>
        <v>4.9576054308270674</v>
      </c>
      <c r="J559" s="1">
        <f t="shared" si="107"/>
        <v>16.484038057500001</v>
      </c>
      <c r="K559" s="4">
        <v>14760000000</v>
      </c>
      <c r="L559" s="4">
        <v>13060000000</v>
      </c>
      <c r="M559" s="1">
        <f t="shared" si="108"/>
        <v>18.675364523616224</v>
      </c>
      <c r="N559" s="1">
        <f t="shared" si="109"/>
        <v>1.6053234174941176</v>
      </c>
      <c r="O559" s="4">
        <v>1701000000</v>
      </c>
      <c r="P559" s="1">
        <f t="shared" si="110"/>
        <v>2.3515579071134627</v>
      </c>
      <c r="Q559" s="1">
        <f t="shared" si="111"/>
        <v>7.8189300411522638</v>
      </c>
      <c r="R559" s="1">
        <f t="shared" si="112"/>
        <v>2.0519171501804512</v>
      </c>
      <c r="S559" s="1">
        <f t="shared" si="113"/>
        <v>14.610726362593869</v>
      </c>
      <c r="T559" s="1">
        <f t="shared" si="116"/>
        <v>18.347996369025775</v>
      </c>
      <c r="U559" s="1">
        <f t="shared" si="116"/>
        <v>16.479361365809822</v>
      </c>
      <c r="V559" s="1">
        <f t="shared" si="116"/>
        <v>14.610726362593869</v>
      </c>
      <c r="AA559"/>
      <c r="AB559"/>
    </row>
    <row r="560" spans="1:28" hidden="1" x14ac:dyDescent="0.2">
      <c r="A560" t="s">
        <v>615</v>
      </c>
      <c r="B560" s="5">
        <v>72.03</v>
      </c>
      <c r="C560" s="2">
        <v>23426455</v>
      </c>
      <c r="D560" s="2">
        <v>18000000</v>
      </c>
      <c r="E560" t="s">
        <v>27</v>
      </c>
      <c r="F560" s="2">
        <v>-1.01</v>
      </c>
      <c r="G560" s="1">
        <f t="shared" si="104"/>
        <v>0.18099327298280232</v>
      </c>
      <c r="H560" s="1">
        <f t="shared" si="105"/>
        <v>-1.0155733650701686E-8</v>
      </c>
      <c r="I560" s="1">
        <f t="shared" si="106"/>
        <v>36.631195683333331</v>
      </c>
      <c r="J560" s="1">
        <f t="shared" si="107"/>
        <v>-652833190.39603961</v>
      </c>
      <c r="K560" s="3">
        <v>321000000</v>
      </c>
      <c r="L560" s="3">
        <v>51000000</v>
      </c>
      <c r="M560" s="1">
        <f t="shared" si="108"/>
        <v>11.525431397964395</v>
      </c>
      <c r="N560" s="1">
        <f t="shared" si="109"/>
        <v>6.2496576061111115</v>
      </c>
      <c r="O560" s="3">
        <v>270000000</v>
      </c>
      <c r="P560" s="1">
        <f t="shared" si="110"/>
        <v>-3.7407407407407406E-7</v>
      </c>
      <c r="Q560" s="1">
        <f t="shared" si="111"/>
        <v>6.666666666666667</v>
      </c>
      <c r="R560" s="1">
        <f t="shared" si="112"/>
        <v>9.374486409166666</v>
      </c>
      <c r="S560" s="1">
        <f t="shared" si="113"/>
        <v>7.6836209319762636</v>
      </c>
      <c r="T560" s="1">
        <f t="shared" si="116"/>
        <v>9.9887072115691442</v>
      </c>
      <c r="U560" s="1">
        <f t="shared" si="116"/>
        <v>8.8361640717727035</v>
      </c>
      <c r="V560" s="1">
        <f t="shared" si="116"/>
        <v>7.6836209319762636</v>
      </c>
      <c r="AA560"/>
      <c r="AB560"/>
    </row>
    <row r="561" spans="1:28" hidden="1" x14ac:dyDescent="0.2">
      <c r="A561" t="s">
        <v>616</v>
      </c>
      <c r="B561" s="5" t="s">
        <v>46</v>
      </c>
      <c r="C561" s="2">
        <v>0</v>
      </c>
      <c r="D561" s="2" t="s">
        <v>41</v>
      </c>
      <c r="E561" t="s">
        <v>42</v>
      </c>
      <c r="F561" s="2" t="s">
        <v>41</v>
      </c>
      <c r="G561" s="1" t="e">
        <f t="shared" si="104"/>
        <v>#VALUE!</v>
      </c>
      <c r="H561" s="1" t="e">
        <f t="shared" si="105"/>
        <v>#VALUE!</v>
      </c>
      <c r="I561" s="1" t="e">
        <f t="shared" si="106"/>
        <v>#VALUE!</v>
      </c>
      <c r="J561" s="1" t="e">
        <f t="shared" si="107"/>
        <v>#VALUE!</v>
      </c>
      <c r="K561" s="2" t="s">
        <v>41</v>
      </c>
      <c r="L561" s="2" t="s">
        <v>41</v>
      </c>
      <c r="M561" s="1" t="e">
        <f t="shared" si="108"/>
        <v>#VALUE!</v>
      </c>
      <c r="N561" s="1" t="e">
        <f t="shared" si="109"/>
        <v>#VALUE!</v>
      </c>
      <c r="O561" s="2" t="s">
        <v>41</v>
      </c>
      <c r="P561" s="1" t="e">
        <f t="shared" si="110"/>
        <v>#VALUE!</v>
      </c>
      <c r="Q561" s="1" t="e">
        <f t="shared" si="111"/>
        <v>#VALUE!</v>
      </c>
      <c r="R561" s="1" t="e">
        <f t="shared" si="112"/>
        <v>#VALUE!</v>
      </c>
      <c r="S561" s="1" t="e">
        <f t="shared" si="113"/>
        <v>#VALUE!</v>
      </c>
      <c r="T561" s="1" t="e">
        <f t="shared" si="116"/>
        <v>#VALUE!</v>
      </c>
      <c r="U561" s="1" t="e">
        <f t="shared" si="116"/>
        <v>#VALUE!</v>
      </c>
      <c r="V561" s="1" t="e">
        <f t="shared" si="116"/>
        <v>#VALUE!</v>
      </c>
      <c r="AA561"/>
      <c r="AB561"/>
    </row>
    <row r="562" spans="1:28" hidden="1" x14ac:dyDescent="0.2">
      <c r="A562" t="s">
        <v>617</v>
      </c>
      <c r="B562" s="5">
        <v>8.16</v>
      </c>
      <c r="C562" s="2">
        <v>7302088332</v>
      </c>
      <c r="D562" s="2">
        <v>4274000000</v>
      </c>
      <c r="E562" t="s">
        <v>27</v>
      </c>
      <c r="F562" s="2">
        <v>4274000000</v>
      </c>
      <c r="G562" s="1">
        <f t="shared" si="104"/>
        <v>42.975847151583174</v>
      </c>
      <c r="H562" s="1">
        <f t="shared" si="105"/>
        <v>42.975847151583174</v>
      </c>
      <c r="I562" s="1">
        <f t="shared" si="106"/>
        <v>0.15427270058493214</v>
      </c>
      <c r="J562" s="1">
        <f t="shared" si="107"/>
        <v>0.15427270058493214</v>
      </c>
      <c r="K562" s="4">
        <v>1305544000000</v>
      </c>
      <c r="L562" s="4">
        <v>1305544000000</v>
      </c>
      <c r="M562" s="1">
        <f t="shared" si="108"/>
        <v>0</v>
      </c>
      <c r="N562" s="1" t="e">
        <f t="shared" si="109"/>
        <v>#DIV/0!</v>
      </c>
      <c r="O562" s="4">
        <v>124275000000</v>
      </c>
      <c r="P562" s="1">
        <f t="shared" si="110"/>
        <v>3.4391470529068595</v>
      </c>
      <c r="Q562" s="1">
        <f t="shared" si="111"/>
        <v>3.4391470529068595</v>
      </c>
      <c r="R562" s="1">
        <f t="shared" si="112"/>
        <v>1.3941282355900795</v>
      </c>
      <c r="S562" s="1">
        <f t="shared" si="113"/>
        <v>5.8531201016427259</v>
      </c>
      <c r="T562" s="1">
        <f t="shared" si="116"/>
        <v>9.2569408813883953</v>
      </c>
      <c r="U562" s="1">
        <f t="shared" si="116"/>
        <v>7.5550304915155602</v>
      </c>
      <c r="V562" s="1">
        <f t="shared" si="116"/>
        <v>5.8531201016427259</v>
      </c>
      <c r="AA562"/>
      <c r="AB562"/>
    </row>
    <row r="563" spans="1:28" hidden="1" x14ac:dyDescent="0.2">
      <c r="A563" t="s">
        <v>618</v>
      </c>
      <c r="B563" s="5">
        <v>66.069999999999993</v>
      </c>
      <c r="C563" s="2">
        <v>7106210</v>
      </c>
      <c r="D563" s="2">
        <v>-7000000</v>
      </c>
      <c r="E563" t="s">
        <v>619</v>
      </c>
      <c r="F563" s="2">
        <v>7000000</v>
      </c>
      <c r="G563" s="1">
        <f t="shared" si="104"/>
        <v>-7.0386272826645349E-2</v>
      </c>
      <c r="H563" s="1">
        <f t="shared" si="105"/>
        <v>7.0386272826645349E-2</v>
      </c>
      <c r="I563" s="1">
        <f t="shared" si="106"/>
        <v>-94.194503185714282</v>
      </c>
      <c r="J563" s="1">
        <f t="shared" si="107"/>
        <v>94.194503185714282</v>
      </c>
      <c r="K563" s="4">
        <v>2164000000</v>
      </c>
      <c r="L563" s="4">
        <v>1938000000</v>
      </c>
      <c r="M563" s="1">
        <f t="shared" si="108"/>
        <v>31.803169340618979</v>
      </c>
      <c r="N563" s="1">
        <f t="shared" si="109"/>
        <v>2.077465905752212</v>
      </c>
      <c r="O563" s="3">
        <v>225000000</v>
      </c>
      <c r="P563" s="1">
        <f t="shared" si="110"/>
        <v>3.1111111111111112</v>
      </c>
      <c r="Q563" s="1">
        <f t="shared" si="111"/>
        <v>-3.1111111111111112</v>
      </c>
      <c r="R563" s="1">
        <f t="shared" si="112"/>
        <v>-6.7072470671428563</v>
      </c>
      <c r="S563" s="1">
        <f t="shared" si="113"/>
        <v>-9.8505391762979144</v>
      </c>
      <c r="T563" s="1">
        <f t="shared" si="116"/>
        <v>-3.5180497058206837</v>
      </c>
      <c r="U563" s="1">
        <f t="shared" si="116"/>
        <v>-6.6842944410592988</v>
      </c>
      <c r="V563" s="1">
        <f t="shared" si="116"/>
        <v>-9.8505391762979144</v>
      </c>
      <c r="AA563"/>
      <c r="AB563"/>
    </row>
    <row r="564" spans="1:28" hidden="1" x14ac:dyDescent="0.2">
      <c r="A564" t="s">
        <v>620</v>
      </c>
      <c r="B564" s="5">
        <v>33.54</v>
      </c>
      <c r="C564" s="2">
        <v>9353000000</v>
      </c>
      <c r="D564" s="2">
        <v>28147000000</v>
      </c>
      <c r="E564" t="s">
        <v>27</v>
      </c>
      <c r="F564" s="2">
        <v>5777000000</v>
      </c>
      <c r="G564" s="1">
        <f t="shared" si="104"/>
        <v>283.02320303594092</v>
      </c>
      <c r="H564" s="1">
        <f t="shared" si="105"/>
        <v>58.088785445647169</v>
      </c>
      <c r="I564" s="1">
        <f t="shared" si="106"/>
        <v>2.3425641180232354E-2</v>
      </c>
      <c r="J564" s="1">
        <f t="shared" si="107"/>
        <v>0.11413562788644625</v>
      </c>
      <c r="K564" s="4">
        <v>2426330000000</v>
      </c>
      <c r="L564" s="4">
        <v>2157943000000</v>
      </c>
      <c r="M564" s="1">
        <f t="shared" si="108"/>
        <v>28.695284935314874</v>
      </c>
      <c r="N564" s="1">
        <f t="shared" si="109"/>
        <v>1.1688331402042571</v>
      </c>
      <c r="O564" s="4">
        <v>268387000000</v>
      </c>
      <c r="P564" s="1">
        <f t="shared" si="110"/>
        <v>2.1524887569070037</v>
      </c>
      <c r="Q564" s="1">
        <f t="shared" si="111"/>
        <v>10.487467723846535</v>
      </c>
      <c r="R564" s="1">
        <f t="shared" si="112"/>
        <v>1.1145046363733258</v>
      </c>
      <c r="S564" s="1">
        <f t="shared" si="113"/>
        <v>30.094087458569444</v>
      </c>
      <c r="T564" s="1">
        <f t="shared" si="116"/>
        <v>35.833144445632421</v>
      </c>
      <c r="U564" s="1">
        <f t="shared" si="116"/>
        <v>32.96361595210093</v>
      </c>
      <c r="V564" s="1">
        <f t="shared" si="116"/>
        <v>30.094087458569444</v>
      </c>
      <c r="AA564"/>
      <c r="AB564"/>
    </row>
    <row r="565" spans="1:28" hidden="1" x14ac:dyDescent="0.2">
      <c r="A565" t="s">
        <v>621</v>
      </c>
      <c r="B565" s="5">
        <v>11.2</v>
      </c>
      <c r="C565" s="2">
        <v>18196000</v>
      </c>
      <c r="D565" s="2">
        <v>16000000</v>
      </c>
      <c r="E565" t="s">
        <v>27</v>
      </c>
      <c r="F565" s="2">
        <v>5000000</v>
      </c>
      <c r="G565" s="1">
        <f t="shared" si="104"/>
        <v>0.1608829093180465</v>
      </c>
      <c r="H565" s="1">
        <f t="shared" si="105"/>
        <v>5.027590916188953E-2</v>
      </c>
      <c r="I565" s="1">
        <f t="shared" si="106"/>
        <v>41.210095143750003</v>
      </c>
      <c r="J565" s="1">
        <f t="shared" si="107"/>
        <v>131.87230446000001</v>
      </c>
      <c r="K565" s="4">
        <v>1472000000</v>
      </c>
      <c r="L565" s="4">
        <v>1301000000</v>
      </c>
      <c r="M565" s="1">
        <f t="shared" si="108"/>
        <v>9.397669817542317</v>
      </c>
      <c r="N565" s="1">
        <f t="shared" si="109"/>
        <v>1.1917847953216374</v>
      </c>
      <c r="O565" s="3">
        <v>172000000</v>
      </c>
      <c r="P565" s="1">
        <f t="shared" si="110"/>
        <v>2.9069767441860463</v>
      </c>
      <c r="Q565" s="1">
        <f t="shared" si="111"/>
        <v>9.3023255813953494</v>
      </c>
      <c r="R565" s="1">
        <f t="shared" si="112"/>
        <v>1.27372</v>
      </c>
      <c r="S565" s="1">
        <f t="shared" si="113"/>
        <v>8.7931413497471969</v>
      </c>
      <c r="T565" s="1">
        <f t="shared" si="116"/>
        <v>10.683666739942845</v>
      </c>
      <c r="U565" s="1">
        <f t="shared" si="116"/>
        <v>9.7384040448450211</v>
      </c>
      <c r="V565" s="1">
        <f t="shared" si="116"/>
        <v>8.7931413497471969</v>
      </c>
      <c r="AA565"/>
      <c r="AB565"/>
    </row>
    <row r="566" spans="1:28" hidden="1" x14ac:dyDescent="0.2">
      <c r="A566" t="s">
        <v>622</v>
      </c>
      <c r="B566" s="5">
        <v>91.93</v>
      </c>
      <c r="C566" s="2">
        <v>40450742</v>
      </c>
      <c r="D566" s="2">
        <v>220000000</v>
      </c>
      <c r="E566" t="s">
        <v>27</v>
      </c>
      <c r="F566" s="2">
        <v>52000000</v>
      </c>
      <c r="G566" s="1">
        <f t="shared" ref="G566:G629" si="117">D566/$C$3</f>
        <v>2.2121400031231393</v>
      </c>
      <c r="H566" s="1">
        <f t="shared" ref="H566:H629" si="118">F566/$C$3</f>
        <v>0.52286945528365114</v>
      </c>
      <c r="I566" s="1">
        <f t="shared" ref="I566:I629" si="119">$B$3/G566</f>
        <v>2.9970978286363636</v>
      </c>
      <c r="J566" s="1">
        <f t="shared" ref="J566:J629" si="120">$B$3/H566</f>
        <v>12.680029275000001</v>
      </c>
      <c r="K566" s="4">
        <v>17672000000</v>
      </c>
      <c r="L566" s="4">
        <v>16381000000</v>
      </c>
      <c r="M566" s="1">
        <f t="shared" ref="M566:M629" si="121">(K566-L566)/C566</f>
        <v>31.915360168176889</v>
      </c>
      <c r="N566" s="1">
        <f t="shared" ref="N566:N629" si="122">B566/M566</f>
        <v>2.8804312254531372</v>
      </c>
      <c r="O566" s="4">
        <v>1291000000</v>
      </c>
      <c r="P566" s="1">
        <f t="shared" ref="P566:P629" si="123">F566/O566*100</f>
        <v>4.0278853601859028</v>
      </c>
      <c r="Q566" s="1">
        <f t="shared" ref="Q566:Q629" si="124">D566/O566*100</f>
        <v>17.041053446940357</v>
      </c>
      <c r="R566" s="1">
        <f t="shared" ref="R566:R629" si="125">B566/S566</f>
        <v>1.6902894145727274</v>
      </c>
      <c r="S566" s="1">
        <f t="shared" ref="S566:S629" si="126">($O566+$O566*($Q566-$C$1)/$C$1)/$C566</f>
        <v>54.387135840425373</v>
      </c>
      <c r="T566" s="1">
        <f t="shared" si="116"/>
        <v>60.770207874060752</v>
      </c>
      <c r="U566" s="1">
        <f t="shared" si="116"/>
        <v>57.578671857243066</v>
      </c>
      <c r="V566" s="1">
        <f t="shared" si="116"/>
        <v>54.387135840425373</v>
      </c>
      <c r="AA566"/>
      <c r="AB566"/>
    </row>
    <row r="567" spans="1:28" hidden="1" x14ac:dyDescent="0.2">
      <c r="A567" t="s">
        <v>623</v>
      </c>
      <c r="B567" s="5">
        <v>79.13</v>
      </c>
      <c r="C567" s="2">
        <v>782016318</v>
      </c>
      <c r="D567" s="2">
        <v>4395000000</v>
      </c>
      <c r="E567" t="s">
        <v>80</v>
      </c>
      <c r="F567" s="2">
        <v>4395000000</v>
      </c>
      <c r="G567" s="1">
        <f t="shared" si="117"/>
        <v>44.192524153300901</v>
      </c>
      <c r="H567" s="1">
        <f t="shared" si="118"/>
        <v>44.192524153300901</v>
      </c>
      <c r="I567" s="1">
        <f t="shared" si="119"/>
        <v>0.15002537481228667</v>
      </c>
      <c r="J567" s="1">
        <f t="shared" si="120"/>
        <v>0.15002537481228667</v>
      </c>
      <c r="K567" s="4">
        <v>852195000000</v>
      </c>
      <c r="L567" s="4">
        <v>801119000000</v>
      </c>
      <c r="M567" s="1">
        <f t="shared" si="121"/>
        <v>65.313215113754183</v>
      </c>
      <c r="N567" s="1">
        <f t="shared" si="122"/>
        <v>1.2115465432559323</v>
      </c>
      <c r="O567" s="4">
        <v>51076000000</v>
      </c>
      <c r="P567" s="1">
        <f t="shared" si="123"/>
        <v>8.6048241835695833</v>
      </c>
      <c r="Q567" s="1">
        <f t="shared" si="124"/>
        <v>8.6048241835695833</v>
      </c>
      <c r="R567" s="1">
        <f t="shared" si="125"/>
        <v>1.4079852387563137</v>
      </c>
      <c r="S567" s="1">
        <f t="shared" si="126"/>
        <v>56.200873291751449</v>
      </c>
      <c r="T567" s="1">
        <f t="shared" si="116"/>
        <v>69.263516314502283</v>
      </c>
      <c r="U567" s="1">
        <f t="shared" si="116"/>
        <v>62.732194803126859</v>
      </c>
      <c r="V567" s="1">
        <f t="shared" si="116"/>
        <v>56.200873291751449</v>
      </c>
      <c r="AA567"/>
      <c r="AB567"/>
    </row>
    <row r="568" spans="1:28" hidden="1" x14ac:dyDescent="0.2">
      <c r="A568" t="s">
        <v>4158</v>
      </c>
      <c r="B568" s="5">
        <v>1.71</v>
      </c>
      <c r="C568" s="2">
        <v>540038187</v>
      </c>
      <c r="D568" s="2">
        <v>537000000</v>
      </c>
      <c r="E568" t="s">
        <v>27</v>
      </c>
      <c r="F568" s="2">
        <v>49000000</v>
      </c>
      <c r="G568" s="1">
        <f t="shared" si="117"/>
        <v>5.3996326439869362</v>
      </c>
      <c r="H568" s="1">
        <f t="shared" si="118"/>
        <v>0.4927039097865174</v>
      </c>
      <c r="I568" s="1">
        <f t="shared" si="119"/>
        <v>1.227861307821229</v>
      </c>
      <c r="J568" s="1">
        <f t="shared" si="120"/>
        <v>13.456357597959185</v>
      </c>
      <c r="K568" s="2">
        <v>6598000000</v>
      </c>
      <c r="L568" s="2">
        <v>3463000000</v>
      </c>
      <c r="M568" s="1">
        <f t="shared" si="121"/>
        <v>5.8051450350491605</v>
      </c>
      <c r="N568" s="1">
        <f t="shared" si="122"/>
        <v>0.29456628381818178</v>
      </c>
      <c r="O568" s="2">
        <v>3135000000</v>
      </c>
      <c r="P568" s="1">
        <f t="shared" si="123"/>
        <v>1.5629984051036681</v>
      </c>
      <c r="Q568" s="1">
        <f t="shared" si="124"/>
        <v>17.129186602870814</v>
      </c>
      <c r="R568" s="1">
        <f t="shared" si="125"/>
        <v>0.1719674673687151</v>
      </c>
      <c r="S568" s="1">
        <f t="shared" si="126"/>
        <v>9.9437412562086092</v>
      </c>
      <c r="T568" s="1">
        <f t="shared" si="116"/>
        <v>11.104770263218441</v>
      </c>
      <c r="U568" s="1">
        <f t="shared" si="116"/>
        <v>10.524255759713526</v>
      </c>
      <c r="V568" s="1">
        <f t="shared" si="116"/>
        <v>9.9437412562086092</v>
      </c>
      <c r="AA568"/>
      <c r="AB568"/>
    </row>
    <row r="569" spans="1:28" hidden="1" x14ac:dyDescent="0.2">
      <c r="A569" t="s">
        <v>625</v>
      </c>
      <c r="B569" s="5">
        <v>44.15</v>
      </c>
      <c r="C569" s="2">
        <v>13735000</v>
      </c>
      <c r="D569" s="2">
        <v>33000000</v>
      </c>
      <c r="E569" t="s">
        <v>27</v>
      </c>
      <c r="F569" s="2">
        <v>9000000</v>
      </c>
      <c r="G569" s="1">
        <f t="shared" si="117"/>
        <v>0.33182100046847091</v>
      </c>
      <c r="H569" s="1">
        <f t="shared" si="118"/>
        <v>9.0496636491401161E-2</v>
      </c>
      <c r="I569" s="1">
        <f t="shared" si="119"/>
        <v>19.98065219090909</v>
      </c>
      <c r="J569" s="1">
        <f t="shared" si="120"/>
        <v>73.262391366666662</v>
      </c>
      <c r="K569" s="4">
        <v>2592000000</v>
      </c>
      <c r="L569" s="4">
        <v>2259000000</v>
      </c>
      <c r="M569" s="1">
        <f t="shared" si="121"/>
        <v>24.244630506006551</v>
      </c>
      <c r="N569" s="1">
        <f t="shared" si="122"/>
        <v>1.8210217717717718</v>
      </c>
      <c r="O569" s="3">
        <v>333000000</v>
      </c>
      <c r="P569" s="1">
        <f t="shared" si="123"/>
        <v>2.7027027027027026</v>
      </c>
      <c r="Q569" s="1">
        <f t="shared" si="124"/>
        <v>9.9099099099099099</v>
      </c>
      <c r="R569" s="1">
        <f t="shared" si="125"/>
        <v>1.8375765151515151</v>
      </c>
      <c r="S569" s="1">
        <f t="shared" si="126"/>
        <v>24.026210411357845</v>
      </c>
      <c r="T569" s="1">
        <f t="shared" si="116"/>
        <v>28.875136512559155</v>
      </c>
      <c r="U569" s="1">
        <f t="shared" si="116"/>
        <v>26.450673461958502</v>
      </c>
      <c r="V569" s="1">
        <f t="shared" si="116"/>
        <v>24.026210411357845</v>
      </c>
      <c r="AA569"/>
      <c r="AB569"/>
    </row>
    <row r="570" spans="1:28" hidden="1" x14ac:dyDescent="0.2">
      <c r="A570" t="s">
        <v>626</v>
      </c>
      <c r="B570" s="5">
        <v>45.95</v>
      </c>
      <c r="C570" s="2">
        <v>935677000</v>
      </c>
      <c r="D570" s="2">
        <v>4266000000</v>
      </c>
      <c r="E570" t="s">
        <v>27</v>
      </c>
      <c r="F570" s="2">
        <v>1038000000</v>
      </c>
      <c r="G570" s="1">
        <f t="shared" si="117"/>
        <v>42.895405696924151</v>
      </c>
      <c r="H570" s="1">
        <f t="shared" si="118"/>
        <v>10.437278742008267</v>
      </c>
      <c r="I570" s="1">
        <f t="shared" si="119"/>
        <v>0.15456200710267229</v>
      </c>
      <c r="J570" s="1">
        <f t="shared" si="120"/>
        <v>0.63522304653179185</v>
      </c>
      <c r="K570" s="4">
        <v>373168000000</v>
      </c>
      <c r="L570" s="4">
        <v>331698000000</v>
      </c>
      <c r="M570" s="1">
        <f t="shared" si="121"/>
        <v>44.320850036925137</v>
      </c>
      <c r="N570" s="1">
        <f t="shared" si="122"/>
        <v>1.036758093802749</v>
      </c>
      <c r="O570" s="4">
        <v>41120000000</v>
      </c>
      <c r="P570" s="1">
        <f t="shared" si="123"/>
        <v>2.5243190661478598</v>
      </c>
      <c r="Q570" s="1">
        <f t="shared" si="124"/>
        <v>10.374513618677044</v>
      </c>
      <c r="R570" s="1">
        <f t="shared" si="125"/>
        <v>1.0078377437880917</v>
      </c>
      <c r="S570" s="1">
        <f t="shared" si="126"/>
        <v>45.5926564402032</v>
      </c>
      <c r="T570" s="1">
        <f t="shared" si="116"/>
        <v>54.382014306218927</v>
      </c>
      <c r="U570" s="1">
        <f t="shared" si="116"/>
        <v>49.98733537321106</v>
      </c>
      <c r="V570" s="1">
        <f t="shared" si="116"/>
        <v>45.5926564402032</v>
      </c>
      <c r="AA570"/>
      <c r="AB570"/>
    </row>
    <row r="571" spans="1:28" hidden="1" x14ac:dyDescent="0.2">
      <c r="A571" t="s">
        <v>627</v>
      </c>
      <c r="B571" s="5">
        <v>55.79</v>
      </c>
      <c r="C571" s="2">
        <v>1227027624</v>
      </c>
      <c r="D571" s="2">
        <v>6266000000</v>
      </c>
      <c r="E571" t="s">
        <v>80</v>
      </c>
      <c r="F571" s="2">
        <v>6266000000</v>
      </c>
      <c r="G571" s="1">
        <f t="shared" si="117"/>
        <v>63.005769361679967</v>
      </c>
      <c r="H571" s="1">
        <f t="shared" si="118"/>
        <v>63.005769361679967</v>
      </c>
      <c r="I571" s="1">
        <f t="shared" si="119"/>
        <v>0.10522845871369294</v>
      </c>
      <c r="J571" s="1">
        <f t="shared" si="120"/>
        <v>0.10522845871369294</v>
      </c>
      <c r="K571" s="4">
        <v>1086161000000</v>
      </c>
      <c r="L571" s="4">
        <v>1015969000000</v>
      </c>
      <c r="M571" s="1">
        <f t="shared" si="121"/>
        <v>57.204906089384018</v>
      </c>
      <c r="N571" s="1">
        <f t="shared" si="122"/>
        <v>0.97526600101094141</v>
      </c>
      <c r="O571" s="4">
        <v>67522000000</v>
      </c>
      <c r="P571" s="1">
        <f t="shared" si="123"/>
        <v>9.2799383904505195</v>
      </c>
      <c r="Q571" s="1">
        <f t="shared" si="124"/>
        <v>9.2799383904505195</v>
      </c>
      <c r="R571" s="1">
        <f t="shared" si="125"/>
        <v>1.0924971455946377</v>
      </c>
      <c r="S571" s="1">
        <f t="shared" si="126"/>
        <v>51.066494978926407</v>
      </c>
      <c r="T571" s="1">
        <f t="shared" si="116"/>
        <v>62.072278170650215</v>
      </c>
      <c r="U571" s="1">
        <f t="shared" si="116"/>
        <v>56.569386574788311</v>
      </c>
      <c r="V571" s="1">
        <f t="shared" si="116"/>
        <v>51.066494978926407</v>
      </c>
      <c r="AA571"/>
      <c r="AB571"/>
    </row>
    <row r="572" spans="1:28" hidden="1" x14ac:dyDescent="0.2">
      <c r="A572" t="s">
        <v>1431</v>
      </c>
      <c r="B572" s="5">
        <v>1.03</v>
      </c>
      <c r="C572" s="2">
        <v>547205000</v>
      </c>
      <c r="D572" s="2">
        <v>323000000</v>
      </c>
      <c r="E572" t="s">
        <v>27</v>
      </c>
      <c r="F572" s="2">
        <v>73000000</v>
      </c>
      <c r="G572" s="1">
        <f t="shared" si="117"/>
        <v>3.2478237318580638</v>
      </c>
      <c r="H572" s="1">
        <f t="shared" si="118"/>
        <v>0.73402827376358715</v>
      </c>
      <c r="I572" s="1">
        <f t="shared" si="119"/>
        <v>2.0413669421052631</v>
      </c>
      <c r="J572" s="1">
        <f t="shared" si="120"/>
        <v>9.0323496205479454</v>
      </c>
      <c r="K572" s="2">
        <v>4754000000</v>
      </c>
      <c r="L572" s="2">
        <v>3408000000</v>
      </c>
      <c r="M572" s="1">
        <f t="shared" si="121"/>
        <v>2.4597728456428576</v>
      </c>
      <c r="N572" s="1">
        <f t="shared" si="122"/>
        <v>0.41873785289747406</v>
      </c>
      <c r="O572" s="2">
        <v>1346000000</v>
      </c>
      <c r="P572" s="1">
        <f t="shared" si="123"/>
        <v>5.4234769687964342</v>
      </c>
      <c r="Q572" s="1">
        <f t="shared" si="124"/>
        <v>23.99702823179792</v>
      </c>
      <c r="R572" s="1">
        <f t="shared" si="125"/>
        <v>0.17449571207430339</v>
      </c>
      <c r="S572" s="1">
        <f t="shared" si="126"/>
        <v>5.9027238420701567</v>
      </c>
      <c r="T572" s="1">
        <f t="shared" si="116"/>
        <v>6.3946784111987283</v>
      </c>
      <c r="U572" s="1">
        <f t="shared" si="116"/>
        <v>6.1487011266344425</v>
      </c>
      <c r="V572" s="1">
        <f t="shared" si="116"/>
        <v>5.9027238420701567</v>
      </c>
      <c r="AA572"/>
      <c r="AB572"/>
    </row>
    <row r="573" spans="1:28" hidden="1" x14ac:dyDescent="0.2">
      <c r="A573" t="s">
        <v>629</v>
      </c>
      <c r="B573" s="5">
        <v>27.68</v>
      </c>
      <c r="C573" s="2">
        <v>7766485</v>
      </c>
      <c r="D573" s="2">
        <v>17000000</v>
      </c>
      <c r="E573" t="s">
        <v>27</v>
      </c>
      <c r="F573" s="2">
        <v>4000000</v>
      </c>
      <c r="G573" s="1">
        <f t="shared" si="117"/>
        <v>0.17093809115042441</v>
      </c>
      <c r="H573" s="1">
        <f t="shared" si="118"/>
        <v>4.0220727329511624E-2</v>
      </c>
      <c r="I573" s="1">
        <f t="shared" si="119"/>
        <v>38.7859719</v>
      </c>
      <c r="J573" s="1">
        <f t="shared" si="120"/>
        <v>164.84038057500001</v>
      </c>
      <c r="K573" s="4">
        <v>1859000000</v>
      </c>
      <c r="L573" s="4">
        <v>1683000000</v>
      </c>
      <c r="M573" s="1">
        <f t="shared" si="121"/>
        <v>22.661474270535514</v>
      </c>
      <c r="N573" s="1">
        <f t="shared" si="122"/>
        <v>1.2214562772727271</v>
      </c>
      <c r="O573" s="3">
        <v>176000000</v>
      </c>
      <c r="P573" s="1">
        <f t="shared" si="123"/>
        <v>2.2727272727272729</v>
      </c>
      <c r="Q573" s="1">
        <f t="shared" si="124"/>
        <v>9.6590909090909083</v>
      </c>
      <c r="R573" s="1">
        <f t="shared" si="125"/>
        <v>1.2645664988235295</v>
      </c>
      <c r="S573" s="1">
        <f t="shared" si="126"/>
        <v>21.88892401131271</v>
      </c>
      <c r="T573" s="1">
        <f t="shared" si="116"/>
        <v>26.421218865419814</v>
      </c>
      <c r="U573" s="1">
        <f t="shared" si="116"/>
        <v>24.155071438366264</v>
      </c>
      <c r="V573" s="1">
        <f t="shared" si="116"/>
        <v>21.88892401131271</v>
      </c>
      <c r="AA573"/>
      <c r="AB573"/>
    </row>
    <row r="574" spans="1:28" hidden="1" x14ac:dyDescent="0.2">
      <c r="A574" t="s">
        <v>630</v>
      </c>
      <c r="B574" s="5">
        <v>52.87</v>
      </c>
      <c r="C574" s="2">
        <v>34497994</v>
      </c>
      <c r="D574" s="2">
        <v>137000000</v>
      </c>
      <c r="E574" t="s">
        <v>27</v>
      </c>
      <c r="F574" s="2">
        <v>40000000</v>
      </c>
      <c r="G574" s="1">
        <f t="shared" si="117"/>
        <v>1.3775599110357732</v>
      </c>
      <c r="H574" s="1">
        <f t="shared" si="118"/>
        <v>0.40220727329511624</v>
      </c>
      <c r="I574" s="1">
        <f t="shared" si="119"/>
        <v>4.8128578270072992</v>
      </c>
      <c r="J574" s="1">
        <f t="shared" si="120"/>
        <v>16.484038057500001</v>
      </c>
      <c r="K574" s="4">
        <v>12098000000</v>
      </c>
      <c r="L574" s="4">
        <v>10567000000</v>
      </c>
      <c r="M574" s="1">
        <f t="shared" si="121"/>
        <v>44.379392030736625</v>
      </c>
      <c r="N574" s="1">
        <f t="shared" si="122"/>
        <v>1.1913187085434356</v>
      </c>
      <c r="O574" s="4">
        <v>1531000000</v>
      </c>
      <c r="P574" s="1">
        <f t="shared" si="123"/>
        <v>2.6126714565643372</v>
      </c>
      <c r="Q574" s="1">
        <f t="shared" si="124"/>
        <v>8.9483997387328547</v>
      </c>
      <c r="R574" s="1">
        <f t="shared" si="125"/>
        <v>1.331320396189781</v>
      </c>
      <c r="S574" s="1">
        <f t="shared" si="126"/>
        <v>39.712454005296657</v>
      </c>
      <c r="T574" s="1">
        <f t="shared" ref="T574:V593" si="127">($O574+$O574*($Q574+T$2-$C$1)/$C$1)/$C574</f>
        <v>48.588332411443979</v>
      </c>
      <c r="U574" s="1">
        <f t="shared" si="127"/>
        <v>44.150393208370318</v>
      </c>
      <c r="V574" s="1">
        <f t="shared" si="127"/>
        <v>39.712454005296657</v>
      </c>
      <c r="AA574"/>
      <c r="AB574"/>
    </row>
    <row r="575" spans="1:28" hidden="1" x14ac:dyDescent="0.2">
      <c r="A575" t="s">
        <v>631</v>
      </c>
      <c r="B575" s="5">
        <v>32.4</v>
      </c>
      <c r="C575" s="2">
        <v>169884906</v>
      </c>
      <c r="D575" s="2">
        <v>39000000</v>
      </c>
      <c r="E575" t="s">
        <v>27</v>
      </c>
      <c r="F575" s="2">
        <v>39000000</v>
      </c>
      <c r="G575" s="1">
        <f t="shared" si="117"/>
        <v>0.39215209146273838</v>
      </c>
      <c r="H575" s="1">
        <f t="shared" si="118"/>
        <v>0.39215209146273838</v>
      </c>
      <c r="I575" s="1">
        <f t="shared" si="119"/>
        <v>16.9067057</v>
      </c>
      <c r="J575" s="1">
        <f t="shared" si="120"/>
        <v>16.9067057</v>
      </c>
      <c r="K575" s="4">
        <v>4016000000</v>
      </c>
      <c r="L575" s="4">
        <v>1821000000</v>
      </c>
      <c r="M575" s="1">
        <f t="shared" si="121"/>
        <v>12.920512196651538</v>
      </c>
      <c r="N575" s="1">
        <f t="shared" si="122"/>
        <v>2.5076405259225512</v>
      </c>
      <c r="O575" s="4">
        <v>2178000000</v>
      </c>
      <c r="P575" s="1">
        <f t="shared" si="123"/>
        <v>1.7906336088154271</v>
      </c>
      <c r="Q575" s="1">
        <f t="shared" si="124"/>
        <v>1.7906336088154271</v>
      </c>
      <c r="R575" s="1">
        <f t="shared" si="125"/>
        <v>14.113515267692305</v>
      </c>
      <c r="S575" s="1">
        <f t="shared" si="126"/>
        <v>2.2956718709312529</v>
      </c>
      <c r="T575" s="1">
        <f t="shared" si="127"/>
        <v>4.8597607606175446</v>
      </c>
      <c r="U575" s="1">
        <f t="shared" si="127"/>
        <v>3.5777163157743983</v>
      </c>
      <c r="V575" s="1">
        <f t="shared" si="127"/>
        <v>2.2956718709312529</v>
      </c>
      <c r="AA575"/>
      <c r="AB575"/>
    </row>
    <row r="576" spans="1:28" hidden="1" x14ac:dyDescent="0.2">
      <c r="A576" t="s">
        <v>632</v>
      </c>
      <c r="B576" s="5">
        <v>9</v>
      </c>
      <c r="C576" s="2">
        <v>16804603949</v>
      </c>
      <c r="D576" s="2">
        <v>1769000000</v>
      </c>
      <c r="E576" t="s">
        <v>27</v>
      </c>
      <c r="F576" s="2">
        <v>1769000000</v>
      </c>
      <c r="G576" s="1">
        <f t="shared" si="117"/>
        <v>17.787616661476516</v>
      </c>
      <c r="H576" s="1">
        <f t="shared" si="118"/>
        <v>17.787616661476516</v>
      </c>
      <c r="I576" s="1">
        <f t="shared" si="119"/>
        <v>0.37273121667608822</v>
      </c>
      <c r="J576" s="1">
        <f t="shared" si="120"/>
        <v>0.37273121667608822</v>
      </c>
      <c r="K576" s="4">
        <v>1133283000000</v>
      </c>
      <c r="L576" s="4">
        <v>1069504000000</v>
      </c>
      <c r="M576" s="1">
        <f t="shared" si="121"/>
        <v>3.7953289582760639</v>
      </c>
      <c r="N576" s="1">
        <f t="shared" si="122"/>
        <v>2.371335949779708</v>
      </c>
      <c r="O576" s="4">
        <v>62556000000</v>
      </c>
      <c r="P576" s="1">
        <f t="shared" si="123"/>
        <v>2.8278662318562566</v>
      </c>
      <c r="Q576" s="1">
        <f t="shared" si="124"/>
        <v>2.8278662318562566</v>
      </c>
      <c r="R576" s="1">
        <f t="shared" si="125"/>
        <v>8.5495441232899942</v>
      </c>
      <c r="S576" s="1">
        <f t="shared" si="126"/>
        <v>1.0526877071121148</v>
      </c>
      <c r="T576" s="1">
        <f t="shared" si="127"/>
        <v>1.7971979638233126</v>
      </c>
      <c r="U576" s="1">
        <f t="shared" si="127"/>
        <v>1.4249428354677138</v>
      </c>
      <c r="V576" s="1">
        <f t="shared" si="127"/>
        <v>1.0526877071121148</v>
      </c>
      <c r="AA576"/>
      <c r="AB576"/>
    </row>
    <row r="577" spans="1:28" hidden="1" x14ac:dyDescent="0.2">
      <c r="A577" t="s">
        <v>633</v>
      </c>
      <c r="B577" s="5">
        <v>22.9</v>
      </c>
      <c r="C577" s="2">
        <v>15581000</v>
      </c>
      <c r="D577" s="2">
        <v>33000000</v>
      </c>
      <c r="E577" t="s">
        <v>27</v>
      </c>
      <c r="F577" s="2">
        <v>5000000</v>
      </c>
      <c r="G577" s="1">
        <f t="shared" si="117"/>
        <v>0.33182100046847091</v>
      </c>
      <c r="H577" s="1">
        <f t="shared" si="118"/>
        <v>5.027590916188953E-2</v>
      </c>
      <c r="I577" s="1">
        <f t="shared" si="119"/>
        <v>19.98065219090909</v>
      </c>
      <c r="J577" s="1">
        <f t="shared" si="120"/>
        <v>131.87230446000001</v>
      </c>
      <c r="K577" s="4">
        <v>3612000000</v>
      </c>
      <c r="L577" s="4">
        <v>3218000000</v>
      </c>
      <c r="M577" s="1">
        <f t="shared" si="121"/>
        <v>25.287208779924267</v>
      </c>
      <c r="N577" s="1">
        <f t="shared" si="122"/>
        <v>0.90559619289340099</v>
      </c>
      <c r="O577" s="3">
        <v>394000000</v>
      </c>
      <c r="P577" s="1">
        <f t="shared" si="123"/>
        <v>1.2690355329949239</v>
      </c>
      <c r="Q577" s="1">
        <f t="shared" si="124"/>
        <v>8.3756345177664979</v>
      </c>
      <c r="R577" s="1">
        <f t="shared" si="125"/>
        <v>1.0812269696969696</v>
      </c>
      <c r="S577" s="1">
        <f t="shared" si="126"/>
        <v>21.179641871510174</v>
      </c>
      <c r="T577" s="1">
        <f t="shared" si="127"/>
        <v>26.237083627495025</v>
      </c>
      <c r="U577" s="1">
        <f t="shared" si="127"/>
        <v>23.708362749502598</v>
      </c>
      <c r="V577" s="1">
        <f t="shared" si="127"/>
        <v>21.179641871510174</v>
      </c>
      <c r="AA577"/>
      <c r="AB577"/>
    </row>
    <row r="578" spans="1:28" hidden="1" x14ac:dyDescent="0.2">
      <c r="A578" t="s">
        <v>634</v>
      </c>
      <c r="B578" s="5">
        <v>10.39</v>
      </c>
      <c r="C578" s="2">
        <v>49987312</v>
      </c>
      <c r="D578" s="2">
        <v>-114000000</v>
      </c>
      <c r="E578" t="s">
        <v>27</v>
      </c>
      <c r="F578" s="2">
        <v>5000000</v>
      </c>
      <c r="G578" s="1">
        <f t="shared" si="117"/>
        <v>-1.1462907288910813</v>
      </c>
      <c r="H578" s="1">
        <f t="shared" si="118"/>
        <v>5.027590916188953E-2</v>
      </c>
      <c r="I578" s="1">
        <f t="shared" si="119"/>
        <v>-5.7838730026315792</v>
      </c>
      <c r="J578" s="1">
        <f t="shared" si="120"/>
        <v>131.87230446000001</v>
      </c>
      <c r="K578" s="4">
        <v>1214000000</v>
      </c>
      <c r="L578" s="3">
        <v>642000000</v>
      </c>
      <c r="M578" s="1">
        <f t="shared" si="121"/>
        <v>11.442903751255919</v>
      </c>
      <c r="N578" s="1">
        <f t="shared" si="122"/>
        <v>0.90798631412587416</v>
      </c>
      <c r="O578" s="3">
        <v>572000000</v>
      </c>
      <c r="P578" s="1">
        <f t="shared" si="123"/>
        <v>0.87412587412587417</v>
      </c>
      <c r="Q578" s="1">
        <f t="shared" si="124"/>
        <v>-19.93006993006993</v>
      </c>
      <c r="R578" s="1">
        <f t="shared" si="125"/>
        <v>-0.45558611550877193</v>
      </c>
      <c r="S578" s="1">
        <f t="shared" si="126"/>
        <v>-22.805787196558999</v>
      </c>
      <c r="T578" s="1">
        <f t="shared" si="127"/>
        <v>-20.517206446307814</v>
      </c>
      <c r="U578" s="1">
        <f t="shared" si="127"/>
        <v>-21.661496821433406</v>
      </c>
      <c r="V578" s="1">
        <f t="shared" si="127"/>
        <v>-22.805787196558999</v>
      </c>
      <c r="AA578"/>
      <c r="AB578"/>
    </row>
    <row r="579" spans="1:28" hidden="1" x14ac:dyDescent="0.2">
      <c r="A579" t="s">
        <v>635</v>
      </c>
      <c r="B579" s="5">
        <v>19</v>
      </c>
      <c r="C579" s="2">
        <v>5595056</v>
      </c>
      <c r="D579" s="2">
        <v>7000000</v>
      </c>
      <c r="E579" t="s">
        <v>27</v>
      </c>
      <c r="F579" s="2">
        <v>2000000</v>
      </c>
      <c r="G579" s="1">
        <f t="shared" si="117"/>
        <v>7.0386272826645349E-2</v>
      </c>
      <c r="H579" s="1">
        <f t="shared" si="118"/>
        <v>2.0110363664755812E-2</v>
      </c>
      <c r="I579" s="1">
        <f t="shared" si="119"/>
        <v>94.194503185714282</v>
      </c>
      <c r="J579" s="1">
        <f t="shared" si="120"/>
        <v>329.68076115000002</v>
      </c>
      <c r="K579" s="3">
        <v>453000000</v>
      </c>
      <c r="L579" s="3">
        <v>403000000</v>
      </c>
      <c r="M579" s="1">
        <f t="shared" si="121"/>
        <v>8.9364610470386712</v>
      </c>
      <c r="N579" s="1">
        <f t="shared" si="122"/>
        <v>2.12612128</v>
      </c>
      <c r="O579" s="3">
        <v>50000000</v>
      </c>
      <c r="P579" s="1">
        <f t="shared" si="123"/>
        <v>4</v>
      </c>
      <c r="Q579" s="1">
        <f t="shared" si="124"/>
        <v>14.000000000000002</v>
      </c>
      <c r="R579" s="1">
        <f t="shared" si="125"/>
        <v>1.5186580571428572</v>
      </c>
      <c r="S579" s="1">
        <f t="shared" si="126"/>
        <v>12.51104546585414</v>
      </c>
      <c r="T579" s="1">
        <f t="shared" si="127"/>
        <v>14.298337675261875</v>
      </c>
      <c r="U579" s="1">
        <f t="shared" si="127"/>
        <v>13.404691570558008</v>
      </c>
      <c r="V579" s="1">
        <f t="shared" si="127"/>
        <v>12.51104546585414</v>
      </c>
      <c r="AA579"/>
      <c r="AB579"/>
    </row>
    <row r="580" spans="1:28" hidden="1" x14ac:dyDescent="0.2">
      <c r="A580" t="s">
        <v>636</v>
      </c>
      <c r="B580" s="5">
        <v>14.7</v>
      </c>
      <c r="C580" s="2">
        <v>4385331</v>
      </c>
      <c r="D580" s="2">
        <v>5000000</v>
      </c>
      <c r="E580" t="s">
        <v>27</v>
      </c>
      <c r="F580" s="2">
        <v>1.47</v>
      </c>
      <c r="G580" s="1">
        <f t="shared" si="117"/>
        <v>5.027590916188953E-2</v>
      </c>
      <c r="H580" s="1">
        <f t="shared" si="118"/>
        <v>1.4781117293595522E-8</v>
      </c>
      <c r="I580" s="1">
        <f t="shared" si="119"/>
        <v>131.87230446000001</v>
      </c>
      <c r="J580" s="1">
        <f t="shared" si="120"/>
        <v>448545253.26530612</v>
      </c>
      <c r="K580" s="3">
        <v>708000000</v>
      </c>
      <c r="L580" s="3">
        <v>647000000</v>
      </c>
      <c r="M580" s="1">
        <f t="shared" si="121"/>
        <v>13.910010441629149</v>
      </c>
      <c r="N580" s="1">
        <f t="shared" si="122"/>
        <v>1.0567928803278688</v>
      </c>
      <c r="O580" s="3">
        <v>61000000</v>
      </c>
      <c r="P580" s="1">
        <f t="shared" si="123"/>
        <v>2.4098360655737704E-6</v>
      </c>
      <c r="Q580" s="1">
        <f t="shared" si="124"/>
        <v>8.1967213114754092</v>
      </c>
      <c r="R580" s="1">
        <f t="shared" si="125"/>
        <v>1.2892873140000001</v>
      </c>
      <c r="S580" s="1">
        <f t="shared" si="126"/>
        <v>11.401647902974712</v>
      </c>
      <c r="T580" s="1">
        <f t="shared" si="127"/>
        <v>14.183649991300541</v>
      </c>
      <c r="U580" s="1">
        <f t="shared" si="127"/>
        <v>12.792648947137629</v>
      </c>
      <c r="V580" s="1">
        <f t="shared" si="127"/>
        <v>11.401647902974712</v>
      </c>
      <c r="AA580"/>
      <c r="AB580"/>
    </row>
    <row r="581" spans="1:28" hidden="1" x14ac:dyDescent="0.2">
      <c r="A581" t="s">
        <v>637</v>
      </c>
      <c r="B581" s="5">
        <v>27.63</v>
      </c>
      <c r="C581" s="2">
        <v>121555305</v>
      </c>
      <c r="D581" s="2">
        <v>270000000</v>
      </c>
      <c r="E581" t="s">
        <v>33</v>
      </c>
      <c r="F581" s="2">
        <v>89000000</v>
      </c>
      <c r="G581" s="1">
        <f t="shared" si="117"/>
        <v>2.7148990947420346</v>
      </c>
      <c r="H581" s="1">
        <f t="shared" si="118"/>
        <v>0.89491118308163364</v>
      </c>
      <c r="I581" s="1">
        <f t="shared" si="119"/>
        <v>2.4420797122222222</v>
      </c>
      <c r="J581" s="1">
        <f t="shared" si="120"/>
        <v>7.4085564303370788</v>
      </c>
      <c r="K581" s="4">
        <v>19152000000</v>
      </c>
      <c r="L581" s="4">
        <v>16276000000</v>
      </c>
      <c r="M581" s="1">
        <f t="shared" si="121"/>
        <v>23.660012205966659</v>
      </c>
      <c r="N581" s="1">
        <f t="shared" si="122"/>
        <v>1.1677931422635603</v>
      </c>
      <c r="O581" s="4">
        <v>2873000000</v>
      </c>
      <c r="P581" s="1">
        <f t="shared" si="123"/>
        <v>3.09780717020536</v>
      </c>
      <c r="Q581" s="1">
        <f t="shared" si="124"/>
        <v>9.3978419770274968</v>
      </c>
      <c r="R581" s="1">
        <f t="shared" si="125"/>
        <v>1.2439159545</v>
      </c>
      <c r="S581" s="1">
        <f t="shared" si="126"/>
        <v>22.212111598091091</v>
      </c>
      <c r="T581" s="1">
        <f t="shared" si="127"/>
        <v>26.939178014484845</v>
      </c>
      <c r="U581" s="1">
        <f t="shared" si="127"/>
        <v>24.575644806287968</v>
      </c>
      <c r="V581" s="1">
        <f t="shared" si="127"/>
        <v>22.212111598091091</v>
      </c>
      <c r="AA581"/>
      <c r="AB581"/>
    </row>
    <row r="582" spans="1:28" hidden="1" x14ac:dyDescent="0.2">
      <c r="A582" t="s">
        <v>1161</v>
      </c>
      <c r="B582" s="5">
        <v>7.38</v>
      </c>
      <c r="C582" s="2">
        <v>276578000</v>
      </c>
      <c r="D582" s="2">
        <v>1128000000</v>
      </c>
      <c r="E582" t="s">
        <v>27</v>
      </c>
      <c r="F582" s="2">
        <v>91000000</v>
      </c>
      <c r="G582" s="1">
        <f t="shared" si="117"/>
        <v>11.342245106922279</v>
      </c>
      <c r="H582" s="1">
        <f t="shared" si="118"/>
        <v>0.91502154674638947</v>
      </c>
      <c r="I582" s="1">
        <f t="shared" si="119"/>
        <v>0.58454035664893611</v>
      </c>
      <c r="J582" s="1">
        <f t="shared" si="120"/>
        <v>7.2457310142857141</v>
      </c>
      <c r="K582" s="2">
        <v>3491000000</v>
      </c>
      <c r="L582" s="2">
        <v>3131000000</v>
      </c>
      <c r="M582" s="1">
        <f t="shared" si="121"/>
        <v>1.3016219655937926</v>
      </c>
      <c r="N582" s="1">
        <f t="shared" si="122"/>
        <v>5.6698490000000001</v>
      </c>
      <c r="O582" s="2">
        <v>360000000</v>
      </c>
      <c r="P582" s="1">
        <f t="shared" si="123"/>
        <v>25.277777777777779</v>
      </c>
      <c r="Q582" s="1">
        <f t="shared" si="124"/>
        <v>313.33333333333331</v>
      </c>
      <c r="R582" s="1">
        <f t="shared" si="125"/>
        <v>0.18095262765957448</v>
      </c>
      <c r="S582" s="1">
        <f t="shared" si="126"/>
        <v>40.784154921938836</v>
      </c>
      <c r="T582" s="1">
        <f t="shared" si="127"/>
        <v>41.044479315057593</v>
      </c>
      <c r="U582" s="1">
        <f t="shared" si="127"/>
        <v>40.914317118498218</v>
      </c>
      <c r="V582" s="1">
        <f t="shared" si="127"/>
        <v>40.784154921938836</v>
      </c>
      <c r="AA582"/>
      <c r="AB582"/>
    </row>
    <row r="583" spans="1:28" hidden="1" x14ac:dyDescent="0.2">
      <c r="A583" t="s">
        <v>639</v>
      </c>
      <c r="B583" s="5">
        <v>12.52</v>
      </c>
      <c r="C583" s="2">
        <v>15373964</v>
      </c>
      <c r="D583" s="2">
        <v>19000000</v>
      </c>
      <c r="E583" t="s">
        <v>27</v>
      </c>
      <c r="F583" s="2">
        <v>4000000</v>
      </c>
      <c r="G583" s="1">
        <f t="shared" si="117"/>
        <v>0.19104845481518024</v>
      </c>
      <c r="H583" s="1">
        <f t="shared" si="118"/>
        <v>4.0220727329511624E-2</v>
      </c>
      <c r="I583" s="1">
        <f t="shared" si="119"/>
        <v>34.703238015789474</v>
      </c>
      <c r="J583" s="1">
        <f t="shared" si="120"/>
        <v>164.84038057500001</v>
      </c>
      <c r="K583" s="4">
        <v>1492000000</v>
      </c>
      <c r="L583" s="4">
        <v>1318000000</v>
      </c>
      <c r="M583" s="1">
        <f t="shared" si="121"/>
        <v>11.317835790431147</v>
      </c>
      <c r="N583" s="1">
        <f t="shared" si="122"/>
        <v>1.1062185590804599</v>
      </c>
      <c r="O583" s="3">
        <v>174000000</v>
      </c>
      <c r="P583" s="1">
        <f t="shared" si="123"/>
        <v>2.2988505747126435</v>
      </c>
      <c r="Q583" s="1">
        <f t="shared" si="124"/>
        <v>10.919540229885058</v>
      </c>
      <c r="R583" s="1">
        <f t="shared" si="125"/>
        <v>1.0130633119999999</v>
      </c>
      <c r="S583" s="1">
        <f t="shared" si="126"/>
        <v>12.358556322884587</v>
      </c>
      <c r="T583" s="1">
        <f t="shared" si="127"/>
        <v>14.622123480970815</v>
      </c>
      <c r="U583" s="1">
        <f t="shared" si="127"/>
        <v>13.490339901927701</v>
      </c>
      <c r="V583" s="1">
        <f t="shared" si="127"/>
        <v>12.358556322884587</v>
      </c>
      <c r="AA583"/>
      <c r="AB583"/>
    </row>
    <row r="584" spans="1:28" hidden="1" x14ac:dyDescent="0.2">
      <c r="A584" t="s">
        <v>640</v>
      </c>
      <c r="B584" s="5">
        <v>14.1</v>
      </c>
      <c r="C584" s="2">
        <v>10110196</v>
      </c>
      <c r="D584" s="2">
        <v>-2000000</v>
      </c>
      <c r="E584" t="s">
        <v>641</v>
      </c>
      <c r="F584" s="2">
        <v>-5000000</v>
      </c>
      <c r="G584" s="1">
        <f t="shared" si="117"/>
        <v>-2.0110363664755812E-2</v>
      </c>
      <c r="H584" s="1">
        <f t="shared" si="118"/>
        <v>-5.027590916188953E-2</v>
      </c>
      <c r="I584" s="1">
        <f t="shared" si="119"/>
        <v>-329.68076115000002</v>
      </c>
      <c r="J584" s="1">
        <f t="shared" si="120"/>
        <v>-131.87230446000001</v>
      </c>
      <c r="K584" s="3">
        <v>276000000</v>
      </c>
      <c r="L584" s="3">
        <v>97000000</v>
      </c>
      <c r="M584" s="1">
        <f t="shared" si="121"/>
        <v>17.70489909394437</v>
      </c>
      <c r="N584" s="1">
        <f t="shared" si="122"/>
        <v>0.79638974078212288</v>
      </c>
      <c r="O584" s="3">
        <v>179000000</v>
      </c>
      <c r="P584" s="1">
        <f t="shared" si="123"/>
        <v>-2.7932960893854748</v>
      </c>
      <c r="Q584" s="1">
        <f t="shared" si="124"/>
        <v>-1.1173184357541899</v>
      </c>
      <c r="R584" s="1">
        <f t="shared" si="125"/>
        <v>-7.1276881800000105</v>
      </c>
      <c r="S584" s="1">
        <f t="shared" si="126"/>
        <v>-1.9782010160831669</v>
      </c>
      <c r="T584" s="1">
        <f t="shared" si="127"/>
        <v>1.5627788027057072</v>
      </c>
      <c r="U584" s="1">
        <f t="shared" si="127"/>
        <v>-0.20771110668872989</v>
      </c>
      <c r="V584" s="1">
        <f t="shared" si="127"/>
        <v>-1.9782010160831669</v>
      </c>
      <c r="AA584"/>
      <c r="AB584"/>
    </row>
    <row r="585" spans="1:28" hidden="1" x14ac:dyDescent="0.2">
      <c r="A585" t="s">
        <v>3184</v>
      </c>
      <c r="B585" s="5">
        <v>20.93</v>
      </c>
      <c r="C585" s="2">
        <v>12261199</v>
      </c>
      <c r="D585" s="2">
        <v>140000000</v>
      </c>
      <c r="E585" t="s">
        <v>27</v>
      </c>
      <c r="F585" s="2">
        <v>39000000</v>
      </c>
      <c r="G585" s="1">
        <f t="shared" si="117"/>
        <v>1.4077254565329069</v>
      </c>
      <c r="H585" s="1">
        <f t="shared" si="118"/>
        <v>0.39215209146273838</v>
      </c>
      <c r="I585" s="1">
        <f t="shared" si="119"/>
        <v>4.7097251592857141</v>
      </c>
      <c r="J585" s="1">
        <f t="shared" si="120"/>
        <v>16.9067057</v>
      </c>
      <c r="K585" s="2">
        <v>1244000000</v>
      </c>
      <c r="L585" s="2">
        <v>613000000</v>
      </c>
      <c r="M585" s="1">
        <f t="shared" si="121"/>
        <v>51.463156254131427</v>
      </c>
      <c r="N585" s="1">
        <f t="shared" si="122"/>
        <v>0.40669872435816162</v>
      </c>
      <c r="O585" s="2">
        <v>469000000</v>
      </c>
      <c r="P585" s="1">
        <f t="shared" si="123"/>
        <v>8.3155650319829419</v>
      </c>
      <c r="Q585" s="1">
        <f t="shared" si="124"/>
        <v>29.850746268656714</v>
      </c>
      <c r="R585" s="1">
        <f t="shared" si="125"/>
        <v>0.18330492505000004</v>
      </c>
      <c r="S585" s="1">
        <f t="shared" si="126"/>
        <v>114.18132924846907</v>
      </c>
      <c r="T585" s="1">
        <f t="shared" si="127"/>
        <v>121.8314783081165</v>
      </c>
      <c r="U585" s="1">
        <f t="shared" si="127"/>
        <v>118.00640377829279</v>
      </c>
      <c r="V585" s="1">
        <f t="shared" si="127"/>
        <v>114.18132924846907</v>
      </c>
      <c r="AA585"/>
      <c r="AB585"/>
    </row>
    <row r="586" spans="1:28" hidden="1" x14ac:dyDescent="0.2">
      <c r="A586" t="s">
        <v>643</v>
      </c>
      <c r="B586" s="5">
        <v>8.31</v>
      </c>
      <c r="C586" s="2">
        <v>22685917</v>
      </c>
      <c r="D586" s="2">
        <v>-74000000</v>
      </c>
      <c r="E586" t="s">
        <v>27</v>
      </c>
      <c r="F586" s="2">
        <v>-10000000</v>
      </c>
      <c r="G586" s="1">
        <f t="shared" si="117"/>
        <v>-0.74408345559596512</v>
      </c>
      <c r="H586" s="1">
        <f t="shared" si="118"/>
        <v>-0.10055181832377906</v>
      </c>
      <c r="I586" s="1">
        <f t="shared" si="119"/>
        <v>-8.9102908418918911</v>
      </c>
      <c r="J586" s="1">
        <f t="shared" si="120"/>
        <v>-65.936152230000005</v>
      </c>
      <c r="K586" s="3">
        <v>36000000</v>
      </c>
      <c r="L586" s="3">
        <v>71000000</v>
      </c>
      <c r="M586" s="1">
        <f t="shared" si="121"/>
        <v>-1.5428073725210225</v>
      </c>
      <c r="N586" s="1">
        <f t="shared" si="122"/>
        <v>-5.386284864857144</v>
      </c>
      <c r="O586" s="3">
        <v>-35000000</v>
      </c>
      <c r="P586" s="1">
        <f t="shared" si="123"/>
        <v>28.571428571428569</v>
      </c>
      <c r="Q586" s="1">
        <f t="shared" si="124"/>
        <v>211.42857142857144</v>
      </c>
      <c r="R586" s="1">
        <f t="shared" si="125"/>
        <v>-0.25475671658108107</v>
      </c>
      <c r="S586" s="1">
        <f t="shared" si="126"/>
        <v>-32.619355876158771</v>
      </c>
      <c r="T586" s="1">
        <f t="shared" si="127"/>
        <v>-32.927917350662973</v>
      </c>
      <c r="U586" s="1">
        <f t="shared" si="127"/>
        <v>-32.773636613410872</v>
      </c>
      <c r="V586" s="1">
        <f t="shared" si="127"/>
        <v>-32.619355876158771</v>
      </c>
      <c r="AA586"/>
      <c r="AB586"/>
    </row>
    <row r="587" spans="1:28" hidden="1" x14ac:dyDescent="0.2">
      <c r="A587" t="s">
        <v>644</v>
      </c>
      <c r="B587" s="5">
        <v>28.4</v>
      </c>
      <c r="C587" s="2">
        <v>352400000</v>
      </c>
      <c r="D587" s="2">
        <v>-4148000000</v>
      </c>
      <c r="E587" t="s">
        <v>27</v>
      </c>
      <c r="F587" s="2">
        <v>-49000000</v>
      </c>
      <c r="G587" s="1">
        <f t="shared" si="117"/>
        <v>-41.708894240703557</v>
      </c>
      <c r="H587" s="1">
        <f t="shared" si="118"/>
        <v>-0.4927039097865174</v>
      </c>
      <c r="I587" s="1">
        <f t="shared" si="119"/>
        <v>-0.1589589012295082</v>
      </c>
      <c r="J587" s="1">
        <f t="shared" si="120"/>
        <v>-13.456357597959185</v>
      </c>
      <c r="K587" s="4">
        <v>31667000000</v>
      </c>
      <c r="L587" s="4">
        <v>29107000000</v>
      </c>
      <c r="M587" s="1">
        <f t="shared" si="121"/>
        <v>7.2644721906923948</v>
      </c>
      <c r="N587" s="1">
        <f t="shared" si="122"/>
        <v>3.9094375000000001</v>
      </c>
      <c r="O587" s="4">
        <v>2482000000</v>
      </c>
      <c r="P587" s="1">
        <f t="shared" si="123"/>
        <v>-1.9742143432715551</v>
      </c>
      <c r="Q587" s="1">
        <f t="shared" si="124"/>
        <v>-167.12328767123287</v>
      </c>
      <c r="R587" s="1">
        <f t="shared" si="125"/>
        <v>-0.24127675988428157</v>
      </c>
      <c r="S587" s="1">
        <f t="shared" si="126"/>
        <v>-117.70715096481271</v>
      </c>
      <c r="T587" s="1">
        <f t="shared" si="127"/>
        <v>-116.29852440408627</v>
      </c>
      <c r="U587" s="1">
        <f t="shared" si="127"/>
        <v>-117.00283768444949</v>
      </c>
      <c r="V587" s="1">
        <f t="shared" si="127"/>
        <v>-117.70715096481271</v>
      </c>
      <c r="AA587"/>
      <c r="AB587"/>
    </row>
    <row r="588" spans="1:28" hidden="1" x14ac:dyDescent="0.2">
      <c r="A588" t="s">
        <v>645</v>
      </c>
      <c r="B588" s="5">
        <v>22.39</v>
      </c>
      <c r="C588" s="2">
        <v>12061616</v>
      </c>
      <c r="D588" s="2">
        <v>14000000</v>
      </c>
      <c r="E588" t="s">
        <v>27</v>
      </c>
      <c r="F588" s="2">
        <v>6000000</v>
      </c>
      <c r="G588" s="1">
        <f t="shared" si="117"/>
        <v>0.1407725456532907</v>
      </c>
      <c r="H588" s="1">
        <f t="shared" si="118"/>
        <v>6.0331090994267443E-2</v>
      </c>
      <c r="I588" s="1">
        <f t="shared" si="119"/>
        <v>47.097251592857141</v>
      </c>
      <c r="J588" s="1">
        <f t="shared" si="120"/>
        <v>109.89358704999999</v>
      </c>
      <c r="K588" s="4">
        <v>1771000000</v>
      </c>
      <c r="L588" s="4">
        <v>1530000000</v>
      </c>
      <c r="M588" s="1">
        <f t="shared" si="121"/>
        <v>19.980738899331566</v>
      </c>
      <c r="N588" s="1">
        <f t="shared" si="122"/>
        <v>1.1205791794190871</v>
      </c>
      <c r="O588" s="3">
        <v>241000000</v>
      </c>
      <c r="P588" s="1">
        <f t="shared" si="123"/>
        <v>2.4896265560165975</v>
      </c>
      <c r="Q588" s="1">
        <f t="shared" si="124"/>
        <v>5.809128630705394</v>
      </c>
      <c r="R588" s="1">
        <f t="shared" si="125"/>
        <v>1.9289970160000001</v>
      </c>
      <c r="S588" s="1">
        <f t="shared" si="126"/>
        <v>11.607068240275598</v>
      </c>
      <c r="T588" s="1">
        <f t="shared" si="127"/>
        <v>15.603216020141911</v>
      </c>
      <c r="U588" s="1">
        <f t="shared" si="127"/>
        <v>13.605142130208755</v>
      </c>
      <c r="V588" s="1">
        <f t="shared" si="127"/>
        <v>11.607068240275598</v>
      </c>
      <c r="AA588"/>
      <c r="AB588"/>
    </row>
    <row r="589" spans="1:28" hidden="1" x14ac:dyDescent="0.2">
      <c r="A589" t="s">
        <v>646</v>
      </c>
      <c r="B589" s="5">
        <v>90.78</v>
      </c>
      <c r="C589" s="2">
        <v>519000000</v>
      </c>
      <c r="D589" s="2">
        <v>1624000000</v>
      </c>
      <c r="E589" t="s">
        <v>27</v>
      </c>
      <c r="F589" s="2">
        <v>343000000</v>
      </c>
      <c r="G589" s="1">
        <f t="shared" si="117"/>
        <v>16.329615295781721</v>
      </c>
      <c r="H589" s="1">
        <f t="shared" si="118"/>
        <v>3.4489273685056219</v>
      </c>
      <c r="I589" s="1">
        <f t="shared" si="119"/>
        <v>0.40601078959359604</v>
      </c>
      <c r="J589" s="1">
        <f t="shared" si="120"/>
        <v>1.9223367997084548</v>
      </c>
      <c r="K589" s="4">
        <v>17544000000</v>
      </c>
      <c r="L589" s="4">
        <v>9708000000</v>
      </c>
      <c r="M589" s="1">
        <f t="shared" si="121"/>
        <v>15.098265895953757</v>
      </c>
      <c r="N589" s="1">
        <f t="shared" si="122"/>
        <v>6.0126110260336905</v>
      </c>
      <c r="O589" s="4">
        <v>7812000000</v>
      </c>
      <c r="P589" s="1">
        <f t="shared" si="123"/>
        <v>4.3906810035842287</v>
      </c>
      <c r="Q589" s="1">
        <f t="shared" si="124"/>
        <v>20.788530465949819</v>
      </c>
      <c r="R589" s="1">
        <f t="shared" si="125"/>
        <v>2.9011588669950741</v>
      </c>
      <c r="S589" s="1">
        <f t="shared" si="126"/>
        <v>31.290944123314063</v>
      </c>
      <c r="T589" s="1">
        <f t="shared" si="127"/>
        <v>34.301348747591526</v>
      </c>
      <c r="U589" s="1">
        <f t="shared" si="127"/>
        <v>32.796146435452791</v>
      </c>
      <c r="V589" s="1">
        <f t="shared" si="127"/>
        <v>31.290944123314063</v>
      </c>
      <c r="AA589"/>
      <c r="AB589"/>
    </row>
    <row r="590" spans="1:28" hidden="1" x14ac:dyDescent="0.2">
      <c r="A590" t="s">
        <v>647</v>
      </c>
      <c r="B590" s="5">
        <v>3.69</v>
      </c>
      <c r="C590" s="2">
        <v>48758000</v>
      </c>
      <c r="D590" s="2">
        <v>-24000000</v>
      </c>
      <c r="E590" t="s">
        <v>648</v>
      </c>
      <c r="F590" s="2">
        <v>36000000</v>
      </c>
      <c r="G590" s="1">
        <f t="shared" si="117"/>
        <v>-0.24132436397706977</v>
      </c>
      <c r="H590" s="1">
        <f t="shared" si="118"/>
        <v>0.36198654596560464</v>
      </c>
      <c r="I590" s="1">
        <f t="shared" si="119"/>
        <v>-27.473396762499998</v>
      </c>
      <c r="J590" s="1">
        <f t="shared" si="120"/>
        <v>18.315597841666666</v>
      </c>
      <c r="K590" s="4">
        <v>1380000000</v>
      </c>
      <c r="L590" s="3">
        <v>923000000</v>
      </c>
      <c r="M590" s="1">
        <f t="shared" si="121"/>
        <v>9.3728208704212648</v>
      </c>
      <c r="N590" s="1">
        <f t="shared" si="122"/>
        <v>0.3936915098468271</v>
      </c>
      <c r="O590" s="3">
        <v>457000000</v>
      </c>
      <c r="P590" s="1">
        <f t="shared" si="123"/>
        <v>7.8774617067833699</v>
      </c>
      <c r="Q590" s="1">
        <f t="shared" si="124"/>
        <v>-5.2516411378555796</v>
      </c>
      <c r="R590" s="1">
        <f t="shared" si="125"/>
        <v>-0.7496542500000003</v>
      </c>
      <c r="S590" s="1">
        <f t="shared" si="126"/>
        <v>-4.9222691660855631</v>
      </c>
      <c r="T590" s="1">
        <f t="shared" si="127"/>
        <v>-3.04770499200131</v>
      </c>
      <c r="U590" s="1">
        <f t="shared" si="127"/>
        <v>-3.9849870790434365</v>
      </c>
      <c r="V590" s="1">
        <f t="shared" si="127"/>
        <v>-4.9222691660855631</v>
      </c>
      <c r="AA590"/>
      <c r="AB590"/>
    </row>
    <row r="591" spans="1:28" hidden="1" x14ac:dyDescent="0.2">
      <c r="A591" t="s">
        <v>649</v>
      </c>
      <c r="B591" s="5">
        <v>64.62</v>
      </c>
      <c r="C591" s="2">
        <v>51230845</v>
      </c>
      <c r="D591" s="2">
        <v>166000000</v>
      </c>
      <c r="E591" t="s">
        <v>27</v>
      </c>
      <c r="F591" s="2">
        <v>46000000</v>
      </c>
      <c r="G591" s="1">
        <f t="shared" si="117"/>
        <v>1.6691601841747326</v>
      </c>
      <c r="H591" s="1">
        <f t="shared" si="118"/>
        <v>0.46253836428938372</v>
      </c>
      <c r="I591" s="1">
        <f t="shared" si="119"/>
        <v>3.9720573632530121</v>
      </c>
      <c r="J591" s="1">
        <f t="shared" si="120"/>
        <v>14.333946136956522</v>
      </c>
      <c r="K591" s="4">
        <v>2708000000</v>
      </c>
      <c r="L591" s="4">
        <v>1497000000</v>
      </c>
      <c r="M591" s="1">
        <f t="shared" si="121"/>
        <v>23.638103177880435</v>
      </c>
      <c r="N591" s="1">
        <f t="shared" si="122"/>
        <v>2.7337218859620149</v>
      </c>
      <c r="O591" s="4">
        <v>1211000000</v>
      </c>
      <c r="P591" s="1">
        <f t="shared" si="123"/>
        <v>3.7985136251032205</v>
      </c>
      <c r="Q591" s="1">
        <f t="shared" si="124"/>
        <v>13.707679603633361</v>
      </c>
      <c r="R591" s="1">
        <f t="shared" si="125"/>
        <v>1.9942995204216869</v>
      </c>
      <c r="S591" s="1">
        <f t="shared" si="126"/>
        <v>32.402354480001257</v>
      </c>
      <c r="T591" s="1">
        <f t="shared" si="127"/>
        <v>37.129975115577345</v>
      </c>
      <c r="U591" s="1">
        <f t="shared" si="127"/>
        <v>34.766164797789301</v>
      </c>
      <c r="V591" s="1">
        <f t="shared" si="127"/>
        <v>32.402354480001257</v>
      </c>
      <c r="AA591"/>
      <c r="AB591"/>
    </row>
    <row r="592" spans="1:28" hidden="1" x14ac:dyDescent="0.2">
      <c r="A592" t="s">
        <v>650</v>
      </c>
      <c r="B592" s="5">
        <v>1.2</v>
      </c>
      <c r="C592" s="2">
        <v>8277160</v>
      </c>
      <c r="D592" s="2">
        <v>-12000000</v>
      </c>
      <c r="E592" t="s">
        <v>114</v>
      </c>
      <c r="F592" s="2">
        <v>-4000000</v>
      </c>
      <c r="G592" s="1">
        <f t="shared" si="117"/>
        <v>-0.12066218198853489</v>
      </c>
      <c r="H592" s="1">
        <f t="shared" si="118"/>
        <v>-4.0220727329511624E-2</v>
      </c>
      <c r="I592" s="1">
        <f t="shared" si="119"/>
        <v>-54.946793524999997</v>
      </c>
      <c r="J592" s="1">
        <f t="shared" si="120"/>
        <v>-164.84038057500001</v>
      </c>
      <c r="K592" s="3">
        <v>18000000</v>
      </c>
      <c r="L592" s="3">
        <v>17000000</v>
      </c>
      <c r="M592" s="1">
        <f t="shared" si="121"/>
        <v>0.12081438561052342</v>
      </c>
      <c r="N592" s="1">
        <f t="shared" si="122"/>
        <v>9.9325919999999996</v>
      </c>
      <c r="O592" s="3">
        <v>1.23</v>
      </c>
      <c r="P592" s="1">
        <f t="shared" si="123"/>
        <v>-325203252.03252035</v>
      </c>
      <c r="Q592" s="1">
        <f t="shared" si="124"/>
        <v>-975609756.09756088</v>
      </c>
      <c r="R592" s="1">
        <f t="shared" si="125"/>
        <v>-8.2771600000000015E-2</v>
      </c>
      <c r="S592" s="1">
        <f t="shared" si="126"/>
        <v>-14.497726273262808</v>
      </c>
      <c r="T592" s="1">
        <f t="shared" si="127"/>
        <v>-14.49772624354247</v>
      </c>
      <c r="U592" s="1">
        <f t="shared" si="127"/>
        <v>-14.49772625840264</v>
      </c>
      <c r="V592" s="1">
        <f t="shared" si="127"/>
        <v>-14.497726273262808</v>
      </c>
      <c r="AA592"/>
      <c r="AB592"/>
    </row>
    <row r="593" spans="1:28" hidden="1" x14ac:dyDescent="0.2">
      <c r="A593" t="s">
        <v>651</v>
      </c>
      <c r="B593" s="5">
        <v>18.71</v>
      </c>
      <c r="C593" s="2">
        <v>1166577478</v>
      </c>
      <c r="D593" s="2">
        <v>-1545000000</v>
      </c>
      <c r="E593" t="s">
        <v>27</v>
      </c>
      <c r="F593" s="2">
        <v>-1545000000</v>
      </c>
      <c r="G593" s="1">
        <f t="shared" si="117"/>
        <v>-15.535255931023865</v>
      </c>
      <c r="H593" s="1">
        <f t="shared" si="118"/>
        <v>-15.535255931023865</v>
      </c>
      <c r="I593" s="1">
        <f t="shared" si="119"/>
        <v>-0.42677121184466021</v>
      </c>
      <c r="J593" s="1">
        <f t="shared" si="120"/>
        <v>-0.42677121184466021</v>
      </c>
      <c r="K593" s="4">
        <v>22631000000</v>
      </c>
      <c r="L593" s="4">
        <v>13246000000</v>
      </c>
      <c r="M593" s="1">
        <f t="shared" si="121"/>
        <v>8.0449007262593497</v>
      </c>
      <c r="N593" s="1">
        <f t="shared" si="122"/>
        <v>2.3256968154906765</v>
      </c>
      <c r="O593" s="4">
        <v>7593000000</v>
      </c>
      <c r="P593" s="1">
        <f t="shared" si="123"/>
        <v>-20.347688660608455</v>
      </c>
      <c r="Q593" s="1">
        <f t="shared" si="124"/>
        <v>-20.347688660608455</v>
      </c>
      <c r="R593" s="1">
        <f t="shared" si="125"/>
        <v>-1.4127291011896441</v>
      </c>
      <c r="S593" s="1">
        <f t="shared" si="126"/>
        <v>-13.2438696026326</v>
      </c>
      <c r="T593" s="1">
        <f t="shared" si="127"/>
        <v>-11.942112943826265</v>
      </c>
      <c r="U593" s="1">
        <f t="shared" si="127"/>
        <v>-12.592991273229432</v>
      </c>
      <c r="V593" s="1">
        <f t="shared" si="127"/>
        <v>-13.2438696026326</v>
      </c>
      <c r="AA593"/>
      <c r="AB593"/>
    </row>
    <row r="594" spans="1:28" hidden="1" x14ac:dyDescent="0.2">
      <c r="A594" t="s">
        <v>652</v>
      </c>
      <c r="B594" s="5">
        <v>86.83</v>
      </c>
      <c r="C594" s="2">
        <v>7711000</v>
      </c>
      <c r="D594" s="2">
        <v>38000000</v>
      </c>
      <c r="E594" t="s">
        <v>27</v>
      </c>
      <c r="F594" s="2">
        <v>25000000</v>
      </c>
      <c r="G594" s="1">
        <f t="shared" si="117"/>
        <v>0.38209690963036047</v>
      </c>
      <c r="H594" s="1">
        <f t="shared" si="118"/>
        <v>0.25137954580944766</v>
      </c>
      <c r="I594" s="1">
        <f t="shared" si="119"/>
        <v>17.351619007894737</v>
      </c>
      <c r="J594" s="1">
        <f t="shared" si="120"/>
        <v>26.374460892000002</v>
      </c>
      <c r="K594" s="3">
        <v>870000000</v>
      </c>
      <c r="L594" s="3">
        <v>710000000</v>
      </c>
      <c r="M594" s="1">
        <f t="shared" si="121"/>
        <v>20.749578524186227</v>
      </c>
      <c r="N594" s="1">
        <f t="shared" si="122"/>
        <v>4.1846633124999997</v>
      </c>
      <c r="O594" s="3">
        <v>160000000</v>
      </c>
      <c r="P594" s="1">
        <f t="shared" si="123"/>
        <v>15.625</v>
      </c>
      <c r="Q594" s="1">
        <f t="shared" si="124"/>
        <v>23.75</v>
      </c>
      <c r="R594" s="1">
        <f t="shared" si="125"/>
        <v>1.7619635</v>
      </c>
      <c r="S594" s="1">
        <f t="shared" si="126"/>
        <v>49.280248994942291</v>
      </c>
      <c r="T594" s="1">
        <f t="shared" ref="T594:V613" si="128">($O594+$O594*($Q594+T$2-$C$1)/$C$1)/$C594</f>
        <v>53.430164699779539</v>
      </c>
      <c r="U594" s="1">
        <f t="shared" si="128"/>
        <v>51.355206847360911</v>
      </c>
      <c r="V594" s="1">
        <f t="shared" si="128"/>
        <v>49.280248994942291</v>
      </c>
      <c r="AA594"/>
      <c r="AB594"/>
    </row>
    <row r="595" spans="1:28" hidden="1" x14ac:dyDescent="0.2">
      <c r="A595" t="s">
        <v>653</v>
      </c>
      <c r="B595" s="5">
        <v>1.17</v>
      </c>
      <c r="C595" s="2">
        <v>351542000</v>
      </c>
      <c r="D595" s="2">
        <v>-241000000</v>
      </c>
      <c r="E595" t="s">
        <v>27</v>
      </c>
      <c r="F595" s="2">
        <v>-241000000</v>
      </c>
      <c r="G595" s="1">
        <f t="shared" si="117"/>
        <v>-2.4232988216030753</v>
      </c>
      <c r="H595" s="1">
        <f t="shared" si="118"/>
        <v>-2.4232988216030753</v>
      </c>
      <c r="I595" s="1">
        <f t="shared" si="119"/>
        <v>-2.7359399265560169</v>
      </c>
      <c r="J595" s="1">
        <f t="shared" si="120"/>
        <v>-2.7359399265560169</v>
      </c>
      <c r="K595" s="4">
        <v>6377000000</v>
      </c>
      <c r="L595" s="4">
        <v>3322000000</v>
      </c>
      <c r="M595" s="1">
        <f t="shared" si="121"/>
        <v>8.6902845179238888</v>
      </c>
      <c r="N595" s="1">
        <f t="shared" si="122"/>
        <v>0.13463310638297873</v>
      </c>
      <c r="O595" s="4">
        <v>3055000000</v>
      </c>
      <c r="P595" s="1">
        <f t="shared" si="123"/>
        <v>-7.8887070376432087</v>
      </c>
      <c r="Q595" s="1">
        <f t="shared" si="124"/>
        <v>-7.8887070376432087</v>
      </c>
      <c r="R595" s="1">
        <f t="shared" si="125"/>
        <v>-0.1706656182572614</v>
      </c>
      <c r="S595" s="1">
        <f t="shared" si="126"/>
        <v>-6.8555108635668001</v>
      </c>
      <c r="T595" s="1">
        <f t="shared" si="128"/>
        <v>-5.1174539599820221</v>
      </c>
      <c r="U595" s="1">
        <f t="shared" si="128"/>
        <v>-5.9864824117744107</v>
      </c>
      <c r="V595" s="1">
        <f t="shared" si="128"/>
        <v>-6.8555108635668001</v>
      </c>
      <c r="AA595"/>
      <c r="AB595"/>
    </row>
    <row r="596" spans="1:28" hidden="1" x14ac:dyDescent="0.2">
      <c r="A596" t="s">
        <v>654</v>
      </c>
      <c r="B596" s="5">
        <v>4.08</v>
      </c>
      <c r="C596" s="2">
        <v>94059000</v>
      </c>
      <c r="D596" s="2">
        <v>35000000</v>
      </c>
      <c r="E596" t="s">
        <v>27</v>
      </c>
      <c r="F596" s="2">
        <v>22000000</v>
      </c>
      <c r="G596" s="1">
        <f t="shared" si="117"/>
        <v>0.35193136413322673</v>
      </c>
      <c r="H596" s="1">
        <f t="shared" si="118"/>
        <v>0.22121400031231395</v>
      </c>
      <c r="I596" s="1">
        <f t="shared" si="119"/>
        <v>18.838900637142856</v>
      </c>
      <c r="J596" s="1">
        <f t="shared" si="120"/>
        <v>29.970978286363636</v>
      </c>
      <c r="K596" s="4">
        <v>1817000000</v>
      </c>
      <c r="L596" s="4">
        <v>1163000000</v>
      </c>
      <c r="M596" s="1">
        <f t="shared" si="121"/>
        <v>6.9530826396198133</v>
      </c>
      <c r="N596" s="1">
        <f t="shared" si="122"/>
        <v>0.58679009174311925</v>
      </c>
      <c r="O596" s="3">
        <v>557000000</v>
      </c>
      <c r="P596" s="1">
        <f t="shared" si="123"/>
        <v>3.9497307001795332</v>
      </c>
      <c r="Q596" s="1">
        <f t="shared" si="124"/>
        <v>6.2836624775583481</v>
      </c>
      <c r="R596" s="1">
        <f t="shared" si="125"/>
        <v>1.0964592</v>
      </c>
      <c r="S596" s="1">
        <f t="shared" si="126"/>
        <v>3.7210686909280346</v>
      </c>
      <c r="T596" s="1">
        <f t="shared" si="128"/>
        <v>4.9054316971262715</v>
      </c>
      <c r="U596" s="1">
        <f t="shared" si="128"/>
        <v>4.3132501940271535</v>
      </c>
      <c r="V596" s="1">
        <f t="shared" si="128"/>
        <v>3.7210686909280346</v>
      </c>
      <c r="AA596"/>
      <c r="AB596"/>
    </row>
    <row r="597" spans="1:28" hidden="1" x14ac:dyDescent="0.2">
      <c r="A597" t="s">
        <v>655</v>
      </c>
      <c r="B597" s="5" t="s">
        <v>46</v>
      </c>
      <c r="C597" s="2">
        <v>0</v>
      </c>
      <c r="D597" s="2" t="s">
        <v>41</v>
      </c>
      <c r="E597" t="s">
        <v>42</v>
      </c>
      <c r="F597" s="2" t="s">
        <v>41</v>
      </c>
      <c r="G597" s="1" t="e">
        <f t="shared" si="117"/>
        <v>#VALUE!</v>
      </c>
      <c r="H597" s="1" t="e">
        <f t="shared" si="118"/>
        <v>#VALUE!</v>
      </c>
      <c r="I597" s="1" t="e">
        <f t="shared" si="119"/>
        <v>#VALUE!</v>
      </c>
      <c r="J597" s="1" t="e">
        <f t="shared" si="120"/>
        <v>#VALUE!</v>
      </c>
      <c r="K597" s="2" t="s">
        <v>41</v>
      </c>
      <c r="L597" s="2" t="s">
        <v>41</v>
      </c>
      <c r="M597" s="1" t="e">
        <f t="shared" si="121"/>
        <v>#VALUE!</v>
      </c>
      <c r="N597" s="1" t="e">
        <f t="shared" si="122"/>
        <v>#VALUE!</v>
      </c>
      <c r="O597" s="2" t="s">
        <v>41</v>
      </c>
      <c r="P597" s="1" t="e">
        <f t="shared" si="123"/>
        <v>#VALUE!</v>
      </c>
      <c r="Q597" s="1" t="e">
        <f t="shared" si="124"/>
        <v>#VALUE!</v>
      </c>
      <c r="R597" s="1" t="e">
        <f t="shared" si="125"/>
        <v>#VALUE!</v>
      </c>
      <c r="S597" s="1" t="e">
        <f t="shared" si="126"/>
        <v>#VALUE!</v>
      </c>
      <c r="T597" s="1" t="e">
        <f t="shared" si="128"/>
        <v>#VALUE!</v>
      </c>
      <c r="U597" s="1" t="e">
        <f t="shared" si="128"/>
        <v>#VALUE!</v>
      </c>
      <c r="V597" s="1" t="e">
        <f t="shared" si="128"/>
        <v>#VALUE!</v>
      </c>
      <c r="AA597"/>
      <c r="AB597"/>
    </row>
    <row r="598" spans="1:28" hidden="1" x14ac:dyDescent="0.2">
      <c r="A598" t="s">
        <v>656</v>
      </c>
      <c r="B598" s="5" t="s">
        <v>46</v>
      </c>
      <c r="C598" s="2">
        <v>9279000</v>
      </c>
      <c r="D598" s="2">
        <v>5000000</v>
      </c>
      <c r="E598" t="s">
        <v>201</v>
      </c>
      <c r="F598" s="2">
        <v>0.02</v>
      </c>
      <c r="G598" s="1">
        <f t="shared" si="117"/>
        <v>5.027590916188953E-2</v>
      </c>
      <c r="H598" s="1">
        <f t="shared" si="118"/>
        <v>2.0110363664755815E-10</v>
      </c>
      <c r="I598" s="1">
        <f t="shared" si="119"/>
        <v>131.87230446000001</v>
      </c>
      <c r="J598" s="1">
        <f t="shared" si="120"/>
        <v>32968076114.999996</v>
      </c>
      <c r="K598" s="3">
        <v>69000000</v>
      </c>
      <c r="L598" s="3">
        <v>45000000</v>
      </c>
      <c r="M598" s="1">
        <f t="shared" si="121"/>
        <v>2.5864856126737794</v>
      </c>
      <c r="N598" s="1" t="e">
        <f t="shared" si="122"/>
        <v>#VALUE!</v>
      </c>
      <c r="O598" s="3">
        <v>24000000</v>
      </c>
      <c r="P598" s="1">
        <f t="shared" si="123"/>
        <v>8.3333333333333338E-8</v>
      </c>
      <c r="Q598" s="1">
        <f t="shared" si="124"/>
        <v>20.833333333333336</v>
      </c>
      <c r="R598" s="1" t="e">
        <f t="shared" si="125"/>
        <v>#VALUE!</v>
      </c>
      <c r="S598" s="1">
        <f t="shared" si="126"/>
        <v>5.3885116930703747</v>
      </c>
      <c r="T598" s="1">
        <f t="shared" si="128"/>
        <v>5.9058088156051305</v>
      </c>
      <c r="U598" s="1">
        <f t="shared" si="128"/>
        <v>5.647160254337753</v>
      </c>
      <c r="V598" s="1">
        <f t="shared" si="128"/>
        <v>5.3885116930703747</v>
      </c>
      <c r="AA598"/>
      <c r="AB598"/>
    </row>
    <row r="599" spans="1:28" hidden="1" x14ac:dyDescent="0.2">
      <c r="A599" t="s">
        <v>657</v>
      </c>
      <c r="B599" s="5">
        <v>47.51</v>
      </c>
      <c r="C599" s="2">
        <v>898600000</v>
      </c>
      <c r="D599" s="2">
        <v>2063000000</v>
      </c>
      <c r="E599" t="s">
        <v>27</v>
      </c>
      <c r="F599" s="2">
        <v>2063000000</v>
      </c>
      <c r="G599" s="1">
        <f t="shared" si="117"/>
        <v>20.743840120195621</v>
      </c>
      <c r="H599" s="1">
        <f t="shared" si="118"/>
        <v>20.743840120195621</v>
      </c>
      <c r="I599" s="1">
        <f t="shared" si="119"/>
        <v>0.31961295312651478</v>
      </c>
      <c r="J599" s="1">
        <f t="shared" si="120"/>
        <v>0.31961295312651478</v>
      </c>
      <c r="K599" s="4">
        <v>57100000000</v>
      </c>
      <c r="L599" s="4">
        <v>36411000000</v>
      </c>
      <c r="M599" s="1">
        <f t="shared" si="121"/>
        <v>23.023592254618293</v>
      </c>
      <c r="N599" s="1">
        <f t="shared" si="122"/>
        <v>2.0635355019575621</v>
      </c>
      <c r="O599" s="4">
        <v>20363000000</v>
      </c>
      <c r="P599" s="1">
        <f t="shared" si="123"/>
        <v>10.131120168933851</v>
      </c>
      <c r="Q599" s="1">
        <f t="shared" si="124"/>
        <v>10.131120168933851</v>
      </c>
      <c r="R599" s="1">
        <f t="shared" si="125"/>
        <v>2.0694370334464369</v>
      </c>
      <c r="S599" s="1">
        <f t="shared" si="126"/>
        <v>22.957934564878702</v>
      </c>
      <c r="T599" s="1">
        <f t="shared" si="128"/>
        <v>27.490095704429113</v>
      </c>
      <c r="U599" s="1">
        <f t="shared" si="128"/>
        <v>25.224015134653907</v>
      </c>
      <c r="V599" s="1">
        <f t="shared" si="128"/>
        <v>22.957934564878702</v>
      </c>
      <c r="AA599"/>
      <c r="AB599"/>
    </row>
    <row r="600" spans="1:28" hidden="1" x14ac:dyDescent="0.2">
      <c r="A600" t="s">
        <v>658</v>
      </c>
      <c r="B600" s="5">
        <v>13.77</v>
      </c>
      <c r="C600" s="2">
        <v>16523000</v>
      </c>
      <c r="D600" s="2">
        <v>17000000</v>
      </c>
      <c r="E600" t="s">
        <v>27</v>
      </c>
      <c r="F600" s="2">
        <v>5000000</v>
      </c>
      <c r="G600" s="1">
        <f t="shared" si="117"/>
        <v>0.17093809115042441</v>
      </c>
      <c r="H600" s="1">
        <f t="shared" si="118"/>
        <v>5.027590916188953E-2</v>
      </c>
      <c r="I600" s="1">
        <f t="shared" si="119"/>
        <v>38.7859719</v>
      </c>
      <c r="J600" s="1">
        <f t="shared" si="120"/>
        <v>131.87230446000001</v>
      </c>
      <c r="K600" s="4">
        <v>2825000000</v>
      </c>
      <c r="L600" s="4">
        <v>2602000000</v>
      </c>
      <c r="M600" s="1">
        <f t="shared" si="121"/>
        <v>13.496338437329783</v>
      </c>
      <c r="N600" s="1">
        <f t="shared" si="122"/>
        <v>1.0202767264573991</v>
      </c>
      <c r="O600" s="3">
        <v>224000000</v>
      </c>
      <c r="P600" s="1">
        <f t="shared" si="123"/>
        <v>2.2321428571428572</v>
      </c>
      <c r="Q600" s="1">
        <f t="shared" si="124"/>
        <v>7.5892857142857135</v>
      </c>
      <c r="R600" s="1">
        <f t="shared" si="125"/>
        <v>1.338363</v>
      </c>
      <c r="S600" s="1">
        <f t="shared" si="126"/>
        <v>10.288688494825395</v>
      </c>
      <c r="T600" s="1">
        <f t="shared" si="128"/>
        <v>13.000060521697026</v>
      </c>
      <c r="U600" s="1">
        <f t="shared" si="128"/>
        <v>11.64437450826121</v>
      </c>
      <c r="V600" s="1">
        <f t="shared" si="128"/>
        <v>10.288688494825395</v>
      </c>
      <c r="AA600"/>
      <c r="AB600"/>
    </row>
    <row r="601" spans="1:28" hidden="1" x14ac:dyDescent="0.2">
      <c r="A601" t="s">
        <v>659</v>
      </c>
      <c r="B601" s="5">
        <v>34.61</v>
      </c>
      <c r="C601" s="2">
        <v>68521506</v>
      </c>
      <c r="D601" s="2">
        <v>-11000000</v>
      </c>
      <c r="E601" t="s">
        <v>114</v>
      </c>
      <c r="F601" s="2">
        <v>27000000</v>
      </c>
      <c r="G601" s="1">
        <f t="shared" si="117"/>
        <v>-0.11060700015615697</v>
      </c>
      <c r="H601" s="1">
        <f t="shared" si="118"/>
        <v>0.27148990947420348</v>
      </c>
      <c r="I601" s="1">
        <f t="shared" si="119"/>
        <v>-59.941956572727271</v>
      </c>
      <c r="J601" s="1">
        <f t="shared" si="120"/>
        <v>24.420797122222222</v>
      </c>
      <c r="K601" s="4">
        <v>6393000000</v>
      </c>
      <c r="L601" s="4">
        <v>4131000000</v>
      </c>
      <c r="M601" s="1">
        <f t="shared" si="121"/>
        <v>33.01153363441837</v>
      </c>
      <c r="N601" s="1">
        <f t="shared" si="122"/>
        <v>1.0484214512201591</v>
      </c>
      <c r="O601" s="4">
        <v>1862000000</v>
      </c>
      <c r="P601" s="1">
        <f t="shared" si="123"/>
        <v>1.4500537056928033</v>
      </c>
      <c r="Q601" s="1">
        <f t="shared" si="124"/>
        <v>-0.59076262083780884</v>
      </c>
      <c r="R601" s="1">
        <f t="shared" si="125"/>
        <v>-21.559357478727271</v>
      </c>
      <c r="S601" s="1">
        <f t="shared" si="126"/>
        <v>-1.6053354110459861</v>
      </c>
      <c r="T601" s="1">
        <f t="shared" si="128"/>
        <v>3.829454653258785</v>
      </c>
      <c r="U601" s="1">
        <f t="shared" si="128"/>
        <v>1.1120596211064013</v>
      </c>
      <c r="V601" s="1">
        <f t="shared" si="128"/>
        <v>-1.6053354110459861</v>
      </c>
      <c r="AA601"/>
      <c r="AB601"/>
    </row>
    <row r="602" spans="1:28" hidden="1" x14ac:dyDescent="0.2">
      <c r="A602" t="s">
        <v>660</v>
      </c>
      <c r="B602" s="5">
        <v>3.65</v>
      </c>
      <c r="C602" s="2">
        <v>28003966</v>
      </c>
      <c r="D602" s="2">
        <v>6000000</v>
      </c>
      <c r="E602" t="s">
        <v>27</v>
      </c>
      <c r="F602" s="2">
        <v>3000000</v>
      </c>
      <c r="G602" s="1">
        <f t="shared" si="117"/>
        <v>6.0331090994267443E-2</v>
      </c>
      <c r="H602" s="1">
        <f t="shared" si="118"/>
        <v>3.0165545497133722E-2</v>
      </c>
      <c r="I602" s="1">
        <f t="shared" si="119"/>
        <v>109.89358704999999</v>
      </c>
      <c r="J602" s="1">
        <f t="shared" si="120"/>
        <v>219.78717409999999</v>
      </c>
      <c r="K602" s="3">
        <v>740000000</v>
      </c>
      <c r="L602" s="3">
        <v>458000000</v>
      </c>
      <c r="M602" s="1">
        <f t="shared" si="121"/>
        <v>10.070002227541627</v>
      </c>
      <c r="N602" s="1">
        <f t="shared" si="122"/>
        <v>0.36246268049645392</v>
      </c>
      <c r="O602" s="3">
        <v>281000000</v>
      </c>
      <c r="P602" s="1">
        <f t="shared" si="123"/>
        <v>1.0676156583629894</v>
      </c>
      <c r="Q602" s="1">
        <f t="shared" si="124"/>
        <v>2.1352313167259789</v>
      </c>
      <c r="R602" s="1">
        <f t="shared" si="125"/>
        <v>1.7035745983333332</v>
      </c>
      <c r="S602" s="1">
        <f t="shared" si="126"/>
        <v>2.1425536654343889</v>
      </c>
      <c r="T602" s="1">
        <f t="shared" si="128"/>
        <v>4.1494122653912662</v>
      </c>
      <c r="U602" s="1">
        <f t="shared" si="128"/>
        <v>3.1459829654128275</v>
      </c>
      <c r="V602" s="1">
        <f t="shared" si="128"/>
        <v>2.1425536654343889</v>
      </c>
      <c r="AA602"/>
      <c r="AB602"/>
    </row>
    <row r="603" spans="1:28" hidden="1" x14ac:dyDescent="0.2">
      <c r="A603" t="s">
        <v>661</v>
      </c>
      <c r="B603" s="5">
        <v>16.12</v>
      </c>
      <c r="C603" s="2">
        <v>29690000</v>
      </c>
      <c r="D603" s="2">
        <v>-80000000</v>
      </c>
      <c r="E603" t="s">
        <v>114</v>
      </c>
      <c r="F603" s="2">
        <v>2000000</v>
      </c>
      <c r="G603" s="1">
        <f t="shared" si="117"/>
        <v>-0.80441454659023248</v>
      </c>
      <c r="H603" s="1">
        <f t="shared" si="118"/>
        <v>2.0110363664755812E-2</v>
      </c>
      <c r="I603" s="1">
        <f t="shared" si="119"/>
        <v>-8.2420190287500006</v>
      </c>
      <c r="J603" s="1">
        <f t="shared" si="120"/>
        <v>329.68076115000002</v>
      </c>
      <c r="K603" s="4">
        <v>1958000000</v>
      </c>
      <c r="L603" s="4">
        <v>1419000000</v>
      </c>
      <c r="M603" s="1">
        <f t="shared" si="121"/>
        <v>18.15426069383631</v>
      </c>
      <c r="N603" s="1">
        <f t="shared" si="122"/>
        <v>0.88794582560296842</v>
      </c>
      <c r="O603" s="3">
        <v>539000000</v>
      </c>
      <c r="P603" s="1">
        <f t="shared" si="123"/>
        <v>0.3710575139146568</v>
      </c>
      <c r="Q603" s="1">
        <f t="shared" si="124"/>
        <v>-14.842300556586272</v>
      </c>
      <c r="R603" s="1">
        <f t="shared" si="125"/>
        <v>-0.59825349999999988</v>
      </c>
      <c r="S603" s="1">
        <f t="shared" si="126"/>
        <v>-26.945099360053899</v>
      </c>
      <c r="T603" s="1">
        <f t="shared" si="128"/>
        <v>-23.314247221286635</v>
      </c>
      <c r="U603" s="1">
        <f t="shared" si="128"/>
        <v>-25.129673290670269</v>
      </c>
      <c r="V603" s="1">
        <f t="shared" si="128"/>
        <v>-26.945099360053899</v>
      </c>
      <c r="AA603"/>
      <c r="AB603"/>
    </row>
    <row r="604" spans="1:28" hidden="1" x14ac:dyDescent="0.2">
      <c r="A604" t="s">
        <v>662</v>
      </c>
      <c r="B604" s="5">
        <v>278.25</v>
      </c>
      <c r="C604" s="2">
        <v>269954141</v>
      </c>
      <c r="D604" s="2">
        <v>1234000000</v>
      </c>
      <c r="E604" t="s">
        <v>114</v>
      </c>
      <c r="F604" s="2">
        <v>163000000</v>
      </c>
      <c r="G604" s="1">
        <f t="shared" si="117"/>
        <v>12.408094381154337</v>
      </c>
      <c r="H604" s="1">
        <f t="shared" si="118"/>
        <v>1.6389946386775989</v>
      </c>
      <c r="I604" s="1">
        <f t="shared" si="119"/>
        <v>0.53432862423014582</v>
      </c>
      <c r="J604" s="1">
        <f t="shared" si="120"/>
        <v>4.0451627134969321</v>
      </c>
      <c r="K604" s="4">
        <v>51765000000</v>
      </c>
      <c r="L604" s="4">
        <v>30684000000</v>
      </c>
      <c r="M604" s="1">
        <f t="shared" si="121"/>
        <v>78.091041396545947</v>
      </c>
      <c r="N604" s="1">
        <f t="shared" si="122"/>
        <v>3.5631487943290163</v>
      </c>
      <c r="O604" s="4">
        <v>21081000000</v>
      </c>
      <c r="P604" s="1">
        <f t="shared" si="123"/>
        <v>0.77320810208244395</v>
      </c>
      <c r="Q604" s="1">
        <f t="shared" si="124"/>
        <v>5.8536122574830411</v>
      </c>
      <c r="R604" s="1">
        <f t="shared" si="125"/>
        <v>6.0870939816247978</v>
      </c>
      <c r="S604" s="1">
        <f t="shared" si="126"/>
        <v>45.711467711843689</v>
      </c>
      <c r="T604" s="1">
        <f t="shared" si="128"/>
        <v>61.329675991152882</v>
      </c>
      <c r="U604" s="1">
        <f t="shared" si="128"/>
        <v>53.520571851498289</v>
      </c>
      <c r="V604" s="1">
        <f t="shared" si="128"/>
        <v>45.711467711843689</v>
      </c>
      <c r="AA604"/>
      <c r="AB604"/>
    </row>
    <row r="605" spans="1:28" hidden="1" x14ac:dyDescent="0.2">
      <c r="A605" t="s">
        <v>663</v>
      </c>
      <c r="B605" s="5">
        <v>16.350000000000001</v>
      </c>
      <c r="C605" s="2">
        <v>123099000</v>
      </c>
      <c r="D605" s="2">
        <v>-137000000</v>
      </c>
      <c r="E605" t="s">
        <v>375</v>
      </c>
      <c r="F605" s="2">
        <v>-39000000</v>
      </c>
      <c r="G605" s="1">
        <f t="shared" si="117"/>
        <v>-1.3775599110357732</v>
      </c>
      <c r="H605" s="1">
        <f t="shared" si="118"/>
        <v>-0.39215209146273838</v>
      </c>
      <c r="I605" s="1">
        <f t="shared" si="119"/>
        <v>-4.8128578270072992</v>
      </c>
      <c r="J605" s="1">
        <f t="shared" si="120"/>
        <v>-16.9067057</v>
      </c>
      <c r="K605" s="4">
        <v>8012000000</v>
      </c>
      <c r="L605" s="4">
        <v>6164000000</v>
      </c>
      <c r="M605" s="1">
        <f t="shared" si="121"/>
        <v>15.012307167401847</v>
      </c>
      <c r="N605" s="1">
        <f t="shared" si="122"/>
        <v>1.0891064123376624</v>
      </c>
      <c r="O605" s="4">
        <v>1848000000</v>
      </c>
      <c r="P605" s="1">
        <f t="shared" si="123"/>
        <v>-2.1103896103896105</v>
      </c>
      <c r="Q605" s="1">
        <f t="shared" si="124"/>
        <v>-7.4134199134199132</v>
      </c>
      <c r="R605" s="1">
        <f t="shared" si="125"/>
        <v>-1.4691012043795617</v>
      </c>
      <c r="S605" s="1">
        <f t="shared" si="126"/>
        <v>-11.129253690119338</v>
      </c>
      <c r="T605" s="1">
        <f t="shared" si="128"/>
        <v>-8.1267922566389661</v>
      </c>
      <c r="U605" s="1">
        <f t="shared" si="128"/>
        <v>-9.6280229733791547</v>
      </c>
      <c r="V605" s="1">
        <f t="shared" si="128"/>
        <v>-11.129253690119338</v>
      </c>
      <c r="AA605"/>
      <c r="AB605"/>
    </row>
    <row r="606" spans="1:28" hidden="1" x14ac:dyDescent="0.2">
      <c r="A606" t="s">
        <v>664</v>
      </c>
      <c r="B606" s="5">
        <v>163.56</v>
      </c>
      <c r="C606" s="2">
        <v>781482459</v>
      </c>
      <c r="D606" s="2">
        <v>-674000000</v>
      </c>
      <c r="E606" t="s">
        <v>27</v>
      </c>
      <c r="F606" s="2">
        <v>-307000000</v>
      </c>
      <c r="G606" s="1">
        <f t="shared" si="117"/>
        <v>-6.777192555022709</v>
      </c>
      <c r="H606" s="1">
        <f t="shared" si="118"/>
        <v>-3.0869408225400172</v>
      </c>
      <c r="I606" s="1">
        <f t="shared" si="119"/>
        <v>-0.97828119035608307</v>
      </c>
      <c r="J606" s="1">
        <f t="shared" si="120"/>
        <v>-2.1477574016286645</v>
      </c>
      <c r="K606" s="4">
        <v>1881000000</v>
      </c>
      <c r="L606" s="3">
        <v>587000000</v>
      </c>
      <c r="M606" s="1">
        <f t="shared" si="121"/>
        <v>1.6558273126895608</v>
      </c>
      <c r="N606" s="1">
        <f t="shared" si="122"/>
        <v>98.778416533261208</v>
      </c>
      <c r="O606" s="4">
        <v>1278000000</v>
      </c>
      <c r="P606" s="1">
        <f t="shared" si="123"/>
        <v>-24.021909233176839</v>
      </c>
      <c r="Q606" s="1">
        <f t="shared" si="124"/>
        <v>-52.738654147104846</v>
      </c>
      <c r="R606" s="1">
        <f t="shared" si="125"/>
        <v>-18.964283530273001</v>
      </c>
      <c r="S606" s="1">
        <f t="shared" si="126"/>
        <v>-8.6246337616133228</v>
      </c>
      <c r="T606" s="1">
        <f t="shared" si="128"/>
        <v>-8.2975630806832985</v>
      </c>
      <c r="U606" s="1">
        <f t="shared" si="128"/>
        <v>-8.4610984211483107</v>
      </c>
      <c r="V606" s="1">
        <f t="shared" si="128"/>
        <v>-8.6246337616133228</v>
      </c>
      <c r="AA606"/>
      <c r="AB606"/>
    </row>
    <row r="607" spans="1:28" hidden="1" x14ac:dyDescent="0.2">
      <c r="A607" t="s">
        <v>665</v>
      </c>
      <c r="B607" s="5">
        <v>19.329999999999998</v>
      </c>
      <c r="C607" s="2">
        <v>0</v>
      </c>
      <c r="D607" s="2" t="s">
        <v>41</v>
      </c>
      <c r="E607" t="s">
        <v>42</v>
      </c>
      <c r="F607" s="2" t="s">
        <v>41</v>
      </c>
      <c r="G607" s="1" t="e">
        <f t="shared" si="117"/>
        <v>#VALUE!</v>
      </c>
      <c r="H607" s="1" t="e">
        <f t="shared" si="118"/>
        <v>#VALUE!</v>
      </c>
      <c r="I607" s="1" t="e">
        <f t="shared" si="119"/>
        <v>#VALUE!</v>
      </c>
      <c r="J607" s="1" t="e">
        <f t="shared" si="120"/>
        <v>#VALUE!</v>
      </c>
      <c r="K607" s="2" t="s">
        <v>41</v>
      </c>
      <c r="L607" s="2" t="s">
        <v>41</v>
      </c>
      <c r="M607" s="1" t="e">
        <f t="shared" si="121"/>
        <v>#VALUE!</v>
      </c>
      <c r="N607" s="1" t="e">
        <f t="shared" si="122"/>
        <v>#VALUE!</v>
      </c>
      <c r="O607" s="2" t="s">
        <v>41</v>
      </c>
      <c r="P607" s="1" t="e">
        <f t="shared" si="123"/>
        <v>#VALUE!</v>
      </c>
      <c r="Q607" s="1" t="e">
        <f t="shared" si="124"/>
        <v>#VALUE!</v>
      </c>
      <c r="R607" s="1" t="e">
        <f t="shared" si="125"/>
        <v>#VALUE!</v>
      </c>
      <c r="S607" s="1" t="e">
        <f t="shared" si="126"/>
        <v>#VALUE!</v>
      </c>
      <c r="T607" s="1" t="e">
        <f t="shared" si="128"/>
        <v>#VALUE!</v>
      </c>
      <c r="U607" s="1" t="e">
        <f t="shared" si="128"/>
        <v>#VALUE!</v>
      </c>
      <c r="V607" s="1" t="e">
        <f t="shared" si="128"/>
        <v>#VALUE!</v>
      </c>
      <c r="AA607"/>
      <c r="AB607"/>
    </row>
    <row r="608" spans="1:28" hidden="1" x14ac:dyDescent="0.2">
      <c r="A608" t="s">
        <v>666</v>
      </c>
      <c r="B608" s="5">
        <v>50.38</v>
      </c>
      <c r="C608" s="2">
        <v>44444000</v>
      </c>
      <c r="D608" s="2">
        <v>161000000</v>
      </c>
      <c r="E608" t="s">
        <v>27</v>
      </c>
      <c r="F608" s="2">
        <v>-297000000</v>
      </c>
      <c r="G608" s="1">
        <f t="shared" si="117"/>
        <v>1.6188842750128429</v>
      </c>
      <c r="H608" s="1">
        <f t="shared" si="118"/>
        <v>-2.9863890042162384</v>
      </c>
      <c r="I608" s="1">
        <f t="shared" si="119"/>
        <v>4.0954131819875776</v>
      </c>
      <c r="J608" s="1">
        <f t="shared" si="120"/>
        <v>-2.2200724656565654</v>
      </c>
      <c r="K608" s="4">
        <v>3442000000</v>
      </c>
      <c r="L608" s="4">
        <v>2297000000</v>
      </c>
      <c r="M608" s="1">
        <f t="shared" si="121"/>
        <v>25.762757627576274</v>
      </c>
      <c r="N608" s="1">
        <f t="shared" si="122"/>
        <v>1.9555360000000002</v>
      </c>
      <c r="O608" s="4">
        <v>1139000000</v>
      </c>
      <c r="P608" s="1">
        <f t="shared" si="123"/>
        <v>-26.075504828797193</v>
      </c>
      <c r="Q608" s="1">
        <f t="shared" si="124"/>
        <v>14.135206321334504</v>
      </c>
      <c r="R608" s="1">
        <f t="shared" si="125"/>
        <v>1.3907383354037268</v>
      </c>
      <c r="S608" s="1">
        <f t="shared" si="126"/>
        <v>36.225362253622535</v>
      </c>
      <c r="T608" s="1">
        <f t="shared" si="128"/>
        <v>41.35091350913509</v>
      </c>
      <c r="U608" s="1">
        <f t="shared" si="128"/>
        <v>38.788137881378816</v>
      </c>
      <c r="V608" s="1">
        <f t="shared" si="128"/>
        <v>36.225362253622535</v>
      </c>
      <c r="AA608"/>
      <c r="AB608"/>
    </row>
    <row r="609" spans="1:28" hidden="1" x14ac:dyDescent="0.2">
      <c r="A609" t="s">
        <v>1760</v>
      </c>
      <c r="B609" s="5">
        <v>1.53</v>
      </c>
      <c r="C609" s="2">
        <v>137789000</v>
      </c>
      <c r="D609" s="2">
        <v>115000000</v>
      </c>
      <c r="E609" t="s">
        <v>27</v>
      </c>
      <c r="F609" s="2">
        <v>28000000</v>
      </c>
      <c r="G609" s="1">
        <f t="shared" si="117"/>
        <v>1.1563459107234593</v>
      </c>
      <c r="H609" s="1">
        <f t="shared" si="118"/>
        <v>0.2815450913065814</v>
      </c>
      <c r="I609" s="1">
        <f t="shared" si="119"/>
        <v>5.7335784547826085</v>
      </c>
      <c r="J609" s="1">
        <f t="shared" si="120"/>
        <v>23.548625796428571</v>
      </c>
      <c r="K609" s="2">
        <v>4441000000</v>
      </c>
      <c r="L609" s="2">
        <v>2410000000</v>
      </c>
      <c r="M609" s="1">
        <f t="shared" si="121"/>
        <v>14.739928441312442</v>
      </c>
      <c r="N609" s="1">
        <f t="shared" si="122"/>
        <v>0.10379968980797637</v>
      </c>
      <c r="O609" s="2">
        <v>1604000000</v>
      </c>
      <c r="P609" s="1">
        <f t="shared" si="123"/>
        <v>1.7456359102244388</v>
      </c>
      <c r="Q609" s="1">
        <f t="shared" si="124"/>
        <v>7.1695760598503746</v>
      </c>
      <c r="R609" s="1">
        <f t="shared" si="125"/>
        <v>0.18331927826086958</v>
      </c>
      <c r="S609" s="1">
        <f t="shared" si="126"/>
        <v>8.3460943906988216</v>
      </c>
      <c r="T609" s="1">
        <f t="shared" si="128"/>
        <v>10.674291852034633</v>
      </c>
      <c r="U609" s="1">
        <f t="shared" si="128"/>
        <v>9.5101931213667275</v>
      </c>
      <c r="V609" s="1">
        <f t="shared" si="128"/>
        <v>8.3460943906988216</v>
      </c>
      <c r="AA609"/>
      <c r="AB609"/>
    </row>
    <row r="610" spans="1:28" hidden="1" x14ac:dyDescent="0.2">
      <c r="A610" t="s">
        <v>668</v>
      </c>
      <c r="B610" s="5">
        <v>4.6500000000000004</v>
      </c>
      <c r="C610" s="2">
        <v>25702943</v>
      </c>
      <c r="D610" s="2">
        <v>3000000</v>
      </c>
      <c r="E610" t="s">
        <v>30</v>
      </c>
      <c r="F610" s="2">
        <v>3000000</v>
      </c>
      <c r="G610" s="1">
        <f t="shared" si="117"/>
        <v>3.0165545497133722E-2</v>
      </c>
      <c r="H610" s="1">
        <f t="shared" si="118"/>
        <v>3.0165545497133722E-2</v>
      </c>
      <c r="I610" s="1">
        <f t="shared" si="119"/>
        <v>219.78717409999999</v>
      </c>
      <c r="J610" s="1">
        <f t="shared" si="120"/>
        <v>219.78717409999999</v>
      </c>
      <c r="K610" s="3">
        <v>27000000</v>
      </c>
      <c r="L610" s="3">
        <v>4000000</v>
      </c>
      <c r="M610" s="1">
        <f t="shared" si="121"/>
        <v>0.89483916297055943</v>
      </c>
      <c r="N610" s="1">
        <f t="shared" si="122"/>
        <v>5.1964645630434791</v>
      </c>
      <c r="O610" s="3">
        <v>24000000</v>
      </c>
      <c r="P610" s="1">
        <f t="shared" si="123"/>
        <v>12.5</v>
      </c>
      <c r="Q610" s="1">
        <f t="shared" si="124"/>
        <v>12.5</v>
      </c>
      <c r="R610" s="1">
        <f t="shared" si="125"/>
        <v>3.9839561650000004</v>
      </c>
      <c r="S610" s="1">
        <f t="shared" si="126"/>
        <v>1.167181516918121</v>
      </c>
      <c r="T610" s="1">
        <f t="shared" si="128"/>
        <v>1.3539305596250204</v>
      </c>
      <c r="U610" s="1">
        <f t="shared" si="128"/>
        <v>1.2605560382715706</v>
      </c>
      <c r="V610" s="1">
        <f t="shared" si="128"/>
        <v>1.167181516918121</v>
      </c>
      <c r="AA610"/>
      <c r="AB610"/>
    </row>
    <row r="611" spans="1:28" hidden="1" x14ac:dyDescent="0.2">
      <c r="A611" t="s">
        <v>669</v>
      </c>
      <c r="B611" s="5" t="s">
        <v>46</v>
      </c>
      <c r="C611" s="2">
        <v>0</v>
      </c>
      <c r="D611" s="2" t="s">
        <v>41</v>
      </c>
      <c r="E611" t="s">
        <v>42</v>
      </c>
      <c r="F611" s="2" t="s">
        <v>41</v>
      </c>
      <c r="G611" s="1" t="e">
        <f t="shared" si="117"/>
        <v>#VALUE!</v>
      </c>
      <c r="H611" s="1" t="e">
        <f t="shared" si="118"/>
        <v>#VALUE!</v>
      </c>
      <c r="I611" s="1" t="e">
        <f t="shared" si="119"/>
        <v>#VALUE!</v>
      </c>
      <c r="J611" s="1" t="e">
        <f t="shared" si="120"/>
        <v>#VALUE!</v>
      </c>
      <c r="K611" s="2" t="s">
        <v>41</v>
      </c>
      <c r="L611" s="2" t="s">
        <v>41</v>
      </c>
      <c r="M611" s="1" t="e">
        <f t="shared" si="121"/>
        <v>#VALUE!</v>
      </c>
      <c r="N611" s="1" t="e">
        <f t="shared" si="122"/>
        <v>#VALUE!</v>
      </c>
      <c r="O611" s="2" t="s">
        <v>41</v>
      </c>
      <c r="P611" s="1" t="e">
        <f t="shared" si="123"/>
        <v>#VALUE!</v>
      </c>
      <c r="Q611" s="1" t="e">
        <f t="shared" si="124"/>
        <v>#VALUE!</v>
      </c>
      <c r="R611" s="1" t="e">
        <f t="shared" si="125"/>
        <v>#VALUE!</v>
      </c>
      <c r="S611" s="1" t="e">
        <f t="shared" si="126"/>
        <v>#VALUE!</v>
      </c>
      <c r="T611" s="1" t="e">
        <f t="shared" si="128"/>
        <v>#VALUE!</v>
      </c>
      <c r="U611" s="1" t="e">
        <f t="shared" si="128"/>
        <v>#VALUE!</v>
      </c>
      <c r="V611" s="1" t="e">
        <f t="shared" si="128"/>
        <v>#VALUE!</v>
      </c>
      <c r="AA611"/>
      <c r="AB611"/>
    </row>
    <row r="612" spans="1:28" hidden="1" x14ac:dyDescent="0.2">
      <c r="A612" t="s">
        <v>670</v>
      </c>
      <c r="B612" s="5">
        <v>226.86</v>
      </c>
      <c r="C612" s="2">
        <v>1387021309</v>
      </c>
      <c r="D612" s="2">
        <v>4021000000</v>
      </c>
      <c r="E612" t="s">
        <v>27</v>
      </c>
      <c r="F612" s="2">
        <v>16524000000</v>
      </c>
      <c r="G612" s="1">
        <f t="shared" si="117"/>
        <v>40.431886147991563</v>
      </c>
      <c r="H612" s="1">
        <f t="shared" si="118"/>
        <v>166.15182459821253</v>
      </c>
      <c r="I612" s="1">
        <f t="shared" si="119"/>
        <v>0.16397948826162645</v>
      </c>
      <c r="J612" s="1">
        <f t="shared" si="120"/>
        <v>3.9903263271604941E-2</v>
      </c>
      <c r="K612" s="4">
        <v>788482000000</v>
      </c>
      <c r="L612" s="4">
        <v>386924000000</v>
      </c>
      <c r="M612" s="1">
        <f t="shared" si="121"/>
        <v>289.51105321482845</v>
      </c>
      <c r="N612" s="1">
        <f t="shared" si="122"/>
        <v>0.78359702498702555</v>
      </c>
      <c r="O612" s="4">
        <v>397609000000</v>
      </c>
      <c r="P612" s="1">
        <f t="shared" si="123"/>
        <v>4.1558415428222197</v>
      </c>
      <c r="Q612" s="1">
        <f t="shared" si="124"/>
        <v>1.0112950159578882</v>
      </c>
      <c r="R612" s="1">
        <f t="shared" si="125"/>
        <v>7.8254079621919921</v>
      </c>
      <c r="S612" s="1">
        <f t="shared" si="126"/>
        <v>28.990181866052357</v>
      </c>
      <c r="T612" s="1">
        <f t="shared" si="128"/>
        <v>86.322970831877825</v>
      </c>
      <c r="U612" s="1">
        <f t="shared" si="128"/>
        <v>57.656576348965089</v>
      </c>
      <c r="V612" s="1">
        <f t="shared" si="128"/>
        <v>28.990181866052357</v>
      </c>
      <c r="AA612"/>
      <c r="AB612"/>
    </row>
    <row r="613" spans="1:28" hidden="1" x14ac:dyDescent="0.2">
      <c r="A613" t="s">
        <v>671</v>
      </c>
      <c r="B613" s="5">
        <v>30.62</v>
      </c>
      <c r="C613" s="2">
        <v>51545000</v>
      </c>
      <c r="D613" s="2">
        <v>106000000</v>
      </c>
      <c r="E613" t="s">
        <v>27</v>
      </c>
      <c r="F613" s="2">
        <v>23000000</v>
      </c>
      <c r="G613" s="1">
        <f t="shared" si="117"/>
        <v>1.0658492742320582</v>
      </c>
      <c r="H613" s="1">
        <f t="shared" si="118"/>
        <v>0.23126918214469186</v>
      </c>
      <c r="I613" s="1">
        <f t="shared" si="119"/>
        <v>6.2203917198113201</v>
      </c>
      <c r="J613" s="1">
        <f t="shared" si="120"/>
        <v>28.667892273913044</v>
      </c>
      <c r="K613" s="4">
        <v>13532000000</v>
      </c>
      <c r="L613" s="4">
        <v>11760000000</v>
      </c>
      <c r="M613" s="1">
        <f t="shared" si="121"/>
        <v>34.377728198661366</v>
      </c>
      <c r="N613" s="1">
        <f t="shared" si="122"/>
        <v>0.89069294582392777</v>
      </c>
      <c r="O613" s="4">
        <v>1772000000</v>
      </c>
      <c r="P613" s="1">
        <f t="shared" si="123"/>
        <v>1.2979683972911964</v>
      </c>
      <c r="Q613" s="1">
        <f t="shared" si="124"/>
        <v>5.9819413092550793</v>
      </c>
      <c r="R613" s="1">
        <f t="shared" si="125"/>
        <v>1.4889697169811322</v>
      </c>
      <c r="S613" s="1">
        <f t="shared" si="126"/>
        <v>20.56455524299156</v>
      </c>
      <c r="T613" s="1">
        <f t="shared" si="128"/>
        <v>27.440100882723833</v>
      </c>
      <c r="U613" s="1">
        <f t="shared" si="128"/>
        <v>24.002328062857696</v>
      </c>
      <c r="V613" s="1">
        <f t="shared" si="128"/>
        <v>20.56455524299156</v>
      </c>
      <c r="AA613"/>
      <c r="AB613"/>
    </row>
    <row r="614" spans="1:28" hidden="1" x14ac:dyDescent="0.2">
      <c r="A614" t="s">
        <v>2517</v>
      </c>
      <c r="B614" s="5">
        <v>1.3</v>
      </c>
      <c r="C614" s="2">
        <v>43950702</v>
      </c>
      <c r="D614" s="2">
        <v>31000000</v>
      </c>
      <c r="E614" t="s">
        <v>340</v>
      </c>
      <c r="F614" s="2">
        <v>2000000</v>
      </c>
      <c r="G614" s="1">
        <f t="shared" si="117"/>
        <v>0.31171063680371514</v>
      </c>
      <c r="H614" s="1">
        <f t="shared" si="118"/>
        <v>2.0110363664755812E-2</v>
      </c>
      <c r="I614" s="1">
        <f t="shared" si="119"/>
        <v>21.269726525806451</v>
      </c>
      <c r="J614" s="1">
        <f t="shared" si="120"/>
        <v>329.68076115000002</v>
      </c>
      <c r="K614" s="2">
        <v>695000000</v>
      </c>
      <c r="L614" s="2">
        <v>618000000</v>
      </c>
      <c r="M614" s="1">
        <f t="shared" si="121"/>
        <v>1.7519629151771001</v>
      </c>
      <c r="N614" s="1">
        <f t="shared" si="122"/>
        <v>0.74202483896103899</v>
      </c>
      <c r="O614" s="2">
        <v>76000000</v>
      </c>
      <c r="P614" s="1">
        <f t="shared" si="123"/>
        <v>2.6315789473684208</v>
      </c>
      <c r="Q614" s="1">
        <f t="shared" si="124"/>
        <v>40.789473684210527</v>
      </c>
      <c r="R614" s="1">
        <f t="shared" si="125"/>
        <v>0.18430939548387099</v>
      </c>
      <c r="S614" s="1">
        <f t="shared" si="126"/>
        <v>7.0533571909727399</v>
      </c>
      <c r="T614" s="1">
        <f t="shared" ref="T614:V633" si="129">($O614+$O614*($Q614+T$2-$C$1)/$C$1)/$C614</f>
        <v>7.3991992209817266</v>
      </c>
      <c r="U614" s="1">
        <f t="shared" si="129"/>
        <v>7.2262782059772332</v>
      </c>
      <c r="V614" s="1">
        <f t="shared" si="129"/>
        <v>7.0533571909727399</v>
      </c>
      <c r="AA614"/>
      <c r="AB614"/>
    </row>
    <row r="615" spans="1:28" hidden="1" x14ac:dyDescent="0.2">
      <c r="A615" t="s">
        <v>4557</v>
      </c>
      <c r="B615" s="5">
        <v>13.03</v>
      </c>
      <c r="C615" s="2">
        <v>35863000</v>
      </c>
      <c r="D615" s="2">
        <v>249000000</v>
      </c>
      <c r="E615" t="s">
        <v>686</v>
      </c>
      <c r="F615" s="2">
        <v>-7000000</v>
      </c>
      <c r="G615" s="1">
        <f t="shared" si="117"/>
        <v>2.5037402762620986</v>
      </c>
      <c r="H615" s="1">
        <f t="shared" si="118"/>
        <v>-7.0386272826645349E-2</v>
      </c>
      <c r="I615" s="1">
        <f t="shared" si="119"/>
        <v>2.648038242168675</v>
      </c>
      <c r="J615" s="1">
        <f t="shared" si="120"/>
        <v>-94.194503185714282</v>
      </c>
      <c r="K615" s="2">
        <v>702000000</v>
      </c>
      <c r="L615" s="2">
        <v>400000000</v>
      </c>
      <c r="M615" s="1">
        <f t="shared" si="121"/>
        <v>8.4209352257201022</v>
      </c>
      <c r="N615" s="1">
        <f t="shared" si="122"/>
        <v>1.5473340728476819</v>
      </c>
      <c r="O615" s="2">
        <v>247000000</v>
      </c>
      <c r="P615" s="1">
        <f t="shared" si="123"/>
        <v>-2.834008097165992</v>
      </c>
      <c r="Q615" s="1">
        <f t="shared" si="124"/>
        <v>100.8097165991903</v>
      </c>
      <c r="R615" s="1">
        <f t="shared" si="125"/>
        <v>0.18766863052208832</v>
      </c>
      <c r="S615" s="1">
        <f t="shared" si="126"/>
        <v>69.430889774977004</v>
      </c>
      <c r="T615" s="1">
        <f t="shared" si="129"/>
        <v>70.808354013886188</v>
      </c>
      <c r="U615" s="1">
        <f t="shared" si="129"/>
        <v>70.119621894431603</v>
      </c>
      <c r="V615" s="1">
        <f t="shared" si="129"/>
        <v>69.430889774977004</v>
      </c>
      <c r="AA615"/>
      <c r="AB615"/>
    </row>
    <row r="616" spans="1:28" hidden="1" x14ac:dyDescent="0.2">
      <c r="A616" t="s">
        <v>674</v>
      </c>
      <c r="B616" s="5">
        <v>1.88</v>
      </c>
      <c r="C616" s="2">
        <v>47208958</v>
      </c>
      <c r="D616" s="2">
        <v>-98000000</v>
      </c>
      <c r="E616" t="s">
        <v>27</v>
      </c>
      <c r="F616" s="2">
        <v>-32000000</v>
      </c>
      <c r="G616" s="1">
        <f t="shared" si="117"/>
        <v>-0.9854078195730348</v>
      </c>
      <c r="H616" s="1">
        <f t="shared" si="118"/>
        <v>-0.32176581863609299</v>
      </c>
      <c r="I616" s="1">
        <f t="shared" si="119"/>
        <v>-6.7281787989795925</v>
      </c>
      <c r="J616" s="1">
        <f t="shared" si="120"/>
        <v>-20.605047571875001</v>
      </c>
      <c r="K616" s="3">
        <v>134000000</v>
      </c>
      <c r="L616" s="3">
        <v>111000000</v>
      </c>
      <c r="M616" s="1">
        <f t="shared" si="121"/>
        <v>0.48719567163503164</v>
      </c>
      <c r="N616" s="1">
        <f t="shared" si="122"/>
        <v>3.8588191756521737</v>
      </c>
      <c r="O616" s="3">
        <v>1.23</v>
      </c>
      <c r="P616" s="1">
        <f t="shared" si="123"/>
        <v>-2601626016.2601628</v>
      </c>
      <c r="Q616" s="1">
        <f t="shared" si="124"/>
        <v>-7967479674.7967482</v>
      </c>
      <c r="R616" s="1">
        <f t="shared" si="125"/>
        <v>-9.0564123510204084E-2</v>
      </c>
      <c r="S616" s="1">
        <f t="shared" si="126"/>
        <v>-20.758772095753521</v>
      </c>
      <c r="T616" s="1">
        <f t="shared" si="129"/>
        <v>-20.758772090542646</v>
      </c>
      <c r="U616" s="1">
        <f t="shared" si="129"/>
        <v>-20.758772093148085</v>
      </c>
      <c r="V616" s="1">
        <f t="shared" si="129"/>
        <v>-20.758772095753521</v>
      </c>
      <c r="AA616"/>
      <c r="AB616"/>
    </row>
    <row r="617" spans="1:28" hidden="1" x14ac:dyDescent="0.2">
      <c r="A617" t="s">
        <v>675</v>
      </c>
      <c r="B617" s="5" t="s">
        <v>46</v>
      </c>
      <c r="C617" s="2">
        <v>542757</v>
      </c>
      <c r="D617" s="2">
        <v>-7000000</v>
      </c>
      <c r="E617" t="s">
        <v>201</v>
      </c>
      <c r="F617" s="2">
        <v>-7000000</v>
      </c>
      <c r="G617" s="1">
        <f t="shared" si="117"/>
        <v>-7.0386272826645349E-2</v>
      </c>
      <c r="H617" s="1">
        <f t="shared" si="118"/>
        <v>-7.0386272826645349E-2</v>
      </c>
      <c r="I617" s="1">
        <f t="shared" si="119"/>
        <v>-94.194503185714282</v>
      </c>
      <c r="J617" s="1">
        <f t="shared" si="120"/>
        <v>-94.194503185714282</v>
      </c>
      <c r="K617" s="3">
        <v>53000000</v>
      </c>
      <c r="L617" s="3">
        <v>3000000</v>
      </c>
      <c r="M617" s="1">
        <f t="shared" si="121"/>
        <v>92.122257290094836</v>
      </c>
      <c r="N617" s="1" t="e">
        <f t="shared" si="122"/>
        <v>#VALUE!</v>
      </c>
      <c r="O617" s="3">
        <v>51000000</v>
      </c>
      <c r="P617" s="1">
        <f t="shared" si="123"/>
        <v>-13.725490196078432</v>
      </c>
      <c r="Q617" s="1">
        <f t="shared" si="124"/>
        <v>-13.725490196078432</v>
      </c>
      <c r="R617" s="1" t="e">
        <f t="shared" si="125"/>
        <v>#VALUE!</v>
      </c>
      <c r="S617" s="1">
        <f t="shared" si="126"/>
        <v>-128.97116020613277</v>
      </c>
      <c r="T617" s="1">
        <f t="shared" si="129"/>
        <v>-110.17821971895341</v>
      </c>
      <c r="U617" s="1">
        <f t="shared" si="129"/>
        <v>-119.57468996254309</v>
      </c>
      <c r="V617" s="1">
        <f t="shared" si="129"/>
        <v>-128.97116020613277</v>
      </c>
      <c r="AA617"/>
      <c r="AB617"/>
    </row>
    <row r="618" spans="1:28" hidden="1" x14ac:dyDescent="0.2">
      <c r="A618" t="s">
        <v>676</v>
      </c>
      <c r="B618" s="5">
        <v>37.020000000000003</v>
      </c>
      <c r="C618" s="2">
        <v>37645000</v>
      </c>
      <c r="D618" s="2">
        <v>23000000</v>
      </c>
      <c r="E618" t="s">
        <v>27</v>
      </c>
      <c r="F618" s="2">
        <v>7000000</v>
      </c>
      <c r="G618" s="1">
        <f t="shared" si="117"/>
        <v>0.23126918214469186</v>
      </c>
      <c r="H618" s="1">
        <f t="shared" si="118"/>
        <v>7.0386272826645349E-2</v>
      </c>
      <c r="I618" s="1">
        <f t="shared" si="119"/>
        <v>28.667892273913044</v>
      </c>
      <c r="J618" s="1">
        <f t="shared" si="120"/>
        <v>94.194503185714282</v>
      </c>
      <c r="K618" s="4">
        <v>1759000000</v>
      </c>
      <c r="L618" s="3">
        <v>730000000</v>
      </c>
      <c r="M618" s="1">
        <f t="shared" si="121"/>
        <v>27.334307344932927</v>
      </c>
      <c r="N618" s="1">
        <f t="shared" si="122"/>
        <v>1.3543419825072887</v>
      </c>
      <c r="O618" s="4">
        <v>1029000000</v>
      </c>
      <c r="P618" s="1">
        <f t="shared" si="123"/>
        <v>0.68027210884353739</v>
      </c>
      <c r="Q618" s="1">
        <f t="shared" si="124"/>
        <v>2.2351797862001943</v>
      </c>
      <c r="R618" s="1">
        <f t="shared" si="125"/>
        <v>6.059208260869565</v>
      </c>
      <c r="S618" s="1">
        <f t="shared" si="126"/>
        <v>6.1097091247177584</v>
      </c>
      <c r="T618" s="1">
        <f t="shared" si="129"/>
        <v>11.576570593704343</v>
      </c>
      <c r="U618" s="1">
        <f t="shared" si="129"/>
        <v>8.8431398592110497</v>
      </c>
      <c r="V618" s="1">
        <f t="shared" si="129"/>
        <v>6.1097091247177584</v>
      </c>
      <c r="AA618"/>
      <c r="AB618"/>
    </row>
    <row r="619" spans="1:28" hidden="1" x14ac:dyDescent="0.2">
      <c r="A619" t="s">
        <v>677</v>
      </c>
      <c r="B619" s="5">
        <v>19.29</v>
      </c>
      <c r="C619" s="2">
        <v>32703723</v>
      </c>
      <c r="D619" s="2">
        <v>-53000000</v>
      </c>
      <c r="E619" t="s">
        <v>27</v>
      </c>
      <c r="F619" s="2">
        <v>-13000000</v>
      </c>
      <c r="G619" s="1">
        <f t="shared" si="117"/>
        <v>-0.53292463711602911</v>
      </c>
      <c r="H619" s="1">
        <f t="shared" si="118"/>
        <v>-0.13071736382091279</v>
      </c>
      <c r="I619" s="1">
        <f t="shared" si="119"/>
        <v>-12.44078343962264</v>
      </c>
      <c r="J619" s="1">
        <f t="shared" si="120"/>
        <v>-50.720117100000003</v>
      </c>
      <c r="K619" s="3">
        <v>328000000</v>
      </c>
      <c r="L619" s="3">
        <v>355000000</v>
      </c>
      <c r="M619" s="1">
        <f t="shared" si="121"/>
        <v>-0.82559407685785502</v>
      </c>
      <c r="N619" s="1">
        <f t="shared" si="122"/>
        <v>-23.364993209999998</v>
      </c>
      <c r="O619" s="3">
        <v>-27000000</v>
      </c>
      <c r="P619" s="1">
        <f t="shared" si="123"/>
        <v>48.148148148148145</v>
      </c>
      <c r="Q619" s="1">
        <f t="shared" si="124"/>
        <v>196.2962962962963</v>
      </c>
      <c r="R619" s="1">
        <f t="shared" si="125"/>
        <v>-1.1902921069245282</v>
      </c>
      <c r="S619" s="1">
        <f t="shared" si="126"/>
        <v>-16.206105953135673</v>
      </c>
      <c r="T619" s="1">
        <f t="shared" si="129"/>
        <v>-16.371224768507243</v>
      </c>
      <c r="U619" s="1">
        <f t="shared" si="129"/>
        <v>-16.288665360821458</v>
      </c>
      <c r="V619" s="1">
        <f t="shared" si="129"/>
        <v>-16.206105953135673</v>
      </c>
      <c r="AA619"/>
      <c r="AB619"/>
    </row>
    <row r="620" spans="1:28" hidden="1" x14ac:dyDescent="0.2">
      <c r="A620" t="s">
        <v>678</v>
      </c>
      <c r="B620" s="5">
        <v>46.04</v>
      </c>
      <c r="C620" s="2">
        <v>132100000</v>
      </c>
      <c r="D620" s="2">
        <v>404000000</v>
      </c>
      <c r="E620" t="s">
        <v>385</v>
      </c>
      <c r="F620" s="2">
        <v>229000000</v>
      </c>
      <c r="G620" s="1">
        <f t="shared" si="117"/>
        <v>4.0622934602806744</v>
      </c>
      <c r="H620" s="1">
        <f t="shared" si="118"/>
        <v>2.3026366396145406</v>
      </c>
      <c r="I620" s="1">
        <f t="shared" si="119"/>
        <v>1.632082975990099</v>
      </c>
      <c r="J620" s="1">
        <f t="shared" si="120"/>
        <v>2.8793079576419216</v>
      </c>
      <c r="K620" s="4">
        <v>16469000000</v>
      </c>
      <c r="L620" s="4">
        <v>14851000000</v>
      </c>
      <c r="M620" s="1">
        <f t="shared" si="121"/>
        <v>12.248296744890235</v>
      </c>
      <c r="N620" s="1">
        <f t="shared" si="122"/>
        <v>3.7588899876390607</v>
      </c>
      <c r="O620" s="4">
        <v>1618000000</v>
      </c>
      <c r="P620" s="1">
        <f t="shared" si="123"/>
        <v>14.15327564894932</v>
      </c>
      <c r="Q620" s="1">
        <f t="shared" si="124"/>
        <v>24.969097651421507</v>
      </c>
      <c r="R620" s="1">
        <f t="shared" si="125"/>
        <v>1.5054168316831686</v>
      </c>
      <c r="S620" s="1">
        <f t="shared" si="126"/>
        <v>30.582891748675241</v>
      </c>
      <c r="T620" s="1">
        <f t="shared" si="129"/>
        <v>33.03255109765329</v>
      </c>
      <c r="U620" s="1">
        <f t="shared" si="129"/>
        <v>31.807721423164267</v>
      </c>
      <c r="V620" s="1">
        <f t="shared" si="129"/>
        <v>30.582891748675241</v>
      </c>
      <c r="AA620"/>
      <c r="AB620"/>
    </row>
    <row r="621" spans="1:28" hidden="1" x14ac:dyDescent="0.2">
      <c r="A621" t="s">
        <v>642</v>
      </c>
      <c r="B621" s="5">
        <v>1.78</v>
      </c>
      <c r="C621" s="2">
        <v>8646297</v>
      </c>
      <c r="D621" s="2">
        <v>8000000</v>
      </c>
      <c r="E621" t="s">
        <v>27</v>
      </c>
      <c r="F621" s="2">
        <v>-0.39</v>
      </c>
      <c r="G621" s="1">
        <f t="shared" si="117"/>
        <v>8.0441454659023248E-2</v>
      </c>
      <c r="H621" s="1">
        <f t="shared" si="118"/>
        <v>-3.9215209146273836E-9</v>
      </c>
      <c r="I621" s="1">
        <f t="shared" si="119"/>
        <v>82.420190287500006</v>
      </c>
      <c r="J621" s="1">
        <f t="shared" si="120"/>
        <v>-1690670570</v>
      </c>
      <c r="K621" s="2">
        <v>8000000</v>
      </c>
      <c r="L621" s="2">
        <v>3000000</v>
      </c>
      <c r="M621" s="1">
        <f t="shared" si="121"/>
        <v>0.5782822403625506</v>
      </c>
      <c r="N621" s="1">
        <f t="shared" si="122"/>
        <v>3.0780817319999998</v>
      </c>
      <c r="O621" s="2">
        <v>5000000</v>
      </c>
      <c r="P621" s="1">
        <f t="shared" si="123"/>
        <v>-7.7999999999999999E-6</v>
      </c>
      <c r="Q621" s="1">
        <f t="shared" si="124"/>
        <v>160</v>
      </c>
      <c r="R621" s="1">
        <f t="shared" si="125"/>
        <v>0.19238010824999999</v>
      </c>
      <c r="S621" s="1">
        <f t="shared" si="126"/>
        <v>9.2525158458008097</v>
      </c>
      <c r="T621" s="1">
        <f t="shared" si="129"/>
        <v>9.3681722938733198</v>
      </c>
      <c r="U621" s="1">
        <f t="shared" si="129"/>
        <v>9.3103440698370648</v>
      </c>
      <c r="V621" s="1">
        <f t="shared" si="129"/>
        <v>9.2525158458008097</v>
      </c>
      <c r="AA621"/>
      <c r="AB621"/>
    </row>
    <row r="622" spans="1:28" hidden="1" x14ac:dyDescent="0.2">
      <c r="A622" t="s">
        <v>680</v>
      </c>
      <c r="B622" s="5">
        <v>89.44</v>
      </c>
      <c r="C622" s="2">
        <v>265200000</v>
      </c>
      <c r="D622" s="2">
        <v>1464000000</v>
      </c>
      <c r="E622" t="s">
        <v>76</v>
      </c>
      <c r="F622" s="2">
        <v>293000000</v>
      </c>
      <c r="G622" s="1">
        <f t="shared" si="117"/>
        <v>14.720786202601255</v>
      </c>
      <c r="H622" s="1">
        <f t="shared" si="118"/>
        <v>2.9461682768867266</v>
      </c>
      <c r="I622" s="1">
        <f t="shared" si="119"/>
        <v>0.45038355348360654</v>
      </c>
      <c r="J622" s="1">
        <f t="shared" si="120"/>
        <v>2.2503806221843003</v>
      </c>
      <c r="K622" s="4">
        <v>16926000000</v>
      </c>
      <c r="L622" s="4">
        <v>13801000000</v>
      </c>
      <c r="M622" s="1">
        <f t="shared" si="121"/>
        <v>11.783559577677226</v>
      </c>
      <c r="N622" s="1">
        <f t="shared" si="122"/>
        <v>7.590236159999999</v>
      </c>
      <c r="O622" s="4">
        <v>3125000000</v>
      </c>
      <c r="P622" s="1">
        <f t="shared" si="123"/>
        <v>9.3759999999999994</v>
      </c>
      <c r="Q622" s="1">
        <f t="shared" si="124"/>
        <v>46.847999999999999</v>
      </c>
      <c r="R622" s="1">
        <f t="shared" si="125"/>
        <v>1.6201836065573769</v>
      </c>
      <c r="S622" s="1">
        <f t="shared" si="126"/>
        <v>55.203619909502265</v>
      </c>
      <c r="T622" s="1">
        <f t="shared" si="129"/>
        <v>57.560331825037707</v>
      </c>
      <c r="U622" s="1">
        <f t="shared" si="129"/>
        <v>56.381975867269986</v>
      </c>
      <c r="V622" s="1">
        <f t="shared" si="129"/>
        <v>55.203619909502265</v>
      </c>
      <c r="AA622"/>
      <c r="AB622"/>
    </row>
    <row r="623" spans="1:28" hidden="1" x14ac:dyDescent="0.2">
      <c r="A623" t="s">
        <v>681</v>
      </c>
      <c r="B623" s="5">
        <v>6.08</v>
      </c>
      <c r="C623" s="2">
        <v>374514399</v>
      </c>
      <c r="D623" s="2">
        <v>-74000000</v>
      </c>
      <c r="E623" t="s">
        <v>27</v>
      </c>
      <c r="F623" s="2">
        <v>-74000000</v>
      </c>
      <c r="G623" s="1">
        <f t="shared" si="117"/>
        <v>-0.74408345559596512</v>
      </c>
      <c r="H623" s="1">
        <f t="shared" si="118"/>
        <v>-0.74408345559596512</v>
      </c>
      <c r="I623" s="1">
        <f t="shared" si="119"/>
        <v>-8.9102908418918911</v>
      </c>
      <c r="J623" s="1">
        <f t="shared" si="120"/>
        <v>-8.9102908418918911</v>
      </c>
      <c r="K623" s="4">
        <v>12366000000</v>
      </c>
      <c r="L623" s="4">
        <v>8226000000</v>
      </c>
      <c r="M623" s="1">
        <f t="shared" si="121"/>
        <v>11.054314629969674</v>
      </c>
      <c r="N623" s="1">
        <f t="shared" si="122"/>
        <v>0.55001148452173909</v>
      </c>
      <c r="O623" s="4">
        <v>4138000000</v>
      </c>
      <c r="P623" s="1">
        <f t="shared" si="123"/>
        <v>-1.7883035282745288</v>
      </c>
      <c r="Q623" s="1">
        <f t="shared" si="124"/>
        <v>-1.7883035282745288</v>
      </c>
      <c r="R623" s="1">
        <f t="shared" si="125"/>
        <v>-3.0770912782702702</v>
      </c>
      <c r="S623" s="1">
        <f t="shared" si="126"/>
        <v>-1.9758919869994105</v>
      </c>
      <c r="T623" s="1">
        <f t="shared" si="129"/>
        <v>0.2339028892718221</v>
      </c>
      <c r="U623" s="1">
        <f t="shared" si="129"/>
        <v>-0.87099454886379413</v>
      </c>
      <c r="V623" s="1">
        <f t="shared" si="129"/>
        <v>-1.9758919869994105</v>
      </c>
      <c r="AA623"/>
      <c r="AB623"/>
    </row>
    <row r="624" spans="1:28" hidden="1" x14ac:dyDescent="0.2">
      <c r="A624" t="s">
        <v>682</v>
      </c>
      <c r="B624" s="5">
        <v>119.49</v>
      </c>
      <c r="C624" s="2">
        <v>66026490</v>
      </c>
      <c r="D624" s="2">
        <v>-30000000</v>
      </c>
      <c r="E624" t="s">
        <v>27</v>
      </c>
      <c r="F624" s="2">
        <v>4000000</v>
      </c>
      <c r="G624" s="1">
        <f t="shared" si="117"/>
        <v>-0.30165545497133722</v>
      </c>
      <c r="H624" s="1">
        <f t="shared" si="118"/>
        <v>4.0220727329511624E-2</v>
      </c>
      <c r="I624" s="1">
        <f t="shared" si="119"/>
        <v>-21.978717409999998</v>
      </c>
      <c r="J624" s="1">
        <f t="shared" si="120"/>
        <v>164.84038057500001</v>
      </c>
      <c r="K624" s="3">
        <v>455000000</v>
      </c>
      <c r="L624" s="3">
        <v>78000000</v>
      </c>
      <c r="M624" s="1">
        <f t="shared" si="121"/>
        <v>5.709829494192407</v>
      </c>
      <c r="N624" s="1">
        <f t="shared" si="122"/>
        <v>20.927069735013262</v>
      </c>
      <c r="O624" s="3">
        <v>377000000</v>
      </c>
      <c r="P624" s="1">
        <f t="shared" si="123"/>
        <v>1.0610079575596816</v>
      </c>
      <c r="Q624" s="1">
        <f t="shared" si="124"/>
        <v>-7.957559681697612</v>
      </c>
      <c r="R624" s="1">
        <f t="shared" si="125"/>
        <v>-26.298350967000008</v>
      </c>
      <c r="S624" s="1">
        <f t="shared" si="126"/>
        <v>-4.5436308972353352</v>
      </c>
      <c r="T624" s="1">
        <f t="shared" si="129"/>
        <v>-3.4016649983968557</v>
      </c>
      <c r="U624" s="1">
        <f t="shared" si="129"/>
        <v>-3.9726479478160943</v>
      </c>
      <c r="V624" s="1">
        <f t="shared" si="129"/>
        <v>-4.5436308972353352</v>
      </c>
      <c r="AA624"/>
      <c r="AB624"/>
    </row>
    <row r="625" spans="1:28" hidden="1" x14ac:dyDescent="0.2">
      <c r="A625" t="s">
        <v>683</v>
      </c>
      <c r="B625" s="5">
        <v>6.45</v>
      </c>
      <c r="C625" s="2">
        <v>10699370</v>
      </c>
      <c r="D625" s="2">
        <v>-7000000</v>
      </c>
      <c r="E625" t="s">
        <v>61</v>
      </c>
      <c r="F625" s="2">
        <v>-4000000</v>
      </c>
      <c r="G625" s="1">
        <f t="shared" si="117"/>
        <v>-7.0386272826645349E-2</v>
      </c>
      <c r="H625" s="1">
        <f t="shared" si="118"/>
        <v>-4.0220727329511624E-2</v>
      </c>
      <c r="I625" s="1">
        <f t="shared" si="119"/>
        <v>-94.194503185714282</v>
      </c>
      <c r="J625" s="1">
        <f t="shared" si="120"/>
        <v>-164.84038057500001</v>
      </c>
      <c r="K625" s="3">
        <v>11000000</v>
      </c>
      <c r="L625" s="3">
        <v>6000000</v>
      </c>
      <c r="M625" s="1">
        <f t="shared" si="121"/>
        <v>0.46731723456614738</v>
      </c>
      <c r="N625" s="1">
        <f t="shared" si="122"/>
        <v>13.8021873</v>
      </c>
      <c r="O625" s="3">
        <v>6000000</v>
      </c>
      <c r="P625" s="1">
        <f t="shared" si="123"/>
        <v>-66.666666666666657</v>
      </c>
      <c r="Q625" s="1">
        <f t="shared" si="124"/>
        <v>-116.66666666666667</v>
      </c>
      <c r="R625" s="1">
        <f t="shared" si="125"/>
        <v>-0.98587052142857146</v>
      </c>
      <c r="S625" s="1">
        <f t="shared" si="126"/>
        <v>-6.5424412839260633</v>
      </c>
      <c r="T625" s="1">
        <f t="shared" si="129"/>
        <v>-6.4302851476301877</v>
      </c>
      <c r="U625" s="1">
        <f t="shared" si="129"/>
        <v>-6.486363215778125</v>
      </c>
      <c r="V625" s="1">
        <f t="shared" si="129"/>
        <v>-6.5424412839260633</v>
      </c>
      <c r="AA625"/>
      <c r="AB625"/>
    </row>
    <row r="626" spans="1:28" hidden="1" x14ac:dyDescent="0.2">
      <c r="A626" t="s">
        <v>684</v>
      </c>
      <c r="B626" s="5">
        <v>16.28</v>
      </c>
      <c r="C626" s="2">
        <v>22665265</v>
      </c>
      <c r="D626" s="2">
        <v>-55000000</v>
      </c>
      <c r="E626" t="s">
        <v>27</v>
      </c>
      <c r="F626" s="2">
        <v>-55000000</v>
      </c>
      <c r="G626" s="1">
        <f t="shared" si="117"/>
        <v>-0.55303500078078482</v>
      </c>
      <c r="H626" s="1">
        <f t="shared" si="118"/>
        <v>-0.55303500078078482</v>
      </c>
      <c r="I626" s="1">
        <f t="shared" si="119"/>
        <v>-11.988391314545455</v>
      </c>
      <c r="J626" s="1">
        <f t="shared" si="120"/>
        <v>-11.988391314545455</v>
      </c>
      <c r="K626" s="3">
        <v>7000000</v>
      </c>
      <c r="L626" s="3">
        <v>16000000</v>
      </c>
      <c r="M626" s="1">
        <f t="shared" si="121"/>
        <v>-0.39708337846480063</v>
      </c>
      <c r="N626" s="1">
        <f t="shared" si="122"/>
        <v>-40.998946022222228</v>
      </c>
      <c r="O626" s="3">
        <v>-8000000</v>
      </c>
      <c r="P626" s="1">
        <f t="shared" si="123"/>
        <v>687.5</v>
      </c>
      <c r="Q626" s="1">
        <f t="shared" si="124"/>
        <v>687.5</v>
      </c>
      <c r="R626" s="1">
        <f t="shared" si="125"/>
        <v>-0.67089184400000013</v>
      </c>
      <c r="S626" s="1">
        <f t="shared" si="126"/>
        <v>-24.266206461737816</v>
      </c>
      <c r="T626" s="1">
        <f t="shared" si="129"/>
        <v>-24.336799062353784</v>
      </c>
      <c r="U626" s="1">
        <f t="shared" si="129"/>
        <v>-24.3015027620458</v>
      </c>
      <c r="V626" s="1">
        <f t="shared" si="129"/>
        <v>-24.266206461737816</v>
      </c>
      <c r="AA626"/>
      <c r="AB626"/>
    </row>
    <row r="627" spans="1:28" hidden="1" x14ac:dyDescent="0.2">
      <c r="A627" t="s">
        <v>685</v>
      </c>
      <c r="B627" s="5">
        <v>21.25</v>
      </c>
      <c r="C627" s="2">
        <v>10343673</v>
      </c>
      <c r="D627" s="2">
        <v>18000000</v>
      </c>
      <c r="E627" t="s">
        <v>686</v>
      </c>
      <c r="F627" s="2">
        <v>4000000</v>
      </c>
      <c r="G627" s="1">
        <f t="shared" si="117"/>
        <v>0.18099327298280232</v>
      </c>
      <c r="H627" s="1">
        <f t="shared" si="118"/>
        <v>4.0220727329511624E-2</v>
      </c>
      <c r="I627" s="1">
        <f t="shared" si="119"/>
        <v>36.631195683333331</v>
      </c>
      <c r="J627" s="1">
        <f t="shared" si="120"/>
        <v>164.84038057500001</v>
      </c>
      <c r="K627" s="3">
        <v>106000000</v>
      </c>
      <c r="L627" s="3">
        <v>38000000</v>
      </c>
      <c r="M627" s="1">
        <f t="shared" si="121"/>
        <v>6.5740670649584532</v>
      </c>
      <c r="N627" s="1">
        <f t="shared" si="122"/>
        <v>3.2323978124999999</v>
      </c>
      <c r="O627" s="3">
        <v>68000000</v>
      </c>
      <c r="P627" s="1">
        <f t="shared" si="123"/>
        <v>5.8823529411764701</v>
      </c>
      <c r="Q627" s="1">
        <f t="shared" si="124"/>
        <v>26.47058823529412</v>
      </c>
      <c r="R627" s="1">
        <f t="shared" si="125"/>
        <v>1.2211280624999996</v>
      </c>
      <c r="S627" s="1">
        <f t="shared" si="126"/>
        <v>17.401942230772381</v>
      </c>
      <c r="T627" s="1">
        <f t="shared" si="129"/>
        <v>18.716755643764071</v>
      </c>
      <c r="U627" s="1">
        <f t="shared" si="129"/>
        <v>18.059348937268226</v>
      </c>
      <c r="V627" s="1">
        <f t="shared" si="129"/>
        <v>17.401942230772381</v>
      </c>
      <c r="AA627"/>
      <c r="AB627"/>
    </row>
    <row r="628" spans="1:28" hidden="1" x14ac:dyDescent="0.2">
      <c r="A628" t="s">
        <v>687</v>
      </c>
      <c r="B628" s="5">
        <v>46.27</v>
      </c>
      <c r="C628" s="2">
        <v>0</v>
      </c>
      <c r="D628" s="2" t="s">
        <v>41</v>
      </c>
      <c r="E628" t="s">
        <v>42</v>
      </c>
      <c r="F628" s="2" t="s">
        <v>41</v>
      </c>
      <c r="G628" s="1" t="e">
        <f t="shared" si="117"/>
        <v>#VALUE!</v>
      </c>
      <c r="H628" s="1" t="e">
        <f t="shared" si="118"/>
        <v>#VALUE!</v>
      </c>
      <c r="I628" s="1" t="e">
        <f t="shared" si="119"/>
        <v>#VALUE!</v>
      </c>
      <c r="J628" s="1" t="e">
        <f t="shared" si="120"/>
        <v>#VALUE!</v>
      </c>
      <c r="K628" s="2" t="s">
        <v>41</v>
      </c>
      <c r="L628" s="2" t="s">
        <v>41</v>
      </c>
      <c r="M628" s="1" t="e">
        <f t="shared" si="121"/>
        <v>#VALUE!</v>
      </c>
      <c r="N628" s="1" t="e">
        <f t="shared" si="122"/>
        <v>#VALUE!</v>
      </c>
      <c r="O628" s="2" t="s">
        <v>41</v>
      </c>
      <c r="P628" s="1" t="e">
        <f t="shared" si="123"/>
        <v>#VALUE!</v>
      </c>
      <c r="Q628" s="1" t="e">
        <f t="shared" si="124"/>
        <v>#VALUE!</v>
      </c>
      <c r="R628" s="1" t="e">
        <f t="shared" si="125"/>
        <v>#VALUE!</v>
      </c>
      <c r="S628" s="1" t="e">
        <f t="shared" si="126"/>
        <v>#VALUE!</v>
      </c>
      <c r="T628" s="1" t="e">
        <f t="shared" si="129"/>
        <v>#VALUE!</v>
      </c>
      <c r="U628" s="1" t="e">
        <f t="shared" si="129"/>
        <v>#VALUE!</v>
      </c>
      <c r="V628" s="1" t="e">
        <f t="shared" si="129"/>
        <v>#VALUE!</v>
      </c>
      <c r="AA628"/>
      <c r="AB628"/>
    </row>
    <row r="629" spans="1:28" hidden="1" x14ac:dyDescent="0.2">
      <c r="A629" t="s">
        <v>688</v>
      </c>
      <c r="B629" s="5">
        <v>5.89</v>
      </c>
      <c r="C629" s="2">
        <v>346060000</v>
      </c>
      <c r="D629" s="2">
        <v>198000000</v>
      </c>
      <c r="E629" t="s">
        <v>27</v>
      </c>
      <c r="F629" s="2">
        <v>-4000000</v>
      </c>
      <c r="G629" s="1">
        <f t="shared" si="117"/>
        <v>1.9909260028108255</v>
      </c>
      <c r="H629" s="1">
        <f t="shared" si="118"/>
        <v>-4.0220727329511624E-2</v>
      </c>
      <c r="I629" s="1">
        <f t="shared" si="119"/>
        <v>3.3301086984848483</v>
      </c>
      <c r="J629" s="1">
        <f t="shared" si="120"/>
        <v>-164.84038057500001</v>
      </c>
      <c r="K629" s="4">
        <v>6548000000</v>
      </c>
      <c r="L629" s="4">
        <v>5724000000</v>
      </c>
      <c r="M629" s="1">
        <f t="shared" si="121"/>
        <v>2.3810899843957696</v>
      </c>
      <c r="N629" s="1">
        <f t="shared" si="122"/>
        <v>2.4736570388349515</v>
      </c>
      <c r="O629" s="3">
        <v>722000000</v>
      </c>
      <c r="P629" s="1">
        <f t="shared" si="123"/>
        <v>-0.554016620498615</v>
      </c>
      <c r="Q629" s="1">
        <f t="shared" si="124"/>
        <v>27.423822714681439</v>
      </c>
      <c r="R629" s="1">
        <f t="shared" si="125"/>
        <v>1.0294411111111113</v>
      </c>
      <c r="S629" s="1">
        <f t="shared" si="126"/>
        <v>5.7215511760966296</v>
      </c>
      <c r="T629" s="1">
        <f t="shared" si="129"/>
        <v>6.1388198578281212</v>
      </c>
      <c r="U629" s="1">
        <f t="shared" si="129"/>
        <v>5.9301855169623758</v>
      </c>
      <c r="V629" s="1">
        <f t="shared" si="129"/>
        <v>5.7215511760966296</v>
      </c>
      <c r="AA629"/>
      <c r="AB629"/>
    </row>
    <row r="630" spans="1:28" hidden="1" x14ac:dyDescent="0.2">
      <c r="A630" t="s">
        <v>689</v>
      </c>
      <c r="B630" s="5">
        <v>54.44</v>
      </c>
      <c r="C630" s="2">
        <v>3211691105</v>
      </c>
      <c r="D630" s="2">
        <v>8306000000</v>
      </c>
      <c r="E630" t="s">
        <v>30</v>
      </c>
      <c r="F630" s="2">
        <v>8306000000</v>
      </c>
      <c r="G630" s="1">
        <f t="shared" ref="G630:G693" si="130">D630/$C$3</f>
        <v>83.518340299730895</v>
      </c>
      <c r="H630" s="1">
        <f t="shared" ref="H630:H693" si="131">F630/$C$3</f>
        <v>83.518340299730895</v>
      </c>
      <c r="I630" s="1">
        <f t="shared" ref="I630:I693" si="132">$B$3/G630</f>
        <v>7.9383761413436074E-2</v>
      </c>
      <c r="J630" s="1">
        <f t="shared" ref="J630:J693" si="133">$B$3/H630</f>
        <v>7.9383761413436074E-2</v>
      </c>
      <c r="K630" s="4">
        <v>100861000000</v>
      </c>
      <c r="L630" s="4">
        <v>49037000000</v>
      </c>
      <c r="M630" s="1">
        <f t="shared" ref="M630:M693" si="134">(K630-L630)/C630</f>
        <v>16.136047429754299</v>
      </c>
      <c r="N630" s="1">
        <f t="shared" ref="N630:N693" si="135">B630/M630</f>
        <v>3.3738125917760113</v>
      </c>
      <c r="O630" s="4">
        <v>47240000000</v>
      </c>
      <c r="P630" s="1">
        <f t="shared" ref="P630:P693" si="136">F630/O630*100</f>
        <v>17.582557154953431</v>
      </c>
      <c r="Q630" s="1">
        <f t="shared" ref="Q630:Q693" si="137">D630/O630*100</f>
        <v>17.582557154953431</v>
      </c>
      <c r="R630" s="1">
        <f t="shared" ref="R630:R693" si="138">B630/S630</f>
        <v>2.1050380900096317</v>
      </c>
      <c r="S630" s="1">
        <f t="shared" ref="S630:S693" si="139">($O630+$O630*($Q630-$C$1)/$C$1)/$C630</f>
        <v>25.86176481003767</v>
      </c>
      <c r="T630" s="1">
        <f t="shared" si="129"/>
        <v>28.803517204995963</v>
      </c>
      <c r="U630" s="1">
        <f t="shared" si="129"/>
        <v>27.332641007516816</v>
      </c>
      <c r="V630" s="1">
        <f t="shared" si="129"/>
        <v>25.86176481003767</v>
      </c>
      <c r="AA630"/>
      <c r="AB630"/>
    </row>
    <row r="631" spans="1:28" hidden="1" x14ac:dyDescent="0.2">
      <c r="A631" t="s">
        <v>690</v>
      </c>
      <c r="B631" s="5">
        <v>10.75</v>
      </c>
      <c r="C631" s="2">
        <v>17900978</v>
      </c>
      <c r="D631" s="2">
        <v>-22000000</v>
      </c>
      <c r="E631" t="s">
        <v>27</v>
      </c>
      <c r="F631" s="2">
        <v>0</v>
      </c>
      <c r="G631" s="1">
        <f t="shared" si="130"/>
        <v>-0.22121400031231395</v>
      </c>
      <c r="H631" s="1">
        <f t="shared" si="131"/>
        <v>0</v>
      </c>
      <c r="I631" s="1">
        <f t="shared" si="132"/>
        <v>-29.970978286363636</v>
      </c>
      <c r="J631" s="1" t="e">
        <f t="shared" si="133"/>
        <v>#DIV/0!</v>
      </c>
      <c r="K631" s="3">
        <v>116000000</v>
      </c>
      <c r="L631" s="3">
        <v>21000000</v>
      </c>
      <c r="M631" s="1">
        <f t="shared" si="134"/>
        <v>5.3069726134516229</v>
      </c>
      <c r="N631" s="1">
        <f t="shared" si="135"/>
        <v>2.0256369842105264</v>
      </c>
      <c r="O631" s="3">
        <v>95000000</v>
      </c>
      <c r="P631" s="1">
        <f t="shared" si="136"/>
        <v>0</v>
      </c>
      <c r="Q631" s="1">
        <f t="shared" si="137"/>
        <v>-23.157894736842106</v>
      </c>
      <c r="R631" s="1">
        <f t="shared" si="138"/>
        <v>-0.87470687954545423</v>
      </c>
      <c r="S631" s="1">
        <f t="shared" si="139"/>
        <v>-12.289831315361656</v>
      </c>
      <c r="T631" s="1">
        <f t="shared" si="129"/>
        <v>-11.228436792671328</v>
      </c>
      <c r="U631" s="1">
        <f t="shared" si="129"/>
        <v>-11.759134054016494</v>
      </c>
      <c r="V631" s="1">
        <f t="shared" si="129"/>
        <v>-12.289831315361656</v>
      </c>
      <c r="AA631"/>
      <c r="AB631"/>
    </row>
    <row r="632" spans="1:28" hidden="1" x14ac:dyDescent="0.2">
      <c r="A632" t="s">
        <v>3196</v>
      </c>
      <c r="B632" s="5">
        <v>63</v>
      </c>
      <c r="C632" s="2">
        <v>122298</v>
      </c>
      <c r="D632" s="2">
        <v>4000000</v>
      </c>
      <c r="E632" t="s">
        <v>201</v>
      </c>
      <c r="F632" s="2">
        <v>1.38</v>
      </c>
      <c r="G632" s="1">
        <f t="shared" si="130"/>
        <v>4.0220727329511624E-2</v>
      </c>
      <c r="H632" s="1">
        <f t="shared" si="131"/>
        <v>1.387615092868151E-8</v>
      </c>
      <c r="I632" s="1">
        <f t="shared" si="132"/>
        <v>164.84038057500001</v>
      </c>
      <c r="J632" s="1">
        <f t="shared" si="133"/>
        <v>477798204.56521744</v>
      </c>
      <c r="K632" s="2">
        <v>244000000</v>
      </c>
      <c r="L632" s="2">
        <v>282000000</v>
      </c>
      <c r="M632" s="1">
        <f t="shared" si="134"/>
        <v>-310.71644671212937</v>
      </c>
      <c r="N632" s="1">
        <f t="shared" si="135"/>
        <v>-0.20275721052631579</v>
      </c>
      <c r="O632" s="2">
        <v>-38000000</v>
      </c>
      <c r="P632" s="1">
        <f t="shared" si="136"/>
        <v>-3.6315789473684204E-6</v>
      </c>
      <c r="Q632" s="1">
        <f t="shared" si="137"/>
        <v>-10.526315789473683</v>
      </c>
      <c r="R632" s="1">
        <f t="shared" si="138"/>
        <v>0.19261934999999999</v>
      </c>
      <c r="S632" s="1">
        <f t="shared" si="139"/>
        <v>327.06994390750464</v>
      </c>
      <c r="T632" s="1">
        <f t="shared" si="129"/>
        <v>264.92665456507876</v>
      </c>
      <c r="U632" s="1">
        <f t="shared" si="129"/>
        <v>295.9982992362917</v>
      </c>
      <c r="V632" s="1">
        <f t="shared" si="129"/>
        <v>327.06994390750464</v>
      </c>
      <c r="AA632"/>
      <c r="AB632"/>
    </row>
    <row r="633" spans="1:28" hidden="1" x14ac:dyDescent="0.2">
      <c r="A633" t="s">
        <v>692</v>
      </c>
      <c r="B633" s="5">
        <v>3.85</v>
      </c>
      <c r="C633" s="2">
        <v>21154000</v>
      </c>
      <c r="D633" s="2">
        <v>-4000000</v>
      </c>
      <c r="E633" t="s">
        <v>686</v>
      </c>
      <c r="F633" s="2">
        <v>6000000</v>
      </c>
      <c r="G633" s="1">
        <f t="shared" si="130"/>
        <v>-4.0220727329511624E-2</v>
      </c>
      <c r="H633" s="1">
        <f t="shared" si="131"/>
        <v>6.0331090994267443E-2</v>
      </c>
      <c r="I633" s="1">
        <f t="shared" si="132"/>
        <v>-164.84038057500001</v>
      </c>
      <c r="J633" s="1">
        <f t="shared" si="133"/>
        <v>109.89358704999999</v>
      </c>
      <c r="K633" s="3">
        <v>693000000</v>
      </c>
      <c r="L633" s="3">
        <v>512000000</v>
      </c>
      <c r="M633" s="1">
        <f t="shared" si="134"/>
        <v>8.5563014087170277</v>
      </c>
      <c r="N633" s="1">
        <f t="shared" si="135"/>
        <v>0.44996077348066299</v>
      </c>
      <c r="O633" s="3">
        <v>181000000</v>
      </c>
      <c r="P633" s="1">
        <f t="shared" si="136"/>
        <v>3.3149171270718232</v>
      </c>
      <c r="Q633" s="1">
        <f t="shared" si="137"/>
        <v>-2.2099447513812152</v>
      </c>
      <c r="R633" s="1">
        <f t="shared" si="138"/>
        <v>-2.0360725</v>
      </c>
      <c r="S633" s="1">
        <f t="shared" si="139"/>
        <v>-1.8908953389429894</v>
      </c>
      <c r="T633" s="1">
        <f t="shared" si="129"/>
        <v>-0.179635057199584</v>
      </c>
      <c r="U633" s="1">
        <f t="shared" si="129"/>
        <v>-1.0352651980712868</v>
      </c>
      <c r="V633" s="1">
        <f t="shared" si="129"/>
        <v>-1.8908953389429894</v>
      </c>
      <c r="AA633"/>
      <c r="AB633"/>
    </row>
    <row r="634" spans="1:28" hidden="1" x14ac:dyDescent="0.2">
      <c r="A634" t="s">
        <v>693</v>
      </c>
      <c r="B634" s="5">
        <v>10.61</v>
      </c>
      <c r="C634" s="2">
        <v>2801350</v>
      </c>
      <c r="D634" s="2">
        <v>7.0000000000000007E-2</v>
      </c>
      <c r="E634" t="s">
        <v>27</v>
      </c>
      <c r="F634" s="2">
        <v>0.06</v>
      </c>
      <c r="G634" s="1">
        <f t="shared" si="130"/>
        <v>7.0386272826645355E-10</v>
      </c>
      <c r="H634" s="1">
        <f t="shared" si="131"/>
        <v>6.033109099426744E-10</v>
      </c>
      <c r="I634" s="1">
        <f t="shared" si="132"/>
        <v>9419450318.5714283</v>
      </c>
      <c r="J634" s="1">
        <f t="shared" si="133"/>
        <v>10989358705</v>
      </c>
      <c r="K634" s="3">
        <v>42000000</v>
      </c>
      <c r="L634" s="3">
        <v>2000000</v>
      </c>
      <c r="M634" s="1">
        <f t="shared" si="134"/>
        <v>14.278829849893802</v>
      </c>
      <c r="N634" s="1">
        <f t="shared" si="135"/>
        <v>0.74305808749999991</v>
      </c>
      <c r="O634" s="3">
        <v>5000000</v>
      </c>
      <c r="P634" s="1">
        <f t="shared" si="136"/>
        <v>1.1999999999999999E-6</v>
      </c>
      <c r="Q634" s="1">
        <f t="shared" si="137"/>
        <v>1.4000000000000001E-6</v>
      </c>
      <c r="R634" s="1">
        <f t="shared" si="138"/>
        <v>42460462.131558739</v>
      </c>
      <c r="S634" s="1">
        <f t="shared" si="139"/>
        <v>2.4987952243963252E-7</v>
      </c>
      <c r="T634" s="1">
        <f t="shared" ref="T634:V653" si="140">($O634+$O634*($Q634+T$2-$C$1)/$C$1)/$C634</f>
        <v>0.35697099612686745</v>
      </c>
      <c r="U634" s="1">
        <f t="shared" si="140"/>
        <v>0.17848562300319495</v>
      </c>
      <c r="V634" s="1">
        <f t="shared" si="140"/>
        <v>2.4987952243963252E-7</v>
      </c>
      <c r="AA634"/>
      <c r="AB634"/>
    </row>
    <row r="635" spans="1:28" hidden="1" x14ac:dyDescent="0.2">
      <c r="A635" t="s">
        <v>694</v>
      </c>
      <c r="B635" s="5" t="s">
        <v>46</v>
      </c>
      <c r="C635" s="2">
        <v>0</v>
      </c>
      <c r="D635" s="2" t="s">
        <v>41</v>
      </c>
      <c r="E635" t="s">
        <v>42</v>
      </c>
      <c r="F635" s="2" t="s">
        <v>41</v>
      </c>
      <c r="G635" s="1" t="e">
        <f t="shared" si="130"/>
        <v>#VALUE!</v>
      </c>
      <c r="H635" s="1" t="e">
        <f t="shared" si="131"/>
        <v>#VALUE!</v>
      </c>
      <c r="I635" s="1" t="e">
        <f t="shared" si="132"/>
        <v>#VALUE!</v>
      </c>
      <c r="J635" s="1" t="e">
        <f t="shared" si="133"/>
        <v>#VALUE!</v>
      </c>
      <c r="K635" s="2" t="s">
        <v>41</v>
      </c>
      <c r="L635" s="2" t="s">
        <v>41</v>
      </c>
      <c r="M635" s="1" t="e">
        <f t="shared" si="134"/>
        <v>#VALUE!</v>
      </c>
      <c r="N635" s="1" t="e">
        <f t="shared" si="135"/>
        <v>#VALUE!</v>
      </c>
      <c r="O635" s="2" t="s">
        <v>41</v>
      </c>
      <c r="P635" s="1" t="e">
        <f t="shared" si="136"/>
        <v>#VALUE!</v>
      </c>
      <c r="Q635" s="1" t="e">
        <f t="shared" si="137"/>
        <v>#VALUE!</v>
      </c>
      <c r="R635" s="1" t="e">
        <f t="shared" si="138"/>
        <v>#VALUE!</v>
      </c>
      <c r="S635" s="1" t="e">
        <f t="shared" si="139"/>
        <v>#VALUE!</v>
      </c>
      <c r="T635" s="1" t="e">
        <f t="shared" si="140"/>
        <v>#VALUE!</v>
      </c>
      <c r="U635" s="1" t="e">
        <f t="shared" si="140"/>
        <v>#VALUE!</v>
      </c>
      <c r="V635" s="1" t="e">
        <f t="shared" si="140"/>
        <v>#VALUE!</v>
      </c>
      <c r="AA635"/>
      <c r="AB635"/>
    </row>
    <row r="636" spans="1:28" hidden="1" x14ac:dyDescent="0.2">
      <c r="A636" t="s">
        <v>695</v>
      </c>
      <c r="B636" s="5">
        <v>115.95</v>
      </c>
      <c r="C636" s="2">
        <v>2275504</v>
      </c>
      <c r="D636" s="2">
        <v>19000000</v>
      </c>
      <c r="E636" t="s">
        <v>27</v>
      </c>
      <c r="F636" s="2">
        <v>-0.02</v>
      </c>
      <c r="G636" s="1">
        <f t="shared" si="130"/>
        <v>0.19104845481518024</v>
      </c>
      <c r="H636" s="1">
        <f t="shared" si="131"/>
        <v>-2.0110363664755815E-10</v>
      </c>
      <c r="I636" s="1">
        <f t="shared" si="132"/>
        <v>34.703238015789474</v>
      </c>
      <c r="J636" s="1">
        <f t="shared" si="133"/>
        <v>-32968076114.999996</v>
      </c>
      <c r="K636" s="4">
        <v>1154000000</v>
      </c>
      <c r="L636" s="3">
        <v>552000000</v>
      </c>
      <c r="M636" s="1">
        <f t="shared" si="134"/>
        <v>264.55677511443616</v>
      </c>
      <c r="N636" s="1">
        <f t="shared" si="135"/>
        <v>0.43828021395348843</v>
      </c>
      <c r="O636" s="3">
        <v>602000000</v>
      </c>
      <c r="P636" s="1">
        <f t="shared" si="136"/>
        <v>-3.3222591362126249E-9</v>
      </c>
      <c r="Q636" s="1">
        <f t="shared" si="137"/>
        <v>3.1561461794019934</v>
      </c>
      <c r="R636" s="1">
        <f t="shared" si="138"/>
        <v>1.3886562568421053</v>
      </c>
      <c r="S636" s="1">
        <f t="shared" si="139"/>
        <v>83.497985501234012</v>
      </c>
      <c r="T636" s="1">
        <f t="shared" si="140"/>
        <v>136.40934052412126</v>
      </c>
      <c r="U636" s="1">
        <f t="shared" si="140"/>
        <v>109.95366301267764</v>
      </c>
      <c r="V636" s="1">
        <f t="shared" si="140"/>
        <v>83.497985501234012</v>
      </c>
      <c r="AA636"/>
      <c r="AB636"/>
    </row>
    <row r="637" spans="1:28" hidden="1" x14ac:dyDescent="0.2">
      <c r="A637" t="s">
        <v>696</v>
      </c>
      <c r="B637" s="5">
        <v>21.82</v>
      </c>
      <c r="C637" s="2">
        <v>233047703</v>
      </c>
      <c r="D637" s="2">
        <v>-89000000</v>
      </c>
      <c r="E637" t="s">
        <v>27</v>
      </c>
      <c r="F637" s="2">
        <v>-89000000</v>
      </c>
      <c r="G637" s="1">
        <f t="shared" si="130"/>
        <v>-0.89491118308163364</v>
      </c>
      <c r="H637" s="1">
        <f t="shared" si="131"/>
        <v>-0.89491118308163364</v>
      </c>
      <c r="I637" s="1">
        <f t="shared" si="132"/>
        <v>-7.4085564303370788</v>
      </c>
      <c r="J637" s="1">
        <f t="shared" si="133"/>
        <v>-7.4085564303370788</v>
      </c>
      <c r="K637" s="4">
        <v>10490000000</v>
      </c>
      <c r="L637" s="4">
        <v>3299000000</v>
      </c>
      <c r="M637" s="1">
        <f t="shared" si="134"/>
        <v>30.856343604467966</v>
      </c>
      <c r="N637" s="1">
        <f t="shared" si="135"/>
        <v>0.70714794596857178</v>
      </c>
      <c r="O637" s="4">
        <v>6951000000</v>
      </c>
      <c r="P637" s="1">
        <f t="shared" si="136"/>
        <v>-1.2803913106027911</v>
      </c>
      <c r="Q637" s="1">
        <f t="shared" si="137"/>
        <v>-1.2803913106027911</v>
      </c>
      <c r="R637" s="1">
        <f t="shared" si="138"/>
        <v>-5.713596493775281</v>
      </c>
      <c r="S637" s="1">
        <f t="shared" si="139"/>
        <v>-3.8189606185476972</v>
      </c>
      <c r="T637" s="1">
        <f t="shared" si="140"/>
        <v>2.1463416869635483</v>
      </c>
      <c r="U637" s="1">
        <f t="shared" si="140"/>
        <v>-0.83630946579207432</v>
      </c>
      <c r="V637" s="1">
        <f t="shared" si="140"/>
        <v>-3.8189606185476972</v>
      </c>
      <c r="AA637"/>
      <c r="AB637"/>
    </row>
    <row r="638" spans="1:28" hidden="1" x14ac:dyDescent="0.2">
      <c r="A638" t="s">
        <v>697</v>
      </c>
      <c r="B638" s="5">
        <v>47.23</v>
      </c>
      <c r="C638" s="2">
        <v>8231000</v>
      </c>
      <c r="D638" s="2">
        <v>-7000000</v>
      </c>
      <c r="E638" t="s">
        <v>30</v>
      </c>
      <c r="F638" s="2">
        <v>-6000000</v>
      </c>
      <c r="G638" s="1">
        <f t="shared" si="130"/>
        <v>-7.0386272826645349E-2</v>
      </c>
      <c r="H638" s="1">
        <f t="shared" si="131"/>
        <v>-6.0331090994267443E-2</v>
      </c>
      <c r="I638" s="1">
        <f t="shared" si="132"/>
        <v>-94.194503185714282</v>
      </c>
      <c r="J638" s="1">
        <f t="shared" si="133"/>
        <v>-109.89358704999999</v>
      </c>
      <c r="K638" s="4">
        <v>1662000000</v>
      </c>
      <c r="L638" s="4">
        <v>1492000000</v>
      </c>
      <c r="M638" s="1">
        <f t="shared" si="134"/>
        <v>20.653626533835499</v>
      </c>
      <c r="N638" s="1">
        <f t="shared" si="135"/>
        <v>2.286765470588235</v>
      </c>
      <c r="O638" s="3">
        <v>170000000</v>
      </c>
      <c r="P638" s="1">
        <f t="shared" si="136"/>
        <v>-3.5294117647058822</v>
      </c>
      <c r="Q638" s="1">
        <f t="shared" si="137"/>
        <v>-4.117647058823529</v>
      </c>
      <c r="R638" s="1">
        <f t="shared" si="138"/>
        <v>-5.5535732857142861</v>
      </c>
      <c r="S638" s="1">
        <f t="shared" si="139"/>
        <v>-8.5044344551087345</v>
      </c>
      <c r="T638" s="1">
        <f t="shared" si="140"/>
        <v>-4.3737091483416357</v>
      </c>
      <c r="U638" s="1">
        <f t="shared" si="140"/>
        <v>-6.4390718017251851</v>
      </c>
      <c r="V638" s="1">
        <f t="shared" si="140"/>
        <v>-8.5044344551087345</v>
      </c>
      <c r="AA638"/>
      <c r="AB638"/>
    </row>
    <row r="639" spans="1:28" hidden="1" x14ac:dyDescent="0.2">
      <c r="A639" t="s">
        <v>698</v>
      </c>
      <c r="B639" s="5">
        <v>0.6</v>
      </c>
      <c r="C639" s="2">
        <v>14387467</v>
      </c>
      <c r="D639" s="2">
        <v>-7000000</v>
      </c>
      <c r="E639" t="s">
        <v>27</v>
      </c>
      <c r="F639" s="2">
        <v>-2000000</v>
      </c>
      <c r="G639" s="1">
        <f t="shared" si="130"/>
        <v>-7.0386272826645349E-2</v>
      </c>
      <c r="H639" s="1">
        <f t="shared" si="131"/>
        <v>-2.0110363664755812E-2</v>
      </c>
      <c r="I639" s="1">
        <f t="shared" si="132"/>
        <v>-94.194503185714282</v>
      </c>
      <c r="J639" s="1">
        <f t="shared" si="133"/>
        <v>-329.68076115000002</v>
      </c>
      <c r="K639" s="3">
        <v>11000000</v>
      </c>
      <c r="L639" s="3">
        <v>4000000</v>
      </c>
      <c r="M639" s="1">
        <f t="shared" si="134"/>
        <v>0.486534565118377</v>
      </c>
      <c r="N639" s="1">
        <f t="shared" si="135"/>
        <v>1.233211457142857</v>
      </c>
      <c r="O639" s="3">
        <v>7000000</v>
      </c>
      <c r="P639" s="1">
        <f t="shared" si="136"/>
        <v>-28.571428571428569</v>
      </c>
      <c r="Q639" s="1">
        <f t="shared" si="137"/>
        <v>-100</v>
      </c>
      <c r="R639" s="1">
        <f t="shared" si="138"/>
        <v>-0.12332114571428572</v>
      </c>
      <c r="S639" s="1">
        <f t="shared" si="139"/>
        <v>-4.8653456511837696</v>
      </c>
      <c r="T639" s="1">
        <f t="shared" si="140"/>
        <v>-4.7680387381600946</v>
      </c>
      <c r="U639" s="1">
        <f t="shared" si="140"/>
        <v>-4.8166921946719325</v>
      </c>
      <c r="V639" s="1">
        <f t="shared" si="140"/>
        <v>-4.8653456511837696</v>
      </c>
      <c r="AA639"/>
      <c r="AB639"/>
    </row>
    <row r="640" spans="1:28" hidden="1" x14ac:dyDescent="0.2">
      <c r="A640" t="s">
        <v>699</v>
      </c>
      <c r="B640" s="5">
        <v>369.97</v>
      </c>
      <c r="C640" s="2">
        <v>29831000</v>
      </c>
      <c r="D640" s="2">
        <v>366000000</v>
      </c>
      <c r="E640" t="s">
        <v>27</v>
      </c>
      <c r="F640" s="2">
        <v>-259000000</v>
      </c>
      <c r="G640" s="1">
        <f t="shared" si="130"/>
        <v>3.6801965506503138</v>
      </c>
      <c r="H640" s="1">
        <f t="shared" si="131"/>
        <v>-2.6042920945858778</v>
      </c>
      <c r="I640" s="1">
        <f t="shared" si="132"/>
        <v>1.8015342139344261</v>
      </c>
      <c r="J640" s="1">
        <f t="shared" si="133"/>
        <v>-2.5457973833976832</v>
      </c>
      <c r="K640" s="4">
        <v>7177000000</v>
      </c>
      <c r="L640" s="4">
        <v>2046000000</v>
      </c>
      <c r="M640" s="1">
        <f t="shared" si="134"/>
        <v>172.00227950789449</v>
      </c>
      <c r="N640" s="1">
        <f t="shared" si="135"/>
        <v>2.1509598655232898</v>
      </c>
      <c r="O640" s="4">
        <v>5131000000</v>
      </c>
      <c r="P640" s="1">
        <f t="shared" si="136"/>
        <v>-5.0477489768076405</v>
      </c>
      <c r="Q640" s="1">
        <f t="shared" si="137"/>
        <v>7.1331124537127266</v>
      </c>
      <c r="R640" s="1">
        <f t="shared" si="138"/>
        <v>3.0154576693989075</v>
      </c>
      <c r="S640" s="1">
        <f t="shared" si="139"/>
        <v>122.69116020247394</v>
      </c>
      <c r="T640" s="1">
        <f t="shared" si="140"/>
        <v>157.09161610405283</v>
      </c>
      <c r="U640" s="1">
        <f t="shared" si="140"/>
        <v>139.89138815326339</v>
      </c>
      <c r="V640" s="1">
        <f t="shared" si="140"/>
        <v>122.69116020247394</v>
      </c>
      <c r="AA640"/>
      <c r="AB640"/>
    </row>
    <row r="641" spans="1:28" hidden="1" x14ac:dyDescent="0.2">
      <c r="A641" t="s">
        <v>700</v>
      </c>
      <c r="B641" s="5" t="s">
        <v>46</v>
      </c>
      <c r="C641" s="2">
        <v>0</v>
      </c>
      <c r="D641" s="2" t="s">
        <v>41</v>
      </c>
      <c r="E641" t="s">
        <v>42</v>
      </c>
      <c r="F641" s="2" t="s">
        <v>41</v>
      </c>
      <c r="G641" s="1" t="e">
        <f t="shared" si="130"/>
        <v>#VALUE!</v>
      </c>
      <c r="H641" s="1" t="e">
        <f t="shared" si="131"/>
        <v>#VALUE!</v>
      </c>
      <c r="I641" s="1" t="e">
        <f t="shared" si="132"/>
        <v>#VALUE!</v>
      </c>
      <c r="J641" s="1" t="e">
        <f t="shared" si="133"/>
        <v>#VALUE!</v>
      </c>
      <c r="K641" s="2" t="s">
        <v>41</v>
      </c>
      <c r="L641" s="2" t="s">
        <v>41</v>
      </c>
      <c r="M641" s="1" t="e">
        <f t="shared" si="134"/>
        <v>#VALUE!</v>
      </c>
      <c r="N641" s="1" t="e">
        <f t="shared" si="135"/>
        <v>#VALUE!</v>
      </c>
      <c r="O641" s="2" t="s">
        <v>41</v>
      </c>
      <c r="P641" s="1" t="e">
        <f t="shared" si="136"/>
        <v>#VALUE!</v>
      </c>
      <c r="Q641" s="1" t="e">
        <f t="shared" si="137"/>
        <v>#VALUE!</v>
      </c>
      <c r="R641" s="1" t="e">
        <f t="shared" si="138"/>
        <v>#VALUE!</v>
      </c>
      <c r="S641" s="1" t="e">
        <f t="shared" si="139"/>
        <v>#VALUE!</v>
      </c>
      <c r="T641" s="1" t="e">
        <f t="shared" si="140"/>
        <v>#VALUE!</v>
      </c>
      <c r="U641" s="1" t="e">
        <f t="shared" si="140"/>
        <v>#VALUE!</v>
      </c>
      <c r="V641" s="1" t="e">
        <f t="shared" si="140"/>
        <v>#VALUE!</v>
      </c>
      <c r="AA641"/>
      <c r="AB641"/>
    </row>
    <row r="642" spans="1:28" hidden="1" x14ac:dyDescent="0.2">
      <c r="A642" t="s">
        <v>701</v>
      </c>
      <c r="B642" s="5">
        <v>6.79</v>
      </c>
      <c r="C642" s="2">
        <v>2872000</v>
      </c>
      <c r="D642" s="2">
        <v>-9000000</v>
      </c>
      <c r="E642" t="s">
        <v>27</v>
      </c>
      <c r="F642" s="2">
        <v>-2000000</v>
      </c>
      <c r="G642" s="1">
        <f t="shared" si="130"/>
        <v>-9.0496636491401161E-2</v>
      </c>
      <c r="H642" s="1">
        <f t="shared" si="131"/>
        <v>-2.0110363664755812E-2</v>
      </c>
      <c r="I642" s="1">
        <f t="shared" si="132"/>
        <v>-73.262391366666662</v>
      </c>
      <c r="J642" s="1">
        <f t="shared" si="133"/>
        <v>-329.68076115000002</v>
      </c>
      <c r="K642" s="3">
        <v>18000000</v>
      </c>
      <c r="L642" s="3">
        <v>2000000</v>
      </c>
      <c r="M642" s="1">
        <f t="shared" si="134"/>
        <v>5.5710306406685239</v>
      </c>
      <c r="N642" s="1">
        <f t="shared" si="135"/>
        <v>1.2188049999999999</v>
      </c>
      <c r="O642" s="3">
        <v>16000000</v>
      </c>
      <c r="P642" s="1">
        <f t="shared" si="136"/>
        <v>-12.5</v>
      </c>
      <c r="Q642" s="1">
        <f t="shared" si="137"/>
        <v>-56.25</v>
      </c>
      <c r="R642" s="1">
        <f t="shared" si="138"/>
        <v>-0.21667644444444445</v>
      </c>
      <c r="S642" s="1">
        <f t="shared" si="139"/>
        <v>-31.337047353760447</v>
      </c>
      <c r="T642" s="1">
        <f t="shared" si="140"/>
        <v>-30.222841225626741</v>
      </c>
      <c r="U642" s="1">
        <f t="shared" si="140"/>
        <v>-30.779944289693592</v>
      </c>
      <c r="V642" s="1">
        <f t="shared" si="140"/>
        <v>-31.337047353760447</v>
      </c>
      <c r="AA642"/>
      <c r="AB642"/>
    </row>
    <row r="643" spans="1:28" hidden="1" x14ac:dyDescent="0.2">
      <c r="A643" t="s">
        <v>702</v>
      </c>
      <c r="B643" s="5">
        <v>214.96</v>
      </c>
      <c r="C643" s="2">
        <v>39253000</v>
      </c>
      <c r="D643" s="2">
        <v>96000000</v>
      </c>
      <c r="E643" t="s">
        <v>30</v>
      </c>
      <c r="F643" s="2">
        <v>14000000</v>
      </c>
      <c r="G643" s="1">
        <f t="shared" si="130"/>
        <v>0.96529745590827909</v>
      </c>
      <c r="H643" s="1">
        <f t="shared" si="131"/>
        <v>0.1407725456532907</v>
      </c>
      <c r="I643" s="1">
        <f t="shared" si="132"/>
        <v>6.8683491906249996</v>
      </c>
      <c r="J643" s="1">
        <f t="shared" si="133"/>
        <v>47.097251592857141</v>
      </c>
      <c r="K643" s="4">
        <v>1925000000</v>
      </c>
      <c r="L643" s="3">
        <v>751000000</v>
      </c>
      <c r="M643" s="1">
        <f t="shared" si="134"/>
        <v>29.908542022265813</v>
      </c>
      <c r="N643" s="1">
        <f t="shared" si="135"/>
        <v>7.1872443611584336</v>
      </c>
      <c r="O643" s="4">
        <v>1174000000</v>
      </c>
      <c r="P643" s="1">
        <f t="shared" si="136"/>
        <v>1.192504258943782</v>
      </c>
      <c r="Q643" s="1">
        <f t="shared" si="137"/>
        <v>8.1771720613287897</v>
      </c>
      <c r="R643" s="1">
        <f t="shared" si="138"/>
        <v>8.7894009166666685</v>
      </c>
      <c r="S643" s="1">
        <f t="shared" si="139"/>
        <v>24.456729421955007</v>
      </c>
      <c r="T643" s="1">
        <f t="shared" si="140"/>
        <v>30.438437826408173</v>
      </c>
      <c r="U643" s="1">
        <f t="shared" si="140"/>
        <v>27.44758362418159</v>
      </c>
      <c r="V643" s="1">
        <f t="shared" si="140"/>
        <v>24.456729421955007</v>
      </c>
      <c r="AA643"/>
      <c r="AB643"/>
    </row>
    <row r="644" spans="1:28" hidden="1" x14ac:dyDescent="0.2">
      <c r="A644" t="s">
        <v>703</v>
      </c>
      <c r="B644" s="5">
        <v>0.32</v>
      </c>
      <c r="C644" s="2">
        <v>23018235</v>
      </c>
      <c r="D644" s="2">
        <v>-25000000</v>
      </c>
      <c r="E644" t="s">
        <v>27</v>
      </c>
      <c r="F644" s="2">
        <v>-6000000</v>
      </c>
      <c r="G644" s="1">
        <f t="shared" si="130"/>
        <v>-0.25137954580944766</v>
      </c>
      <c r="H644" s="1">
        <f t="shared" si="131"/>
        <v>-6.0331090994267443E-2</v>
      </c>
      <c r="I644" s="1">
        <f t="shared" si="132"/>
        <v>-26.374460892000002</v>
      </c>
      <c r="J644" s="1">
        <f t="shared" si="133"/>
        <v>-109.89358704999999</v>
      </c>
      <c r="K644" s="3">
        <v>15000000</v>
      </c>
      <c r="L644" s="3">
        <v>7000000</v>
      </c>
      <c r="M644" s="1">
        <f t="shared" si="134"/>
        <v>0.347550539822015</v>
      </c>
      <c r="N644" s="1">
        <f t="shared" si="135"/>
        <v>0.92072940000000003</v>
      </c>
      <c r="O644" s="3">
        <v>8000000</v>
      </c>
      <c r="P644" s="1">
        <f t="shared" si="136"/>
        <v>-75</v>
      </c>
      <c r="Q644" s="1">
        <f t="shared" si="137"/>
        <v>-312.5</v>
      </c>
      <c r="R644" s="1">
        <f t="shared" si="138"/>
        <v>-2.9463340800000001E-2</v>
      </c>
      <c r="S644" s="1">
        <f t="shared" si="139"/>
        <v>-10.86095436943797</v>
      </c>
      <c r="T644" s="1">
        <f t="shared" si="140"/>
        <v>-10.791444261473567</v>
      </c>
      <c r="U644" s="1">
        <f t="shared" si="140"/>
        <v>-10.826199315455767</v>
      </c>
      <c r="V644" s="1">
        <f t="shared" si="140"/>
        <v>-10.86095436943797</v>
      </c>
      <c r="AA644"/>
      <c r="AB644"/>
    </row>
    <row r="645" spans="1:28" hidden="1" x14ac:dyDescent="0.2">
      <c r="A645" t="s">
        <v>704</v>
      </c>
      <c r="B645" s="5">
        <v>5.01</v>
      </c>
      <c r="C645" s="2">
        <v>10503000</v>
      </c>
      <c r="D645" s="2">
        <v>-0.79</v>
      </c>
      <c r="E645" t="s">
        <v>114</v>
      </c>
      <c r="F645" s="2">
        <v>0.28999999999999998</v>
      </c>
      <c r="G645" s="1">
        <f t="shared" si="130"/>
        <v>-7.9435936475785464E-9</v>
      </c>
      <c r="H645" s="1">
        <f t="shared" si="131"/>
        <v>2.9160027313895929E-9</v>
      </c>
      <c r="I645" s="1">
        <f t="shared" si="132"/>
        <v>-834634838.35443032</v>
      </c>
      <c r="J645" s="1">
        <f t="shared" si="133"/>
        <v>2273660421.7241378</v>
      </c>
      <c r="K645" s="3">
        <v>42000000</v>
      </c>
      <c r="L645" s="3">
        <v>31000000</v>
      </c>
      <c r="M645" s="1">
        <f t="shared" si="134"/>
        <v>1.0473198133866515</v>
      </c>
      <c r="N645" s="1">
        <f t="shared" si="135"/>
        <v>4.7836390909090909</v>
      </c>
      <c r="O645" s="3">
        <v>11000000</v>
      </c>
      <c r="P645" s="1">
        <f t="shared" si="136"/>
        <v>2.6363636363636364E-6</v>
      </c>
      <c r="Q645" s="1">
        <f t="shared" si="137"/>
        <v>-7.1818181818181824E-6</v>
      </c>
      <c r="R645" s="1">
        <f t="shared" si="138"/>
        <v>-6660763.2908251481</v>
      </c>
      <c r="S645" s="1">
        <f t="shared" si="139"/>
        <v>-7.5216604783133663E-7</v>
      </c>
      <c r="T645" s="1">
        <f t="shared" si="140"/>
        <v>0.20946321051128244</v>
      </c>
      <c r="U645" s="1">
        <f t="shared" si="140"/>
        <v>0.10473122917261732</v>
      </c>
      <c r="V645" s="1">
        <f t="shared" si="140"/>
        <v>-7.5216604783133663E-7</v>
      </c>
      <c r="AA645"/>
      <c r="AB645"/>
    </row>
    <row r="646" spans="1:28" hidden="1" x14ac:dyDescent="0.2">
      <c r="A646" t="s">
        <v>705</v>
      </c>
      <c r="B646" s="5">
        <v>5.2</v>
      </c>
      <c r="C646" s="2">
        <v>30478390</v>
      </c>
      <c r="D646" s="2">
        <v>-18000000</v>
      </c>
      <c r="E646" t="s">
        <v>30</v>
      </c>
      <c r="F646" s="2">
        <v>-18000000</v>
      </c>
      <c r="G646" s="1">
        <f t="shared" si="130"/>
        <v>-0.18099327298280232</v>
      </c>
      <c r="H646" s="1">
        <f t="shared" si="131"/>
        <v>-0.18099327298280232</v>
      </c>
      <c r="I646" s="1">
        <f t="shared" si="132"/>
        <v>-36.631195683333331</v>
      </c>
      <c r="J646" s="1">
        <f t="shared" si="133"/>
        <v>-36.631195683333331</v>
      </c>
      <c r="K646" s="3">
        <v>242000000</v>
      </c>
      <c r="L646" s="3">
        <v>180000000</v>
      </c>
      <c r="M646" s="1">
        <f t="shared" si="134"/>
        <v>2.0342281859376432</v>
      </c>
      <c r="N646" s="1">
        <f t="shared" si="135"/>
        <v>2.5562520645161291</v>
      </c>
      <c r="O646" s="3">
        <v>47000000</v>
      </c>
      <c r="P646" s="1">
        <f t="shared" si="136"/>
        <v>-38.297872340425535</v>
      </c>
      <c r="Q646" s="1">
        <f t="shared" si="137"/>
        <v>-38.297872340425535</v>
      </c>
      <c r="R646" s="1">
        <f t="shared" si="138"/>
        <v>-0.88048682222222219</v>
      </c>
      <c r="S646" s="1">
        <f t="shared" si="139"/>
        <v>-5.9058237656254153</v>
      </c>
      <c r="T646" s="1">
        <f t="shared" si="140"/>
        <v>-5.5974085245316436</v>
      </c>
      <c r="U646" s="1">
        <f t="shared" si="140"/>
        <v>-5.751616145078529</v>
      </c>
      <c r="V646" s="1">
        <f t="shared" si="140"/>
        <v>-5.9058237656254153</v>
      </c>
      <c r="AA646"/>
      <c r="AB646"/>
    </row>
    <row r="647" spans="1:28" hidden="1" x14ac:dyDescent="0.2">
      <c r="A647" t="s">
        <v>706</v>
      </c>
      <c r="B647" s="5">
        <v>4.96</v>
      </c>
      <c r="C647" s="2">
        <v>6030662</v>
      </c>
      <c r="D647" s="2">
        <v>-14000000</v>
      </c>
      <c r="E647" t="s">
        <v>27</v>
      </c>
      <c r="F647" s="2">
        <v>-4000000</v>
      </c>
      <c r="G647" s="1">
        <f t="shared" si="130"/>
        <v>-0.1407725456532907</v>
      </c>
      <c r="H647" s="1">
        <f t="shared" si="131"/>
        <v>-4.0220727329511624E-2</v>
      </c>
      <c r="I647" s="1">
        <f t="shared" si="132"/>
        <v>-47.097251592857141</v>
      </c>
      <c r="J647" s="1">
        <f t="shared" si="133"/>
        <v>-164.84038057500001</v>
      </c>
      <c r="K647" s="3">
        <v>11000000</v>
      </c>
      <c r="L647" s="3">
        <v>5000000</v>
      </c>
      <c r="M647" s="1">
        <f t="shared" si="134"/>
        <v>0.99491564939305166</v>
      </c>
      <c r="N647" s="1">
        <f t="shared" si="135"/>
        <v>4.9853472533333338</v>
      </c>
      <c r="O647" s="3">
        <v>5000000</v>
      </c>
      <c r="P647" s="1">
        <f t="shared" si="136"/>
        <v>-80</v>
      </c>
      <c r="Q647" s="1">
        <f t="shared" si="137"/>
        <v>-280</v>
      </c>
      <c r="R647" s="1">
        <f t="shared" si="138"/>
        <v>-0.21365773942857144</v>
      </c>
      <c r="S647" s="1">
        <f t="shared" si="139"/>
        <v>-23.214698485837872</v>
      </c>
      <c r="T647" s="1">
        <f t="shared" si="140"/>
        <v>-23.048879210939031</v>
      </c>
      <c r="U647" s="1">
        <f t="shared" si="140"/>
        <v>-23.131788848388453</v>
      </c>
      <c r="V647" s="1">
        <f t="shared" si="140"/>
        <v>-23.214698485837872</v>
      </c>
      <c r="AA647"/>
      <c r="AB647"/>
    </row>
    <row r="648" spans="1:28" hidden="1" x14ac:dyDescent="0.2">
      <c r="A648" t="s">
        <v>707</v>
      </c>
      <c r="B648" s="5">
        <v>2.81</v>
      </c>
      <c r="C648" s="2">
        <v>110416000</v>
      </c>
      <c r="D648" s="2">
        <v>-101000000</v>
      </c>
      <c r="E648" t="s">
        <v>27</v>
      </c>
      <c r="F648" s="2">
        <v>-38000000</v>
      </c>
      <c r="G648" s="1">
        <f t="shared" si="130"/>
        <v>-1.0155733650701686</v>
      </c>
      <c r="H648" s="1">
        <f t="shared" si="131"/>
        <v>-0.38209690963036047</v>
      </c>
      <c r="I648" s="1">
        <f t="shared" si="132"/>
        <v>-6.528331903960396</v>
      </c>
      <c r="J648" s="1">
        <f t="shared" si="133"/>
        <v>-17.351619007894737</v>
      </c>
      <c r="K648" s="3">
        <v>91000000</v>
      </c>
      <c r="L648" s="3">
        <v>132000000</v>
      </c>
      <c r="M648" s="1">
        <f t="shared" si="134"/>
        <v>-0.37132299666714969</v>
      </c>
      <c r="N648" s="1">
        <f t="shared" si="135"/>
        <v>-7.5675356097560975</v>
      </c>
      <c r="O648" s="3">
        <v>-41000000</v>
      </c>
      <c r="P648" s="1">
        <f t="shared" si="136"/>
        <v>92.682926829268297</v>
      </c>
      <c r="Q648" s="1">
        <f t="shared" si="137"/>
        <v>246.34146341463415</v>
      </c>
      <c r="R648" s="1">
        <f t="shared" si="138"/>
        <v>-0.30719699009900991</v>
      </c>
      <c r="S648" s="1">
        <f t="shared" si="139"/>
        <v>-9.1472250398492978</v>
      </c>
      <c r="T648" s="1">
        <f t="shared" si="140"/>
        <v>-9.2214896391827263</v>
      </c>
      <c r="U648" s="1">
        <f t="shared" si="140"/>
        <v>-9.1843573395160121</v>
      </c>
      <c r="V648" s="1">
        <f t="shared" si="140"/>
        <v>-9.1472250398492978</v>
      </c>
      <c r="AA648"/>
      <c r="AB648"/>
    </row>
    <row r="649" spans="1:28" hidden="1" x14ac:dyDescent="0.2">
      <c r="A649" t="s">
        <v>708</v>
      </c>
      <c r="B649" s="5">
        <v>278.14</v>
      </c>
      <c r="C649" s="2">
        <v>184200000</v>
      </c>
      <c r="D649" s="2">
        <v>4431000000</v>
      </c>
      <c r="E649" t="s">
        <v>27</v>
      </c>
      <c r="F649" s="2">
        <v>1546000000</v>
      </c>
      <c r="G649" s="1">
        <f t="shared" si="130"/>
        <v>44.554510699266501</v>
      </c>
      <c r="H649" s="1">
        <f t="shared" si="131"/>
        <v>15.545311112856243</v>
      </c>
      <c r="I649" s="1">
        <f t="shared" si="132"/>
        <v>0.14880648212593095</v>
      </c>
      <c r="J649" s="1">
        <f t="shared" si="133"/>
        <v>0.42649516319534281</v>
      </c>
      <c r="K649" s="4">
        <v>27484000000</v>
      </c>
      <c r="L649" s="4">
        <v>13492000000</v>
      </c>
      <c r="M649" s="1">
        <f t="shared" si="134"/>
        <v>75.960912052117266</v>
      </c>
      <c r="N649" s="1">
        <f t="shared" si="135"/>
        <v>3.6616200686106346</v>
      </c>
      <c r="O649" s="4">
        <v>13996000000</v>
      </c>
      <c r="P649" s="1">
        <f t="shared" si="136"/>
        <v>11.046013146613317</v>
      </c>
      <c r="Q649" s="1">
        <f t="shared" si="137"/>
        <v>31.659045441554728</v>
      </c>
      <c r="R649" s="1">
        <f t="shared" si="138"/>
        <v>1.1562488828706836</v>
      </c>
      <c r="S649" s="1">
        <f t="shared" si="139"/>
        <v>240.55374592833877</v>
      </c>
      <c r="T649" s="1">
        <f t="shared" si="140"/>
        <v>255.75027144408247</v>
      </c>
      <c r="U649" s="1">
        <f t="shared" si="140"/>
        <v>248.15200868621059</v>
      </c>
      <c r="V649" s="1">
        <f t="shared" si="140"/>
        <v>240.55374592833877</v>
      </c>
      <c r="AA649"/>
      <c r="AB649"/>
    </row>
    <row r="650" spans="1:28" hidden="1" x14ac:dyDescent="0.2">
      <c r="A650" t="s">
        <v>709</v>
      </c>
      <c r="B650" s="5">
        <v>11.25</v>
      </c>
      <c r="C650" s="2">
        <v>44235462</v>
      </c>
      <c r="D650" s="2">
        <v>0</v>
      </c>
      <c r="E650" t="s">
        <v>27</v>
      </c>
      <c r="F650" s="2">
        <v>0</v>
      </c>
      <c r="G650" s="1">
        <f t="shared" si="130"/>
        <v>0</v>
      </c>
      <c r="H650" s="1">
        <f t="shared" si="131"/>
        <v>0</v>
      </c>
      <c r="I650" s="1" t="e">
        <f t="shared" si="132"/>
        <v>#DIV/0!</v>
      </c>
      <c r="J650" s="1" t="e">
        <f t="shared" si="133"/>
        <v>#DIV/0!</v>
      </c>
      <c r="K650" s="3">
        <v>39000000</v>
      </c>
      <c r="L650" s="3">
        <v>23000000</v>
      </c>
      <c r="M650" s="1">
        <f t="shared" si="134"/>
        <v>0.36170075492825193</v>
      </c>
      <c r="N650" s="1">
        <f t="shared" si="135"/>
        <v>31.103059218749998</v>
      </c>
      <c r="O650" s="3">
        <v>16000000</v>
      </c>
      <c r="P650" s="1">
        <f t="shared" si="136"/>
        <v>0</v>
      </c>
      <c r="Q650" s="1">
        <f t="shared" si="137"/>
        <v>0</v>
      </c>
      <c r="R650" s="1" t="e">
        <f t="shared" si="138"/>
        <v>#DIV/0!</v>
      </c>
      <c r="S650" s="1">
        <f t="shared" si="139"/>
        <v>0</v>
      </c>
      <c r="T650" s="1">
        <f t="shared" si="140"/>
        <v>7.2340150985650387E-2</v>
      </c>
      <c r="U650" s="1">
        <f t="shared" si="140"/>
        <v>3.6170075492825193E-2</v>
      </c>
      <c r="V650" s="1">
        <f t="shared" si="140"/>
        <v>0</v>
      </c>
      <c r="AA650"/>
      <c r="AB650"/>
    </row>
    <row r="651" spans="1:28" hidden="1" x14ac:dyDescent="0.2">
      <c r="A651" t="s">
        <v>710</v>
      </c>
      <c r="B651" s="5">
        <v>5.75</v>
      </c>
      <c r="C651" s="2">
        <v>105138894</v>
      </c>
      <c r="D651" s="2">
        <v>-34000000</v>
      </c>
      <c r="E651" t="s">
        <v>27</v>
      </c>
      <c r="F651" s="2">
        <v>0.35</v>
      </c>
      <c r="G651" s="1">
        <f t="shared" si="130"/>
        <v>-0.34187618230084882</v>
      </c>
      <c r="H651" s="1">
        <f t="shared" si="131"/>
        <v>3.519313641332267E-9</v>
      </c>
      <c r="I651" s="1">
        <f t="shared" si="132"/>
        <v>-19.39298595</v>
      </c>
      <c r="J651" s="1">
        <f t="shared" si="133"/>
        <v>1883890063.7142859</v>
      </c>
      <c r="K651" s="3">
        <v>174000000</v>
      </c>
      <c r="L651" s="3">
        <v>106000000</v>
      </c>
      <c r="M651" s="1">
        <f t="shared" si="134"/>
        <v>0.64676350884954148</v>
      </c>
      <c r="N651" s="1">
        <f t="shared" si="135"/>
        <v>8.8904211838235288</v>
      </c>
      <c r="O651" s="3">
        <v>68000000</v>
      </c>
      <c r="P651" s="1">
        <f t="shared" si="136"/>
        <v>5.1470588235294113E-7</v>
      </c>
      <c r="Q651" s="1">
        <f t="shared" si="137"/>
        <v>-50</v>
      </c>
      <c r="R651" s="1">
        <f t="shared" si="138"/>
        <v>-1.7780842367647061</v>
      </c>
      <c r="S651" s="1">
        <f t="shared" si="139"/>
        <v>-3.2338175442477071</v>
      </c>
      <c r="T651" s="1">
        <f t="shared" si="140"/>
        <v>-3.1044648424777987</v>
      </c>
      <c r="U651" s="1">
        <f t="shared" si="140"/>
        <v>-3.1691411933627531</v>
      </c>
      <c r="V651" s="1">
        <f t="shared" si="140"/>
        <v>-3.2338175442477071</v>
      </c>
      <c r="AA651"/>
      <c r="AB651"/>
    </row>
    <row r="652" spans="1:28" hidden="1" x14ac:dyDescent="0.2">
      <c r="A652" t="s">
        <v>711</v>
      </c>
      <c r="B652" s="5">
        <v>54.5</v>
      </c>
      <c r="C652" s="2">
        <v>52077240</v>
      </c>
      <c r="D652" s="2">
        <v>-241000000</v>
      </c>
      <c r="E652" t="s">
        <v>27</v>
      </c>
      <c r="F652" s="2">
        <v>-106000000</v>
      </c>
      <c r="G652" s="1">
        <f t="shared" si="130"/>
        <v>-2.4232988216030753</v>
      </c>
      <c r="H652" s="1">
        <f t="shared" si="131"/>
        <v>-1.0658492742320582</v>
      </c>
      <c r="I652" s="1">
        <f t="shared" si="132"/>
        <v>-2.7359399265560169</v>
      </c>
      <c r="J652" s="1">
        <f t="shared" si="133"/>
        <v>-6.2203917198113201</v>
      </c>
      <c r="K652" s="3">
        <v>439000000</v>
      </c>
      <c r="L652" s="3">
        <v>320000000</v>
      </c>
      <c r="M652" s="1">
        <f t="shared" si="134"/>
        <v>2.2850673345976094</v>
      </c>
      <c r="N652" s="1">
        <f t="shared" si="135"/>
        <v>23.850500672268907</v>
      </c>
      <c r="O652" s="3">
        <v>119000000</v>
      </c>
      <c r="P652" s="1">
        <f t="shared" si="136"/>
        <v>-89.075630252100851</v>
      </c>
      <c r="Q652" s="1">
        <f t="shared" si="137"/>
        <v>-202.52100840336135</v>
      </c>
      <c r="R652" s="1">
        <f t="shared" si="138"/>
        <v>-1.1776803236514524</v>
      </c>
      <c r="S652" s="1">
        <f t="shared" si="139"/>
        <v>-46.277414087228891</v>
      </c>
      <c r="T652" s="1">
        <f t="shared" si="140"/>
        <v>-45.820400620309371</v>
      </c>
      <c r="U652" s="1">
        <f t="shared" si="140"/>
        <v>-46.048907353769131</v>
      </c>
      <c r="V652" s="1">
        <f t="shared" si="140"/>
        <v>-46.277414087228891</v>
      </c>
      <c r="AA652"/>
      <c r="AB652"/>
    </row>
    <row r="653" spans="1:28" hidden="1" x14ac:dyDescent="0.2">
      <c r="A653" t="s">
        <v>712</v>
      </c>
      <c r="B653" s="5">
        <v>1.98</v>
      </c>
      <c r="C653" s="2">
        <v>15649174</v>
      </c>
      <c r="D653" s="2">
        <v>-15000000</v>
      </c>
      <c r="E653" t="s">
        <v>27</v>
      </c>
      <c r="F653" s="2">
        <v>-1.31</v>
      </c>
      <c r="G653" s="1">
        <f t="shared" si="130"/>
        <v>-0.15082772748566861</v>
      </c>
      <c r="H653" s="1">
        <f t="shared" si="131"/>
        <v>-1.3172288200415059E-8</v>
      </c>
      <c r="I653" s="1">
        <f t="shared" si="132"/>
        <v>-43.957434819999996</v>
      </c>
      <c r="J653" s="1">
        <f t="shared" si="133"/>
        <v>-503329406.33587784</v>
      </c>
      <c r="K653" s="3">
        <v>57000000</v>
      </c>
      <c r="L653" s="3">
        <v>46000000</v>
      </c>
      <c r="M653" s="1">
        <f t="shared" si="134"/>
        <v>0.70291249876830564</v>
      </c>
      <c r="N653" s="1">
        <f t="shared" si="135"/>
        <v>2.8168513199999996</v>
      </c>
      <c r="O653" s="3">
        <v>4000000</v>
      </c>
      <c r="P653" s="1">
        <f t="shared" si="136"/>
        <v>-3.2749999999999996E-5</v>
      </c>
      <c r="Q653" s="1">
        <f t="shared" si="137"/>
        <v>-375</v>
      </c>
      <c r="R653" s="1">
        <f t="shared" si="138"/>
        <v>-0.20656909680000002</v>
      </c>
      <c r="S653" s="1">
        <f t="shared" si="139"/>
        <v>-9.5851704377496212</v>
      </c>
      <c r="T653" s="1">
        <f t="shared" si="140"/>
        <v>-9.5340495287482909</v>
      </c>
      <c r="U653" s="1">
        <f t="shared" si="140"/>
        <v>-9.5596099832489561</v>
      </c>
      <c r="V653" s="1">
        <f t="shared" si="140"/>
        <v>-9.5851704377496212</v>
      </c>
      <c r="AA653"/>
      <c r="AB653"/>
    </row>
    <row r="654" spans="1:28" hidden="1" x14ac:dyDescent="0.2">
      <c r="A654" t="s">
        <v>713</v>
      </c>
      <c r="B654" s="5">
        <v>5.53</v>
      </c>
      <c r="C654" s="2">
        <v>21809998</v>
      </c>
      <c r="D654" s="2">
        <v>-17000000</v>
      </c>
      <c r="E654" t="s">
        <v>27</v>
      </c>
      <c r="F654" s="2">
        <v>-5000000</v>
      </c>
      <c r="G654" s="1">
        <f t="shared" si="130"/>
        <v>-0.17093809115042441</v>
      </c>
      <c r="H654" s="1">
        <f t="shared" si="131"/>
        <v>-5.027590916188953E-2</v>
      </c>
      <c r="I654" s="1">
        <f t="shared" si="132"/>
        <v>-38.7859719</v>
      </c>
      <c r="J654" s="1">
        <f t="shared" si="133"/>
        <v>-131.87230446000001</v>
      </c>
      <c r="K654" s="3">
        <v>14000000</v>
      </c>
      <c r="L654" s="3">
        <v>2000000</v>
      </c>
      <c r="M654" s="1">
        <f t="shared" si="134"/>
        <v>0.55020637782726989</v>
      </c>
      <c r="N654" s="1">
        <f t="shared" si="135"/>
        <v>10.050774078333333</v>
      </c>
      <c r="O654" s="3">
        <v>12000000</v>
      </c>
      <c r="P654" s="1">
        <f t="shared" si="136"/>
        <v>-41.666666666666671</v>
      </c>
      <c r="Q654" s="1">
        <f t="shared" si="137"/>
        <v>-141.66666666666669</v>
      </c>
      <c r="R654" s="1">
        <f t="shared" si="138"/>
        <v>-0.70946640552941176</v>
      </c>
      <c r="S654" s="1">
        <f t="shared" si="139"/>
        <v>-7.7945903525529907</v>
      </c>
      <c r="T654" s="1">
        <f t="shared" ref="T654:V673" si="141">($O654+$O654*($Q654+T$2-$C$1)/$C$1)/$C654</f>
        <v>-7.6845490769875369</v>
      </c>
      <c r="U654" s="1">
        <f t="shared" si="141"/>
        <v>-7.7395697147702638</v>
      </c>
      <c r="V654" s="1">
        <f t="shared" si="141"/>
        <v>-7.7945903525529907</v>
      </c>
      <c r="AA654"/>
      <c r="AB654"/>
    </row>
    <row r="655" spans="1:28" hidden="1" x14ac:dyDescent="0.2">
      <c r="A655" t="s">
        <v>714</v>
      </c>
      <c r="B655" s="5">
        <v>56.6</v>
      </c>
      <c r="C655" s="2">
        <v>7359034</v>
      </c>
      <c r="D655" s="2">
        <v>20000000</v>
      </c>
      <c r="E655" t="s">
        <v>27</v>
      </c>
      <c r="F655" s="2">
        <v>6000000</v>
      </c>
      <c r="G655" s="1">
        <f t="shared" si="130"/>
        <v>0.20110363664755812</v>
      </c>
      <c r="H655" s="1">
        <f t="shared" si="131"/>
        <v>6.0331090994267443E-2</v>
      </c>
      <c r="I655" s="1">
        <f t="shared" si="132"/>
        <v>32.968076115000002</v>
      </c>
      <c r="J655" s="1">
        <f t="shared" si="133"/>
        <v>109.89358704999999</v>
      </c>
      <c r="K655" s="3">
        <v>118000000</v>
      </c>
      <c r="L655" s="3">
        <v>1.47</v>
      </c>
      <c r="M655" s="1">
        <f t="shared" si="134"/>
        <v>16.034713052011991</v>
      </c>
      <c r="N655" s="1">
        <f t="shared" si="135"/>
        <v>3.5298417761768421</v>
      </c>
      <c r="O655" s="3">
        <v>117000000</v>
      </c>
      <c r="P655" s="1">
        <f t="shared" si="136"/>
        <v>5.1282051282051277</v>
      </c>
      <c r="Q655" s="1">
        <f t="shared" si="137"/>
        <v>17.094017094017094</v>
      </c>
      <c r="R655" s="1">
        <f t="shared" si="138"/>
        <v>2.0826066220000001</v>
      </c>
      <c r="S655" s="1">
        <f t="shared" si="139"/>
        <v>27.177480087739777</v>
      </c>
      <c r="T655" s="1">
        <f t="shared" si="141"/>
        <v>30.357245258005332</v>
      </c>
      <c r="U655" s="1">
        <f t="shared" si="141"/>
        <v>28.767362672872554</v>
      </c>
      <c r="V655" s="1">
        <f t="shared" si="141"/>
        <v>27.177480087739777</v>
      </c>
      <c r="AA655"/>
      <c r="AB655"/>
    </row>
    <row r="656" spans="1:28" hidden="1" x14ac:dyDescent="0.2">
      <c r="A656" t="s">
        <v>715</v>
      </c>
      <c r="B656" s="5">
        <v>52.02</v>
      </c>
      <c r="C656" s="2">
        <v>36268000</v>
      </c>
      <c r="D656" s="2">
        <v>43000000</v>
      </c>
      <c r="E656" t="s">
        <v>27</v>
      </c>
      <c r="F656" s="2">
        <v>8000000</v>
      </c>
      <c r="G656" s="1">
        <f t="shared" si="130"/>
        <v>0.43237281879224998</v>
      </c>
      <c r="H656" s="1">
        <f t="shared" si="131"/>
        <v>8.0441454659023248E-2</v>
      </c>
      <c r="I656" s="1">
        <f t="shared" si="132"/>
        <v>15.333988890697675</v>
      </c>
      <c r="J656" s="1">
        <f t="shared" si="133"/>
        <v>82.420190287500006</v>
      </c>
      <c r="K656" s="3">
        <v>676000000</v>
      </c>
      <c r="L656" s="3">
        <v>315000000</v>
      </c>
      <c r="M656" s="1">
        <f t="shared" si="134"/>
        <v>9.9536781735965594</v>
      </c>
      <c r="N656" s="1">
        <f t="shared" si="135"/>
        <v>5.2262087534626041</v>
      </c>
      <c r="O656" s="3">
        <v>361000000</v>
      </c>
      <c r="P656" s="1">
        <f t="shared" si="136"/>
        <v>2.21606648199446</v>
      </c>
      <c r="Q656" s="1">
        <f t="shared" si="137"/>
        <v>11.911357340720222</v>
      </c>
      <c r="R656" s="1">
        <f t="shared" si="138"/>
        <v>4.387584558139535</v>
      </c>
      <c r="S656" s="1">
        <f t="shared" si="139"/>
        <v>11.856181758023602</v>
      </c>
      <c r="T656" s="1">
        <f t="shared" si="141"/>
        <v>13.846917392742913</v>
      </c>
      <c r="U656" s="1">
        <f t="shared" si="141"/>
        <v>12.851549575383258</v>
      </c>
      <c r="V656" s="1">
        <f t="shared" si="141"/>
        <v>11.856181758023602</v>
      </c>
      <c r="AA656"/>
      <c r="AB656"/>
    </row>
    <row r="657" spans="1:28" hidden="1" x14ac:dyDescent="0.2">
      <c r="A657" t="s">
        <v>716</v>
      </c>
      <c r="B657" s="5">
        <v>17.489999999999998</v>
      </c>
      <c r="C657" s="2">
        <v>15752196</v>
      </c>
      <c r="D657" s="2">
        <v>-19000000</v>
      </c>
      <c r="E657" t="s">
        <v>27</v>
      </c>
      <c r="F657" s="2">
        <v>-9000000</v>
      </c>
      <c r="G657" s="1">
        <f t="shared" si="130"/>
        <v>-0.19104845481518024</v>
      </c>
      <c r="H657" s="1">
        <f t="shared" si="131"/>
        <v>-9.0496636491401161E-2</v>
      </c>
      <c r="I657" s="1">
        <f t="shared" si="132"/>
        <v>-34.703238015789474</v>
      </c>
      <c r="J657" s="1">
        <f t="shared" si="133"/>
        <v>-73.262391366666662</v>
      </c>
      <c r="K657" s="3">
        <v>44000000</v>
      </c>
      <c r="L657" s="3">
        <v>9000000</v>
      </c>
      <c r="M657" s="1">
        <f t="shared" si="134"/>
        <v>2.2219124241470838</v>
      </c>
      <c r="N657" s="1">
        <f t="shared" si="135"/>
        <v>7.8715973725714283</v>
      </c>
      <c r="O657" s="3">
        <v>34000000</v>
      </c>
      <c r="P657" s="1">
        <f t="shared" si="136"/>
        <v>-26.47058823529412</v>
      </c>
      <c r="Q657" s="1">
        <f t="shared" si="137"/>
        <v>-55.882352941176471</v>
      </c>
      <c r="R657" s="1">
        <f t="shared" si="138"/>
        <v>-1.4500310949473683</v>
      </c>
      <c r="S657" s="1">
        <f t="shared" si="139"/>
        <v>-12.061810302512741</v>
      </c>
      <c r="T657" s="1">
        <f t="shared" si="141"/>
        <v>-11.630124460107023</v>
      </c>
      <c r="U657" s="1">
        <f t="shared" si="141"/>
        <v>-11.845967381309881</v>
      </c>
      <c r="V657" s="1">
        <f t="shared" si="141"/>
        <v>-12.061810302512741</v>
      </c>
      <c r="AA657"/>
      <c r="AB657"/>
    </row>
    <row r="658" spans="1:28" hidden="1" x14ac:dyDescent="0.2">
      <c r="A658" t="s">
        <v>717</v>
      </c>
      <c r="B658" s="5">
        <v>0.99</v>
      </c>
      <c r="C658" s="2">
        <v>17961000</v>
      </c>
      <c r="D658" s="2">
        <v>-19000000</v>
      </c>
      <c r="E658" t="s">
        <v>718</v>
      </c>
      <c r="F658" s="2">
        <v>-19000000</v>
      </c>
      <c r="G658" s="1">
        <f t="shared" si="130"/>
        <v>-0.19104845481518024</v>
      </c>
      <c r="H658" s="1">
        <f t="shared" si="131"/>
        <v>-0.19104845481518024</v>
      </c>
      <c r="I658" s="1">
        <f t="shared" si="132"/>
        <v>-34.703238015789474</v>
      </c>
      <c r="J658" s="1">
        <f t="shared" si="133"/>
        <v>-34.703238015789474</v>
      </c>
      <c r="K658" s="3">
        <v>134000000</v>
      </c>
      <c r="L658" s="3">
        <v>120000000</v>
      </c>
      <c r="M658" s="1">
        <f t="shared" si="134"/>
        <v>0.77946662212571682</v>
      </c>
      <c r="N658" s="1">
        <f t="shared" si="135"/>
        <v>1.2700992857142857</v>
      </c>
      <c r="O658" s="3">
        <v>14000000</v>
      </c>
      <c r="P658" s="1">
        <f t="shared" si="136"/>
        <v>-135.71428571428572</v>
      </c>
      <c r="Q658" s="1">
        <f t="shared" si="137"/>
        <v>-135.71428571428572</v>
      </c>
      <c r="R658" s="1">
        <f t="shared" si="138"/>
        <v>-9.3586263157894742E-2</v>
      </c>
      <c r="S658" s="1">
        <f t="shared" si="139"/>
        <v>-10.578475585991871</v>
      </c>
      <c r="T658" s="1">
        <f t="shared" si="141"/>
        <v>-10.422582261566728</v>
      </c>
      <c r="U658" s="1">
        <f t="shared" si="141"/>
        <v>-10.500528923779299</v>
      </c>
      <c r="V658" s="1">
        <f t="shared" si="141"/>
        <v>-10.578475585991871</v>
      </c>
      <c r="AA658"/>
      <c r="AB658"/>
    </row>
    <row r="659" spans="1:28" hidden="1" x14ac:dyDescent="0.2">
      <c r="A659" t="s">
        <v>719</v>
      </c>
      <c r="B659" s="5">
        <v>0.8</v>
      </c>
      <c r="C659" s="2">
        <v>21898000</v>
      </c>
      <c r="D659" s="2">
        <v>-22000000</v>
      </c>
      <c r="E659" t="s">
        <v>27</v>
      </c>
      <c r="F659" s="2">
        <v>-5000000</v>
      </c>
      <c r="G659" s="1">
        <f t="shared" si="130"/>
        <v>-0.22121400031231395</v>
      </c>
      <c r="H659" s="1">
        <f t="shared" si="131"/>
        <v>-5.027590916188953E-2</v>
      </c>
      <c r="I659" s="1">
        <f t="shared" si="132"/>
        <v>-29.970978286363636</v>
      </c>
      <c r="J659" s="1">
        <f t="shared" si="133"/>
        <v>-131.87230446000001</v>
      </c>
      <c r="K659" s="3">
        <v>28000000</v>
      </c>
      <c r="L659" s="3">
        <v>29000000</v>
      </c>
      <c r="M659" s="1">
        <f t="shared" si="134"/>
        <v>-4.5666270892318936E-2</v>
      </c>
      <c r="N659" s="1">
        <f t="shared" si="135"/>
        <v>-17.5184</v>
      </c>
      <c r="O659" s="3">
        <v>-1.07</v>
      </c>
      <c r="P659" s="1">
        <f t="shared" si="136"/>
        <v>467289719.62616813</v>
      </c>
      <c r="Q659" s="1">
        <f t="shared" si="137"/>
        <v>2056074766.3551402</v>
      </c>
      <c r="R659" s="1">
        <f t="shared" si="138"/>
        <v>-7.9629090909090913E-2</v>
      </c>
      <c r="S659" s="1">
        <f t="shared" si="139"/>
        <v>-10.046579596310165</v>
      </c>
      <c r="T659" s="1">
        <f t="shared" si="141"/>
        <v>-10.046579606082746</v>
      </c>
      <c r="U659" s="1">
        <f t="shared" si="141"/>
        <v>-10.046579601196457</v>
      </c>
      <c r="V659" s="1">
        <f t="shared" si="141"/>
        <v>-10.046579596310165</v>
      </c>
      <c r="AA659"/>
      <c r="AB659"/>
    </row>
    <row r="660" spans="1:28" hidden="1" x14ac:dyDescent="0.2">
      <c r="A660" t="s">
        <v>720</v>
      </c>
      <c r="B660" s="5">
        <v>15.14</v>
      </c>
      <c r="C660" s="2">
        <v>25343112</v>
      </c>
      <c r="D660" s="2">
        <v>3000000</v>
      </c>
      <c r="E660" t="s">
        <v>27</v>
      </c>
      <c r="F660" s="2">
        <v>9000000</v>
      </c>
      <c r="G660" s="1">
        <f t="shared" si="130"/>
        <v>3.0165545497133722E-2</v>
      </c>
      <c r="H660" s="1">
        <f t="shared" si="131"/>
        <v>9.0496636491401161E-2</v>
      </c>
      <c r="I660" s="1">
        <f t="shared" si="132"/>
        <v>219.78717409999999</v>
      </c>
      <c r="J660" s="1">
        <f t="shared" si="133"/>
        <v>73.262391366666662</v>
      </c>
      <c r="K660" s="3">
        <v>84000000</v>
      </c>
      <c r="L660" s="3">
        <v>7000000</v>
      </c>
      <c r="M660" s="1">
        <f t="shared" si="134"/>
        <v>3.0383009000631018</v>
      </c>
      <c r="N660" s="1">
        <f t="shared" si="135"/>
        <v>4.983048255584416</v>
      </c>
      <c r="O660" s="3">
        <v>77000000</v>
      </c>
      <c r="P660" s="1">
        <f t="shared" si="136"/>
        <v>11.688311688311687</v>
      </c>
      <c r="Q660" s="1">
        <f t="shared" si="137"/>
        <v>3.8961038961038961</v>
      </c>
      <c r="R660" s="1">
        <f t="shared" si="138"/>
        <v>12.789823856</v>
      </c>
      <c r="S660" s="1">
        <f t="shared" si="139"/>
        <v>1.1837535974271827</v>
      </c>
      <c r="T660" s="1">
        <f t="shared" si="141"/>
        <v>1.7914137774398029</v>
      </c>
      <c r="U660" s="1">
        <f t="shared" si="141"/>
        <v>1.4875836874334927</v>
      </c>
      <c r="V660" s="1">
        <f t="shared" si="141"/>
        <v>1.1837535974271827</v>
      </c>
      <c r="AA660"/>
      <c r="AB660"/>
    </row>
    <row r="661" spans="1:28" hidden="1" x14ac:dyDescent="0.2">
      <c r="A661" t="s">
        <v>721</v>
      </c>
      <c r="B661" s="5">
        <v>2.6</v>
      </c>
      <c r="C661" s="2">
        <v>7239717</v>
      </c>
      <c r="D661" s="2">
        <v>-23000000</v>
      </c>
      <c r="E661" t="s">
        <v>27</v>
      </c>
      <c r="F661" s="2">
        <v>-23000000</v>
      </c>
      <c r="G661" s="1">
        <f t="shared" si="130"/>
        <v>-0.23126918214469186</v>
      </c>
      <c r="H661" s="1">
        <f t="shared" si="131"/>
        <v>-0.23126918214469186</v>
      </c>
      <c r="I661" s="1">
        <f t="shared" si="132"/>
        <v>-28.667892273913044</v>
      </c>
      <c r="J661" s="1">
        <f t="shared" si="133"/>
        <v>-28.667892273913044</v>
      </c>
      <c r="K661" s="3">
        <v>56000000</v>
      </c>
      <c r="L661" s="3">
        <v>15000000</v>
      </c>
      <c r="M661" s="1">
        <f t="shared" si="134"/>
        <v>5.6632047910160024</v>
      </c>
      <c r="N661" s="1">
        <f t="shared" si="135"/>
        <v>0.45910400487804881</v>
      </c>
      <c r="O661" s="3">
        <v>41000000</v>
      </c>
      <c r="P661" s="1">
        <f t="shared" si="136"/>
        <v>-56.09756097560976</v>
      </c>
      <c r="Q661" s="1">
        <f t="shared" si="137"/>
        <v>-56.09756097560976</v>
      </c>
      <c r="R661" s="1">
        <f t="shared" si="138"/>
        <v>-8.1840279130434776E-2</v>
      </c>
      <c r="S661" s="1">
        <f t="shared" si="139"/>
        <v>-31.769197608138551</v>
      </c>
      <c r="T661" s="1">
        <f t="shared" si="141"/>
        <v>-30.636556649935351</v>
      </c>
      <c r="U661" s="1">
        <f t="shared" si="141"/>
        <v>-31.202877129036949</v>
      </c>
      <c r="V661" s="1">
        <f t="shared" si="141"/>
        <v>-31.769197608138551</v>
      </c>
      <c r="AA661"/>
      <c r="AB661"/>
    </row>
    <row r="662" spans="1:28" hidden="1" x14ac:dyDescent="0.2">
      <c r="A662" t="s">
        <v>722</v>
      </c>
      <c r="B662" s="5">
        <v>86.15</v>
      </c>
      <c r="C662" s="2">
        <v>185924000</v>
      </c>
      <c r="D662" s="2">
        <v>-77000000</v>
      </c>
      <c r="E662" t="s">
        <v>27</v>
      </c>
      <c r="F662" s="2">
        <v>55000000</v>
      </c>
      <c r="G662" s="1">
        <f t="shared" si="130"/>
        <v>-0.7742490010930988</v>
      </c>
      <c r="H662" s="1">
        <f t="shared" si="131"/>
        <v>0.55303500078078482</v>
      </c>
      <c r="I662" s="1">
        <f t="shared" si="132"/>
        <v>-8.5631366532467528</v>
      </c>
      <c r="J662" s="1">
        <f t="shared" si="133"/>
        <v>11.988391314545455</v>
      </c>
      <c r="K662" s="4">
        <v>4558000000</v>
      </c>
      <c r="L662" s="4">
        <v>1484000000</v>
      </c>
      <c r="M662" s="1">
        <f t="shared" si="134"/>
        <v>16.533637400228049</v>
      </c>
      <c r="N662" s="1">
        <f t="shared" si="135"/>
        <v>5.2105896551724147</v>
      </c>
      <c r="O662" s="4">
        <v>3074000000</v>
      </c>
      <c r="P662" s="1">
        <f t="shared" si="136"/>
        <v>1.7891997397527653</v>
      </c>
      <c r="Q662" s="1">
        <f t="shared" si="137"/>
        <v>-2.5048796356538712</v>
      </c>
      <c r="R662" s="1">
        <f t="shared" si="138"/>
        <v>-20.801756623376622</v>
      </c>
      <c r="S662" s="1">
        <f t="shared" si="139"/>
        <v>-4.141477162711646</v>
      </c>
      <c r="T662" s="1">
        <f t="shared" si="141"/>
        <v>-0.83474968266603555</v>
      </c>
      <c r="U662" s="1">
        <f t="shared" si="141"/>
        <v>-2.4881134226888406</v>
      </c>
      <c r="V662" s="1">
        <f t="shared" si="141"/>
        <v>-4.141477162711646</v>
      </c>
      <c r="AA662"/>
      <c r="AB662"/>
    </row>
    <row r="663" spans="1:28" hidden="1" x14ac:dyDescent="0.2">
      <c r="A663" t="s">
        <v>723</v>
      </c>
      <c r="B663" s="5">
        <v>3.01</v>
      </c>
      <c r="C663" s="2">
        <v>9817363</v>
      </c>
      <c r="D663" s="2">
        <v>-2000000</v>
      </c>
      <c r="E663" t="s">
        <v>53</v>
      </c>
      <c r="F663" s="2">
        <v>-0.49</v>
      </c>
      <c r="G663" s="1">
        <f t="shared" si="130"/>
        <v>-2.0110363664755812E-2</v>
      </c>
      <c r="H663" s="1">
        <f t="shared" si="131"/>
        <v>-4.9270390978651743E-9</v>
      </c>
      <c r="I663" s="1">
        <f t="shared" si="132"/>
        <v>-329.68076115000002</v>
      </c>
      <c r="J663" s="1">
        <f t="shared" si="133"/>
        <v>-1345635759.7959182</v>
      </c>
      <c r="K663" s="3">
        <v>7000000</v>
      </c>
      <c r="L663" s="3">
        <v>4000000</v>
      </c>
      <c r="M663" s="1">
        <f t="shared" si="134"/>
        <v>0.30558104044843815</v>
      </c>
      <c r="N663" s="1">
        <f t="shared" si="135"/>
        <v>9.8500875433333324</v>
      </c>
      <c r="O663" s="3">
        <v>3000000</v>
      </c>
      <c r="P663" s="1">
        <f t="shared" si="136"/>
        <v>-1.6333333333333335E-5</v>
      </c>
      <c r="Q663" s="1">
        <f t="shared" si="137"/>
        <v>-66.666666666666657</v>
      </c>
      <c r="R663" s="1">
        <f t="shared" si="138"/>
        <v>-1.4775131315000003</v>
      </c>
      <c r="S663" s="1">
        <f t="shared" si="139"/>
        <v>-2.0372069363229204</v>
      </c>
      <c r="T663" s="1">
        <f t="shared" si="141"/>
        <v>-1.976090728233233</v>
      </c>
      <c r="U663" s="1">
        <f t="shared" si="141"/>
        <v>-2.0066488322780769</v>
      </c>
      <c r="V663" s="1">
        <f t="shared" si="141"/>
        <v>-2.0372069363229204</v>
      </c>
      <c r="AA663"/>
      <c r="AB663"/>
    </row>
    <row r="664" spans="1:28" hidden="1" x14ac:dyDescent="0.2">
      <c r="A664" t="s">
        <v>724</v>
      </c>
      <c r="B664" s="5" t="s">
        <v>46</v>
      </c>
      <c r="C664" s="2">
        <v>2239757</v>
      </c>
      <c r="D664" s="2">
        <v>0.35</v>
      </c>
      <c r="E664" t="s">
        <v>42</v>
      </c>
      <c r="F664" s="2">
        <v>-0.28999999999999998</v>
      </c>
      <c r="G664" s="1">
        <f t="shared" si="130"/>
        <v>3.519313641332267E-9</v>
      </c>
      <c r="H664" s="1">
        <f t="shared" si="131"/>
        <v>-2.9160027313895929E-9</v>
      </c>
      <c r="I664" s="1">
        <f t="shared" si="132"/>
        <v>1883890063.7142859</v>
      </c>
      <c r="J664" s="1">
        <f t="shared" si="133"/>
        <v>-2273660421.7241378</v>
      </c>
      <c r="K664" s="3">
        <v>71000000</v>
      </c>
      <c r="L664" s="3">
        <v>0.75</v>
      </c>
      <c r="M664" s="1">
        <f t="shared" si="134"/>
        <v>31.6998671061191</v>
      </c>
      <c r="N664" s="1" t="e">
        <f t="shared" si="135"/>
        <v>#VALUE!</v>
      </c>
      <c r="O664" s="3">
        <v>5000000</v>
      </c>
      <c r="P664" s="1">
        <f t="shared" si="136"/>
        <v>-5.7999999999999995E-6</v>
      </c>
      <c r="Q664" s="1">
        <f t="shared" si="137"/>
        <v>6.999999999999999E-6</v>
      </c>
      <c r="R664" s="1" t="e">
        <f t="shared" si="138"/>
        <v>#VALUE!</v>
      </c>
      <c r="S664" s="1">
        <f t="shared" si="139"/>
        <v>1.5626695217382957E-6</v>
      </c>
      <c r="T664" s="1">
        <f t="shared" si="141"/>
        <v>0.44647856888046339</v>
      </c>
      <c r="U664" s="1">
        <f t="shared" si="141"/>
        <v>0.22324006577499256</v>
      </c>
      <c r="V664" s="1">
        <f t="shared" si="141"/>
        <v>1.5626695217382957E-6</v>
      </c>
      <c r="AA664"/>
      <c r="AB664"/>
    </row>
    <row r="665" spans="1:28" hidden="1" x14ac:dyDescent="0.2">
      <c r="A665" t="s">
        <v>725</v>
      </c>
      <c r="B665" s="5">
        <v>1.1599999999999999</v>
      </c>
      <c r="C665" s="2">
        <v>10897522</v>
      </c>
      <c r="D665" s="2">
        <v>-18000000</v>
      </c>
      <c r="E665" t="s">
        <v>27</v>
      </c>
      <c r="F665" s="2">
        <v>-6000000</v>
      </c>
      <c r="G665" s="1">
        <f t="shared" si="130"/>
        <v>-0.18099327298280232</v>
      </c>
      <c r="H665" s="1">
        <f t="shared" si="131"/>
        <v>-6.0331090994267443E-2</v>
      </c>
      <c r="I665" s="1">
        <f t="shared" si="132"/>
        <v>-36.631195683333331</v>
      </c>
      <c r="J665" s="1">
        <f t="shared" si="133"/>
        <v>-109.89358704999999</v>
      </c>
      <c r="K665" s="3">
        <v>19000000</v>
      </c>
      <c r="L665" s="3">
        <v>27000000</v>
      </c>
      <c r="M665" s="1">
        <f t="shared" si="134"/>
        <v>-0.73411184671157348</v>
      </c>
      <c r="N665" s="1">
        <f t="shared" si="135"/>
        <v>-1.5801406899999999</v>
      </c>
      <c r="O665" s="3">
        <v>-7000000</v>
      </c>
      <c r="P665" s="1">
        <f t="shared" si="136"/>
        <v>85.714285714285708</v>
      </c>
      <c r="Q665" s="1">
        <f t="shared" si="137"/>
        <v>257.14285714285717</v>
      </c>
      <c r="R665" s="1">
        <f t="shared" si="138"/>
        <v>-7.0228475111111105E-2</v>
      </c>
      <c r="S665" s="1">
        <f t="shared" si="139"/>
        <v>-16.517516551010406</v>
      </c>
      <c r="T665" s="1">
        <f t="shared" si="141"/>
        <v>-16.645986124184933</v>
      </c>
      <c r="U665" s="1">
        <f t="shared" si="141"/>
        <v>-16.58175133759767</v>
      </c>
      <c r="V665" s="1">
        <f t="shared" si="141"/>
        <v>-16.517516551010406</v>
      </c>
      <c r="AA665"/>
      <c r="AB665"/>
    </row>
    <row r="666" spans="1:28" hidden="1" x14ac:dyDescent="0.2">
      <c r="A666" t="s">
        <v>726</v>
      </c>
      <c r="B666" s="5">
        <v>10.75</v>
      </c>
      <c r="C666" s="2">
        <v>261419599</v>
      </c>
      <c r="D666" s="2">
        <v>-23000000</v>
      </c>
      <c r="E666" t="s">
        <v>27</v>
      </c>
      <c r="F666" s="2">
        <v>-23000000</v>
      </c>
      <c r="G666" s="1">
        <f t="shared" si="130"/>
        <v>-0.23126918214469186</v>
      </c>
      <c r="H666" s="1">
        <f t="shared" si="131"/>
        <v>-0.23126918214469186</v>
      </c>
      <c r="I666" s="1">
        <f t="shared" si="132"/>
        <v>-28.667892273913044</v>
      </c>
      <c r="J666" s="1">
        <f t="shared" si="133"/>
        <v>-28.667892273913044</v>
      </c>
      <c r="K666" s="3">
        <v>106000000</v>
      </c>
      <c r="L666" s="3">
        <v>137000000</v>
      </c>
      <c r="M666" s="1">
        <f t="shared" si="134"/>
        <v>-0.11858330484241926</v>
      </c>
      <c r="N666" s="1">
        <f t="shared" si="135"/>
        <v>-90.653570620967741</v>
      </c>
      <c r="O666" s="3">
        <v>-31000000</v>
      </c>
      <c r="P666" s="1">
        <f t="shared" si="136"/>
        <v>74.193548387096769</v>
      </c>
      <c r="Q666" s="1">
        <f t="shared" si="137"/>
        <v>74.193548387096769</v>
      </c>
      <c r="R666" s="1">
        <f t="shared" si="138"/>
        <v>-12.218524735869567</v>
      </c>
      <c r="S666" s="1">
        <f t="shared" si="139"/>
        <v>-0.87981161657278795</v>
      </c>
      <c r="T666" s="1">
        <f t="shared" si="141"/>
        <v>-0.90352827754127174</v>
      </c>
      <c r="U666" s="1">
        <f t="shared" si="141"/>
        <v>-0.89166994705702984</v>
      </c>
      <c r="V666" s="1">
        <f t="shared" si="141"/>
        <v>-0.87981161657278795</v>
      </c>
      <c r="AA666"/>
      <c r="AB666"/>
    </row>
    <row r="667" spans="1:28" hidden="1" x14ac:dyDescent="0.2">
      <c r="A667" t="s">
        <v>727</v>
      </c>
      <c r="B667" s="5">
        <v>34.99</v>
      </c>
      <c r="C667" s="2">
        <v>226262336</v>
      </c>
      <c r="D667" s="2">
        <v>-55000000</v>
      </c>
      <c r="E667" t="s">
        <v>27</v>
      </c>
      <c r="F667" s="2">
        <v>-55000000</v>
      </c>
      <c r="G667" s="1">
        <f t="shared" si="130"/>
        <v>-0.55303500078078482</v>
      </c>
      <c r="H667" s="1">
        <f t="shared" si="131"/>
        <v>-0.55303500078078482</v>
      </c>
      <c r="I667" s="1">
        <f t="shared" si="132"/>
        <v>-11.988391314545455</v>
      </c>
      <c r="J667" s="1">
        <f t="shared" si="133"/>
        <v>-11.988391314545455</v>
      </c>
      <c r="K667" s="3">
        <v>653000000</v>
      </c>
      <c r="L667" s="3">
        <v>386000000</v>
      </c>
      <c r="M667" s="1">
        <f t="shared" si="134"/>
        <v>1.1800461566877838</v>
      </c>
      <c r="N667" s="1">
        <f t="shared" si="135"/>
        <v>29.651382534232212</v>
      </c>
      <c r="O667" s="3">
        <v>266000000</v>
      </c>
      <c r="P667" s="1">
        <f t="shared" si="136"/>
        <v>-20.676691729323306</v>
      </c>
      <c r="Q667" s="1">
        <f t="shared" si="137"/>
        <v>-20.676691729323306</v>
      </c>
      <c r="R667" s="1">
        <f t="shared" si="138"/>
        <v>-14.394398430254551</v>
      </c>
      <c r="S667" s="1">
        <f t="shared" si="139"/>
        <v>-2.4308066898062957</v>
      </c>
      <c r="T667" s="1">
        <f t="shared" si="141"/>
        <v>-2.1956813881741231</v>
      </c>
      <c r="U667" s="1">
        <f t="shared" si="141"/>
        <v>-2.3132440389902094</v>
      </c>
      <c r="V667" s="1">
        <f t="shared" si="141"/>
        <v>-2.4308066898062957</v>
      </c>
      <c r="AA667"/>
      <c r="AB667"/>
    </row>
    <row r="668" spans="1:28" hidden="1" x14ac:dyDescent="0.2">
      <c r="A668" t="s">
        <v>728</v>
      </c>
      <c r="B668" s="5">
        <v>0.83</v>
      </c>
      <c r="C668" s="2">
        <v>14672000</v>
      </c>
      <c r="D668" s="2">
        <v>-17000000</v>
      </c>
      <c r="E668" t="s">
        <v>275</v>
      </c>
      <c r="F668" s="2">
        <v>-2000000</v>
      </c>
      <c r="G668" s="1">
        <f t="shared" si="130"/>
        <v>-0.17093809115042441</v>
      </c>
      <c r="H668" s="1">
        <f t="shared" si="131"/>
        <v>-2.0110363664755812E-2</v>
      </c>
      <c r="I668" s="1">
        <f t="shared" si="132"/>
        <v>-38.7859719</v>
      </c>
      <c r="J668" s="1">
        <f t="shared" si="133"/>
        <v>-329.68076115000002</v>
      </c>
      <c r="K668" s="3">
        <v>3000000</v>
      </c>
      <c r="L668" s="3">
        <v>2000000</v>
      </c>
      <c r="M668" s="1">
        <f t="shared" si="134"/>
        <v>6.8157033805888764E-2</v>
      </c>
      <c r="N668" s="1">
        <f t="shared" si="135"/>
        <v>12.177759999999999</v>
      </c>
      <c r="O668" s="3">
        <v>0.72</v>
      </c>
      <c r="P668" s="1">
        <f t="shared" si="136"/>
        <v>-277777777.77777779</v>
      </c>
      <c r="Q668" s="1">
        <f t="shared" si="137"/>
        <v>-2361111111.1111112</v>
      </c>
      <c r="R668" s="1">
        <f t="shared" si="138"/>
        <v>-7.1633882352941172E-2</v>
      </c>
      <c r="S668" s="1">
        <f t="shared" si="139"/>
        <v>-11.586695747001091</v>
      </c>
      <c r="T668" s="1">
        <f t="shared" si="141"/>
        <v>-11.586695737186478</v>
      </c>
      <c r="U668" s="1">
        <f t="shared" si="141"/>
        <v>-11.586695742093784</v>
      </c>
      <c r="V668" s="1">
        <f t="shared" si="141"/>
        <v>-11.586695747001091</v>
      </c>
      <c r="AA668"/>
      <c r="AB668"/>
    </row>
    <row r="669" spans="1:28" hidden="1" x14ac:dyDescent="0.2">
      <c r="A669" t="s">
        <v>729</v>
      </c>
      <c r="B669" s="5">
        <v>14.72</v>
      </c>
      <c r="C669" s="2">
        <v>71305353</v>
      </c>
      <c r="D669" s="2">
        <v>-88000000</v>
      </c>
      <c r="E669" t="s">
        <v>27</v>
      </c>
      <c r="F669" s="2">
        <v>-88000000</v>
      </c>
      <c r="G669" s="1">
        <f t="shared" si="130"/>
        <v>-0.88485600124925579</v>
      </c>
      <c r="H669" s="1">
        <f t="shared" si="131"/>
        <v>-0.88485600124925579</v>
      </c>
      <c r="I669" s="1">
        <f t="shared" si="132"/>
        <v>-7.4927445715909089</v>
      </c>
      <c r="J669" s="1">
        <f t="shared" si="133"/>
        <v>-7.4927445715909089</v>
      </c>
      <c r="K669" s="4">
        <v>59744000000</v>
      </c>
      <c r="L669" s="4">
        <v>39436000000</v>
      </c>
      <c r="M669" s="1">
        <f t="shared" si="134"/>
        <v>284.80330221491226</v>
      </c>
      <c r="N669" s="1">
        <f t="shared" si="135"/>
        <v>5.1684793980697259E-2</v>
      </c>
      <c r="O669" s="4">
        <v>11130000000</v>
      </c>
      <c r="P669" s="1">
        <f t="shared" si="136"/>
        <v>-0.79065588499550765</v>
      </c>
      <c r="Q669" s="1">
        <f t="shared" si="137"/>
        <v>-0.79065588499550765</v>
      </c>
      <c r="R669" s="1">
        <f t="shared" si="138"/>
        <v>-1.1927440865454546</v>
      </c>
      <c r="S669" s="1">
        <f t="shared" si="139"/>
        <v>-12.341289440078924</v>
      </c>
      <c r="T669" s="1">
        <f t="shared" si="141"/>
        <v>18.876563166302535</v>
      </c>
      <c r="U669" s="1">
        <f t="shared" si="141"/>
        <v>3.267636863111806</v>
      </c>
      <c r="V669" s="1">
        <f t="shared" si="141"/>
        <v>-12.341289440078924</v>
      </c>
      <c r="AA669"/>
      <c r="AB669"/>
    </row>
    <row r="670" spans="1:28" hidden="1" x14ac:dyDescent="0.2">
      <c r="A670" t="s">
        <v>730</v>
      </c>
      <c r="B670" s="5">
        <v>21.51</v>
      </c>
      <c r="C670" s="2">
        <v>138192000</v>
      </c>
      <c r="D670" s="2">
        <v>127000000</v>
      </c>
      <c r="E670" t="s">
        <v>76</v>
      </c>
      <c r="F670" s="2">
        <v>55000000</v>
      </c>
      <c r="G670" s="1">
        <f t="shared" si="130"/>
        <v>1.2770080927119942</v>
      </c>
      <c r="H670" s="1">
        <f t="shared" si="131"/>
        <v>0.55303500078078482</v>
      </c>
      <c r="I670" s="1">
        <f t="shared" si="132"/>
        <v>5.1918230102362202</v>
      </c>
      <c r="J670" s="1">
        <f t="shared" si="133"/>
        <v>11.988391314545455</v>
      </c>
      <c r="K670" s="4">
        <v>5478000000</v>
      </c>
      <c r="L670" s="4">
        <v>5583000000</v>
      </c>
      <c r="M670" s="1">
        <f t="shared" si="134"/>
        <v>-0.75981243487321992</v>
      </c>
      <c r="N670" s="1">
        <f t="shared" si="135"/>
        <v>-28.309618285714286</v>
      </c>
      <c r="O670" s="3">
        <v>-104000000</v>
      </c>
      <c r="P670" s="1">
        <f t="shared" si="136"/>
        <v>-52.884615384615387</v>
      </c>
      <c r="Q670" s="1">
        <f t="shared" si="137"/>
        <v>-122.11538461538463</v>
      </c>
      <c r="R670" s="1">
        <f t="shared" si="138"/>
        <v>2.3405589921259837</v>
      </c>
      <c r="S670" s="1">
        <f t="shared" si="139"/>
        <v>9.1901123075141857</v>
      </c>
      <c r="T670" s="1">
        <f t="shared" si="141"/>
        <v>9.0395970823202525</v>
      </c>
      <c r="U670" s="1">
        <f t="shared" si="141"/>
        <v>9.1148546949172182</v>
      </c>
      <c r="V670" s="1">
        <f t="shared" si="141"/>
        <v>9.1901123075141857</v>
      </c>
      <c r="AA670"/>
      <c r="AB670"/>
    </row>
    <row r="671" spans="1:28" hidden="1" x14ac:dyDescent="0.2">
      <c r="A671" t="s">
        <v>731</v>
      </c>
      <c r="B671" s="5">
        <v>2.86</v>
      </c>
      <c r="C671" s="2">
        <v>12709057</v>
      </c>
      <c r="D671" s="2">
        <v>-0.2</v>
      </c>
      <c r="E671" t="s">
        <v>27</v>
      </c>
      <c r="F671" s="2">
        <v>0.24</v>
      </c>
      <c r="G671" s="1">
        <f t="shared" si="130"/>
        <v>-2.0110363664755814E-9</v>
      </c>
      <c r="H671" s="1">
        <f t="shared" si="131"/>
        <v>2.4132436397706976E-9</v>
      </c>
      <c r="I671" s="1">
        <f t="shared" si="132"/>
        <v>-3296807611.5</v>
      </c>
      <c r="J671" s="1">
        <f t="shared" si="133"/>
        <v>2747339676.25</v>
      </c>
      <c r="K671" s="3">
        <v>41000000</v>
      </c>
      <c r="L671" s="3">
        <v>16000000</v>
      </c>
      <c r="M671" s="1">
        <f t="shared" si="134"/>
        <v>1.96710109963312</v>
      </c>
      <c r="N671" s="1">
        <f t="shared" si="135"/>
        <v>1.4539161208</v>
      </c>
      <c r="O671" s="3">
        <v>25000000</v>
      </c>
      <c r="P671" s="1">
        <f t="shared" si="136"/>
        <v>9.5999999999999991E-7</v>
      </c>
      <c r="Q671" s="1">
        <f t="shared" si="137"/>
        <v>-8.0000000000000007E-7</v>
      </c>
      <c r="R671" s="1">
        <f t="shared" si="138"/>
        <v>-18173951.509999998</v>
      </c>
      <c r="S671" s="1">
        <f t="shared" si="139"/>
        <v>-1.5736808797064961E-7</v>
      </c>
      <c r="T671" s="1">
        <f t="shared" si="141"/>
        <v>0.39342006255853601</v>
      </c>
      <c r="U671" s="1">
        <f t="shared" si="141"/>
        <v>0.19670995259522403</v>
      </c>
      <c r="V671" s="1">
        <f t="shared" si="141"/>
        <v>-1.5736808797064961E-7</v>
      </c>
      <c r="AA671"/>
      <c r="AB671"/>
    </row>
    <row r="672" spans="1:28" hidden="1" x14ac:dyDescent="0.2">
      <c r="A672" t="s">
        <v>732</v>
      </c>
      <c r="B672" s="5">
        <v>40.35</v>
      </c>
      <c r="C672" s="2">
        <v>20441000</v>
      </c>
      <c r="D672" s="2">
        <v>51000000</v>
      </c>
      <c r="E672" t="s">
        <v>733</v>
      </c>
      <c r="F672" s="2">
        <v>4000000</v>
      </c>
      <c r="G672" s="1">
        <f t="shared" si="130"/>
        <v>0.51281427345127328</v>
      </c>
      <c r="H672" s="1">
        <f t="shared" si="131"/>
        <v>4.0220727329511624E-2</v>
      </c>
      <c r="I672" s="1">
        <f t="shared" si="132"/>
        <v>12.928657299999999</v>
      </c>
      <c r="J672" s="1">
        <f t="shared" si="133"/>
        <v>164.84038057500001</v>
      </c>
      <c r="K672" s="4">
        <v>1058000000</v>
      </c>
      <c r="L672" s="3">
        <v>772000000</v>
      </c>
      <c r="M672" s="1">
        <f t="shared" si="134"/>
        <v>13.991487696296659</v>
      </c>
      <c r="N672" s="1">
        <f t="shared" si="135"/>
        <v>2.8838963286713288</v>
      </c>
      <c r="O672" s="3">
        <v>287000000</v>
      </c>
      <c r="P672" s="1">
        <f t="shared" si="136"/>
        <v>1.3937282229965158</v>
      </c>
      <c r="Q672" s="1">
        <f t="shared" si="137"/>
        <v>17.770034843205575</v>
      </c>
      <c r="R672" s="1">
        <f t="shared" si="138"/>
        <v>1.6172438235294118</v>
      </c>
      <c r="S672" s="1">
        <f t="shared" si="139"/>
        <v>24.949855682207328</v>
      </c>
      <c r="T672" s="1">
        <f t="shared" si="141"/>
        <v>27.757937478596936</v>
      </c>
      <c r="U672" s="1">
        <f t="shared" si="141"/>
        <v>26.353896580402132</v>
      </c>
      <c r="V672" s="1">
        <f t="shared" si="141"/>
        <v>24.949855682207328</v>
      </c>
      <c r="AA672"/>
      <c r="AB672"/>
    </row>
    <row r="673" spans="1:28" hidden="1" x14ac:dyDescent="0.2">
      <c r="A673" t="s">
        <v>734</v>
      </c>
      <c r="B673" s="5">
        <v>82.47</v>
      </c>
      <c r="C673" s="2">
        <v>61104000</v>
      </c>
      <c r="D673" s="2">
        <v>258000000</v>
      </c>
      <c r="E673" t="s">
        <v>27</v>
      </c>
      <c r="F673" s="2">
        <v>12000000</v>
      </c>
      <c r="G673" s="1">
        <f t="shared" si="130"/>
        <v>2.5942369127534999</v>
      </c>
      <c r="H673" s="1">
        <f t="shared" si="131"/>
        <v>0.12066218198853489</v>
      </c>
      <c r="I673" s="1">
        <f t="shared" si="132"/>
        <v>2.5556648151162791</v>
      </c>
      <c r="J673" s="1">
        <f t="shared" si="133"/>
        <v>54.946793524999997</v>
      </c>
      <c r="K673" s="4">
        <v>7275000000</v>
      </c>
      <c r="L673" s="4">
        <v>4842000000</v>
      </c>
      <c r="M673" s="1">
        <f t="shared" si="134"/>
        <v>39.817360565593084</v>
      </c>
      <c r="N673" s="1">
        <f t="shared" si="135"/>
        <v>2.0712071023427869</v>
      </c>
      <c r="O673" s="4">
        <v>2329000000</v>
      </c>
      <c r="P673" s="1">
        <f t="shared" si="136"/>
        <v>0.51524259338772005</v>
      </c>
      <c r="Q673" s="1">
        <f t="shared" si="137"/>
        <v>11.07771575783598</v>
      </c>
      <c r="R673" s="1">
        <f t="shared" si="138"/>
        <v>1.953196465116279</v>
      </c>
      <c r="S673" s="1">
        <f t="shared" si="139"/>
        <v>42.22309505106049</v>
      </c>
      <c r="T673" s="1">
        <f t="shared" si="141"/>
        <v>49.846163917255829</v>
      </c>
      <c r="U673" s="1">
        <f t="shared" si="141"/>
        <v>46.03462948415816</v>
      </c>
      <c r="V673" s="1">
        <f t="shared" si="141"/>
        <v>42.22309505106049</v>
      </c>
      <c r="AA673"/>
      <c r="AB673"/>
    </row>
    <row r="674" spans="1:28" hidden="1" x14ac:dyDescent="0.2">
      <c r="A674" t="s">
        <v>735</v>
      </c>
      <c r="B674" s="5">
        <v>65.91</v>
      </c>
      <c r="C674" s="2">
        <v>148500000</v>
      </c>
      <c r="D674" s="2">
        <v>169000000</v>
      </c>
      <c r="E674" t="s">
        <v>27</v>
      </c>
      <c r="F674" s="2">
        <v>37000000</v>
      </c>
      <c r="G674" s="1">
        <f t="shared" si="130"/>
        <v>1.6993257296718662</v>
      </c>
      <c r="H674" s="1">
        <f t="shared" si="131"/>
        <v>0.37204172779798256</v>
      </c>
      <c r="I674" s="1">
        <f t="shared" si="132"/>
        <v>3.9015474692307692</v>
      </c>
      <c r="J674" s="1">
        <f t="shared" si="133"/>
        <v>17.820581683783782</v>
      </c>
      <c r="K674" s="4">
        <v>4004000000</v>
      </c>
      <c r="L674" s="4">
        <v>2136000000</v>
      </c>
      <c r="M674" s="1">
        <f t="shared" si="134"/>
        <v>12.57912457912458</v>
      </c>
      <c r="N674" s="1">
        <f t="shared" si="135"/>
        <v>5.2396332976445388</v>
      </c>
      <c r="O674" s="4">
        <v>1868000000</v>
      </c>
      <c r="P674" s="1">
        <f t="shared" si="136"/>
        <v>1.980728051391863</v>
      </c>
      <c r="Q674" s="1">
        <f t="shared" si="137"/>
        <v>9.0471092077087789</v>
      </c>
      <c r="R674" s="1">
        <f t="shared" si="138"/>
        <v>5.7914999999999992</v>
      </c>
      <c r="S674" s="1">
        <f t="shared" si="139"/>
        <v>11.380471380471381</v>
      </c>
      <c r="T674" s="1">
        <f t="shared" ref="T674:V693" si="142">($O674+$O674*($Q674+T$2-$C$1)/$C$1)/$C674</f>
        <v>13.896296296296295</v>
      </c>
      <c r="U674" s="1">
        <f t="shared" si="142"/>
        <v>12.638383838383838</v>
      </c>
      <c r="V674" s="1">
        <f t="shared" si="142"/>
        <v>11.380471380471381</v>
      </c>
      <c r="AA674"/>
      <c r="AB674"/>
    </row>
    <row r="675" spans="1:28" hidden="1" x14ac:dyDescent="0.2">
      <c r="A675" t="s">
        <v>4122</v>
      </c>
      <c r="B675" s="5">
        <v>13.15</v>
      </c>
      <c r="C675" s="2">
        <v>24555427</v>
      </c>
      <c r="D675" s="2">
        <v>159000000</v>
      </c>
      <c r="E675" t="s">
        <v>27</v>
      </c>
      <c r="F675" s="2">
        <v>159000000</v>
      </c>
      <c r="G675" s="1">
        <f t="shared" si="130"/>
        <v>1.5987739113480872</v>
      </c>
      <c r="H675" s="1">
        <f t="shared" si="131"/>
        <v>1.5987739113480872</v>
      </c>
      <c r="I675" s="1">
        <f t="shared" si="132"/>
        <v>4.1469278132075473</v>
      </c>
      <c r="J675" s="1">
        <f t="shared" si="133"/>
        <v>4.1469278132075473</v>
      </c>
      <c r="K675" s="2">
        <v>1341000000</v>
      </c>
      <c r="L675" s="2">
        <v>302000000</v>
      </c>
      <c r="M675" s="1">
        <f t="shared" si="134"/>
        <v>42.312438712631632</v>
      </c>
      <c r="N675" s="1">
        <f t="shared" si="135"/>
        <v>0.31078331573628487</v>
      </c>
      <c r="O675" s="2">
        <v>-358000000</v>
      </c>
      <c r="P675" s="1">
        <f t="shared" si="136"/>
        <v>-44.41340782122905</v>
      </c>
      <c r="Q675" s="1">
        <f t="shared" si="137"/>
        <v>-44.41340782122905</v>
      </c>
      <c r="R675" s="1">
        <f t="shared" si="138"/>
        <v>0.20308419185534593</v>
      </c>
      <c r="S675" s="1">
        <f t="shared" si="139"/>
        <v>64.751470214710579</v>
      </c>
      <c r="T675" s="1">
        <f t="shared" si="142"/>
        <v>61.835617845293427</v>
      </c>
      <c r="U675" s="1">
        <f t="shared" si="142"/>
        <v>63.293544030002003</v>
      </c>
      <c r="V675" s="1">
        <f t="shared" si="142"/>
        <v>64.751470214710579</v>
      </c>
      <c r="AA675"/>
      <c r="AB675"/>
    </row>
    <row r="676" spans="1:28" hidden="1" x14ac:dyDescent="0.2">
      <c r="A676" t="s">
        <v>737</v>
      </c>
      <c r="B676" s="5">
        <v>6.59</v>
      </c>
      <c r="C676" s="2">
        <v>536733733</v>
      </c>
      <c r="D676" s="2">
        <v>93000000</v>
      </c>
      <c r="E676" t="s">
        <v>585</v>
      </c>
      <c r="F676" s="2">
        <v>93000000</v>
      </c>
      <c r="G676" s="1">
        <f t="shared" si="130"/>
        <v>0.9351319104111453</v>
      </c>
      <c r="H676" s="1">
        <f t="shared" si="131"/>
        <v>0.9351319104111453</v>
      </c>
      <c r="I676" s="1">
        <f t="shared" si="132"/>
        <v>7.0899088419354843</v>
      </c>
      <c r="J676" s="1">
        <f t="shared" si="133"/>
        <v>7.0899088419354843</v>
      </c>
      <c r="K676" s="4">
        <v>3929000000</v>
      </c>
      <c r="L676" s="4">
        <v>1293000000</v>
      </c>
      <c r="M676" s="1">
        <f t="shared" si="134"/>
        <v>4.9111874993703815</v>
      </c>
      <c r="N676" s="1">
        <f t="shared" si="135"/>
        <v>1.3418343324999999</v>
      </c>
      <c r="O676" s="4">
        <v>2636000000</v>
      </c>
      <c r="P676" s="1">
        <f t="shared" si="136"/>
        <v>3.5280728376327772</v>
      </c>
      <c r="Q676" s="1">
        <f t="shared" si="137"/>
        <v>3.5280728376327772</v>
      </c>
      <c r="R676" s="1">
        <f t="shared" si="138"/>
        <v>3.8033067746989246</v>
      </c>
      <c r="S676" s="1">
        <f t="shared" si="139"/>
        <v>1.7327027217050284</v>
      </c>
      <c r="T676" s="1">
        <f t="shared" si="142"/>
        <v>2.7149402215791048</v>
      </c>
      <c r="U676" s="1">
        <f t="shared" si="142"/>
        <v>2.2238214716420663</v>
      </c>
      <c r="V676" s="1">
        <f t="shared" si="142"/>
        <v>1.7327027217050284</v>
      </c>
      <c r="AA676"/>
      <c r="AB676"/>
    </row>
    <row r="677" spans="1:28" hidden="1" x14ac:dyDescent="0.2">
      <c r="A677" t="s">
        <v>738</v>
      </c>
      <c r="B677" s="5">
        <v>79.959999999999994</v>
      </c>
      <c r="C677" s="2">
        <v>48464529</v>
      </c>
      <c r="D677" s="2">
        <v>45000000</v>
      </c>
      <c r="E677" t="s">
        <v>27</v>
      </c>
      <c r="F677" s="2">
        <v>5000000</v>
      </c>
      <c r="G677" s="1">
        <f t="shared" si="130"/>
        <v>0.45248318245700581</v>
      </c>
      <c r="H677" s="1">
        <f t="shared" si="131"/>
        <v>5.027590916188953E-2</v>
      </c>
      <c r="I677" s="1">
        <f t="shared" si="132"/>
        <v>14.652478273333333</v>
      </c>
      <c r="J677" s="1">
        <f t="shared" si="133"/>
        <v>131.87230446000001</v>
      </c>
      <c r="K677" s="4">
        <v>1710000000</v>
      </c>
      <c r="L677" s="4">
        <v>1329000000</v>
      </c>
      <c r="M677" s="1">
        <f t="shared" si="134"/>
        <v>7.8614196374424683</v>
      </c>
      <c r="N677" s="1">
        <f t="shared" si="135"/>
        <v>10.17119091559055</v>
      </c>
      <c r="O677" s="3">
        <v>381000000</v>
      </c>
      <c r="P677" s="1">
        <f t="shared" si="136"/>
        <v>1.3123359580052494</v>
      </c>
      <c r="Q677" s="1">
        <f t="shared" si="137"/>
        <v>11.811023622047244</v>
      </c>
      <c r="R677" s="1">
        <f t="shared" si="138"/>
        <v>8.6116083085333326</v>
      </c>
      <c r="S677" s="1">
        <f t="shared" si="139"/>
        <v>9.2851413040659079</v>
      </c>
      <c r="T677" s="1">
        <f t="shared" si="142"/>
        <v>10.857425231554402</v>
      </c>
      <c r="U677" s="1">
        <f t="shared" si="142"/>
        <v>10.071283267810154</v>
      </c>
      <c r="V677" s="1">
        <f t="shared" si="142"/>
        <v>9.2851413040659079</v>
      </c>
      <c r="AA677"/>
      <c r="AB677"/>
    </row>
    <row r="678" spans="1:28" hidden="1" x14ac:dyDescent="0.2">
      <c r="A678" t="s">
        <v>739</v>
      </c>
      <c r="B678" s="5">
        <v>60.28</v>
      </c>
      <c r="C678" s="2">
        <v>55480000</v>
      </c>
      <c r="D678" s="2">
        <v>-28000000</v>
      </c>
      <c r="E678" t="s">
        <v>27</v>
      </c>
      <c r="F678" s="2">
        <v>-9000000</v>
      </c>
      <c r="G678" s="1">
        <f t="shared" si="130"/>
        <v>-0.2815450913065814</v>
      </c>
      <c r="H678" s="1">
        <f t="shared" si="131"/>
        <v>-9.0496636491401161E-2</v>
      </c>
      <c r="I678" s="1">
        <f t="shared" si="132"/>
        <v>-23.548625796428571</v>
      </c>
      <c r="J678" s="1">
        <f t="shared" si="133"/>
        <v>-73.262391366666662</v>
      </c>
      <c r="K678" s="3">
        <v>976000000</v>
      </c>
      <c r="L678" s="3">
        <v>575000000</v>
      </c>
      <c r="M678" s="1">
        <f t="shared" si="134"/>
        <v>7.2278298485940882</v>
      </c>
      <c r="N678" s="1">
        <f t="shared" si="135"/>
        <v>8.3399860349127177</v>
      </c>
      <c r="O678" s="3">
        <v>396000000</v>
      </c>
      <c r="P678" s="1">
        <f t="shared" si="136"/>
        <v>-2.2727272727272729</v>
      </c>
      <c r="Q678" s="1">
        <f t="shared" si="137"/>
        <v>-7.0707070707070701</v>
      </c>
      <c r="R678" s="1">
        <f t="shared" si="138"/>
        <v>-11.944051428571434</v>
      </c>
      <c r="S678" s="1">
        <f t="shared" si="139"/>
        <v>-5.0468637346791612</v>
      </c>
      <c r="T678" s="1">
        <f t="shared" si="142"/>
        <v>-3.6193222782984837</v>
      </c>
      <c r="U678" s="1">
        <f t="shared" si="142"/>
        <v>-4.3330930064888227</v>
      </c>
      <c r="V678" s="1">
        <f t="shared" si="142"/>
        <v>-5.0468637346791612</v>
      </c>
      <c r="AA678"/>
      <c r="AB678"/>
    </row>
    <row r="679" spans="1:28" hidden="1" x14ac:dyDescent="0.2">
      <c r="A679" t="s">
        <v>740</v>
      </c>
      <c r="B679" s="5">
        <v>4.97</v>
      </c>
      <c r="C679" s="2">
        <v>85829992</v>
      </c>
      <c r="D679" s="2">
        <v>-9000000</v>
      </c>
      <c r="E679" t="s">
        <v>27</v>
      </c>
      <c r="F679" s="2">
        <v>-13000000</v>
      </c>
      <c r="G679" s="1">
        <f t="shared" si="130"/>
        <v>-9.0496636491401161E-2</v>
      </c>
      <c r="H679" s="1">
        <f t="shared" si="131"/>
        <v>-0.13071736382091279</v>
      </c>
      <c r="I679" s="1">
        <f t="shared" si="132"/>
        <v>-73.262391366666662</v>
      </c>
      <c r="J679" s="1">
        <f t="shared" si="133"/>
        <v>-50.720117100000003</v>
      </c>
      <c r="K679" s="3">
        <v>743000000</v>
      </c>
      <c r="L679" s="3">
        <v>296000000</v>
      </c>
      <c r="M679" s="1">
        <f t="shared" si="134"/>
        <v>5.2079697269457981</v>
      </c>
      <c r="N679" s="1">
        <f t="shared" si="135"/>
        <v>0.95430662246084996</v>
      </c>
      <c r="O679" s="3">
        <v>447000000</v>
      </c>
      <c r="P679" s="1">
        <f t="shared" si="136"/>
        <v>-2.9082774049217002</v>
      </c>
      <c r="Q679" s="1">
        <f t="shared" si="137"/>
        <v>-2.0134228187919461</v>
      </c>
      <c r="R679" s="1">
        <f t="shared" si="138"/>
        <v>-4.7397228915555552</v>
      </c>
      <c r="S679" s="1">
        <f t="shared" si="139"/>
        <v>-1.048584508781033</v>
      </c>
      <c r="T679" s="1">
        <f t="shared" si="142"/>
        <v>-6.9905633918735536E-3</v>
      </c>
      <c r="U679" s="1">
        <f t="shared" si="142"/>
        <v>-0.52778753608645335</v>
      </c>
      <c r="V679" s="1">
        <f t="shared" si="142"/>
        <v>-1.048584508781033</v>
      </c>
      <c r="AA679"/>
      <c r="AB679"/>
    </row>
    <row r="680" spans="1:28" hidden="1" x14ac:dyDescent="0.2">
      <c r="A680" t="s">
        <v>741</v>
      </c>
      <c r="B680" s="5">
        <v>536.84</v>
      </c>
      <c r="C680" s="2">
        <v>156447387</v>
      </c>
      <c r="D680" s="2">
        <v>4305000000</v>
      </c>
      <c r="E680" t="s">
        <v>27</v>
      </c>
      <c r="F680" s="2">
        <v>1119000000</v>
      </c>
      <c r="G680" s="1">
        <f t="shared" si="130"/>
        <v>43.287557788386891</v>
      </c>
      <c r="H680" s="1">
        <f t="shared" si="131"/>
        <v>11.251748470430877</v>
      </c>
      <c r="I680" s="1">
        <f t="shared" si="132"/>
        <v>0.1531617937979094</v>
      </c>
      <c r="J680" s="1">
        <f t="shared" si="133"/>
        <v>0.58924175361930298</v>
      </c>
      <c r="K680" s="4">
        <v>163872000000</v>
      </c>
      <c r="L680" s="4">
        <v>130268000000</v>
      </c>
      <c r="M680" s="1">
        <f t="shared" si="134"/>
        <v>214.79425540037943</v>
      </c>
      <c r="N680" s="1">
        <f t="shared" si="135"/>
        <v>2.4993219627746699</v>
      </c>
      <c r="O680" s="4">
        <v>32407000000</v>
      </c>
      <c r="P680" s="1">
        <f t="shared" si="136"/>
        <v>3.4529576943253004</v>
      </c>
      <c r="Q680" s="1">
        <f t="shared" si="137"/>
        <v>13.284167000956584</v>
      </c>
      <c r="R680" s="1">
        <f t="shared" si="138"/>
        <v>1.9509225374466901</v>
      </c>
      <c r="S680" s="1">
        <f t="shared" si="139"/>
        <v>275.17238111493674</v>
      </c>
      <c r="T680" s="1">
        <f t="shared" si="142"/>
        <v>316.60100529515398</v>
      </c>
      <c r="U680" s="1">
        <f t="shared" si="142"/>
        <v>295.88669320504533</v>
      </c>
      <c r="V680" s="1">
        <f t="shared" si="142"/>
        <v>275.17238111493674</v>
      </c>
      <c r="AA680"/>
      <c r="AB680"/>
    </row>
    <row r="681" spans="1:28" hidden="1" x14ac:dyDescent="0.2">
      <c r="A681" t="s">
        <v>742</v>
      </c>
      <c r="B681" s="5">
        <v>14.2</v>
      </c>
      <c r="C681" s="2">
        <v>58766002</v>
      </c>
      <c r="D681" s="2">
        <v>45000000</v>
      </c>
      <c r="E681" t="s">
        <v>27</v>
      </c>
      <c r="F681" s="2">
        <v>18000000</v>
      </c>
      <c r="G681" s="1">
        <f t="shared" si="130"/>
        <v>0.45248318245700581</v>
      </c>
      <c r="H681" s="1">
        <f t="shared" si="131"/>
        <v>0.18099327298280232</v>
      </c>
      <c r="I681" s="1">
        <f t="shared" si="132"/>
        <v>14.652478273333333</v>
      </c>
      <c r="J681" s="1">
        <f t="shared" si="133"/>
        <v>36.631195683333331</v>
      </c>
      <c r="K681" s="4">
        <v>1801000000</v>
      </c>
      <c r="L681" s="4">
        <v>1002000000</v>
      </c>
      <c r="M681" s="1">
        <f t="shared" si="134"/>
        <v>13.596296715914075</v>
      </c>
      <c r="N681" s="1">
        <f t="shared" si="135"/>
        <v>1.0444020380475594</v>
      </c>
      <c r="O681" s="3">
        <v>799000000</v>
      </c>
      <c r="P681" s="1">
        <f t="shared" si="136"/>
        <v>2.2528160200250311</v>
      </c>
      <c r="Q681" s="1">
        <f t="shared" si="137"/>
        <v>5.632040050062578</v>
      </c>
      <c r="R681" s="1">
        <f t="shared" si="138"/>
        <v>1.8543938408888889</v>
      </c>
      <c r="S681" s="1">
        <f t="shared" si="139"/>
        <v>7.6574887636562377</v>
      </c>
      <c r="T681" s="1">
        <f t="shared" si="142"/>
        <v>10.376748106839052</v>
      </c>
      <c r="U681" s="1">
        <f t="shared" si="142"/>
        <v>9.0171184352476459</v>
      </c>
      <c r="V681" s="1">
        <f t="shared" si="142"/>
        <v>7.6574887636562377</v>
      </c>
      <c r="AA681"/>
      <c r="AB681"/>
    </row>
    <row r="682" spans="1:28" hidden="1" x14ac:dyDescent="0.2">
      <c r="A682" t="s">
        <v>743</v>
      </c>
      <c r="B682" s="5">
        <v>62.21</v>
      </c>
      <c r="C682" s="2">
        <v>676219758</v>
      </c>
      <c r="D682" s="2">
        <v>1542000000</v>
      </c>
      <c r="E682" t="s">
        <v>27</v>
      </c>
      <c r="F682" s="2">
        <v>779000000</v>
      </c>
      <c r="G682" s="1">
        <f t="shared" si="130"/>
        <v>15.505090385526731</v>
      </c>
      <c r="H682" s="1">
        <f t="shared" si="131"/>
        <v>7.8329866474223895</v>
      </c>
      <c r="I682" s="1">
        <f t="shared" si="132"/>
        <v>0.4276015060311284</v>
      </c>
      <c r="J682" s="1">
        <f t="shared" si="133"/>
        <v>0.84642043940949929</v>
      </c>
      <c r="K682" s="4">
        <v>32386000000</v>
      </c>
      <c r="L682" s="4">
        <v>17756000000</v>
      </c>
      <c r="M682" s="1">
        <f t="shared" si="134"/>
        <v>21.634978610015711</v>
      </c>
      <c r="N682" s="1">
        <f t="shared" si="135"/>
        <v>2.8754361685017087</v>
      </c>
      <c r="O682" s="4">
        <v>6714000000</v>
      </c>
      <c r="P682" s="1">
        <f t="shared" si="136"/>
        <v>11.602621388144177</v>
      </c>
      <c r="Q682" s="1">
        <f t="shared" si="137"/>
        <v>22.966934763181413</v>
      </c>
      <c r="R682" s="1">
        <f t="shared" si="138"/>
        <v>2.7281213453424122</v>
      </c>
      <c r="S682" s="1">
        <f t="shared" si="139"/>
        <v>22.803237878772542</v>
      </c>
      <c r="T682" s="1">
        <f t="shared" si="142"/>
        <v>24.788982873818959</v>
      </c>
      <c r="U682" s="1">
        <f t="shared" si="142"/>
        <v>23.796110376295751</v>
      </c>
      <c r="V682" s="1">
        <f t="shared" si="142"/>
        <v>22.803237878772542</v>
      </c>
      <c r="AA682"/>
      <c r="AB682"/>
    </row>
    <row r="683" spans="1:28" hidden="1" x14ac:dyDescent="0.2">
      <c r="A683" t="s">
        <v>744</v>
      </c>
      <c r="B683" s="5">
        <v>37.72</v>
      </c>
      <c r="C683" s="2">
        <v>134536683</v>
      </c>
      <c r="D683" s="2">
        <v>285000000</v>
      </c>
      <c r="E683" t="s">
        <v>27</v>
      </c>
      <c r="F683" s="2">
        <v>75000000</v>
      </c>
      <c r="G683" s="1">
        <f t="shared" si="130"/>
        <v>2.8657268222277033</v>
      </c>
      <c r="H683" s="1">
        <f t="shared" si="131"/>
        <v>0.75413863742834297</v>
      </c>
      <c r="I683" s="1">
        <f t="shared" si="132"/>
        <v>2.3135492010526315</v>
      </c>
      <c r="J683" s="1">
        <f t="shared" si="133"/>
        <v>8.7914869640000006</v>
      </c>
      <c r="K683" s="4">
        <v>15082000000</v>
      </c>
      <c r="L683" s="4">
        <v>11322000000</v>
      </c>
      <c r="M683" s="1">
        <f t="shared" si="134"/>
        <v>27.947767970464977</v>
      </c>
      <c r="N683" s="1">
        <f t="shared" si="135"/>
        <v>1.349660553925532</v>
      </c>
      <c r="O683" s="4">
        <v>3743000000</v>
      </c>
      <c r="P683" s="1">
        <f t="shared" si="136"/>
        <v>2.003740315255143</v>
      </c>
      <c r="Q683" s="1">
        <f t="shared" si="137"/>
        <v>7.6142131979695442</v>
      </c>
      <c r="R683" s="1">
        <f t="shared" si="138"/>
        <v>1.7806048009684208</v>
      </c>
      <c r="S683" s="1">
        <f t="shared" si="139"/>
        <v>21.183813488251381</v>
      </c>
      <c r="T683" s="1">
        <f t="shared" si="142"/>
        <v>26.748095164498746</v>
      </c>
      <c r="U683" s="1">
        <f t="shared" si="142"/>
        <v>23.965954326375062</v>
      </c>
      <c r="V683" s="1">
        <f t="shared" si="142"/>
        <v>21.183813488251381</v>
      </c>
      <c r="AA683"/>
      <c r="AB683"/>
    </row>
    <row r="684" spans="1:28" hidden="1" x14ac:dyDescent="0.2">
      <c r="A684" t="s">
        <v>745</v>
      </c>
      <c r="B684" s="5">
        <v>2.04</v>
      </c>
      <c r="C684" s="2">
        <v>26242567</v>
      </c>
      <c r="D684" s="2">
        <v>-3000000</v>
      </c>
      <c r="E684" t="s">
        <v>27</v>
      </c>
      <c r="F684" s="2">
        <v>-3000000</v>
      </c>
      <c r="G684" s="1">
        <f t="shared" si="130"/>
        <v>-3.0165545497133722E-2</v>
      </c>
      <c r="H684" s="1">
        <f t="shared" si="131"/>
        <v>-3.0165545497133722E-2</v>
      </c>
      <c r="I684" s="1">
        <f t="shared" si="132"/>
        <v>-219.78717409999999</v>
      </c>
      <c r="J684" s="1">
        <f t="shared" si="133"/>
        <v>-219.78717409999999</v>
      </c>
      <c r="K684" s="3">
        <v>15000000</v>
      </c>
      <c r="L684" s="3">
        <v>5000000</v>
      </c>
      <c r="M684" s="1">
        <f t="shared" si="134"/>
        <v>0.38106028270786163</v>
      </c>
      <c r="N684" s="1">
        <f t="shared" si="135"/>
        <v>5.353483668</v>
      </c>
      <c r="O684" s="3">
        <v>10000000</v>
      </c>
      <c r="P684" s="1">
        <f t="shared" si="136"/>
        <v>-30</v>
      </c>
      <c r="Q684" s="1">
        <f t="shared" si="137"/>
        <v>-30</v>
      </c>
      <c r="R684" s="1">
        <f t="shared" si="138"/>
        <v>-1.7844945560000001</v>
      </c>
      <c r="S684" s="1">
        <f t="shared" si="139"/>
        <v>-1.1431808481235848</v>
      </c>
      <c r="T684" s="1">
        <f t="shared" si="142"/>
        <v>-1.0669687915820125</v>
      </c>
      <c r="U684" s="1">
        <f t="shared" si="142"/>
        <v>-1.1050748198527987</v>
      </c>
      <c r="V684" s="1">
        <f t="shared" si="142"/>
        <v>-1.1431808481235848</v>
      </c>
      <c r="AA684"/>
      <c r="AB684"/>
    </row>
    <row r="685" spans="1:28" hidden="1" x14ac:dyDescent="0.2">
      <c r="A685" t="s">
        <v>746</v>
      </c>
      <c r="B685" s="5">
        <v>9.07</v>
      </c>
      <c r="C685" s="2">
        <v>116330000</v>
      </c>
      <c r="D685" s="2">
        <v>-242000000</v>
      </c>
      <c r="E685" t="s">
        <v>27</v>
      </c>
      <c r="F685" s="2">
        <v>-35000000</v>
      </c>
      <c r="G685" s="1">
        <f t="shared" si="130"/>
        <v>-2.4333540034354533</v>
      </c>
      <c r="H685" s="1">
        <f t="shared" si="131"/>
        <v>-0.35193136413322673</v>
      </c>
      <c r="I685" s="1">
        <f t="shared" si="132"/>
        <v>-2.7246343896694216</v>
      </c>
      <c r="J685" s="1">
        <f t="shared" si="133"/>
        <v>-18.838900637142856</v>
      </c>
      <c r="K685" s="4">
        <v>1170000000</v>
      </c>
      <c r="L685" s="4">
        <v>1181000000</v>
      </c>
      <c r="M685" s="1">
        <f t="shared" si="134"/>
        <v>-9.4558583340496868E-2</v>
      </c>
      <c r="N685" s="1">
        <f t="shared" si="135"/>
        <v>-95.91937272727273</v>
      </c>
      <c r="O685" s="3">
        <v>-107000000</v>
      </c>
      <c r="P685" s="1">
        <f t="shared" si="136"/>
        <v>32.710280373831772</v>
      </c>
      <c r="Q685" s="1">
        <f t="shared" si="137"/>
        <v>226.16822429906543</v>
      </c>
      <c r="R685" s="1">
        <f t="shared" si="138"/>
        <v>-0.43599714876033063</v>
      </c>
      <c r="S685" s="1">
        <f t="shared" si="139"/>
        <v>-20.802888334909309</v>
      </c>
      <c r="T685" s="1">
        <f t="shared" si="142"/>
        <v>-20.986847760680821</v>
      </c>
      <c r="U685" s="1">
        <f t="shared" si="142"/>
        <v>-20.894868047795065</v>
      </c>
      <c r="V685" s="1">
        <f t="shared" si="142"/>
        <v>-20.802888334909309</v>
      </c>
      <c r="AA685"/>
      <c r="AB685"/>
    </row>
    <row r="686" spans="1:28" hidden="1" x14ac:dyDescent="0.2">
      <c r="A686" t="s">
        <v>747</v>
      </c>
      <c r="B686" s="5">
        <v>0.88</v>
      </c>
      <c r="C686" s="2">
        <v>9631000</v>
      </c>
      <c r="D686" s="2">
        <v>-1.34</v>
      </c>
      <c r="E686" t="s">
        <v>27</v>
      </c>
      <c r="F686" s="2">
        <v>-1.33</v>
      </c>
      <c r="G686" s="1">
        <f t="shared" si="130"/>
        <v>-1.3473943655386396E-8</v>
      </c>
      <c r="H686" s="1">
        <f t="shared" si="131"/>
        <v>-1.3373391837062617E-8</v>
      </c>
      <c r="I686" s="1">
        <f t="shared" si="132"/>
        <v>-492060837.53731334</v>
      </c>
      <c r="J686" s="1">
        <f t="shared" si="133"/>
        <v>-495760543.08270669</v>
      </c>
      <c r="K686" s="3">
        <v>19000000</v>
      </c>
      <c r="L686" s="3">
        <v>7000000</v>
      </c>
      <c r="M686" s="1">
        <f t="shared" si="134"/>
        <v>1.2459765341086075</v>
      </c>
      <c r="N686" s="1">
        <f t="shared" si="135"/>
        <v>0.70627333333333342</v>
      </c>
      <c r="O686" s="3">
        <v>11000000</v>
      </c>
      <c r="P686" s="1">
        <f t="shared" si="136"/>
        <v>-1.2090909090909091E-5</v>
      </c>
      <c r="Q686" s="1">
        <f t="shared" si="137"/>
        <v>-1.2181818181818182E-5</v>
      </c>
      <c r="R686" s="1">
        <f t="shared" si="138"/>
        <v>-632483.58207196882</v>
      </c>
      <c r="S686" s="1">
        <f t="shared" si="139"/>
        <v>-1.3913404631266253E-6</v>
      </c>
      <c r="T686" s="1">
        <f t="shared" si="142"/>
        <v>0.22842763991278162</v>
      </c>
      <c r="U686" s="1">
        <f t="shared" si="142"/>
        <v>0.11421312428615923</v>
      </c>
      <c r="V686" s="1">
        <f t="shared" si="142"/>
        <v>-1.3913404631266253E-6</v>
      </c>
      <c r="AA686"/>
      <c r="AB686"/>
    </row>
    <row r="687" spans="1:28" hidden="1" x14ac:dyDescent="0.2">
      <c r="A687" t="s">
        <v>748</v>
      </c>
      <c r="B687" s="5">
        <v>21.35</v>
      </c>
      <c r="C687" s="2">
        <v>87305000</v>
      </c>
      <c r="D687" s="2">
        <v>107000000</v>
      </c>
      <c r="E687" t="s">
        <v>686</v>
      </c>
      <c r="F687" s="2">
        <v>9000000</v>
      </c>
      <c r="G687" s="1">
        <f t="shared" si="130"/>
        <v>1.075904456064436</v>
      </c>
      <c r="H687" s="1">
        <f t="shared" si="131"/>
        <v>9.0496636491401161E-2</v>
      </c>
      <c r="I687" s="1">
        <f t="shared" si="132"/>
        <v>6.1622572177570092</v>
      </c>
      <c r="J687" s="1">
        <f t="shared" si="133"/>
        <v>73.262391366666662</v>
      </c>
      <c r="K687" s="4">
        <v>3469000000</v>
      </c>
      <c r="L687" s="4">
        <v>3317000000</v>
      </c>
      <c r="M687" s="1">
        <f t="shared" si="134"/>
        <v>1.7410228509249184</v>
      </c>
      <c r="N687" s="1">
        <f t="shared" si="135"/>
        <v>12.26290625</v>
      </c>
      <c r="O687" s="3">
        <v>144000000</v>
      </c>
      <c r="P687" s="1">
        <f t="shared" si="136"/>
        <v>6.25</v>
      </c>
      <c r="Q687" s="1">
        <f t="shared" si="137"/>
        <v>74.305555555555557</v>
      </c>
      <c r="R687" s="1">
        <f t="shared" si="138"/>
        <v>1.7420203271028039</v>
      </c>
      <c r="S687" s="1">
        <f t="shared" si="139"/>
        <v>12.255884542695149</v>
      </c>
      <c r="T687" s="1">
        <f t="shared" si="142"/>
        <v>12.585762556554608</v>
      </c>
      <c r="U687" s="1">
        <f t="shared" si="142"/>
        <v>12.420823549624878</v>
      </c>
      <c r="V687" s="1">
        <f t="shared" si="142"/>
        <v>12.255884542695149</v>
      </c>
      <c r="AA687"/>
      <c r="AB687"/>
    </row>
    <row r="688" spans="1:28" hidden="1" x14ac:dyDescent="0.2">
      <c r="A688" t="s">
        <v>749</v>
      </c>
      <c r="B688" s="5">
        <v>22.99</v>
      </c>
      <c r="C688" s="2">
        <v>48652000</v>
      </c>
      <c r="D688" s="2">
        <v>51000000</v>
      </c>
      <c r="E688" t="s">
        <v>27</v>
      </c>
      <c r="F688" s="2">
        <v>-62000000</v>
      </c>
      <c r="G688" s="1">
        <f t="shared" si="130"/>
        <v>0.51281427345127328</v>
      </c>
      <c r="H688" s="1">
        <f t="shared" si="131"/>
        <v>-0.62342127360743027</v>
      </c>
      <c r="I688" s="1">
        <f t="shared" si="132"/>
        <v>12.928657299999999</v>
      </c>
      <c r="J688" s="1">
        <f t="shared" si="133"/>
        <v>-10.634863262903226</v>
      </c>
      <c r="K688" s="4">
        <v>1155000000</v>
      </c>
      <c r="L688" s="3">
        <v>520000000</v>
      </c>
      <c r="M688" s="1">
        <f t="shared" si="134"/>
        <v>13.05187864835978</v>
      </c>
      <c r="N688" s="1">
        <f t="shared" si="135"/>
        <v>1.7614322519685037</v>
      </c>
      <c r="O688" s="3">
        <v>635000000</v>
      </c>
      <c r="P688" s="1">
        <f t="shared" si="136"/>
        <v>-9.7637795275590555</v>
      </c>
      <c r="Q688" s="1">
        <f t="shared" si="137"/>
        <v>8.0314960629921259</v>
      </c>
      <c r="R688" s="1">
        <f t="shared" si="138"/>
        <v>2.1931558431372546</v>
      </c>
      <c r="S688" s="1">
        <f t="shared" si="139"/>
        <v>10.482611197895256</v>
      </c>
      <c r="T688" s="1">
        <f t="shared" si="142"/>
        <v>13.092986927567212</v>
      </c>
      <c r="U688" s="1">
        <f t="shared" si="142"/>
        <v>11.787799062731233</v>
      </c>
      <c r="V688" s="1">
        <f t="shared" si="142"/>
        <v>10.482611197895256</v>
      </c>
      <c r="AA688"/>
      <c r="AB688"/>
    </row>
    <row r="689" spans="1:28" hidden="1" x14ac:dyDescent="0.2">
      <c r="A689" t="s">
        <v>750</v>
      </c>
      <c r="B689" s="5">
        <v>4.4400000000000004</v>
      </c>
      <c r="C689" s="2">
        <v>13133056</v>
      </c>
      <c r="D689" s="2">
        <v>-122000000</v>
      </c>
      <c r="E689" t="s">
        <v>27</v>
      </c>
      <c r="F689" s="2">
        <v>-26000000</v>
      </c>
      <c r="G689" s="1">
        <f t="shared" si="130"/>
        <v>-1.2267321835501046</v>
      </c>
      <c r="H689" s="1">
        <f t="shared" si="131"/>
        <v>-0.26143472764182557</v>
      </c>
      <c r="I689" s="1">
        <f t="shared" si="132"/>
        <v>-5.4046026418032787</v>
      </c>
      <c r="J689" s="1">
        <f t="shared" si="133"/>
        <v>-25.360058550000002</v>
      </c>
      <c r="K689" s="3">
        <v>320000000</v>
      </c>
      <c r="L689" s="3">
        <v>233000000</v>
      </c>
      <c r="M689" s="1">
        <f t="shared" si="134"/>
        <v>6.6245053702656866</v>
      </c>
      <c r="N689" s="1">
        <f t="shared" si="135"/>
        <v>0.67023872000000007</v>
      </c>
      <c r="O689" s="3">
        <v>87000000</v>
      </c>
      <c r="P689" s="1">
        <f t="shared" si="136"/>
        <v>-29.885057471264371</v>
      </c>
      <c r="Q689" s="1">
        <f t="shared" si="137"/>
        <v>-140.22988505747128</v>
      </c>
      <c r="R689" s="1">
        <f t="shared" si="138"/>
        <v>-4.779571199999999E-2</v>
      </c>
      <c r="S689" s="1">
        <f t="shared" si="139"/>
        <v>-92.89536266349586</v>
      </c>
      <c r="T689" s="1">
        <f t="shared" si="142"/>
        <v>-91.570461589442715</v>
      </c>
      <c r="U689" s="1">
        <f t="shared" si="142"/>
        <v>-92.232912126469287</v>
      </c>
      <c r="V689" s="1">
        <f t="shared" si="142"/>
        <v>-92.89536266349586</v>
      </c>
      <c r="AA689"/>
      <c r="AB689"/>
    </row>
    <row r="690" spans="1:28" hidden="1" x14ac:dyDescent="0.2">
      <c r="A690" t="s">
        <v>751</v>
      </c>
      <c r="B690" s="5">
        <v>20.04</v>
      </c>
      <c r="C690" s="2">
        <v>27414401</v>
      </c>
      <c r="D690" s="2">
        <v>24000000</v>
      </c>
      <c r="E690" t="s">
        <v>385</v>
      </c>
      <c r="F690" s="2">
        <v>12000000</v>
      </c>
      <c r="G690" s="1">
        <f t="shared" si="130"/>
        <v>0.24132436397706977</v>
      </c>
      <c r="H690" s="1">
        <f t="shared" si="131"/>
        <v>0.12066218198853489</v>
      </c>
      <c r="I690" s="1">
        <f t="shared" si="132"/>
        <v>27.473396762499998</v>
      </c>
      <c r="J690" s="1">
        <f t="shared" si="133"/>
        <v>54.946793524999997</v>
      </c>
      <c r="K690" s="3">
        <v>365000000</v>
      </c>
      <c r="L690" s="3">
        <v>433000000</v>
      </c>
      <c r="M690" s="1">
        <f t="shared" si="134"/>
        <v>-2.4804481411065664</v>
      </c>
      <c r="N690" s="1">
        <f t="shared" si="135"/>
        <v>-8.0791852358823526</v>
      </c>
      <c r="O690" s="3">
        <v>-68000000</v>
      </c>
      <c r="P690" s="1">
        <f t="shared" si="136"/>
        <v>-17.647058823529413</v>
      </c>
      <c r="Q690" s="1">
        <f t="shared" si="137"/>
        <v>-35.294117647058826</v>
      </c>
      <c r="R690" s="1">
        <f t="shared" si="138"/>
        <v>2.2891024834999998</v>
      </c>
      <c r="S690" s="1">
        <f t="shared" si="139"/>
        <v>8.7545228509643529</v>
      </c>
      <c r="T690" s="1">
        <f t="shared" si="142"/>
        <v>8.2584332227430401</v>
      </c>
      <c r="U690" s="1">
        <f t="shared" si="142"/>
        <v>8.5064780368536965</v>
      </c>
      <c r="V690" s="1">
        <f t="shared" si="142"/>
        <v>8.7545228509643529</v>
      </c>
      <c r="AA690"/>
      <c r="AB690"/>
    </row>
    <row r="691" spans="1:28" hidden="1" x14ac:dyDescent="0.2">
      <c r="A691" t="s">
        <v>752</v>
      </c>
      <c r="B691" s="5">
        <v>6.94</v>
      </c>
      <c r="C691" s="2">
        <v>8767165</v>
      </c>
      <c r="D691" s="2">
        <v>-29000000</v>
      </c>
      <c r="E691" t="s">
        <v>27</v>
      </c>
      <c r="F691" s="2">
        <v>1</v>
      </c>
      <c r="G691" s="1">
        <f t="shared" si="130"/>
        <v>-0.29160027313895931</v>
      </c>
      <c r="H691" s="1">
        <f t="shared" si="131"/>
        <v>1.0055181832377907E-8</v>
      </c>
      <c r="I691" s="1">
        <f t="shared" si="132"/>
        <v>-22.736604217241378</v>
      </c>
      <c r="J691" s="1">
        <f t="shared" si="133"/>
        <v>659361522.29999995</v>
      </c>
      <c r="K691" s="3">
        <v>140000000</v>
      </c>
      <c r="L691" s="3">
        <v>49000000</v>
      </c>
      <c r="M691" s="1">
        <f t="shared" si="134"/>
        <v>10.379638115628028</v>
      </c>
      <c r="N691" s="1">
        <f t="shared" si="135"/>
        <v>0.66861675934065934</v>
      </c>
      <c r="O691" s="3">
        <v>91000000</v>
      </c>
      <c r="P691" s="1">
        <f t="shared" si="136"/>
        <v>1.0989010989010988E-6</v>
      </c>
      <c r="Q691" s="1">
        <f t="shared" si="137"/>
        <v>-31.868131868131865</v>
      </c>
      <c r="R691" s="1">
        <f t="shared" si="138"/>
        <v>-0.20980732793103452</v>
      </c>
      <c r="S691" s="1">
        <f t="shared" si="139"/>
        <v>-33.077967621232176</v>
      </c>
      <c r="T691" s="1">
        <f t="shared" si="142"/>
        <v>-31.002039998106572</v>
      </c>
      <c r="U691" s="1">
        <f t="shared" si="142"/>
        <v>-32.040003809669372</v>
      </c>
      <c r="V691" s="1">
        <f t="shared" si="142"/>
        <v>-33.077967621232176</v>
      </c>
      <c r="AA691"/>
      <c r="AB691"/>
    </row>
    <row r="692" spans="1:28" hidden="1" x14ac:dyDescent="0.2">
      <c r="A692" t="s">
        <v>753</v>
      </c>
      <c r="B692" s="5">
        <v>12.06</v>
      </c>
      <c r="C692" s="2">
        <v>22669188</v>
      </c>
      <c r="D692" s="2">
        <v>-1.1499999999999999</v>
      </c>
      <c r="E692" t="s">
        <v>27</v>
      </c>
      <c r="F692" s="2">
        <v>32000000</v>
      </c>
      <c r="G692" s="1">
        <f t="shared" si="130"/>
        <v>-1.1563459107234593E-8</v>
      </c>
      <c r="H692" s="1">
        <f t="shared" si="131"/>
        <v>0.32176581863609299</v>
      </c>
      <c r="I692" s="1">
        <f t="shared" si="132"/>
        <v>-573357845.47826087</v>
      </c>
      <c r="J692" s="1">
        <f t="shared" si="133"/>
        <v>20.605047571875001</v>
      </c>
      <c r="K692" s="4">
        <v>2090000000</v>
      </c>
      <c r="L692" s="4">
        <v>1304000000</v>
      </c>
      <c r="M692" s="1">
        <f t="shared" si="134"/>
        <v>34.67261376984478</v>
      </c>
      <c r="N692" s="1">
        <f t="shared" si="135"/>
        <v>0.34782494564885497</v>
      </c>
      <c r="O692" s="3">
        <v>133000000</v>
      </c>
      <c r="P692" s="1">
        <f t="shared" si="136"/>
        <v>24.060150375939848</v>
      </c>
      <c r="Q692" s="1">
        <f t="shared" si="137"/>
        <v>-8.6466165413533827E-7</v>
      </c>
      <c r="R692" s="1">
        <f t="shared" si="138"/>
        <v>-23773078.893913042</v>
      </c>
      <c r="S692" s="1">
        <f t="shared" si="139"/>
        <v>-5.0729651189976461E-7</v>
      </c>
      <c r="T692" s="1">
        <f t="shared" si="142"/>
        <v>1.1733983810977262</v>
      </c>
      <c r="U692" s="1">
        <f t="shared" si="142"/>
        <v>0.58669893690060715</v>
      </c>
      <c r="V692" s="1">
        <f t="shared" si="142"/>
        <v>-5.0729651189976461E-7</v>
      </c>
      <c r="AA692"/>
      <c r="AB692"/>
    </row>
    <row r="693" spans="1:28" hidden="1" x14ac:dyDescent="0.2">
      <c r="A693" t="s">
        <v>754</v>
      </c>
      <c r="B693" s="5">
        <v>31.08</v>
      </c>
      <c r="C693" s="2">
        <v>67361000</v>
      </c>
      <c r="D693" s="2">
        <v>120000000</v>
      </c>
      <c r="E693" t="s">
        <v>27</v>
      </c>
      <c r="F693" s="2">
        <v>34000000</v>
      </c>
      <c r="G693" s="1">
        <f t="shared" si="130"/>
        <v>1.2066218198853489</v>
      </c>
      <c r="H693" s="1">
        <f t="shared" si="131"/>
        <v>0.34187618230084882</v>
      </c>
      <c r="I693" s="1">
        <f t="shared" si="132"/>
        <v>5.4946793524999995</v>
      </c>
      <c r="J693" s="1">
        <f t="shared" si="133"/>
        <v>19.39298595</v>
      </c>
      <c r="K693" s="4">
        <v>1880000000</v>
      </c>
      <c r="L693" s="3">
        <v>923000000</v>
      </c>
      <c r="M693" s="1">
        <f t="shared" si="134"/>
        <v>14.207033743560814</v>
      </c>
      <c r="N693" s="1">
        <f t="shared" si="135"/>
        <v>2.1876487774294668</v>
      </c>
      <c r="O693" s="3">
        <v>958000000</v>
      </c>
      <c r="P693" s="1">
        <f t="shared" si="136"/>
        <v>3.5490605427974948</v>
      </c>
      <c r="Q693" s="1">
        <f t="shared" si="137"/>
        <v>12.526096033402922</v>
      </c>
      <c r="R693" s="1">
        <f t="shared" si="138"/>
        <v>1.7446499</v>
      </c>
      <c r="S693" s="1">
        <f t="shared" si="139"/>
        <v>17.814462374370926</v>
      </c>
      <c r="T693" s="1">
        <f t="shared" si="142"/>
        <v>20.658838200145485</v>
      </c>
      <c r="U693" s="1">
        <f t="shared" si="142"/>
        <v>19.236650287258207</v>
      </c>
      <c r="V693" s="1">
        <f t="shared" si="142"/>
        <v>17.814462374370926</v>
      </c>
      <c r="AA693"/>
      <c r="AB693"/>
    </row>
    <row r="694" spans="1:28" hidden="1" x14ac:dyDescent="0.2">
      <c r="A694" t="s">
        <v>4259</v>
      </c>
      <c r="B694" s="5">
        <v>7.08</v>
      </c>
      <c r="C694" s="2">
        <v>1414443390</v>
      </c>
      <c r="D694" s="2">
        <v>4927000000</v>
      </c>
      <c r="E694" t="s">
        <v>61</v>
      </c>
      <c r="F694" s="2">
        <v>4927000000</v>
      </c>
      <c r="G694" s="1">
        <f t="shared" ref="G694:G757" si="143">D694/$C$3</f>
        <v>49.541880888125945</v>
      </c>
      <c r="H694" s="1">
        <f t="shared" ref="H694:H757" si="144">F694/$C$3</f>
        <v>49.541880888125945</v>
      </c>
      <c r="I694" s="1">
        <f t="shared" ref="I694:I757" si="145">$B$3/G694</f>
        <v>0.13382616649076517</v>
      </c>
      <c r="J694" s="1">
        <f t="shared" ref="J694:J757" si="146">$B$3/H694</f>
        <v>0.13382616649076517</v>
      </c>
      <c r="K694" s="2">
        <v>195503623000000</v>
      </c>
      <c r="L694" s="2">
        <v>183730177000000</v>
      </c>
      <c r="M694" s="1">
        <f t="shared" ref="M694:M757" si="147">(K694-L694)/C694</f>
        <v>8323.7307927890979</v>
      </c>
      <c r="N694" s="1">
        <f t="shared" ref="N694:N757" si="148">B694/M694</f>
        <v>8.5058012761939029E-4</v>
      </c>
      <c r="O694" s="2">
        <v>10680620000000</v>
      </c>
      <c r="P694" s="1">
        <f t="shared" ref="P694:P757" si="149">F694/O694*100</f>
        <v>4.6130280826393977E-2</v>
      </c>
      <c r="Q694" s="1">
        <f t="shared" ref="Q694:Q757" si="150">D694/O694*100</f>
        <v>4.6130280826393977E-2</v>
      </c>
      <c r="R694" s="1">
        <f t="shared" ref="R694:R757" si="151">B694/S694</f>
        <v>0.2032526730505298</v>
      </c>
      <c r="S694" s="1">
        <f t="shared" ref="S694:S757" si="152">($O694+$O694*($Q694-$C$1)/$C$1)/$C694</f>
        <v>34.833490225439107</v>
      </c>
      <c r="T694" s="1">
        <f t="shared" ref="T694:V713" si="153">($O694+$O694*($Q694+T$2-$C$1)/$C$1)/$C694</f>
        <v>1545.0558258114522</v>
      </c>
      <c r="U694" s="1">
        <f t="shared" si="153"/>
        <v>789.94465801844365</v>
      </c>
      <c r="V694" s="1">
        <f t="shared" si="153"/>
        <v>34.833490225439107</v>
      </c>
      <c r="AA694"/>
      <c r="AB694"/>
    </row>
    <row r="695" spans="1:28" hidden="1" x14ac:dyDescent="0.2">
      <c r="A695" t="s">
        <v>756</v>
      </c>
      <c r="B695" s="5">
        <v>21.3</v>
      </c>
      <c r="C695" s="2">
        <v>4346866</v>
      </c>
      <c r="D695" s="2">
        <v>2000000</v>
      </c>
      <c r="E695" t="s">
        <v>757</v>
      </c>
      <c r="F695" s="2">
        <v>1.25</v>
      </c>
      <c r="G695" s="1">
        <f t="shared" si="143"/>
        <v>2.0110363664755812E-2</v>
      </c>
      <c r="H695" s="1">
        <f t="shared" si="144"/>
        <v>1.2568977290472384E-8</v>
      </c>
      <c r="I695" s="1">
        <f t="shared" si="145"/>
        <v>329.68076115000002</v>
      </c>
      <c r="J695" s="1">
        <f t="shared" si="146"/>
        <v>527489217.83999997</v>
      </c>
      <c r="K695" s="3">
        <v>736000000</v>
      </c>
      <c r="L695" s="3">
        <v>671000000</v>
      </c>
      <c r="M695" s="1">
        <f t="shared" si="147"/>
        <v>14.953301988145022</v>
      </c>
      <c r="N695" s="1">
        <f t="shared" si="148"/>
        <v>1.4244345507692309</v>
      </c>
      <c r="O695" s="3">
        <v>65000000</v>
      </c>
      <c r="P695" s="1">
        <f t="shared" si="149"/>
        <v>1.923076923076923E-6</v>
      </c>
      <c r="Q695" s="1">
        <f t="shared" si="150"/>
        <v>3.0769230769230771</v>
      </c>
      <c r="R695" s="1">
        <f t="shared" si="151"/>
        <v>4.6294122900000003</v>
      </c>
      <c r="S695" s="1">
        <f t="shared" si="152"/>
        <v>4.6010159963523147</v>
      </c>
      <c r="T695" s="1">
        <f t="shared" si="153"/>
        <v>7.5916763939813192</v>
      </c>
      <c r="U695" s="1">
        <f t="shared" si="153"/>
        <v>6.0963461951668165</v>
      </c>
      <c r="V695" s="1">
        <f t="shared" si="153"/>
        <v>4.6010159963523147</v>
      </c>
      <c r="AA695"/>
      <c r="AB695"/>
    </row>
    <row r="696" spans="1:28" hidden="1" x14ac:dyDescent="0.2">
      <c r="A696" t="s">
        <v>2244</v>
      </c>
      <c r="B696" s="5">
        <v>1.17</v>
      </c>
      <c r="C696" s="2">
        <v>210937271</v>
      </c>
      <c r="D696" s="2">
        <v>121000000</v>
      </c>
      <c r="E696" t="s">
        <v>27</v>
      </c>
      <c r="F696" s="2">
        <v>11000000</v>
      </c>
      <c r="G696" s="1">
        <f t="shared" si="143"/>
        <v>1.2166770017177266</v>
      </c>
      <c r="H696" s="1">
        <f t="shared" si="144"/>
        <v>0.11060700015615697</v>
      </c>
      <c r="I696" s="1">
        <f t="shared" si="145"/>
        <v>5.4492687793388432</v>
      </c>
      <c r="J696" s="1">
        <f t="shared" si="146"/>
        <v>59.941956572727271</v>
      </c>
      <c r="K696" s="2">
        <v>2264000000</v>
      </c>
      <c r="L696" s="2">
        <v>1134000000</v>
      </c>
      <c r="M696" s="1">
        <f t="shared" si="147"/>
        <v>5.3570428528014853</v>
      </c>
      <c r="N696" s="1">
        <f t="shared" si="148"/>
        <v>0.21840407705309733</v>
      </c>
      <c r="O696" s="2">
        <v>1130000000</v>
      </c>
      <c r="P696" s="1">
        <f t="shared" si="149"/>
        <v>0.97345132743362828</v>
      </c>
      <c r="Q696" s="1">
        <f t="shared" si="150"/>
        <v>10.707964601769913</v>
      </c>
      <c r="R696" s="1">
        <f t="shared" si="151"/>
        <v>0.20396413807438016</v>
      </c>
      <c r="S696" s="1">
        <f t="shared" si="152"/>
        <v>5.7363025237962804</v>
      </c>
      <c r="T696" s="1">
        <f t="shared" si="153"/>
        <v>6.807711094356578</v>
      </c>
      <c r="U696" s="1">
        <f t="shared" si="153"/>
        <v>6.2720068090764292</v>
      </c>
      <c r="V696" s="1">
        <f t="shared" si="153"/>
        <v>5.7363025237962804</v>
      </c>
      <c r="AA696"/>
      <c r="AB696"/>
    </row>
    <row r="697" spans="1:28" hidden="1" x14ac:dyDescent="0.2">
      <c r="A697" t="s">
        <v>759</v>
      </c>
      <c r="B697" s="5">
        <v>87.26</v>
      </c>
      <c r="C697" s="2">
        <v>55292000</v>
      </c>
      <c r="D697" s="2">
        <v>-556000000</v>
      </c>
      <c r="E697" t="s">
        <v>27</v>
      </c>
      <c r="F697" s="2">
        <v>-206000000</v>
      </c>
      <c r="G697" s="1">
        <f t="shared" si="143"/>
        <v>-5.5906810988021158</v>
      </c>
      <c r="H697" s="1">
        <f t="shared" si="144"/>
        <v>-2.0713674574698486</v>
      </c>
      <c r="I697" s="1">
        <f t="shared" si="145"/>
        <v>-1.1859020185251798</v>
      </c>
      <c r="J697" s="1">
        <f t="shared" si="146"/>
        <v>-3.2007840888349515</v>
      </c>
      <c r="K697" s="4">
        <v>1892000000</v>
      </c>
      <c r="L697" s="3">
        <v>421000000</v>
      </c>
      <c r="M697" s="1">
        <f t="shared" si="147"/>
        <v>26.604210374014325</v>
      </c>
      <c r="N697" s="1">
        <f t="shared" si="148"/>
        <v>3.2799319646498981</v>
      </c>
      <c r="O697" s="4">
        <v>1472000000</v>
      </c>
      <c r="P697" s="1">
        <f t="shared" si="149"/>
        <v>-13.994565217391305</v>
      </c>
      <c r="Q697" s="1">
        <f t="shared" si="150"/>
        <v>-37.771739130434781</v>
      </c>
      <c r="R697" s="1">
        <f t="shared" si="151"/>
        <v>-0.86776617266187051</v>
      </c>
      <c r="S697" s="1">
        <f t="shared" si="152"/>
        <v>-100.55704261014252</v>
      </c>
      <c r="T697" s="1">
        <f t="shared" si="153"/>
        <v>-95.232583375533537</v>
      </c>
      <c r="U697" s="1">
        <f t="shared" si="153"/>
        <v>-97.894812992838027</v>
      </c>
      <c r="V697" s="1">
        <f t="shared" si="153"/>
        <v>-100.55704261014252</v>
      </c>
      <c r="AA697"/>
      <c r="AB697"/>
    </row>
    <row r="698" spans="1:28" hidden="1" x14ac:dyDescent="0.2">
      <c r="A698" t="s">
        <v>760</v>
      </c>
      <c r="B698" s="5">
        <v>13.43</v>
      </c>
      <c r="C698" s="2">
        <v>9364959</v>
      </c>
      <c r="D698" s="2">
        <v>-48000000</v>
      </c>
      <c r="E698" t="s">
        <v>143</v>
      </c>
      <c r="F698" s="2">
        <v>-7000000</v>
      </c>
      <c r="G698" s="1">
        <f t="shared" si="143"/>
        <v>-0.48264872795413954</v>
      </c>
      <c r="H698" s="1">
        <f t="shared" si="144"/>
        <v>-7.0386272826645349E-2</v>
      </c>
      <c r="I698" s="1">
        <f t="shared" si="145"/>
        <v>-13.736698381249999</v>
      </c>
      <c r="J698" s="1">
        <f t="shared" si="146"/>
        <v>-94.194503185714282</v>
      </c>
      <c r="K698" s="4">
        <v>1073000000</v>
      </c>
      <c r="L698" s="4">
        <v>1093000000</v>
      </c>
      <c r="M698" s="1">
        <f t="shared" si="147"/>
        <v>-2.1356206684941172</v>
      </c>
      <c r="N698" s="1">
        <f t="shared" si="148"/>
        <v>-6.2885699685000001</v>
      </c>
      <c r="O698" s="3">
        <v>-21000000</v>
      </c>
      <c r="P698" s="1">
        <f t="shared" si="149"/>
        <v>33.333333333333329</v>
      </c>
      <c r="Q698" s="1">
        <f t="shared" si="150"/>
        <v>228.57142857142856</v>
      </c>
      <c r="R698" s="1">
        <f t="shared" si="151"/>
        <v>-0.2620237486875</v>
      </c>
      <c r="S698" s="1">
        <f t="shared" si="152"/>
        <v>-51.254896043858814</v>
      </c>
      <c r="T698" s="1">
        <f t="shared" si="153"/>
        <v>-51.703376384242581</v>
      </c>
      <c r="U698" s="1">
        <f t="shared" si="153"/>
        <v>-51.479136214050698</v>
      </c>
      <c r="V698" s="1">
        <f t="shared" si="153"/>
        <v>-51.254896043858814</v>
      </c>
      <c r="AA698"/>
      <c r="AB698"/>
    </row>
    <row r="699" spans="1:28" hidden="1" x14ac:dyDescent="0.2">
      <c r="A699" t="s">
        <v>761</v>
      </c>
      <c r="B699" s="5">
        <v>1.18</v>
      </c>
      <c r="C699" s="2">
        <v>40811000</v>
      </c>
      <c r="D699" s="2">
        <v>-42000000</v>
      </c>
      <c r="E699" t="s">
        <v>27</v>
      </c>
      <c r="F699" s="2">
        <v>7000000</v>
      </c>
      <c r="G699" s="1">
        <f t="shared" si="143"/>
        <v>-0.42231763695987207</v>
      </c>
      <c r="H699" s="1">
        <f t="shared" si="144"/>
        <v>7.0386272826645349E-2</v>
      </c>
      <c r="I699" s="1">
        <f t="shared" si="145"/>
        <v>-15.699083864285715</v>
      </c>
      <c r="J699" s="1">
        <f t="shared" si="146"/>
        <v>94.194503185714282</v>
      </c>
      <c r="K699" s="3">
        <v>314000000</v>
      </c>
      <c r="L699" s="3">
        <v>332000000</v>
      </c>
      <c r="M699" s="1">
        <f t="shared" si="147"/>
        <v>-0.44105755801132046</v>
      </c>
      <c r="N699" s="1">
        <f t="shared" si="148"/>
        <v>-2.6753877777777779</v>
      </c>
      <c r="O699" s="3">
        <v>-18000000</v>
      </c>
      <c r="P699" s="1">
        <f t="shared" si="149"/>
        <v>-38.888888888888893</v>
      </c>
      <c r="Q699" s="1">
        <f t="shared" si="150"/>
        <v>233.33333333333334</v>
      </c>
      <c r="R699" s="1">
        <f t="shared" si="151"/>
        <v>-0.1146594761904762</v>
      </c>
      <c r="S699" s="1">
        <f t="shared" si="152"/>
        <v>-10.291343020264144</v>
      </c>
      <c r="T699" s="1">
        <f t="shared" si="153"/>
        <v>-10.379554531866409</v>
      </c>
      <c r="U699" s="1">
        <f t="shared" si="153"/>
        <v>-10.335448776065277</v>
      </c>
      <c r="V699" s="1">
        <f t="shared" si="153"/>
        <v>-10.291343020264144</v>
      </c>
      <c r="AA699"/>
      <c r="AB699"/>
    </row>
    <row r="700" spans="1:28" hidden="1" x14ac:dyDescent="0.2">
      <c r="A700" t="s">
        <v>762</v>
      </c>
      <c r="B700" s="5">
        <v>65.58</v>
      </c>
      <c r="C700" s="2">
        <v>48921000</v>
      </c>
      <c r="D700" s="2">
        <v>-237000000</v>
      </c>
      <c r="E700" t="s">
        <v>27</v>
      </c>
      <c r="F700" s="2">
        <v>-94000000</v>
      </c>
      <c r="G700" s="1">
        <f t="shared" si="143"/>
        <v>-2.3830780942735639</v>
      </c>
      <c r="H700" s="1">
        <f t="shared" si="144"/>
        <v>-0.94518709224352326</v>
      </c>
      <c r="I700" s="1">
        <f t="shared" si="145"/>
        <v>-2.7821161278481013</v>
      </c>
      <c r="J700" s="1">
        <f t="shared" si="146"/>
        <v>-7.0144842797872338</v>
      </c>
      <c r="K700" s="3">
        <v>738000000</v>
      </c>
      <c r="L700" s="3">
        <v>222000000</v>
      </c>
      <c r="M700" s="1">
        <f t="shared" si="147"/>
        <v>10.547617587539094</v>
      </c>
      <c r="N700" s="1">
        <f t="shared" si="148"/>
        <v>6.2175177906976744</v>
      </c>
      <c r="O700" s="3">
        <v>516000000</v>
      </c>
      <c r="P700" s="1">
        <f t="shared" si="149"/>
        <v>-18.217054263565892</v>
      </c>
      <c r="Q700" s="1">
        <f t="shared" si="150"/>
        <v>-45.930232558139537</v>
      </c>
      <c r="R700" s="1">
        <f t="shared" si="151"/>
        <v>-1.353687417721519</v>
      </c>
      <c r="S700" s="1">
        <f t="shared" si="152"/>
        <v>-48.445452872999326</v>
      </c>
      <c r="T700" s="1">
        <f t="shared" si="153"/>
        <v>-46.335929355491508</v>
      </c>
      <c r="U700" s="1">
        <f t="shared" si="153"/>
        <v>-47.390691114245413</v>
      </c>
      <c r="V700" s="1">
        <f t="shared" si="153"/>
        <v>-48.445452872999326</v>
      </c>
      <c r="AA700"/>
      <c r="AB700"/>
    </row>
    <row r="701" spans="1:28" hidden="1" x14ac:dyDescent="0.2">
      <c r="A701" t="s">
        <v>763</v>
      </c>
      <c r="B701" s="5">
        <v>323.05</v>
      </c>
      <c r="C701" s="2">
        <v>569200000</v>
      </c>
      <c r="D701" s="2">
        <v>10460000000</v>
      </c>
      <c r="E701" t="s">
        <v>27</v>
      </c>
      <c r="F701" s="2">
        <v>1167000000</v>
      </c>
      <c r="G701" s="1">
        <f t="shared" si="143"/>
        <v>105.17720196667291</v>
      </c>
      <c r="H701" s="1">
        <f t="shared" si="144"/>
        <v>11.734397198385016</v>
      </c>
      <c r="I701" s="1">
        <f t="shared" si="145"/>
        <v>6.3036474407265772E-2</v>
      </c>
      <c r="J701" s="1">
        <f t="shared" si="146"/>
        <v>0.56500558894601549</v>
      </c>
      <c r="K701" s="4">
        <v>132598000000</v>
      </c>
      <c r="L701" s="4">
        <v>136407000000</v>
      </c>
      <c r="M701" s="1">
        <f t="shared" si="147"/>
        <v>-6.691848208011244</v>
      </c>
      <c r="N701" s="1">
        <f t="shared" si="148"/>
        <v>-48.275153583617751</v>
      </c>
      <c r="O701" s="4">
        <v>-4116000000</v>
      </c>
      <c r="P701" s="1">
        <f t="shared" si="149"/>
        <v>-28.352769679300295</v>
      </c>
      <c r="Q701" s="1">
        <f t="shared" si="150"/>
        <v>-254.13022351797864</v>
      </c>
      <c r="R701" s="1">
        <f t="shared" si="151"/>
        <v>1.7579355640535375</v>
      </c>
      <c r="S701" s="1">
        <f t="shared" si="152"/>
        <v>183.76669009135628</v>
      </c>
      <c r="T701" s="1">
        <f t="shared" si="153"/>
        <v>182.32044975404077</v>
      </c>
      <c r="U701" s="1">
        <f t="shared" si="153"/>
        <v>183.04356992269854</v>
      </c>
      <c r="V701" s="1">
        <f t="shared" si="153"/>
        <v>183.76669009135628</v>
      </c>
      <c r="AA701"/>
      <c r="AB701"/>
    </row>
    <row r="702" spans="1:28" hidden="1" x14ac:dyDescent="0.2">
      <c r="A702" t="s">
        <v>764</v>
      </c>
      <c r="B702" s="5">
        <v>11.68</v>
      </c>
      <c r="C702" s="2">
        <v>13157525</v>
      </c>
      <c r="D702" s="2">
        <v>4000000</v>
      </c>
      <c r="E702" t="s">
        <v>27</v>
      </c>
      <c r="F702" s="2">
        <v>0.67</v>
      </c>
      <c r="G702" s="1">
        <f t="shared" si="143"/>
        <v>4.0220727329511624E-2</v>
      </c>
      <c r="H702" s="1">
        <f t="shared" si="144"/>
        <v>6.7369718276931982E-9</v>
      </c>
      <c r="I702" s="1">
        <f t="shared" si="145"/>
        <v>164.84038057500001</v>
      </c>
      <c r="J702" s="1">
        <f t="shared" si="146"/>
        <v>984121675.07462668</v>
      </c>
      <c r="K702" s="3">
        <v>666000000</v>
      </c>
      <c r="L702" s="3">
        <v>591000000</v>
      </c>
      <c r="M702" s="1">
        <f t="shared" si="147"/>
        <v>5.7001601745009038</v>
      </c>
      <c r="N702" s="1">
        <f t="shared" si="148"/>
        <v>2.0490652266666665</v>
      </c>
      <c r="O702" s="3">
        <v>74000000</v>
      </c>
      <c r="P702" s="1">
        <f t="shared" si="149"/>
        <v>9.0540540540540549E-7</v>
      </c>
      <c r="Q702" s="1">
        <f t="shared" si="150"/>
        <v>5.4054054054054053</v>
      </c>
      <c r="R702" s="1">
        <f t="shared" si="151"/>
        <v>3.8419972999999996</v>
      </c>
      <c r="S702" s="1">
        <f t="shared" si="152"/>
        <v>3.040085426400482</v>
      </c>
      <c r="T702" s="1">
        <f t="shared" si="153"/>
        <v>4.1649170341686599</v>
      </c>
      <c r="U702" s="1">
        <f t="shared" si="153"/>
        <v>3.6025012302845711</v>
      </c>
      <c r="V702" s="1">
        <f t="shared" si="153"/>
        <v>3.040085426400482</v>
      </c>
      <c r="AA702"/>
      <c r="AB702"/>
    </row>
    <row r="703" spans="1:28" hidden="1" x14ac:dyDescent="0.2">
      <c r="A703" t="s">
        <v>765</v>
      </c>
      <c r="B703" s="5">
        <v>11.89</v>
      </c>
      <c r="C703" s="2">
        <v>44136000</v>
      </c>
      <c r="D703" s="2">
        <v>-1.22</v>
      </c>
      <c r="E703" t="s">
        <v>27</v>
      </c>
      <c r="F703" s="2">
        <v>-0.19</v>
      </c>
      <c r="G703" s="1">
        <f t="shared" si="143"/>
        <v>-1.2267321835501047E-8</v>
      </c>
      <c r="H703" s="1">
        <f t="shared" si="144"/>
        <v>-1.9104845481518022E-9</v>
      </c>
      <c r="I703" s="1">
        <f t="shared" si="145"/>
        <v>-540460264.18032789</v>
      </c>
      <c r="J703" s="1">
        <f t="shared" si="146"/>
        <v>-3470323801.5789475</v>
      </c>
      <c r="K703" s="3">
        <v>606000000</v>
      </c>
      <c r="L703" s="3">
        <v>510000000</v>
      </c>
      <c r="M703" s="1">
        <f t="shared" si="147"/>
        <v>2.1750951604132682</v>
      </c>
      <c r="N703" s="1">
        <f t="shared" si="148"/>
        <v>5.4664275</v>
      </c>
      <c r="O703" s="3">
        <v>95000000</v>
      </c>
      <c r="P703" s="1">
        <f t="shared" si="149"/>
        <v>-2.0000000000000002E-7</v>
      </c>
      <c r="Q703" s="1">
        <f t="shared" si="150"/>
        <v>-1.2842105263157893E-6</v>
      </c>
      <c r="R703" s="1">
        <f t="shared" si="151"/>
        <v>-43014511.464902192</v>
      </c>
      <c r="S703" s="1">
        <f t="shared" si="152"/>
        <v>-2.7641834337004334E-7</v>
      </c>
      <c r="T703" s="1">
        <f t="shared" si="153"/>
        <v>0.43048730741344926</v>
      </c>
      <c r="U703" s="1">
        <f t="shared" si="153"/>
        <v>0.21524351549755294</v>
      </c>
      <c r="V703" s="1">
        <f t="shared" si="153"/>
        <v>-2.7641834337004334E-7</v>
      </c>
      <c r="AA703"/>
      <c r="AB703"/>
    </row>
    <row r="704" spans="1:28" hidden="1" x14ac:dyDescent="0.2">
      <c r="A704" t="s">
        <v>766</v>
      </c>
      <c r="B704" s="5">
        <v>37.29</v>
      </c>
      <c r="C704" s="2">
        <v>39292000</v>
      </c>
      <c r="D704" s="2">
        <v>20000000</v>
      </c>
      <c r="E704" t="s">
        <v>27</v>
      </c>
      <c r="F704" s="2">
        <v>27000000</v>
      </c>
      <c r="G704" s="1">
        <f t="shared" si="143"/>
        <v>0.20110363664755812</v>
      </c>
      <c r="H704" s="1">
        <f t="shared" si="144"/>
        <v>0.27148990947420348</v>
      </c>
      <c r="I704" s="1">
        <f t="shared" si="145"/>
        <v>32.968076115000002</v>
      </c>
      <c r="J704" s="1">
        <f t="shared" si="146"/>
        <v>24.420797122222222</v>
      </c>
      <c r="K704" s="4">
        <v>1786000000</v>
      </c>
      <c r="L704" s="4">
        <v>1054000000</v>
      </c>
      <c r="M704" s="1">
        <f t="shared" si="147"/>
        <v>18.629746513285149</v>
      </c>
      <c r="N704" s="1">
        <f t="shared" si="148"/>
        <v>2.0016375409836065</v>
      </c>
      <c r="O704" s="3">
        <v>732000000</v>
      </c>
      <c r="P704" s="1">
        <f t="shared" si="149"/>
        <v>3.6885245901639343</v>
      </c>
      <c r="Q704" s="1">
        <f t="shared" si="150"/>
        <v>2.7322404371584699</v>
      </c>
      <c r="R704" s="1">
        <f t="shared" si="151"/>
        <v>7.3259933999999989</v>
      </c>
      <c r="S704" s="1">
        <f t="shared" si="152"/>
        <v>5.0900946757609695</v>
      </c>
      <c r="T704" s="1">
        <f t="shared" si="153"/>
        <v>8.8160439784179996</v>
      </c>
      <c r="U704" s="1">
        <f t="shared" si="153"/>
        <v>6.9530693270894837</v>
      </c>
      <c r="V704" s="1">
        <f t="shared" si="153"/>
        <v>5.0900946757609695</v>
      </c>
      <c r="AA704"/>
      <c r="AB704"/>
    </row>
    <row r="705" spans="1:28" hidden="1" x14ac:dyDescent="0.2">
      <c r="A705" t="s">
        <v>767</v>
      </c>
      <c r="B705" s="5">
        <v>81.260000000000005</v>
      </c>
      <c r="C705" s="2">
        <v>70609924</v>
      </c>
      <c r="D705" s="2">
        <v>446000000</v>
      </c>
      <c r="E705" t="s">
        <v>27</v>
      </c>
      <c r="F705" s="2">
        <v>142000000</v>
      </c>
      <c r="G705" s="1">
        <f t="shared" si="143"/>
        <v>4.4846110972405464</v>
      </c>
      <c r="H705" s="1">
        <f t="shared" si="144"/>
        <v>1.4278358201976629</v>
      </c>
      <c r="I705" s="1">
        <f t="shared" si="145"/>
        <v>1.4783890634529149</v>
      </c>
      <c r="J705" s="1">
        <f t="shared" si="146"/>
        <v>4.6433910021126756</v>
      </c>
      <c r="K705" s="4">
        <v>43127000000</v>
      </c>
      <c r="L705" s="4">
        <v>38290000000</v>
      </c>
      <c r="M705" s="1">
        <f t="shared" si="147"/>
        <v>68.503118626781131</v>
      </c>
      <c r="N705" s="1">
        <f t="shared" si="148"/>
        <v>1.1862233665991317</v>
      </c>
      <c r="O705" s="4">
        <v>4829000000</v>
      </c>
      <c r="P705" s="1">
        <f t="shared" si="149"/>
        <v>2.9405674052598885</v>
      </c>
      <c r="Q705" s="1">
        <f t="shared" si="150"/>
        <v>9.2358666390557058</v>
      </c>
      <c r="R705" s="1">
        <f t="shared" si="151"/>
        <v>1.2864938170941704</v>
      </c>
      <c r="S705" s="1">
        <f t="shared" si="152"/>
        <v>63.163925796039663</v>
      </c>
      <c r="T705" s="1">
        <f t="shared" si="153"/>
        <v>76.841889817074431</v>
      </c>
      <c r="U705" s="1">
        <f t="shared" si="153"/>
        <v>70.002907806557047</v>
      </c>
      <c r="V705" s="1">
        <f t="shared" si="153"/>
        <v>63.163925796039663</v>
      </c>
      <c r="AA705"/>
      <c r="AB705"/>
    </row>
    <row r="706" spans="1:28" hidden="1" x14ac:dyDescent="0.2">
      <c r="A706" t="s">
        <v>768</v>
      </c>
      <c r="B706" s="5">
        <v>6.9</v>
      </c>
      <c r="C706" s="2">
        <v>102877501</v>
      </c>
      <c r="D706" s="2">
        <v>-191000000</v>
      </c>
      <c r="E706" t="s">
        <v>27</v>
      </c>
      <c r="F706" s="2">
        <v>-191000000</v>
      </c>
      <c r="G706" s="1">
        <f t="shared" si="143"/>
        <v>-1.9205397299841802</v>
      </c>
      <c r="H706" s="1">
        <f t="shared" si="144"/>
        <v>-1.9205397299841802</v>
      </c>
      <c r="I706" s="1">
        <f t="shared" si="145"/>
        <v>-3.4521545670157066</v>
      </c>
      <c r="J706" s="1">
        <f t="shared" si="146"/>
        <v>-3.4521545670157066</v>
      </c>
      <c r="K706" s="4">
        <v>2914000000</v>
      </c>
      <c r="L706" s="4">
        <v>1380000000</v>
      </c>
      <c r="M706" s="1">
        <f t="shared" si="147"/>
        <v>14.910937620850646</v>
      </c>
      <c r="N706" s="1">
        <f t="shared" si="148"/>
        <v>0.46274755990873534</v>
      </c>
      <c r="O706" s="4">
        <v>1532000000</v>
      </c>
      <c r="P706" s="1">
        <f t="shared" si="149"/>
        <v>-12.467362924281984</v>
      </c>
      <c r="Q706" s="1">
        <f t="shared" si="150"/>
        <v>-12.467362924281984</v>
      </c>
      <c r="R706" s="1">
        <f t="shared" si="151"/>
        <v>-0.37165170518324608</v>
      </c>
      <c r="S706" s="1">
        <f t="shared" si="152"/>
        <v>-18.565769788673229</v>
      </c>
      <c r="T706" s="1">
        <f t="shared" si="153"/>
        <v>-15.587470383830576</v>
      </c>
      <c r="U706" s="1">
        <f t="shared" si="153"/>
        <v>-17.076620086251907</v>
      </c>
      <c r="V706" s="1">
        <f t="shared" si="153"/>
        <v>-18.565769788673229</v>
      </c>
      <c r="AA706"/>
      <c r="AB706"/>
    </row>
    <row r="707" spans="1:28" hidden="1" x14ac:dyDescent="0.2">
      <c r="A707" t="s">
        <v>769</v>
      </c>
      <c r="B707" s="5">
        <v>2.23</v>
      </c>
      <c r="C707" s="2">
        <v>3500000</v>
      </c>
      <c r="D707" s="2">
        <v>0.99</v>
      </c>
      <c r="E707" t="s">
        <v>27</v>
      </c>
      <c r="F707" s="2">
        <v>0.99</v>
      </c>
      <c r="G707" s="1">
        <f t="shared" si="143"/>
        <v>9.9546300140541278E-9</v>
      </c>
      <c r="H707" s="1">
        <f t="shared" si="144"/>
        <v>9.9546300140541278E-9</v>
      </c>
      <c r="I707" s="1">
        <f t="shared" si="145"/>
        <v>666021739.69696963</v>
      </c>
      <c r="J707" s="1">
        <f t="shared" si="146"/>
        <v>666021739.69696963</v>
      </c>
      <c r="K707" s="3">
        <v>20000000</v>
      </c>
      <c r="L707" s="3">
        <v>9000000</v>
      </c>
      <c r="M707" s="1">
        <f t="shared" si="147"/>
        <v>3.1428571428571428</v>
      </c>
      <c r="N707" s="1">
        <f t="shared" si="148"/>
        <v>0.70954545454545459</v>
      </c>
      <c r="O707" s="3">
        <v>12000000</v>
      </c>
      <c r="P707" s="1">
        <f t="shared" si="149"/>
        <v>8.2500000000000006E-6</v>
      </c>
      <c r="Q707" s="1">
        <f t="shared" si="150"/>
        <v>8.2500000000000006E-6</v>
      </c>
      <c r="R707" s="1">
        <f t="shared" si="151"/>
        <v>788383.83835417219</v>
      </c>
      <c r="S707" s="1">
        <f t="shared" si="152"/>
        <v>2.8285714286778652E-6</v>
      </c>
      <c r="T707" s="1">
        <f t="shared" si="153"/>
        <v>0.68571711428571436</v>
      </c>
      <c r="U707" s="1">
        <f t="shared" si="153"/>
        <v>0.34285997142857155</v>
      </c>
      <c r="V707" s="1">
        <f t="shared" si="153"/>
        <v>2.8285714286778652E-6</v>
      </c>
      <c r="AA707"/>
      <c r="AB707"/>
    </row>
    <row r="708" spans="1:28" hidden="1" x14ac:dyDescent="0.2">
      <c r="A708" t="s">
        <v>770</v>
      </c>
      <c r="B708" s="5">
        <v>381.67</v>
      </c>
      <c r="C708" s="2">
        <v>12150000</v>
      </c>
      <c r="D708" s="2">
        <v>93000000</v>
      </c>
      <c r="E708" t="s">
        <v>385</v>
      </c>
      <c r="F708" s="2">
        <v>45000000</v>
      </c>
      <c r="G708" s="1">
        <f t="shared" si="143"/>
        <v>0.9351319104111453</v>
      </c>
      <c r="H708" s="1">
        <f t="shared" si="144"/>
        <v>0.45248318245700581</v>
      </c>
      <c r="I708" s="1">
        <f t="shared" si="145"/>
        <v>7.0899088419354843</v>
      </c>
      <c r="J708" s="1">
        <f t="shared" si="146"/>
        <v>14.652478273333333</v>
      </c>
      <c r="K708" s="4">
        <v>1016000000</v>
      </c>
      <c r="L708" s="3">
        <v>297000000</v>
      </c>
      <c r="M708" s="1">
        <f t="shared" si="147"/>
        <v>59.176954732510289</v>
      </c>
      <c r="N708" s="1">
        <f t="shared" si="148"/>
        <v>6.4496390820584146</v>
      </c>
      <c r="O708" s="3">
        <v>719000000</v>
      </c>
      <c r="P708" s="1">
        <f t="shared" si="149"/>
        <v>6.2586926286509037</v>
      </c>
      <c r="Q708" s="1">
        <f t="shared" si="150"/>
        <v>12.934631432545201</v>
      </c>
      <c r="R708" s="1">
        <f t="shared" si="151"/>
        <v>4.9863338709677416</v>
      </c>
      <c r="S708" s="1">
        <f t="shared" si="152"/>
        <v>76.543209876543216</v>
      </c>
      <c r="T708" s="1">
        <f t="shared" si="153"/>
        <v>88.378600823045261</v>
      </c>
      <c r="U708" s="1">
        <f t="shared" si="153"/>
        <v>82.460905349794245</v>
      </c>
      <c r="V708" s="1">
        <f t="shared" si="153"/>
        <v>76.543209876543216</v>
      </c>
      <c r="AA708"/>
      <c r="AB708"/>
    </row>
    <row r="709" spans="1:28" hidden="1" x14ac:dyDescent="0.2">
      <c r="A709" t="s">
        <v>771</v>
      </c>
      <c r="B709" s="5">
        <v>142.01</v>
      </c>
      <c r="C709" s="2">
        <v>154820000</v>
      </c>
      <c r="D709" s="2">
        <v>583000000</v>
      </c>
      <c r="E709" t="s">
        <v>27</v>
      </c>
      <c r="F709" s="2">
        <v>110000000</v>
      </c>
      <c r="G709" s="1">
        <f t="shared" si="143"/>
        <v>5.8621710082763192</v>
      </c>
      <c r="H709" s="1">
        <f t="shared" si="144"/>
        <v>1.1060700015615696</v>
      </c>
      <c r="I709" s="1">
        <f t="shared" si="145"/>
        <v>1.1309803126929674</v>
      </c>
      <c r="J709" s="1">
        <f t="shared" si="146"/>
        <v>5.9941956572727273</v>
      </c>
      <c r="K709" s="4">
        <v>21289000000</v>
      </c>
      <c r="L709" s="4">
        <v>13286000000</v>
      </c>
      <c r="M709" s="1">
        <f t="shared" si="147"/>
        <v>51.692287818111353</v>
      </c>
      <c r="N709" s="1">
        <f t="shared" si="148"/>
        <v>2.7472183181307011</v>
      </c>
      <c r="O709" s="4">
        <v>5672000000</v>
      </c>
      <c r="P709" s="1">
        <f t="shared" si="149"/>
        <v>1.9393511988716503</v>
      </c>
      <c r="Q709" s="1">
        <f t="shared" si="150"/>
        <v>10.278561354019747</v>
      </c>
      <c r="R709" s="1">
        <f t="shared" si="151"/>
        <v>3.7711815094339616</v>
      </c>
      <c r="S709" s="1">
        <f t="shared" si="152"/>
        <v>37.656633509882447</v>
      </c>
      <c r="T709" s="1">
        <f t="shared" si="153"/>
        <v>44.983852215476034</v>
      </c>
      <c r="U709" s="1">
        <f t="shared" si="153"/>
        <v>41.320242862679244</v>
      </c>
      <c r="V709" s="1">
        <f t="shared" si="153"/>
        <v>37.656633509882447</v>
      </c>
      <c r="AA709"/>
      <c r="AB709"/>
    </row>
    <row r="710" spans="1:28" hidden="1" x14ac:dyDescent="0.2">
      <c r="A710" t="s">
        <v>772</v>
      </c>
      <c r="B710" s="5">
        <v>20.65</v>
      </c>
      <c r="C710" s="2">
        <v>22798738</v>
      </c>
      <c r="D710" s="2">
        <v>-9000000</v>
      </c>
      <c r="E710" t="s">
        <v>27</v>
      </c>
      <c r="F710" s="2">
        <v>0.63</v>
      </c>
      <c r="G710" s="1">
        <f t="shared" si="143"/>
        <v>-9.0496636491401161E-2</v>
      </c>
      <c r="H710" s="1">
        <f t="shared" si="144"/>
        <v>6.3347645543980816E-9</v>
      </c>
      <c r="I710" s="1">
        <f t="shared" si="145"/>
        <v>-73.262391366666662</v>
      </c>
      <c r="J710" s="1">
        <f t="shared" si="146"/>
        <v>1046605590.9523809</v>
      </c>
      <c r="K710" s="3">
        <v>426000000</v>
      </c>
      <c r="L710" s="3">
        <v>86000000</v>
      </c>
      <c r="M710" s="1">
        <f t="shared" si="147"/>
        <v>14.913106155261751</v>
      </c>
      <c r="N710" s="1">
        <f t="shared" si="148"/>
        <v>1.3846880579411764</v>
      </c>
      <c r="O710" s="3">
        <v>338000000</v>
      </c>
      <c r="P710" s="1">
        <f t="shared" si="149"/>
        <v>1.8639053254437872E-7</v>
      </c>
      <c r="Q710" s="1">
        <f t="shared" si="150"/>
        <v>-2.6627218934911245</v>
      </c>
      <c r="R710" s="1">
        <f t="shared" si="151"/>
        <v>-5.2310437744444442</v>
      </c>
      <c r="S710" s="1">
        <f t="shared" si="152"/>
        <v>-3.9475869234516403</v>
      </c>
      <c r="T710" s="1">
        <f t="shared" si="153"/>
        <v>-0.98251052317018595</v>
      </c>
      <c r="U710" s="1">
        <f t="shared" si="153"/>
        <v>-2.4650487233109133</v>
      </c>
      <c r="V710" s="1">
        <f t="shared" si="153"/>
        <v>-3.9475869234516403</v>
      </c>
      <c r="AA710"/>
      <c r="AB710"/>
    </row>
    <row r="711" spans="1:28" hidden="1" x14ac:dyDescent="0.2">
      <c r="A711" t="s">
        <v>773</v>
      </c>
      <c r="B711" s="5">
        <v>43.21</v>
      </c>
      <c r="C711" s="2">
        <v>1412200000</v>
      </c>
      <c r="D711" s="2">
        <v>1671000000</v>
      </c>
      <c r="E711" t="s">
        <v>27</v>
      </c>
      <c r="F711" s="2">
        <v>126000000</v>
      </c>
      <c r="G711" s="1">
        <f t="shared" si="143"/>
        <v>16.802208841903482</v>
      </c>
      <c r="H711" s="1">
        <f t="shared" si="144"/>
        <v>1.2669529108796163</v>
      </c>
      <c r="I711" s="1">
        <f t="shared" si="145"/>
        <v>0.39459097684021543</v>
      </c>
      <c r="J711" s="1">
        <f t="shared" si="146"/>
        <v>5.233027954761905</v>
      </c>
      <c r="K711" s="4">
        <v>26756000000</v>
      </c>
      <c r="L711" s="4">
        <v>17057000000</v>
      </c>
      <c r="M711" s="1">
        <f t="shared" si="147"/>
        <v>6.8680073643959778</v>
      </c>
      <c r="N711" s="1">
        <f t="shared" si="148"/>
        <v>6.2914900505206726</v>
      </c>
      <c r="O711" s="4">
        <v>9699000000</v>
      </c>
      <c r="P711" s="1">
        <f t="shared" si="149"/>
        <v>1.2991030003093103</v>
      </c>
      <c r="Q711" s="1">
        <f t="shared" si="150"/>
        <v>17.228580266006805</v>
      </c>
      <c r="R711" s="1">
        <f t="shared" si="151"/>
        <v>3.6517751047277081</v>
      </c>
      <c r="S711" s="1">
        <f t="shared" si="152"/>
        <v>11.832601614502195</v>
      </c>
      <c r="T711" s="1">
        <f t="shared" si="153"/>
        <v>13.206203087381391</v>
      </c>
      <c r="U711" s="1">
        <f t="shared" si="153"/>
        <v>12.519402350941792</v>
      </c>
      <c r="V711" s="1">
        <f t="shared" si="153"/>
        <v>11.832601614502195</v>
      </c>
      <c r="AA711"/>
      <c r="AB711"/>
    </row>
    <row r="712" spans="1:28" hidden="1" x14ac:dyDescent="0.2">
      <c r="A712" t="s">
        <v>774</v>
      </c>
      <c r="B712" s="5">
        <v>11.89</v>
      </c>
      <c r="C712" s="2">
        <v>83956708</v>
      </c>
      <c r="D712" s="2">
        <v>80000000</v>
      </c>
      <c r="E712" t="s">
        <v>27</v>
      </c>
      <c r="F712" s="2">
        <v>20000000</v>
      </c>
      <c r="G712" s="1">
        <f t="shared" si="143"/>
        <v>0.80441454659023248</v>
      </c>
      <c r="H712" s="1">
        <f t="shared" si="144"/>
        <v>0.20110363664755812</v>
      </c>
      <c r="I712" s="1">
        <f t="shared" si="145"/>
        <v>8.2420190287500006</v>
      </c>
      <c r="J712" s="1">
        <f t="shared" si="146"/>
        <v>32.968076115000002</v>
      </c>
      <c r="K712" s="4">
        <v>8691000000</v>
      </c>
      <c r="L712" s="4">
        <v>7881000000</v>
      </c>
      <c r="M712" s="1">
        <f t="shared" si="147"/>
        <v>9.6478294503876931</v>
      </c>
      <c r="N712" s="1">
        <f t="shared" si="148"/>
        <v>1.2324015532345678</v>
      </c>
      <c r="O712" s="3">
        <v>809000000</v>
      </c>
      <c r="P712" s="1">
        <f t="shared" si="149"/>
        <v>2.4721878862793574</v>
      </c>
      <c r="Q712" s="1">
        <f t="shared" si="150"/>
        <v>9.8887515451174295</v>
      </c>
      <c r="R712" s="1">
        <f t="shared" si="151"/>
        <v>1.2478065726500003</v>
      </c>
      <c r="S712" s="1">
        <f t="shared" si="152"/>
        <v>9.5287204448273499</v>
      </c>
      <c r="T712" s="1">
        <f t="shared" si="153"/>
        <v>11.455904154793682</v>
      </c>
      <c r="U712" s="1">
        <f t="shared" si="153"/>
        <v>10.492312299810516</v>
      </c>
      <c r="V712" s="1">
        <f t="shared" si="153"/>
        <v>9.5287204448273499</v>
      </c>
      <c r="AA712"/>
      <c r="AB712"/>
    </row>
    <row r="713" spans="1:28" hidden="1" x14ac:dyDescent="0.2">
      <c r="A713" t="s">
        <v>775</v>
      </c>
      <c r="B713" s="5">
        <v>55</v>
      </c>
      <c r="C713" s="2">
        <v>41487000</v>
      </c>
      <c r="D713" s="2">
        <v>9000000</v>
      </c>
      <c r="E713" t="s">
        <v>30</v>
      </c>
      <c r="F713" s="2">
        <v>-1.37</v>
      </c>
      <c r="G713" s="1">
        <f t="shared" si="143"/>
        <v>9.0496636491401161E-2</v>
      </c>
      <c r="H713" s="1">
        <f t="shared" si="144"/>
        <v>-1.3775599110357734E-8</v>
      </c>
      <c r="I713" s="1">
        <f t="shared" si="145"/>
        <v>73.262391366666662</v>
      </c>
      <c r="J713" s="1">
        <f t="shared" si="146"/>
        <v>-481285782.70072985</v>
      </c>
      <c r="K713" s="3">
        <v>679000000</v>
      </c>
      <c r="L713" s="3">
        <v>304000000</v>
      </c>
      <c r="M713" s="1">
        <f t="shared" si="147"/>
        <v>9.038976064791381</v>
      </c>
      <c r="N713" s="1">
        <f t="shared" si="148"/>
        <v>6.0847599999999993</v>
      </c>
      <c r="O713" s="3">
        <v>375000000</v>
      </c>
      <c r="P713" s="1">
        <f t="shared" si="149"/>
        <v>-3.6533333333333338E-7</v>
      </c>
      <c r="Q713" s="1">
        <f t="shared" si="150"/>
        <v>2.4</v>
      </c>
      <c r="R713" s="1">
        <f t="shared" si="151"/>
        <v>25.353166666666667</v>
      </c>
      <c r="S713" s="1">
        <f t="shared" si="152"/>
        <v>2.1693542555499312</v>
      </c>
      <c r="T713" s="1">
        <f t="shared" si="153"/>
        <v>3.9771494685082081</v>
      </c>
      <c r="U713" s="1">
        <f t="shared" si="153"/>
        <v>3.0732518620290694</v>
      </c>
      <c r="V713" s="1">
        <f t="shared" si="153"/>
        <v>2.1693542555499312</v>
      </c>
      <c r="AA713"/>
      <c r="AB713"/>
    </row>
    <row r="714" spans="1:28" hidden="1" x14ac:dyDescent="0.2">
      <c r="A714" t="s">
        <v>776</v>
      </c>
      <c r="B714" s="5">
        <v>2.31</v>
      </c>
      <c r="C714" s="2">
        <v>4703224</v>
      </c>
      <c r="D714" s="2">
        <v>-0.46</v>
      </c>
      <c r="E714" t="s">
        <v>61</v>
      </c>
      <c r="F714" s="2">
        <v>-0.46</v>
      </c>
      <c r="G714" s="1">
        <f t="shared" si="143"/>
        <v>-4.6253836428938377E-9</v>
      </c>
      <c r="H714" s="1">
        <f t="shared" si="144"/>
        <v>-4.6253836428938377E-9</v>
      </c>
      <c r="I714" s="1">
        <f t="shared" si="145"/>
        <v>-1433394613.695652</v>
      </c>
      <c r="J714" s="1">
        <f t="shared" si="146"/>
        <v>-1433394613.695652</v>
      </c>
      <c r="K714" s="3">
        <v>22000000</v>
      </c>
      <c r="L714" s="3">
        <v>7000000</v>
      </c>
      <c r="M714" s="1">
        <f t="shared" si="147"/>
        <v>3.1893016364944557</v>
      </c>
      <c r="N714" s="1">
        <f t="shared" si="148"/>
        <v>0.72429649600000001</v>
      </c>
      <c r="O714" s="3">
        <v>15000000</v>
      </c>
      <c r="P714" s="1">
        <f t="shared" si="149"/>
        <v>-3.0666666666666668E-6</v>
      </c>
      <c r="Q714" s="1">
        <f t="shared" si="150"/>
        <v>-3.0666666666666668E-6</v>
      </c>
      <c r="R714" s="1">
        <f t="shared" si="151"/>
        <v>-2361836.4001912721</v>
      </c>
      <c r="S714" s="1">
        <f t="shared" si="152"/>
        <v>-9.7805250177909261E-7</v>
      </c>
      <c r="T714" s="1">
        <f t="shared" ref="T714:V733" si="154">($O714+$O714*($Q714+T$2-$C$1)/$C$1)/$C714</f>
        <v>0.63785934924638932</v>
      </c>
      <c r="U714" s="1">
        <f t="shared" si="154"/>
        <v>0.31892918559694378</v>
      </c>
      <c r="V714" s="1">
        <f t="shared" si="154"/>
        <v>-9.7805250177909261E-7</v>
      </c>
      <c r="AA714"/>
      <c r="AB714"/>
    </row>
    <row r="715" spans="1:28" hidden="1" x14ac:dyDescent="0.2">
      <c r="A715" t="s">
        <v>777</v>
      </c>
      <c r="B715" s="5">
        <v>17.02</v>
      </c>
      <c r="C715" s="2">
        <v>20678000</v>
      </c>
      <c r="D715" s="2">
        <v>168000000</v>
      </c>
      <c r="E715" t="s">
        <v>27</v>
      </c>
      <c r="F715" s="2">
        <v>36000000</v>
      </c>
      <c r="G715" s="1">
        <f t="shared" si="143"/>
        <v>1.6892705478394883</v>
      </c>
      <c r="H715" s="1">
        <f t="shared" si="144"/>
        <v>0.36198654596560464</v>
      </c>
      <c r="I715" s="1">
        <f t="shared" si="145"/>
        <v>3.9247709660714287</v>
      </c>
      <c r="J715" s="1">
        <f t="shared" si="146"/>
        <v>18.315597841666666</v>
      </c>
      <c r="K715" s="2">
        <v>1200000000</v>
      </c>
      <c r="L715" s="2">
        <v>262000000</v>
      </c>
      <c r="M715" s="1">
        <f t="shared" si="147"/>
        <v>45.362220717670958</v>
      </c>
      <c r="N715" s="1">
        <f t="shared" si="148"/>
        <v>0.37520208955223877</v>
      </c>
      <c r="O715" s="2">
        <v>938000000</v>
      </c>
      <c r="P715" s="1">
        <f t="shared" si="149"/>
        <v>3.8379530916844353</v>
      </c>
      <c r="Q715" s="1">
        <f t="shared" si="150"/>
        <v>17.910447761194028</v>
      </c>
      <c r="R715" s="1">
        <f t="shared" si="151"/>
        <v>0.20948783333333337</v>
      </c>
      <c r="S715" s="1">
        <f t="shared" si="152"/>
        <v>81.245768449559904</v>
      </c>
      <c r="T715" s="1">
        <f t="shared" si="154"/>
        <v>90.318212593094103</v>
      </c>
      <c r="U715" s="1">
        <f t="shared" si="154"/>
        <v>85.781990521327003</v>
      </c>
      <c r="V715" s="1">
        <f t="shared" si="154"/>
        <v>81.245768449559904</v>
      </c>
      <c r="AA715"/>
      <c r="AB715"/>
    </row>
    <row r="716" spans="1:28" hidden="1" x14ac:dyDescent="0.2">
      <c r="A716" t="s">
        <v>778</v>
      </c>
      <c r="B716" s="5">
        <v>1962.96</v>
      </c>
      <c r="C716" s="2">
        <v>42831000</v>
      </c>
      <c r="D716" s="2">
        <v>3998000000</v>
      </c>
      <c r="E716" t="s">
        <v>27</v>
      </c>
      <c r="F716" s="2">
        <v>1950000000</v>
      </c>
      <c r="G716" s="1">
        <f t="shared" si="143"/>
        <v>40.200616965846869</v>
      </c>
      <c r="H716" s="1">
        <f t="shared" si="144"/>
        <v>19.607604573136918</v>
      </c>
      <c r="I716" s="1">
        <f t="shared" si="145"/>
        <v>0.16492284199599799</v>
      </c>
      <c r="J716" s="1">
        <f t="shared" si="146"/>
        <v>0.33813411399999999</v>
      </c>
      <c r="K716" s="4">
        <v>21446000000</v>
      </c>
      <c r="L716" s="4">
        <v>15495000000</v>
      </c>
      <c r="M716" s="1">
        <f t="shared" si="147"/>
        <v>138.94142093343606</v>
      </c>
      <c r="N716" s="1">
        <f t="shared" si="148"/>
        <v>14.127968368341456</v>
      </c>
      <c r="O716" s="4">
        <v>5951000000</v>
      </c>
      <c r="P716" s="1">
        <f t="shared" si="149"/>
        <v>32.767602083683414</v>
      </c>
      <c r="Q716" s="1">
        <f t="shared" si="150"/>
        <v>67.181986220803225</v>
      </c>
      <c r="R716" s="1">
        <f t="shared" si="151"/>
        <v>2.1029399639819912</v>
      </c>
      <c r="S716" s="1">
        <f t="shared" si="152"/>
        <v>933.43606266489223</v>
      </c>
      <c r="T716" s="1">
        <f t="shared" si="154"/>
        <v>961.22434685157941</v>
      </c>
      <c r="U716" s="1">
        <f t="shared" si="154"/>
        <v>947.33020475823582</v>
      </c>
      <c r="V716" s="1">
        <f t="shared" si="154"/>
        <v>933.43606266489223</v>
      </c>
      <c r="AA716"/>
      <c r="AB716"/>
    </row>
    <row r="717" spans="1:28" hidden="1" x14ac:dyDescent="0.2">
      <c r="A717" t="s">
        <v>779</v>
      </c>
      <c r="B717" s="5">
        <v>42.38</v>
      </c>
      <c r="C717" s="2">
        <v>29161000</v>
      </c>
      <c r="D717" s="2">
        <v>39000000</v>
      </c>
      <c r="E717" t="s">
        <v>718</v>
      </c>
      <c r="F717" s="2">
        <v>8000000</v>
      </c>
      <c r="G717" s="1">
        <f t="shared" si="143"/>
        <v>0.39215209146273838</v>
      </c>
      <c r="H717" s="1">
        <f t="shared" si="144"/>
        <v>8.0441454659023248E-2</v>
      </c>
      <c r="I717" s="1">
        <f t="shared" si="145"/>
        <v>16.9067057</v>
      </c>
      <c r="J717" s="1">
        <f t="shared" si="146"/>
        <v>82.420190287500006</v>
      </c>
      <c r="K717" s="3">
        <v>863000000</v>
      </c>
      <c r="L717" s="3">
        <v>578000000</v>
      </c>
      <c r="M717" s="1">
        <f t="shared" si="147"/>
        <v>9.7733273893213539</v>
      </c>
      <c r="N717" s="1">
        <f t="shared" si="148"/>
        <v>4.3362918596491227</v>
      </c>
      <c r="O717" s="3">
        <v>285000000</v>
      </c>
      <c r="P717" s="1">
        <f t="shared" si="149"/>
        <v>2.807017543859649</v>
      </c>
      <c r="Q717" s="1">
        <f t="shared" si="150"/>
        <v>13.684210526315791</v>
      </c>
      <c r="R717" s="1">
        <f t="shared" si="151"/>
        <v>3.1688286666666663</v>
      </c>
      <c r="S717" s="1">
        <f t="shared" si="152"/>
        <v>13.374026953808171</v>
      </c>
      <c r="T717" s="1">
        <f t="shared" si="154"/>
        <v>15.328692431672442</v>
      </c>
      <c r="U717" s="1">
        <f t="shared" si="154"/>
        <v>14.351359692740306</v>
      </c>
      <c r="V717" s="1">
        <f t="shared" si="154"/>
        <v>13.374026953808171</v>
      </c>
      <c r="AA717"/>
      <c r="AB717"/>
    </row>
    <row r="718" spans="1:28" hidden="1" x14ac:dyDescent="0.2">
      <c r="A718" t="s">
        <v>780</v>
      </c>
      <c r="B718" s="5">
        <v>77.959999999999994</v>
      </c>
      <c r="C718" s="2">
        <v>140218115</v>
      </c>
      <c r="D718" s="2">
        <v>419000000</v>
      </c>
      <c r="E718" t="s">
        <v>61</v>
      </c>
      <c r="F718" s="2">
        <v>114000000</v>
      </c>
      <c r="G718" s="1">
        <f t="shared" si="143"/>
        <v>4.213121187766343</v>
      </c>
      <c r="H718" s="1">
        <f t="shared" si="144"/>
        <v>1.1462907288910813</v>
      </c>
      <c r="I718" s="1">
        <f t="shared" si="145"/>
        <v>1.5736551844868734</v>
      </c>
      <c r="J718" s="1">
        <f t="shared" si="146"/>
        <v>5.7838730026315792</v>
      </c>
      <c r="K718" s="4">
        <v>4569000000</v>
      </c>
      <c r="L718" s="4">
        <v>3729000000</v>
      </c>
      <c r="M718" s="1">
        <f t="shared" si="147"/>
        <v>5.9906667551478634</v>
      </c>
      <c r="N718" s="1">
        <f t="shared" si="148"/>
        <v>13.013576482619047</v>
      </c>
      <c r="O718" s="3">
        <v>840000000</v>
      </c>
      <c r="P718" s="1">
        <f t="shared" si="149"/>
        <v>13.571428571428571</v>
      </c>
      <c r="Q718" s="1">
        <f t="shared" si="150"/>
        <v>49.88095238095238</v>
      </c>
      <c r="R718" s="1">
        <f t="shared" si="151"/>
        <v>2.6089270275417658</v>
      </c>
      <c r="S718" s="1">
        <f t="shared" si="152"/>
        <v>29.88201631436851</v>
      </c>
      <c r="T718" s="1">
        <f t="shared" si="154"/>
        <v>31.080149665398082</v>
      </c>
      <c r="U718" s="1">
        <f t="shared" si="154"/>
        <v>30.481082989883298</v>
      </c>
      <c r="V718" s="1">
        <f t="shared" si="154"/>
        <v>29.88201631436851</v>
      </c>
      <c r="AA718"/>
      <c r="AB718"/>
    </row>
    <row r="719" spans="1:28" hidden="1" x14ac:dyDescent="0.2">
      <c r="A719" t="s">
        <v>781</v>
      </c>
      <c r="B719" s="5">
        <v>2.5</v>
      </c>
      <c r="C719" s="2">
        <v>8073289</v>
      </c>
      <c r="D719" s="2">
        <v>-17000000</v>
      </c>
      <c r="E719" t="s">
        <v>27</v>
      </c>
      <c r="F719" s="2">
        <v>-0.54</v>
      </c>
      <c r="G719" s="1">
        <f t="shared" si="143"/>
        <v>-0.17093809115042441</v>
      </c>
      <c r="H719" s="1">
        <f t="shared" si="144"/>
        <v>-5.4297981894840701E-9</v>
      </c>
      <c r="I719" s="1">
        <f t="shared" si="145"/>
        <v>-38.7859719</v>
      </c>
      <c r="J719" s="1">
        <f t="shared" si="146"/>
        <v>-1221039856.1111109</v>
      </c>
      <c r="K719" s="3">
        <v>24000000</v>
      </c>
      <c r="L719" s="3">
        <v>15000000</v>
      </c>
      <c r="M719" s="1">
        <f t="shared" si="147"/>
        <v>1.1147872942489734</v>
      </c>
      <c r="N719" s="1">
        <f t="shared" si="148"/>
        <v>2.2425802777777779</v>
      </c>
      <c r="O719" s="3">
        <v>10000000</v>
      </c>
      <c r="P719" s="1">
        <f t="shared" si="149"/>
        <v>-5.4E-6</v>
      </c>
      <c r="Q719" s="1">
        <f t="shared" si="150"/>
        <v>-170</v>
      </c>
      <c r="R719" s="1">
        <f t="shared" si="151"/>
        <v>-0.11872483823529412</v>
      </c>
      <c r="S719" s="1">
        <f t="shared" si="152"/>
        <v>-21.057093335813942</v>
      </c>
      <c r="T719" s="1">
        <f t="shared" si="154"/>
        <v>-20.809362825980838</v>
      </c>
      <c r="U719" s="1">
        <f t="shared" si="154"/>
        <v>-20.93322808089739</v>
      </c>
      <c r="V719" s="1">
        <f t="shared" si="154"/>
        <v>-21.057093335813942</v>
      </c>
      <c r="AA719"/>
      <c r="AB719"/>
    </row>
    <row r="720" spans="1:28" hidden="1" x14ac:dyDescent="0.2">
      <c r="A720" t="s">
        <v>4098</v>
      </c>
      <c r="B720" s="5">
        <v>9.5</v>
      </c>
      <c r="C720" s="2">
        <v>113334000</v>
      </c>
      <c r="D720" s="2">
        <v>508000000</v>
      </c>
      <c r="E720" t="s">
        <v>27</v>
      </c>
      <c r="F720" s="2">
        <v>42000000</v>
      </c>
      <c r="G720" s="1">
        <f t="shared" si="143"/>
        <v>5.1080323708479769</v>
      </c>
      <c r="H720" s="1">
        <f t="shared" si="144"/>
        <v>0.42231763695987207</v>
      </c>
      <c r="I720" s="1">
        <f t="shared" si="145"/>
        <v>1.297955752559055</v>
      </c>
      <c r="J720" s="1">
        <f t="shared" si="146"/>
        <v>15.699083864285715</v>
      </c>
      <c r="K720" s="2">
        <v>6453000000</v>
      </c>
      <c r="L720" s="2">
        <v>3609000000</v>
      </c>
      <c r="M720" s="1">
        <f t="shared" si="147"/>
        <v>25.093970035470381</v>
      </c>
      <c r="N720" s="1">
        <f t="shared" si="148"/>
        <v>0.37857700421940926</v>
      </c>
      <c r="O720" s="2">
        <v>2844000000</v>
      </c>
      <c r="P720" s="1">
        <f t="shared" si="149"/>
        <v>1.4767932489451476</v>
      </c>
      <c r="Q720" s="1">
        <f t="shared" si="150"/>
        <v>17.862165963431785</v>
      </c>
      <c r="R720" s="1">
        <f t="shared" si="151"/>
        <v>0.21194350393700787</v>
      </c>
      <c r="S720" s="1">
        <f t="shared" si="152"/>
        <v>44.823265745495618</v>
      </c>
      <c r="T720" s="1">
        <f t="shared" si="154"/>
        <v>49.842059752589691</v>
      </c>
      <c r="U720" s="1">
        <f t="shared" si="154"/>
        <v>47.332662749042655</v>
      </c>
      <c r="V720" s="1">
        <f t="shared" si="154"/>
        <v>44.823265745495618</v>
      </c>
      <c r="AA720"/>
      <c r="AB720"/>
    </row>
    <row r="721" spans="1:28" hidden="1" x14ac:dyDescent="0.2">
      <c r="A721" t="s">
        <v>783</v>
      </c>
      <c r="B721" s="5">
        <v>10.19</v>
      </c>
      <c r="C721" s="2">
        <v>6349587</v>
      </c>
      <c r="D721" s="2">
        <v>0.28999999999999998</v>
      </c>
      <c r="E721" t="s">
        <v>27</v>
      </c>
      <c r="F721" s="2">
        <v>0.35</v>
      </c>
      <c r="G721" s="1">
        <f t="shared" si="143"/>
        <v>2.9160027313895929E-9</v>
      </c>
      <c r="H721" s="1">
        <f t="shared" si="144"/>
        <v>3.519313641332267E-9</v>
      </c>
      <c r="I721" s="1">
        <f t="shared" si="145"/>
        <v>2273660421.7241378</v>
      </c>
      <c r="J721" s="1">
        <f t="shared" si="146"/>
        <v>1883890063.7142859</v>
      </c>
      <c r="K721" s="3">
        <v>204000000</v>
      </c>
      <c r="L721" s="3">
        <v>8000000</v>
      </c>
      <c r="M721" s="1">
        <f t="shared" si="147"/>
        <v>30.86814937727446</v>
      </c>
      <c r="N721" s="1">
        <f t="shared" si="148"/>
        <v>0.33011373229591834</v>
      </c>
      <c r="O721" s="3">
        <v>5000000</v>
      </c>
      <c r="P721" s="1">
        <f t="shared" si="149"/>
        <v>6.999999999999999E-6</v>
      </c>
      <c r="Q721" s="1">
        <f t="shared" si="150"/>
        <v>5.7999999999999995E-6</v>
      </c>
      <c r="R721" s="1">
        <f t="shared" si="151"/>
        <v>22311135.007478777</v>
      </c>
      <c r="S721" s="1">
        <f t="shared" si="152"/>
        <v>4.5672261839589393E-7</v>
      </c>
      <c r="T721" s="1">
        <f t="shared" si="154"/>
        <v>0.15749101476993699</v>
      </c>
      <c r="U721" s="1">
        <f t="shared" si="154"/>
        <v>7.8745735746277731E-2</v>
      </c>
      <c r="V721" s="1">
        <f t="shared" si="154"/>
        <v>4.5672261839589393E-7</v>
      </c>
      <c r="AA721"/>
      <c r="AB721"/>
    </row>
    <row r="722" spans="1:28" hidden="1" x14ac:dyDescent="0.2">
      <c r="A722" t="s">
        <v>784</v>
      </c>
      <c r="B722" s="5">
        <v>16.21</v>
      </c>
      <c r="C722" s="2">
        <v>148555000</v>
      </c>
      <c r="D722" s="2">
        <v>-135000000</v>
      </c>
      <c r="E722" t="s">
        <v>275</v>
      </c>
      <c r="F722" s="2">
        <v>-41000000</v>
      </c>
      <c r="G722" s="1">
        <f t="shared" si="143"/>
        <v>-1.3574495473710173</v>
      </c>
      <c r="H722" s="1">
        <f t="shared" si="144"/>
        <v>-0.41226245512749415</v>
      </c>
      <c r="I722" s="1">
        <f t="shared" si="145"/>
        <v>-4.8841594244444444</v>
      </c>
      <c r="J722" s="1">
        <f t="shared" si="146"/>
        <v>-16.081988348780488</v>
      </c>
      <c r="K722" s="3">
        <v>844000000</v>
      </c>
      <c r="L722" s="3">
        <v>823000000</v>
      </c>
      <c r="M722" s="1">
        <f t="shared" si="147"/>
        <v>0.14136178519740164</v>
      </c>
      <c r="N722" s="1">
        <f t="shared" si="148"/>
        <v>114.6703119047619</v>
      </c>
      <c r="O722" s="3">
        <v>21000000</v>
      </c>
      <c r="P722" s="1">
        <f t="shared" si="149"/>
        <v>-195.23809523809524</v>
      </c>
      <c r="Q722" s="1">
        <f t="shared" si="150"/>
        <v>-642.85714285714289</v>
      </c>
      <c r="R722" s="1">
        <f t="shared" si="151"/>
        <v>-1.7837604074074076</v>
      </c>
      <c r="S722" s="1">
        <f t="shared" si="152"/>
        <v>-9.087543334118676</v>
      </c>
      <c r="T722" s="1">
        <f t="shared" si="154"/>
        <v>-9.0592709770791959</v>
      </c>
      <c r="U722" s="1">
        <f t="shared" si="154"/>
        <v>-9.073407155598936</v>
      </c>
      <c r="V722" s="1">
        <f t="shared" si="154"/>
        <v>-9.087543334118676</v>
      </c>
      <c r="AA722"/>
      <c r="AB722"/>
    </row>
    <row r="723" spans="1:28" hidden="1" x14ac:dyDescent="0.2">
      <c r="A723" t="s">
        <v>785</v>
      </c>
      <c r="B723" s="5">
        <v>14.93</v>
      </c>
      <c r="C723" s="2">
        <v>5160971</v>
      </c>
      <c r="D723" s="2">
        <v>3000000</v>
      </c>
      <c r="E723" t="s">
        <v>30</v>
      </c>
      <c r="F723" s="2">
        <v>0.28999999999999998</v>
      </c>
      <c r="G723" s="1">
        <f t="shared" si="143"/>
        <v>3.0165545497133722E-2</v>
      </c>
      <c r="H723" s="1">
        <f t="shared" si="144"/>
        <v>2.9160027313895929E-9</v>
      </c>
      <c r="I723" s="1">
        <f t="shared" si="145"/>
        <v>219.78717409999999</v>
      </c>
      <c r="J723" s="1">
        <f t="shared" si="146"/>
        <v>2273660421.7241378</v>
      </c>
      <c r="K723" s="3">
        <v>30000000</v>
      </c>
      <c r="L723" s="3">
        <v>6000000</v>
      </c>
      <c r="M723" s="1">
        <f t="shared" si="147"/>
        <v>4.6502877074876023</v>
      </c>
      <c r="N723" s="1">
        <f t="shared" si="148"/>
        <v>3.2105540429166668</v>
      </c>
      <c r="O723" s="3">
        <v>23000000</v>
      </c>
      <c r="P723" s="1">
        <f t="shared" si="149"/>
        <v>1.2608695652173911E-6</v>
      </c>
      <c r="Q723" s="1">
        <f t="shared" si="150"/>
        <v>13.043478260869565</v>
      </c>
      <c r="R723" s="1">
        <f t="shared" si="151"/>
        <v>2.5684432343333334</v>
      </c>
      <c r="S723" s="1">
        <f t="shared" si="152"/>
        <v>5.8128596343595031</v>
      </c>
      <c r="T723" s="1">
        <f t="shared" si="154"/>
        <v>6.7041647782946274</v>
      </c>
      <c r="U723" s="1">
        <f t="shared" si="154"/>
        <v>6.2585122063270653</v>
      </c>
      <c r="V723" s="1">
        <f t="shared" si="154"/>
        <v>5.8128596343595031</v>
      </c>
      <c r="AA723"/>
      <c r="AB723"/>
    </row>
    <row r="724" spans="1:28" hidden="1" x14ac:dyDescent="0.2">
      <c r="A724" t="s">
        <v>786</v>
      </c>
      <c r="B724" s="5">
        <v>1.32</v>
      </c>
      <c r="C724" s="2">
        <v>10746186</v>
      </c>
      <c r="D724" s="2">
        <v>-7000000</v>
      </c>
      <c r="E724" t="s">
        <v>27</v>
      </c>
      <c r="F724" s="2">
        <v>-0.28999999999999998</v>
      </c>
      <c r="G724" s="1">
        <f t="shared" si="143"/>
        <v>-7.0386272826645349E-2</v>
      </c>
      <c r="H724" s="1">
        <f t="shared" si="144"/>
        <v>-2.9160027313895929E-9</v>
      </c>
      <c r="I724" s="1">
        <f t="shared" si="145"/>
        <v>-94.194503185714282</v>
      </c>
      <c r="J724" s="1">
        <f t="shared" si="146"/>
        <v>-2273660421.7241378</v>
      </c>
      <c r="K724" s="3">
        <v>25000000</v>
      </c>
      <c r="L724" s="3">
        <v>21000000</v>
      </c>
      <c r="M724" s="1">
        <f t="shared" si="147"/>
        <v>0.37222508525350295</v>
      </c>
      <c r="N724" s="1">
        <f t="shared" si="148"/>
        <v>3.5462413800000001</v>
      </c>
      <c r="O724" s="3">
        <v>4000000</v>
      </c>
      <c r="P724" s="1">
        <f t="shared" si="149"/>
        <v>-7.2499999999999992E-6</v>
      </c>
      <c r="Q724" s="1">
        <f t="shared" si="150"/>
        <v>-175</v>
      </c>
      <c r="R724" s="1">
        <f t="shared" si="151"/>
        <v>-0.20264236457142859</v>
      </c>
      <c r="S724" s="1">
        <f t="shared" si="152"/>
        <v>-6.5139389919363015</v>
      </c>
      <c r="T724" s="1">
        <f t="shared" si="154"/>
        <v>-6.4394939748856013</v>
      </c>
      <c r="U724" s="1">
        <f t="shared" si="154"/>
        <v>-6.4767164834109519</v>
      </c>
      <c r="V724" s="1">
        <f t="shared" si="154"/>
        <v>-6.5139389919363015</v>
      </c>
      <c r="AA724"/>
      <c r="AB724"/>
    </row>
    <row r="725" spans="1:28" hidden="1" x14ac:dyDescent="0.2">
      <c r="A725" t="s">
        <v>787</v>
      </c>
      <c r="B725" s="5">
        <v>29.51</v>
      </c>
      <c r="C725" s="2">
        <v>113971000</v>
      </c>
      <c r="D725" s="2">
        <v>115000000</v>
      </c>
      <c r="E725" t="s">
        <v>27</v>
      </c>
      <c r="F725" s="2">
        <v>39000000</v>
      </c>
      <c r="G725" s="1">
        <f t="shared" si="143"/>
        <v>1.1563459107234593</v>
      </c>
      <c r="H725" s="1">
        <f t="shared" si="144"/>
        <v>0.39215209146273838</v>
      </c>
      <c r="I725" s="1">
        <f t="shared" si="145"/>
        <v>5.7335784547826085</v>
      </c>
      <c r="J725" s="1">
        <f t="shared" si="146"/>
        <v>16.9067057</v>
      </c>
      <c r="K725" s="4">
        <v>6678000000</v>
      </c>
      <c r="L725" s="4">
        <v>5430000000</v>
      </c>
      <c r="M725" s="1">
        <f t="shared" si="147"/>
        <v>10.950153986540435</v>
      </c>
      <c r="N725" s="1">
        <f t="shared" si="148"/>
        <v>2.6949392708333337</v>
      </c>
      <c r="O725" s="4">
        <v>1248000000</v>
      </c>
      <c r="P725" s="1">
        <f t="shared" si="149"/>
        <v>3.125</v>
      </c>
      <c r="Q725" s="1">
        <f t="shared" si="150"/>
        <v>9.2147435897435912</v>
      </c>
      <c r="R725" s="1">
        <f t="shared" si="151"/>
        <v>2.9245949652173908</v>
      </c>
      <c r="S725" s="1">
        <f t="shared" si="152"/>
        <v>10.090286125417872</v>
      </c>
      <c r="T725" s="1">
        <f t="shared" si="154"/>
        <v>12.280316922725959</v>
      </c>
      <c r="U725" s="1">
        <f t="shared" si="154"/>
        <v>11.185301524071916</v>
      </c>
      <c r="V725" s="1">
        <f t="shared" si="154"/>
        <v>10.090286125417872</v>
      </c>
      <c r="AA725"/>
      <c r="AB725"/>
    </row>
    <row r="726" spans="1:28" hidden="1" x14ac:dyDescent="0.2">
      <c r="A726" t="s">
        <v>788</v>
      </c>
      <c r="B726" s="5">
        <v>15.29</v>
      </c>
      <c r="C726" s="2">
        <v>104800000</v>
      </c>
      <c r="D726" s="2">
        <v>133000000</v>
      </c>
      <c r="E726" t="s">
        <v>27</v>
      </c>
      <c r="F726" s="2">
        <v>46000000</v>
      </c>
      <c r="G726" s="1">
        <f t="shared" si="143"/>
        <v>1.3373391837062616</v>
      </c>
      <c r="H726" s="1">
        <f t="shared" si="144"/>
        <v>0.46253836428938372</v>
      </c>
      <c r="I726" s="1">
        <f t="shared" si="145"/>
        <v>4.9576054308270674</v>
      </c>
      <c r="J726" s="1">
        <f t="shared" si="146"/>
        <v>14.333946136956522</v>
      </c>
      <c r="K726" s="3">
        <v>713000000</v>
      </c>
      <c r="L726" s="3">
        <v>484000000</v>
      </c>
      <c r="M726" s="1">
        <f t="shared" si="147"/>
        <v>2.1851145038167941</v>
      </c>
      <c r="N726" s="1">
        <f t="shared" si="148"/>
        <v>6.9973449781659376</v>
      </c>
      <c r="O726" s="3">
        <v>91000000</v>
      </c>
      <c r="P726" s="1">
        <f t="shared" si="149"/>
        <v>50.549450549450547</v>
      </c>
      <c r="Q726" s="1">
        <f t="shared" si="150"/>
        <v>146.15384615384613</v>
      </c>
      <c r="R726" s="1">
        <f t="shared" si="151"/>
        <v>1.2048060150375941</v>
      </c>
      <c r="S726" s="1">
        <f t="shared" si="152"/>
        <v>12.690839694656486</v>
      </c>
      <c r="T726" s="1">
        <f t="shared" si="154"/>
        <v>12.86450381679389</v>
      </c>
      <c r="U726" s="1">
        <f t="shared" si="154"/>
        <v>12.777671755725189</v>
      </c>
      <c r="V726" s="1">
        <f t="shared" si="154"/>
        <v>12.690839694656486</v>
      </c>
      <c r="AA726"/>
      <c r="AB726"/>
    </row>
    <row r="727" spans="1:28" hidden="1" x14ac:dyDescent="0.2">
      <c r="A727" t="s">
        <v>789</v>
      </c>
      <c r="B727" s="5">
        <v>38.130000000000003</v>
      </c>
      <c r="C727" s="2">
        <v>21288193071</v>
      </c>
      <c r="D727" s="2">
        <v>9383000000</v>
      </c>
      <c r="E727" t="s">
        <v>27</v>
      </c>
      <c r="F727" s="2">
        <v>9383000000</v>
      </c>
      <c r="G727" s="1">
        <f t="shared" si="143"/>
        <v>94.347771133201903</v>
      </c>
      <c r="H727" s="1">
        <f t="shared" si="144"/>
        <v>94.347771133201903</v>
      </c>
      <c r="I727" s="1">
        <f t="shared" si="145"/>
        <v>7.0271930331450488E-2</v>
      </c>
      <c r="J727" s="1">
        <f t="shared" si="146"/>
        <v>7.0271930331450488E-2</v>
      </c>
      <c r="K727" s="4">
        <v>282176000000</v>
      </c>
      <c r="L727" s="4">
        <v>180628000000</v>
      </c>
      <c r="M727" s="1">
        <f t="shared" si="147"/>
        <v>4.770155910429736</v>
      </c>
      <c r="N727" s="1">
        <f t="shared" si="148"/>
        <v>7.9934494209362077</v>
      </c>
      <c r="O727" s="4">
        <v>99444000000</v>
      </c>
      <c r="P727" s="1">
        <f t="shared" si="149"/>
        <v>9.4354611640722403</v>
      </c>
      <c r="Q727" s="1">
        <f t="shared" si="150"/>
        <v>9.4354611640722403</v>
      </c>
      <c r="R727" s="1">
        <f t="shared" si="151"/>
        <v>8.6509517403520206</v>
      </c>
      <c r="S727" s="1">
        <f t="shared" si="152"/>
        <v>4.4076075262498726</v>
      </c>
      <c r="T727" s="1">
        <f t="shared" si="154"/>
        <v>5.3418718827251839</v>
      </c>
      <c r="U727" s="1">
        <f t="shared" si="154"/>
        <v>4.8747397044875278</v>
      </c>
      <c r="V727" s="1">
        <f t="shared" si="154"/>
        <v>4.4076075262498726</v>
      </c>
      <c r="AA727"/>
      <c r="AB727"/>
    </row>
    <row r="728" spans="1:28" hidden="1" x14ac:dyDescent="0.2">
      <c r="A728" t="s">
        <v>790</v>
      </c>
      <c r="B728" s="5">
        <v>56.69</v>
      </c>
      <c r="C728" s="2">
        <v>53736000</v>
      </c>
      <c r="D728" s="2">
        <v>131000000</v>
      </c>
      <c r="E728" t="s">
        <v>58</v>
      </c>
      <c r="F728" s="2">
        <v>37000000</v>
      </c>
      <c r="G728" s="1">
        <f t="shared" si="143"/>
        <v>1.3172288200415059</v>
      </c>
      <c r="H728" s="1">
        <f t="shared" si="144"/>
        <v>0.37204172779798256</v>
      </c>
      <c r="I728" s="1">
        <f t="shared" si="145"/>
        <v>5.0332940633587784</v>
      </c>
      <c r="J728" s="1">
        <f t="shared" si="146"/>
        <v>17.820581683783782</v>
      </c>
      <c r="K728" s="4">
        <v>1231000000</v>
      </c>
      <c r="L728" s="3">
        <v>355000000</v>
      </c>
      <c r="M728" s="1">
        <f t="shared" si="147"/>
        <v>16.301920500223314</v>
      </c>
      <c r="N728" s="1">
        <f t="shared" si="148"/>
        <v>3.4775043835616435</v>
      </c>
      <c r="O728" s="3">
        <v>877000000</v>
      </c>
      <c r="P728" s="1">
        <f t="shared" si="149"/>
        <v>4.2189281641961234</v>
      </c>
      <c r="Q728" s="1">
        <f t="shared" si="150"/>
        <v>14.937286202964653</v>
      </c>
      <c r="R728" s="1">
        <f t="shared" si="151"/>
        <v>2.3254151450381682</v>
      </c>
      <c r="S728" s="1">
        <f t="shared" si="152"/>
        <v>24.378442757183265</v>
      </c>
      <c r="T728" s="1">
        <f t="shared" si="154"/>
        <v>27.642548756885514</v>
      </c>
      <c r="U728" s="1">
        <f t="shared" si="154"/>
        <v>26.010495757034391</v>
      </c>
      <c r="V728" s="1">
        <f t="shared" si="154"/>
        <v>24.378442757183265</v>
      </c>
      <c r="AA728"/>
      <c r="AB728"/>
    </row>
    <row r="729" spans="1:28" hidden="1" x14ac:dyDescent="0.2">
      <c r="A729" t="s">
        <v>791</v>
      </c>
      <c r="B729" s="5">
        <v>8.19</v>
      </c>
      <c r="C729" s="2">
        <v>32347000</v>
      </c>
      <c r="D729" s="2">
        <v>1.32</v>
      </c>
      <c r="E729" t="s">
        <v>27</v>
      </c>
      <c r="F729" s="2">
        <v>-9000000</v>
      </c>
      <c r="G729" s="1">
        <f t="shared" si="143"/>
        <v>1.3272840018738838E-8</v>
      </c>
      <c r="H729" s="1">
        <f t="shared" si="144"/>
        <v>-9.0496636491401161E-2</v>
      </c>
      <c r="I729" s="1">
        <f t="shared" si="145"/>
        <v>499516304.77272719</v>
      </c>
      <c r="J729" s="1">
        <f t="shared" si="146"/>
        <v>-73.262391366666662</v>
      </c>
      <c r="K729" s="4">
        <v>1767000000</v>
      </c>
      <c r="L729" s="4">
        <v>1263000000</v>
      </c>
      <c r="M729" s="1">
        <f t="shared" si="147"/>
        <v>15.581043064271803</v>
      </c>
      <c r="N729" s="1">
        <f t="shared" si="148"/>
        <v>0.52563874999999993</v>
      </c>
      <c r="O729" s="3">
        <v>364000000</v>
      </c>
      <c r="P729" s="1">
        <f t="shared" si="149"/>
        <v>-2.4725274725274726</v>
      </c>
      <c r="Q729" s="1">
        <f t="shared" si="150"/>
        <v>3.6263736263736263E-7</v>
      </c>
      <c r="R729" s="1">
        <f t="shared" si="151"/>
        <v>20069843.290568717</v>
      </c>
      <c r="S729" s="1">
        <f t="shared" si="152"/>
        <v>4.0807493518639832E-7</v>
      </c>
      <c r="T729" s="1">
        <f t="shared" si="154"/>
        <v>2.2505955173586418</v>
      </c>
      <c r="U729" s="1">
        <f t="shared" si="154"/>
        <v>1.1252979627167876</v>
      </c>
      <c r="V729" s="1">
        <f t="shared" si="154"/>
        <v>4.0807493518639832E-7</v>
      </c>
      <c r="AA729"/>
      <c r="AB729"/>
    </row>
    <row r="730" spans="1:28" hidden="1" x14ac:dyDescent="0.2">
      <c r="A730" t="s">
        <v>792</v>
      </c>
      <c r="B730" s="5">
        <v>12.13</v>
      </c>
      <c r="C730" s="2">
        <v>21640446</v>
      </c>
      <c r="D730" s="2">
        <v>-6000000</v>
      </c>
      <c r="E730" t="s">
        <v>27</v>
      </c>
      <c r="F730" s="2">
        <v>-6000000</v>
      </c>
      <c r="G730" s="1">
        <f t="shared" si="143"/>
        <v>-6.0331090994267443E-2</v>
      </c>
      <c r="H730" s="1">
        <f t="shared" si="144"/>
        <v>-6.0331090994267443E-2</v>
      </c>
      <c r="I730" s="1">
        <f t="shared" si="145"/>
        <v>-109.89358704999999</v>
      </c>
      <c r="J730" s="1">
        <f t="shared" si="146"/>
        <v>-109.89358704999999</v>
      </c>
      <c r="K730" s="3">
        <v>24000000</v>
      </c>
      <c r="L730" s="3">
        <v>17000000</v>
      </c>
      <c r="M730" s="1">
        <f t="shared" si="147"/>
        <v>0.3234683795333978</v>
      </c>
      <c r="N730" s="1">
        <f t="shared" si="148"/>
        <v>37.499801425714288</v>
      </c>
      <c r="O730" s="3">
        <v>7000000</v>
      </c>
      <c r="P730" s="1">
        <f t="shared" si="149"/>
        <v>-85.714285714285708</v>
      </c>
      <c r="Q730" s="1">
        <f t="shared" si="150"/>
        <v>-85.714285714285708</v>
      </c>
      <c r="R730" s="1">
        <f t="shared" si="151"/>
        <v>-4.3749768329999998</v>
      </c>
      <c r="S730" s="1">
        <f t="shared" si="152"/>
        <v>-2.7725861102862668</v>
      </c>
      <c r="T730" s="1">
        <f t="shared" si="154"/>
        <v>-2.7078924343795872</v>
      </c>
      <c r="U730" s="1">
        <f t="shared" si="154"/>
        <v>-2.7402392723329267</v>
      </c>
      <c r="V730" s="1">
        <f t="shared" si="154"/>
        <v>-2.7725861102862668</v>
      </c>
      <c r="AA730"/>
      <c r="AB730"/>
    </row>
    <row r="731" spans="1:28" hidden="1" x14ac:dyDescent="0.2">
      <c r="A731" t="s">
        <v>793</v>
      </c>
      <c r="B731" s="5">
        <v>4.1399999999999997</v>
      </c>
      <c r="C731" s="2">
        <v>22254993</v>
      </c>
      <c r="D731" s="2">
        <v>-14000000</v>
      </c>
      <c r="E731" t="s">
        <v>27</v>
      </c>
      <c r="F731" s="2">
        <v>-6000000</v>
      </c>
      <c r="G731" s="1">
        <f t="shared" si="143"/>
        <v>-0.1407725456532907</v>
      </c>
      <c r="H731" s="1">
        <f t="shared" si="144"/>
        <v>-6.0331090994267443E-2</v>
      </c>
      <c r="I731" s="1">
        <f t="shared" si="145"/>
        <v>-47.097251592857141</v>
      </c>
      <c r="J731" s="1">
        <f t="shared" si="146"/>
        <v>-109.89358704999999</v>
      </c>
      <c r="K731" s="3">
        <v>8000000</v>
      </c>
      <c r="L731" s="3">
        <v>15000000</v>
      </c>
      <c r="M731" s="1">
        <f t="shared" si="147"/>
        <v>-0.31453615824547776</v>
      </c>
      <c r="N731" s="1">
        <f t="shared" si="148"/>
        <v>-13.162238717142856</v>
      </c>
      <c r="O731" s="3">
        <v>-7000000</v>
      </c>
      <c r="P731" s="1">
        <f t="shared" si="149"/>
        <v>85.714285714285708</v>
      </c>
      <c r="Q731" s="1">
        <f t="shared" si="150"/>
        <v>200</v>
      </c>
      <c r="R731" s="1">
        <f t="shared" si="151"/>
        <v>-0.65811193585714278</v>
      </c>
      <c r="S731" s="1">
        <f t="shared" si="152"/>
        <v>-6.2907231649095552</v>
      </c>
      <c r="T731" s="1">
        <f t="shared" si="154"/>
        <v>-6.3536303965586507</v>
      </c>
      <c r="U731" s="1">
        <f t="shared" si="154"/>
        <v>-6.3221767807341029</v>
      </c>
      <c r="V731" s="1">
        <f t="shared" si="154"/>
        <v>-6.2907231649095552</v>
      </c>
      <c r="AA731"/>
      <c r="AB731"/>
    </row>
    <row r="732" spans="1:28" hidden="1" x14ac:dyDescent="0.2">
      <c r="A732" t="s">
        <v>794</v>
      </c>
      <c r="B732" s="5">
        <v>16.100000000000001</v>
      </c>
      <c r="C732" s="2">
        <v>176750600</v>
      </c>
      <c r="D732" s="2">
        <v>136000000</v>
      </c>
      <c r="E732" t="s">
        <v>27</v>
      </c>
      <c r="F732" s="2">
        <v>7000000</v>
      </c>
      <c r="G732" s="1">
        <f t="shared" si="143"/>
        <v>1.3675047292033953</v>
      </c>
      <c r="H732" s="1">
        <f t="shared" si="144"/>
        <v>7.0386272826645349E-2</v>
      </c>
      <c r="I732" s="1">
        <f t="shared" si="145"/>
        <v>4.8482464875</v>
      </c>
      <c r="J732" s="1">
        <f t="shared" si="146"/>
        <v>94.194503185714282</v>
      </c>
      <c r="K732" s="4">
        <v>4020000000</v>
      </c>
      <c r="L732" s="4">
        <v>2318000000</v>
      </c>
      <c r="M732" s="1">
        <f t="shared" si="147"/>
        <v>9.6293873967047361</v>
      </c>
      <c r="N732" s="1">
        <f t="shared" si="148"/>
        <v>1.6719651351351352</v>
      </c>
      <c r="O732" s="4">
        <v>1691000000</v>
      </c>
      <c r="P732" s="1">
        <f t="shared" si="149"/>
        <v>0.41395623891188649</v>
      </c>
      <c r="Q732" s="1">
        <f t="shared" si="150"/>
        <v>8.042578356002366</v>
      </c>
      <c r="R732" s="1">
        <f t="shared" si="151"/>
        <v>2.0924151911764706</v>
      </c>
      <c r="S732" s="1">
        <f t="shared" si="152"/>
        <v>7.6944576142881553</v>
      </c>
      <c r="T732" s="1">
        <f t="shared" si="154"/>
        <v>9.6078881769001061</v>
      </c>
      <c r="U732" s="1">
        <f t="shared" si="154"/>
        <v>8.6511728955941312</v>
      </c>
      <c r="V732" s="1">
        <f t="shared" si="154"/>
        <v>7.6944576142881553</v>
      </c>
      <c r="AA732"/>
      <c r="AB732"/>
    </row>
    <row r="733" spans="1:28" hidden="1" x14ac:dyDescent="0.2">
      <c r="A733" t="s">
        <v>4733</v>
      </c>
      <c r="B733" s="5">
        <v>1.68</v>
      </c>
      <c r="C733" s="2">
        <v>342100000</v>
      </c>
      <c r="D733" s="2">
        <v>262000000</v>
      </c>
      <c r="E733" t="s">
        <v>27</v>
      </c>
      <c r="F733" s="2">
        <v>13000000</v>
      </c>
      <c r="G733" s="1">
        <f t="shared" si="143"/>
        <v>2.6344576400830118</v>
      </c>
      <c r="H733" s="1">
        <f t="shared" si="144"/>
        <v>0.13071736382091279</v>
      </c>
      <c r="I733" s="1">
        <f t="shared" si="145"/>
        <v>2.5166470316793892</v>
      </c>
      <c r="J733" s="1">
        <f t="shared" si="146"/>
        <v>50.720117100000003</v>
      </c>
      <c r="K733" s="2">
        <v>2682000000</v>
      </c>
      <c r="L733" s="2">
        <v>1676000000</v>
      </c>
      <c r="M733" s="1">
        <f t="shared" si="147"/>
        <v>2.9406606255480852</v>
      </c>
      <c r="N733" s="1">
        <f t="shared" si="148"/>
        <v>0.5713001988071571</v>
      </c>
      <c r="O733" s="2">
        <v>647000000</v>
      </c>
      <c r="P733" s="1">
        <f t="shared" si="149"/>
        <v>2.009273570324575</v>
      </c>
      <c r="Q733" s="1">
        <f t="shared" si="150"/>
        <v>40.494590417310668</v>
      </c>
      <c r="R733" s="1">
        <f t="shared" si="151"/>
        <v>0.21936183206106866</v>
      </c>
      <c r="S733" s="1">
        <f t="shared" si="152"/>
        <v>7.6585793627594283</v>
      </c>
      <c r="T733" s="1">
        <f t="shared" si="154"/>
        <v>8.0368313358667063</v>
      </c>
      <c r="U733" s="1">
        <f t="shared" si="154"/>
        <v>7.8477053493130677</v>
      </c>
      <c r="V733" s="1">
        <f t="shared" si="154"/>
        <v>7.6585793627594283</v>
      </c>
      <c r="AA733"/>
      <c r="AB733"/>
    </row>
    <row r="734" spans="1:28" hidden="1" x14ac:dyDescent="0.2">
      <c r="A734" t="s">
        <v>796</v>
      </c>
      <c r="B734" s="5">
        <v>17.91</v>
      </c>
      <c r="C734" s="2">
        <v>797257604</v>
      </c>
      <c r="D734" s="2">
        <v>729000000</v>
      </c>
      <c r="E734" t="s">
        <v>27</v>
      </c>
      <c r="F734" s="2">
        <v>729000000</v>
      </c>
      <c r="G734" s="1">
        <f t="shared" si="143"/>
        <v>7.3302275558034937</v>
      </c>
      <c r="H734" s="1">
        <f t="shared" si="144"/>
        <v>7.3302275558034937</v>
      </c>
      <c r="I734" s="1">
        <f t="shared" si="145"/>
        <v>0.90447396748971198</v>
      </c>
      <c r="J734" s="1">
        <f t="shared" si="146"/>
        <v>0.90447396748971198</v>
      </c>
      <c r="K734" s="4">
        <v>58808000000</v>
      </c>
      <c r="L734" s="4">
        <v>53153000000</v>
      </c>
      <c r="M734" s="1">
        <f t="shared" si="147"/>
        <v>7.0930649913249368</v>
      </c>
      <c r="N734" s="1">
        <f t="shared" si="148"/>
        <v>2.525001536275862</v>
      </c>
      <c r="O734" s="4">
        <v>6531000000</v>
      </c>
      <c r="P734" s="1">
        <f t="shared" si="149"/>
        <v>11.16214974735875</v>
      </c>
      <c r="Q734" s="1">
        <f t="shared" si="150"/>
        <v>11.16214974735875</v>
      </c>
      <c r="R734" s="1">
        <f t="shared" si="151"/>
        <v>1.9586946073580247</v>
      </c>
      <c r="S734" s="1">
        <f t="shared" si="152"/>
        <v>9.1438450551297592</v>
      </c>
      <c r="T734" s="1">
        <f t="shared" ref="T734:V753" si="155">($O734+$O734*($Q734+T$2-$C$1)/$C$1)/$C734</f>
        <v>10.782211366653833</v>
      </c>
      <c r="U734" s="1">
        <f t="shared" si="155"/>
        <v>9.963028210891796</v>
      </c>
      <c r="V734" s="1">
        <f t="shared" si="155"/>
        <v>9.1438450551297592</v>
      </c>
      <c r="AA734"/>
      <c r="AB734"/>
    </row>
    <row r="735" spans="1:28" hidden="1" x14ac:dyDescent="0.2">
      <c r="A735" t="s">
        <v>797</v>
      </c>
      <c r="B735" s="5">
        <v>8.02</v>
      </c>
      <c r="C735" s="2">
        <v>811294251</v>
      </c>
      <c r="D735" s="2">
        <v>-545000000</v>
      </c>
      <c r="E735" t="s">
        <v>27</v>
      </c>
      <c r="F735" s="2">
        <v>-545000000</v>
      </c>
      <c r="G735" s="1">
        <f t="shared" si="143"/>
        <v>-5.4800740986459591</v>
      </c>
      <c r="H735" s="1">
        <f t="shared" si="144"/>
        <v>-5.4800740986459591</v>
      </c>
      <c r="I735" s="1">
        <f t="shared" si="145"/>
        <v>-1.2098376555963304</v>
      </c>
      <c r="J735" s="1">
        <f t="shared" si="146"/>
        <v>-1.2098376555963304</v>
      </c>
      <c r="K735" s="4">
        <v>42382000000</v>
      </c>
      <c r="L735" s="4">
        <v>34851000000</v>
      </c>
      <c r="M735" s="1">
        <f t="shared" si="147"/>
        <v>9.282698590206083</v>
      </c>
      <c r="N735" s="1">
        <f t="shared" si="148"/>
        <v>0.86397289775859776</v>
      </c>
      <c r="O735" s="4">
        <v>6965000000</v>
      </c>
      <c r="P735" s="1">
        <f t="shared" si="149"/>
        <v>-7.8248384781048088</v>
      </c>
      <c r="Q735" s="1">
        <f t="shared" si="150"/>
        <v>-7.8248384781048088</v>
      </c>
      <c r="R735" s="1">
        <f t="shared" si="151"/>
        <v>-1.1938678702788992</v>
      </c>
      <c r="S735" s="1">
        <f t="shared" si="152"/>
        <v>-6.7176613088066857</v>
      </c>
      <c r="T735" s="1">
        <f t="shared" si="155"/>
        <v>-5.0006517302438027</v>
      </c>
      <c r="U735" s="1">
        <f t="shared" si="155"/>
        <v>-5.8591565195252446</v>
      </c>
      <c r="V735" s="1">
        <f t="shared" si="155"/>
        <v>-6.7176613088066857</v>
      </c>
      <c r="AA735"/>
      <c r="AB735"/>
    </row>
    <row r="736" spans="1:28" hidden="1" x14ac:dyDescent="0.2">
      <c r="A736" t="s">
        <v>798</v>
      </c>
      <c r="B736" s="5" t="s">
        <v>46</v>
      </c>
      <c r="C736" s="2">
        <v>2943896</v>
      </c>
      <c r="D736" s="2">
        <v>-16000000</v>
      </c>
      <c r="E736" t="s">
        <v>201</v>
      </c>
      <c r="F736" s="2">
        <v>-5000000</v>
      </c>
      <c r="G736" s="1">
        <f t="shared" si="143"/>
        <v>-0.1608829093180465</v>
      </c>
      <c r="H736" s="1">
        <f t="shared" si="144"/>
        <v>-5.027590916188953E-2</v>
      </c>
      <c r="I736" s="1">
        <f t="shared" si="145"/>
        <v>-41.210095143750003</v>
      </c>
      <c r="J736" s="1">
        <f t="shared" si="146"/>
        <v>-131.87230446000001</v>
      </c>
      <c r="K736" s="3">
        <v>31000000</v>
      </c>
      <c r="L736" s="3">
        <v>13000000</v>
      </c>
      <c r="M736" s="1">
        <f t="shared" si="147"/>
        <v>6.1143464307163029</v>
      </c>
      <c r="N736" s="1" t="e">
        <f t="shared" si="148"/>
        <v>#VALUE!</v>
      </c>
      <c r="O736" s="3">
        <v>18000000</v>
      </c>
      <c r="P736" s="1">
        <f t="shared" si="149"/>
        <v>-27.777777777777779</v>
      </c>
      <c r="Q736" s="1">
        <f t="shared" si="150"/>
        <v>-88.888888888888886</v>
      </c>
      <c r="R736" s="1" t="e">
        <f t="shared" si="151"/>
        <v>#VALUE!</v>
      </c>
      <c r="S736" s="1">
        <f t="shared" si="152"/>
        <v>-54.349746050811575</v>
      </c>
      <c r="T736" s="1">
        <f t="shared" si="155"/>
        <v>-53.126876764668317</v>
      </c>
      <c r="U736" s="1">
        <f t="shared" si="155"/>
        <v>-53.73831140773995</v>
      </c>
      <c r="V736" s="1">
        <f t="shared" si="155"/>
        <v>-54.349746050811575</v>
      </c>
      <c r="AA736"/>
      <c r="AB736"/>
    </row>
    <row r="737" spans="1:28" hidden="1" x14ac:dyDescent="0.2">
      <c r="A737" t="s">
        <v>799</v>
      </c>
      <c r="B737" s="5">
        <v>1.56</v>
      </c>
      <c r="C737" s="2">
        <v>1199322</v>
      </c>
      <c r="D737" s="2">
        <v>-9000000</v>
      </c>
      <c r="E737" t="s">
        <v>114</v>
      </c>
      <c r="F737" s="2">
        <v>0.69</v>
      </c>
      <c r="G737" s="1">
        <f t="shared" si="143"/>
        <v>-9.0496636491401161E-2</v>
      </c>
      <c r="H737" s="1">
        <f t="shared" si="144"/>
        <v>6.9380754643407549E-9</v>
      </c>
      <c r="I737" s="1">
        <f t="shared" si="145"/>
        <v>-73.262391366666662</v>
      </c>
      <c r="J737" s="1">
        <f t="shared" si="146"/>
        <v>955596409.13043487</v>
      </c>
      <c r="K737" s="3">
        <v>11000000</v>
      </c>
      <c r="L737" s="3">
        <v>7000000</v>
      </c>
      <c r="M737" s="1">
        <f t="shared" si="147"/>
        <v>3.335217731351547</v>
      </c>
      <c r="N737" s="1">
        <f t="shared" si="148"/>
        <v>0.46773558000000004</v>
      </c>
      <c r="O737" s="3">
        <v>4000000</v>
      </c>
      <c r="P737" s="1">
        <f t="shared" si="149"/>
        <v>1.7249999999999999E-5</v>
      </c>
      <c r="Q737" s="1">
        <f t="shared" si="150"/>
        <v>-225</v>
      </c>
      <c r="R737" s="1">
        <f t="shared" si="151"/>
        <v>-2.0788247999999999E-2</v>
      </c>
      <c r="S737" s="1">
        <f t="shared" si="152"/>
        <v>-75.042398955409809</v>
      </c>
      <c r="T737" s="1">
        <f t="shared" si="155"/>
        <v>-74.375355409139502</v>
      </c>
      <c r="U737" s="1">
        <f t="shared" si="155"/>
        <v>-74.708877182274648</v>
      </c>
      <c r="V737" s="1">
        <f t="shared" si="155"/>
        <v>-75.042398955409809</v>
      </c>
      <c r="AA737"/>
      <c r="AB737"/>
    </row>
    <row r="738" spans="1:28" hidden="1" x14ac:dyDescent="0.2">
      <c r="A738" t="s">
        <v>800</v>
      </c>
      <c r="B738" s="5">
        <v>31.92</v>
      </c>
      <c r="C738" s="2">
        <v>19843723</v>
      </c>
      <c r="D738" s="2">
        <v>39000000</v>
      </c>
      <c r="E738" t="s">
        <v>27</v>
      </c>
      <c r="F738" s="2">
        <v>14000000</v>
      </c>
      <c r="G738" s="1">
        <f t="shared" si="143"/>
        <v>0.39215209146273838</v>
      </c>
      <c r="H738" s="1">
        <f t="shared" si="144"/>
        <v>0.1407725456532907</v>
      </c>
      <c r="I738" s="1">
        <f t="shared" si="145"/>
        <v>16.9067057</v>
      </c>
      <c r="J738" s="1">
        <f t="shared" si="146"/>
        <v>47.097251592857141</v>
      </c>
      <c r="K738" s="4">
        <v>4736000000</v>
      </c>
      <c r="L738" s="4">
        <v>4250000000</v>
      </c>
      <c r="M738" s="1">
        <f t="shared" si="147"/>
        <v>24.491371906370595</v>
      </c>
      <c r="N738" s="1">
        <f t="shared" si="148"/>
        <v>1.3033161279012346</v>
      </c>
      <c r="O738" s="3">
        <v>486000000</v>
      </c>
      <c r="P738" s="1">
        <f t="shared" si="149"/>
        <v>2.880658436213992</v>
      </c>
      <c r="Q738" s="1">
        <f t="shared" si="150"/>
        <v>8.0246913580246915</v>
      </c>
      <c r="R738" s="1">
        <f t="shared" si="151"/>
        <v>1.6241324055384616</v>
      </c>
      <c r="S738" s="1">
        <f t="shared" si="152"/>
        <v>19.653570048322081</v>
      </c>
      <c r="T738" s="1">
        <f t="shared" si="155"/>
        <v>24.551844429596201</v>
      </c>
      <c r="U738" s="1">
        <f t="shared" si="155"/>
        <v>22.102707238959141</v>
      </c>
      <c r="V738" s="1">
        <f t="shared" si="155"/>
        <v>19.653570048322081</v>
      </c>
      <c r="AA738"/>
      <c r="AB738"/>
    </row>
    <row r="739" spans="1:28" hidden="1" x14ac:dyDescent="0.2">
      <c r="A739" t="s">
        <v>801</v>
      </c>
      <c r="B739" s="5">
        <v>34.130000000000003</v>
      </c>
      <c r="C739" s="2">
        <v>117071188</v>
      </c>
      <c r="D739" s="2">
        <v>-169000000</v>
      </c>
      <c r="E739" t="s">
        <v>27</v>
      </c>
      <c r="F739" s="2">
        <v>-60000000</v>
      </c>
      <c r="G739" s="1">
        <f t="shared" si="143"/>
        <v>-1.6993257296718662</v>
      </c>
      <c r="H739" s="1">
        <f t="shared" si="144"/>
        <v>-0.60331090994267444</v>
      </c>
      <c r="I739" s="1">
        <f t="shared" si="145"/>
        <v>-3.9015474692307692</v>
      </c>
      <c r="J739" s="1">
        <f t="shared" si="146"/>
        <v>-10.989358704999999</v>
      </c>
      <c r="K739" s="3">
        <v>641000000</v>
      </c>
      <c r="L739" s="3">
        <v>116000000</v>
      </c>
      <c r="M739" s="1">
        <f t="shared" si="147"/>
        <v>4.484450947913845</v>
      </c>
      <c r="N739" s="1">
        <f t="shared" si="148"/>
        <v>7.6107421836952396</v>
      </c>
      <c r="O739" s="3">
        <v>460000000</v>
      </c>
      <c r="P739" s="1">
        <f t="shared" si="149"/>
        <v>-13.043478260869565</v>
      </c>
      <c r="Q739" s="1">
        <f t="shared" si="150"/>
        <v>-36.739130434782609</v>
      </c>
      <c r="R739" s="1">
        <f t="shared" si="151"/>
        <v>-2.3642838144615386</v>
      </c>
      <c r="S739" s="1">
        <f t="shared" si="152"/>
        <v>-14.435661146617901</v>
      </c>
      <c r="T739" s="1">
        <f t="shared" si="155"/>
        <v>-13.64981450431681</v>
      </c>
      <c r="U739" s="1">
        <f t="shared" si="155"/>
        <v>-14.042737825467356</v>
      </c>
      <c r="V739" s="1">
        <f t="shared" si="155"/>
        <v>-14.435661146617901</v>
      </c>
      <c r="AA739"/>
      <c r="AB739"/>
    </row>
    <row r="740" spans="1:28" hidden="1" x14ac:dyDescent="0.2">
      <c r="A740" t="s">
        <v>802</v>
      </c>
      <c r="B740" s="5">
        <v>13.27</v>
      </c>
      <c r="C740" s="2">
        <v>28822284</v>
      </c>
      <c r="D740" s="2">
        <v>27000000</v>
      </c>
      <c r="E740" t="s">
        <v>27</v>
      </c>
      <c r="F740" s="2">
        <v>8000000</v>
      </c>
      <c r="G740" s="1">
        <f t="shared" si="143"/>
        <v>0.27148990947420348</v>
      </c>
      <c r="H740" s="1">
        <f t="shared" si="144"/>
        <v>8.0441454659023248E-2</v>
      </c>
      <c r="I740" s="1">
        <f t="shared" si="145"/>
        <v>24.420797122222222</v>
      </c>
      <c r="J740" s="1">
        <f t="shared" si="146"/>
        <v>82.420190287500006</v>
      </c>
      <c r="K740" s="4">
        <v>2232000000</v>
      </c>
      <c r="L740" s="4">
        <v>1996000000</v>
      </c>
      <c r="M740" s="1">
        <f t="shared" si="147"/>
        <v>8.1881088951867937</v>
      </c>
      <c r="N740" s="1">
        <f t="shared" si="148"/>
        <v>1.6206428333898304</v>
      </c>
      <c r="O740" s="3">
        <v>236000000</v>
      </c>
      <c r="P740" s="1">
        <f t="shared" si="149"/>
        <v>3.3898305084745761</v>
      </c>
      <c r="Q740" s="1">
        <f t="shared" si="150"/>
        <v>11.440677966101696</v>
      </c>
      <c r="R740" s="1">
        <f t="shared" si="151"/>
        <v>1.4165618839999998</v>
      </c>
      <c r="S740" s="1">
        <f t="shared" si="152"/>
        <v>9.3677517021204846</v>
      </c>
      <c r="T740" s="1">
        <f t="shared" si="155"/>
        <v>11.005373481157843</v>
      </c>
      <c r="U740" s="1">
        <f t="shared" si="155"/>
        <v>10.186562591639163</v>
      </c>
      <c r="V740" s="1">
        <f t="shared" si="155"/>
        <v>9.3677517021204846</v>
      </c>
      <c r="AA740"/>
      <c r="AB740"/>
    </row>
    <row r="741" spans="1:28" hidden="1" x14ac:dyDescent="0.2">
      <c r="A741" t="s">
        <v>803</v>
      </c>
      <c r="B741" s="5">
        <v>5.24</v>
      </c>
      <c r="C741" s="2">
        <v>41603000</v>
      </c>
      <c r="D741" s="2">
        <v>-54000000</v>
      </c>
      <c r="E741" t="s">
        <v>30</v>
      </c>
      <c r="F741" s="2">
        <v>-34000000</v>
      </c>
      <c r="G741" s="1">
        <f t="shared" si="143"/>
        <v>-0.54297981894840697</v>
      </c>
      <c r="H741" s="1">
        <f t="shared" si="144"/>
        <v>-0.34187618230084882</v>
      </c>
      <c r="I741" s="1">
        <f t="shared" si="145"/>
        <v>-12.210398561111111</v>
      </c>
      <c r="J741" s="1">
        <f t="shared" si="146"/>
        <v>-19.39298595</v>
      </c>
      <c r="K741" s="4">
        <v>1777000000</v>
      </c>
      <c r="L741" s="4">
        <v>1369000000</v>
      </c>
      <c r="M741" s="1">
        <f t="shared" si="147"/>
        <v>9.8069850731918375</v>
      </c>
      <c r="N741" s="1">
        <f t="shared" si="148"/>
        <v>0.53431303921568629</v>
      </c>
      <c r="O741" s="3">
        <v>408000000</v>
      </c>
      <c r="P741" s="1">
        <f t="shared" si="149"/>
        <v>-8.3333333333333321</v>
      </c>
      <c r="Q741" s="1">
        <f t="shared" si="150"/>
        <v>-13.23529411764706</v>
      </c>
      <c r="R741" s="1">
        <f t="shared" si="151"/>
        <v>-0.40370318518518522</v>
      </c>
      <c r="S741" s="1">
        <f t="shared" si="152"/>
        <v>-12.979833185106843</v>
      </c>
      <c r="T741" s="1">
        <f t="shared" si="155"/>
        <v>-11.018436170468476</v>
      </c>
      <c r="U741" s="1">
        <f t="shared" si="155"/>
        <v>-11.99913467778766</v>
      </c>
      <c r="V741" s="1">
        <f t="shared" si="155"/>
        <v>-12.979833185106843</v>
      </c>
      <c r="AA741"/>
      <c r="AB741"/>
    </row>
    <row r="742" spans="1:28" hidden="1" x14ac:dyDescent="0.2">
      <c r="A742" t="s">
        <v>804</v>
      </c>
      <c r="B742" s="5">
        <v>23.61</v>
      </c>
      <c r="C742" s="2">
        <v>9076832</v>
      </c>
      <c r="D742" s="2">
        <v>6000000</v>
      </c>
      <c r="E742" t="s">
        <v>805</v>
      </c>
      <c r="F742" s="2">
        <v>1.28</v>
      </c>
      <c r="G742" s="1">
        <f t="shared" si="143"/>
        <v>6.0331090994267443E-2</v>
      </c>
      <c r="H742" s="1">
        <f t="shared" si="144"/>
        <v>1.2870632745443722E-8</v>
      </c>
      <c r="I742" s="1">
        <f t="shared" si="145"/>
        <v>109.89358704999999</v>
      </c>
      <c r="J742" s="1">
        <f t="shared" si="146"/>
        <v>515126189.29687494</v>
      </c>
      <c r="K742" s="3">
        <v>123000000</v>
      </c>
      <c r="L742" s="3">
        <v>57000000</v>
      </c>
      <c r="M742" s="1">
        <f t="shared" si="147"/>
        <v>7.2712593997553334</v>
      </c>
      <c r="N742" s="1">
        <f t="shared" si="148"/>
        <v>3.247030356363636</v>
      </c>
      <c r="O742" s="3">
        <v>66000000</v>
      </c>
      <c r="P742" s="1">
        <f t="shared" si="149"/>
        <v>1.9393939393939395E-6</v>
      </c>
      <c r="Q742" s="1">
        <f t="shared" si="150"/>
        <v>9.0909090909090917</v>
      </c>
      <c r="R742" s="1">
        <f t="shared" si="151"/>
        <v>3.5717333919999992</v>
      </c>
      <c r="S742" s="1">
        <f t="shared" si="152"/>
        <v>6.6102358179593947</v>
      </c>
      <c r="T742" s="1">
        <f t="shared" si="155"/>
        <v>8.0644876979104598</v>
      </c>
      <c r="U742" s="1">
        <f t="shared" si="155"/>
        <v>7.3373617579349277</v>
      </c>
      <c r="V742" s="1">
        <f t="shared" si="155"/>
        <v>6.6102358179593947</v>
      </c>
      <c r="AA742"/>
      <c r="AB742"/>
    </row>
    <row r="743" spans="1:28" hidden="1" x14ac:dyDescent="0.2">
      <c r="A743" t="s">
        <v>806</v>
      </c>
      <c r="B743" s="5">
        <v>17.73</v>
      </c>
      <c r="C743" s="2">
        <v>21926000</v>
      </c>
      <c r="D743" s="2">
        <v>33000000</v>
      </c>
      <c r="E743" t="s">
        <v>27</v>
      </c>
      <c r="F743" s="2">
        <v>8000000</v>
      </c>
      <c r="G743" s="1">
        <f t="shared" si="143"/>
        <v>0.33182100046847091</v>
      </c>
      <c r="H743" s="1">
        <f t="shared" si="144"/>
        <v>8.0441454659023248E-2</v>
      </c>
      <c r="I743" s="1">
        <f t="shared" si="145"/>
        <v>19.98065219090909</v>
      </c>
      <c r="J743" s="1">
        <f t="shared" si="146"/>
        <v>82.420190287500006</v>
      </c>
      <c r="K743" s="3">
        <v>716000000</v>
      </c>
      <c r="L743" s="3">
        <v>657000000</v>
      </c>
      <c r="M743" s="1">
        <f t="shared" si="147"/>
        <v>2.6908692876037579</v>
      </c>
      <c r="N743" s="1">
        <f t="shared" si="148"/>
        <v>6.5889488135593224</v>
      </c>
      <c r="O743" s="3">
        <v>59000000</v>
      </c>
      <c r="P743" s="1">
        <f t="shared" si="149"/>
        <v>13.559322033898304</v>
      </c>
      <c r="Q743" s="1">
        <f t="shared" si="150"/>
        <v>55.932203389830505</v>
      </c>
      <c r="R743" s="1">
        <f t="shared" si="151"/>
        <v>1.1780241818181818</v>
      </c>
      <c r="S743" s="1">
        <f t="shared" si="152"/>
        <v>15.050624828970172</v>
      </c>
      <c r="T743" s="1">
        <f t="shared" si="155"/>
        <v>15.588798686490923</v>
      </c>
      <c r="U743" s="1">
        <f t="shared" si="155"/>
        <v>15.319711757730548</v>
      </c>
      <c r="V743" s="1">
        <f t="shared" si="155"/>
        <v>15.050624828970172</v>
      </c>
      <c r="AA743"/>
      <c r="AB743"/>
    </row>
    <row r="744" spans="1:28" hidden="1" x14ac:dyDescent="0.2">
      <c r="A744" t="s">
        <v>807</v>
      </c>
      <c r="B744" s="5">
        <v>162.87</v>
      </c>
      <c r="C744" s="2">
        <v>59132689</v>
      </c>
      <c r="D744" s="2">
        <v>157000000</v>
      </c>
      <c r="E744" t="s">
        <v>27</v>
      </c>
      <c r="F744" s="2">
        <v>41000000</v>
      </c>
      <c r="G744" s="1">
        <f t="shared" si="143"/>
        <v>1.5786635476833313</v>
      </c>
      <c r="H744" s="1">
        <f t="shared" si="144"/>
        <v>0.41226245512749415</v>
      </c>
      <c r="I744" s="1">
        <f t="shared" si="145"/>
        <v>4.1997549191082806</v>
      </c>
      <c r="J744" s="1">
        <f t="shared" si="146"/>
        <v>16.081988348780488</v>
      </c>
      <c r="K744" s="4">
        <v>3211000000</v>
      </c>
      <c r="L744" s="4">
        <v>2317000000</v>
      </c>
      <c r="M744" s="1">
        <f t="shared" si="147"/>
        <v>15.118541286022017</v>
      </c>
      <c r="N744" s="1">
        <f t="shared" si="148"/>
        <v>10.772864717483221</v>
      </c>
      <c r="O744" s="3">
        <v>894000000</v>
      </c>
      <c r="P744" s="1">
        <f t="shared" si="149"/>
        <v>4.5861297539149888</v>
      </c>
      <c r="Q744" s="1">
        <f t="shared" si="150"/>
        <v>17.561521252796418</v>
      </c>
      <c r="R744" s="1">
        <f t="shared" si="151"/>
        <v>6.134357361420383</v>
      </c>
      <c r="S744" s="1">
        <f t="shared" si="152"/>
        <v>26.550458410575576</v>
      </c>
      <c r="T744" s="1">
        <f t="shared" si="155"/>
        <v>29.574166667779977</v>
      </c>
      <c r="U744" s="1">
        <f t="shared" si="155"/>
        <v>28.062312539177775</v>
      </c>
      <c r="V744" s="1">
        <f t="shared" si="155"/>
        <v>26.550458410575576</v>
      </c>
      <c r="AA744"/>
      <c r="AB744"/>
    </row>
    <row r="745" spans="1:28" hidden="1" x14ac:dyDescent="0.2">
      <c r="A745" t="s">
        <v>808</v>
      </c>
      <c r="B745" s="5">
        <v>9.14</v>
      </c>
      <c r="C745" s="2">
        <v>122430457</v>
      </c>
      <c r="D745" s="2">
        <v>34000000</v>
      </c>
      <c r="E745" t="s">
        <v>49</v>
      </c>
      <c r="F745" s="2">
        <v>34000000</v>
      </c>
      <c r="G745" s="1">
        <f t="shared" si="143"/>
        <v>0.34187618230084882</v>
      </c>
      <c r="H745" s="1">
        <f t="shared" si="144"/>
        <v>0.34187618230084882</v>
      </c>
      <c r="I745" s="1">
        <f t="shared" si="145"/>
        <v>19.39298595</v>
      </c>
      <c r="J745" s="1">
        <f t="shared" si="146"/>
        <v>19.39298595</v>
      </c>
      <c r="K745" s="4">
        <v>7788000000</v>
      </c>
      <c r="L745" s="4">
        <v>4704000000</v>
      </c>
      <c r="M745" s="1">
        <f t="shared" si="147"/>
        <v>25.189810408042501</v>
      </c>
      <c r="N745" s="1">
        <f t="shared" si="148"/>
        <v>0.36284512872243846</v>
      </c>
      <c r="O745" s="4">
        <v>2721000000</v>
      </c>
      <c r="P745" s="1">
        <f t="shared" si="149"/>
        <v>1.2495406100698274</v>
      </c>
      <c r="Q745" s="1">
        <f t="shared" si="150"/>
        <v>1.2495406100698274</v>
      </c>
      <c r="R745" s="1">
        <f t="shared" si="151"/>
        <v>3.2912187558235293</v>
      </c>
      <c r="S745" s="1">
        <f t="shared" si="152"/>
        <v>2.7770867505624031</v>
      </c>
      <c r="T745" s="1">
        <f t="shared" si="155"/>
        <v>7.2220591319037553</v>
      </c>
      <c r="U745" s="1">
        <f t="shared" si="155"/>
        <v>4.9995729412330787</v>
      </c>
      <c r="V745" s="1">
        <f t="shared" si="155"/>
        <v>2.7770867505624031</v>
      </c>
      <c r="AA745"/>
      <c r="AB745"/>
    </row>
    <row r="746" spans="1:28" hidden="1" x14ac:dyDescent="0.2">
      <c r="A746" t="s">
        <v>499</v>
      </c>
      <c r="B746" s="5">
        <v>1.1200000000000001</v>
      </c>
      <c r="C746" s="2">
        <v>72747000</v>
      </c>
      <c r="D746" s="2">
        <v>37000000</v>
      </c>
      <c r="E746" t="s">
        <v>27</v>
      </c>
      <c r="F746" s="2">
        <v>3000000</v>
      </c>
      <c r="G746" s="1">
        <f t="shared" si="143"/>
        <v>0.37204172779798256</v>
      </c>
      <c r="H746" s="1">
        <f t="shared" si="144"/>
        <v>3.0165545497133722E-2</v>
      </c>
      <c r="I746" s="1">
        <f t="shared" si="145"/>
        <v>17.820581683783782</v>
      </c>
      <c r="J746" s="1">
        <f t="shared" si="146"/>
        <v>219.78717409999999</v>
      </c>
      <c r="K746" s="2">
        <v>757000000</v>
      </c>
      <c r="L746" s="2">
        <v>508000000</v>
      </c>
      <c r="M746" s="1">
        <f t="shared" si="147"/>
        <v>3.4228215596519442</v>
      </c>
      <c r="N746" s="1">
        <f t="shared" si="148"/>
        <v>0.32721542168674705</v>
      </c>
      <c r="O746" s="2">
        <v>248000000</v>
      </c>
      <c r="P746" s="1">
        <f t="shared" si="149"/>
        <v>1.2096774193548387</v>
      </c>
      <c r="Q746" s="1">
        <f t="shared" si="150"/>
        <v>14.919354838709678</v>
      </c>
      <c r="R746" s="1">
        <f t="shared" si="151"/>
        <v>0.22020713513513515</v>
      </c>
      <c r="S746" s="1">
        <f t="shared" si="152"/>
        <v>5.0861203898442549</v>
      </c>
      <c r="T746" s="1">
        <f t="shared" si="155"/>
        <v>5.7679354475098634</v>
      </c>
      <c r="U746" s="1">
        <f t="shared" si="155"/>
        <v>5.4270279186770587</v>
      </c>
      <c r="V746" s="1">
        <f t="shared" si="155"/>
        <v>5.0861203898442549</v>
      </c>
      <c r="AA746"/>
      <c r="AB746"/>
    </row>
    <row r="747" spans="1:28" hidden="1" x14ac:dyDescent="0.2">
      <c r="A747" t="s">
        <v>810</v>
      </c>
      <c r="B747" s="5">
        <v>9.2100000000000009</v>
      </c>
      <c r="C747" s="2">
        <v>38564314</v>
      </c>
      <c r="D747" s="2">
        <v>-14000000</v>
      </c>
      <c r="E747" t="s">
        <v>27</v>
      </c>
      <c r="F747" s="2">
        <v>-3000000</v>
      </c>
      <c r="G747" s="1">
        <f t="shared" si="143"/>
        <v>-0.1407725456532907</v>
      </c>
      <c r="H747" s="1">
        <f t="shared" si="144"/>
        <v>-3.0165545497133722E-2</v>
      </c>
      <c r="I747" s="1">
        <f t="shared" si="145"/>
        <v>-47.097251592857141</v>
      </c>
      <c r="J747" s="1">
        <f t="shared" si="146"/>
        <v>-219.78717409999999</v>
      </c>
      <c r="K747" s="3">
        <v>172000000</v>
      </c>
      <c r="L747" s="3">
        <v>97000000</v>
      </c>
      <c r="M747" s="1">
        <f t="shared" si="147"/>
        <v>1.9448031669900832</v>
      </c>
      <c r="N747" s="1">
        <f t="shared" si="148"/>
        <v>4.7356977592000007</v>
      </c>
      <c r="O747" s="3">
        <v>76000000</v>
      </c>
      <c r="P747" s="1">
        <f t="shared" si="149"/>
        <v>-3.9473684210526314</v>
      </c>
      <c r="Q747" s="1">
        <f t="shared" si="150"/>
        <v>-18.421052631578945</v>
      </c>
      <c r="R747" s="1">
        <f t="shared" si="151"/>
        <v>-2.5369809424285719</v>
      </c>
      <c r="S747" s="1">
        <f t="shared" si="152"/>
        <v>-3.630299245048155</v>
      </c>
      <c r="T747" s="1">
        <f t="shared" si="155"/>
        <v>-3.2361524698714974</v>
      </c>
      <c r="U747" s="1">
        <f t="shared" si="155"/>
        <v>-3.433225857459826</v>
      </c>
      <c r="V747" s="1">
        <f t="shared" si="155"/>
        <v>-3.630299245048155</v>
      </c>
      <c r="AA747"/>
      <c r="AB747"/>
    </row>
    <row r="748" spans="1:28" hidden="1" x14ac:dyDescent="0.2">
      <c r="A748" t="s">
        <v>1598</v>
      </c>
      <c r="B748" s="5">
        <v>3.92</v>
      </c>
      <c r="C748" s="2">
        <v>12937000</v>
      </c>
      <c r="D748" s="2">
        <v>23000000</v>
      </c>
      <c r="E748" t="s">
        <v>585</v>
      </c>
      <c r="F748" s="2">
        <v>53000000</v>
      </c>
      <c r="G748" s="1">
        <f t="shared" si="143"/>
        <v>0.23126918214469186</v>
      </c>
      <c r="H748" s="1">
        <f t="shared" si="144"/>
        <v>0.53292463711602911</v>
      </c>
      <c r="I748" s="1">
        <f t="shared" si="145"/>
        <v>28.667892273913044</v>
      </c>
      <c r="J748" s="1">
        <f t="shared" si="146"/>
        <v>12.44078343962264</v>
      </c>
      <c r="K748" s="2">
        <v>242000000</v>
      </c>
      <c r="L748" s="2">
        <v>127000000</v>
      </c>
      <c r="M748" s="1">
        <f t="shared" si="147"/>
        <v>8.8892324341037341</v>
      </c>
      <c r="N748" s="1">
        <f t="shared" si="148"/>
        <v>0.44098295652173908</v>
      </c>
      <c r="O748" s="2">
        <v>135000000</v>
      </c>
      <c r="P748" s="1">
        <f t="shared" si="149"/>
        <v>39.25925925925926</v>
      </c>
      <c r="Q748" s="1">
        <f t="shared" si="150"/>
        <v>17.037037037037038</v>
      </c>
      <c r="R748" s="1">
        <f t="shared" si="151"/>
        <v>0.22049147826086954</v>
      </c>
      <c r="S748" s="1">
        <f t="shared" si="152"/>
        <v>17.778464868207468</v>
      </c>
      <c r="T748" s="1">
        <f t="shared" si="155"/>
        <v>19.865502048388347</v>
      </c>
      <c r="U748" s="1">
        <f t="shared" si="155"/>
        <v>18.821983458297908</v>
      </c>
      <c r="V748" s="1">
        <f t="shared" si="155"/>
        <v>17.778464868207468</v>
      </c>
      <c r="AA748"/>
      <c r="AB748"/>
    </row>
    <row r="749" spans="1:28" hidden="1" x14ac:dyDescent="0.2">
      <c r="A749" t="s">
        <v>812</v>
      </c>
      <c r="B749" s="5">
        <v>16.25</v>
      </c>
      <c r="C749" s="2">
        <v>104842195</v>
      </c>
      <c r="D749" s="2">
        <v>44000000</v>
      </c>
      <c r="E749" t="s">
        <v>114</v>
      </c>
      <c r="F749" s="2">
        <v>25000000</v>
      </c>
      <c r="G749" s="1">
        <f t="shared" si="143"/>
        <v>0.44242800062462789</v>
      </c>
      <c r="H749" s="1">
        <f t="shared" si="144"/>
        <v>0.25137954580944766</v>
      </c>
      <c r="I749" s="1">
        <f t="shared" si="145"/>
        <v>14.985489143181818</v>
      </c>
      <c r="J749" s="1">
        <f t="shared" si="146"/>
        <v>26.374460892000002</v>
      </c>
      <c r="K749" s="4">
        <v>2929000000</v>
      </c>
      <c r="L749" s="4">
        <v>1645000000</v>
      </c>
      <c r="M749" s="1">
        <f t="shared" si="147"/>
        <v>12.246977469329023</v>
      </c>
      <c r="N749" s="1">
        <f t="shared" si="148"/>
        <v>1.3268579974688475</v>
      </c>
      <c r="O749" s="4">
        <v>1284000000</v>
      </c>
      <c r="P749" s="1">
        <f t="shared" si="149"/>
        <v>1.9470404984423675</v>
      </c>
      <c r="Q749" s="1">
        <f t="shared" si="150"/>
        <v>3.4267912772585665</v>
      </c>
      <c r="R749" s="1">
        <f t="shared" si="151"/>
        <v>3.8720128835227281</v>
      </c>
      <c r="S749" s="1">
        <f t="shared" si="152"/>
        <v>4.1967835564678886</v>
      </c>
      <c r="T749" s="1">
        <f t="shared" si="155"/>
        <v>6.6461790503336928</v>
      </c>
      <c r="U749" s="1">
        <f t="shared" si="155"/>
        <v>5.4214813034007907</v>
      </c>
      <c r="V749" s="1">
        <f t="shared" si="155"/>
        <v>4.1967835564678886</v>
      </c>
      <c r="AA749"/>
      <c r="AB749"/>
    </row>
    <row r="750" spans="1:28" hidden="1" x14ac:dyDescent="0.2">
      <c r="A750" t="s">
        <v>813</v>
      </c>
      <c r="B750" s="5">
        <v>45.77</v>
      </c>
      <c r="C750" s="2">
        <v>38100000</v>
      </c>
      <c r="D750" s="2">
        <v>155000000</v>
      </c>
      <c r="E750" t="s">
        <v>814</v>
      </c>
      <c r="F750" s="2">
        <v>15000000</v>
      </c>
      <c r="G750" s="1">
        <f t="shared" si="143"/>
        <v>1.5585531840185756</v>
      </c>
      <c r="H750" s="1">
        <f t="shared" si="144"/>
        <v>0.15082772748566861</v>
      </c>
      <c r="I750" s="1">
        <f t="shared" si="145"/>
        <v>4.2539453051612899</v>
      </c>
      <c r="J750" s="1">
        <f t="shared" si="146"/>
        <v>43.957434819999996</v>
      </c>
      <c r="K750" s="4">
        <v>2491000000</v>
      </c>
      <c r="L750" s="4">
        <v>3076000000</v>
      </c>
      <c r="M750" s="1">
        <f t="shared" si="147"/>
        <v>-15.354330708661417</v>
      </c>
      <c r="N750" s="1">
        <f t="shared" si="148"/>
        <v>-2.9809179487179489</v>
      </c>
      <c r="O750" s="3">
        <v>-585000000</v>
      </c>
      <c r="P750" s="1">
        <f t="shared" si="149"/>
        <v>-2.5641025641025639</v>
      </c>
      <c r="Q750" s="1">
        <f t="shared" si="150"/>
        <v>-26.495726495726498</v>
      </c>
      <c r="R750" s="1">
        <f t="shared" si="151"/>
        <v>1.1250561290322578</v>
      </c>
      <c r="S750" s="1">
        <f t="shared" si="152"/>
        <v>40.682414698162745</v>
      </c>
      <c r="T750" s="1">
        <f t="shared" si="155"/>
        <v>37.611548556430456</v>
      </c>
      <c r="U750" s="1">
        <f t="shared" si="155"/>
        <v>39.146981627296597</v>
      </c>
      <c r="V750" s="1">
        <f t="shared" si="155"/>
        <v>40.682414698162745</v>
      </c>
      <c r="AA750"/>
      <c r="AB750"/>
    </row>
    <row r="751" spans="1:28" hidden="1" x14ac:dyDescent="0.2">
      <c r="A751" t="s">
        <v>815</v>
      </c>
      <c r="B751" s="5">
        <v>64.16</v>
      </c>
      <c r="C751" s="2">
        <v>1635766530</v>
      </c>
      <c r="D751" s="2">
        <v>4920000000</v>
      </c>
      <c r="E751" t="s">
        <v>27</v>
      </c>
      <c r="F751" s="2">
        <v>1353000000</v>
      </c>
      <c r="G751" s="1">
        <f t="shared" si="143"/>
        <v>49.471494615299299</v>
      </c>
      <c r="H751" s="1">
        <f t="shared" si="144"/>
        <v>13.604661019207308</v>
      </c>
      <c r="I751" s="1">
        <f t="shared" si="145"/>
        <v>0.13401656957317074</v>
      </c>
      <c r="J751" s="1">
        <f t="shared" si="146"/>
        <v>0.48733298026607536</v>
      </c>
      <c r="K751" s="4">
        <v>57433000000</v>
      </c>
      <c r="L751" s="4">
        <v>39679000000</v>
      </c>
      <c r="M751" s="1">
        <f t="shared" si="147"/>
        <v>10.853627137119624</v>
      </c>
      <c r="N751" s="1">
        <f t="shared" si="148"/>
        <v>5.9113878880702933</v>
      </c>
      <c r="O751" s="4">
        <v>17648000000</v>
      </c>
      <c r="P751" s="1">
        <f t="shared" si="149"/>
        <v>7.666591115140525</v>
      </c>
      <c r="Q751" s="1">
        <f t="shared" si="150"/>
        <v>27.878513145965549</v>
      </c>
      <c r="R751" s="1">
        <f t="shared" si="151"/>
        <v>2.1331459464390243</v>
      </c>
      <c r="S751" s="1">
        <f t="shared" si="152"/>
        <v>30.077641948084118</v>
      </c>
      <c r="T751" s="1">
        <f t="shared" si="155"/>
        <v>32.235407090766188</v>
      </c>
      <c r="U751" s="1">
        <f t="shared" si="155"/>
        <v>31.156524519425155</v>
      </c>
      <c r="V751" s="1">
        <f t="shared" si="155"/>
        <v>30.077641948084118</v>
      </c>
      <c r="AA751"/>
      <c r="AB751"/>
    </row>
    <row r="752" spans="1:28" hidden="1" x14ac:dyDescent="0.2">
      <c r="A752" t="s">
        <v>816</v>
      </c>
      <c r="B752" s="5">
        <v>44.55</v>
      </c>
      <c r="C752" s="2">
        <v>2456278414</v>
      </c>
      <c r="D752" s="2">
        <v>7655000000</v>
      </c>
      <c r="E752" t="s">
        <v>27</v>
      </c>
      <c r="F752" s="2">
        <v>7655000000</v>
      </c>
      <c r="G752" s="1">
        <f t="shared" si="143"/>
        <v>76.972416926852873</v>
      </c>
      <c r="H752" s="1">
        <f t="shared" si="144"/>
        <v>76.972416926852873</v>
      </c>
      <c r="I752" s="1">
        <f t="shared" si="145"/>
        <v>8.6134751443500981E-2</v>
      </c>
      <c r="J752" s="1">
        <f t="shared" si="146"/>
        <v>8.6134751443500981E-2</v>
      </c>
      <c r="K752" s="4">
        <v>146342000000</v>
      </c>
      <c r="L752" s="4">
        <v>80654000000</v>
      </c>
      <c r="M752" s="1">
        <f t="shared" si="147"/>
        <v>26.742896743951924</v>
      </c>
      <c r="N752" s="1">
        <f t="shared" si="148"/>
        <v>1.6658629177886373</v>
      </c>
      <c r="O752" s="4">
        <v>65444000000</v>
      </c>
      <c r="P752" s="1">
        <f t="shared" si="149"/>
        <v>11.697023409327057</v>
      </c>
      <c r="Q752" s="1">
        <f t="shared" si="150"/>
        <v>11.697023409327057</v>
      </c>
      <c r="R752" s="1">
        <f t="shared" si="151"/>
        <v>1.4294866537387327</v>
      </c>
      <c r="S752" s="1">
        <f t="shared" si="152"/>
        <v>31.165033883654853</v>
      </c>
      <c r="T752" s="1">
        <f t="shared" si="155"/>
        <v>36.493745777794388</v>
      </c>
      <c r="U752" s="1">
        <f t="shared" si="155"/>
        <v>33.829389830724622</v>
      </c>
      <c r="V752" s="1">
        <f t="shared" si="155"/>
        <v>31.165033883654853</v>
      </c>
      <c r="AA752"/>
      <c r="AB752"/>
    </row>
    <row r="753" spans="1:28" hidden="1" x14ac:dyDescent="0.2">
      <c r="A753" t="s">
        <v>817</v>
      </c>
      <c r="B753" s="5">
        <v>41.83</v>
      </c>
      <c r="C753" s="2">
        <v>281274947</v>
      </c>
      <c r="D753" s="2">
        <v>344000000</v>
      </c>
      <c r="E753" t="s">
        <v>27</v>
      </c>
      <c r="F753" s="2">
        <v>116000000</v>
      </c>
      <c r="G753" s="1">
        <f t="shared" si="143"/>
        <v>3.4589825503379998</v>
      </c>
      <c r="H753" s="1">
        <f t="shared" si="144"/>
        <v>1.1664010925558372</v>
      </c>
      <c r="I753" s="1">
        <f t="shared" si="145"/>
        <v>1.9167486113372094</v>
      </c>
      <c r="J753" s="1">
        <f t="shared" si="146"/>
        <v>5.6841510543103446</v>
      </c>
      <c r="K753" s="4">
        <v>7681000000</v>
      </c>
      <c r="L753" s="4">
        <v>4366000000</v>
      </c>
      <c r="M753" s="1">
        <f t="shared" si="147"/>
        <v>11.78562127682136</v>
      </c>
      <c r="N753" s="1">
        <f t="shared" si="148"/>
        <v>3.5492401306214174</v>
      </c>
      <c r="O753" s="4">
        <v>3315000000</v>
      </c>
      <c r="P753" s="1">
        <f t="shared" si="149"/>
        <v>3.4992458521870287</v>
      </c>
      <c r="Q753" s="1">
        <f t="shared" si="150"/>
        <v>10.377073906485672</v>
      </c>
      <c r="R753" s="1">
        <f t="shared" si="151"/>
        <v>3.4202706491308135</v>
      </c>
      <c r="S753" s="1">
        <f t="shared" si="152"/>
        <v>12.230026302342527</v>
      </c>
      <c r="T753" s="1">
        <f t="shared" si="155"/>
        <v>14.587150557706797</v>
      </c>
      <c r="U753" s="1">
        <f t="shared" si="155"/>
        <v>13.408588430024661</v>
      </c>
      <c r="V753" s="1">
        <f t="shared" si="155"/>
        <v>12.230026302342527</v>
      </c>
      <c r="AA753"/>
      <c r="AB753"/>
    </row>
    <row r="754" spans="1:28" hidden="1" x14ac:dyDescent="0.2">
      <c r="A754" t="s">
        <v>818</v>
      </c>
      <c r="B754" s="5" t="s">
        <v>46</v>
      </c>
      <c r="C754" s="2">
        <v>0</v>
      </c>
      <c r="D754" s="2" t="s">
        <v>41</v>
      </c>
      <c r="E754" t="s">
        <v>42</v>
      </c>
      <c r="F754" s="2" t="s">
        <v>41</v>
      </c>
      <c r="G754" s="1" t="e">
        <f t="shared" si="143"/>
        <v>#VALUE!</v>
      </c>
      <c r="H754" s="1" t="e">
        <f t="shared" si="144"/>
        <v>#VALUE!</v>
      </c>
      <c r="I754" s="1" t="e">
        <f t="shared" si="145"/>
        <v>#VALUE!</v>
      </c>
      <c r="J754" s="1" t="e">
        <f t="shared" si="146"/>
        <v>#VALUE!</v>
      </c>
      <c r="K754" s="2" t="s">
        <v>41</v>
      </c>
      <c r="L754" s="2" t="s">
        <v>41</v>
      </c>
      <c r="M754" s="1" t="e">
        <f t="shared" si="147"/>
        <v>#VALUE!</v>
      </c>
      <c r="N754" s="1" t="e">
        <f t="shared" si="148"/>
        <v>#VALUE!</v>
      </c>
      <c r="O754" s="2" t="s">
        <v>41</v>
      </c>
      <c r="P754" s="1" t="e">
        <f t="shared" si="149"/>
        <v>#VALUE!</v>
      </c>
      <c r="Q754" s="1" t="e">
        <f t="shared" si="150"/>
        <v>#VALUE!</v>
      </c>
      <c r="R754" s="1" t="e">
        <f t="shared" si="151"/>
        <v>#VALUE!</v>
      </c>
      <c r="S754" s="1" t="e">
        <f t="shared" si="152"/>
        <v>#VALUE!</v>
      </c>
      <c r="T754" s="1" t="e">
        <f t="shared" ref="T754:V773" si="156">($O754+$O754*($Q754+T$2-$C$1)/$C$1)/$C754</f>
        <v>#VALUE!</v>
      </c>
      <c r="U754" s="1" t="e">
        <f t="shared" si="156"/>
        <v>#VALUE!</v>
      </c>
      <c r="V754" s="1" t="e">
        <f t="shared" si="156"/>
        <v>#VALUE!</v>
      </c>
      <c r="AA754"/>
      <c r="AB754"/>
    </row>
    <row r="755" spans="1:28" hidden="1" x14ac:dyDescent="0.2">
      <c r="A755" t="s">
        <v>819</v>
      </c>
      <c r="B755" s="5">
        <v>71.790000000000006</v>
      </c>
      <c r="C755" s="2">
        <v>477539182</v>
      </c>
      <c r="D755" s="2">
        <v>835000000</v>
      </c>
      <c r="E755" t="s">
        <v>139</v>
      </c>
      <c r="F755" s="2">
        <v>282000000</v>
      </c>
      <c r="G755" s="1">
        <f t="shared" si="143"/>
        <v>8.3960768300355522</v>
      </c>
      <c r="H755" s="1">
        <f t="shared" si="144"/>
        <v>2.8355612767305698</v>
      </c>
      <c r="I755" s="1">
        <f t="shared" si="145"/>
        <v>0.78965451772455086</v>
      </c>
      <c r="J755" s="1">
        <f t="shared" si="146"/>
        <v>2.3381614265957444</v>
      </c>
      <c r="K755" s="4">
        <v>5553000000</v>
      </c>
      <c r="L755" s="4">
        <v>3611000000</v>
      </c>
      <c r="M755" s="1">
        <f t="shared" si="147"/>
        <v>4.0666820089330384</v>
      </c>
      <c r="N755" s="1">
        <f t="shared" si="148"/>
        <v>17.653212088455202</v>
      </c>
      <c r="O755" s="4">
        <v>1942000000</v>
      </c>
      <c r="P755" s="1">
        <f t="shared" si="149"/>
        <v>14.521112255406798</v>
      </c>
      <c r="Q755" s="1">
        <f t="shared" si="150"/>
        <v>42.996910401647789</v>
      </c>
      <c r="R755" s="1">
        <f t="shared" si="151"/>
        <v>4.1056931587760479</v>
      </c>
      <c r="S755" s="1">
        <f t="shared" si="152"/>
        <v>17.48547619700869</v>
      </c>
      <c r="T755" s="1">
        <f t="shared" si="156"/>
        <v>18.298812598795298</v>
      </c>
      <c r="U755" s="1">
        <f t="shared" si="156"/>
        <v>17.892144397901994</v>
      </c>
      <c r="V755" s="1">
        <f t="shared" si="156"/>
        <v>17.48547619700869</v>
      </c>
      <c r="AA755"/>
      <c r="AB755"/>
    </row>
    <row r="756" spans="1:28" hidden="1" x14ac:dyDescent="0.2">
      <c r="A756" t="s">
        <v>820</v>
      </c>
      <c r="B756" s="5">
        <v>50.54</v>
      </c>
      <c r="C756" s="2">
        <v>97108528</v>
      </c>
      <c r="D756" s="2">
        <v>173000000</v>
      </c>
      <c r="E756" t="s">
        <v>275</v>
      </c>
      <c r="F756" s="2">
        <v>173000000</v>
      </c>
      <c r="G756" s="1">
        <f t="shared" si="143"/>
        <v>1.7395464570013779</v>
      </c>
      <c r="H756" s="1">
        <f t="shared" si="144"/>
        <v>1.7395464570013779</v>
      </c>
      <c r="I756" s="1">
        <f t="shared" si="145"/>
        <v>3.8113382791907515</v>
      </c>
      <c r="J756" s="1">
        <f t="shared" si="146"/>
        <v>3.8113382791907515</v>
      </c>
      <c r="K756" s="4">
        <v>3077000000</v>
      </c>
      <c r="L756" s="4">
        <v>3400000000</v>
      </c>
      <c r="M756" s="1">
        <f t="shared" si="147"/>
        <v>-3.3261754312659337</v>
      </c>
      <c r="N756" s="1">
        <f t="shared" si="148"/>
        <v>-15.19462849882353</v>
      </c>
      <c r="O756" s="3">
        <v>-323000000</v>
      </c>
      <c r="P756" s="1">
        <f t="shared" si="149"/>
        <v>-53.56037151702786</v>
      </c>
      <c r="Q756" s="1">
        <f t="shared" si="150"/>
        <v>-53.56037151702786</v>
      </c>
      <c r="R756" s="1">
        <f t="shared" si="151"/>
        <v>2.8369161879306355</v>
      </c>
      <c r="S756" s="1">
        <f t="shared" si="152"/>
        <v>17.81511918294138</v>
      </c>
      <c r="T756" s="1">
        <f t="shared" si="156"/>
        <v>17.149884096688194</v>
      </c>
      <c r="U756" s="1">
        <f t="shared" si="156"/>
        <v>17.482501639814785</v>
      </c>
      <c r="V756" s="1">
        <f t="shared" si="156"/>
        <v>17.81511918294138</v>
      </c>
      <c r="AA756"/>
      <c r="AB756"/>
    </row>
    <row r="757" spans="1:28" hidden="1" x14ac:dyDescent="0.2">
      <c r="A757" t="s">
        <v>821</v>
      </c>
      <c r="B757" s="5">
        <v>16.25</v>
      </c>
      <c r="C757" s="2">
        <v>59588235</v>
      </c>
      <c r="D757" s="2">
        <v>3000000</v>
      </c>
      <c r="E757" t="s">
        <v>27</v>
      </c>
      <c r="F757" s="2">
        <v>-2000000</v>
      </c>
      <c r="G757" s="1">
        <f t="shared" si="143"/>
        <v>3.0165545497133722E-2</v>
      </c>
      <c r="H757" s="1">
        <f t="shared" si="144"/>
        <v>-2.0110363664755812E-2</v>
      </c>
      <c r="I757" s="1">
        <f t="shared" si="145"/>
        <v>219.78717409999999</v>
      </c>
      <c r="J757" s="1">
        <f t="shared" si="146"/>
        <v>-329.68076115000002</v>
      </c>
      <c r="K757" s="3">
        <v>346000000</v>
      </c>
      <c r="L757" s="3">
        <v>295000000</v>
      </c>
      <c r="M757" s="1">
        <f t="shared" si="147"/>
        <v>0.85587364687005751</v>
      </c>
      <c r="N757" s="1">
        <f t="shared" si="148"/>
        <v>18.986447426470587</v>
      </c>
      <c r="O757" s="3">
        <v>-206000000</v>
      </c>
      <c r="P757" s="1">
        <f t="shared" si="149"/>
        <v>0.97087378640776689</v>
      </c>
      <c r="Q757" s="1">
        <f t="shared" si="150"/>
        <v>-1.4563106796116505</v>
      </c>
      <c r="R757" s="1">
        <f t="shared" si="151"/>
        <v>32.276960625000001</v>
      </c>
      <c r="S757" s="1">
        <f t="shared" si="152"/>
        <v>0.50345508639415149</v>
      </c>
      <c r="T757" s="1">
        <f t="shared" si="156"/>
        <v>-0.18795656558714988</v>
      </c>
      <c r="U757" s="1">
        <f t="shared" si="156"/>
        <v>0.15774926040350079</v>
      </c>
      <c r="V757" s="1">
        <f t="shared" si="156"/>
        <v>0.50345508639415149</v>
      </c>
      <c r="AA757"/>
      <c r="AB757"/>
    </row>
    <row r="758" spans="1:28" hidden="1" x14ac:dyDescent="0.2">
      <c r="A758" t="s">
        <v>822</v>
      </c>
      <c r="B758" s="5">
        <v>17.829999999999998</v>
      </c>
      <c r="C758" s="2">
        <v>16113975</v>
      </c>
      <c r="D758" s="2">
        <v>24000000</v>
      </c>
      <c r="E758" t="s">
        <v>539</v>
      </c>
      <c r="F758" s="2">
        <v>3000000</v>
      </c>
      <c r="G758" s="1">
        <f t="shared" ref="G758:G821" si="157">D758/$C$3</f>
        <v>0.24132436397706977</v>
      </c>
      <c r="H758" s="1">
        <f t="shared" ref="H758:H821" si="158">F758/$C$3</f>
        <v>3.0165545497133722E-2</v>
      </c>
      <c r="I758" s="1">
        <f t="shared" ref="I758:I821" si="159">$B$3/G758</f>
        <v>27.473396762499998</v>
      </c>
      <c r="J758" s="1">
        <f t="shared" ref="J758:J821" si="160">$B$3/H758</f>
        <v>219.78717409999999</v>
      </c>
      <c r="K758" s="4">
        <v>1193000000</v>
      </c>
      <c r="L758" s="3">
        <v>917000000</v>
      </c>
      <c r="M758" s="1">
        <f t="shared" ref="M758:M821" si="161">(K758-L758)/C758</f>
        <v>17.12798983491038</v>
      </c>
      <c r="N758" s="1">
        <f t="shared" ref="N758:N821" si="162">B758/M758</f>
        <v>1.0409861385869565</v>
      </c>
      <c r="O758" s="3">
        <v>184000000</v>
      </c>
      <c r="P758" s="1">
        <f t="shared" ref="P758:P821" si="163">F758/O758*100</f>
        <v>1.6304347826086956</v>
      </c>
      <c r="Q758" s="1">
        <f t="shared" ref="Q758:Q821" si="164">D758/O758*100</f>
        <v>13.043478260869565</v>
      </c>
      <c r="R758" s="1">
        <f t="shared" ref="R758:R821" si="165">B758/S758</f>
        <v>1.1971340593749999</v>
      </c>
      <c r="S758" s="1">
        <f t="shared" ref="S758:S821" si="166">($O758+$O758*($Q758-$C$1)/$C$1)/$C758</f>
        <v>14.893904204269896</v>
      </c>
      <c r="T758" s="1">
        <f t="shared" si="156"/>
        <v>17.177636182257945</v>
      </c>
      <c r="U758" s="1">
        <f t="shared" si="156"/>
        <v>16.035770193263922</v>
      </c>
      <c r="V758" s="1">
        <f t="shared" si="156"/>
        <v>14.893904204269896</v>
      </c>
      <c r="AA758"/>
      <c r="AB758"/>
    </row>
    <row r="759" spans="1:28" hidden="1" x14ac:dyDescent="0.2">
      <c r="A759" t="s">
        <v>823</v>
      </c>
      <c r="B759" s="5">
        <v>52.4</v>
      </c>
      <c r="C759" s="2">
        <v>155600000</v>
      </c>
      <c r="D759" s="2">
        <v>180000000</v>
      </c>
      <c r="E759" t="s">
        <v>27</v>
      </c>
      <c r="F759" s="2">
        <v>61000000</v>
      </c>
      <c r="G759" s="1">
        <f t="shared" si="157"/>
        <v>1.8099327298280232</v>
      </c>
      <c r="H759" s="1">
        <f t="shared" si="158"/>
        <v>0.6133660917750523</v>
      </c>
      <c r="I759" s="1">
        <f t="shared" si="159"/>
        <v>3.6631195683333333</v>
      </c>
      <c r="J759" s="1">
        <f t="shared" si="160"/>
        <v>10.809205283606557</v>
      </c>
      <c r="K759" s="4">
        <v>2352000000</v>
      </c>
      <c r="L759" s="4">
        <v>1497000000</v>
      </c>
      <c r="M759" s="1">
        <f t="shared" si="161"/>
        <v>5.494858611825193</v>
      </c>
      <c r="N759" s="1">
        <f t="shared" si="162"/>
        <v>9.5361871345029225</v>
      </c>
      <c r="O759" s="3">
        <v>845000000</v>
      </c>
      <c r="P759" s="1">
        <f t="shared" si="163"/>
        <v>7.218934911242604</v>
      </c>
      <c r="Q759" s="1">
        <f t="shared" si="164"/>
        <v>21.301775147928996</v>
      </c>
      <c r="R759" s="1">
        <f t="shared" si="165"/>
        <v>4.529688888888888</v>
      </c>
      <c r="S759" s="1">
        <f t="shared" si="166"/>
        <v>11.568123393316197</v>
      </c>
      <c r="T759" s="1">
        <f t="shared" si="156"/>
        <v>12.654241645244218</v>
      </c>
      <c r="U759" s="1">
        <f t="shared" si="156"/>
        <v>12.111182519280208</v>
      </c>
      <c r="V759" s="1">
        <f t="shared" si="156"/>
        <v>11.568123393316197</v>
      </c>
      <c r="AA759"/>
      <c r="AB759"/>
    </row>
    <row r="760" spans="1:28" hidden="1" x14ac:dyDescent="0.2">
      <c r="A760" t="s">
        <v>824</v>
      </c>
      <c r="B760" s="5">
        <v>39.549999999999997</v>
      </c>
      <c r="C760" s="2">
        <v>20208630</v>
      </c>
      <c r="D760" s="2">
        <v>64000000</v>
      </c>
      <c r="E760" t="s">
        <v>27</v>
      </c>
      <c r="F760" s="2">
        <v>16000000</v>
      </c>
      <c r="G760" s="1">
        <f t="shared" si="157"/>
        <v>0.64353163727218599</v>
      </c>
      <c r="H760" s="1">
        <f t="shared" si="158"/>
        <v>0.1608829093180465</v>
      </c>
      <c r="I760" s="1">
        <f t="shared" si="159"/>
        <v>10.302523785937501</v>
      </c>
      <c r="J760" s="1">
        <f t="shared" si="160"/>
        <v>41.210095143750003</v>
      </c>
      <c r="K760" s="4">
        <v>4829000000</v>
      </c>
      <c r="L760" s="4">
        <v>4228000000</v>
      </c>
      <c r="M760" s="1">
        <f t="shared" si="161"/>
        <v>29.739769593485555</v>
      </c>
      <c r="N760" s="1">
        <f t="shared" si="162"/>
        <v>1.3298690790349417</v>
      </c>
      <c r="O760" s="3">
        <v>602000000</v>
      </c>
      <c r="P760" s="1">
        <f t="shared" si="163"/>
        <v>2.6578073089700998</v>
      </c>
      <c r="Q760" s="1">
        <f t="shared" si="164"/>
        <v>10.631229235880399</v>
      </c>
      <c r="R760" s="1">
        <f t="shared" si="165"/>
        <v>1.24883018203125</v>
      </c>
      <c r="S760" s="1">
        <f t="shared" si="166"/>
        <v>31.669638169435533</v>
      </c>
      <c r="T760" s="1">
        <f t="shared" si="156"/>
        <v>37.627488850060594</v>
      </c>
      <c r="U760" s="1">
        <f t="shared" si="156"/>
        <v>34.648563509748065</v>
      </c>
      <c r="V760" s="1">
        <f t="shared" si="156"/>
        <v>31.669638169435533</v>
      </c>
      <c r="AA760"/>
      <c r="AB760"/>
    </row>
    <row r="761" spans="1:28" hidden="1" x14ac:dyDescent="0.2">
      <c r="A761" t="s">
        <v>825</v>
      </c>
      <c r="B761" s="5">
        <v>62.44</v>
      </c>
      <c r="C761" s="2">
        <v>85000000</v>
      </c>
      <c r="D761" s="2">
        <v>265000000</v>
      </c>
      <c r="E761" t="s">
        <v>27</v>
      </c>
      <c r="F761" s="2">
        <v>-239000000</v>
      </c>
      <c r="G761" s="1">
        <f t="shared" si="157"/>
        <v>2.6646231855801452</v>
      </c>
      <c r="H761" s="1">
        <f t="shared" si="158"/>
        <v>-2.4031884579383198</v>
      </c>
      <c r="I761" s="1">
        <f t="shared" si="159"/>
        <v>2.4881566879245285</v>
      </c>
      <c r="J761" s="1">
        <f t="shared" si="160"/>
        <v>-2.7588348213389118</v>
      </c>
      <c r="K761" s="4">
        <v>3654000000</v>
      </c>
      <c r="L761" s="4">
        <v>2236000000</v>
      </c>
      <c r="M761" s="1">
        <f t="shared" si="161"/>
        <v>16.682352941176472</v>
      </c>
      <c r="N761" s="1">
        <f t="shared" si="162"/>
        <v>3.7428772919605073</v>
      </c>
      <c r="O761" s="4">
        <v>1418000000</v>
      </c>
      <c r="P761" s="1">
        <f t="shared" si="163"/>
        <v>-16.854724964739066</v>
      </c>
      <c r="Q761" s="1">
        <f t="shared" si="164"/>
        <v>18.68829337094499</v>
      </c>
      <c r="R761" s="1">
        <f t="shared" si="165"/>
        <v>2.0027924528301888</v>
      </c>
      <c r="S761" s="1">
        <f t="shared" si="166"/>
        <v>31.17647058823529</v>
      </c>
      <c r="T761" s="1">
        <f t="shared" si="156"/>
        <v>34.512941176470584</v>
      </c>
      <c r="U761" s="1">
        <f t="shared" si="156"/>
        <v>32.844705882352933</v>
      </c>
      <c r="V761" s="1">
        <f t="shared" si="156"/>
        <v>31.17647058823529</v>
      </c>
      <c r="AA761"/>
      <c r="AB761"/>
    </row>
    <row r="762" spans="1:28" hidden="1" x14ac:dyDescent="0.2">
      <c r="A762" t="s">
        <v>826</v>
      </c>
      <c r="B762" s="5">
        <v>1.53</v>
      </c>
      <c r="C762" s="2">
        <v>12934000</v>
      </c>
      <c r="D762" s="2">
        <v>-14000000</v>
      </c>
      <c r="E762" t="s">
        <v>27</v>
      </c>
      <c r="F762" s="2">
        <v>-1.1100000000000001</v>
      </c>
      <c r="G762" s="1">
        <f t="shared" si="157"/>
        <v>-0.1407725456532907</v>
      </c>
      <c r="H762" s="1">
        <f t="shared" si="158"/>
        <v>-1.1161251833939478E-8</v>
      </c>
      <c r="I762" s="1">
        <f t="shared" si="159"/>
        <v>-47.097251592857141</v>
      </c>
      <c r="J762" s="1">
        <f t="shared" si="160"/>
        <v>-594019389.45945942</v>
      </c>
      <c r="K762" s="3">
        <v>23000000</v>
      </c>
      <c r="L762" s="3">
        <v>12000000</v>
      </c>
      <c r="M762" s="1">
        <f t="shared" si="161"/>
        <v>0.85047162517396013</v>
      </c>
      <c r="N762" s="1">
        <f t="shared" si="162"/>
        <v>1.7990018181818181</v>
      </c>
      <c r="O762" s="3">
        <v>11000000</v>
      </c>
      <c r="P762" s="1">
        <f t="shared" si="163"/>
        <v>-1.0090909090909092E-5</v>
      </c>
      <c r="Q762" s="1">
        <f t="shared" si="164"/>
        <v>-127.27272727272727</v>
      </c>
      <c r="R762" s="1">
        <f t="shared" si="165"/>
        <v>-0.1413501428571429</v>
      </c>
      <c r="S762" s="1">
        <f t="shared" si="166"/>
        <v>-10.824184320395853</v>
      </c>
      <c r="T762" s="1">
        <f t="shared" si="156"/>
        <v>-10.654089995361062</v>
      </c>
      <c r="U762" s="1">
        <f t="shared" si="156"/>
        <v>-10.739137157878458</v>
      </c>
      <c r="V762" s="1">
        <f t="shared" si="156"/>
        <v>-10.824184320395853</v>
      </c>
      <c r="AA762"/>
      <c r="AB762"/>
    </row>
    <row r="763" spans="1:28" hidden="1" x14ac:dyDescent="0.2">
      <c r="A763" t="s">
        <v>827</v>
      </c>
      <c r="B763" s="5">
        <v>21.05</v>
      </c>
      <c r="C763" s="2">
        <v>298879000</v>
      </c>
      <c r="D763" s="2">
        <v>366000000</v>
      </c>
      <c r="E763" t="s">
        <v>27</v>
      </c>
      <c r="F763" s="2">
        <v>81000000</v>
      </c>
      <c r="G763" s="1">
        <f t="shared" si="157"/>
        <v>3.6801965506503138</v>
      </c>
      <c r="H763" s="1">
        <f t="shared" si="158"/>
        <v>0.81446972842261045</v>
      </c>
      <c r="I763" s="1">
        <f t="shared" si="159"/>
        <v>1.8015342139344261</v>
      </c>
      <c r="J763" s="1">
        <f t="shared" si="160"/>
        <v>8.1402657074074067</v>
      </c>
      <c r="K763" s="4">
        <v>8160000000</v>
      </c>
      <c r="L763" s="4">
        <v>5401000000</v>
      </c>
      <c r="M763" s="1">
        <f t="shared" si="161"/>
        <v>9.2311604361631296</v>
      </c>
      <c r="N763" s="1">
        <f t="shared" si="162"/>
        <v>2.2803200253715117</v>
      </c>
      <c r="O763" s="4">
        <v>2759000000</v>
      </c>
      <c r="P763" s="1">
        <f t="shared" si="163"/>
        <v>2.9358463211308443</v>
      </c>
      <c r="Q763" s="1">
        <f t="shared" si="164"/>
        <v>13.265675969554186</v>
      </c>
      <c r="R763" s="1">
        <f t="shared" si="165"/>
        <v>1.7189625546448088</v>
      </c>
      <c r="S763" s="1">
        <f t="shared" si="166"/>
        <v>12.245758316910857</v>
      </c>
      <c r="T763" s="1">
        <f t="shared" si="156"/>
        <v>14.091990404143482</v>
      </c>
      <c r="U763" s="1">
        <f t="shared" si="156"/>
        <v>13.16887436052717</v>
      </c>
      <c r="V763" s="1">
        <f t="shared" si="156"/>
        <v>12.245758316910857</v>
      </c>
      <c r="AA763"/>
      <c r="AB763"/>
    </row>
    <row r="764" spans="1:28" hidden="1" x14ac:dyDescent="0.2">
      <c r="A764" t="s">
        <v>828</v>
      </c>
      <c r="B764" s="5" t="s">
        <v>46</v>
      </c>
      <c r="C764" s="2">
        <v>43125000</v>
      </c>
      <c r="D764" s="2">
        <v>3000000</v>
      </c>
      <c r="E764" t="s">
        <v>42</v>
      </c>
      <c r="F764" s="2">
        <v>-2000000</v>
      </c>
      <c r="G764" s="1">
        <f t="shared" si="157"/>
        <v>3.0165545497133722E-2</v>
      </c>
      <c r="H764" s="1">
        <f t="shared" si="158"/>
        <v>-2.0110363664755812E-2</v>
      </c>
      <c r="I764" s="1">
        <f t="shared" si="159"/>
        <v>219.78717409999999</v>
      </c>
      <c r="J764" s="1">
        <f t="shared" si="160"/>
        <v>-329.68076115000002</v>
      </c>
      <c r="K764" s="3">
        <v>360000000</v>
      </c>
      <c r="L764" s="3">
        <v>20000000</v>
      </c>
      <c r="M764" s="1">
        <f t="shared" si="161"/>
        <v>7.8840579710144931</v>
      </c>
      <c r="N764" s="1" t="e">
        <f t="shared" si="162"/>
        <v>#VALUE!</v>
      </c>
      <c r="O764" s="3">
        <v>5000000</v>
      </c>
      <c r="P764" s="1">
        <f t="shared" si="163"/>
        <v>-40</v>
      </c>
      <c r="Q764" s="1">
        <f t="shared" si="164"/>
        <v>60</v>
      </c>
      <c r="R764" s="1" t="e">
        <f t="shared" si="165"/>
        <v>#VALUE!</v>
      </c>
      <c r="S764" s="1">
        <f t="shared" si="166"/>
        <v>0.69565217391304346</v>
      </c>
      <c r="T764" s="1">
        <f t="shared" si="156"/>
        <v>0.71884057971014492</v>
      </c>
      <c r="U764" s="1">
        <f t="shared" si="156"/>
        <v>0.70724637681159419</v>
      </c>
      <c r="V764" s="1">
        <f t="shared" si="156"/>
        <v>0.69565217391304346</v>
      </c>
      <c r="AA764"/>
      <c r="AB764"/>
    </row>
    <row r="765" spans="1:28" hidden="1" x14ac:dyDescent="0.2">
      <c r="A765" t="s">
        <v>829</v>
      </c>
      <c r="B765" s="5">
        <v>131.03</v>
      </c>
      <c r="C765" s="2">
        <v>117100000</v>
      </c>
      <c r="D765" s="2">
        <v>482000000</v>
      </c>
      <c r="E765" t="s">
        <v>30</v>
      </c>
      <c r="F765" s="2">
        <v>56000000</v>
      </c>
      <c r="G765" s="1">
        <f t="shared" si="157"/>
        <v>4.8465976432061506</v>
      </c>
      <c r="H765" s="1">
        <f t="shared" si="158"/>
        <v>0.56309018261316279</v>
      </c>
      <c r="I765" s="1">
        <f t="shared" si="159"/>
        <v>1.3679699632780085</v>
      </c>
      <c r="J765" s="1">
        <f t="shared" si="160"/>
        <v>11.774312898214285</v>
      </c>
      <c r="K765" s="4">
        <v>4220000000</v>
      </c>
      <c r="L765" s="4">
        <v>3077000000</v>
      </c>
      <c r="M765" s="1">
        <f t="shared" si="161"/>
        <v>9.7608881298035861</v>
      </c>
      <c r="N765" s="1">
        <f t="shared" si="162"/>
        <v>13.423983377077866</v>
      </c>
      <c r="O765" s="4">
        <v>1143000000</v>
      </c>
      <c r="P765" s="1">
        <f t="shared" si="163"/>
        <v>4.8993875765529307</v>
      </c>
      <c r="Q765" s="1">
        <f t="shared" si="164"/>
        <v>42.169728783902009</v>
      </c>
      <c r="R765" s="1">
        <f t="shared" si="165"/>
        <v>3.1833221991701248</v>
      </c>
      <c r="S765" s="1">
        <f t="shared" si="166"/>
        <v>41.161400512382578</v>
      </c>
      <c r="T765" s="1">
        <f t="shared" si="156"/>
        <v>43.113578138343293</v>
      </c>
      <c r="U765" s="1">
        <f t="shared" si="156"/>
        <v>42.137489325362935</v>
      </c>
      <c r="V765" s="1">
        <f t="shared" si="156"/>
        <v>41.161400512382578</v>
      </c>
      <c r="AA765"/>
      <c r="AB765"/>
    </row>
    <row r="766" spans="1:28" hidden="1" x14ac:dyDescent="0.2">
      <c r="A766" t="s">
        <v>830</v>
      </c>
      <c r="B766" s="5">
        <v>324</v>
      </c>
      <c r="C766" s="2">
        <v>416000000</v>
      </c>
      <c r="D766" s="2">
        <v>2724000000</v>
      </c>
      <c r="E766" t="s">
        <v>831</v>
      </c>
      <c r="F766" s="2">
        <v>847000000</v>
      </c>
      <c r="G766" s="1">
        <f t="shared" si="157"/>
        <v>27.390315311397419</v>
      </c>
      <c r="H766" s="1">
        <f t="shared" si="158"/>
        <v>8.5167390120240878</v>
      </c>
      <c r="I766" s="1">
        <f t="shared" si="159"/>
        <v>0.24205635914096915</v>
      </c>
      <c r="J766" s="1">
        <f t="shared" si="160"/>
        <v>0.77846696847697749</v>
      </c>
      <c r="K766" s="4">
        <v>67493000000</v>
      </c>
      <c r="L766" s="4">
        <v>42523000000</v>
      </c>
      <c r="M766" s="1">
        <f t="shared" si="161"/>
        <v>60.02403846153846</v>
      </c>
      <c r="N766" s="1">
        <f t="shared" si="162"/>
        <v>5.3978374048858635</v>
      </c>
      <c r="O766" s="4">
        <v>24941000000</v>
      </c>
      <c r="P766" s="1">
        <f t="shared" si="163"/>
        <v>3.3960145944428852</v>
      </c>
      <c r="Q766" s="1">
        <f t="shared" si="164"/>
        <v>10.921775389920212</v>
      </c>
      <c r="R766" s="1">
        <f t="shared" si="165"/>
        <v>4.9480176211453744</v>
      </c>
      <c r="S766" s="1">
        <f t="shared" si="166"/>
        <v>65.480769230769226</v>
      </c>
      <c r="T766" s="1">
        <f t="shared" si="156"/>
        <v>77.471634615384616</v>
      </c>
      <c r="U766" s="1">
        <f t="shared" si="156"/>
        <v>71.476201923076928</v>
      </c>
      <c r="V766" s="1">
        <f t="shared" si="156"/>
        <v>65.480769230769226</v>
      </c>
      <c r="AA766"/>
      <c r="AB766"/>
    </row>
    <row r="767" spans="1:28" hidden="1" x14ac:dyDescent="0.2">
      <c r="A767" t="s">
        <v>832</v>
      </c>
      <c r="B767" s="5">
        <v>1.61</v>
      </c>
      <c r="C767" s="2">
        <v>16236000</v>
      </c>
      <c r="D767" s="2">
        <v>-24000000</v>
      </c>
      <c r="E767" t="s">
        <v>27</v>
      </c>
      <c r="F767" s="2">
        <v>-0.9</v>
      </c>
      <c r="G767" s="1">
        <f t="shared" si="157"/>
        <v>-0.24132436397706977</v>
      </c>
      <c r="H767" s="1">
        <f t="shared" si="158"/>
        <v>-9.0496636491401171E-9</v>
      </c>
      <c r="I767" s="1">
        <f t="shared" si="159"/>
        <v>-27.473396762499998</v>
      </c>
      <c r="J767" s="1">
        <f t="shared" si="160"/>
        <v>-732623913.66666663</v>
      </c>
      <c r="K767" s="3">
        <v>126000000</v>
      </c>
      <c r="L767" s="3">
        <v>84000000</v>
      </c>
      <c r="M767" s="1">
        <f t="shared" si="161"/>
        <v>2.5868440502586845</v>
      </c>
      <c r="N767" s="1">
        <f t="shared" si="162"/>
        <v>0.62238000000000004</v>
      </c>
      <c r="O767" s="3">
        <v>42000000</v>
      </c>
      <c r="P767" s="1">
        <f t="shared" si="163"/>
        <v>-2.1428571428571427E-6</v>
      </c>
      <c r="Q767" s="1">
        <f t="shared" si="164"/>
        <v>-57.142857142857139</v>
      </c>
      <c r="R767" s="1">
        <f t="shared" si="165"/>
        <v>-0.10891650000000001</v>
      </c>
      <c r="S767" s="1">
        <f t="shared" si="166"/>
        <v>-14.781966001478196</v>
      </c>
      <c r="T767" s="1">
        <f t="shared" si="156"/>
        <v>-14.264597191426459</v>
      </c>
      <c r="U767" s="1">
        <f t="shared" si="156"/>
        <v>-14.523281596452328</v>
      </c>
      <c r="V767" s="1">
        <f t="shared" si="156"/>
        <v>-14.781966001478196</v>
      </c>
      <c r="AA767"/>
      <c r="AB767"/>
    </row>
    <row r="768" spans="1:28" hidden="1" x14ac:dyDescent="0.2">
      <c r="A768" t="s">
        <v>833</v>
      </c>
      <c r="B768" s="5">
        <v>9.32</v>
      </c>
      <c r="C768" s="2">
        <v>26729000</v>
      </c>
      <c r="D768" s="2">
        <v>2000000</v>
      </c>
      <c r="E768" t="s">
        <v>27</v>
      </c>
      <c r="F768" s="2">
        <v>0.65</v>
      </c>
      <c r="G768" s="1">
        <f t="shared" si="157"/>
        <v>2.0110363664755812E-2</v>
      </c>
      <c r="H768" s="1">
        <f t="shared" si="158"/>
        <v>6.5358681910456399E-9</v>
      </c>
      <c r="I768" s="1">
        <f t="shared" si="159"/>
        <v>329.68076115000002</v>
      </c>
      <c r="J768" s="1">
        <f t="shared" si="160"/>
        <v>1014402341.9999999</v>
      </c>
      <c r="K768" s="3">
        <v>213000000</v>
      </c>
      <c r="L768" s="3">
        <v>208000000</v>
      </c>
      <c r="M768" s="1">
        <f t="shared" si="161"/>
        <v>0.18706274084327884</v>
      </c>
      <c r="N768" s="1">
        <f t="shared" si="162"/>
        <v>49.822856000000002</v>
      </c>
      <c r="O768" s="3">
        <v>5000000</v>
      </c>
      <c r="P768" s="1">
        <f t="shared" si="163"/>
        <v>1.2999999999999999E-5</v>
      </c>
      <c r="Q768" s="1">
        <f t="shared" si="164"/>
        <v>40</v>
      </c>
      <c r="R768" s="1">
        <f t="shared" si="165"/>
        <v>12.455714</v>
      </c>
      <c r="S768" s="1">
        <f t="shared" si="166"/>
        <v>0.74825096337311536</v>
      </c>
      <c r="T768" s="1">
        <f t="shared" si="156"/>
        <v>0.78566351154177116</v>
      </c>
      <c r="U768" s="1">
        <f t="shared" si="156"/>
        <v>0.76695723745744326</v>
      </c>
      <c r="V768" s="1">
        <f t="shared" si="156"/>
        <v>0.74825096337311536</v>
      </c>
      <c r="AA768"/>
      <c r="AB768"/>
    </row>
    <row r="769" spans="1:28" hidden="1" x14ac:dyDescent="0.2">
      <c r="A769" t="s">
        <v>834</v>
      </c>
      <c r="B769" s="5">
        <v>3.15</v>
      </c>
      <c r="C769" s="2">
        <v>5044000</v>
      </c>
      <c r="D769" s="2">
        <v>-7000000</v>
      </c>
      <c r="E769" t="s">
        <v>27</v>
      </c>
      <c r="F769" s="2">
        <v>2000000</v>
      </c>
      <c r="G769" s="1">
        <f t="shared" si="157"/>
        <v>-7.0386272826645349E-2</v>
      </c>
      <c r="H769" s="1">
        <f t="shared" si="158"/>
        <v>2.0110363664755812E-2</v>
      </c>
      <c r="I769" s="1">
        <f t="shared" si="159"/>
        <v>-94.194503185714282</v>
      </c>
      <c r="J769" s="1">
        <f t="shared" si="160"/>
        <v>329.68076115000002</v>
      </c>
      <c r="K769" s="3">
        <v>6000000</v>
      </c>
      <c r="L769" s="3">
        <v>3000000</v>
      </c>
      <c r="M769" s="1">
        <f t="shared" si="161"/>
        <v>0.59476605868358445</v>
      </c>
      <c r="N769" s="1">
        <f t="shared" si="162"/>
        <v>5.2961999999999998</v>
      </c>
      <c r="O769" s="3">
        <v>3000000</v>
      </c>
      <c r="P769" s="1">
        <f t="shared" si="163"/>
        <v>66.666666666666657</v>
      </c>
      <c r="Q769" s="1">
        <f t="shared" si="164"/>
        <v>-233.33333333333334</v>
      </c>
      <c r="R769" s="1">
        <f t="shared" si="165"/>
        <v>-0.22697999999999999</v>
      </c>
      <c r="S769" s="1">
        <f t="shared" si="166"/>
        <v>-13.877874702616971</v>
      </c>
      <c r="T769" s="1">
        <f t="shared" si="156"/>
        <v>-13.758921490880255</v>
      </c>
      <c r="U769" s="1">
        <f t="shared" si="156"/>
        <v>-13.818398096748613</v>
      </c>
      <c r="V769" s="1">
        <f t="shared" si="156"/>
        <v>-13.877874702616971</v>
      </c>
      <c r="AA769"/>
      <c r="AB769"/>
    </row>
    <row r="770" spans="1:28" hidden="1" x14ac:dyDescent="0.2">
      <c r="A770" t="s">
        <v>835</v>
      </c>
      <c r="B770" s="5">
        <v>1.56</v>
      </c>
      <c r="C770" s="2">
        <v>27867818</v>
      </c>
      <c r="D770" s="2">
        <v>0.82</v>
      </c>
      <c r="E770" t="s">
        <v>27</v>
      </c>
      <c r="F770" s="2">
        <v>-0.28000000000000003</v>
      </c>
      <c r="G770" s="1">
        <f t="shared" si="157"/>
        <v>8.2452491025498822E-9</v>
      </c>
      <c r="H770" s="1">
        <f t="shared" si="158"/>
        <v>-2.8154509130658142E-9</v>
      </c>
      <c r="I770" s="1">
        <f t="shared" si="159"/>
        <v>804099417.43902445</v>
      </c>
      <c r="J770" s="1">
        <f t="shared" si="160"/>
        <v>-2354862579.6428571</v>
      </c>
      <c r="K770" s="3">
        <v>415000000</v>
      </c>
      <c r="L770" s="3">
        <v>366000000</v>
      </c>
      <c r="M770" s="1">
        <f t="shared" si="161"/>
        <v>1.7583005601658515</v>
      </c>
      <c r="N770" s="1">
        <f t="shared" si="162"/>
        <v>0.88722032816326535</v>
      </c>
      <c r="O770" s="3">
        <v>49000000</v>
      </c>
      <c r="P770" s="1">
        <f t="shared" si="163"/>
        <v>-5.7142857142857149E-7</v>
      </c>
      <c r="Q770" s="1">
        <f t="shared" si="164"/>
        <v>1.6734693877551021E-6</v>
      </c>
      <c r="R770" s="1">
        <f t="shared" si="165"/>
        <v>5301682.4468536293</v>
      </c>
      <c r="S770" s="1">
        <f t="shared" si="166"/>
        <v>2.9424621629796175E-7</v>
      </c>
      <c r="T770" s="1">
        <f t="shared" si="156"/>
        <v>0.35166040627938661</v>
      </c>
      <c r="U770" s="1">
        <f t="shared" si="156"/>
        <v>0.17583035026280144</v>
      </c>
      <c r="V770" s="1">
        <f t="shared" si="156"/>
        <v>2.9424621629796175E-7</v>
      </c>
      <c r="AA770"/>
      <c r="AB770"/>
    </row>
    <row r="771" spans="1:28" hidden="1" x14ac:dyDescent="0.2">
      <c r="A771" t="s">
        <v>836</v>
      </c>
      <c r="B771" s="5">
        <v>6.92</v>
      </c>
      <c r="C771" s="2">
        <v>185516000</v>
      </c>
      <c r="D771" s="2">
        <v>-528000000</v>
      </c>
      <c r="E771" t="s">
        <v>27</v>
      </c>
      <c r="F771" s="2">
        <v>-78000000</v>
      </c>
      <c r="G771" s="1">
        <f t="shared" si="157"/>
        <v>-5.3091360074955345</v>
      </c>
      <c r="H771" s="1">
        <f t="shared" si="158"/>
        <v>-0.78430418292547677</v>
      </c>
      <c r="I771" s="1">
        <f t="shared" si="159"/>
        <v>-1.2487907619318181</v>
      </c>
      <c r="J771" s="1">
        <f t="shared" si="160"/>
        <v>-8.4533528499999999</v>
      </c>
      <c r="K771" s="4">
        <v>7374000000</v>
      </c>
      <c r="L771" s="4">
        <v>6580000000</v>
      </c>
      <c r="M771" s="1">
        <f t="shared" si="161"/>
        <v>4.2799542896569571</v>
      </c>
      <c r="N771" s="1">
        <f t="shared" si="162"/>
        <v>1.6168396977329973</v>
      </c>
      <c r="O771" s="3">
        <v>788000000</v>
      </c>
      <c r="P771" s="1">
        <f t="shared" si="163"/>
        <v>-9.8984771573604071</v>
      </c>
      <c r="Q771" s="1">
        <f t="shared" si="164"/>
        <v>-67.005076142131983</v>
      </c>
      <c r="R771" s="1">
        <f t="shared" si="165"/>
        <v>-0.24313839393939393</v>
      </c>
      <c r="S771" s="1">
        <f t="shared" si="166"/>
        <v>-28.461156989154574</v>
      </c>
      <c r="T771" s="1">
        <f t="shared" si="156"/>
        <v>-27.611634575993445</v>
      </c>
      <c r="U771" s="1">
        <f t="shared" si="156"/>
        <v>-28.036395782574012</v>
      </c>
      <c r="V771" s="1">
        <f t="shared" si="156"/>
        <v>-28.461156989154574</v>
      </c>
      <c r="AA771"/>
      <c r="AB771"/>
    </row>
    <row r="772" spans="1:28" hidden="1" x14ac:dyDescent="0.2">
      <c r="A772" t="s">
        <v>837</v>
      </c>
      <c r="B772" s="5">
        <v>43.12</v>
      </c>
      <c r="C772" s="2">
        <v>66185798</v>
      </c>
      <c r="D772" s="2">
        <v>74000000</v>
      </c>
      <c r="E772" t="s">
        <v>27</v>
      </c>
      <c r="F772" s="2">
        <v>74000000</v>
      </c>
      <c r="G772" s="1">
        <f t="shared" si="157"/>
        <v>0.74408345559596512</v>
      </c>
      <c r="H772" s="1">
        <f t="shared" si="158"/>
        <v>0.74408345559596512</v>
      </c>
      <c r="I772" s="1">
        <f t="shared" si="159"/>
        <v>8.9102908418918911</v>
      </c>
      <c r="J772" s="1">
        <f t="shared" si="160"/>
        <v>8.9102908418918911</v>
      </c>
      <c r="K772" s="4">
        <v>27318000000</v>
      </c>
      <c r="L772" s="4">
        <v>20824000000</v>
      </c>
      <c r="M772" s="1">
        <f t="shared" si="161"/>
        <v>98.117726101904822</v>
      </c>
      <c r="N772" s="1">
        <f t="shared" si="162"/>
        <v>0.43947206802587002</v>
      </c>
      <c r="O772" s="4">
        <v>2963000000</v>
      </c>
      <c r="P772" s="1">
        <f t="shared" si="163"/>
        <v>2.4974687816402295</v>
      </c>
      <c r="Q772" s="1">
        <f t="shared" si="164"/>
        <v>2.4974687816402295</v>
      </c>
      <c r="R772" s="1">
        <f t="shared" si="165"/>
        <v>3.856664337513513</v>
      </c>
      <c r="S772" s="1">
        <f t="shared" si="166"/>
        <v>11.180646337451428</v>
      </c>
      <c r="T772" s="1">
        <f t="shared" si="156"/>
        <v>20.134228796334828</v>
      </c>
      <c r="U772" s="1">
        <f t="shared" si="156"/>
        <v>15.657437566893128</v>
      </c>
      <c r="V772" s="1">
        <f t="shared" si="156"/>
        <v>11.180646337451428</v>
      </c>
      <c r="AA772"/>
      <c r="AB772"/>
    </row>
    <row r="773" spans="1:28" hidden="1" x14ac:dyDescent="0.2">
      <c r="A773" t="s">
        <v>838</v>
      </c>
      <c r="B773" s="5">
        <v>62.37</v>
      </c>
      <c r="C773" s="2">
        <v>958773120</v>
      </c>
      <c r="D773" s="2">
        <v>3584000000</v>
      </c>
      <c r="E773" t="s">
        <v>27</v>
      </c>
      <c r="F773" s="2">
        <v>3584000000</v>
      </c>
      <c r="G773" s="1">
        <f t="shared" si="157"/>
        <v>36.037771687242419</v>
      </c>
      <c r="H773" s="1">
        <f t="shared" si="158"/>
        <v>36.037771687242419</v>
      </c>
      <c r="I773" s="1">
        <f t="shared" si="159"/>
        <v>0.18397363903459821</v>
      </c>
      <c r="J773" s="1">
        <f t="shared" si="160"/>
        <v>0.18397363903459821</v>
      </c>
      <c r="K773" s="4">
        <v>256281000000</v>
      </c>
      <c r="L773" s="4">
        <v>159131000000</v>
      </c>
      <c r="M773" s="1">
        <f t="shared" si="161"/>
        <v>101.32741310060925</v>
      </c>
      <c r="N773" s="1">
        <f t="shared" si="162"/>
        <v>0.6155293823407102</v>
      </c>
      <c r="O773" s="4">
        <v>29815000000</v>
      </c>
      <c r="P773" s="1">
        <f t="shared" si="163"/>
        <v>12.02079490189502</v>
      </c>
      <c r="Q773" s="1">
        <f t="shared" si="164"/>
        <v>12.02079490189502</v>
      </c>
      <c r="R773" s="1">
        <f t="shared" si="165"/>
        <v>1.6684899412499998</v>
      </c>
      <c r="S773" s="1">
        <f t="shared" si="166"/>
        <v>37.381106387296299</v>
      </c>
      <c r="T773" s="1">
        <f t="shared" si="156"/>
        <v>43.600513122437142</v>
      </c>
      <c r="U773" s="1">
        <f t="shared" si="156"/>
        <v>40.490809754866717</v>
      </c>
      <c r="V773" s="1">
        <f t="shared" si="156"/>
        <v>37.381106387296299</v>
      </c>
      <c r="AA773"/>
      <c r="AB773"/>
    </row>
    <row r="774" spans="1:28" hidden="1" x14ac:dyDescent="0.2">
      <c r="A774" t="s">
        <v>839</v>
      </c>
      <c r="B774" s="5">
        <v>54.33</v>
      </c>
      <c r="C774" s="2">
        <v>276572900</v>
      </c>
      <c r="D774" s="2">
        <v>410000000</v>
      </c>
      <c r="E774" t="s">
        <v>27</v>
      </c>
      <c r="F774" s="2">
        <v>410000000</v>
      </c>
      <c r="G774" s="1">
        <f t="shared" si="157"/>
        <v>4.1226245512749413</v>
      </c>
      <c r="H774" s="1">
        <f t="shared" si="158"/>
        <v>4.1226245512749413</v>
      </c>
      <c r="I774" s="1">
        <f t="shared" si="159"/>
        <v>1.6081988348780489</v>
      </c>
      <c r="J774" s="1">
        <f t="shared" si="160"/>
        <v>1.6081988348780489</v>
      </c>
      <c r="K774" s="4">
        <v>36580000000</v>
      </c>
      <c r="L774" s="4">
        <v>21912000000</v>
      </c>
      <c r="M774" s="1">
        <f t="shared" si="161"/>
        <v>53.034841808434592</v>
      </c>
      <c r="N774" s="1">
        <f t="shared" si="162"/>
        <v>1.0244208928961003</v>
      </c>
      <c r="O774" s="4">
        <v>5542000000</v>
      </c>
      <c r="P774" s="1">
        <f t="shared" si="163"/>
        <v>7.3980512450378928</v>
      </c>
      <c r="Q774" s="1">
        <f t="shared" si="164"/>
        <v>7.3980512450378928</v>
      </c>
      <c r="R774" s="1">
        <f t="shared" si="165"/>
        <v>3.66492820902439</v>
      </c>
      <c r="S774" s="1">
        <f t="shared" si="166"/>
        <v>14.824301296330914</v>
      </c>
      <c r="T774" s="1">
        <f t="shared" ref="T774:V793" si="167">($O774+$O774*($Q774+T$2-$C$1)/$C$1)/$C774</f>
        <v>18.83192460288047</v>
      </c>
      <c r="U774" s="1">
        <f t="shared" si="167"/>
        <v>16.828112949605693</v>
      </c>
      <c r="V774" s="1">
        <f t="shared" si="167"/>
        <v>14.824301296330914</v>
      </c>
      <c r="AA774"/>
      <c r="AB774"/>
    </row>
    <row r="775" spans="1:28" hidden="1" x14ac:dyDescent="0.2">
      <c r="A775" t="s">
        <v>3478</v>
      </c>
      <c r="B775" s="5">
        <v>3.03</v>
      </c>
      <c r="C775" s="2">
        <v>93346448</v>
      </c>
      <c r="D775" s="2">
        <v>123000000</v>
      </c>
      <c r="E775" t="s">
        <v>27</v>
      </c>
      <c r="F775" s="2">
        <v>-282000000</v>
      </c>
      <c r="G775" s="1">
        <f t="shared" si="157"/>
        <v>1.2367873653824826</v>
      </c>
      <c r="H775" s="1">
        <f t="shared" si="158"/>
        <v>-2.8355612767305698</v>
      </c>
      <c r="I775" s="1">
        <f t="shared" si="159"/>
        <v>5.3606627829268287</v>
      </c>
      <c r="J775" s="1">
        <f t="shared" si="160"/>
        <v>-2.3381614265957444</v>
      </c>
      <c r="K775" s="2">
        <v>4232000000</v>
      </c>
      <c r="L775" s="2">
        <v>3446000000</v>
      </c>
      <c r="M775" s="1">
        <f t="shared" si="161"/>
        <v>8.4202454066597152</v>
      </c>
      <c r="N775" s="1">
        <f t="shared" si="162"/>
        <v>0.35984699419847327</v>
      </c>
      <c r="O775" s="2">
        <v>782000000</v>
      </c>
      <c r="P775" s="1">
        <f t="shared" si="163"/>
        <v>-36.0613810741688</v>
      </c>
      <c r="Q775" s="1">
        <f t="shared" si="164"/>
        <v>15.728900255754475</v>
      </c>
      <c r="R775" s="1">
        <f t="shared" si="165"/>
        <v>0.22995100604878047</v>
      </c>
      <c r="S775" s="1">
        <f t="shared" si="166"/>
        <v>13.176719911185051</v>
      </c>
      <c r="T775" s="1">
        <f t="shared" si="167"/>
        <v>14.852198768184516</v>
      </c>
      <c r="U775" s="1">
        <f t="shared" si="167"/>
        <v>14.014459339684784</v>
      </c>
      <c r="V775" s="1">
        <f t="shared" si="167"/>
        <v>13.176719911185051</v>
      </c>
      <c r="AA775"/>
      <c r="AB775"/>
    </row>
    <row r="776" spans="1:28" hidden="1" x14ac:dyDescent="0.2">
      <c r="A776" t="s">
        <v>841</v>
      </c>
      <c r="B776" s="5">
        <v>46.54</v>
      </c>
      <c r="C776" s="2">
        <v>180388361</v>
      </c>
      <c r="D776" s="2">
        <v>89000000</v>
      </c>
      <c r="E776" t="s">
        <v>33</v>
      </c>
      <c r="F776" s="2">
        <v>89000000</v>
      </c>
      <c r="G776" s="1">
        <f t="shared" si="157"/>
        <v>0.89491118308163364</v>
      </c>
      <c r="H776" s="1">
        <f t="shared" si="158"/>
        <v>0.89491118308163364</v>
      </c>
      <c r="I776" s="1">
        <f t="shared" si="159"/>
        <v>7.4085564303370788</v>
      </c>
      <c r="J776" s="1">
        <f t="shared" si="160"/>
        <v>7.4085564303370788</v>
      </c>
      <c r="K776" s="4">
        <v>34103000000</v>
      </c>
      <c r="L776" s="4">
        <v>29619000000</v>
      </c>
      <c r="M776" s="1">
        <f t="shared" si="161"/>
        <v>24.857479579849389</v>
      </c>
      <c r="N776" s="1">
        <f t="shared" si="162"/>
        <v>1.8722734881668153</v>
      </c>
      <c r="O776" s="4">
        <v>4484000000</v>
      </c>
      <c r="P776" s="1">
        <f t="shared" si="163"/>
        <v>1.984834968777877</v>
      </c>
      <c r="Q776" s="1">
        <f t="shared" si="164"/>
        <v>1.984834968777877</v>
      </c>
      <c r="R776" s="1">
        <f t="shared" si="165"/>
        <v>9.4328924954382014</v>
      </c>
      <c r="S776" s="1">
        <f t="shared" si="166"/>
        <v>4.9337994705767079</v>
      </c>
      <c r="T776" s="1">
        <f t="shared" si="167"/>
        <v>9.9052953865465856</v>
      </c>
      <c r="U776" s="1">
        <f t="shared" si="167"/>
        <v>7.4195474285616463</v>
      </c>
      <c r="V776" s="1">
        <f t="shared" si="167"/>
        <v>4.9337994705767079</v>
      </c>
      <c r="AA776"/>
      <c r="AB776"/>
    </row>
    <row r="777" spans="1:28" hidden="1" x14ac:dyDescent="0.2">
      <c r="A777" t="s">
        <v>504</v>
      </c>
      <c r="B777" s="5">
        <v>24.74</v>
      </c>
      <c r="C777" s="2">
        <v>25854000</v>
      </c>
      <c r="D777" s="2">
        <v>271000000</v>
      </c>
      <c r="E777" t="s">
        <v>114</v>
      </c>
      <c r="F777" s="2">
        <v>60000000</v>
      </c>
      <c r="G777" s="1">
        <f t="shared" si="157"/>
        <v>2.7249542765744126</v>
      </c>
      <c r="H777" s="1">
        <f t="shared" si="158"/>
        <v>0.60331090994267444</v>
      </c>
      <c r="I777" s="1">
        <f t="shared" si="159"/>
        <v>2.43306834797048</v>
      </c>
      <c r="J777" s="1">
        <f t="shared" si="160"/>
        <v>10.989358704999999</v>
      </c>
      <c r="K777" s="2">
        <v>5969000000</v>
      </c>
      <c r="L777" s="2">
        <v>3776000000</v>
      </c>
      <c r="M777" s="1">
        <f t="shared" si="161"/>
        <v>84.822464608958001</v>
      </c>
      <c r="N777" s="1">
        <f t="shared" si="162"/>
        <v>0.29166801641586865</v>
      </c>
      <c r="O777" s="2">
        <v>2193000000</v>
      </c>
      <c r="P777" s="1">
        <f t="shared" si="163"/>
        <v>2.7359781121751023</v>
      </c>
      <c r="Q777" s="1">
        <f t="shared" si="164"/>
        <v>12.35750113999088</v>
      </c>
      <c r="R777" s="1">
        <f t="shared" si="165"/>
        <v>0.23602507749077489</v>
      </c>
      <c r="S777" s="1">
        <f t="shared" si="166"/>
        <v>104.81937031020345</v>
      </c>
      <c r="T777" s="1">
        <f t="shared" si="167"/>
        <v>121.78386323199504</v>
      </c>
      <c r="U777" s="1">
        <f t="shared" si="167"/>
        <v>113.30161677109925</v>
      </c>
      <c r="V777" s="1">
        <f t="shared" si="167"/>
        <v>104.81937031020345</v>
      </c>
      <c r="AA777"/>
      <c r="AB777"/>
    </row>
    <row r="778" spans="1:28" hidden="1" x14ac:dyDescent="0.2">
      <c r="A778" t="s">
        <v>1427</v>
      </c>
      <c r="B778" s="5">
        <v>9.82</v>
      </c>
      <c r="C778" s="2">
        <v>86910000</v>
      </c>
      <c r="D778" s="2">
        <v>358000000</v>
      </c>
      <c r="E778" t="s">
        <v>27</v>
      </c>
      <c r="F778" s="2">
        <v>14000000</v>
      </c>
      <c r="G778" s="1">
        <f t="shared" si="157"/>
        <v>3.5997550959912905</v>
      </c>
      <c r="H778" s="1">
        <f t="shared" si="158"/>
        <v>0.1407725456532907</v>
      </c>
      <c r="I778" s="1">
        <f t="shared" si="159"/>
        <v>1.8417919617318437</v>
      </c>
      <c r="J778" s="1">
        <f t="shared" si="160"/>
        <v>47.097251592857141</v>
      </c>
      <c r="K778" s="2">
        <v>3758000000</v>
      </c>
      <c r="L778" s="2">
        <v>3266000000</v>
      </c>
      <c r="M778" s="1">
        <f t="shared" si="161"/>
        <v>5.6610286503279257</v>
      </c>
      <c r="N778" s="1">
        <f t="shared" si="162"/>
        <v>1.7346670731707317</v>
      </c>
      <c r="O778" s="2">
        <v>359000000</v>
      </c>
      <c r="P778" s="1">
        <f t="shared" si="163"/>
        <v>3.8997214484679668</v>
      </c>
      <c r="Q778" s="1">
        <f t="shared" si="164"/>
        <v>99.721448467966582</v>
      </c>
      <c r="R778" s="1">
        <f t="shared" si="165"/>
        <v>0.23839558659217877</v>
      </c>
      <c r="S778" s="1">
        <f t="shared" si="166"/>
        <v>41.192037740191005</v>
      </c>
      <c r="T778" s="1">
        <f t="shared" si="167"/>
        <v>42.018179726153498</v>
      </c>
      <c r="U778" s="1">
        <f t="shared" si="167"/>
        <v>41.605108733172251</v>
      </c>
      <c r="V778" s="1">
        <f t="shared" si="167"/>
        <v>41.192037740191005</v>
      </c>
      <c r="AA778"/>
      <c r="AB778"/>
    </row>
    <row r="779" spans="1:28" hidden="1" x14ac:dyDescent="0.2">
      <c r="A779" t="s">
        <v>844</v>
      </c>
      <c r="B779" s="5">
        <v>15.63</v>
      </c>
      <c r="C779" s="2">
        <v>79883510</v>
      </c>
      <c r="D779" s="2">
        <v>83000000</v>
      </c>
      <c r="E779" t="s">
        <v>27</v>
      </c>
      <c r="F779" s="2">
        <v>23000000</v>
      </c>
      <c r="G779" s="1">
        <f t="shared" si="157"/>
        <v>0.83458009208736628</v>
      </c>
      <c r="H779" s="1">
        <f t="shared" si="158"/>
        <v>0.23126918214469186</v>
      </c>
      <c r="I779" s="1">
        <f t="shared" si="159"/>
        <v>7.9441147265060241</v>
      </c>
      <c r="J779" s="1">
        <f t="shared" si="160"/>
        <v>28.667892273913044</v>
      </c>
      <c r="K779" s="4">
        <v>7878000000</v>
      </c>
      <c r="L779" s="4">
        <v>6946000000</v>
      </c>
      <c r="M779" s="1">
        <f t="shared" si="161"/>
        <v>11.666988593766098</v>
      </c>
      <c r="N779" s="1">
        <f t="shared" si="162"/>
        <v>1.3396773189914164</v>
      </c>
      <c r="O779" s="3">
        <v>932000000</v>
      </c>
      <c r="P779" s="1">
        <f t="shared" si="163"/>
        <v>2.4678111587982832</v>
      </c>
      <c r="Q779" s="1">
        <f t="shared" si="164"/>
        <v>8.9055793991416312</v>
      </c>
      <c r="R779" s="1">
        <f t="shared" si="165"/>
        <v>1.5043123630120483</v>
      </c>
      <c r="S779" s="1">
        <f t="shared" si="166"/>
        <v>10.390129327066374</v>
      </c>
      <c r="T779" s="1">
        <f t="shared" si="167"/>
        <v>12.723527045819594</v>
      </c>
      <c r="U779" s="1">
        <f t="shared" si="167"/>
        <v>11.556828186442985</v>
      </c>
      <c r="V779" s="1">
        <f t="shared" si="167"/>
        <v>10.390129327066374</v>
      </c>
      <c r="AA779"/>
      <c r="AB779"/>
    </row>
    <row r="780" spans="1:28" hidden="1" x14ac:dyDescent="0.2">
      <c r="A780" t="s">
        <v>845</v>
      </c>
      <c r="B780" s="5">
        <v>25.47</v>
      </c>
      <c r="C780" s="2">
        <v>48809000</v>
      </c>
      <c r="D780" s="2">
        <v>96000000</v>
      </c>
      <c r="E780" t="s">
        <v>76</v>
      </c>
      <c r="F780" s="2">
        <v>26000000</v>
      </c>
      <c r="G780" s="1">
        <f t="shared" si="157"/>
        <v>0.96529745590827909</v>
      </c>
      <c r="H780" s="1">
        <f t="shared" si="158"/>
        <v>0.26143472764182557</v>
      </c>
      <c r="I780" s="1">
        <f t="shared" si="159"/>
        <v>6.8683491906249996</v>
      </c>
      <c r="J780" s="1">
        <f t="shared" si="160"/>
        <v>25.360058550000002</v>
      </c>
      <c r="K780" s="3">
        <v>898000000</v>
      </c>
      <c r="L780" s="3">
        <v>481000000</v>
      </c>
      <c r="M780" s="1">
        <f t="shared" si="161"/>
        <v>8.5435063205556361</v>
      </c>
      <c r="N780" s="1">
        <f t="shared" si="162"/>
        <v>2.9812115827338124</v>
      </c>
      <c r="O780" s="3">
        <v>417000000</v>
      </c>
      <c r="P780" s="1">
        <f t="shared" si="163"/>
        <v>6.2350119904076742</v>
      </c>
      <c r="Q780" s="1">
        <f t="shared" si="164"/>
        <v>23.021582733812952</v>
      </c>
      <c r="R780" s="1">
        <f t="shared" si="165"/>
        <v>1.2949637812499999</v>
      </c>
      <c r="S780" s="1">
        <f t="shared" si="166"/>
        <v>19.668503759552543</v>
      </c>
      <c r="T780" s="1">
        <f t="shared" si="167"/>
        <v>21.37720502366367</v>
      </c>
      <c r="U780" s="1">
        <f t="shared" si="167"/>
        <v>20.522854391608107</v>
      </c>
      <c r="V780" s="1">
        <f t="shared" si="167"/>
        <v>19.668503759552543</v>
      </c>
      <c r="AA780"/>
      <c r="AB780"/>
    </row>
    <row r="781" spans="1:28" hidden="1" x14ac:dyDescent="0.2">
      <c r="A781" t="s">
        <v>846</v>
      </c>
      <c r="B781" s="5">
        <v>13.23</v>
      </c>
      <c r="C781" s="2">
        <v>274889924</v>
      </c>
      <c r="D781" s="2">
        <v>-13000000</v>
      </c>
      <c r="E781" t="s">
        <v>27</v>
      </c>
      <c r="F781" s="2">
        <v>-13000000</v>
      </c>
      <c r="G781" s="1">
        <f t="shared" si="157"/>
        <v>-0.13071736382091279</v>
      </c>
      <c r="H781" s="1">
        <f t="shared" si="158"/>
        <v>-0.13071736382091279</v>
      </c>
      <c r="I781" s="1">
        <f t="shared" si="159"/>
        <v>-50.720117100000003</v>
      </c>
      <c r="J781" s="1">
        <f t="shared" si="160"/>
        <v>-50.720117100000003</v>
      </c>
      <c r="K781" s="4">
        <v>4217000000</v>
      </c>
      <c r="L781" s="4">
        <v>1188000000</v>
      </c>
      <c r="M781" s="1">
        <f t="shared" si="161"/>
        <v>11.018956082217112</v>
      </c>
      <c r="N781" s="1">
        <f t="shared" si="162"/>
        <v>1.2006582022185541</v>
      </c>
      <c r="O781" s="4">
        <v>2808000000</v>
      </c>
      <c r="P781" s="1">
        <f t="shared" si="163"/>
        <v>-0.46296296296296291</v>
      </c>
      <c r="Q781" s="1">
        <f t="shared" si="164"/>
        <v>-0.46296296296296291</v>
      </c>
      <c r="R781" s="1">
        <f t="shared" si="165"/>
        <v>-27.975336111692204</v>
      </c>
      <c r="S781" s="1">
        <f t="shared" si="166"/>
        <v>-0.47291657005223836</v>
      </c>
      <c r="T781" s="1">
        <f t="shared" si="167"/>
        <v>1.5700830125734273</v>
      </c>
      <c r="U781" s="1">
        <f t="shared" si="167"/>
        <v>0.54858322126059278</v>
      </c>
      <c r="V781" s="1">
        <f t="shared" si="167"/>
        <v>-0.47291657005223836</v>
      </c>
      <c r="AA781"/>
      <c r="AB781"/>
    </row>
    <row r="782" spans="1:28" hidden="1" x14ac:dyDescent="0.2">
      <c r="A782" t="s">
        <v>847</v>
      </c>
      <c r="B782" s="5">
        <v>4.84</v>
      </c>
      <c r="C782" s="2">
        <v>14752307</v>
      </c>
      <c r="D782" s="2">
        <v>-18000000</v>
      </c>
      <c r="E782" t="s">
        <v>76</v>
      </c>
      <c r="F782" s="2">
        <v>-6000000</v>
      </c>
      <c r="G782" s="1">
        <f t="shared" si="157"/>
        <v>-0.18099327298280232</v>
      </c>
      <c r="H782" s="1">
        <f t="shared" si="158"/>
        <v>-6.0331090994267443E-2</v>
      </c>
      <c r="I782" s="1">
        <f t="shared" si="159"/>
        <v>-36.631195683333331</v>
      </c>
      <c r="J782" s="1">
        <f t="shared" si="160"/>
        <v>-109.89358704999999</v>
      </c>
      <c r="K782" s="3">
        <v>297000000</v>
      </c>
      <c r="L782" s="3">
        <v>215000000</v>
      </c>
      <c r="M782" s="1">
        <f t="shared" si="161"/>
        <v>5.5584526542187609</v>
      </c>
      <c r="N782" s="1">
        <f t="shared" si="162"/>
        <v>0.8707459253658536</v>
      </c>
      <c r="O782" s="3">
        <v>82000000</v>
      </c>
      <c r="P782" s="1">
        <f t="shared" si="163"/>
        <v>-7.3170731707317067</v>
      </c>
      <c r="Q782" s="1">
        <f t="shared" si="164"/>
        <v>-21.951219512195124</v>
      </c>
      <c r="R782" s="1">
        <f t="shared" si="165"/>
        <v>-0.39667314377777779</v>
      </c>
      <c r="S782" s="1">
        <f t="shared" si="166"/>
        <v>-12.201481436089962</v>
      </c>
      <c r="T782" s="1">
        <f t="shared" si="167"/>
        <v>-11.089790905246209</v>
      </c>
      <c r="U782" s="1">
        <f t="shared" si="167"/>
        <v>-11.645636170668086</v>
      </c>
      <c r="V782" s="1">
        <f t="shared" si="167"/>
        <v>-12.201481436089962</v>
      </c>
      <c r="AA782"/>
      <c r="AB782"/>
    </row>
    <row r="783" spans="1:28" hidden="1" x14ac:dyDescent="0.2">
      <c r="A783" t="s">
        <v>848</v>
      </c>
      <c r="B783" s="5">
        <v>26.35</v>
      </c>
      <c r="C783" s="2">
        <v>117154000</v>
      </c>
      <c r="D783" s="2">
        <v>205000000</v>
      </c>
      <c r="E783" t="s">
        <v>27</v>
      </c>
      <c r="F783" s="2">
        <v>78000000</v>
      </c>
      <c r="G783" s="1">
        <f t="shared" si="157"/>
        <v>2.0613122756374707</v>
      </c>
      <c r="H783" s="1">
        <f t="shared" si="158"/>
        <v>0.78430418292547677</v>
      </c>
      <c r="I783" s="1">
        <f t="shared" si="159"/>
        <v>3.2163976697560979</v>
      </c>
      <c r="J783" s="1">
        <f t="shared" si="160"/>
        <v>8.4533528499999999</v>
      </c>
      <c r="K783" s="4">
        <v>3298000000</v>
      </c>
      <c r="L783" s="4">
        <v>2519000000</v>
      </c>
      <c r="M783" s="1">
        <f t="shared" si="161"/>
        <v>6.6493674991891014</v>
      </c>
      <c r="N783" s="1">
        <f t="shared" si="162"/>
        <v>3.9627829268292687</v>
      </c>
      <c r="O783" s="3">
        <v>779000000</v>
      </c>
      <c r="P783" s="1">
        <f t="shared" si="163"/>
        <v>10.012836970474968</v>
      </c>
      <c r="Q783" s="1">
        <f t="shared" si="164"/>
        <v>26.315789473684209</v>
      </c>
      <c r="R783" s="1">
        <f t="shared" si="165"/>
        <v>1.5058575121951223</v>
      </c>
      <c r="S783" s="1">
        <f t="shared" si="166"/>
        <v>17.498335524181844</v>
      </c>
      <c r="T783" s="1">
        <f t="shared" si="167"/>
        <v>18.828209024019667</v>
      </c>
      <c r="U783" s="1">
        <f t="shared" si="167"/>
        <v>18.163272274100756</v>
      </c>
      <c r="V783" s="1">
        <f t="shared" si="167"/>
        <v>17.498335524181844</v>
      </c>
      <c r="AA783"/>
      <c r="AB783"/>
    </row>
    <row r="784" spans="1:28" hidden="1" x14ac:dyDescent="0.2">
      <c r="A784" t="s">
        <v>849</v>
      </c>
      <c r="B784" s="5">
        <v>54.32</v>
      </c>
      <c r="C784" s="2">
        <v>141556942</v>
      </c>
      <c r="D784" s="2">
        <v>267000000</v>
      </c>
      <c r="E784" t="s">
        <v>27</v>
      </c>
      <c r="F784" s="2">
        <v>-1488000000</v>
      </c>
      <c r="G784" s="1">
        <f t="shared" si="157"/>
        <v>2.6847335492449012</v>
      </c>
      <c r="H784" s="1">
        <f t="shared" si="158"/>
        <v>-14.962110566578325</v>
      </c>
      <c r="I784" s="1">
        <f t="shared" si="159"/>
        <v>2.4695188101123593</v>
      </c>
      <c r="J784" s="1">
        <f t="shared" si="160"/>
        <v>-0.44311930262096777</v>
      </c>
      <c r="K784" s="4">
        <v>18634000000</v>
      </c>
      <c r="L784" s="4">
        <v>13985000000</v>
      </c>
      <c r="M784" s="1">
        <f t="shared" si="161"/>
        <v>32.841907534283976</v>
      </c>
      <c r="N784" s="1">
        <f t="shared" si="162"/>
        <v>1.6539843169369757</v>
      </c>
      <c r="O784" s="4">
        <v>4460000000</v>
      </c>
      <c r="P784" s="1">
        <f t="shared" si="163"/>
        <v>-33.36322869955157</v>
      </c>
      <c r="Q784" s="1">
        <f t="shared" si="164"/>
        <v>5.9865470852017939</v>
      </c>
      <c r="R784" s="1">
        <f t="shared" si="165"/>
        <v>2.8799150147715356</v>
      </c>
      <c r="S784" s="1">
        <f t="shared" si="166"/>
        <v>18.861667695534141</v>
      </c>
      <c r="T784" s="1">
        <f t="shared" si="167"/>
        <v>25.163018850746294</v>
      </c>
      <c r="U784" s="1">
        <f t="shared" si="167"/>
        <v>22.012343273140218</v>
      </c>
      <c r="V784" s="1">
        <f t="shared" si="167"/>
        <v>18.861667695534141</v>
      </c>
      <c r="AA784"/>
      <c r="AB784"/>
    </row>
    <row r="785" spans="1:28" hidden="1" x14ac:dyDescent="0.2">
      <c r="A785" t="s">
        <v>850</v>
      </c>
      <c r="B785" s="5">
        <v>220.74</v>
      </c>
      <c r="C785" s="2">
        <v>67159000</v>
      </c>
      <c r="D785" s="2">
        <v>415000000</v>
      </c>
      <c r="E785" t="s">
        <v>76</v>
      </c>
      <c r="F785" s="2">
        <v>96000000</v>
      </c>
      <c r="G785" s="1">
        <f t="shared" si="157"/>
        <v>4.1729004604368312</v>
      </c>
      <c r="H785" s="1">
        <f t="shared" si="158"/>
        <v>0.96529745590827909</v>
      </c>
      <c r="I785" s="1">
        <f t="shared" si="159"/>
        <v>1.5888229453012048</v>
      </c>
      <c r="J785" s="1">
        <f t="shared" si="160"/>
        <v>6.8683491906249996</v>
      </c>
      <c r="K785" s="4">
        <v>5508000000</v>
      </c>
      <c r="L785" s="4">
        <v>5116000000</v>
      </c>
      <c r="M785" s="1">
        <f t="shared" si="161"/>
        <v>5.8368945338673894</v>
      </c>
      <c r="N785" s="1">
        <f t="shared" si="162"/>
        <v>37.818055255102038</v>
      </c>
      <c r="O785" s="3">
        <v>392000000</v>
      </c>
      <c r="P785" s="1">
        <f t="shared" si="163"/>
        <v>24.489795918367346</v>
      </c>
      <c r="Q785" s="1">
        <f t="shared" si="164"/>
        <v>105.86734693877551</v>
      </c>
      <c r="R785" s="1">
        <f t="shared" si="165"/>
        <v>3.5722114843373496</v>
      </c>
      <c r="S785" s="1">
        <f t="shared" si="166"/>
        <v>61.793653866198127</v>
      </c>
      <c r="T785" s="1">
        <f t="shared" si="167"/>
        <v>62.961032772971606</v>
      </c>
      <c r="U785" s="1">
        <f t="shared" si="167"/>
        <v>62.377343319584867</v>
      </c>
      <c r="V785" s="1">
        <f t="shared" si="167"/>
        <v>61.793653866198127</v>
      </c>
      <c r="AA785"/>
      <c r="AB785"/>
    </row>
    <row r="786" spans="1:28" hidden="1" x14ac:dyDescent="0.2">
      <c r="A786" t="s">
        <v>851</v>
      </c>
      <c r="B786" s="5">
        <v>24.65</v>
      </c>
      <c r="C786" s="2">
        <v>13366482</v>
      </c>
      <c r="D786" s="2">
        <v>14000000</v>
      </c>
      <c r="E786" t="s">
        <v>27</v>
      </c>
      <c r="F786" s="2">
        <v>6000000</v>
      </c>
      <c r="G786" s="1">
        <f t="shared" si="157"/>
        <v>0.1407725456532907</v>
      </c>
      <c r="H786" s="1">
        <f t="shared" si="158"/>
        <v>6.0331090994267443E-2</v>
      </c>
      <c r="I786" s="1">
        <f t="shared" si="159"/>
        <v>47.097251592857141</v>
      </c>
      <c r="J786" s="1">
        <f t="shared" si="160"/>
        <v>109.89358704999999</v>
      </c>
      <c r="K786" s="4">
        <v>2221000000</v>
      </c>
      <c r="L786" s="4">
        <v>1941000000</v>
      </c>
      <c r="M786" s="1">
        <f t="shared" si="161"/>
        <v>20.947920327876847</v>
      </c>
      <c r="N786" s="1">
        <f t="shared" si="162"/>
        <v>1.1767277903571429</v>
      </c>
      <c r="O786" s="3">
        <v>280000000</v>
      </c>
      <c r="P786" s="1">
        <f t="shared" si="163"/>
        <v>2.1428571428571428</v>
      </c>
      <c r="Q786" s="1">
        <f t="shared" si="164"/>
        <v>5</v>
      </c>
      <c r="R786" s="1">
        <f t="shared" si="165"/>
        <v>2.3534555807142858</v>
      </c>
      <c r="S786" s="1">
        <f t="shared" si="166"/>
        <v>10.473960163938424</v>
      </c>
      <c r="T786" s="1">
        <f t="shared" si="167"/>
        <v>14.663544229513795</v>
      </c>
      <c r="U786" s="1">
        <f t="shared" si="167"/>
        <v>12.568752196726109</v>
      </c>
      <c r="V786" s="1">
        <f t="shared" si="167"/>
        <v>10.473960163938424</v>
      </c>
      <c r="AA786"/>
      <c r="AB786"/>
    </row>
    <row r="787" spans="1:28" hidden="1" x14ac:dyDescent="0.2">
      <c r="A787" t="s">
        <v>852</v>
      </c>
      <c r="B787" s="5">
        <v>65.900000000000006</v>
      </c>
      <c r="C787" s="2">
        <v>95811198</v>
      </c>
      <c r="D787" s="2">
        <v>227000000</v>
      </c>
      <c r="E787" t="s">
        <v>27</v>
      </c>
      <c r="F787" s="2">
        <v>75000000</v>
      </c>
      <c r="G787" s="1">
        <f t="shared" si="157"/>
        <v>2.2825262759497846</v>
      </c>
      <c r="H787" s="1">
        <f t="shared" si="158"/>
        <v>0.75413863742834297</v>
      </c>
      <c r="I787" s="1">
        <f t="shared" si="159"/>
        <v>2.9046763096916299</v>
      </c>
      <c r="J787" s="1">
        <f t="shared" si="160"/>
        <v>8.7914869640000006</v>
      </c>
      <c r="K787" s="4">
        <v>1826000000</v>
      </c>
      <c r="L787" s="4">
        <v>1472000000</v>
      </c>
      <c r="M787" s="1">
        <f t="shared" si="161"/>
        <v>3.6947664509945906</v>
      </c>
      <c r="N787" s="1">
        <f t="shared" si="162"/>
        <v>17.836039401694915</v>
      </c>
      <c r="O787" s="3">
        <v>354000000</v>
      </c>
      <c r="P787" s="1">
        <f t="shared" si="163"/>
        <v>21.1864406779661</v>
      </c>
      <c r="Q787" s="1">
        <f t="shared" si="164"/>
        <v>64.124293785310741</v>
      </c>
      <c r="R787" s="1">
        <f t="shared" si="165"/>
        <v>2.7814792723348014</v>
      </c>
      <c r="S787" s="1">
        <f t="shared" si="166"/>
        <v>23.692428937168707</v>
      </c>
      <c r="T787" s="1">
        <f t="shared" si="167"/>
        <v>24.431382227367624</v>
      </c>
      <c r="U787" s="1">
        <f t="shared" si="167"/>
        <v>24.061905582268164</v>
      </c>
      <c r="V787" s="1">
        <f t="shared" si="167"/>
        <v>23.692428937168707</v>
      </c>
      <c r="AA787"/>
      <c r="AB787"/>
    </row>
    <row r="788" spans="1:28" hidden="1" x14ac:dyDescent="0.2">
      <c r="A788" t="s">
        <v>853</v>
      </c>
      <c r="B788" s="5">
        <v>20.25</v>
      </c>
      <c r="C788" s="2">
        <v>38114669</v>
      </c>
      <c r="D788" s="2">
        <v>41000000</v>
      </c>
      <c r="E788" t="s">
        <v>27</v>
      </c>
      <c r="F788" s="2">
        <v>15000000</v>
      </c>
      <c r="G788" s="1">
        <f t="shared" si="157"/>
        <v>0.41226245512749415</v>
      </c>
      <c r="H788" s="1">
        <f t="shared" si="158"/>
        <v>0.15082772748566861</v>
      </c>
      <c r="I788" s="1">
        <f t="shared" si="159"/>
        <v>16.081988348780488</v>
      </c>
      <c r="J788" s="1">
        <f t="shared" si="160"/>
        <v>43.957434819999996</v>
      </c>
      <c r="K788" s="4">
        <v>5438000000</v>
      </c>
      <c r="L788" s="4">
        <v>4702000000</v>
      </c>
      <c r="M788" s="1">
        <f t="shared" si="161"/>
        <v>19.310150640426656</v>
      </c>
      <c r="N788" s="1">
        <f t="shared" si="162"/>
        <v>1.0486712598505434</v>
      </c>
      <c r="O788" s="3">
        <v>736000000</v>
      </c>
      <c r="P788" s="1">
        <f t="shared" si="163"/>
        <v>2.0380434782608696</v>
      </c>
      <c r="Q788" s="1">
        <f t="shared" si="164"/>
        <v>5.570652173913043</v>
      </c>
      <c r="R788" s="1">
        <f t="shared" si="165"/>
        <v>1.882492798170732</v>
      </c>
      <c r="S788" s="1">
        <f t="shared" si="166"/>
        <v>10.757013264368108</v>
      </c>
      <c r="T788" s="1">
        <f t="shared" si="167"/>
        <v>14.619043392453442</v>
      </c>
      <c r="U788" s="1">
        <f t="shared" si="167"/>
        <v>12.688028328410773</v>
      </c>
      <c r="V788" s="1">
        <f t="shared" si="167"/>
        <v>10.757013264368108</v>
      </c>
      <c r="AA788"/>
      <c r="AB788"/>
    </row>
    <row r="789" spans="1:28" hidden="1" x14ac:dyDescent="0.2">
      <c r="A789" t="s">
        <v>3279</v>
      </c>
      <c r="B789" s="5">
        <v>2.1</v>
      </c>
      <c r="C789" s="2">
        <v>5677220</v>
      </c>
      <c r="D789" s="2">
        <v>5000000</v>
      </c>
      <c r="E789" t="s">
        <v>27</v>
      </c>
      <c r="F789" s="2">
        <v>-0.4</v>
      </c>
      <c r="G789" s="1">
        <f t="shared" si="157"/>
        <v>5.027590916188953E-2</v>
      </c>
      <c r="H789" s="1">
        <f t="shared" si="158"/>
        <v>-4.0220727329511628E-9</v>
      </c>
      <c r="I789" s="1">
        <f t="shared" si="159"/>
        <v>131.87230446000001</v>
      </c>
      <c r="J789" s="1">
        <f t="shared" si="160"/>
        <v>-1648403805.75</v>
      </c>
      <c r="K789" s="2">
        <v>80000000</v>
      </c>
      <c r="L789" s="2">
        <v>6000000</v>
      </c>
      <c r="M789" s="1">
        <f t="shared" si="161"/>
        <v>13.034548599490595</v>
      </c>
      <c r="N789" s="1">
        <f t="shared" si="162"/>
        <v>0.16111029729729731</v>
      </c>
      <c r="O789" s="2">
        <v>74000000</v>
      </c>
      <c r="P789" s="1">
        <f t="shared" si="163"/>
        <v>-5.4054054054054058E-7</v>
      </c>
      <c r="Q789" s="1">
        <f t="shared" si="164"/>
        <v>6.756756756756757</v>
      </c>
      <c r="R789" s="1">
        <f t="shared" si="165"/>
        <v>0.23844324</v>
      </c>
      <c r="S789" s="1">
        <f t="shared" si="166"/>
        <v>8.8071274320882402</v>
      </c>
      <c r="T789" s="1">
        <f t="shared" si="167"/>
        <v>11.414037151986362</v>
      </c>
      <c r="U789" s="1">
        <f t="shared" si="167"/>
        <v>10.1105822920373</v>
      </c>
      <c r="V789" s="1">
        <f t="shared" si="167"/>
        <v>8.8071274320882402</v>
      </c>
      <c r="AA789"/>
      <c r="AB789"/>
    </row>
    <row r="790" spans="1:28" hidden="1" x14ac:dyDescent="0.2">
      <c r="A790" t="s">
        <v>855</v>
      </c>
      <c r="B790" s="5">
        <v>79.62</v>
      </c>
      <c r="C790" s="2">
        <v>137476000</v>
      </c>
      <c r="D790" s="2">
        <v>665000000</v>
      </c>
      <c r="E790" t="s">
        <v>27</v>
      </c>
      <c r="F790" s="2">
        <v>147000000</v>
      </c>
      <c r="G790" s="1">
        <f t="shared" si="157"/>
        <v>6.6866959185313082</v>
      </c>
      <c r="H790" s="1">
        <f t="shared" si="158"/>
        <v>1.4781117293595523</v>
      </c>
      <c r="I790" s="1">
        <f t="shared" si="159"/>
        <v>0.99152108616541346</v>
      </c>
      <c r="J790" s="1">
        <f t="shared" si="160"/>
        <v>4.4854525326530617</v>
      </c>
      <c r="K790" s="4">
        <v>4637000000</v>
      </c>
      <c r="L790" s="4">
        <v>2963000000</v>
      </c>
      <c r="M790" s="1">
        <f t="shared" si="161"/>
        <v>12.176670837091566</v>
      </c>
      <c r="N790" s="1">
        <f t="shared" si="162"/>
        <v>6.5387330465949818</v>
      </c>
      <c r="O790" s="4">
        <v>1673000000</v>
      </c>
      <c r="P790" s="1">
        <f t="shared" si="163"/>
        <v>8.7866108786610866</v>
      </c>
      <c r="Q790" s="1">
        <f t="shared" si="164"/>
        <v>39.748953974895393</v>
      </c>
      <c r="R790" s="1">
        <f t="shared" si="165"/>
        <v>1.6459908451127823</v>
      </c>
      <c r="S790" s="1">
        <f t="shared" si="166"/>
        <v>48.372079490238292</v>
      </c>
      <c r="T790" s="1">
        <f t="shared" si="167"/>
        <v>50.805958858273435</v>
      </c>
      <c r="U790" s="1">
        <f t="shared" si="167"/>
        <v>49.58901917425586</v>
      </c>
      <c r="V790" s="1">
        <f t="shared" si="167"/>
        <v>48.372079490238292</v>
      </c>
      <c r="AA790"/>
      <c r="AB790"/>
    </row>
    <row r="791" spans="1:28" hidden="1" x14ac:dyDescent="0.2">
      <c r="A791" t="s">
        <v>856</v>
      </c>
      <c r="B791" s="5">
        <v>17.47</v>
      </c>
      <c r="C791" s="2">
        <v>2142958</v>
      </c>
      <c r="D791" s="2">
        <v>-12000000</v>
      </c>
      <c r="E791" t="s">
        <v>27</v>
      </c>
      <c r="F791" s="2">
        <v>-5000000</v>
      </c>
      <c r="G791" s="1">
        <f t="shared" si="157"/>
        <v>-0.12066218198853489</v>
      </c>
      <c r="H791" s="1">
        <f t="shared" si="158"/>
        <v>-5.027590916188953E-2</v>
      </c>
      <c r="I791" s="1">
        <f t="shared" si="159"/>
        <v>-54.946793524999997</v>
      </c>
      <c r="J791" s="1">
        <f t="shared" si="160"/>
        <v>-131.87230446000001</v>
      </c>
      <c r="K791" s="3">
        <v>75000000</v>
      </c>
      <c r="L791" s="3">
        <v>101000000</v>
      </c>
      <c r="M791" s="1">
        <f t="shared" si="161"/>
        <v>-12.132762284655136</v>
      </c>
      <c r="N791" s="1">
        <f t="shared" si="162"/>
        <v>-1.4399029330769229</v>
      </c>
      <c r="O791" s="3">
        <v>-26000000</v>
      </c>
      <c r="P791" s="1">
        <f t="shared" si="163"/>
        <v>19.230769230769234</v>
      </c>
      <c r="Q791" s="1">
        <f t="shared" si="164"/>
        <v>46.153846153846153</v>
      </c>
      <c r="R791" s="1">
        <f t="shared" si="165"/>
        <v>-0.31197896883333331</v>
      </c>
      <c r="S791" s="1">
        <f t="shared" si="166"/>
        <v>-55.997364390716008</v>
      </c>
      <c r="T791" s="1">
        <f t="shared" si="167"/>
        <v>-58.423916847647035</v>
      </c>
      <c r="U791" s="1">
        <f t="shared" si="167"/>
        <v>-57.210640619181525</v>
      </c>
      <c r="V791" s="1">
        <f t="shared" si="167"/>
        <v>-55.997364390716008</v>
      </c>
      <c r="AA791"/>
      <c r="AB791"/>
    </row>
    <row r="792" spans="1:28" hidden="1" x14ac:dyDescent="0.2">
      <c r="A792" t="s">
        <v>857</v>
      </c>
      <c r="B792" s="5">
        <v>1737.2</v>
      </c>
      <c r="C792" s="2">
        <v>5741666</v>
      </c>
      <c r="D792" s="2">
        <v>165000000</v>
      </c>
      <c r="E792" t="s">
        <v>27</v>
      </c>
      <c r="F792" s="2">
        <v>50000000</v>
      </c>
      <c r="G792" s="1">
        <f t="shared" si="157"/>
        <v>1.6591050023423546</v>
      </c>
      <c r="H792" s="1">
        <f t="shared" si="158"/>
        <v>0.50275909161889532</v>
      </c>
      <c r="I792" s="1">
        <f t="shared" si="159"/>
        <v>3.9961304381818183</v>
      </c>
      <c r="J792" s="1">
        <f t="shared" si="160"/>
        <v>13.187230446000001</v>
      </c>
      <c r="K792" s="4">
        <v>2608000000</v>
      </c>
      <c r="L792" s="4">
        <v>1834000000</v>
      </c>
      <c r="M792" s="1">
        <f t="shared" si="161"/>
        <v>134.8040795128104</v>
      </c>
      <c r="N792" s="1">
        <f t="shared" si="162"/>
        <v>12.886850355555556</v>
      </c>
      <c r="O792" s="3">
        <v>775000000</v>
      </c>
      <c r="P792" s="1">
        <f t="shared" si="163"/>
        <v>6.4516129032258061</v>
      </c>
      <c r="Q792" s="1">
        <f t="shared" si="164"/>
        <v>21.29032258064516</v>
      </c>
      <c r="R792" s="1">
        <f t="shared" si="165"/>
        <v>6.0451043486060607</v>
      </c>
      <c r="S792" s="1">
        <f t="shared" si="166"/>
        <v>287.37303772110744</v>
      </c>
      <c r="T792" s="1">
        <f t="shared" si="167"/>
        <v>314.36868671915084</v>
      </c>
      <c r="U792" s="1">
        <f t="shared" si="167"/>
        <v>300.87086222012914</v>
      </c>
      <c r="V792" s="1">
        <f t="shared" si="167"/>
        <v>287.37303772110744</v>
      </c>
      <c r="AA792"/>
      <c r="AB792"/>
    </row>
    <row r="793" spans="1:28" hidden="1" x14ac:dyDescent="0.2">
      <c r="A793" t="s">
        <v>858</v>
      </c>
      <c r="B793" s="5">
        <v>156.16999999999999</v>
      </c>
      <c r="C793" s="2">
        <v>29604000</v>
      </c>
      <c r="D793" s="2">
        <v>39000000</v>
      </c>
      <c r="E793" t="s">
        <v>114</v>
      </c>
      <c r="F793" s="2">
        <v>-20000000</v>
      </c>
      <c r="G793" s="1">
        <f t="shared" si="157"/>
        <v>0.39215209146273838</v>
      </c>
      <c r="H793" s="1">
        <f t="shared" si="158"/>
        <v>-0.20110363664755812</v>
      </c>
      <c r="I793" s="1">
        <f t="shared" si="159"/>
        <v>16.9067057</v>
      </c>
      <c r="J793" s="1">
        <f t="shared" si="160"/>
        <v>-32.968076115000002</v>
      </c>
      <c r="K793" s="4">
        <v>2262000000</v>
      </c>
      <c r="L793" s="4">
        <v>1281000000</v>
      </c>
      <c r="M793" s="1">
        <f t="shared" si="161"/>
        <v>33.137413862991487</v>
      </c>
      <c r="N793" s="1">
        <f t="shared" si="162"/>
        <v>4.7127998776758409</v>
      </c>
      <c r="O793" s="3">
        <v>980000000</v>
      </c>
      <c r="P793" s="1">
        <f t="shared" si="163"/>
        <v>-2.0408163265306123</v>
      </c>
      <c r="Q793" s="1">
        <f t="shared" si="164"/>
        <v>3.9795918367346936</v>
      </c>
      <c r="R793" s="1">
        <f t="shared" si="165"/>
        <v>11.854504307692311</v>
      </c>
      <c r="S793" s="1">
        <f t="shared" si="166"/>
        <v>13.173895419537896</v>
      </c>
      <c r="T793" s="1">
        <f t="shared" si="167"/>
        <v>19.794622348331306</v>
      </c>
      <c r="U793" s="1">
        <f t="shared" si="167"/>
        <v>16.484258883934601</v>
      </c>
      <c r="V793" s="1">
        <f t="shared" si="167"/>
        <v>13.173895419537896</v>
      </c>
      <c r="AA793"/>
      <c r="AB793"/>
    </row>
    <row r="794" spans="1:28" hidden="1" x14ac:dyDescent="0.2">
      <c r="A794" t="s">
        <v>859</v>
      </c>
      <c r="B794" s="5">
        <v>14.64</v>
      </c>
      <c r="C794" s="2">
        <v>414462000</v>
      </c>
      <c r="D794" s="2">
        <v>557000000</v>
      </c>
      <c r="E794" t="s">
        <v>27</v>
      </c>
      <c r="F794" s="2">
        <v>90000000</v>
      </c>
      <c r="G794" s="1">
        <f t="shared" si="157"/>
        <v>5.6007362806344938</v>
      </c>
      <c r="H794" s="1">
        <f t="shared" si="158"/>
        <v>0.90496636491401161</v>
      </c>
      <c r="I794" s="1">
        <f t="shared" si="159"/>
        <v>1.1837729305206464</v>
      </c>
      <c r="J794" s="1">
        <f t="shared" si="160"/>
        <v>7.3262391366666666</v>
      </c>
      <c r="K794" s="4">
        <v>4443000000</v>
      </c>
      <c r="L794" s="4">
        <v>2229000000</v>
      </c>
      <c r="M794" s="1">
        <f t="shared" si="161"/>
        <v>5.3418648754288691</v>
      </c>
      <c r="N794" s="1">
        <f t="shared" si="162"/>
        <v>2.74061593495935</v>
      </c>
      <c r="O794" s="4">
        <v>2214000000</v>
      </c>
      <c r="P794" s="1">
        <f t="shared" si="163"/>
        <v>4.0650406504065035</v>
      </c>
      <c r="Q794" s="1">
        <f t="shared" si="164"/>
        <v>25.158084914182478</v>
      </c>
      <c r="R794" s="1">
        <f t="shared" si="165"/>
        <v>1.0893579317773787</v>
      </c>
      <c r="S794" s="1">
        <f t="shared" si="166"/>
        <v>13.43910901361283</v>
      </c>
      <c r="T794" s="1">
        <f t="shared" ref="T794:V813" si="168">($O794+$O794*($Q794+T$2-$C$1)/$C$1)/$C794</f>
        <v>14.507481988698604</v>
      </c>
      <c r="U794" s="1">
        <f t="shared" si="168"/>
        <v>13.973295501155718</v>
      </c>
      <c r="V794" s="1">
        <f t="shared" si="168"/>
        <v>13.43910901361283</v>
      </c>
      <c r="AA794"/>
      <c r="AB794"/>
    </row>
    <row r="795" spans="1:28" hidden="1" x14ac:dyDescent="0.2">
      <c r="A795" t="s">
        <v>860</v>
      </c>
      <c r="B795" s="5">
        <v>43.15</v>
      </c>
      <c r="C795" s="2">
        <v>57600000</v>
      </c>
      <c r="D795" s="2">
        <v>157000000</v>
      </c>
      <c r="E795" t="s">
        <v>114</v>
      </c>
      <c r="F795" s="2">
        <v>33000000</v>
      </c>
      <c r="G795" s="1">
        <f t="shared" si="157"/>
        <v>1.5786635476833313</v>
      </c>
      <c r="H795" s="1">
        <f t="shared" si="158"/>
        <v>0.33182100046847091</v>
      </c>
      <c r="I795" s="1">
        <f t="shared" si="159"/>
        <v>4.1997549191082806</v>
      </c>
      <c r="J795" s="1">
        <f t="shared" si="160"/>
        <v>19.98065219090909</v>
      </c>
      <c r="K795" s="4">
        <v>3004000000</v>
      </c>
      <c r="L795" s="4">
        <v>1870000000</v>
      </c>
      <c r="M795" s="1">
        <f t="shared" si="161"/>
        <v>19.6875</v>
      </c>
      <c r="N795" s="1">
        <f t="shared" si="162"/>
        <v>2.1917460317460318</v>
      </c>
      <c r="O795" s="3">
        <v>998000000</v>
      </c>
      <c r="P795" s="1">
        <f t="shared" si="163"/>
        <v>3.3066132264529058</v>
      </c>
      <c r="Q795" s="1">
        <f t="shared" si="164"/>
        <v>15.731462925851702</v>
      </c>
      <c r="R795" s="1">
        <f t="shared" si="165"/>
        <v>1.583082802547771</v>
      </c>
      <c r="S795" s="1">
        <f t="shared" si="166"/>
        <v>27.256944444444439</v>
      </c>
      <c r="T795" s="1">
        <f t="shared" si="168"/>
        <v>30.722222222222218</v>
      </c>
      <c r="U795" s="1">
        <f t="shared" si="168"/>
        <v>28.989583333333329</v>
      </c>
      <c r="V795" s="1">
        <f t="shared" si="168"/>
        <v>27.256944444444439</v>
      </c>
      <c r="AA795"/>
      <c r="AB795"/>
    </row>
    <row r="796" spans="1:28" hidden="1" x14ac:dyDescent="0.2">
      <c r="A796" t="s">
        <v>861</v>
      </c>
      <c r="B796" s="5">
        <v>30.86</v>
      </c>
      <c r="C796" s="2">
        <v>47322000</v>
      </c>
      <c r="D796" s="2">
        <v>52000000</v>
      </c>
      <c r="E796" t="s">
        <v>27</v>
      </c>
      <c r="F796" s="2">
        <v>19000000</v>
      </c>
      <c r="G796" s="1">
        <f t="shared" si="157"/>
        <v>0.52286945528365114</v>
      </c>
      <c r="H796" s="1">
        <f t="shared" si="158"/>
        <v>0.19104845481518024</v>
      </c>
      <c r="I796" s="1">
        <f t="shared" si="159"/>
        <v>12.680029275000001</v>
      </c>
      <c r="J796" s="1">
        <f t="shared" si="160"/>
        <v>34.703238015789474</v>
      </c>
      <c r="K796" s="3">
        <v>811000000</v>
      </c>
      <c r="L796" s="3">
        <v>322000000</v>
      </c>
      <c r="M796" s="1">
        <f t="shared" si="161"/>
        <v>10.333460124255103</v>
      </c>
      <c r="N796" s="1">
        <f t="shared" si="162"/>
        <v>2.9864149693251534</v>
      </c>
      <c r="O796" s="3">
        <v>312000000</v>
      </c>
      <c r="P796" s="1">
        <f t="shared" si="163"/>
        <v>6.0897435897435894</v>
      </c>
      <c r="Q796" s="1">
        <f t="shared" si="164"/>
        <v>16.666666666666664</v>
      </c>
      <c r="R796" s="1">
        <f t="shared" si="165"/>
        <v>2.8083786923076923</v>
      </c>
      <c r="S796" s="1">
        <f t="shared" si="166"/>
        <v>10.988546553400109</v>
      </c>
      <c r="T796" s="1">
        <f t="shared" si="168"/>
        <v>12.30717213980812</v>
      </c>
      <c r="U796" s="1">
        <f t="shared" si="168"/>
        <v>11.647859346604115</v>
      </c>
      <c r="V796" s="1">
        <f t="shared" si="168"/>
        <v>10.988546553400109</v>
      </c>
      <c r="AA796"/>
      <c r="AB796"/>
    </row>
    <row r="797" spans="1:28" hidden="1" x14ac:dyDescent="0.2">
      <c r="A797" t="s">
        <v>862</v>
      </c>
      <c r="B797" s="5">
        <v>269.48</v>
      </c>
      <c r="C797" s="2">
        <v>25532000</v>
      </c>
      <c r="D797" s="2">
        <v>266000000</v>
      </c>
      <c r="E797" t="s">
        <v>30</v>
      </c>
      <c r="F797" s="2">
        <v>68000000</v>
      </c>
      <c r="G797" s="1">
        <f t="shared" si="157"/>
        <v>2.6746783674125232</v>
      </c>
      <c r="H797" s="1">
        <f t="shared" si="158"/>
        <v>0.68375236460169764</v>
      </c>
      <c r="I797" s="1">
        <f t="shared" si="159"/>
        <v>2.4788027154135337</v>
      </c>
      <c r="J797" s="1">
        <f t="shared" si="160"/>
        <v>9.696492975</v>
      </c>
      <c r="K797" s="4">
        <v>5438000000</v>
      </c>
      <c r="L797" s="4">
        <v>3013000000</v>
      </c>
      <c r="M797" s="1">
        <f t="shared" si="161"/>
        <v>94.97885007049976</v>
      </c>
      <c r="N797" s="1">
        <f t="shared" si="162"/>
        <v>2.8372632412371139</v>
      </c>
      <c r="O797" s="4">
        <v>2425000000</v>
      </c>
      <c r="P797" s="1">
        <f t="shared" si="163"/>
        <v>2.804123711340206</v>
      </c>
      <c r="Q797" s="1">
        <f t="shared" si="164"/>
        <v>10.969072164948454</v>
      </c>
      <c r="R797" s="1">
        <f t="shared" si="165"/>
        <v>2.5866027669172933</v>
      </c>
      <c r="S797" s="1">
        <f t="shared" si="166"/>
        <v>104.18298605671315</v>
      </c>
      <c r="T797" s="1">
        <f t="shared" si="168"/>
        <v>123.17875607081309</v>
      </c>
      <c r="U797" s="1">
        <f t="shared" si="168"/>
        <v>113.68087106376312</v>
      </c>
      <c r="V797" s="1">
        <f t="shared" si="168"/>
        <v>104.18298605671315</v>
      </c>
      <c r="AA797"/>
      <c r="AB797"/>
    </row>
    <row r="798" spans="1:28" hidden="1" x14ac:dyDescent="0.2">
      <c r="A798" t="s">
        <v>863</v>
      </c>
      <c r="B798" s="5">
        <v>16.7</v>
      </c>
      <c r="C798" s="2">
        <v>128515274</v>
      </c>
      <c r="D798" s="2">
        <v>166000000</v>
      </c>
      <c r="E798" t="s">
        <v>27</v>
      </c>
      <c r="F798" s="2">
        <v>44000000</v>
      </c>
      <c r="G798" s="1">
        <f t="shared" si="157"/>
        <v>1.6691601841747326</v>
      </c>
      <c r="H798" s="1">
        <f t="shared" si="158"/>
        <v>0.44242800062462789</v>
      </c>
      <c r="I798" s="1">
        <f t="shared" si="159"/>
        <v>3.9720573632530121</v>
      </c>
      <c r="J798" s="1">
        <f t="shared" si="160"/>
        <v>14.985489143181818</v>
      </c>
      <c r="K798" s="4">
        <v>17856000000</v>
      </c>
      <c r="L798" s="4">
        <v>15380000000</v>
      </c>
      <c r="M798" s="1">
        <f t="shared" si="161"/>
        <v>19.266192437172876</v>
      </c>
      <c r="N798" s="1">
        <f t="shared" si="162"/>
        <v>0.86680334240710821</v>
      </c>
      <c r="O798" s="4">
        <v>2476000000</v>
      </c>
      <c r="P798" s="1">
        <f t="shared" si="163"/>
        <v>1.7770597738287561</v>
      </c>
      <c r="Q798" s="1">
        <f t="shared" si="164"/>
        <v>6.7043618739903073</v>
      </c>
      <c r="R798" s="1">
        <f t="shared" si="165"/>
        <v>1.2928946239759036</v>
      </c>
      <c r="S798" s="1">
        <f t="shared" si="166"/>
        <v>12.916752603274222</v>
      </c>
      <c r="T798" s="1">
        <f t="shared" si="168"/>
        <v>16.769991090708803</v>
      </c>
      <c r="U798" s="1">
        <f t="shared" si="168"/>
        <v>14.843371846991509</v>
      </c>
      <c r="V798" s="1">
        <f t="shared" si="168"/>
        <v>12.916752603274222</v>
      </c>
      <c r="AA798"/>
      <c r="AB798"/>
    </row>
    <row r="799" spans="1:28" hidden="1" x14ac:dyDescent="0.2">
      <c r="A799" t="s">
        <v>864</v>
      </c>
      <c r="B799" s="5">
        <v>29.71</v>
      </c>
      <c r="C799" s="2">
        <v>267738530</v>
      </c>
      <c r="D799" s="2">
        <v>248000000</v>
      </c>
      <c r="E799" t="s">
        <v>61</v>
      </c>
      <c r="F799" s="2">
        <v>248000000</v>
      </c>
      <c r="G799" s="1">
        <f t="shared" si="157"/>
        <v>2.4936850944297211</v>
      </c>
      <c r="H799" s="1">
        <f t="shared" si="158"/>
        <v>2.4936850944297211</v>
      </c>
      <c r="I799" s="1">
        <f t="shared" si="159"/>
        <v>2.6587158157258064</v>
      </c>
      <c r="J799" s="1">
        <f t="shared" si="160"/>
        <v>2.6587158157258064</v>
      </c>
      <c r="K799" s="4">
        <v>7166000000</v>
      </c>
      <c r="L799" s="4">
        <v>4756000000</v>
      </c>
      <c r="M799" s="1">
        <f t="shared" si="161"/>
        <v>9.0013193095517483</v>
      </c>
      <c r="N799" s="1">
        <f t="shared" si="162"/>
        <v>3.3006272723236516</v>
      </c>
      <c r="O799" s="4">
        <v>2331000000</v>
      </c>
      <c r="P799" s="1">
        <f t="shared" si="163"/>
        <v>10.639210639210638</v>
      </c>
      <c r="Q799" s="1">
        <f t="shared" si="164"/>
        <v>10.639210639210638</v>
      </c>
      <c r="R799" s="1">
        <f t="shared" si="165"/>
        <v>3.207464405766129</v>
      </c>
      <c r="S799" s="1">
        <f t="shared" si="166"/>
        <v>9.2627684181279406</v>
      </c>
      <c r="T799" s="1">
        <f t="shared" si="168"/>
        <v>11.004019481245377</v>
      </c>
      <c r="U799" s="1">
        <f t="shared" si="168"/>
        <v>10.133393949686658</v>
      </c>
      <c r="V799" s="1">
        <f t="shared" si="168"/>
        <v>9.2627684181279406</v>
      </c>
      <c r="AA799"/>
      <c r="AB799"/>
    </row>
    <row r="800" spans="1:28" hidden="1" x14ac:dyDescent="0.2">
      <c r="A800" t="s">
        <v>865</v>
      </c>
      <c r="B800" s="5">
        <v>74.58</v>
      </c>
      <c r="C800" s="2">
        <v>280666000</v>
      </c>
      <c r="D800" s="2">
        <v>346000000</v>
      </c>
      <c r="E800" t="s">
        <v>143</v>
      </c>
      <c r="F800" s="2">
        <v>102000000</v>
      </c>
      <c r="G800" s="1">
        <f t="shared" si="157"/>
        <v>3.4790929140027558</v>
      </c>
      <c r="H800" s="1">
        <f t="shared" si="158"/>
        <v>1.0256285469025466</v>
      </c>
      <c r="I800" s="1">
        <f t="shared" si="159"/>
        <v>1.9056691395953758</v>
      </c>
      <c r="J800" s="1">
        <f t="shared" si="160"/>
        <v>6.4643286499999997</v>
      </c>
      <c r="K800" s="4">
        <v>2662000000</v>
      </c>
      <c r="L800" s="4">
        <v>1182000000</v>
      </c>
      <c r="M800" s="1">
        <f t="shared" si="161"/>
        <v>5.2731716702414966</v>
      </c>
      <c r="N800" s="1">
        <f t="shared" si="162"/>
        <v>14.143290729729731</v>
      </c>
      <c r="O800" s="4">
        <v>1480000000</v>
      </c>
      <c r="P800" s="1">
        <f t="shared" si="163"/>
        <v>6.8918918918918921</v>
      </c>
      <c r="Q800" s="1">
        <f t="shared" si="164"/>
        <v>23.378378378378379</v>
      </c>
      <c r="R800" s="1">
        <f t="shared" si="165"/>
        <v>6.0497312947976871</v>
      </c>
      <c r="S800" s="1">
        <f t="shared" si="166"/>
        <v>12.327820256105122</v>
      </c>
      <c r="T800" s="1">
        <f t="shared" si="168"/>
        <v>13.38245459015342</v>
      </c>
      <c r="U800" s="1">
        <f t="shared" si="168"/>
        <v>12.855137423129271</v>
      </c>
      <c r="V800" s="1">
        <f t="shared" si="168"/>
        <v>12.327820256105122</v>
      </c>
      <c r="AA800"/>
      <c r="AB800"/>
    </row>
    <row r="801" spans="1:28" hidden="1" x14ac:dyDescent="0.2">
      <c r="A801" t="s">
        <v>866</v>
      </c>
      <c r="B801" s="5">
        <v>9.92</v>
      </c>
      <c r="C801" s="2">
        <v>26983000</v>
      </c>
      <c r="D801" s="2">
        <v>-26000000</v>
      </c>
      <c r="E801" t="s">
        <v>27</v>
      </c>
      <c r="F801" s="2">
        <v>-7000000</v>
      </c>
      <c r="G801" s="1">
        <f t="shared" si="157"/>
        <v>-0.26143472764182557</v>
      </c>
      <c r="H801" s="1">
        <f t="shared" si="158"/>
        <v>-7.0386272826645349E-2</v>
      </c>
      <c r="I801" s="1">
        <f t="shared" si="159"/>
        <v>-25.360058550000002</v>
      </c>
      <c r="J801" s="1">
        <f t="shared" si="160"/>
        <v>-94.194503185714282</v>
      </c>
      <c r="K801" s="3">
        <v>74000000</v>
      </c>
      <c r="L801" s="3">
        <v>160000000</v>
      </c>
      <c r="M801" s="1">
        <f t="shared" si="161"/>
        <v>-3.1871919356631953</v>
      </c>
      <c r="N801" s="1">
        <f t="shared" si="162"/>
        <v>-3.1124576744186045</v>
      </c>
      <c r="O801" s="3">
        <v>-87000000</v>
      </c>
      <c r="P801" s="1">
        <f t="shared" si="163"/>
        <v>8.0459770114942533</v>
      </c>
      <c r="Q801" s="1">
        <f t="shared" si="164"/>
        <v>29.885057471264371</v>
      </c>
      <c r="R801" s="1">
        <f t="shared" si="165"/>
        <v>-1.0295052307692307</v>
      </c>
      <c r="S801" s="1">
        <f t="shared" si="166"/>
        <v>-9.6356965496794285</v>
      </c>
      <c r="T801" s="1">
        <f t="shared" si="168"/>
        <v>-10.280547011081051</v>
      </c>
      <c r="U801" s="1">
        <f t="shared" si="168"/>
        <v>-9.9581217803802389</v>
      </c>
      <c r="V801" s="1">
        <f t="shared" si="168"/>
        <v>-9.6356965496794285</v>
      </c>
      <c r="AA801"/>
      <c r="AB801"/>
    </row>
    <row r="802" spans="1:28" hidden="1" x14ac:dyDescent="0.2">
      <c r="A802" t="s">
        <v>867</v>
      </c>
      <c r="B802" s="5">
        <v>13.6</v>
      </c>
      <c r="C802" s="2">
        <v>678000000</v>
      </c>
      <c r="D802" s="2">
        <v>303000000</v>
      </c>
      <c r="E802" t="s">
        <v>27</v>
      </c>
      <c r="F802" s="2">
        <v>-359000000</v>
      </c>
      <c r="G802" s="1">
        <f t="shared" si="157"/>
        <v>3.0467200952105058</v>
      </c>
      <c r="H802" s="1">
        <f t="shared" si="158"/>
        <v>-3.6098102778236685</v>
      </c>
      <c r="I802" s="1">
        <f t="shared" si="159"/>
        <v>2.1761106346534653</v>
      </c>
      <c r="J802" s="1">
        <f t="shared" si="160"/>
        <v>-1.8366616220055709</v>
      </c>
      <c r="K802" s="4">
        <v>25475000000</v>
      </c>
      <c r="L802" s="4">
        <v>23008000000</v>
      </c>
      <c r="M802" s="1">
        <f t="shared" si="161"/>
        <v>3.6386430678466075</v>
      </c>
      <c r="N802" s="1">
        <f t="shared" si="162"/>
        <v>3.7376570733684638</v>
      </c>
      <c r="O802" s="4">
        <v>2388000000</v>
      </c>
      <c r="P802" s="1">
        <f t="shared" si="163"/>
        <v>-15.033500837520938</v>
      </c>
      <c r="Q802" s="1">
        <f t="shared" si="164"/>
        <v>12.688442211055277</v>
      </c>
      <c r="R802" s="1">
        <f t="shared" si="165"/>
        <v>3.0431683168316832</v>
      </c>
      <c r="S802" s="1">
        <f t="shared" si="166"/>
        <v>4.4690265486725664</v>
      </c>
      <c r="T802" s="1">
        <f t="shared" si="168"/>
        <v>5.1734513274336287</v>
      </c>
      <c r="U802" s="1">
        <f t="shared" si="168"/>
        <v>4.8212389380530976</v>
      </c>
      <c r="V802" s="1">
        <f t="shared" si="168"/>
        <v>4.4690265486725664</v>
      </c>
      <c r="AA802"/>
      <c r="AB802"/>
    </row>
    <row r="803" spans="1:28" hidden="1" x14ac:dyDescent="0.2">
      <c r="A803" t="s">
        <v>868</v>
      </c>
      <c r="B803" s="5">
        <v>14.56</v>
      </c>
      <c r="C803" s="2">
        <v>34409000</v>
      </c>
      <c r="D803" s="2">
        <v>24000000</v>
      </c>
      <c r="E803" t="s">
        <v>27</v>
      </c>
      <c r="F803" s="2">
        <v>24000000</v>
      </c>
      <c r="G803" s="1">
        <f t="shared" si="157"/>
        <v>0.24132436397706977</v>
      </c>
      <c r="H803" s="1">
        <f t="shared" si="158"/>
        <v>0.24132436397706977</v>
      </c>
      <c r="I803" s="1">
        <f t="shared" si="159"/>
        <v>27.473396762499998</v>
      </c>
      <c r="J803" s="1">
        <f t="shared" si="160"/>
        <v>27.473396762499998</v>
      </c>
      <c r="K803" s="3">
        <v>617000000</v>
      </c>
      <c r="L803" s="3">
        <v>150000000</v>
      </c>
      <c r="M803" s="1">
        <f t="shared" si="161"/>
        <v>13.572030573396495</v>
      </c>
      <c r="N803" s="1">
        <f t="shared" si="162"/>
        <v>1.0727945182012848</v>
      </c>
      <c r="O803" s="3">
        <v>467000000</v>
      </c>
      <c r="P803" s="1">
        <f t="shared" si="163"/>
        <v>5.1391862955032117</v>
      </c>
      <c r="Q803" s="1">
        <f t="shared" si="164"/>
        <v>5.1391862955032117</v>
      </c>
      <c r="R803" s="1">
        <f t="shared" si="165"/>
        <v>2.0874793333333335</v>
      </c>
      <c r="S803" s="1">
        <f t="shared" si="166"/>
        <v>6.9749193524949868</v>
      </c>
      <c r="T803" s="1">
        <f t="shared" si="168"/>
        <v>9.6893254671742852</v>
      </c>
      <c r="U803" s="1">
        <f t="shared" si="168"/>
        <v>8.3321224098346356</v>
      </c>
      <c r="V803" s="1">
        <f t="shared" si="168"/>
        <v>6.9749193524949868</v>
      </c>
      <c r="AA803"/>
      <c r="AB803"/>
    </row>
    <row r="804" spans="1:28" hidden="1" x14ac:dyDescent="0.2">
      <c r="A804" t="s">
        <v>1852</v>
      </c>
      <c r="B804" s="5">
        <v>6.77</v>
      </c>
      <c r="C804" s="2">
        <v>7178770</v>
      </c>
      <c r="D804" s="2">
        <v>20000000</v>
      </c>
      <c r="E804" t="s">
        <v>27</v>
      </c>
      <c r="F804" s="2">
        <v>-6000000</v>
      </c>
      <c r="G804" s="1">
        <f t="shared" si="157"/>
        <v>0.20110363664755812</v>
      </c>
      <c r="H804" s="1">
        <f t="shared" si="158"/>
        <v>-6.0331090994267443E-2</v>
      </c>
      <c r="I804" s="1">
        <f t="shared" si="159"/>
        <v>32.968076115000002</v>
      </c>
      <c r="J804" s="1">
        <f t="shared" si="160"/>
        <v>-109.89358704999999</v>
      </c>
      <c r="K804" s="2">
        <v>157000000</v>
      </c>
      <c r="L804" s="2">
        <v>5000000</v>
      </c>
      <c r="M804" s="1">
        <f t="shared" si="161"/>
        <v>21.173543657200327</v>
      </c>
      <c r="N804" s="1">
        <f t="shared" si="162"/>
        <v>0.31973863749999998</v>
      </c>
      <c r="O804" s="2">
        <v>152000000</v>
      </c>
      <c r="P804" s="1">
        <f t="shared" si="163"/>
        <v>-3.9473684210526314</v>
      </c>
      <c r="Q804" s="1">
        <f t="shared" si="164"/>
        <v>13.157894736842104</v>
      </c>
      <c r="R804" s="1">
        <f t="shared" si="165"/>
        <v>0.24300136449999998</v>
      </c>
      <c r="S804" s="1">
        <f t="shared" si="166"/>
        <v>27.859925864737274</v>
      </c>
      <c r="T804" s="1">
        <f t="shared" si="168"/>
        <v>32.094634596177336</v>
      </c>
      <c r="U804" s="1">
        <f t="shared" si="168"/>
        <v>29.977280230457307</v>
      </c>
      <c r="V804" s="1">
        <f t="shared" si="168"/>
        <v>27.859925864737274</v>
      </c>
      <c r="AA804"/>
      <c r="AB804"/>
    </row>
    <row r="805" spans="1:28" hidden="1" x14ac:dyDescent="0.2">
      <c r="A805" t="s">
        <v>870</v>
      </c>
      <c r="B805" s="5">
        <v>9.74</v>
      </c>
      <c r="C805" s="2">
        <v>33822000</v>
      </c>
      <c r="D805" s="2">
        <v>18000000</v>
      </c>
      <c r="E805" t="s">
        <v>585</v>
      </c>
      <c r="F805" s="2">
        <v>-7000000</v>
      </c>
      <c r="G805" s="1">
        <f t="shared" si="157"/>
        <v>0.18099327298280232</v>
      </c>
      <c r="H805" s="1">
        <f t="shared" si="158"/>
        <v>-7.0386272826645349E-2</v>
      </c>
      <c r="I805" s="1">
        <f t="shared" si="159"/>
        <v>36.631195683333331</v>
      </c>
      <c r="J805" s="1">
        <f t="shared" si="160"/>
        <v>-94.194503185714282</v>
      </c>
      <c r="K805" s="3">
        <v>562000000</v>
      </c>
      <c r="L805" s="3">
        <v>372000000</v>
      </c>
      <c r="M805" s="1">
        <f t="shared" si="161"/>
        <v>5.6176453196144518</v>
      </c>
      <c r="N805" s="1">
        <f t="shared" si="162"/>
        <v>1.7338225263157896</v>
      </c>
      <c r="O805" s="3">
        <v>191000000</v>
      </c>
      <c r="P805" s="1">
        <f t="shared" si="163"/>
        <v>-3.664921465968586</v>
      </c>
      <c r="Q805" s="1">
        <f t="shared" si="164"/>
        <v>9.4240837696335085</v>
      </c>
      <c r="R805" s="1">
        <f t="shared" si="165"/>
        <v>1.8301459999999998</v>
      </c>
      <c r="S805" s="1">
        <f t="shared" si="166"/>
        <v>5.3219797764768497</v>
      </c>
      <c r="T805" s="1">
        <f t="shared" si="168"/>
        <v>6.4514221512624923</v>
      </c>
      <c r="U805" s="1">
        <f t="shared" si="168"/>
        <v>5.8867009638696706</v>
      </c>
      <c r="V805" s="1">
        <f t="shared" si="168"/>
        <v>5.3219797764768497</v>
      </c>
      <c r="AA805"/>
      <c r="AB805"/>
    </row>
    <row r="806" spans="1:28" hidden="1" x14ac:dyDescent="0.2">
      <c r="A806" t="s">
        <v>871</v>
      </c>
      <c r="B806" s="5">
        <v>38.1</v>
      </c>
      <c r="C806" s="2">
        <v>48447000</v>
      </c>
      <c r="D806" s="2">
        <v>54000000</v>
      </c>
      <c r="E806" t="s">
        <v>872</v>
      </c>
      <c r="F806" s="2">
        <v>-10000000</v>
      </c>
      <c r="G806" s="1">
        <f t="shared" si="157"/>
        <v>0.54297981894840697</v>
      </c>
      <c r="H806" s="1">
        <f t="shared" si="158"/>
        <v>-0.10055181832377906</v>
      </c>
      <c r="I806" s="1">
        <f t="shared" si="159"/>
        <v>12.210398561111111</v>
      </c>
      <c r="J806" s="1">
        <f t="shared" si="160"/>
        <v>-65.936152230000005</v>
      </c>
      <c r="K806" s="4">
        <v>1111000000</v>
      </c>
      <c r="L806" s="3">
        <v>177000000</v>
      </c>
      <c r="M806" s="1">
        <f t="shared" si="161"/>
        <v>19.278799512869735</v>
      </c>
      <c r="N806" s="1">
        <f t="shared" si="162"/>
        <v>1.9762641327623125</v>
      </c>
      <c r="O806" s="3">
        <v>934000000</v>
      </c>
      <c r="P806" s="1">
        <f t="shared" si="163"/>
        <v>-1.070663811563169</v>
      </c>
      <c r="Q806" s="1">
        <f t="shared" si="164"/>
        <v>5.7815845824411136</v>
      </c>
      <c r="R806" s="1">
        <f t="shared" si="165"/>
        <v>3.4182049999999999</v>
      </c>
      <c r="S806" s="1">
        <f t="shared" si="166"/>
        <v>11.14620100315809</v>
      </c>
      <c r="T806" s="1">
        <f t="shared" si="168"/>
        <v>15.001960905732037</v>
      </c>
      <c r="U806" s="1">
        <f t="shared" si="168"/>
        <v>13.074080954445064</v>
      </c>
      <c r="V806" s="1">
        <f t="shared" si="168"/>
        <v>11.14620100315809</v>
      </c>
      <c r="AA806"/>
      <c r="AB806"/>
    </row>
    <row r="807" spans="1:28" hidden="1" x14ac:dyDescent="0.2">
      <c r="A807" t="s">
        <v>873</v>
      </c>
      <c r="B807" s="5">
        <v>3.04</v>
      </c>
      <c r="C807" s="2">
        <v>10411000</v>
      </c>
      <c r="D807" s="2">
        <v>-16000000</v>
      </c>
      <c r="E807" t="s">
        <v>27</v>
      </c>
      <c r="F807" s="2">
        <v>-5000000</v>
      </c>
      <c r="G807" s="1">
        <f t="shared" si="157"/>
        <v>-0.1608829093180465</v>
      </c>
      <c r="H807" s="1">
        <f t="shared" si="158"/>
        <v>-5.027590916188953E-2</v>
      </c>
      <c r="I807" s="1">
        <f t="shared" si="159"/>
        <v>-41.210095143750003</v>
      </c>
      <c r="J807" s="1">
        <f t="shared" si="160"/>
        <v>-131.87230446000001</v>
      </c>
      <c r="K807" s="3">
        <v>32000000</v>
      </c>
      <c r="L807" s="3">
        <v>7000000</v>
      </c>
      <c r="M807" s="1">
        <f t="shared" si="161"/>
        <v>2.4013063106329842</v>
      </c>
      <c r="N807" s="1">
        <f t="shared" si="162"/>
        <v>1.2659776</v>
      </c>
      <c r="O807" s="3">
        <v>25000000</v>
      </c>
      <c r="P807" s="1">
        <f t="shared" si="163"/>
        <v>-20</v>
      </c>
      <c r="Q807" s="1">
        <f t="shared" si="164"/>
        <v>-64</v>
      </c>
      <c r="R807" s="1">
        <f t="shared" si="165"/>
        <v>-0.19780900000000001</v>
      </c>
      <c r="S807" s="1">
        <f t="shared" si="166"/>
        <v>-15.3683603880511</v>
      </c>
      <c r="T807" s="1">
        <f t="shared" si="168"/>
        <v>-14.888099125924503</v>
      </c>
      <c r="U807" s="1">
        <f t="shared" si="168"/>
        <v>-15.128229756987801</v>
      </c>
      <c r="V807" s="1">
        <f t="shared" si="168"/>
        <v>-15.3683603880511</v>
      </c>
      <c r="AA807"/>
      <c r="AB807"/>
    </row>
    <row r="808" spans="1:28" hidden="1" x14ac:dyDescent="0.2">
      <c r="A808" t="s">
        <v>874</v>
      </c>
      <c r="B808" s="5">
        <v>80.819999999999993</v>
      </c>
      <c r="C808" s="2">
        <v>17525000</v>
      </c>
      <c r="D808" s="2">
        <v>37000000</v>
      </c>
      <c r="E808" t="s">
        <v>80</v>
      </c>
      <c r="F808" s="2">
        <v>5000000</v>
      </c>
      <c r="G808" s="1">
        <f t="shared" si="157"/>
        <v>0.37204172779798256</v>
      </c>
      <c r="H808" s="1">
        <f t="shared" si="158"/>
        <v>5.027590916188953E-2</v>
      </c>
      <c r="I808" s="1">
        <f t="shared" si="159"/>
        <v>17.820581683783782</v>
      </c>
      <c r="J808" s="1">
        <f t="shared" si="160"/>
        <v>131.87230446000001</v>
      </c>
      <c r="K808" s="3">
        <v>390000000</v>
      </c>
      <c r="L808" s="3">
        <v>104000000</v>
      </c>
      <c r="M808" s="1">
        <f t="shared" si="161"/>
        <v>16.319543509272467</v>
      </c>
      <c r="N808" s="1">
        <f t="shared" si="162"/>
        <v>4.9523444055944053</v>
      </c>
      <c r="O808" s="3">
        <v>286000000</v>
      </c>
      <c r="P808" s="1">
        <f t="shared" si="163"/>
        <v>1.7482517482517483</v>
      </c>
      <c r="Q808" s="1">
        <f t="shared" si="164"/>
        <v>12.937062937062937</v>
      </c>
      <c r="R808" s="1">
        <f t="shared" si="165"/>
        <v>3.8280283783783782</v>
      </c>
      <c r="S808" s="1">
        <f t="shared" si="166"/>
        <v>21.112696148359486</v>
      </c>
      <c r="T808" s="1">
        <f t="shared" si="168"/>
        <v>24.37660485021398</v>
      </c>
      <c r="U808" s="1">
        <f t="shared" si="168"/>
        <v>22.744650499286735</v>
      </c>
      <c r="V808" s="1">
        <f t="shared" si="168"/>
        <v>21.112696148359486</v>
      </c>
      <c r="AA808"/>
      <c r="AB808"/>
    </row>
    <row r="809" spans="1:28" hidden="1" x14ac:dyDescent="0.2">
      <c r="A809" t="s">
        <v>4604</v>
      </c>
      <c r="B809" s="5">
        <v>7.77</v>
      </c>
      <c r="C809" s="2">
        <v>48900000</v>
      </c>
      <c r="D809" s="2">
        <v>156000000</v>
      </c>
      <c r="E809" t="s">
        <v>143</v>
      </c>
      <c r="F809" s="2">
        <v>8000000</v>
      </c>
      <c r="G809" s="1">
        <f t="shared" si="157"/>
        <v>1.5686083658509535</v>
      </c>
      <c r="H809" s="1">
        <f t="shared" si="158"/>
        <v>8.0441454659023248E-2</v>
      </c>
      <c r="I809" s="1">
        <f t="shared" si="159"/>
        <v>4.226676425</v>
      </c>
      <c r="J809" s="1">
        <f t="shared" si="160"/>
        <v>82.420190287500006</v>
      </c>
      <c r="K809" s="2">
        <v>1336000000</v>
      </c>
      <c r="L809" s="2">
        <v>1521000000</v>
      </c>
      <c r="M809" s="1">
        <f t="shared" si="161"/>
        <v>-3.7832310838445808</v>
      </c>
      <c r="N809" s="1">
        <f t="shared" si="162"/>
        <v>-2.0537999999999998</v>
      </c>
      <c r="O809" s="2">
        <v>-185000000</v>
      </c>
      <c r="P809" s="1">
        <f t="shared" si="163"/>
        <v>-4.3243243243243246</v>
      </c>
      <c r="Q809" s="1">
        <f t="shared" si="164"/>
        <v>-84.324324324324323</v>
      </c>
      <c r="R809" s="1">
        <f t="shared" si="165"/>
        <v>0.24355961538461537</v>
      </c>
      <c r="S809" s="1">
        <f t="shared" si="166"/>
        <v>31.901840490797547</v>
      </c>
      <c r="T809" s="1">
        <f t="shared" si="168"/>
        <v>31.145194274028629</v>
      </c>
      <c r="U809" s="1">
        <f t="shared" si="168"/>
        <v>31.52351738241309</v>
      </c>
      <c r="V809" s="1">
        <f t="shared" si="168"/>
        <v>31.901840490797547</v>
      </c>
      <c r="AA809"/>
      <c r="AB809"/>
    </row>
    <row r="810" spans="1:28" hidden="1" x14ac:dyDescent="0.2">
      <c r="A810" t="s">
        <v>876</v>
      </c>
      <c r="B810" s="5">
        <v>20.09</v>
      </c>
      <c r="C810" s="2">
        <v>40715308</v>
      </c>
      <c r="D810" s="2">
        <v>-5000000</v>
      </c>
      <c r="E810" t="s">
        <v>76</v>
      </c>
      <c r="F810" s="2">
        <v>28000000</v>
      </c>
      <c r="G810" s="1">
        <f t="shared" si="157"/>
        <v>-5.027590916188953E-2</v>
      </c>
      <c r="H810" s="1">
        <f t="shared" si="158"/>
        <v>0.2815450913065814</v>
      </c>
      <c r="I810" s="1">
        <f t="shared" si="159"/>
        <v>-131.87230446000001</v>
      </c>
      <c r="J810" s="1">
        <f t="shared" si="160"/>
        <v>23.548625796428571</v>
      </c>
      <c r="K810" s="4">
        <v>2471000000</v>
      </c>
      <c r="L810" s="4">
        <v>1818000000</v>
      </c>
      <c r="M810" s="1">
        <f t="shared" si="161"/>
        <v>16.038193791877983</v>
      </c>
      <c r="N810" s="1">
        <f t="shared" si="162"/>
        <v>1.2526348203981623</v>
      </c>
      <c r="O810" s="3">
        <v>651000000</v>
      </c>
      <c r="P810" s="1">
        <f t="shared" si="163"/>
        <v>4.3010752688172049</v>
      </c>
      <c r="Q810" s="1">
        <f t="shared" si="164"/>
        <v>-0.76804915514592931</v>
      </c>
      <c r="R810" s="1">
        <f t="shared" si="165"/>
        <v>-16.359410754399999</v>
      </c>
      <c r="S810" s="1">
        <f t="shared" si="166"/>
        <v>-1.2280393408788655</v>
      </c>
      <c r="T810" s="1">
        <f t="shared" si="168"/>
        <v>1.9697751027697004</v>
      </c>
      <c r="U810" s="1">
        <f t="shared" si="168"/>
        <v>0.37086788094541739</v>
      </c>
      <c r="V810" s="1">
        <f t="shared" si="168"/>
        <v>-1.2280393408788655</v>
      </c>
      <c r="AA810"/>
      <c r="AB810"/>
    </row>
    <row r="811" spans="1:28" hidden="1" x14ac:dyDescent="0.2">
      <c r="A811" t="s">
        <v>894</v>
      </c>
      <c r="B811" s="5">
        <v>3.23</v>
      </c>
      <c r="C811" s="2">
        <v>228469000</v>
      </c>
      <c r="D811" s="2">
        <v>300000000</v>
      </c>
      <c r="E811" t="s">
        <v>27</v>
      </c>
      <c r="F811" s="2">
        <v>56000000</v>
      </c>
      <c r="G811" s="1">
        <f t="shared" si="157"/>
        <v>3.0165545497133719</v>
      </c>
      <c r="H811" s="1">
        <f t="shared" si="158"/>
        <v>0.56309018261316279</v>
      </c>
      <c r="I811" s="1">
        <f t="shared" si="159"/>
        <v>2.1978717410000002</v>
      </c>
      <c r="J811" s="1">
        <f t="shared" si="160"/>
        <v>11.774312898214285</v>
      </c>
      <c r="K811" s="2">
        <v>4017000000</v>
      </c>
      <c r="L811" s="2">
        <v>1548000000</v>
      </c>
      <c r="M811" s="1">
        <f t="shared" si="161"/>
        <v>10.806717760396378</v>
      </c>
      <c r="N811" s="1">
        <f t="shared" si="162"/>
        <v>0.29888816119886591</v>
      </c>
      <c r="O811" s="2">
        <v>2469000000</v>
      </c>
      <c r="P811" s="1">
        <f t="shared" si="163"/>
        <v>2.2681247468610772</v>
      </c>
      <c r="Q811" s="1">
        <f t="shared" si="164"/>
        <v>12.150668286755771</v>
      </c>
      <c r="R811" s="1">
        <f t="shared" si="165"/>
        <v>0.24598495666666664</v>
      </c>
      <c r="S811" s="1">
        <f t="shared" si="166"/>
        <v>13.130884277516863</v>
      </c>
      <c r="T811" s="1">
        <f t="shared" si="168"/>
        <v>15.292227829596138</v>
      </c>
      <c r="U811" s="1">
        <f t="shared" si="168"/>
        <v>14.2115560535565</v>
      </c>
      <c r="V811" s="1">
        <f t="shared" si="168"/>
        <v>13.130884277516863</v>
      </c>
      <c r="AA811"/>
      <c r="AB811"/>
    </row>
    <row r="812" spans="1:28" hidden="1" x14ac:dyDescent="0.2">
      <c r="A812" t="s">
        <v>878</v>
      </c>
      <c r="B812" s="5">
        <v>8.14</v>
      </c>
      <c r="C812" s="2">
        <v>25634417</v>
      </c>
      <c r="D812" s="2">
        <v>-2000000</v>
      </c>
      <c r="E812" t="s">
        <v>27</v>
      </c>
      <c r="F812" s="2">
        <v>2000000</v>
      </c>
      <c r="G812" s="1">
        <f t="shared" si="157"/>
        <v>-2.0110363664755812E-2</v>
      </c>
      <c r="H812" s="1">
        <f t="shared" si="158"/>
        <v>2.0110363664755812E-2</v>
      </c>
      <c r="I812" s="1">
        <f t="shared" si="159"/>
        <v>-329.68076115000002</v>
      </c>
      <c r="J812" s="1">
        <f t="shared" si="160"/>
        <v>329.68076115000002</v>
      </c>
      <c r="K812" s="3">
        <v>177000000</v>
      </c>
      <c r="L812" s="3">
        <v>136000000</v>
      </c>
      <c r="M812" s="1">
        <f t="shared" si="161"/>
        <v>1.5994122277093332</v>
      </c>
      <c r="N812" s="1">
        <f t="shared" si="162"/>
        <v>5.0893696190243904</v>
      </c>
      <c r="O812" s="3">
        <v>40000000</v>
      </c>
      <c r="P812" s="1">
        <f t="shared" si="163"/>
        <v>5</v>
      </c>
      <c r="Q812" s="1">
        <f t="shared" si="164"/>
        <v>-5</v>
      </c>
      <c r="R812" s="1">
        <f t="shared" si="165"/>
        <v>-10.433207719</v>
      </c>
      <c r="S812" s="1">
        <f t="shared" si="166"/>
        <v>-0.78020108668747956</v>
      </c>
      <c r="T812" s="1">
        <f t="shared" si="168"/>
        <v>-0.46812065201248776</v>
      </c>
      <c r="U812" s="1">
        <f t="shared" si="168"/>
        <v>-0.6241608693499836</v>
      </c>
      <c r="V812" s="1">
        <f t="shared" si="168"/>
        <v>-0.78020108668747956</v>
      </c>
      <c r="AA812"/>
      <c r="AB812"/>
    </row>
    <row r="813" spans="1:28" hidden="1" x14ac:dyDescent="0.2">
      <c r="A813" t="s">
        <v>879</v>
      </c>
      <c r="B813" s="5">
        <v>74.400000000000006</v>
      </c>
      <c r="C813" s="2">
        <v>4842965</v>
      </c>
      <c r="D813" s="2">
        <v>24000000</v>
      </c>
      <c r="E813" t="s">
        <v>27</v>
      </c>
      <c r="F813" s="2">
        <v>8000000</v>
      </c>
      <c r="G813" s="1">
        <f t="shared" si="157"/>
        <v>0.24132436397706977</v>
      </c>
      <c r="H813" s="1">
        <f t="shared" si="158"/>
        <v>8.0441454659023248E-2</v>
      </c>
      <c r="I813" s="1">
        <f t="shared" si="159"/>
        <v>27.473396762499998</v>
      </c>
      <c r="J813" s="1">
        <f t="shared" si="160"/>
        <v>82.420190287500006</v>
      </c>
      <c r="K813" s="4">
        <v>2842000000</v>
      </c>
      <c r="L813" s="4">
        <v>2599000000</v>
      </c>
      <c r="M813" s="1">
        <f t="shared" si="161"/>
        <v>50.175873664170609</v>
      </c>
      <c r="N813" s="1">
        <f t="shared" si="162"/>
        <v>1.4827843456790124</v>
      </c>
      <c r="O813" s="3">
        <v>243000000</v>
      </c>
      <c r="P813" s="1">
        <f t="shared" si="163"/>
        <v>3.2921810699588478</v>
      </c>
      <c r="Q813" s="1">
        <f t="shared" si="164"/>
        <v>9.8765432098765427</v>
      </c>
      <c r="R813" s="1">
        <f t="shared" si="165"/>
        <v>1.50131915</v>
      </c>
      <c r="S813" s="1">
        <f t="shared" si="166"/>
        <v>49.556418433748746</v>
      </c>
      <c r="T813" s="1">
        <f t="shared" si="168"/>
        <v>59.591593166582868</v>
      </c>
      <c r="U813" s="1">
        <f t="shared" si="168"/>
        <v>54.574005800165807</v>
      </c>
      <c r="V813" s="1">
        <f t="shared" si="168"/>
        <v>49.556418433748746</v>
      </c>
      <c r="AA813"/>
      <c r="AB813"/>
    </row>
    <row r="814" spans="1:28" hidden="1" x14ac:dyDescent="0.2">
      <c r="A814" t="s">
        <v>880</v>
      </c>
      <c r="B814" s="5">
        <v>111.04</v>
      </c>
      <c r="C814" s="2">
        <v>99066000</v>
      </c>
      <c r="D814" s="2">
        <v>156000000</v>
      </c>
      <c r="E814" t="s">
        <v>27</v>
      </c>
      <c r="F814" s="2">
        <v>44000000</v>
      </c>
      <c r="G814" s="1">
        <f t="shared" si="157"/>
        <v>1.5686083658509535</v>
      </c>
      <c r="H814" s="1">
        <f t="shared" si="158"/>
        <v>0.44242800062462789</v>
      </c>
      <c r="I814" s="1">
        <f t="shared" si="159"/>
        <v>4.226676425</v>
      </c>
      <c r="J814" s="1">
        <f t="shared" si="160"/>
        <v>14.985489143181818</v>
      </c>
      <c r="K814" s="4">
        <v>6649000000</v>
      </c>
      <c r="L814" s="4">
        <v>2991000000</v>
      </c>
      <c r="M814" s="1">
        <f t="shared" si="161"/>
        <v>36.924878363919007</v>
      </c>
      <c r="N814" s="1">
        <f t="shared" si="162"/>
        <v>3.00718661563696</v>
      </c>
      <c r="O814" s="4">
        <v>3585000000</v>
      </c>
      <c r="P814" s="1">
        <f t="shared" si="163"/>
        <v>1.2273361227336121</v>
      </c>
      <c r="Q814" s="1">
        <f t="shared" si="164"/>
        <v>4.3514644351464433</v>
      </c>
      <c r="R814" s="1">
        <f t="shared" si="165"/>
        <v>7.0514670769230774</v>
      </c>
      <c r="S814" s="1">
        <f t="shared" si="166"/>
        <v>15.747077705771909</v>
      </c>
      <c r="T814" s="1">
        <f t="shared" ref="T814:V833" si="169">($O814+$O814*($Q814+T$2-$C$1)/$C$1)/$C814</f>
        <v>22.984676882078613</v>
      </c>
      <c r="U814" s="1">
        <f t="shared" si="169"/>
        <v>19.365877293925262</v>
      </c>
      <c r="V814" s="1">
        <f t="shared" si="169"/>
        <v>15.747077705771909</v>
      </c>
      <c r="AA814"/>
      <c r="AB814"/>
    </row>
    <row r="815" spans="1:28" hidden="1" x14ac:dyDescent="0.2">
      <c r="A815" t="s">
        <v>881</v>
      </c>
      <c r="B815" s="5">
        <v>46.21</v>
      </c>
      <c r="C815" s="2">
        <v>15381928</v>
      </c>
      <c r="D815" s="2">
        <v>53000000</v>
      </c>
      <c r="E815" t="s">
        <v>27</v>
      </c>
      <c r="F815" s="2">
        <v>14000000</v>
      </c>
      <c r="G815" s="1">
        <f t="shared" si="157"/>
        <v>0.53292463711602911</v>
      </c>
      <c r="H815" s="1">
        <f t="shared" si="158"/>
        <v>0.1407725456532907</v>
      </c>
      <c r="I815" s="1">
        <f t="shared" si="159"/>
        <v>12.44078343962264</v>
      </c>
      <c r="J815" s="1">
        <f t="shared" si="160"/>
        <v>47.097251592857141</v>
      </c>
      <c r="K815" s="4">
        <v>4520000000</v>
      </c>
      <c r="L815" s="4">
        <v>4049000000</v>
      </c>
      <c r="M815" s="1">
        <f t="shared" si="161"/>
        <v>30.620348762521836</v>
      </c>
      <c r="N815" s="1">
        <f t="shared" si="162"/>
        <v>1.509127161104034</v>
      </c>
      <c r="O815" s="3">
        <v>472000000</v>
      </c>
      <c r="P815" s="1">
        <f t="shared" si="163"/>
        <v>2.9661016949152543</v>
      </c>
      <c r="Q815" s="1">
        <f t="shared" si="164"/>
        <v>11.228813559322035</v>
      </c>
      <c r="R815" s="1">
        <f t="shared" si="165"/>
        <v>1.3411299865660375</v>
      </c>
      <c r="S815" s="1">
        <f t="shared" si="166"/>
        <v>34.456018777360036</v>
      </c>
      <c r="T815" s="1">
        <f t="shared" si="169"/>
        <v>40.593090801101134</v>
      </c>
      <c r="U815" s="1">
        <f t="shared" si="169"/>
        <v>37.524554789230585</v>
      </c>
      <c r="V815" s="1">
        <f t="shared" si="169"/>
        <v>34.456018777360036</v>
      </c>
      <c r="AA815"/>
      <c r="AB815"/>
    </row>
    <row r="816" spans="1:28" hidden="1" x14ac:dyDescent="0.2">
      <c r="A816" t="s">
        <v>882</v>
      </c>
      <c r="B816" s="5">
        <v>48.79</v>
      </c>
      <c r="C816" s="2">
        <v>303000000</v>
      </c>
      <c r="D816" s="2">
        <v>211000000</v>
      </c>
      <c r="E816" t="s">
        <v>883</v>
      </c>
      <c r="F816" s="2">
        <v>166000000</v>
      </c>
      <c r="G816" s="1">
        <f t="shared" si="157"/>
        <v>2.1216433666317385</v>
      </c>
      <c r="H816" s="1">
        <f t="shared" si="158"/>
        <v>1.6691601841747326</v>
      </c>
      <c r="I816" s="1">
        <f t="shared" si="159"/>
        <v>3.1249361246445493</v>
      </c>
      <c r="J816" s="1">
        <f t="shared" si="160"/>
        <v>3.9720573632530121</v>
      </c>
      <c r="K816" s="4">
        <v>13110000000</v>
      </c>
      <c r="L816" s="4">
        <v>11861000000</v>
      </c>
      <c r="M816" s="1">
        <f t="shared" si="161"/>
        <v>4.1221122112211219</v>
      </c>
      <c r="N816" s="1">
        <f t="shared" si="162"/>
        <v>11.836164931945557</v>
      </c>
      <c r="O816" s="4">
        <v>1239000000</v>
      </c>
      <c r="P816" s="1">
        <f t="shared" si="163"/>
        <v>13.397901533494755</v>
      </c>
      <c r="Q816" s="1">
        <f t="shared" si="164"/>
        <v>17.029862792574658</v>
      </c>
      <c r="R816" s="1">
        <f t="shared" si="165"/>
        <v>7.0063364928909948</v>
      </c>
      <c r="S816" s="1">
        <f t="shared" si="166"/>
        <v>6.9636963696369643</v>
      </c>
      <c r="T816" s="1">
        <f t="shared" si="169"/>
        <v>7.7815181518151819</v>
      </c>
      <c r="U816" s="1">
        <f t="shared" si="169"/>
        <v>7.3726072607260722</v>
      </c>
      <c r="V816" s="1">
        <f t="shared" si="169"/>
        <v>6.9636963696369643</v>
      </c>
      <c r="AA816"/>
      <c r="AB816"/>
    </row>
    <row r="817" spans="1:28" hidden="1" x14ac:dyDescent="0.2">
      <c r="A817" t="s">
        <v>884</v>
      </c>
      <c r="B817" s="5">
        <v>8.42</v>
      </c>
      <c r="C817" s="2">
        <v>395792732</v>
      </c>
      <c r="D817" s="2">
        <v>123000000</v>
      </c>
      <c r="E817" t="s">
        <v>201</v>
      </c>
      <c r="F817" s="2">
        <v>123000000</v>
      </c>
      <c r="G817" s="1">
        <f t="shared" si="157"/>
        <v>1.2367873653824826</v>
      </c>
      <c r="H817" s="1">
        <f t="shared" si="158"/>
        <v>1.2367873653824826</v>
      </c>
      <c r="I817" s="1">
        <f t="shared" si="159"/>
        <v>5.3606627829268287</v>
      </c>
      <c r="J817" s="1">
        <f t="shared" si="160"/>
        <v>5.3606627829268287</v>
      </c>
      <c r="K817" s="4">
        <v>8019000000</v>
      </c>
      <c r="L817" s="4">
        <v>3025000000</v>
      </c>
      <c r="M817" s="1">
        <f t="shared" si="161"/>
        <v>12.617715274266329</v>
      </c>
      <c r="N817" s="1">
        <f t="shared" si="162"/>
        <v>0.66731573957549062</v>
      </c>
      <c r="O817" s="4">
        <v>4993000000</v>
      </c>
      <c r="P817" s="1">
        <f t="shared" si="163"/>
        <v>2.4634488283597036</v>
      </c>
      <c r="Q817" s="1">
        <f t="shared" si="164"/>
        <v>2.4634488283597036</v>
      </c>
      <c r="R817" s="1">
        <f t="shared" si="165"/>
        <v>2.7094104093008129</v>
      </c>
      <c r="S817" s="1">
        <f t="shared" si="166"/>
        <v>3.1076871820880227</v>
      </c>
      <c r="T817" s="1">
        <f t="shared" si="169"/>
        <v>5.630724921952333</v>
      </c>
      <c r="U817" s="1">
        <f t="shared" si="169"/>
        <v>4.3692060520201785</v>
      </c>
      <c r="V817" s="1">
        <f t="shared" si="169"/>
        <v>3.1076871820880227</v>
      </c>
      <c r="AA817"/>
      <c r="AB817"/>
    </row>
    <row r="818" spans="1:28" hidden="1" x14ac:dyDescent="0.2">
      <c r="A818" t="s">
        <v>885</v>
      </c>
      <c r="B818" s="5">
        <v>16.43</v>
      </c>
      <c r="C818" s="2">
        <v>88077055</v>
      </c>
      <c r="D818" s="2">
        <v>10000000</v>
      </c>
      <c r="E818" t="s">
        <v>27</v>
      </c>
      <c r="F818" s="2">
        <v>-31000000</v>
      </c>
      <c r="G818" s="1">
        <f t="shared" si="157"/>
        <v>0.10055181832377906</v>
      </c>
      <c r="H818" s="1">
        <f t="shared" si="158"/>
        <v>-0.31171063680371514</v>
      </c>
      <c r="I818" s="1">
        <f t="shared" si="159"/>
        <v>65.936152230000005</v>
      </c>
      <c r="J818" s="1">
        <f t="shared" si="160"/>
        <v>-21.269726525806451</v>
      </c>
      <c r="K818" s="4">
        <v>3441000000</v>
      </c>
      <c r="L818" s="4">
        <v>3507000000</v>
      </c>
      <c r="M818" s="1">
        <f t="shared" si="161"/>
        <v>-0.74934385578627716</v>
      </c>
      <c r="N818" s="1">
        <f t="shared" si="162"/>
        <v>-21.925848691666666</v>
      </c>
      <c r="O818" s="3">
        <v>3000000</v>
      </c>
      <c r="P818" s="1">
        <f t="shared" si="163"/>
        <v>-1033.3333333333335</v>
      </c>
      <c r="Q818" s="1">
        <f t="shared" si="164"/>
        <v>333.33333333333337</v>
      </c>
      <c r="R818" s="1">
        <f t="shared" si="165"/>
        <v>14.471060136499997</v>
      </c>
      <c r="S818" s="1">
        <f t="shared" si="166"/>
        <v>1.1353694784640564</v>
      </c>
      <c r="T818" s="1">
        <f t="shared" si="169"/>
        <v>1.1421816953348407</v>
      </c>
      <c r="U818" s="1">
        <f t="shared" si="169"/>
        <v>1.1387755868994487</v>
      </c>
      <c r="V818" s="1">
        <f t="shared" si="169"/>
        <v>1.1353694784640564</v>
      </c>
      <c r="AA818"/>
      <c r="AB818"/>
    </row>
    <row r="819" spans="1:28" hidden="1" x14ac:dyDescent="0.2">
      <c r="A819" t="s">
        <v>886</v>
      </c>
      <c r="B819" s="5">
        <v>13.13</v>
      </c>
      <c r="C819" s="2">
        <v>36747000</v>
      </c>
      <c r="D819" s="2">
        <v>19000000</v>
      </c>
      <c r="E819" t="s">
        <v>27</v>
      </c>
      <c r="F819" s="2">
        <v>19000000</v>
      </c>
      <c r="G819" s="1">
        <f t="shared" si="157"/>
        <v>0.19104845481518024</v>
      </c>
      <c r="H819" s="1">
        <f t="shared" si="158"/>
        <v>0.19104845481518024</v>
      </c>
      <c r="I819" s="1">
        <f t="shared" si="159"/>
        <v>34.703238015789474</v>
      </c>
      <c r="J819" s="1">
        <f t="shared" si="160"/>
        <v>34.703238015789474</v>
      </c>
      <c r="K819" s="3">
        <v>142000000</v>
      </c>
      <c r="L819" s="3">
        <v>40000000</v>
      </c>
      <c r="M819" s="1">
        <f t="shared" si="161"/>
        <v>2.775736794840395</v>
      </c>
      <c r="N819" s="1">
        <f t="shared" si="162"/>
        <v>4.7302755882352949</v>
      </c>
      <c r="O819" s="3">
        <v>101000000</v>
      </c>
      <c r="P819" s="1">
        <f t="shared" si="163"/>
        <v>18.811881188118811</v>
      </c>
      <c r="Q819" s="1">
        <f t="shared" si="164"/>
        <v>18.811881188118811</v>
      </c>
      <c r="R819" s="1">
        <f t="shared" si="165"/>
        <v>2.5394111052631581</v>
      </c>
      <c r="S819" s="1">
        <f t="shared" si="166"/>
        <v>5.1704901080360299</v>
      </c>
      <c r="T819" s="1">
        <f t="shared" si="169"/>
        <v>5.7201948458377556</v>
      </c>
      <c r="U819" s="1">
        <f t="shared" si="169"/>
        <v>5.4453424769368928</v>
      </c>
      <c r="V819" s="1">
        <f t="shared" si="169"/>
        <v>5.1704901080360299</v>
      </c>
      <c r="AA819"/>
      <c r="AB819"/>
    </row>
    <row r="820" spans="1:28" hidden="1" x14ac:dyDescent="0.2">
      <c r="A820" t="s">
        <v>887</v>
      </c>
      <c r="B820" s="5">
        <v>2.68</v>
      </c>
      <c r="C820" s="2">
        <v>2219709</v>
      </c>
      <c r="D820" s="2">
        <v>-2000000</v>
      </c>
      <c r="E820" t="s">
        <v>27</v>
      </c>
      <c r="F820" s="2">
        <v>-2000000</v>
      </c>
      <c r="G820" s="1">
        <f t="shared" si="157"/>
        <v>-2.0110363664755812E-2</v>
      </c>
      <c r="H820" s="1">
        <f t="shared" si="158"/>
        <v>-2.0110363664755812E-2</v>
      </c>
      <c r="I820" s="1">
        <f t="shared" si="159"/>
        <v>-329.68076115000002</v>
      </c>
      <c r="J820" s="1">
        <f t="shared" si="160"/>
        <v>-329.68076115000002</v>
      </c>
      <c r="K820" s="3">
        <v>8000000</v>
      </c>
      <c r="L820" s="3">
        <v>5000000</v>
      </c>
      <c r="M820" s="1">
        <f t="shared" si="161"/>
        <v>1.3515285111697073</v>
      </c>
      <c r="N820" s="1">
        <f t="shared" si="162"/>
        <v>1.9829400400000003</v>
      </c>
      <c r="O820" s="3">
        <v>3000000</v>
      </c>
      <c r="P820" s="1">
        <f t="shared" si="163"/>
        <v>-66.666666666666657</v>
      </c>
      <c r="Q820" s="1">
        <f t="shared" si="164"/>
        <v>-66.666666666666657</v>
      </c>
      <c r="R820" s="1">
        <f t="shared" si="165"/>
        <v>-0.29744100600000006</v>
      </c>
      <c r="S820" s="1">
        <f t="shared" si="166"/>
        <v>-9.010190074464715</v>
      </c>
      <c r="T820" s="1">
        <f t="shared" si="169"/>
        <v>-8.7398843722307724</v>
      </c>
      <c r="U820" s="1">
        <f t="shared" si="169"/>
        <v>-8.8750372233477428</v>
      </c>
      <c r="V820" s="1">
        <f t="shared" si="169"/>
        <v>-9.010190074464715</v>
      </c>
      <c r="AA820"/>
      <c r="AB820"/>
    </row>
    <row r="821" spans="1:28" hidden="1" x14ac:dyDescent="0.2">
      <c r="A821" t="s">
        <v>888</v>
      </c>
      <c r="B821" s="5">
        <v>5.07</v>
      </c>
      <c r="C821" s="2">
        <v>1978161073</v>
      </c>
      <c r="D821" s="2">
        <v>122000000</v>
      </c>
      <c r="E821" t="s">
        <v>27</v>
      </c>
      <c r="F821" s="2">
        <v>122000000</v>
      </c>
      <c r="G821" s="1">
        <f t="shared" si="157"/>
        <v>1.2267321835501046</v>
      </c>
      <c r="H821" s="1">
        <f t="shared" si="158"/>
        <v>1.2267321835501046</v>
      </c>
      <c r="I821" s="1">
        <f t="shared" si="159"/>
        <v>5.4046026418032787</v>
      </c>
      <c r="J821" s="1">
        <f t="shared" si="160"/>
        <v>5.4046026418032787</v>
      </c>
      <c r="K821" s="4">
        <v>1403000000</v>
      </c>
      <c r="L821" s="4">
        <v>1162000000</v>
      </c>
      <c r="M821" s="1">
        <f t="shared" si="161"/>
        <v>0.1218303217515594</v>
      </c>
      <c r="N821" s="1">
        <f t="shared" si="162"/>
        <v>41.615255768091288</v>
      </c>
      <c r="O821" s="3">
        <v>34000000</v>
      </c>
      <c r="P821" s="1">
        <f t="shared" si="163"/>
        <v>358.8235294117647</v>
      </c>
      <c r="Q821" s="1">
        <f t="shared" si="164"/>
        <v>358.8235294117647</v>
      </c>
      <c r="R821" s="1">
        <f t="shared" si="165"/>
        <v>8.2207185574672135</v>
      </c>
      <c r="S821" s="1">
        <f t="shared" si="166"/>
        <v>0.6167344088668153</v>
      </c>
      <c r="T821" s="1">
        <f t="shared" si="169"/>
        <v>0.62017194491623684</v>
      </c>
      <c r="U821" s="1">
        <f t="shared" si="169"/>
        <v>0.61845317689152601</v>
      </c>
      <c r="V821" s="1">
        <f t="shared" si="169"/>
        <v>0.6167344088668153</v>
      </c>
      <c r="AA821"/>
      <c r="AB821"/>
    </row>
    <row r="822" spans="1:28" hidden="1" x14ac:dyDescent="0.2">
      <c r="A822" t="s">
        <v>3188</v>
      </c>
      <c r="B822" s="5">
        <v>1.75</v>
      </c>
      <c r="C822" s="2">
        <v>54853045</v>
      </c>
      <c r="D822" s="2">
        <v>38000000</v>
      </c>
      <c r="E822" t="s">
        <v>27</v>
      </c>
      <c r="F822" s="2">
        <v>38000000</v>
      </c>
      <c r="G822" s="1">
        <f t="shared" ref="G822:G885" si="170">D822/$C$3</f>
        <v>0.38209690963036047</v>
      </c>
      <c r="H822" s="1">
        <f t="shared" ref="H822:H885" si="171">F822/$C$3</f>
        <v>0.38209690963036047</v>
      </c>
      <c r="I822" s="1">
        <f t="shared" ref="I822:I885" si="172">$B$3/G822</f>
        <v>17.351619007894737</v>
      </c>
      <c r="J822" s="1">
        <f t="shared" ref="J822:J885" si="173">$B$3/H822</f>
        <v>17.351619007894737</v>
      </c>
      <c r="K822" s="2">
        <v>373000000</v>
      </c>
      <c r="L822" s="2">
        <v>235000000</v>
      </c>
      <c r="M822" s="1">
        <f t="shared" ref="M822:M885" si="174">(K822-L822)/C822</f>
        <v>2.5158129325363796</v>
      </c>
      <c r="N822" s="1">
        <f t="shared" ref="N822:N885" si="175">B822/M822</f>
        <v>0.69560020833333336</v>
      </c>
      <c r="O822" s="2">
        <v>137000000</v>
      </c>
      <c r="P822" s="1">
        <f t="shared" ref="P822:P885" si="176">F822/O822*100</f>
        <v>27.737226277372262</v>
      </c>
      <c r="Q822" s="1">
        <f t="shared" ref="Q822:Q885" si="177">D822/O822*100</f>
        <v>27.737226277372262</v>
      </c>
      <c r="R822" s="1">
        <f t="shared" ref="R822:R885" si="178">B822/S822</f>
        <v>0.25261270723684209</v>
      </c>
      <c r="S822" s="1">
        <f t="shared" ref="S822:S885" si="179">($O822+$O822*($Q822-$C$1)/$C$1)/$C822</f>
        <v>6.9276008287233646</v>
      </c>
      <c r="T822" s="1">
        <f t="shared" si="169"/>
        <v>7.4271173095313126</v>
      </c>
      <c r="U822" s="1">
        <f t="shared" si="169"/>
        <v>7.1773590691273386</v>
      </c>
      <c r="V822" s="1">
        <f t="shared" si="169"/>
        <v>6.9276008287233646</v>
      </c>
      <c r="AA822"/>
      <c r="AB822"/>
    </row>
    <row r="823" spans="1:28" hidden="1" x14ac:dyDescent="0.2">
      <c r="A823" t="s">
        <v>890</v>
      </c>
      <c r="B823" s="5">
        <v>21.31</v>
      </c>
      <c r="C823" s="2">
        <v>96287000</v>
      </c>
      <c r="D823" s="2">
        <v>105000000</v>
      </c>
      <c r="E823" t="s">
        <v>27</v>
      </c>
      <c r="F823" s="2">
        <v>31000000</v>
      </c>
      <c r="G823" s="1">
        <f t="shared" si="170"/>
        <v>1.0557940923996803</v>
      </c>
      <c r="H823" s="1">
        <f t="shared" si="171"/>
        <v>0.31171063680371514</v>
      </c>
      <c r="I823" s="1">
        <f t="shared" si="172"/>
        <v>6.2796335457142858</v>
      </c>
      <c r="J823" s="1">
        <f t="shared" si="173"/>
        <v>21.269726525806451</v>
      </c>
      <c r="K823" s="4">
        <v>1860000000</v>
      </c>
      <c r="L823" s="4">
        <v>1082000000</v>
      </c>
      <c r="M823" s="1">
        <f t="shared" si="174"/>
        <v>8.0800108010427163</v>
      </c>
      <c r="N823" s="1">
        <f t="shared" si="175"/>
        <v>2.6373727120822621</v>
      </c>
      <c r="O823" s="3">
        <v>777000000</v>
      </c>
      <c r="P823" s="1">
        <f t="shared" si="176"/>
        <v>3.9897039897039894</v>
      </c>
      <c r="Q823" s="1">
        <f t="shared" si="177"/>
        <v>13.513513513513514</v>
      </c>
      <c r="R823" s="1">
        <f t="shared" si="178"/>
        <v>1.9541675904761902</v>
      </c>
      <c r="S823" s="1">
        <f t="shared" si="179"/>
        <v>10.904898896008808</v>
      </c>
      <c r="T823" s="1">
        <f t="shared" si="169"/>
        <v>12.51882393261811</v>
      </c>
      <c r="U823" s="1">
        <f t="shared" si="169"/>
        <v>11.711861414313459</v>
      </c>
      <c r="V823" s="1">
        <f t="shared" si="169"/>
        <v>10.904898896008808</v>
      </c>
      <c r="AA823"/>
      <c r="AB823"/>
    </row>
    <row r="824" spans="1:28" hidden="1" x14ac:dyDescent="0.2">
      <c r="A824" t="s">
        <v>891</v>
      </c>
      <c r="B824" s="5">
        <v>53.55</v>
      </c>
      <c r="C824" s="2">
        <v>48141000</v>
      </c>
      <c r="D824" s="2">
        <v>66000000</v>
      </c>
      <c r="E824" t="s">
        <v>27</v>
      </c>
      <c r="F824" s="2">
        <v>42000000</v>
      </c>
      <c r="G824" s="1">
        <f t="shared" si="170"/>
        <v>0.66364200093694181</v>
      </c>
      <c r="H824" s="1">
        <f t="shared" si="171"/>
        <v>0.42231763695987207</v>
      </c>
      <c r="I824" s="1">
        <f t="shared" si="172"/>
        <v>9.9903260954545452</v>
      </c>
      <c r="J824" s="1">
        <f t="shared" si="173"/>
        <v>15.699083864285715</v>
      </c>
      <c r="K824" s="4">
        <v>3023000000</v>
      </c>
      <c r="L824" s="4">
        <v>2265000000</v>
      </c>
      <c r="M824" s="1">
        <f t="shared" si="174"/>
        <v>15.745414511539021</v>
      </c>
      <c r="N824" s="1">
        <f t="shared" si="175"/>
        <v>3.4009901715039574</v>
      </c>
      <c r="O824" s="3">
        <v>758000000</v>
      </c>
      <c r="P824" s="1">
        <f t="shared" si="176"/>
        <v>5.5408970976253293</v>
      </c>
      <c r="Q824" s="1">
        <f t="shared" si="177"/>
        <v>8.7071240105540895</v>
      </c>
      <c r="R824" s="1">
        <f t="shared" si="178"/>
        <v>3.9059856818181817</v>
      </c>
      <c r="S824" s="1">
        <f t="shared" si="179"/>
        <v>13.70972767495482</v>
      </c>
      <c r="T824" s="1">
        <f t="shared" si="169"/>
        <v>16.858810577262624</v>
      </c>
      <c r="U824" s="1">
        <f t="shared" si="169"/>
        <v>15.284269126108722</v>
      </c>
      <c r="V824" s="1">
        <f t="shared" si="169"/>
        <v>13.70972767495482</v>
      </c>
      <c r="AA824"/>
      <c r="AB824"/>
    </row>
    <row r="825" spans="1:28" hidden="1" x14ac:dyDescent="0.2">
      <c r="A825" t="s">
        <v>892</v>
      </c>
      <c r="B825" s="5">
        <v>8.74</v>
      </c>
      <c r="C825" s="2">
        <v>55466000</v>
      </c>
      <c r="D825" s="2">
        <v>-19000000</v>
      </c>
      <c r="E825" t="s">
        <v>27</v>
      </c>
      <c r="F825" s="2">
        <v>-3000000</v>
      </c>
      <c r="G825" s="1">
        <f t="shared" si="170"/>
        <v>-0.19104845481518024</v>
      </c>
      <c r="H825" s="1">
        <f t="shared" si="171"/>
        <v>-3.0165545497133722E-2</v>
      </c>
      <c r="I825" s="1">
        <f t="shared" si="172"/>
        <v>-34.703238015789474</v>
      </c>
      <c r="J825" s="1">
        <f t="shared" si="173"/>
        <v>-219.78717409999999</v>
      </c>
      <c r="K825" s="3">
        <v>317000000</v>
      </c>
      <c r="L825" s="3">
        <v>170000000</v>
      </c>
      <c r="M825" s="1">
        <f t="shared" si="174"/>
        <v>2.6502722388490247</v>
      </c>
      <c r="N825" s="1">
        <f t="shared" si="175"/>
        <v>3.2977744217687075</v>
      </c>
      <c r="O825" s="3">
        <v>146000000</v>
      </c>
      <c r="P825" s="1">
        <f t="shared" si="176"/>
        <v>-2.054794520547945</v>
      </c>
      <c r="Q825" s="1">
        <f t="shared" si="177"/>
        <v>-13.013698630136986</v>
      </c>
      <c r="R825" s="1">
        <f t="shared" si="178"/>
        <v>-2.5514360000000003</v>
      </c>
      <c r="S825" s="1">
        <f t="shared" si="179"/>
        <v>-3.4255219413694875</v>
      </c>
      <c r="T825" s="1">
        <f t="shared" si="169"/>
        <v>-2.8990733061695453</v>
      </c>
      <c r="U825" s="1">
        <f t="shared" si="169"/>
        <v>-3.1622976237695166</v>
      </c>
      <c r="V825" s="1">
        <f t="shared" si="169"/>
        <v>-3.4255219413694875</v>
      </c>
      <c r="AA825"/>
      <c r="AB825"/>
    </row>
    <row r="826" spans="1:28" hidden="1" x14ac:dyDescent="0.2">
      <c r="A826" t="s">
        <v>893</v>
      </c>
      <c r="B826" s="5">
        <v>6.75</v>
      </c>
      <c r="C826" s="2">
        <v>53775000</v>
      </c>
      <c r="D826" s="2">
        <v>-55000000</v>
      </c>
      <c r="E826" t="s">
        <v>27</v>
      </c>
      <c r="F826" s="2">
        <v>-20000000</v>
      </c>
      <c r="G826" s="1">
        <f t="shared" si="170"/>
        <v>-0.55303500078078482</v>
      </c>
      <c r="H826" s="1">
        <f t="shared" si="171"/>
        <v>-0.20110363664755812</v>
      </c>
      <c r="I826" s="1">
        <f t="shared" si="172"/>
        <v>-11.988391314545455</v>
      </c>
      <c r="J826" s="1">
        <f t="shared" si="173"/>
        <v>-32.968076115000002</v>
      </c>
      <c r="K826" s="3">
        <v>146000000</v>
      </c>
      <c r="L826" s="3">
        <v>26000000</v>
      </c>
      <c r="M826" s="1">
        <f t="shared" si="174"/>
        <v>2.2315202231520224</v>
      </c>
      <c r="N826" s="1">
        <f t="shared" si="175"/>
        <v>3.0248437500000001</v>
      </c>
      <c r="O826" s="3">
        <v>121000000</v>
      </c>
      <c r="P826" s="1">
        <f t="shared" si="176"/>
        <v>-16.528925619834713</v>
      </c>
      <c r="Q826" s="1">
        <f t="shared" si="177"/>
        <v>-45.454545454545453</v>
      </c>
      <c r="R826" s="1">
        <f t="shared" si="178"/>
        <v>-0.65996590909090902</v>
      </c>
      <c r="S826" s="1">
        <f t="shared" si="179"/>
        <v>-10.227801022780103</v>
      </c>
      <c r="T826" s="1">
        <f t="shared" si="169"/>
        <v>-9.7777777777777786</v>
      </c>
      <c r="U826" s="1">
        <f t="shared" si="169"/>
        <v>-10.002789400278941</v>
      </c>
      <c r="V826" s="1">
        <f t="shared" si="169"/>
        <v>-10.227801022780103</v>
      </c>
      <c r="AA826"/>
      <c r="AB826"/>
    </row>
    <row r="827" spans="1:28" hidden="1" x14ac:dyDescent="0.2">
      <c r="A827" t="s">
        <v>4843</v>
      </c>
      <c r="B827" s="5">
        <v>4.4800000000000004</v>
      </c>
      <c r="C827" s="2">
        <v>140690393</v>
      </c>
      <c r="D827" s="2">
        <v>249000000</v>
      </c>
      <c r="E827" t="s">
        <v>27</v>
      </c>
      <c r="F827" s="2">
        <v>76000000</v>
      </c>
      <c r="G827" s="1">
        <f t="shared" si="170"/>
        <v>2.5037402762620986</v>
      </c>
      <c r="H827" s="1">
        <f t="shared" si="171"/>
        <v>0.76419381926072094</v>
      </c>
      <c r="I827" s="1">
        <f t="shared" si="172"/>
        <v>2.648038242168675</v>
      </c>
      <c r="J827" s="1">
        <f t="shared" si="173"/>
        <v>8.6758095039473684</v>
      </c>
      <c r="K827" s="2">
        <v>1027000000</v>
      </c>
      <c r="L827" s="2">
        <v>1285000000</v>
      </c>
      <c r="M827" s="1">
        <f t="shared" si="174"/>
        <v>-1.8338139122264019</v>
      </c>
      <c r="N827" s="1">
        <f t="shared" si="175"/>
        <v>-2.4429959714728686</v>
      </c>
      <c r="O827" s="2">
        <v>-258000000</v>
      </c>
      <c r="P827" s="1">
        <f t="shared" si="176"/>
        <v>-29.457364341085274</v>
      </c>
      <c r="Q827" s="1">
        <f t="shared" si="177"/>
        <v>-96.511627906976756</v>
      </c>
      <c r="R827" s="1">
        <f t="shared" si="178"/>
        <v>0.25312970306827309</v>
      </c>
      <c r="S827" s="1">
        <f t="shared" si="179"/>
        <v>17.698436594743185</v>
      </c>
      <c r="T827" s="1">
        <f t="shared" si="169"/>
        <v>17.331673812297904</v>
      </c>
      <c r="U827" s="1">
        <f t="shared" si="169"/>
        <v>17.515055203520546</v>
      </c>
      <c r="V827" s="1">
        <f t="shared" si="169"/>
        <v>17.698436594743185</v>
      </c>
      <c r="AA827"/>
      <c r="AB827"/>
    </row>
    <row r="828" spans="1:28" hidden="1" x14ac:dyDescent="0.2">
      <c r="A828" t="s">
        <v>895</v>
      </c>
      <c r="B828" s="5">
        <v>4.7</v>
      </c>
      <c r="C828" s="2">
        <v>78299472</v>
      </c>
      <c r="D828" s="2">
        <v>-55000000</v>
      </c>
      <c r="E828" t="s">
        <v>27</v>
      </c>
      <c r="F828" s="2">
        <v>-5000000</v>
      </c>
      <c r="G828" s="1">
        <f t="shared" si="170"/>
        <v>-0.55303500078078482</v>
      </c>
      <c r="H828" s="1">
        <f t="shared" si="171"/>
        <v>-5.027590916188953E-2</v>
      </c>
      <c r="I828" s="1">
        <f t="shared" si="172"/>
        <v>-11.988391314545455</v>
      </c>
      <c r="J828" s="1">
        <f t="shared" si="173"/>
        <v>-131.87230446000001</v>
      </c>
      <c r="K828" s="4">
        <v>2161000000</v>
      </c>
      <c r="L828" s="4">
        <v>2099000000</v>
      </c>
      <c r="M828" s="1">
        <f t="shared" si="174"/>
        <v>0.79183164862210054</v>
      </c>
      <c r="N828" s="1">
        <f t="shared" si="175"/>
        <v>5.935605135483871</v>
      </c>
      <c r="O828" s="3">
        <v>63000000</v>
      </c>
      <c r="P828" s="1">
        <f t="shared" si="176"/>
        <v>-7.9365079365079358</v>
      </c>
      <c r="Q828" s="1">
        <f t="shared" si="177"/>
        <v>-87.301587301587304</v>
      </c>
      <c r="R828" s="1">
        <f t="shared" si="178"/>
        <v>-0.66910457890909092</v>
      </c>
      <c r="S828" s="1">
        <f t="shared" si="179"/>
        <v>-7.0243130119702464</v>
      </c>
      <c r="T828" s="1">
        <f t="shared" si="169"/>
        <v>-6.8633923866051099</v>
      </c>
      <c r="U828" s="1">
        <f t="shared" si="169"/>
        <v>-6.9438526992876781</v>
      </c>
      <c r="V828" s="1">
        <f t="shared" si="169"/>
        <v>-7.0243130119702464</v>
      </c>
      <c r="AA828"/>
      <c r="AB828"/>
    </row>
    <row r="829" spans="1:28" hidden="1" x14ac:dyDescent="0.2">
      <c r="A829" t="s">
        <v>896</v>
      </c>
      <c r="B829" s="5">
        <v>5.69</v>
      </c>
      <c r="C829" s="2">
        <v>32866467</v>
      </c>
      <c r="D829" s="2">
        <v>-28000000</v>
      </c>
      <c r="E829" t="s">
        <v>27</v>
      </c>
      <c r="F829" s="2">
        <v>-11000000</v>
      </c>
      <c r="G829" s="1">
        <f t="shared" si="170"/>
        <v>-0.2815450913065814</v>
      </c>
      <c r="H829" s="1">
        <f t="shared" si="171"/>
        <v>-0.11060700015615697</v>
      </c>
      <c r="I829" s="1">
        <f t="shared" si="172"/>
        <v>-23.548625796428571</v>
      </c>
      <c r="J829" s="1">
        <f t="shared" si="173"/>
        <v>-59.941956572727271</v>
      </c>
      <c r="K829" s="3">
        <v>96000000</v>
      </c>
      <c r="L829" s="3">
        <v>24000000</v>
      </c>
      <c r="M829" s="1">
        <f t="shared" si="174"/>
        <v>2.1906826797051231</v>
      </c>
      <c r="N829" s="1">
        <f t="shared" si="175"/>
        <v>2.597363850416667</v>
      </c>
      <c r="O829" s="3">
        <v>72000000</v>
      </c>
      <c r="P829" s="1">
        <f t="shared" si="176"/>
        <v>-15.277777777777779</v>
      </c>
      <c r="Q829" s="1">
        <f t="shared" si="177"/>
        <v>-38.888888888888893</v>
      </c>
      <c r="R829" s="1">
        <f t="shared" si="178"/>
        <v>-0.66789356153571422</v>
      </c>
      <c r="S829" s="1">
        <f t="shared" si="179"/>
        <v>-8.5193215321865914</v>
      </c>
      <c r="T829" s="1">
        <f t="shared" si="169"/>
        <v>-8.0811849962455664</v>
      </c>
      <c r="U829" s="1">
        <f t="shared" si="169"/>
        <v>-8.3002532642160798</v>
      </c>
      <c r="V829" s="1">
        <f t="shared" si="169"/>
        <v>-8.5193215321865914</v>
      </c>
      <c r="AA829"/>
      <c r="AB829"/>
    </row>
    <row r="830" spans="1:28" hidden="1" x14ac:dyDescent="0.2">
      <c r="A830" t="s">
        <v>897</v>
      </c>
      <c r="B830" s="5">
        <v>33.97</v>
      </c>
      <c r="C830" s="2">
        <v>108391625</v>
      </c>
      <c r="D830" s="2">
        <v>108000000</v>
      </c>
      <c r="E830" t="s">
        <v>61</v>
      </c>
      <c r="F830" s="2">
        <v>108000000</v>
      </c>
      <c r="G830" s="1">
        <f t="shared" si="170"/>
        <v>1.0859596378968139</v>
      </c>
      <c r="H830" s="1">
        <f t="shared" si="171"/>
        <v>1.0859596378968139</v>
      </c>
      <c r="I830" s="1">
        <f t="shared" si="172"/>
        <v>6.1051992805555555</v>
      </c>
      <c r="J830" s="1">
        <f t="shared" si="173"/>
        <v>6.1051992805555555</v>
      </c>
      <c r="K830" s="3">
        <v>725000000</v>
      </c>
      <c r="L830" s="3">
        <v>326000000</v>
      </c>
      <c r="M830" s="1">
        <f t="shared" si="174"/>
        <v>3.681096210154613</v>
      </c>
      <c r="N830" s="1">
        <f t="shared" si="175"/>
        <v>9.2282293264411024</v>
      </c>
      <c r="O830" s="3">
        <v>399000000</v>
      </c>
      <c r="P830" s="1">
        <f t="shared" si="176"/>
        <v>27.06766917293233</v>
      </c>
      <c r="Q830" s="1">
        <f t="shared" si="177"/>
        <v>27.06766917293233</v>
      </c>
      <c r="R830" s="1">
        <f t="shared" si="178"/>
        <v>3.4093180567129626</v>
      </c>
      <c r="S830" s="1">
        <f t="shared" si="179"/>
        <v>9.9638694410200053</v>
      </c>
      <c r="T830" s="1">
        <f t="shared" si="169"/>
        <v>10.700088683050927</v>
      </c>
      <c r="U830" s="1">
        <f t="shared" si="169"/>
        <v>10.331979062035467</v>
      </c>
      <c r="V830" s="1">
        <f t="shared" si="169"/>
        <v>9.9638694410200053</v>
      </c>
      <c r="AA830"/>
      <c r="AB830"/>
    </row>
    <row r="831" spans="1:28" hidden="1" x14ac:dyDescent="0.2">
      <c r="A831" t="s">
        <v>4427</v>
      </c>
      <c r="B831" s="5">
        <v>15.59</v>
      </c>
      <c r="C831" s="2">
        <v>163481966</v>
      </c>
      <c r="D831" s="2">
        <v>995000000</v>
      </c>
      <c r="E831" t="s">
        <v>27</v>
      </c>
      <c r="F831" s="2">
        <v>76000000</v>
      </c>
      <c r="G831" s="1">
        <f t="shared" si="170"/>
        <v>10.004905923216016</v>
      </c>
      <c r="H831" s="1">
        <f t="shared" si="171"/>
        <v>0.76419381926072094</v>
      </c>
      <c r="I831" s="1">
        <f t="shared" si="172"/>
        <v>0.66267489678391966</v>
      </c>
      <c r="J831" s="1">
        <f t="shared" si="173"/>
        <v>8.6758095039473684</v>
      </c>
      <c r="K831" s="2">
        <v>7456000000</v>
      </c>
      <c r="L831" s="2">
        <v>6613000000</v>
      </c>
      <c r="M831" s="1">
        <f t="shared" si="174"/>
        <v>5.1565320666623249</v>
      </c>
      <c r="N831" s="1">
        <f t="shared" si="175"/>
        <v>3.0233497626809016</v>
      </c>
      <c r="O831" s="2">
        <v>837000000</v>
      </c>
      <c r="P831" s="1">
        <f t="shared" si="176"/>
        <v>9.0800477897252101</v>
      </c>
      <c r="Q831" s="1">
        <f t="shared" si="177"/>
        <v>118.87694145758663</v>
      </c>
      <c r="R831" s="1">
        <f t="shared" si="178"/>
        <v>0.25614913064723616</v>
      </c>
      <c r="S831" s="1">
        <f t="shared" si="179"/>
        <v>60.862982281482964</v>
      </c>
      <c r="T831" s="1">
        <f t="shared" si="169"/>
        <v>61.886948435645799</v>
      </c>
      <c r="U831" s="1">
        <f t="shared" si="169"/>
        <v>61.374965358564381</v>
      </c>
      <c r="V831" s="1">
        <f t="shared" si="169"/>
        <v>60.862982281482964</v>
      </c>
      <c r="AA831"/>
      <c r="AB831"/>
    </row>
    <row r="832" spans="1:28" hidden="1" x14ac:dyDescent="0.2">
      <c r="A832" t="s">
        <v>899</v>
      </c>
      <c r="B832" s="5">
        <v>94.57</v>
      </c>
      <c r="C832" s="2">
        <v>737700000</v>
      </c>
      <c r="D832" s="2">
        <v>3206000000</v>
      </c>
      <c r="E832" t="s">
        <v>27</v>
      </c>
      <c r="F832" s="2">
        <v>3206000000</v>
      </c>
      <c r="G832" s="1">
        <f t="shared" si="170"/>
        <v>32.236912954603568</v>
      </c>
      <c r="H832" s="1">
        <f t="shared" si="171"/>
        <v>32.236912954603568</v>
      </c>
      <c r="I832" s="1">
        <f t="shared" si="172"/>
        <v>0.20566485411728011</v>
      </c>
      <c r="J832" s="1">
        <f t="shared" si="173"/>
        <v>0.20566485411728011</v>
      </c>
      <c r="K832" s="4">
        <v>41214000000</v>
      </c>
      <c r="L832" s="4">
        <v>23573000000</v>
      </c>
      <c r="M832" s="1">
        <f t="shared" si="174"/>
        <v>23.913514978988747</v>
      </c>
      <c r="N832" s="1">
        <f t="shared" si="175"/>
        <v>3.9546674791678478</v>
      </c>
      <c r="O832" s="4">
        <v>17641000000</v>
      </c>
      <c r="P832" s="1">
        <f t="shared" si="176"/>
        <v>18.173572926704836</v>
      </c>
      <c r="Q832" s="1">
        <f t="shared" si="177"/>
        <v>18.173572926704836</v>
      </c>
      <c r="R832" s="1">
        <f t="shared" si="178"/>
        <v>2.1760539301310042</v>
      </c>
      <c r="S832" s="1">
        <f t="shared" si="179"/>
        <v>43.459400840450044</v>
      </c>
      <c r="T832" s="1">
        <f t="shared" si="169"/>
        <v>48.2421038362478</v>
      </c>
      <c r="U832" s="1">
        <f t="shared" si="169"/>
        <v>45.850752338348926</v>
      </c>
      <c r="V832" s="1">
        <f t="shared" si="169"/>
        <v>43.459400840450044</v>
      </c>
      <c r="AA832"/>
      <c r="AB832"/>
    </row>
    <row r="833" spans="1:28" hidden="1" x14ac:dyDescent="0.2">
      <c r="A833" t="s">
        <v>900</v>
      </c>
      <c r="B833" s="5">
        <v>30.27</v>
      </c>
      <c r="C833" s="2">
        <v>1222769000</v>
      </c>
      <c r="D833" s="2">
        <v>1919000000</v>
      </c>
      <c r="E833" t="s">
        <v>27</v>
      </c>
      <c r="F833" s="2">
        <v>1919000000</v>
      </c>
      <c r="G833" s="1">
        <f t="shared" si="170"/>
        <v>19.295893936333204</v>
      </c>
      <c r="H833" s="1">
        <f t="shared" si="171"/>
        <v>19.295893936333204</v>
      </c>
      <c r="I833" s="1">
        <f t="shared" si="172"/>
        <v>0.34359641599791557</v>
      </c>
      <c r="J833" s="1">
        <f t="shared" si="173"/>
        <v>0.34359641599791557</v>
      </c>
      <c r="K833" s="4">
        <v>71559000000</v>
      </c>
      <c r="L833" s="4">
        <v>39585000000</v>
      </c>
      <c r="M833" s="1">
        <f t="shared" si="174"/>
        <v>26.148847411080915</v>
      </c>
      <c r="N833" s="1">
        <f t="shared" si="175"/>
        <v>1.1576036038656408</v>
      </c>
      <c r="O833" s="4">
        <v>31974000000</v>
      </c>
      <c r="P833" s="1">
        <f t="shared" si="176"/>
        <v>6.0017514230312132</v>
      </c>
      <c r="Q833" s="1">
        <f t="shared" si="177"/>
        <v>6.0017514230312132</v>
      </c>
      <c r="R833" s="1">
        <f t="shared" si="178"/>
        <v>1.9287763225638355</v>
      </c>
      <c r="S833" s="1">
        <f t="shared" si="179"/>
        <v>15.693888216008093</v>
      </c>
      <c r="T833" s="1">
        <f t="shared" si="169"/>
        <v>20.923657698224275</v>
      </c>
      <c r="U833" s="1">
        <f t="shared" si="169"/>
        <v>18.308772957116183</v>
      </c>
      <c r="V833" s="1">
        <f t="shared" si="169"/>
        <v>15.693888216008093</v>
      </c>
      <c r="AA833"/>
      <c r="AB833"/>
    </row>
    <row r="834" spans="1:28" hidden="1" x14ac:dyDescent="0.2">
      <c r="A834" t="s">
        <v>901</v>
      </c>
      <c r="B834" s="5">
        <v>261.27999999999997</v>
      </c>
      <c r="C834" s="2">
        <v>138700000</v>
      </c>
      <c r="D834" s="2">
        <v>1445000000</v>
      </c>
      <c r="E834" t="s">
        <v>27</v>
      </c>
      <c r="F834" s="2">
        <v>472000000</v>
      </c>
      <c r="G834" s="1">
        <f t="shared" si="170"/>
        <v>14.529737747786076</v>
      </c>
      <c r="H834" s="1">
        <f t="shared" si="171"/>
        <v>4.7460458248823718</v>
      </c>
      <c r="I834" s="1">
        <f t="shared" si="172"/>
        <v>0.45630555176470589</v>
      </c>
      <c r="J834" s="1">
        <f t="shared" si="173"/>
        <v>1.3969523777542374</v>
      </c>
      <c r="K834" s="4">
        <v>22539000000</v>
      </c>
      <c r="L834" s="4">
        <v>15324000000</v>
      </c>
      <c r="M834" s="1">
        <f t="shared" si="174"/>
        <v>52.018745493871663</v>
      </c>
      <c r="N834" s="1">
        <f t="shared" si="175"/>
        <v>5.0228047124047119</v>
      </c>
      <c r="O834" s="4">
        <v>7215000000</v>
      </c>
      <c r="P834" s="1">
        <f t="shared" si="176"/>
        <v>6.541926541926542</v>
      </c>
      <c r="Q834" s="1">
        <f t="shared" si="177"/>
        <v>20.027720027720029</v>
      </c>
      <c r="R834" s="1">
        <f t="shared" si="178"/>
        <v>2.5079263667820064</v>
      </c>
      <c r="S834" s="1">
        <f t="shared" si="179"/>
        <v>104.18168709444846</v>
      </c>
      <c r="T834" s="1">
        <f t="shared" ref="T834:V853" si="180">($O834+$O834*($Q834+T$2-$C$1)/$C$1)/$C834</f>
        <v>114.58543619322279</v>
      </c>
      <c r="U834" s="1">
        <f t="shared" si="180"/>
        <v>109.38356164383563</v>
      </c>
      <c r="V834" s="1">
        <f t="shared" si="180"/>
        <v>104.18168709444846</v>
      </c>
      <c r="AA834"/>
      <c r="AB834"/>
    </row>
    <row r="835" spans="1:28" hidden="1" x14ac:dyDescent="0.2">
      <c r="A835" t="s">
        <v>4321</v>
      </c>
      <c r="B835" s="5">
        <v>4.28</v>
      </c>
      <c r="C835" s="2">
        <v>49905000</v>
      </c>
      <c r="D835" s="2">
        <v>83000000</v>
      </c>
      <c r="E835" t="s">
        <v>76</v>
      </c>
      <c r="F835" s="2">
        <v>-90000000</v>
      </c>
      <c r="G835" s="1">
        <f t="shared" si="170"/>
        <v>0.83458009208736628</v>
      </c>
      <c r="H835" s="1">
        <f t="shared" si="171"/>
        <v>-0.90496636491401161</v>
      </c>
      <c r="I835" s="1">
        <f t="shared" si="172"/>
        <v>7.9441147265060241</v>
      </c>
      <c r="J835" s="1">
        <f t="shared" si="173"/>
        <v>-7.3262391366666666</v>
      </c>
      <c r="K835" s="2">
        <v>2540000000</v>
      </c>
      <c r="L835" s="2">
        <v>2605000000</v>
      </c>
      <c r="M835" s="1">
        <f t="shared" si="174"/>
        <v>-1.302474701933674</v>
      </c>
      <c r="N835" s="1">
        <f t="shared" si="175"/>
        <v>-3.2860523076923078</v>
      </c>
      <c r="O835" s="2">
        <v>-64000000</v>
      </c>
      <c r="P835" s="1">
        <f t="shared" si="176"/>
        <v>140.625</v>
      </c>
      <c r="Q835" s="1">
        <f t="shared" si="177"/>
        <v>-129.6875</v>
      </c>
      <c r="R835" s="1">
        <f t="shared" si="178"/>
        <v>0.25734144578313256</v>
      </c>
      <c r="S835" s="1">
        <f t="shared" si="179"/>
        <v>16.631600040076144</v>
      </c>
      <c r="T835" s="1">
        <f t="shared" si="180"/>
        <v>16.375112714156899</v>
      </c>
      <c r="U835" s="1">
        <f t="shared" si="180"/>
        <v>16.503356377116521</v>
      </c>
      <c r="V835" s="1">
        <f t="shared" si="180"/>
        <v>16.631600040076144</v>
      </c>
      <c r="AA835"/>
      <c r="AB835"/>
    </row>
    <row r="836" spans="1:28" hidden="1" x14ac:dyDescent="0.2">
      <c r="A836" t="s">
        <v>903</v>
      </c>
      <c r="B836" s="5">
        <v>4.21</v>
      </c>
      <c r="C836" s="2">
        <v>2014000</v>
      </c>
      <c r="D836" s="2">
        <v>-20000000</v>
      </c>
      <c r="E836" t="s">
        <v>27</v>
      </c>
      <c r="F836" s="2">
        <v>2000000</v>
      </c>
      <c r="G836" s="1">
        <f t="shared" si="170"/>
        <v>-0.20110363664755812</v>
      </c>
      <c r="H836" s="1">
        <f t="shared" si="171"/>
        <v>2.0110363664755812E-2</v>
      </c>
      <c r="I836" s="1">
        <f t="shared" si="172"/>
        <v>-32.968076115000002</v>
      </c>
      <c r="J836" s="1">
        <f t="shared" si="173"/>
        <v>329.68076115000002</v>
      </c>
      <c r="K836" s="3">
        <v>21000000</v>
      </c>
      <c r="L836" s="3">
        <v>13000000</v>
      </c>
      <c r="M836" s="1">
        <f t="shared" si="174"/>
        <v>3.9721946375372394</v>
      </c>
      <c r="N836" s="1">
        <f t="shared" si="175"/>
        <v>1.0598675</v>
      </c>
      <c r="O836" s="3">
        <v>7000000</v>
      </c>
      <c r="P836" s="1">
        <f t="shared" si="176"/>
        <v>28.571428571428569</v>
      </c>
      <c r="Q836" s="1">
        <f t="shared" si="177"/>
        <v>-285.71428571428572</v>
      </c>
      <c r="R836" s="1">
        <f t="shared" si="178"/>
        <v>-4.23947E-2</v>
      </c>
      <c r="S836" s="1">
        <f t="shared" si="179"/>
        <v>-99.304865938430979</v>
      </c>
      <c r="T836" s="1">
        <f t="shared" si="180"/>
        <v>-98.609731876861972</v>
      </c>
      <c r="U836" s="1">
        <f t="shared" si="180"/>
        <v>-98.957298907646475</v>
      </c>
      <c r="V836" s="1">
        <f t="shared" si="180"/>
        <v>-99.304865938430979</v>
      </c>
      <c r="AA836"/>
      <c r="AB836"/>
    </row>
    <row r="837" spans="1:28" hidden="1" x14ac:dyDescent="0.2">
      <c r="A837" t="s">
        <v>904</v>
      </c>
      <c r="B837" s="5">
        <v>8.06</v>
      </c>
      <c r="C837" s="2">
        <v>280873806</v>
      </c>
      <c r="D837" s="2">
        <v>44000000</v>
      </c>
      <c r="E837" t="s">
        <v>27</v>
      </c>
      <c r="F837" s="2">
        <v>44000000</v>
      </c>
      <c r="G837" s="1">
        <f t="shared" si="170"/>
        <v>0.44242800062462789</v>
      </c>
      <c r="H837" s="1">
        <f t="shared" si="171"/>
        <v>0.44242800062462789</v>
      </c>
      <c r="I837" s="1">
        <f t="shared" si="172"/>
        <v>14.985489143181818</v>
      </c>
      <c r="J837" s="1">
        <f t="shared" si="173"/>
        <v>14.985489143181818</v>
      </c>
      <c r="K837" s="4">
        <v>7301000000</v>
      </c>
      <c r="L837" s="4">
        <v>2046000000</v>
      </c>
      <c r="M837" s="1">
        <f t="shared" si="174"/>
        <v>18.709469832156582</v>
      </c>
      <c r="N837" s="1">
        <f t="shared" si="175"/>
        <v>0.43079788322740248</v>
      </c>
      <c r="O837" s="4">
        <v>5252000000</v>
      </c>
      <c r="P837" s="1">
        <f t="shared" si="176"/>
        <v>0.83777608530083769</v>
      </c>
      <c r="Q837" s="1">
        <f t="shared" si="177"/>
        <v>0.83777608530083769</v>
      </c>
      <c r="R837" s="1">
        <f t="shared" si="178"/>
        <v>5.145097446272727</v>
      </c>
      <c r="S837" s="1">
        <f t="shared" si="179"/>
        <v>1.5665398146810459</v>
      </c>
      <c r="T837" s="1">
        <f t="shared" si="180"/>
        <v>5.306297590455979</v>
      </c>
      <c r="U837" s="1">
        <f t="shared" si="180"/>
        <v>3.436418702568512</v>
      </c>
      <c r="V837" s="1">
        <f t="shared" si="180"/>
        <v>1.5665398146810459</v>
      </c>
      <c r="AA837"/>
      <c r="AB837"/>
    </row>
    <row r="838" spans="1:28" hidden="1" x14ac:dyDescent="0.2">
      <c r="A838" t="s">
        <v>905</v>
      </c>
      <c r="B838" s="5">
        <v>39.08</v>
      </c>
      <c r="C838" s="2">
        <v>71900000</v>
      </c>
      <c r="D838" s="2">
        <v>28000000</v>
      </c>
      <c r="E838" t="s">
        <v>27</v>
      </c>
      <c r="F838" s="2">
        <v>46000000</v>
      </c>
      <c r="G838" s="1">
        <f t="shared" si="170"/>
        <v>0.2815450913065814</v>
      </c>
      <c r="H838" s="1">
        <f t="shared" si="171"/>
        <v>0.46253836428938372</v>
      </c>
      <c r="I838" s="1">
        <f t="shared" si="172"/>
        <v>23.548625796428571</v>
      </c>
      <c r="J838" s="1">
        <f t="shared" si="173"/>
        <v>14.333946136956522</v>
      </c>
      <c r="K838" s="4">
        <v>1894000000</v>
      </c>
      <c r="L838" s="3">
        <v>619000000</v>
      </c>
      <c r="M838" s="1">
        <f t="shared" si="174"/>
        <v>17.73296244784423</v>
      </c>
      <c r="N838" s="1">
        <f t="shared" si="175"/>
        <v>2.203805490196078</v>
      </c>
      <c r="O838" s="4">
        <v>1212000000</v>
      </c>
      <c r="P838" s="1">
        <f t="shared" si="176"/>
        <v>3.7953795379537953</v>
      </c>
      <c r="Q838" s="1">
        <f t="shared" si="177"/>
        <v>2.3102310231023102</v>
      </c>
      <c r="R838" s="1">
        <f t="shared" si="178"/>
        <v>10.035185714285715</v>
      </c>
      <c r="S838" s="1">
        <f t="shared" si="179"/>
        <v>3.8942976356050067</v>
      </c>
      <c r="T838" s="1">
        <f t="shared" si="180"/>
        <v>7.2656467315716275</v>
      </c>
      <c r="U838" s="1">
        <f t="shared" si="180"/>
        <v>5.5799721835883167</v>
      </c>
      <c r="V838" s="1">
        <f t="shared" si="180"/>
        <v>3.8942976356050067</v>
      </c>
      <c r="AA838"/>
      <c r="AB838"/>
    </row>
    <row r="839" spans="1:28" hidden="1" x14ac:dyDescent="0.2">
      <c r="A839" t="s">
        <v>906</v>
      </c>
      <c r="B839" s="5">
        <v>27.8</v>
      </c>
      <c r="C839" s="2">
        <v>1079755783</v>
      </c>
      <c r="D839" s="2">
        <v>2298000000</v>
      </c>
      <c r="E839" t="s">
        <v>27</v>
      </c>
      <c r="F839" s="2">
        <v>2298000000</v>
      </c>
      <c r="G839" s="1">
        <f t="shared" si="170"/>
        <v>23.106807850804429</v>
      </c>
      <c r="H839" s="1">
        <f t="shared" si="171"/>
        <v>23.106807850804429</v>
      </c>
      <c r="I839" s="1">
        <f t="shared" si="172"/>
        <v>0.28692842571801569</v>
      </c>
      <c r="J839" s="1">
        <f t="shared" si="173"/>
        <v>0.28692842571801569</v>
      </c>
      <c r="K839" s="4">
        <v>4899465000000</v>
      </c>
      <c r="L839" s="4">
        <v>1881552000000</v>
      </c>
      <c r="M839" s="1">
        <f t="shared" si="174"/>
        <v>2794.9959125155247</v>
      </c>
      <c r="N839" s="1">
        <f t="shared" si="175"/>
        <v>9.9463472828408249E-3</v>
      </c>
      <c r="O839" s="4">
        <v>2827602000000</v>
      </c>
      <c r="P839" s="1">
        <f t="shared" si="176"/>
        <v>8.1270277783082628E-2</v>
      </c>
      <c r="Q839" s="1">
        <f t="shared" si="177"/>
        <v>8.1270277783082628E-2</v>
      </c>
      <c r="R839" s="1">
        <f t="shared" si="178"/>
        <v>1.3062319742123865</v>
      </c>
      <c r="S839" s="1">
        <f t="shared" si="179"/>
        <v>21.282590342930824</v>
      </c>
      <c r="T839" s="1">
        <f t="shared" si="180"/>
        <v>545.03102392738003</v>
      </c>
      <c r="U839" s="1">
        <f t="shared" si="180"/>
        <v>283.1568071351561</v>
      </c>
      <c r="V839" s="1">
        <f t="shared" si="180"/>
        <v>21.282590342930824</v>
      </c>
      <c r="AA839"/>
      <c r="AB839"/>
    </row>
    <row r="840" spans="1:28" hidden="1" x14ac:dyDescent="0.2">
      <c r="A840" t="s">
        <v>907</v>
      </c>
      <c r="B840" s="5">
        <v>1.06</v>
      </c>
      <c r="C840" s="2">
        <v>99282045</v>
      </c>
      <c r="D840" s="2">
        <v>-14000000</v>
      </c>
      <c r="E840" t="s">
        <v>27</v>
      </c>
      <c r="F840" s="2">
        <v>-14000000</v>
      </c>
      <c r="G840" s="1">
        <f t="shared" si="170"/>
        <v>-0.1407725456532907</v>
      </c>
      <c r="H840" s="1">
        <f t="shared" si="171"/>
        <v>-0.1407725456532907</v>
      </c>
      <c r="I840" s="1">
        <f t="shared" si="172"/>
        <v>-47.097251592857141</v>
      </c>
      <c r="J840" s="1">
        <f t="shared" si="173"/>
        <v>-47.097251592857141</v>
      </c>
      <c r="K840" s="3">
        <v>202000000</v>
      </c>
      <c r="L840" s="3">
        <v>28000000</v>
      </c>
      <c r="M840" s="1">
        <f t="shared" si="174"/>
        <v>1.7525827555224109</v>
      </c>
      <c r="N840" s="1">
        <f t="shared" si="175"/>
        <v>0.60482165344827588</v>
      </c>
      <c r="O840" s="3">
        <v>174000000</v>
      </c>
      <c r="P840" s="1">
        <f t="shared" si="176"/>
        <v>-8.0459770114942533</v>
      </c>
      <c r="Q840" s="1">
        <f t="shared" si="177"/>
        <v>-8.0459770114942533</v>
      </c>
      <c r="R840" s="1">
        <f t="shared" si="178"/>
        <v>-0.75170691214285756</v>
      </c>
      <c r="S840" s="1">
        <f t="shared" si="179"/>
        <v>-1.4101240561674564</v>
      </c>
      <c r="T840" s="1">
        <f t="shared" si="180"/>
        <v>-1.0596075050629743</v>
      </c>
      <c r="U840" s="1">
        <f t="shared" si="180"/>
        <v>-1.2348657806152155</v>
      </c>
      <c r="V840" s="1">
        <f t="shared" si="180"/>
        <v>-1.4101240561674564</v>
      </c>
      <c r="AA840"/>
      <c r="AB840"/>
    </row>
    <row r="841" spans="1:28" hidden="1" x14ac:dyDescent="0.2">
      <c r="A841" t="s">
        <v>908</v>
      </c>
      <c r="B841" s="5">
        <v>22.65</v>
      </c>
      <c r="C841" s="2">
        <v>266997406</v>
      </c>
      <c r="D841" s="2">
        <v>-515000000</v>
      </c>
      <c r="E841" t="s">
        <v>61</v>
      </c>
      <c r="F841" s="2">
        <v>-515000000</v>
      </c>
      <c r="G841" s="1">
        <f t="shared" si="170"/>
        <v>-5.1784186436746218</v>
      </c>
      <c r="H841" s="1">
        <f t="shared" si="171"/>
        <v>-5.1784186436746218</v>
      </c>
      <c r="I841" s="1">
        <f t="shared" si="172"/>
        <v>-1.2803136355339806</v>
      </c>
      <c r="J841" s="1">
        <f t="shared" si="173"/>
        <v>-1.2803136355339806</v>
      </c>
      <c r="K841" s="4">
        <v>8732000000</v>
      </c>
      <c r="L841" s="4">
        <v>1490000000</v>
      </c>
      <c r="M841" s="1">
        <f t="shared" si="174"/>
        <v>27.123859023559202</v>
      </c>
      <c r="N841" s="1">
        <f t="shared" si="175"/>
        <v>0.83505816706710845</v>
      </c>
      <c r="O841" s="4">
        <v>6952000000</v>
      </c>
      <c r="P841" s="1">
        <f t="shared" si="176"/>
        <v>-7.4079401611047171</v>
      </c>
      <c r="Q841" s="1">
        <f t="shared" si="177"/>
        <v>-7.4079401611047171</v>
      </c>
      <c r="R841" s="1">
        <f t="shared" si="178"/>
        <v>-1.1742701448349513</v>
      </c>
      <c r="S841" s="1">
        <f t="shared" si="179"/>
        <v>-19.288576908496257</v>
      </c>
      <c r="T841" s="1">
        <f t="shared" si="180"/>
        <v>-14.081035678676219</v>
      </c>
      <c r="U841" s="1">
        <f t="shared" si="180"/>
        <v>-16.684806293586238</v>
      </c>
      <c r="V841" s="1">
        <f t="shared" si="180"/>
        <v>-19.288576908496257</v>
      </c>
      <c r="AA841"/>
      <c r="AB841"/>
    </row>
    <row r="842" spans="1:28" hidden="1" x14ac:dyDescent="0.2">
      <c r="A842" t="s">
        <v>2066</v>
      </c>
      <c r="B842" s="5">
        <v>2.16</v>
      </c>
      <c r="C842" s="2">
        <v>83823000</v>
      </c>
      <c r="D842" s="2">
        <v>70000000</v>
      </c>
      <c r="E842" t="s">
        <v>27</v>
      </c>
      <c r="F842" s="2">
        <v>-2000000</v>
      </c>
      <c r="G842" s="1">
        <f t="shared" si="170"/>
        <v>0.70386272826645346</v>
      </c>
      <c r="H842" s="1">
        <f t="shared" si="171"/>
        <v>-2.0110363664755812E-2</v>
      </c>
      <c r="I842" s="1">
        <f t="shared" si="172"/>
        <v>9.4194503185714282</v>
      </c>
      <c r="J842" s="1">
        <f t="shared" si="173"/>
        <v>-329.68076115000002</v>
      </c>
      <c r="K842" s="2">
        <v>1684000000</v>
      </c>
      <c r="L842" s="2">
        <v>1648000000</v>
      </c>
      <c r="M842" s="1">
        <f t="shared" si="174"/>
        <v>0.42947639669303173</v>
      </c>
      <c r="N842" s="1">
        <f t="shared" si="175"/>
        <v>5.0293800000000006</v>
      </c>
      <c r="O842" s="2">
        <v>-176000000</v>
      </c>
      <c r="P842" s="1">
        <f t="shared" si="176"/>
        <v>1.1363636363636365</v>
      </c>
      <c r="Q842" s="1">
        <f t="shared" si="177"/>
        <v>-39.772727272727273</v>
      </c>
      <c r="R842" s="1">
        <f t="shared" si="178"/>
        <v>0.2586538285714286</v>
      </c>
      <c r="S842" s="1">
        <f t="shared" si="179"/>
        <v>8.3509299356978399</v>
      </c>
      <c r="T842" s="1">
        <f t="shared" si="180"/>
        <v>7.9309974589313192</v>
      </c>
      <c r="U842" s="1">
        <f t="shared" si="180"/>
        <v>8.1409636973145787</v>
      </c>
      <c r="V842" s="1">
        <f t="shared" si="180"/>
        <v>8.3509299356978399</v>
      </c>
      <c r="AA842"/>
      <c r="AB842"/>
    </row>
    <row r="843" spans="1:28" hidden="1" x14ac:dyDescent="0.2">
      <c r="A843" t="s">
        <v>910</v>
      </c>
      <c r="B843" s="5">
        <v>67.489999999999995</v>
      </c>
      <c r="C843" s="2">
        <v>41771036</v>
      </c>
      <c r="D843" s="2">
        <v>55000000</v>
      </c>
      <c r="E843" t="s">
        <v>58</v>
      </c>
      <c r="F843" s="2">
        <v>6000000</v>
      </c>
      <c r="G843" s="1">
        <f t="shared" si="170"/>
        <v>0.55303500078078482</v>
      </c>
      <c r="H843" s="1">
        <f t="shared" si="171"/>
        <v>6.0331090994267443E-2</v>
      </c>
      <c r="I843" s="1">
        <f t="shared" si="172"/>
        <v>11.988391314545455</v>
      </c>
      <c r="J843" s="1">
        <f t="shared" si="173"/>
        <v>109.89358704999999</v>
      </c>
      <c r="K843" s="4">
        <v>1906000000</v>
      </c>
      <c r="L843" s="4">
        <v>1174000000</v>
      </c>
      <c r="M843" s="1">
        <f t="shared" si="174"/>
        <v>17.524104501501949</v>
      </c>
      <c r="N843" s="1">
        <f t="shared" si="175"/>
        <v>3.8512666934972679</v>
      </c>
      <c r="O843" s="3">
        <v>732000000</v>
      </c>
      <c r="P843" s="1">
        <f t="shared" si="176"/>
        <v>0.81967213114754101</v>
      </c>
      <c r="Q843" s="1">
        <f t="shared" si="177"/>
        <v>7.5136612021857925</v>
      </c>
      <c r="R843" s="1">
        <f t="shared" si="178"/>
        <v>5.1256858538909089</v>
      </c>
      <c r="S843" s="1">
        <f t="shared" si="179"/>
        <v>13.167018409598459</v>
      </c>
      <c r="T843" s="1">
        <f t="shared" si="180"/>
        <v>16.67183930989885</v>
      </c>
      <c r="U843" s="1">
        <f t="shared" si="180"/>
        <v>14.919428859748654</v>
      </c>
      <c r="V843" s="1">
        <f t="shared" si="180"/>
        <v>13.167018409598459</v>
      </c>
      <c r="AA843"/>
      <c r="AB843"/>
    </row>
    <row r="844" spans="1:28" hidden="1" x14ac:dyDescent="0.2">
      <c r="A844" t="s">
        <v>911</v>
      </c>
      <c r="B844" s="5">
        <v>13.98</v>
      </c>
      <c r="C844" s="2">
        <v>13986382</v>
      </c>
      <c r="D844" s="2">
        <v>13000000</v>
      </c>
      <c r="E844" t="s">
        <v>27</v>
      </c>
      <c r="F844" s="2">
        <v>4000000</v>
      </c>
      <c r="G844" s="1">
        <f t="shared" si="170"/>
        <v>0.13071736382091279</v>
      </c>
      <c r="H844" s="1">
        <f t="shared" si="171"/>
        <v>4.0220727329511624E-2</v>
      </c>
      <c r="I844" s="1">
        <f t="shared" si="172"/>
        <v>50.720117100000003</v>
      </c>
      <c r="J844" s="1">
        <f t="shared" si="173"/>
        <v>164.84038057500001</v>
      </c>
      <c r="K844" s="4">
        <v>1311000000</v>
      </c>
      <c r="L844" s="4">
        <v>1184000000</v>
      </c>
      <c r="M844" s="1">
        <f t="shared" si="174"/>
        <v>9.0802610710904368</v>
      </c>
      <c r="N844" s="1">
        <f t="shared" si="175"/>
        <v>1.5396033099212598</v>
      </c>
      <c r="O844" s="3">
        <v>128000000</v>
      </c>
      <c r="P844" s="1">
        <f t="shared" si="176"/>
        <v>3.125</v>
      </c>
      <c r="Q844" s="1">
        <f t="shared" si="177"/>
        <v>10.15625</v>
      </c>
      <c r="R844" s="1">
        <f t="shared" si="178"/>
        <v>1.504074002769231</v>
      </c>
      <c r="S844" s="1">
        <f t="shared" si="179"/>
        <v>9.294755427100446</v>
      </c>
      <c r="T844" s="1">
        <f t="shared" si="180"/>
        <v>11.125107265052534</v>
      </c>
      <c r="U844" s="1">
        <f t="shared" si="180"/>
        <v>10.209931346076491</v>
      </c>
      <c r="V844" s="1">
        <f t="shared" si="180"/>
        <v>9.294755427100446</v>
      </c>
      <c r="AA844"/>
      <c r="AB844"/>
    </row>
    <row r="845" spans="1:28" hidden="1" x14ac:dyDescent="0.2">
      <c r="A845" t="s">
        <v>912</v>
      </c>
      <c r="B845" s="5">
        <v>28.38</v>
      </c>
      <c r="C845" s="2">
        <v>16795000</v>
      </c>
      <c r="D845" s="2">
        <v>26000000</v>
      </c>
      <c r="E845" t="s">
        <v>27</v>
      </c>
      <c r="F845" s="2">
        <v>8000000</v>
      </c>
      <c r="G845" s="1">
        <f t="shared" si="170"/>
        <v>0.26143472764182557</v>
      </c>
      <c r="H845" s="1">
        <f t="shared" si="171"/>
        <v>8.0441454659023248E-2</v>
      </c>
      <c r="I845" s="1">
        <f t="shared" si="172"/>
        <v>25.360058550000002</v>
      </c>
      <c r="J845" s="1">
        <f t="shared" si="173"/>
        <v>82.420190287500006</v>
      </c>
      <c r="K845" s="4">
        <v>2935000000</v>
      </c>
      <c r="L845" s="4">
        <v>2613000000</v>
      </c>
      <c r="M845" s="1">
        <f t="shared" si="174"/>
        <v>19.172372729979159</v>
      </c>
      <c r="N845" s="1">
        <f t="shared" si="175"/>
        <v>1.4802549689440994</v>
      </c>
      <c r="O845" s="3">
        <v>322000000</v>
      </c>
      <c r="P845" s="1">
        <f t="shared" si="176"/>
        <v>2.4844720496894408</v>
      </c>
      <c r="Q845" s="1">
        <f t="shared" si="177"/>
        <v>8.0745341614906838</v>
      </c>
      <c r="R845" s="1">
        <f t="shared" si="178"/>
        <v>1.8332388461538458</v>
      </c>
      <c r="S845" s="1">
        <f t="shared" si="179"/>
        <v>15.480797856504914</v>
      </c>
      <c r="T845" s="1">
        <f t="shared" si="180"/>
        <v>19.315272402500746</v>
      </c>
      <c r="U845" s="1">
        <f t="shared" si="180"/>
        <v>17.39803512950283</v>
      </c>
      <c r="V845" s="1">
        <f t="shared" si="180"/>
        <v>15.480797856504914</v>
      </c>
      <c r="AA845"/>
      <c r="AB845"/>
    </row>
    <row r="846" spans="1:28" hidden="1" x14ac:dyDescent="0.2">
      <c r="A846" t="s">
        <v>913</v>
      </c>
      <c r="B846" s="5">
        <v>13.24</v>
      </c>
      <c r="C846" s="2">
        <v>18100455</v>
      </c>
      <c r="D846" s="2">
        <v>-0.1</v>
      </c>
      <c r="E846" t="s">
        <v>27</v>
      </c>
      <c r="F846" s="2">
        <v>-0.1</v>
      </c>
      <c r="G846" s="1">
        <f t="shared" si="170"/>
        <v>-1.0055181832377907E-9</v>
      </c>
      <c r="H846" s="1">
        <f t="shared" si="171"/>
        <v>-1.0055181832377907E-9</v>
      </c>
      <c r="I846" s="1">
        <f t="shared" si="172"/>
        <v>-6593615223</v>
      </c>
      <c r="J846" s="1">
        <f t="shared" si="173"/>
        <v>-6593615223</v>
      </c>
      <c r="K846" s="4">
        <v>1385000000</v>
      </c>
      <c r="L846" s="3">
        <v>504000000</v>
      </c>
      <c r="M846" s="1">
        <f t="shared" si="174"/>
        <v>48.672809606167355</v>
      </c>
      <c r="N846" s="1">
        <f t="shared" si="175"/>
        <v>0.2720204587968218</v>
      </c>
      <c r="O846" s="3">
        <v>881000000</v>
      </c>
      <c r="P846" s="1">
        <f t="shared" si="176"/>
        <v>-1.1350737797956868E-8</v>
      </c>
      <c r="Q846" s="1">
        <f t="shared" si="177"/>
        <v>-1.1350737797956868E-8</v>
      </c>
      <c r="R846" s="1">
        <f t="shared" si="178"/>
        <v>-239650024.19999999</v>
      </c>
      <c r="S846" s="1">
        <f t="shared" si="179"/>
        <v>-5.5247229972948195E-8</v>
      </c>
      <c r="T846" s="1">
        <f t="shared" si="180"/>
        <v>9.7345618659862492</v>
      </c>
      <c r="U846" s="1">
        <f t="shared" si="180"/>
        <v>4.8672809053695127</v>
      </c>
      <c r="V846" s="1">
        <f t="shared" si="180"/>
        <v>-5.5247229972948195E-8</v>
      </c>
      <c r="AA846"/>
      <c r="AB846"/>
    </row>
    <row r="847" spans="1:28" hidden="1" x14ac:dyDescent="0.2">
      <c r="A847" t="s">
        <v>3619</v>
      </c>
      <c r="B847" s="5">
        <v>50.12</v>
      </c>
      <c r="C847" s="2">
        <v>79999604</v>
      </c>
      <c r="D847" s="2">
        <v>1538000000</v>
      </c>
      <c r="E847" t="s">
        <v>27</v>
      </c>
      <c r="F847" s="2">
        <v>1538000000</v>
      </c>
      <c r="G847" s="1">
        <f t="shared" si="170"/>
        <v>15.464869658197221</v>
      </c>
      <c r="H847" s="1">
        <f t="shared" si="171"/>
        <v>15.464869658197221</v>
      </c>
      <c r="I847" s="1">
        <f t="shared" si="172"/>
        <v>0.4287136035760728</v>
      </c>
      <c r="J847" s="1">
        <f t="shared" si="173"/>
        <v>0.4287136035760728</v>
      </c>
      <c r="K847" s="2">
        <v>78776991000000</v>
      </c>
      <c r="L847" s="2">
        <v>32104377000000</v>
      </c>
      <c r="M847" s="1">
        <f t="shared" si="174"/>
        <v>583410.56288228626</v>
      </c>
      <c r="N847" s="1">
        <f t="shared" si="175"/>
        <v>8.5908626255216811E-5</v>
      </c>
      <c r="O847" s="2">
        <v>43325357000000</v>
      </c>
      <c r="P847" s="1">
        <f t="shared" si="176"/>
        <v>3.5498841936836205E-3</v>
      </c>
      <c r="Q847" s="1">
        <f t="shared" si="177"/>
        <v>3.5498841936836205E-3</v>
      </c>
      <c r="R847" s="1">
        <f t="shared" si="178"/>
        <v>0.26070092018725616</v>
      </c>
      <c r="S847" s="1">
        <f t="shared" si="179"/>
        <v>192.25095164221062</v>
      </c>
      <c r="T847" s="1">
        <f t="shared" si="180"/>
        <v>108506.17960558904</v>
      </c>
      <c r="U847" s="1">
        <f t="shared" si="180"/>
        <v>54349.215278615629</v>
      </c>
      <c r="V847" s="1">
        <f t="shared" si="180"/>
        <v>192.25095164221062</v>
      </c>
      <c r="AA847"/>
      <c r="AB847"/>
    </row>
    <row r="848" spans="1:28" hidden="1" x14ac:dyDescent="0.2">
      <c r="A848" t="s">
        <v>915</v>
      </c>
      <c r="B848" s="5">
        <v>2.91</v>
      </c>
      <c r="C848" s="2">
        <v>30324000</v>
      </c>
      <c r="D848" s="2">
        <v>-54000000</v>
      </c>
      <c r="E848" t="s">
        <v>27</v>
      </c>
      <c r="F848" s="2">
        <v>-21000000</v>
      </c>
      <c r="G848" s="1">
        <f t="shared" si="170"/>
        <v>-0.54297981894840697</v>
      </c>
      <c r="H848" s="1">
        <f t="shared" si="171"/>
        <v>-0.21115881847993603</v>
      </c>
      <c r="I848" s="1">
        <f t="shared" si="172"/>
        <v>-12.210398561111111</v>
      </c>
      <c r="J848" s="1">
        <f t="shared" si="173"/>
        <v>-31.39816772857143</v>
      </c>
      <c r="K848" s="4">
        <v>1294000000</v>
      </c>
      <c r="L848" s="4">
        <v>1291000000</v>
      </c>
      <c r="M848" s="1">
        <f t="shared" si="174"/>
        <v>9.8931539374752672E-2</v>
      </c>
      <c r="N848" s="1">
        <f t="shared" si="175"/>
        <v>29.414280000000002</v>
      </c>
      <c r="O848" s="3">
        <v>3000000</v>
      </c>
      <c r="P848" s="1">
        <f t="shared" si="176"/>
        <v>-700</v>
      </c>
      <c r="Q848" s="1">
        <f t="shared" si="177"/>
        <v>-1800</v>
      </c>
      <c r="R848" s="1">
        <f t="shared" si="178"/>
        <v>-0.16341266666666668</v>
      </c>
      <c r="S848" s="1">
        <f t="shared" si="179"/>
        <v>-17.807677087455481</v>
      </c>
      <c r="T848" s="1">
        <f t="shared" si="180"/>
        <v>-17.787890779580529</v>
      </c>
      <c r="U848" s="1">
        <f t="shared" si="180"/>
        <v>-17.797783933518005</v>
      </c>
      <c r="V848" s="1">
        <f t="shared" si="180"/>
        <v>-17.807677087455481</v>
      </c>
      <c r="AA848"/>
      <c r="AB848"/>
    </row>
    <row r="849" spans="1:28" hidden="1" x14ac:dyDescent="0.2">
      <c r="A849" t="s">
        <v>916</v>
      </c>
      <c r="B849" s="5">
        <v>8.8800000000000008</v>
      </c>
      <c r="C849" s="2">
        <v>16133365</v>
      </c>
      <c r="D849" s="2">
        <v>-16000000</v>
      </c>
      <c r="E849" t="s">
        <v>27</v>
      </c>
      <c r="F849" s="2">
        <v>2000000</v>
      </c>
      <c r="G849" s="1">
        <f t="shared" si="170"/>
        <v>-0.1608829093180465</v>
      </c>
      <c r="H849" s="1">
        <f t="shared" si="171"/>
        <v>2.0110363664755812E-2</v>
      </c>
      <c r="I849" s="1">
        <f t="shared" si="172"/>
        <v>-41.210095143750003</v>
      </c>
      <c r="J849" s="1">
        <f t="shared" si="173"/>
        <v>329.68076115000002</v>
      </c>
      <c r="K849" s="3">
        <v>436000000</v>
      </c>
      <c r="L849" s="3">
        <v>284000000</v>
      </c>
      <c r="M849" s="1">
        <f t="shared" si="174"/>
        <v>9.4214691107527777</v>
      </c>
      <c r="N849" s="1">
        <f t="shared" si="175"/>
        <v>0.94252816578947385</v>
      </c>
      <c r="O849" s="3">
        <v>152000000</v>
      </c>
      <c r="P849" s="1">
        <f t="shared" si="176"/>
        <v>1.3157894736842104</v>
      </c>
      <c r="Q849" s="1">
        <f t="shared" si="177"/>
        <v>-10.526315789473683</v>
      </c>
      <c r="R849" s="1">
        <f t="shared" si="178"/>
        <v>-0.89540175750000017</v>
      </c>
      <c r="S849" s="1">
        <f t="shared" si="179"/>
        <v>-9.9173359060555555</v>
      </c>
      <c r="T849" s="1">
        <f t="shared" si="180"/>
        <v>-8.0330420839050003</v>
      </c>
      <c r="U849" s="1">
        <f t="shared" si="180"/>
        <v>-8.9751889949802788</v>
      </c>
      <c r="V849" s="1">
        <f t="shared" si="180"/>
        <v>-9.9173359060555555</v>
      </c>
      <c r="AA849"/>
      <c r="AB849"/>
    </row>
    <row r="850" spans="1:28" hidden="1" x14ac:dyDescent="0.2">
      <c r="A850" t="s">
        <v>917</v>
      </c>
      <c r="B850" s="5">
        <v>21.45</v>
      </c>
      <c r="C850" s="2">
        <v>17770011</v>
      </c>
      <c r="D850" s="2">
        <v>33000000</v>
      </c>
      <c r="E850" t="s">
        <v>61</v>
      </c>
      <c r="F850" s="2">
        <v>3000000</v>
      </c>
      <c r="G850" s="1">
        <f t="shared" si="170"/>
        <v>0.33182100046847091</v>
      </c>
      <c r="H850" s="1">
        <f t="shared" si="171"/>
        <v>3.0165545497133722E-2</v>
      </c>
      <c r="I850" s="1">
        <f t="shared" si="172"/>
        <v>19.98065219090909</v>
      </c>
      <c r="J850" s="1">
        <f t="shared" si="173"/>
        <v>219.78717409999999</v>
      </c>
      <c r="K850" s="3">
        <v>585000000</v>
      </c>
      <c r="L850" s="3">
        <v>257000000</v>
      </c>
      <c r="M850" s="1">
        <f t="shared" si="174"/>
        <v>18.458063982065063</v>
      </c>
      <c r="N850" s="1">
        <f t="shared" si="175"/>
        <v>1.1620937071646342</v>
      </c>
      <c r="O850" s="3">
        <v>328000000</v>
      </c>
      <c r="P850" s="1">
        <f t="shared" si="176"/>
        <v>0.91463414634146334</v>
      </c>
      <c r="Q850" s="1">
        <f t="shared" si="177"/>
        <v>10.060975609756099</v>
      </c>
      <c r="R850" s="1">
        <f t="shared" si="178"/>
        <v>1.1550507149999998</v>
      </c>
      <c r="S850" s="1">
        <f t="shared" si="179"/>
        <v>18.570613152687415</v>
      </c>
      <c r="T850" s="1">
        <f t="shared" si="180"/>
        <v>22.262225949100429</v>
      </c>
      <c r="U850" s="1">
        <f t="shared" si="180"/>
        <v>20.416419550893924</v>
      </c>
      <c r="V850" s="1">
        <f t="shared" si="180"/>
        <v>18.570613152687415</v>
      </c>
      <c r="AA850"/>
      <c r="AB850"/>
    </row>
    <row r="851" spans="1:28" hidden="1" x14ac:dyDescent="0.2">
      <c r="A851" t="s">
        <v>2804</v>
      </c>
      <c r="B851" s="5">
        <v>2.0099999999999998</v>
      </c>
      <c r="C851" s="2">
        <v>25331810</v>
      </c>
      <c r="D851" s="2">
        <v>19000000</v>
      </c>
      <c r="E851" t="s">
        <v>27</v>
      </c>
      <c r="F851" s="2">
        <v>16000000</v>
      </c>
      <c r="G851" s="1">
        <f t="shared" si="170"/>
        <v>0.19104845481518024</v>
      </c>
      <c r="H851" s="1">
        <f t="shared" si="171"/>
        <v>0.1608829093180465</v>
      </c>
      <c r="I851" s="1">
        <f t="shared" si="172"/>
        <v>34.703238015789474</v>
      </c>
      <c r="J851" s="1">
        <f t="shared" si="173"/>
        <v>41.210095143750003</v>
      </c>
      <c r="K851" s="2">
        <v>780000000</v>
      </c>
      <c r="L851" s="2">
        <v>585000000</v>
      </c>
      <c r="M851" s="1">
        <f t="shared" si="174"/>
        <v>7.6978313038034001</v>
      </c>
      <c r="N851" s="1">
        <f t="shared" si="175"/>
        <v>0.26111250307692302</v>
      </c>
      <c r="O851" s="2">
        <v>195000000</v>
      </c>
      <c r="P851" s="1">
        <f t="shared" si="176"/>
        <v>8.2051282051282044</v>
      </c>
      <c r="Q851" s="1">
        <f t="shared" si="177"/>
        <v>9.7435897435897445</v>
      </c>
      <c r="R851" s="1">
        <f t="shared" si="178"/>
        <v>0.26798388473684204</v>
      </c>
      <c r="S851" s="1">
        <f t="shared" si="179"/>
        <v>7.5004510139622882</v>
      </c>
      <c r="T851" s="1">
        <f t="shared" si="180"/>
        <v>9.0400172747229668</v>
      </c>
      <c r="U851" s="1">
        <f t="shared" si="180"/>
        <v>8.2702341443426288</v>
      </c>
      <c r="V851" s="1">
        <f t="shared" si="180"/>
        <v>7.5004510139622882</v>
      </c>
      <c r="AA851"/>
      <c r="AB851"/>
    </row>
    <row r="852" spans="1:28" hidden="1" x14ac:dyDescent="0.2">
      <c r="A852" t="s">
        <v>919</v>
      </c>
      <c r="B852" s="5">
        <v>15.32</v>
      </c>
      <c r="C852" s="2">
        <v>18532479</v>
      </c>
      <c r="D852" s="2">
        <v>10000000</v>
      </c>
      <c r="E852" t="s">
        <v>27</v>
      </c>
      <c r="F852" s="2">
        <v>6000000</v>
      </c>
      <c r="G852" s="1">
        <f t="shared" si="170"/>
        <v>0.10055181832377906</v>
      </c>
      <c r="H852" s="1">
        <f t="shared" si="171"/>
        <v>6.0331090994267443E-2</v>
      </c>
      <c r="I852" s="1">
        <f t="shared" si="172"/>
        <v>65.936152230000005</v>
      </c>
      <c r="J852" s="1">
        <f t="shared" si="173"/>
        <v>109.89358704999999</v>
      </c>
      <c r="K852" s="4">
        <v>2034000000</v>
      </c>
      <c r="L852" s="4">
        <v>1766000000</v>
      </c>
      <c r="M852" s="1">
        <f t="shared" si="174"/>
        <v>14.461098269691821</v>
      </c>
      <c r="N852" s="1">
        <f t="shared" si="175"/>
        <v>1.0593939488059703</v>
      </c>
      <c r="O852" s="3">
        <v>268000000</v>
      </c>
      <c r="P852" s="1">
        <f t="shared" si="176"/>
        <v>2.2388059701492535</v>
      </c>
      <c r="Q852" s="1">
        <f t="shared" si="177"/>
        <v>3.7313432835820892</v>
      </c>
      <c r="R852" s="1">
        <f t="shared" si="178"/>
        <v>2.8391757827999999</v>
      </c>
      <c r="S852" s="1">
        <f t="shared" si="179"/>
        <v>5.3959321901835153</v>
      </c>
      <c r="T852" s="1">
        <f t="shared" si="180"/>
        <v>8.2881518441218791</v>
      </c>
      <c r="U852" s="1">
        <f t="shared" si="180"/>
        <v>6.8420420171526972</v>
      </c>
      <c r="V852" s="1">
        <f t="shared" si="180"/>
        <v>5.3959321901835153</v>
      </c>
      <c r="AA852"/>
      <c r="AB852"/>
    </row>
    <row r="853" spans="1:28" hidden="1" x14ac:dyDescent="0.2">
      <c r="A853" t="s">
        <v>920</v>
      </c>
      <c r="B853" s="5">
        <v>8.0500000000000007</v>
      </c>
      <c r="C853" s="2">
        <v>90945000</v>
      </c>
      <c r="D853" s="2">
        <v>50000000</v>
      </c>
      <c r="E853" t="s">
        <v>27</v>
      </c>
      <c r="F853" s="2">
        <v>3000000</v>
      </c>
      <c r="G853" s="1">
        <f t="shared" si="170"/>
        <v>0.50275909161889532</v>
      </c>
      <c r="H853" s="1">
        <f t="shared" si="171"/>
        <v>3.0165545497133722E-2</v>
      </c>
      <c r="I853" s="1">
        <f t="shared" si="172"/>
        <v>13.187230446000001</v>
      </c>
      <c r="J853" s="1">
        <f t="shared" si="173"/>
        <v>219.78717409999999</v>
      </c>
      <c r="K853" s="4">
        <v>11535000000</v>
      </c>
      <c r="L853" s="4">
        <v>10463000000</v>
      </c>
      <c r="M853" s="1">
        <f t="shared" si="174"/>
        <v>11.787343999120347</v>
      </c>
      <c r="N853" s="1">
        <f t="shared" si="175"/>
        <v>0.6829358675373135</v>
      </c>
      <c r="O853" s="4">
        <v>1072000000</v>
      </c>
      <c r="P853" s="1">
        <f t="shared" si="176"/>
        <v>0.27985074626865669</v>
      </c>
      <c r="Q853" s="1">
        <f t="shared" si="177"/>
        <v>4.6641791044776122</v>
      </c>
      <c r="R853" s="1">
        <f t="shared" si="178"/>
        <v>1.4642145</v>
      </c>
      <c r="S853" s="1">
        <f t="shared" si="179"/>
        <v>5.49782835779867</v>
      </c>
      <c r="T853" s="1">
        <f t="shared" si="180"/>
        <v>7.8552971576227391</v>
      </c>
      <c r="U853" s="1">
        <f t="shared" si="180"/>
        <v>6.6765627577107045</v>
      </c>
      <c r="V853" s="1">
        <f t="shared" si="180"/>
        <v>5.49782835779867</v>
      </c>
      <c r="AA853"/>
      <c r="AB853"/>
    </row>
    <row r="854" spans="1:28" hidden="1" x14ac:dyDescent="0.2">
      <c r="A854" t="s">
        <v>921</v>
      </c>
      <c r="B854" s="5">
        <v>13.64</v>
      </c>
      <c r="C854" s="2">
        <v>141433530</v>
      </c>
      <c r="D854" s="2">
        <v>94000000</v>
      </c>
      <c r="E854" t="s">
        <v>114</v>
      </c>
      <c r="F854" s="2">
        <v>22000000</v>
      </c>
      <c r="G854" s="1">
        <f t="shared" si="170"/>
        <v>0.94518709224352326</v>
      </c>
      <c r="H854" s="1">
        <f t="shared" si="171"/>
        <v>0.22121400031231395</v>
      </c>
      <c r="I854" s="1">
        <f t="shared" si="172"/>
        <v>7.0144842797872338</v>
      </c>
      <c r="J854" s="1">
        <f t="shared" si="173"/>
        <v>29.970978286363636</v>
      </c>
      <c r="K854" s="4">
        <v>9340000000</v>
      </c>
      <c r="L854" s="4">
        <v>8004000000</v>
      </c>
      <c r="M854" s="1">
        <f t="shared" si="174"/>
        <v>9.4461334593006345</v>
      </c>
      <c r="N854" s="1">
        <f t="shared" si="175"/>
        <v>1.4439770577844311</v>
      </c>
      <c r="O854" s="4">
        <v>1336000000</v>
      </c>
      <c r="P854" s="1">
        <f t="shared" si="176"/>
        <v>1.6467065868263475</v>
      </c>
      <c r="Q854" s="1">
        <f t="shared" si="177"/>
        <v>7.0359281437125745</v>
      </c>
      <c r="R854" s="1">
        <f t="shared" si="178"/>
        <v>2.0522907970212767</v>
      </c>
      <c r="S854" s="1">
        <f t="shared" si="179"/>
        <v>6.6462316255558349</v>
      </c>
      <c r="T854" s="1">
        <f t="shared" ref="T854:V873" si="181">($O854+$O854*($Q854+T$2-$C$1)/$C$1)/$C854</f>
        <v>8.5354583174159622</v>
      </c>
      <c r="U854" s="1">
        <f t="shared" si="181"/>
        <v>7.5908449714858985</v>
      </c>
      <c r="V854" s="1">
        <f t="shared" si="181"/>
        <v>6.6462316255558349</v>
      </c>
      <c r="AA854"/>
      <c r="AB854"/>
    </row>
    <row r="855" spans="1:28" hidden="1" x14ac:dyDescent="0.2">
      <c r="A855" t="s">
        <v>922</v>
      </c>
      <c r="B855" s="5">
        <v>1.77</v>
      </c>
      <c r="C855" s="2">
        <v>3746801</v>
      </c>
      <c r="D855" s="2">
        <v>-15000000</v>
      </c>
      <c r="E855" t="s">
        <v>27</v>
      </c>
      <c r="F855" s="2">
        <v>-2000000</v>
      </c>
      <c r="G855" s="1">
        <f t="shared" si="170"/>
        <v>-0.15082772748566861</v>
      </c>
      <c r="H855" s="1">
        <f t="shared" si="171"/>
        <v>-2.0110363664755812E-2</v>
      </c>
      <c r="I855" s="1">
        <f t="shared" si="172"/>
        <v>-43.957434819999996</v>
      </c>
      <c r="J855" s="1">
        <f t="shared" si="173"/>
        <v>-329.68076115000002</v>
      </c>
      <c r="K855" s="3">
        <v>8000000</v>
      </c>
      <c r="L855" s="3">
        <v>4000000</v>
      </c>
      <c r="M855" s="1">
        <f t="shared" si="174"/>
        <v>1.0675773813447791</v>
      </c>
      <c r="N855" s="1">
        <f t="shared" si="175"/>
        <v>1.6579594425000002</v>
      </c>
      <c r="O855" s="3">
        <v>4000000</v>
      </c>
      <c r="P855" s="1">
        <f t="shared" si="176"/>
        <v>-50</v>
      </c>
      <c r="Q855" s="1">
        <f t="shared" si="177"/>
        <v>-375</v>
      </c>
      <c r="R855" s="1">
        <f t="shared" si="178"/>
        <v>-4.4212251799999998E-2</v>
      </c>
      <c r="S855" s="1">
        <f t="shared" si="179"/>
        <v>-40.034151800429221</v>
      </c>
      <c r="T855" s="1">
        <f t="shared" si="181"/>
        <v>-39.820636324160262</v>
      </c>
      <c r="U855" s="1">
        <f t="shared" si="181"/>
        <v>-39.927394062294745</v>
      </c>
      <c r="V855" s="1">
        <f t="shared" si="181"/>
        <v>-40.034151800429221</v>
      </c>
      <c r="AA855"/>
      <c r="AB855"/>
    </row>
    <row r="856" spans="1:28" hidden="1" x14ac:dyDescent="0.2">
      <c r="A856" t="s">
        <v>923</v>
      </c>
      <c r="B856" s="5">
        <v>2.81</v>
      </c>
      <c r="C856" s="2">
        <v>7650000</v>
      </c>
      <c r="D856" s="2">
        <v>-17000000</v>
      </c>
      <c r="E856" t="s">
        <v>61</v>
      </c>
      <c r="F856" s="2">
        <v>-4000000</v>
      </c>
      <c r="G856" s="1">
        <f t="shared" si="170"/>
        <v>-0.17093809115042441</v>
      </c>
      <c r="H856" s="1">
        <f t="shared" si="171"/>
        <v>-4.0220727329511624E-2</v>
      </c>
      <c r="I856" s="1">
        <f t="shared" si="172"/>
        <v>-38.7859719</v>
      </c>
      <c r="J856" s="1">
        <f t="shared" si="173"/>
        <v>-164.84038057500001</v>
      </c>
      <c r="K856" s="3">
        <v>80000000</v>
      </c>
      <c r="L856" s="3">
        <v>61000000</v>
      </c>
      <c r="M856" s="1">
        <f t="shared" si="174"/>
        <v>2.4836601307189543</v>
      </c>
      <c r="N856" s="1">
        <f t="shared" si="175"/>
        <v>1.1313947368421053</v>
      </c>
      <c r="O856" s="3">
        <v>19000000</v>
      </c>
      <c r="P856" s="1">
        <f t="shared" si="176"/>
        <v>-21.052631578947366</v>
      </c>
      <c r="Q856" s="1">
        <f t="shared" si="177"/>
        <v>-89.473684210526315</v>
      </c>
      <c r="R856" s="1">
        <f t="shared" si="178"/>
        <v>-0.12645000000000001</v>
      </c>
      <c r="S856" s="1">
        <f t="shared" si="179"/>
        <v>-22.222222222222221</v>
      </c>
      <c r="T856" s="1">
        <f t="shared" si="181"/>
        <v>-21.725490196078432</v>
      </c>
      <c r="U856" s="1">
        <f t="shared" si="181"/>
        <v>-21.973856209150327</v>
      </c>
      <c r="V856" s="1">
        <f t="shared" si="181"/>
        <v>-22.222222222222221</v>
      </c>
      <c r="AA856"/>
      <c r="AB856"/>
    </row>
    <row r="857" spans="1:28" hidden="1" x14ac:dyDescent="0.2">
      <c r="A857" t="s">
        <v>924</v>
      </c>
      <c r="B857" s="5">
        <v>16.05</v>
      </c>
      <c r="C857" s="2">
        <v>44517134</v>
      </c>
      <c r="D857" s="2">
        <v>-74000000</v>
      </c>
      <c r="E857" t="s">
        <v>27</v>
      </c>
      <c r="F857" s="2">
        <v>-33000000</v>
      </c>
      <c r="G857" s="1">
        <f t="shared" si="170"/>
        <v>-0.74408345559596512</v>
      </c>
      <c r="H857" s="1">
        <f t="shared" si="171"/>
        <v>-0.33182100046847091</v>
      </c>
      <c r="I857" s="1">
        <f t="shared" si="172"/>
        <v>-8.9102908418918911</v>
      </c>
      <c r="J857" s="1">
        <f t="shared" si="173"/>
        <v>-19.98065219090909</v>
      </c>
      <c r="K857" s="3">
        <v>264000000</v>
      </c>
      <c r="L857" s="3">
        <v>52000000</v>
      </c>
      <c r="M857" s="1">
        <f t="shared" si="174"/>
        <v>4.7622113319334529</v>
      </c>
      <c r="N857" s="1">
        <f t="shared" si="175"/>
        <v>3.3702830221698115</v>
      </c>
      <c r="O857" s="3">
        <v>212000000</v>
      </c>
      <c r="P857" s="1">
        <f t="shared" si="176"/>
        <v>-15.566037735849056</v>
      </c>
      <c r="Q857" s="1">
        <f t="shared" si="177"/>
        <v>-34.905660377358487</v>
      </c>
      <c r="R857" s="1">
        <f t="shared" si="178"/>
        <v>-0.96554054148648638</v>
      </c>
      <c r="S857" s="1">
        <f t="shared" si="179"/>
        <v>-16.622813139767715</v>
      </c>
      <c r="T857" s="1">
        <f t="shared" si="181"/>
        <v>-15.670370873381023</v>
      </c>
      <c r="U857" s="1">
        <f t="shared" si="181"/>
        <v>-16.146592006574366</v>
      </c>
      <c r="V857" s="1">
        <f t="shared" si="181"/>
        <v>-16.622813139767715</v>
      </c>
      <c r="AA857"/>
      <c r="AB857"/>
    </row>
    <row r="858" spans="1:28" hidden="1" x14ac:dyDescent="0.2">
      <c r="A858" t="s">
        <v>925</v>
      </c>
      <c r="B858" s="5">
        <v>22.98</v>
      </c>
      <c r="C858" s="2">
        <v>34639762</v>
      </c>
      <c r="D858" s="2">
        <v>8000000</v>
      </c>
      <c r="E858" t="s">
        <v>27</v>
      </c>
      <c r="F858" s="2">
        <v>-14000000</v>
      </c>
      <c r="G858" s="1">
        <f t="shared" si="170"/>
        <v>8.0441454659023248E-2</v>
      </c>
      <c r="H858" s="1">
        <f t="shared" si="171"/>
        <v>-0.1407725456532907</v>
      </c>
      <c r="I858" s="1">
        <f t="shared" si="172"/>
        <v>82.420190287500006</v>
      </c>
      <c r="J858" s="1">
        <f t="shared" si="173"/>
        <v>-47.097251592857141</v>
      </c>
      <c r="K858" s="4">
        <v>1214000000</v>
      </c>
      <c r="L858" s="3">
        <v>968000000</v>
      </c>
      <c r="M858" s="1">
        <f t="shared" si="174"/>
        <v>7.1016654213732764</v>
      </c>
      <c r="N858" s="1">
        <f t="shared" si="175"/>
        <v>3.2358606941463415</v>
      </c>
      <c r="O858" s="3">
        <v>246000000</v>
      </c>
      <c r="P858" s="1">
        <f t="shared" si="176"/>
        <v>-5.6910569105691051</v>
      </c>
      <c r="Q858" s="1">
        <f t="shared" si="177"/>
        <v>3.2520325203252036</v>
      </c>
      <c r="R858" s="1">
        <f t="shared" si="178"/>
        <v>9.9502716345</v>
      </c>
      <c r="S858" s="1">
        <f t="shared" si="179"/>
        <v>2.3094846898774883</v>
      </c>
      <c r="T858" s="1">
        <f t="shared" si="181"/>
        <v>3.7298177741521434</v>
      </c>
      <c r="U858" s="1">
        <f t="shared" si="181"/>
        <v>3.0196512320148159</v>
      </c>
      <c r="V858" s="1">
        <f t="shared" si="181"/>
        <v>2.3094846898774883</v>
      </c>
      <c r="AA858"/>
      <c r="AB858"/>
    </row>
    <row r="859" spans="1:28" hidden="1" x14ac:dyDescent="0.2">
      <c r="A859" t="s">
        <v>926</v>
      </c>
      <c r="B859" s="5">
        <v>156.52000000000001</v>
      </c>
      <c r="C859" s="2">
        <v>57335000</v>
      </c>
      <c r="D859" s="2">
        <v>611000000</v>
      </c>
      <c r="E859" t="s">
        <v>27</v>
      </c>
      <c r="F859" s="2">
        <v>138000000</v>
      </c>
      <c r="G859" s="1">
        <f t="shared" si="170"/>
        <v>6.1437160995829014</v>
      </c>
      <c r="H859" s="1">
        <f t="shared" si="171"/>
        <v>1.3876150928681512</v>
      </c>
      <c r="I859" s="1">
        <f t="shared" si="172"/>
        <v>1.0791514276595744</v>
      </c>
      <c r="J859" s="1">
        <f t="shared" si="173"/>
        <v>4.7779820456521733</v>
      </c>
      <c r="K859" s="4">
        <v>5541000000</v>
      </c>
      <c r="L859" s="4">
        <v>2860000000</v>
      </c>
      <c r="M859" s="1">
        <f t="shared" si="174"/>
        <v>46.760268596843112</v>
      </c>
      <c r="N859" s="1">
        <f t="shared" si="175"/>
        <v>3.3472861618798961</v>
      </c>
      <c r="O859" s="4">
        <v>2681000000</v>
      </c>
      <c r="P859" s="1">
        <f t="shared" si="176"/>
        <v>5.1473330846698993</v>
      </c>
      <c r="Q859" s="1">
        <f t="shared" si="177"/>
        <v>22.790003729951511</v>
      </c>
      <c r="R859" s="1">
        <f t="shared" si="178"/>
        <v>1.468751914893617</v>
      </c>
      <c r="S859" s="1">
        <f t="shared" si="179"/>
        <v>106.56666957355891</v>
      </c>
      <c r="T859" s="1">
        <f t="shared" si="181"/>
        <v>115.91872329292754</v>
      </c>
      <c r="U859" s="1">
        <f t="shared" si="181"/>
        <v>111.24269643324322</v>
      </c>
      <c r="V859" s="1">
        <f t="shared" si="181"/>
        <v>106.56666957355891</v>
      </c>
      <c r="AA859"/>
      <c r="AB859"/>
    </row>
    <row r="860" spans="1:28" hidden="1" x14ac:dyDescent="0.2">
      <c r="A860" t="s">
        <v>927</v>
      </c>
      <c r="B860" s="5">
        <v>96.73</v>
      </c>
      <c r="C860" s="2">
        <v>166534000</v>
      </c>
      <c r="D860" s="2">
        <v>842000000</v>
      </c>
      <c r="E860" t="s">
        <v>585</v>
      </c>
      <c r="F860" s="2">
        <v>173000000</v>
      </c>
      <c r="G860" s="1">
        <f t="shared" si="170"/>
        <v>8.4664631028621979</v>
      </c>
      <c r="H860" s="1">
        <f t="shared" si="171"/>
        <v>1.7395464570013779</v>
      </c>
      <c r="I860" s="1">
        <f t="shared" si="172"/>
        <v>0.78308969394299277</v>
      </c>
      <c r="J860" s="1">
        <f t="shared" si="173"/>
        <v>3.8113382791907515</v>
      </c>
      <c r="K860" s="4">
        <v>20487000000</v>
      </c>
      <c r="L860" s="4">
        <v>16789000000</v>
      </c>
      <c r="M860" s="1">
        <f t="shared" si="174"/>
        <v>22.205675717871426</v>
      </c>
      <c r="N860" s="1">
        <f t="shared" si="175"/>
        <v>4.356093515413737</v>
      </c>
      <c r="O860" s="4">
        <v>3698000000</v>
      </c>
      <c r="P860" s="1">
        <f t="shared" si="176"/>
        <v>4.6782044348296381</v>
      </c>
      <c r="Q860" s="1">
        <f t="shared" si="177"/>
        <v>22.769064359113035</v>
      </c>
      <c r="R860" s="1">
        <f t="shared" si="178"/>
        <v>1.9131631615201901</v>
      </c>
      <c r="S860" s="1">
        <f t="shared" si="179"/>
        <v>50.5602459557808</v>
      </c>
      <c r="T860" s="1">
        <f t="shared" si="181"/>
        <v>55.001381099355086</v>
      </c>
      <c r="U860" s="1">
        <f t="shared" si="181"/>
        <v>52.780813527567943</v>
      </c>
      <c r="V860" s="1">
        <f t="shared" si="181"/>
        <v>50.5602459557808</v>
      </c>
      <c r="AA860"/>
      <c r="AB860"/>
    </row>
    <row r="861" spans="1:28" hidden="1" x14ac:dyDescent="0.2">
      <c r="A861" t="s">
        <v>928</v>
      </c>
      <c r="B861" s="5" t="s">
        <v>46</v>
      </c>
      <c r="C861" s="2">
        <v>0</v>
      </c>
      <c r="D861" s="2" t="s">
        <v>41</v>
      </c>
      <c r="E861" t="s">
        <v>42</v>
      </c>
      <c r="F861" s="2" t="s">
        <v>41</v>
      </c>
      <c r="G861" s="1" t="e">
        <f t="shared" si="170"/>
        <v>#VALUE!</v>
      </c>
      <c r="H861" s="1" t="e">
        <f t="shared" si="171"/>
        <v>#VALUE!</v>
      </c>
      <c r="I861" s="1" t="e">
        <f t="shared" si="172"/>
        <v>#VALUE!</v>
      </c>
      <c r="J861" s="1" t="e">
        <f t="shared" si="173"/>
        <v>#VALUE!</v>
      </c>
      <c r="K861" s="2" t="s">
        <v>41</v>
      </c>
      <c r="L861" s="2" t="s">
        <v>41</v>
      </c>
      <c r="M861" s="1" t="e">
        <f t="shared" si="174"/>
        <v>#VALUE!</v>
      </c>
      <c r="N861" s="1" t="e">
        <f t="shared" si="175"/>
        <v>#VALUE!</v>
      </c>
      <c r="O861" s="2" t="s">
        <v>41</v>
      </c>
      <c r="P861" s="1" t="e">
        <f t="shared" si="176"/>
        <v>#VALUE!</v>
      </c>
      <c r="Q861" s="1" t="e">
        <f t="shared" si="177"/>
        <v>#VALUE!</v>
      </c>
      <c r="R861" s="1" t="e">
        <f t="shared" si="178"/>
        <v>#VALUE!</v>
      </c>
      <c r="S861" s="1" t="e">
        <f t="shared" si="179"/>
        <v>#VALUE!</v>
      </c>
      <c r="T861" s="1" t="e">
        <f t="shared" si="181"/>
        <v>#VALUE!</v>
      </c>
      <c r="U861" s="1" t="e">
        <f t="shared" si="181"/>
        <v>#VALUE!</v>
      </c>
      <c r="V861" s="1" t="e">
        <f t="shared" si="181"/>
        <v>#VALUE!</v>
      </c>
      <c r="AA861"/>
      <c r="AB861"/>
    </row>
    <row r="862" spans="1:28" hidden="1" x14ac:dyDescent="0.2">
      <c r="A862" t="s">
        <v>929</v>
      </c>
      <c r="B862" s="5">
        <v>47.52</v>
      </c>
      <c r="C862" s="2">
        <v>716386738</v>
      </c>
      <c r="D862" s="2">
        <v>3152000000</v>
      </c>
      <c r="E862" t="s">
        <v>457</v>
      </c>
      <c r="F862" s="2">
        <v>1780000000</v>
      </c>
      <c r="G862" s="1">
        <f t="shared" si="170"/>
        <v>31.693933135655161</v>
      </c>
      <c r="H862" s="1">
        <f t="shared" si="171"/>
        <v>17.898223661632674</v>
      </c>
      <c r="I862" s="1">
        <f t="shared" si="172"/>
        <v>0.20918830022208121</v>
      </c>
      <c r="J862" s="1">
        <f t="shared" si="173"/>
        <v>0.37042782151685394</v>
      </c>
      <c r="K862" s="4">
        <v>44001000000</v>
      </c>
      <c r="L862" s="4">
        <v>18706000000</v>
      </c>
      <c r="M862" s="1">
        <f t="shared" si="174"/>
        <v>35.309140521805695</v>
      </c>
      <c r="N862" s="1">
        <f t="shared" si="175"/>
        <v>1.3458271512061672</v>
      </c>
      <c r="O862" s="4">
        <v>25295000000</v>
      </c>
      <c r="P862" s="1">
        <f t="shared" si="176"/>
        <v>7.0369638268432499</v>
      </c>
      <c r="Q862" s="1">
        <f t="shared" si="177"/>
        <v>12.460960664162878</v>
      </c>
      <c r="R862" s="1">
        <f t="shared" si="178"/>
        <v>1.08003482835533</v>
      </c>
      <c r="S862" s="1">
        <f t="shared" si="179"/>
        <v>43.998581112762032</v>
      </c>
      <c r="T862" s="1">
        <f t="shared" si="181"/>
        <v>51.060409217123166</v>
      </c>
      <c r="U862" s="1">
        <f t="shared" si="181"/>
        <v>47.529495164942595</v>
      </c>
      <c r="V862" s="1">
        <f t="shared" si="181"/>
        <v>43.998581112762032</v>
      </c>
      <c r="AA862"/>
      <c r="AB862"/>
    </row>
    <row r="863" spans="1:28" hidden="1" x14ac:dyDescent="0.2">
      <c r="A863" t="s">
        <v>930</v>
      </c>
      <c r="B863" s="5">
        <v>43</v>
      </c>
      <c r="C863" s="2">
        <v>48300000</v>
      </c>
      <c r="D863" s="2">
        <v>167000000</v>
      </c>
      <c r="E863" t="s">
        <v>30</v>
      </c>
      <c r="F863" s="2">
        <v>41000000</v>
      </c>
      <c r="G863" s="1">
        <f t="shared" si="170"/>
        <v>1.6792153660071105</v>
      </c>
      <c r="H863" s="1">
        <f t="shared" si="171"/>
        <v>0.41226245512749415</v>
      </c>
      <c r="I863" s="1">
        <f t="shared" si="172"/>
        <v>3.9482725886227543</v>
      </c>
      <c r="J863" s="1">
        <f t="shared" si="173"/>
        <v>16.081988348780488</v>
      </c>
      <c r="K863" s="4">
        <v>3342000000</v>
      </c>
      <c r="L863" s="4">
        <v>1765000000</v>
      </c>
      <c r="M863" s="1">
        <f t="shared" si="174"/>
        <v>32.65010351966874</v>
      </c>
      <c r="N863" s="1">
        <f t="shared" si="175"/>
        <v>1.3169942929613188</v>
      </c>
      <c r="O863" s="4">
        <v>1577000000</v>
      </c>
      <c r="P863" s="1">
        <f t="shared" si="176"/>
        <v>2.5998731769181989</v>
      </c>
      <c r="Q863" s="1">
        <f t="shared" si="177"/>
        <v>10.589727330374128</v>
      </c>
      <c r="R863" s="1">
        <f t="shared" si="178"/>
        <v>1.2436526946107787</v>
      </c>
      <c r="S863" s="1">
        <f t="shared" si="179"/>
        <v>34.575569358178051</v>
      </c>
      <c r="T863" s="1">
        <f t="shared" si="181"/>
        <v>41.105590062111801</v>
      </c>
      <c r="U863" s="1">
        <f t="shared" si="181"/>
        <v>37.840579710144929</v>
      </c>
      <c r="V863" s="1">
        <f t="shared" si="181"/>
        <v>34.575569358178051</v>
      </c>
      <c r="AA863"/>
      <c r="AB863"/>
    </row>
    <row r="864" spans="1:28" hidden="1" x14ac:dyDescent="0.2">
      <c r="A864" t="s">
        <v>931</v>
      </c>
      <c r="B864" s="5">
        <v>40.83</v>
      </c>
      <c r="C864" s="2">
        <v>22336383</v>
      </c>
      <c r="D864" s="2">
        <v>50000000</v>
      </c>
      <c r="E864" t="s">
        <v>27</v>
      </c>
      <c r="F864" s="2">
        <v>17000000</v>
      </c>
      <c r="G864" s="1">
        <f t="shared" si="170"/>
        <v>0.50275909161889532</v>
      </c>
      <c r="H864" s="1">
        <f t="shared" si="171"/>
        <v>0.17093809115042441</v>
      </c>
      <c r="I864" s="1">
        <f t="shared" si="172"/>
        <v>13.187230446000001</v>
      </c>
      <c r="J864" s="1">
        <f t="shared" si="173"/>
        <v>38.7859719</v>
      </c>
      <c r="K864" s="4">
        <v>3980000000</v>
      </c>
      <c r="L864" s="4">
        <v>3358000000</v>
      </c>
      <c r="M864" s="1">
        <f t="shared" si="174"/>
        <v>27.846943706149737</v>
      </c>
      <c r="N864" s="1">
        <f t="shared" si="175"/>
        <v>1.4662291284405145</v>
      </c>
      <c r="O864" s="3">
        <v>622000000</v>
      </c>
      <c r="P864" s="1">
        <f t="shared" si="176"/>
        <v>2.7331189710610935</v>
      </c>
      <c r="Q864" s="1">
        <f t="shared" si="177"/>
        <v>8.0385852090032159</v>
      </c>
      <c r="R864" s="1">
        <f t="shared" si="178"/>
        <v>1.8239890357799999</v>
      </c>
      <c r="S864" s="1">
        <f t="shared" si="179"/>
        <v>22.385002979220047</v>
      </c>
      <c r="T864" s="1">
        <f t="shared" si="181"/>
        <v>27.954391720449994</v>
      </c>
      <c r="U864" s="1">
        <f t="shared" si="181"/>
        <v>25.169697349835019</v>
      </c>
      <c r="V864" s="1">
        <f t="shared" si="181"/>
        <v>22.385002979220047</v>
      </c>
      <c r="AA864"/>
      <c r="AB864"/>
    </row>
    <row r="865" spans="1:29" hidden="1" x14ac:dyDescent="0.2">
      <c r="A865" t="s">
        <v>932</v>
      </c>
      <c r="B865" s="5">
        <v>53.82</v>
      </c>
      <c r="C865" s="2">
        <v>296000000</v>
      </c>
      <c r="D865" s="2">
        <v>1363000000</v>
      </c>
      <c r="E865" t="s">
        <v>30</v>
      </c>
      <c r="F865" s="2">
        <v>-4922000000</v>
      </c>
      <c r="G865" s="1">
        <f t="shared" si="170"/>
        <v>13.705212837531088</v>
      </c>
      <c r="H865" s="1">
        <f t="shared" si="171"/>
        <v>-49.491604978964055</v>
      </c>
      <c r="I865" s="1">
        <f t="shared" si="172"/>
        <v>0.48375753653705061</v>
      </c>
      <c r="J865" s="1">
        <f t="shared" si="173"/>
        <v>-0.13396211342950021</v>
      </c>
      <c r="K865" s="4">
        <v>39179000000</v>
      </c>
      <c r="L865" s="4">
        <v>38276000000</v>
      </c>
      <c r="M865" s="1">
        <f t="shared" si="174"/>
        <v>3.0506756756756759</v>
      </c>
      <c r="N865" s="1">
        <f t="shared" si="175"/>
        <v>17.641993355481727</v>
      </c>
      <c r="O865" s="3">
        <v>900000000</v>
      </c>
      <c r="P865" s="1">
        <f t="shared" si="176"/>
        <v>-546.8888888888888</v>
      </c>
      <c r="Q865" s="1">
        <f t="shared" si="177"/>
        <v>151.44444444444446</v>
      </c>
      <c r="R865" s="1">
        <f t="shared" si="178"/>
        <v>1.168798239178283</v>
      </c>
      <c r="S865" s="1">
        <f t="shared" si="179"/>
        <v>46.047297297297305</v>
      </c>
      <c r="T865" s="1">
        <f t="shared" si="181"/>
        <v>46.655405405405411</v>
      </c>
      <c r="U865" s="1">
        <f t="shared" si="181"/>
        <v>46.351351351351354</v>
      </c>
      <c r="V865" s="1">
        <f t="shared" si="181"/>
        <v>46.047297297297305</v>
      </c>
      <c r="AA865"/>
      <c r="AB865"/>
    </row>
    <row r="866" spans="1:29" hidden="1" x14ac:dyDescent="0.2">
      <c r="A866" t="s">
        <v>933</v>
      </c>
      <c r="B866" s="5">
        <v>88</v>
      </c>
      <c r="C866" s="2">
        <v>23561000</v>
      </c>
      <c r="D866" s="2">
        <v>-53000000</v>
      </c>
      <c r="E866" t="s">
        <v>27</v>
      </c>
      <c r="F866" s="2">
        <v>-8000000</v>
      </c>
      <c r="G866" s="1">
        <f t="shared" si="170"/>
        <v>-0.53292463711602911</v>
      </c>
      <c r="H866" s="1">
        <f t="shared" si="171"/>
        <v>-8.0441454659023248E-2</v>
      </c>
      <c r="I866" s="1">
        <f t="shared" si="172"/>
        <v>-12.44078343962264</v>
      </c>
      <c r="J866" s="1">
        <f t="shared" si="173"/>
        <v>-82.420190287500006</v>
      </c>
      <c r="K866" s="3">
        <v>193000000</v>
      </c>
      <c r="L866" s="3">
        <v>66000000</v>
      </c>
      <c r="M866" s="1">
        <f t="shared" si="174"/>
        <v>5.3902635711557236</v>
      </c>
      <c r="N866" s="1">
        <f t="shared" si="175"/>
        <v>16.325732283464568</v>
      </c>
      <c r="O866" s="3">
        <v>127000000</v>
      </c>
      <c r="P866" s="1">
        <f t="shared" si="176"/>
        <v>-6.2992125984251963</v>
      </c>
      <c r="Q866" s="1">
        <f t="shared" si="177"/>
        <v>-41.732283464566926</v>
      </c>
      <c r="R866" s="1">
        <f t="shared" si="178"/>
        <v>-3.9120150943396221</v>
      </c>
      <c r="S866" s="1">
        <f t="shared" si="179"/>
        <v>-22.49480073001995</v>
      </c>
      <c r="T866" s="1">
        <f t="shared" si="181"/>
        <v>-21.416748015788805</v>
      </c>
      <c r="U866" s="1">
        <f t="shared" si="181"/>
        <v>-21.955774372904376</v>
      </c>
      <c r="V866" s="1">
        <f t="shared" si="181"/>
        <v>-22.49480073001995</v>
      </c>
      <c r="AA866"/>
      <c r="AB866"/>
    </row>
    <row r="867" spans="1:29" hidden="1" x14ac:dyDescent="0.2">
      <c r="A867" t="s">
        <v>934</v>
      </c>
      <c r="B867" s="5">
        <v>51.34</v>
      </c>
      <c r="C867" s="2">
        <v>33870224</v>
      </c>
      <c r="D867" s="2">
        <v>-0.26</v>
      </c>
      <c r="E867" t="s">
        <v>30</v>
      </c>
      <c r="F867" s="2">
        <v>-6000000</v>
      </c>
      <c r="G867" s="1">
        <f t="shared" si="170"/>
        <v>-2.6143472764182559E-9</v>
      </c>
      <c r="H867" s="1">
        <f t="shared" si="171"/>
        <v>-6.0331090994267443E-2</v>
      </c>
      <c r="I867" s="1">
        <f t="shared" si="172"/>
        <v>-2536005855</v>
      </c>
      <c r="J867" s="1">
        <f t="shared" si="173"/>
        <v>-109.89358704999999</v>
      </c>
      <c r="K867" s="3">
        <v>217000000</v>
      </c>
      <c r="L867" s="3">
        <v>75000000</v>
      </c>
      <c r="M867" s="1">
        <f t="shared" si="174"/>
        <v>4.1924730111026136</v>
      </c>
      <c r="N867" s="1">
        <f t="shared" si="175"/>
        <v>12.245755634929578</v>
      </c>
      <c r="O867" s="3">
        <v>142000000</v>
      </c>
      <c r="P867" s="1">
        <f t="shared" si="176"/>
        <v>-4.225352112676056</v>
      </c>
      <c r="Q867" s="1">
        <f t="shared" si="177"/>
        <v>-1.830985915492958E-7</v>
      </c>
      <c r="R867" s="1">
        <f t="shared" si="178"/>
        <v>-668806655.4409225</v>
      </c>
      <c r="S867" s="1">
        <f t="shared" si="179"/>
        <v>-7.6763590168152868E-8</v>
      </c>
      <c r="T867" s="1">
        <f t="shared" si="181"/>
        <v>0.83849452545693248</v>
      </c>
      <c r="U867" s="1">
        <f t="shared" si="181"/>
        <v>0.41924722434667117</v>
      </c>
      <c r="V867" s="1">
        <f t="shared" si="181"/>
        <v>-7.6763590168152868E-8</v>
      </c>
      <c r="AA867"/>
      <c r="AB867"/>
    </row>
    <row r="868" spans="1:29" s="9" customFormat="1" hidden="1" x14ac:dyDescent="0.2">
      <c r="A868" s="9" t="s">
        <v>2642</v>
      </c>
      <c r="B868" s="10">
        <v>21.7</v>
      </c>
      <c r="C868" s="11">
        <v>53807578</v>
      </c>
      <c r="D868" s="11">
        <v>434000000</v>
      </c>
      <c r="E868" s="9" t="s">
        <v>27</v>
      </c>
      <c r="F868" s="11">
        <v>434000000</v>
      </c>
      <c r="G868" s="12">
        <f t="shared" si="170"/>
        <v>4.3639489152520117</v>
      </c>
      <c r="H868" s="12">
        <f t="shared" si="171"/>
        <v>4.3639489152520117</v>
      </c>
      <c r="I868" s="12">
        <f t="shared" si="172"/>
        <v>1.5192661804147465</v>
      </c>
      <c r="J868" s="12">
        <f t="shared" si="173"/>
        <v>1.5192661804147465</v>
      </c>
      <c r="K868" s="11">
        <v>1455000000</v>
      </c>
      <c r="L868" s="11">
        <v>739000000</v>
      </c>
      <c r="M868" s="12">
        <f t="shared" si="174"/>
        <v>13.306675873796067</v>
      </c>
      <c r="N868" s="12">
        <f t="shared" si="175"/>
        <v>1.6307603946927374</v>
      </c>
      <c r="O868" s="11">
        <v>649000000</v>
      </c>
      <c r="P868" s="12">
        <f t="shared" si="176"/>
        <v>66.872110939907543</v>
      </c>
      <c r="Q868" s="12">
        <f t="shared" si="177"/>
        <v>66.872110939907543</v>
      </c>
      <c r="R868" s="12">
        <f t="shared" si="178"/>
        <v>0.26903789000000006</v>
      </c>
      <c r="S868" s="12">
        <f t="shared" si="179"/>
        <v>80.65778392775826</v>
      </c>
      <c r="T868" s="12">
        <f t="shared" si="181"/>
        <v>83.070083548454818</v>
      </c>
      <c r="U868" s="12">
        <f t="shared" si="181"/>
        <v>81.863933738106539</v>
      </c>
      <c r="V868" s="12">
        <f t="shared" si="181"/>
        <v>80.65778392775826</v>
      </c>
      <c r="W868" s="12"/>
      <c r="X868" s="12"/>
      <c r="Y868" s="12"/>
      <c r="Z868" s="12"/>
      <c r="AC868" s="9" t="s">
        <v>5033</v>
      </c>
    </row>
    <row r="869" spans="1:29" hidden="1" x14ac:dyDescent="0.2">
      <c r="A869" t="s">
        <v>936</v>
      </c>
      <c r="B869" s="5">
        <v>45.71</v>
      </c>
      <c r="C869" s="2">
        <v>45504165</v>
      </c>
      <c r="D869" s="2">
        <v>4000000</v>
      </c>
      <c r="E869" t="s">
        <v>27</v>
      </c>
      <c r="F869" s="2">
        <v>21000000</v>
      </c>
      <c r="G869" s="1">
        <f t="shared" si="170"/>
        <v>4.0220727329511624E-2</v>
      </c>
      <c r="H869" s="1">
        <f t="shared" si="171"/>
        <v>0.21115881847993603</v>
      </c>
      <c r="I869" s="1">
        <f t="shared" si="172"/>
        <v>164.84038057500001</v>
      </c>
      <c r="J869" s="1">
        <f t="shared" si="173"/>
        <v>31.39816772857143</v>
      </c>
      <c r="K869" s="4">
        <v>1829000000</v>
      </c>
      <c r="L869" s="4">
        <v>1481000000</v>
      </c>
      <c r="M869" s="1">
        <f t="shared" si="174"/>
        <v>7.6476515940903429</v>
      </c>
      <c r="N869" s="1">
        <f t="shared" si="175"/>
        <v>5.9769982245689661</v>
      </c>
      <c r="O869" s="3">
        <v>348000000</v>
      </c>
      <c r="P869" s="1">
        <f t="shared" si="176"/>
        <v>6.0344827586206895</v>
      </c>
      <c r="Q869" s="1">
        <f t="shared" si="177"/>
        <v>1.1494252873563218</v>
      </c>
      <c r="R869" s="1">
        <f t="shared" si="178"/>
        <v>51.999884553749922</v>
      </c>
      <c r="S869" s="1">
        <f t="shared" si="179"/>
        <v>0.87904041311383385</v>
      </c>
      <c r="T869" s="1">
        <f t="shared" si="181"/>
        <v>2.408570731931901</v>
      </c>
      <c r="U869" s="1">
        <f t="shared" si="181"/>
        <v>1.6438055725228669</v>
      </c>
      <c r="V869" s="1">
        <f t="shared" si="181"/>
        <v>0.87904041311383385</v>
      </c>
      <c r="AA869"/>
      <c r="AB869"/>
    </row>
    <row r="870" spans="1:29" hidden="1" x14ac:dyDescent="0.2">
      <c r="A870" t="s">
        <v>937</v>
      </c>
      <c r="B870" s="5">
        <v>21.67</v>
      </c>
      <c r="C870" s="2">
        <v>42393550</v>
      </c>
      <c r="D870" s="2">
        <v>-47000000</v>
      </c>
      <c r="E870" t="s">
        <v>27</v>
      </c>
      <c r="F870" s="2">
        <v>-2000000</v>
      </c>
      <c r="G870" s="1">
        <f t="shared" si="170"/>
        <v>-0.47259354612176163</v>
      </c>
      <c r="H870" s="1">
        <f t="shared" si="171"/>
        <v>-2.0110363664755812E-2</v>
      </c>
      <c r="I870" s="1">
        <f t="shared" si="172"/>
        <v>-14.028968559574468</v>
      </c>
      <c r="J870" s="1">
        <f t="shared" si="173"/>
        <v>-329.68076115000002</v>
      </c>
      <c r="K870" s="3">
        <v>145000000</v>
      </c>
      <c r="L870" s="3">
        <v>47000000</v>
      </c>
      <c r="M870" s="1">
        <f t="shared" si="174"/>
        <v>2.3116724124306645</v>
      </c>
      <c r="N870" s="1">
        <f t="shared" si="175"/>
        <v>9.3741655969387772</v>
      </c>
      <c r="O870" s="3">
        <v>98000000</v>
      </c>
      <c r="P870" s="1">
        <f t="shared" si="176"/>
        <v>-2.0408163265306123</v>
      </c>
      <c r="Q870" s="1">
        <f t="shared" si="177"/>
        <v>-47.959183673469383</v>
      </c>
      <c r="R870" s="1">
        <f t="shared" si="178"/>
        <v>-1.9546132521276602</v>
      </c>
      <c r="S870" s="1">
        <f t="shared" si="179"/>
        <v>-11.086592182065429</v>
      </c>
      <c r="T870" s="1">
        <f t="shared" si="181"/>
        <v>-10.624257699579296</v>
      </c>
      <c r="U870" s="1">
        <f t="shared" si="181"/>
        <v>-10.855424940822363</v>
      </c>
      <c r="V870" s="1">
        <f t="shared" si="181"/>
        <v>-11.086592182065429</v>
      </c>
      <c r="AA870"/>
      <c r="AB870"/>
    </row>
    <row r="871" spans="1:29" hidden="1" x14ac:dyDescent="0.2">
      <c r="A871" t="s">
        <v>938</v>
      </c>
      <c r="B871" s="5">
        <v>21.87</v>
      </c>
      <c r="C871" s="2">
        <v>95103000</v>
      </c>
      <c r="D871" s="2">
        <v>58000000</v>
      </c>
      <c r="E871" t="s">
        <v>27</v>
      </c>
      <c r="F871" s="2">
        <v>-10000000</v>
      </c>
      <c r="G871" s="1">
        <f t="shared" si="170"/>
        <v>0.58320054627791862</v>
      </c>
      <c r="H871" s="1">
        <f t="shared" si="171"/>
        <v>-0.10055181832377906</v>
      </c>
      <c r="I871" s="1">
        <f t="shared" si="172"/>
        <v>11.368302108620689</v>
      </c>
      <c r="J871" s="1">
        <f t="shared" si="173"/>
        <v>-65.936152230000005</v>
      </c>
      <c r="K871" s="4">
        <v>1525000000</v>
      </c>
      <c r="L871" s="3">
        <v>597000000</v>
      </c>
      <c r="M871" s="1">
        <f t="shared" si="174"/>
        <v>9.7578414981651473</v>
      </c>
      <c r="N871" s="1">
        <f t="shared" si="175"/>
        <v>2.2412743642241382</v>
      </c>
      <c r="O871" s="3">
        <v>927000000</v>
      </c>
      <c r="P871" s="1">
        <f t="shared" si="176"/>
        <v>-1.0787486515641855</v>
      </c>
      <c r="Q871" s="1">
        <f t="shared" si="177"/>
        <v>6.2567421790722761</v>
      </c>
      <c r="R871" s="1">
        <f t="shared" si="178"/>
        <v>3.5860389827586205</v>
      </c>
      <c r="S871" s="1">
        <f t="shared" si="179"/>
        <v>6.0986509363532173</v>
      </c>
      <c r="T871" s="1">
        <f t="shared" si="181"/>
        <v>8.0481162529047445</v>
      </c>
      <c r="U871" s="1">
        <f t="shared" si="181"/>
        <v>7.0733835946289814</v>
      </c>
      <c r="V871" s="1">
        <f t="shared" si="181"/>
        <v>6.0986509363532173</v>
      </c>
      <c r="AA871"/>
      <c r="AB871"/>
    </row>
    <row r="872" spans="1:29" hidden="1" x14ac:dyDescent="0.2">
      <c r="A872" t="s">
        <v>939</v>
      </c>
      <c r="B872" s="5">
        <v>36.04</v>
      </c>
      <c r="C872" s="2">
        <v>113364775</v>
      </c>
      <c r="D872" s="2">
        <v>65000000</v>
      </c>
      <c r="E872" t="s">
        <v>27</v>
      </c>
      <c r="F872" s="2">
        <v>10000000</v>
      </c>
      <c r="G872" s="1">
        <f t="shared" si="170"/>
        <v>0.65358681910456395</v>
      </c>
      <c r="H872" s="1">
        <f t="shared" si="171"/>
        <v>0.10055181832377906</v>
      </c>
      <c r="I872" s="1">
        <f t="shared" si="172"/>
        <v>10.14402342</v>
      </c>
      <c r="J872" s="1">
        <f t="shared" si="173"/>
        <v>65.936152230000005</v>
      </c>
      <c r="K872" s="3">
        <v>369000000</v>
      </c>
      <c r="L872" s="3">
        <v>132000000</v>
      </c>
      <c r="M872" s="1">
        <f t="shared" si="174"/>
        <v>2.090596483784315</v>
      </c>
      <c r="N872" s="1">
        <f t="shared" si="175"/>
        <v>17.239099118143457</v>
      </c>
      <c r="O872" s="3">
        <v>237000000</v>
      </c>
      <c r="P872" s="1">
        <f t="shared" si="176"/>
        <v>4.2194092827004219</v>
      </c>
      <c r="Q872" s="1">
        <f t="shared" si="177"/>
        <v>27.426160337552741</v>
      </c>
      <c r="R872" s="1">
        <f t="shared" si="178"/>
        <v>6.2856407553846152</v>
      </c>
      <c r="S872" s="1">
        <f t="shared" si="179"/>
        <v>5.7337034365392601</v>
      </c>
      <c r="T872" s="1">
        <f t="shared" si="181"/>
        <v>6.1518227332961235</v>
      </c>
      <c r="U872" s="1">
        <f t="shared" si="181"/>
        <v>5.9427630849176918</v>
      </c>
      <c r="V872" s="1">
        <f t="shared" si="181"/>
        <v>5.7337034365392601</v>
      </c>
      <c r="AA872"/>
      <c r="AB872"/>
    </row>
    <row r="873" spans="1:29" hidden="1" x14ac:dyDescent="0.2">
      <c r="A873" t="s">
        <v>940</v>
      </c>
      <c r="B873" s="5">
        <v>24.49</v>
      </c>
      <c r="C873" s="2">
        <v>17768000</v>
      </c>
      <c r="D873" s="2">
        <v>12000000</v>
      </c>
      <c r="E873" t="s">
        <v>27</v>
      </c>
      <c r="F873" s="2">
        <v>0.57999999999999996</v>
      </c>
      <c r="G873" s="1">
        <f t="shared" si="170"/>
        <v>0.12066218198853489</v>
      </c>
      <c r="H873" s="1">
        <f t="shared" si="171"/>
        <v>5.8320054627791859E-9</v>
      </c>
      <c r="I873" s="1">
        <f t="shared" si="172"/>
        <v>54.946793524999997</v>
      </c>
      <c r="J873" s="1">
        <f t="shared" si="173"/>
        <v>1136830210.8620689</v>
      </c>
      <c r="K873" s="3">
        <v>952000000</v>
      </c>
      <c r="L873" s="3">
        <v>728000000</v>
      </c>
      <c r="M873" s="1">
        <f t="shared" si="174"/>
        <v>12.606933813597479</v>
      </c>
      <c r="N873" s="1">
        <f t="shared" si="175"/>
        <v>1.9425817857142855</v>
      </c>
      <c r="O873" s="3">
        <v>225000000</v>
      </c>
      <c r="P873" s="1">
        <f t="shared" si="176"/>
        <v>2.5777777777777774E-7</v>
      </c>
      <c r="Q873" s="1">
        <f t="shared" si="177"/>
        <v>5.3333333333333339</v>
      </c>
      <c r="R873" s="1">
        <f t="shared" si="178"/>
        <v>3.6261526666666661</v>
      </c>
      <c r="S873" s="1">
        <f t="shared" si="179"/>
        <v>6.75371454299865</v>
      </c>
      <c r="T873" s="1">
        <f t="shared" si="181"/>
        <v>9.2863574966231432</v>
      </c>
      <c r="U873" s="1">
        <f t="shared" si="181"/>
        <v>8.0200360198108953</v>
      </c>
      <c r="V873" s="1">
        <f t="shared" si="181"/>
        <v>6.75371454299865</v>
      </c>
      <c r="AA873"/>
      <c r="AB873"/>
    </row>
    <row r="874" spans="1:29" hidden="1" x14ac:dyDescent="0.2">
      <c r="A874" t="s">
        <v>941</v>
      </c>
      <c r="B874" s="5">
        <v>4.79</v>
      </c>
      <c r="C874" s="2">
        <v>45947413</v>
      </c>
      <c r="D874" s="2">
        <v>10000000</v>
      </c>
      <c r="E874" t="s">
        <v>686</v>
      </c>
      <c r="F874" s="2">
        <v>-7000000</v>
      </c>
      <c r="G874" s="1">
        <f t="shared" si="170"/>
        <v>0.10055181832377906</v>
      </c>
      <c r="H874" s="1">
        <f t="shared" si="171"/>
        <v>-7.0386272826645349E-2</v>
      </c>
      <c r="I874" s="1">
        <f t="shared" si="172"/>
        <v>65.936152230000005</v>
      </c>
      <c r="J874" s="1">
        <f t="shared" si="173"/>
        <v>-94.194503185714282</v>
      </c>
      <c r="K874" s="4">
        <v>1734000000</v>
      </c>
      <c r="L874" s="4">
        <v>1415000000</v>
      </c>
      <c r="M874" s="1">
        <f t="shared" si="174"/>
        <v>6.9427194954370988</v>
      </c>
      <c r="N874" s="1">
        <f t="shared" si="175"/>
        <v>0.68993137388714731</v>
      </c>
      <c r="O874" s="3">
        <v>319000000</v>
      </c>
      <c r="P874" s="1">
        <f t="shared" si="176"/>
        <v>-2.1943573667711598</v>
      </c>
      <c r="Q874" s="1">
        <f t="shared" si="177"/>
        <v>3.1347962382445136</v>
      </c>
      <c r="R874" s="1">
        <f t="shared" si="178"/>
        <v>2.2008810827</v>
      </c>
      <c r="S874" s="1">
        <f t="shared" si="179"/>
        <v>2.1764010957483069</v>
      </c>
      <c r="T874" s="1">
        <f t="shared" ref="T874:V893" si="182">($O874+$O874*($Q874+T$2-$C$1)/$C$1)/$C874</f>
        <v>3.5649449948357259</v>
      </c>
      <c r="U874" s="1">
        <f t="shared" si="182"/>
        <v>2.8706730452920159</v>
      </c>
      <c r="V874" s="1">
        <f t="shared" si="182"/>
        <v>2.1764010957483069</v>
      </c>
      <c r="AA874"/>
      <c r="AB874"/>
    </row>
    <row r="875" spans="1:29" hidden="1" x14ac:dyDescent="0.2">
      <c r="A875" t="s">
        <v>942</v>
      </c>
      <c r="B875" s="5">
        <v>12.24</v>
      </c>
      <c r="C875" s="2">
        <v>66769000</v>
      </c>
      <c r="D875" s="2">
        <v>39000000</v>
      </c>
      <c r="E875" t="s">
        <v>27</v>
      </c>
      <c r="F875" s="2">
        <v>-426000000</v>
      </c>
      <c r="G875" s="1">
        <f t="shared" si="170"/>
        <v>0.39215209146273838</v>
      </c>
      <c r="H875" s="1">
        <f t="shared" si="171"/>
        <v>-4.2835074605929879</v>
      </c>
      <c r="I875" s="1">
        <f t="shared" si="172"/>
        <v>16.9067057</v>
      </c>
      <c r="J875" s="1">
        <f t="shared" si="173"/>
        <v>-1.5477970007042254</v>
      </c>
      <c r="K875" s="4">
        <v>2060000000</v>
      </c>
      <c r="L875" s="3">
        <v>918000000</v>
      </c>
      <c r="M875" s="1">
        <f t="shared" si="174"/>
        <v>17.10374575027333</v>
      </c>
      <c r="N875" s="1">
        <f t="shared" si="175"/>
        <v>0.71563271453590194</v>
      </c>
      <c r="O875" s="4">
        <v>1141000000</v>
      </c>
      <c r="P875" s="1">
        <f t="shared" si="176"/>
        <v>-37.335670464504823</v>
      </c>
      <c r="Q875" s="1">
        <f t="shared" si="177"/>
        <v>3.4180543382997373</v>
      </c>
      <c r="R875" s="1">
        <f t="shared" si="178"/>
        <v>2.0955193846153848</v>
      </c>
      <c r="S875" s="1">
        <f t="shared" si="179"/>
        <v>5.8410340127903666</v>
      </c>
      <c r="T875" s="1">
        <f t="shared" si="182"/>
        <v>9.2587877607871913</v>
      </c>
      <c r="U875" s="1">
        <f t="shared" si="182"/>
        <v>7.549910886788779</v>
      </c>
      <c r="V875" s="1">
        <f t="shared" si="182"/>
        <v>5.8410340127903666</v>
      </c>
      <c r="AA875"/>
      <c r="AB875"/>
    </row>
    <row r="876" spans="1:29" hidden="1" x14ac:dyDescent="0.2">
      <c r="A876" t="s">
        <v>943</v>
      </c>
      <c r="B876" s="5">
        <v>20.5</v>
      </c>
      <c r="C876" s="2">
        <v>0</v>
      </c>
      <c r="D876" s="2" t="s">
        <v>41</v>
      </c>
      <c r="E876" t="s">
        <v>42</v>
      </c>
      <c r="F876" s="2" t="s">
        <v>41</v>
      </c>
      <c r="G876" s="1" t="e">
        <f t="shared" si="170"/>
        <v>#VALUE!</v>
      </c>
      <c r="H876" s="1" t="e">
        <f t="shared" si="171"/>
        <v>#VALUE!</v>
      </c>
      <c r="I876" s="1" t="e">
        <f t="shared" si="172"/>
        <v>#VALUE!</v>
      </c>
      <c r="J876" s="1" t="e">
        <f t="shared" si="173"/>
        <v>#VALUE!</v>
      </c>
      <c r="K876" s="2" t="s">
        <v>41</v>
      </c>
      <c r="L876" s="2" t="s">
        <v>41</v>
      </c>
      <c r="M876" s="1" t="e">
        <f t="shared" si="174"/>
        <v>#VALUE!</v>
      </c>
      <c r="N876" s="1" t="e">
        <f t="shared" si="175"/>
        <v>#VALUE!</v>
      </c>
      <c r="O876" s="2" t="s">
        <v>41</v>
      </c>
      <c r="P876" s="1" t="e">
        <f t="shared" si="176"/>
        <v>#VALUE!</v>
      </c>
      <c r="Q876" s="1" t="e">
        <f t="shared" si="177"/>
        <v>#VALUE!</v>
      </c>
      <c r="R876" s="1" t="e">
        <f t="shared" si="178"/>
        <v>#VALUE!</v>
      </c>
      <c r="S876" s="1" t="e">
        <f t="shared" si="179"/>
        <v>#VALUE!</v>
      </c>
      <c r="T876" s="1" t="e">
        <f t="shared" si="182"/>
        <v>#VALUE!</v>
      </c>
      <c r="U876" s="1" t="e">
        <f t="shared" si="182"/>
        <v>#VALUE!</v>
      </c>
      <c r="V876" s="1" t="e">
        <f t="shared" si="182"/>
        <v>#VALUE!</v>
      </c>
      <c r="AA876"/>
      <c r="AB876"/>
    </row>
    <row r="877" spans="1:29" hidden="1" x14ac:dyDescent="0.2">
      <c r="A877" t="s">
        <v>944</v>
      </c>
      <c r="B877" s="5">
        <v>109.42</v>
      </c>
      <c r="C877" s="2">
        <v>44739223</v>
      </c>
      <c r="D877" s="2">
        <v>282000000</v>
      </c>
      <c r="E877" t="s">
        <v>143</v>
      </c>
      <c r="F877" s="2">
        <v>60000000</v>
      </c>
      <c r="G877" s="1">
        <f t="shared" si="170"/>
        <v>2.8355612767305698</v>
      </c>
      <c r="H877" s="1">
        <f t="shared" si="171"/>
        <v>0.60331090994267444</v>
      </c>
      <c r="I877" s="1">
        <f t="shared" si="172"/>
        <v>2.3381614265957444</v>
      </c>
      <c r="J877" s="1">
        <f t="shared" si="173"/>
        <v>10.989358704999999</v>
      </c>
      <c r="K877" s="4">
        <v>2900000000</v>
      </c>
      <c r="L877" s="4">
        <v>2087000000</v>
      </c>
      <c r="M877" s="1">
        <f t="shared" si="174"/>
        <v>18.1719740640109</v>
      </c>
      <c r="N877" s="1">
        <f t="shared" si="175"/>
        <v>6.0213601238130385</v>
      </c>
      <c r="O877" s="3">
        <v>813000000</v>
      </c>
      <c r="P877" s="1">
        <f t="shared" si="176"/>
        <v>7.3800738007380069</v>
      </c>
      <c r="Q877" s="1">
        <f t="shared" si="177"/>
        <v>34.686346863468636</v>
      </c>
      <c r="R877" s="1">
        <f t="shared" si="178"/>
        <v>1.7359453122907802</v>
      </c>
      <c r="S877" s="1">
        <f t="shared" si="179"/>
        <v>63.03193955782379</v>
      </c>
      <c r="T877" s="1">
        <f t="shared" si="182"/>
        <v>66.666334370625975</v>
      </c>
      <c r="U877" s="1">
        <f t="shared" si="182"/>
        <v>64.849136964224883</v>
      </c>
      <c r="V877" s="1">
        <f t="shared" si="182"/>
        <v>63.03193955782379</v>
      </c>
      <c r="AA877"/>
      <c r="AB877"/>
    </row>
    <row r="878" spans="1:29" hidden="1" x14ac:dyDescent="0.2">
      <c r="A878" t="s">
        <v>945</v>
      </c>
      <c r="B878" s="5">
        <v>83.11</v>
      </c>
      <c r="C878" s="2">
        <v>151153402</v>
      </c>
      <c r="D878" s="2">
        <v>-62000000</v>
      </c>
      <c r="E878" t="s">
        <v>27</v>
      </c>
      <c r="F878" s="2">
        <v>-39000000</v>
      </c>
      <c r="G878" s="1">
        <f t="shared" si="170"/>
        <v>-0.62342127360743027</v>
      </c>
      <c r="H878" s="1">
        <f t="shared" si="171"/>
        <v>-0.39215209146273838</v>
      </c>
      <c r="I878" s="1">
        <f t="shared" si="172"/>
        <v>-10.634863262903226</v>
      </c>
      <c r="J878" s="1">
        <f t="shared" si="173"/>
        <v>-16.9067057</v>
      </c>
      <c r="K878" s="4">
        <v>1684000000</v>
      </c>
      <c r="L878" s="4">
        <v>1373000000</v>
      </c>
      <c r="M878" s="1">
        <f t="shared" si="174"/>
        <v>2.0575124071636841</v>
      </c>
      <c r="N878" s="1">
        <f t="shared" si="175"/>
        <v>40.393438071446944</v>
      </c>
      <c r="O878" s="3">
        <v>106000000</v>
      </c>
      <c r="P878" s="1">
        <f t="shared" si="176"/>
        <v>-36.79245283018868</v>
      </c>
      <c r="Q878" s="1">
        <f t="shared" si="177"/>
        <v>-58.490566037735846</v>
      </c>
      <c r="R878" s="1">
        <f t="shared" si="178"/>
        <v>-20.261869742290326</v>
      </c>
      <c r="S878" s="1">
        <f t="shared" si="179"/>
        <v>-4.1017932232845142</v>
      </c>
      <c r="T878" s="1">
        <f t="shared" si="182"/>
        <v>-3.9615383582302699</v>
      </c>
      <c r="U878" s="1">
        <f t="shared" si="182"/>
        <v>-4.0316657907573923</v>
      </c>
      <c r="V878" s="1">
        <f t="shared" si="182"/>
        <v>-4.1017932232845142</v>
      </c>
      <c r="AA878"/>
      <c r="AB878"/>
    </row>
    <row r="879" spans="1:29" hidden="1" x14ac:dyDescent="0.2">
      <c r="A879" t="s">
        <v>2789</v>
      </c>
      <c r="B879" s="5">
        <v>42.82</v>
      </c>
      <c r="C879" s="2">
        <v>67640066</v>
      </c>
      <c r="D879" s="2">
        <v>1029000000</v>
      </c>
      <c r="E879" t="s">
        <v>61</v>
      </c>
      <c r="F879" s="2">
        <v>-40000000</v>
      </c>
      <c r="G879" s="1">
        <f t="shared" si="170"/>
        <v>10.346782105516866</v>
      </c>
      <c r="H879" s="1">
        <f t="shared" si="171"/>
        <v>-0.40220727329511624</v>
      </c>
      <c r="I879" s="1">
        <f t="shared" si="172"/>
        <v>0.64077893323615165</v>
      </c>
      <c r="J879" s="1">
        <f t="shared" si="173"/>
        <v>-16.484038057500001</v>
      </c>
      <c r="K879" s="2">
        <v>1363000000</v>
      </c>
      <c r="L879" s="2">
        <v>177000000</v>
      </c>
      <c r="M879" s="1">
        <f t="shared" si="174"/>
        <v>17.533986439339074</v>
      </c>
      <c r="N879" s="1">
        <f t="shared" si="175"/>
        <v>2.4421143559190557</v>
      </c>
      <c r="O879" s="2">
        <v>1186000000</v>
      </c>
      <c r="P879" s="1">
        <f t="shared" si="176"/>
        <v>-3.3726812816188869</v>
      </c>
      <c r="Q879" s="1">
        <f t="shared" si="177"/>
        <v>86.762225969645868</v>
      </c>
      <c r="R879" s="1">
        <f t="shared" si="178"/>
        <v>0.28147207250923223</v>
      </c>
      <c r="S879" s="1">
        <f t="shared" si="179"/>
        <v>152.12876935986432</v>
      </c>
      <c r="T879" s="1">
        <f t="shared" si="182"/>
        <v>155.63556664773213</v>
      </c>
      <c r="U879" s="1">
        <f t="shared" si="182"/>
        <v>153.88216800379823</v>
      </c>
      <c r="V879" s="1">
        <f t="shared" si="182"/>
        <v>152.12876935986432</v>
      </c>
      <c r="AA879"/>
      <c r="AB879"/>
    </row>
    <row r="880" spans="1:29" hidden="1" x14ac:dyDescent="0.2">
      <c r="A880" t="s">
        <v>947</v>
      </c>
      <c r="B880" s="5">
        <v>2.59</v>
      </c>
      <c r="C880" s="2">
        <v>3699384</v>
      </c>
      <c r="D880" s="2">
        <v>-6000000</v>
      </c>
      <c r="E880" t="s">
        <v>61</v>
      </c>
      <c r="F880" s="2">
        <v>-1.05</v>
      </c>
      <c r="G880" s="1">
        <f t="shared" si="170"/>
        <v>-6.0331090994267443E-2</v>
      </c>
      <c r="H880" s="1">
        <f t="shared" si="171"/>
        <v>-1.0557940923996803E-8</v>
      </c>
      <c r="I880" s="1">
        <f t="shared" si="172"/>
        <v>-109.89358704999999</v>
      </c>
      <c r="J880" s="1">
        <f t="shared" si="173"/>
        <v>-627963354.57142854</v>
      </c>
      <c r="K880" s="3">
        <v>587000000</v>
      </c>
      <c r="L880" s="3">
        <v>536000000</v>
      </c>
      <c r="M880" s="1">
        <f t="shared" si="174"/>
        <v>13.786078979635528</v>
      </c>
      <c r="N880" s="1">
        <f t="shared" si="175"/>
        <v>0.18787067764705881</v>
      </c>
      <c r="O880" s="3">
        <v>51000000</v>
      </c>
      <c r="P880" s="1">
        <f t="shared" si="176"/>
        <v>-2.0588235294117645E-6</v>
      </c>
      <c r="Q880" s="1">
        <f t="shared" si="177"/>
        <v>-11.76470588235294</v>
      </c>
      <c r="R880" s="1">
        <f t="shared" si="178"/>
        <v>-0.15969007600000001</v>
      </c>
      <c r="S880" s="1">
        <f t="shared" si="179"/>
        <v>-16.218916446630033</v>
      </c>
      <c r="T880" s="1">
        <f t="shared" si="182"/>
        <v>-13.461700650702928</v>
      </c>
      <c r="U880" s="1">
        <f t="shared" si="182"/>
        <v>-14.840308548666481</v>
      </c>
      <c r="V880" s="1">
        <f t="shared" si="182"/>
        <v>-16.218916446630033</v>
      </c>
      <c r="AA880"/>
      <c r="AB880"/>
    </row>
    <row r="881" spans="1:28" hidden="1" x14ac:dyDescent="0.2">
      <c r="A881" t="s">
        <v>948</v>
      </c>
      <c r="B881" s="5">
        <v>49.77</v>
      </c>
      <c r="C881" s="2">
        <v>48361000</v>
      </c>
      <c r="D881" s="2">
        <v>6000000</v>
      </c>
      <c r="E881" t="s">
        <v>27</v>
      </c>
      <c r="F881" s="2">
        <v>12000000</v>
      </c>
      <c r="G881" s="1">
        <f t="shared" si="170"/>
        <v>6.0331090994267443E-2</v>
      </c>
      <c r="H881" s="1">
        <f t="shared" si="171"/>
        <v>0.12066218198853489</v>
      </c>
      <c r="I881" s="1">
        <f t="shared" si="172"/>
        <v>109.89358704999999</v>
      </c>
      <c r="J881" s="1">
        <f t="shared" si="173"/>
        <v>54.946793524999997</v>
      </c>
      <c r="K881" s="3">
        <v>936000000</v>
      </c>
      <c r="L881" s="3">
        <v>825000000</v>
      </c>
      <c r="M881" s="1">
        <f t="shared" si="174"/>
        <v>2.2952378983064867</v>
      </c>
      <c r="N881" s="1">
        <f t="shared" si="175"/>
        <v>21.684026756756758</v>
      </c>
      <c r="O881" s="3">
        <v>111000000</v>
      </c>
      <c r="P881" s="1">
        <f t="shared" si="176"/>
        <v>10.810810810810811</v>
      </c>
      <c r="Q881" s="1">
        <f t="shared" si="177"/>
        <v>5.4054054054054053</v>
      </c>
      <c r="R881" s="1">
        <f t="shared" si="178"/>
        <v>40.115449500000004</v>
      </c>
      <c r="S881" s="1">
        <f t="shared" si="179"/>
        <v>1.2406691342197225</v>
      </c>
      <c r="T881" s="1">
        <f t="shared" si="182"/>
        <v>1.6997167138810199</v>
      </c>
      <c r="U881" s="1">
        <f t="shared" si="182"/>
        <v>1.4701929240503713</v>
      </c>
      <c r="V881" s="1">
        <f t="shared" si="182"/>
        <v>1.2406691342197225</v>
      </c>
      <c r="AA881"/>
      <c r="AB881"/>
    </row>
    <row r="882" spans="1:28" hidden="1" x14ac:dyDescent="0.2">
      <c r="A882" t="s">
        <v>949</v>
      </c>
      <c r="B882" s="5">
        <v>10.62</v>
      </c>
      <c r="C882" s="2">
        <v>49008000</v>
      </c>
      <c r="D882" s="2">
        <v>-122000000</v>
      </c>
      <c r="E882" t="s">
        <v>27</v>
      </c>
      <c r="F882" s="2">
        <v>-21000000</v>
      </c>
      <c r="G882" s="1">
        <f t="shared" si="170"/>
        <v>-1.2267321835501046</v>
      </c>
      <c r="H882" s="1">
        <f t="shared" si="171"/>
        <v>-0.21115881847993603</v>
      </c>
      <c r="I882" s="1">
        <f t="shared" si="172"/>
        <v>-5.4046026418032787</v>
      </c>
      <c r="J882" s="1">
        <f t="shared" si="173"/>
        <v>-31.39816772857143</v>
      </c>
      <c r="K882" s="3">
        <v>684000000</v>
      </c>
      <c r="L882" s="3">
        <v>479000000</v>
      </c>
      <c r="M882" s="1">
        <f t="shared" si="174"/>
        <v>4.1829905321580148</v>
      </c>
      <c r="N882" s="1">
        <f t="shared" si="175"/>
        <v>2.5388534634146342</v>
      </c>
      <c r="O882" s="3">
        <v>205000000</v>
      </c>
      <c r="P882" s="1">
        <f t="shared" si="176"/>
        <v>-10.24390243902439</v>
      </c>
      <c r="Q882" s="1">
        <f t="shared" si="177"/>
        <v>-59.512195121951216</v>
      </c>
      <c r="R882" s="1">
        <f t="shared" si="178"/>
        <v>-0.42661062295081975</v>
      </c>
      <c r="S882" s="1">
        <f t="shared" si="179"/>
        <v>-24.89389487430623</v>
      </c>
      <c r="T882" s="1">
        <f t="shared" si="182"/>
        <v>-24.057296767874629</v>
      </c>
      <c r="U882" s="1">
        <f t="shared" si="182"/>
        <v>-24.47559582109043</v>
      </c>
      <c r="V882" s="1">
        <f t="shared" si="182"/>
        <v>-24.89389487430623</v>
      </c>
      <c r="AA882"/>
      <c r="AB882"/>
    </row>
    <row r="883" spans="1:28" hidden="1" x14ac:dyDescent="0.2">
      <c r="A883" t="s">
        <v>950</v>
      </c>
      <c r="B883" s="5">
        <v>140.38</v>
      </c>
      <c r="C883" s="2">
        <v>561200000</v>
      </c>
      <c r="D883" s="2">
        <v>6147000000</v>
      </c>
      <c r="E883" t="s">
        <v>27</v>
      </c>
      <c r="F883" s="2">
        <v>1494000000</v>
      </c>
      <c r="G883" s="1">
        <f t="shared" si="170"/>
        <v>61.809202723626996</v>
      </c>
      <c r="H883" s="1">
        <f t="shared" si="171"/>
        <v>15.022441657572593</v>
      </c>
      <c r="I883" s="1">
        <f t="shared" si="172"/>
        <v>0.1072655803318692</v>
      </c>
      <c r="J883" s="1">
        <f t="shared" si="173"/>
        <v>0.44133970702811243</v>
      </c>
      <c r="K883" s="4">
        <v>77993000000</v>
      </c>
      <c r="L883" s="4">
        <v>63000000000</v>
      </c>
      <c r="M883" s="1">
        <f t="shared" si="174"/>
        <v>26.715965787598005</v>
      </c>
      <c r="N883" s="1">
        <f t="shared" si="175"/>
        <v>5.2545358500633625</v>
      </c>
      <c r="O883" s="4">
        <v>14993000000</v>
      </c>
      <c r="P883" s="1">
        <f t="shared" si="176"/>
        <v>9.9646501700793699</v>
      </c>
      <c r="Q883" s="1">
        <f t="shared" si="177"/>
        <v>40.999132928700064</v>
      </c>
      <c r="R883" s="1">
        <f t="shared" si="178"/>
        <v>1.2816212136001299</v>
      </c>
      <c r="S883" s="1">
        <f t="shared" si="179"/>
        <v>109.53314326443338</v>
      </c>
      <c r="T883" s="1">
        <f t="shared" si="182"/>
        <v>114.87633642195297</v>
      </c>
      <c r="U883" s="1">
        <f t="shared" si="182"/>
        <v>112.20473984319317</v>
      </c>
      <c r="V883" s="1">
        <f t="shared" si="182"/>
        <v>109.53314326443338</v>
      </c>
      <c r="AA883"/>
      <c r="AB883"/>
    </row>
    <row r="884" spans="1:28" hidden="1" x14ac:dyDescent="0.2">
      <c r="A884" t="s">
        <v>951</v>
      </c>
      <c r="B884" s="5">
        <v>3.98</v>
      </c>
      <c r="C884" s="2">
        <v>107045234</v>
      </c>
      <c r="D884" s="2">
        <v>-34000000</v>
      </c>
      <c r="E884" t="s">
        <v>27</v>
      </c>
      <c r="F884" s="2">
        <v>14000000</v>
      </c>
      <c r="G884" s="1">
        <f t="shared" si="170"/>
        <v>-0.34187618230084882</v>
      </c>
      <c r="H884" s="1">
        <f t="shared" si="171"/>
        <v>0.1407725456532907</v>
      </c>
      <c r="I884" s="1">
        <f t="shared" si="172"/>
        <v>-19.39298595</v>
      </c>
      <c r="J884" s="1">
        <f t="shared" si="173"/>
        <v>47.097251592857141</v>
      </c>
      <c r="K884" s="3">
        <v>97000000</v>
      </c>
      <c r="L884" s="3">
        <v>19000000</v>
      </c>
      <c r="M884" s="1">
        <f t="shared" si="174"/>
        <v>0.72866392164643223</v>
      </c>
      <c r="N884" s="1">
        <f t="shared" si="175"/>
        <v>5.4620516835897437</v>
      </c>
      <c r="O884" s="3">
        <v>78000000</v>
      </c>
      <c r="P884" s="1">
        <f t="shared" si="176"/>
        <v>17.948717948717949</v>
      </c>
      <c r="Q884" s="1">
        <f t="shared" si="177"/>
        <v>-43.589743589743591</v>
      </c>
      <c r="R884" s="1">
        <f t="shared" si="178"/>
        <v>-1.2530589156470588</v>
      </c>
      <c r="S884" s="1">
        <f t="shared" si="179"/>
        <v>-3.1762273507664993</v>
      </c>
      <c r="T884" s="1">
        <f t="shared" si="182"/>
        <v>-3.0304945664372127</v>
      </c>
      <c r="U884" s="1">
        <f t="shared" si="182"/>
        <v>-3.103360958601856</v>
      </c>
      <c r="V884" s="1">
        <f t="shared" si="182"/>
        <v>-3.1762273507664993</v>
      </c>
      <c r="AA884"/>
      <c r="AB884"/>
    </row>
    <row r="885" spans="1:28" hidden="1" x14ac:dyDescent="0.2">
      <c r="A885" t="s">
        <v>952</v>
      </c>
      <c r="B885" s="5">
        <v>17.149999999999999</v>
      </c>
      <c r="C885" s="2">
        <v>16562000</v>
      </c>
      <c r="D885" s="2">
        <v>-14000000</v>
      </c>
      <c r="E885" t="s">
        <v>27</v>
      </c>
      <c r="F885" s="2">
        <v>-9000000</v>
      </c>
      <c r="G885" s="1">
        <f t="shared" si="170"/>
        <v>-0.1407725456532907</v>
      </c>
      <c r="H885" s="1">
        <f t="shared" si="171"/>
        <v>-9.0496636491401161E-2</v>
      </c>
      <c r="I885" s="1">
        <f t="shared" si="172"/>
        <v>-47.097251592857141</v>
      </c>
      <c r="J885" s="1">
        <f t="shared" si="173"/>
        <v>-73.262391366666662</v>
      </c>
      <c r="K885" s="3">
        <v>24000000</v>
      </c>
      <c r="L885" s="3">
        <v>42000000</v>
      </c>
      <c r="M885" s="1">
        <f t="shared" si="174"/>
        <v>-1.0868252626494386</v>
      </c>
      <c r="N885" s="1">
        <f t="shared" si="175"/>
        <v>-15.779905555555553</v>
      </c>
      <c r="O885" s="3">
        <v>-18000000</v>
      </c>
      <c r="P885" s="1">
        <f t="shared" si="176"/>
        <v>50</v>
      </c>
      <c r="Q885" s="1">
        <f t="shared" si="177"/>
        <v>77.777777777777786</v>
      </c>
      <c r="R885" s="1">
        <f t="shared" si="178"/>
        <v>-2.0288449999999996</v>
      </c>
      <c r="S885" s="1">
        <f t="shared" si="179"/>
        <v>-8.453085376162301</v>
      </c>
      <c r="T885" s="1">
        <f t="shared" si="182"/>
        <v>-8.6704504286921882</v>
      </c>
      <c r="U885" s="1">
        <f t="shared" si="182"/>
        <v>-8.5617679024272455</v>
      </c>
      <c r="V885" s="1">
        <f t="shared" si="182"/>
        <v>-8.453085376162301</v>
      </c>
      <c r="AA885"/>
      <c r="AB885"/>
    </row>
    <row r="886" spans="1:28" hidden="1" x14ac:dyDescent="0.2">
      <c r="A886" t="s">
        <v>953</v>
      </c>
      <c r="B886" s="5">
        <v>36.82</v>
      </c>
      <c r="C886" s="2">
        <v>79993830</v>
      </c>
      <c r="D886" s="2">
        <v>272000000</v>
      </c>
      <c r="E886" t="s">
        <v>27</v>
      </c>
      <c r="F886" s="2">
        <v>73000000</v>
      </c>
      <c r="G886" s="1">
        <f t="shared" ref="G886:G949" si="183">D886/$C$3</f>
        <v>2.7350094584067906</v>
      </c>
      <c r="H886" s="1">
        <f t="shared" ref="H886:H949" si="184">F886/$C$3</f>
        <v>0.73402827376358715</v>
      </c>
      <c r="I886" s="1">
        <f t="shared" ref="I886:I949" si="185">$B$3/G886</f>
        <v>2.42412324375</v>
      </c>
      <c r="J886" s="1">
        <f t="shared" ref="J886:J949" si="186">$B$3/H886</f>
        <v>9.0323496205479454</v>
      </c>
      <c r="K886" s="4">
        <v>18005000000</v>
      </c>
      <c r="L886" s="4">
        <v>15759000000</v>
      </c>
      <c r="M886" s="1">
        <f t="shared" ref="M886:M949" si="187">(K886-L886)/C886</f>
        <v>28.077165451385437</v>
      </c>
      <c r="N886" s="1">
        <f t="shared" ref="N886:N949" si="188">B886/M886</f>
        <v>1.3113859397150491</v>
      </c>
      <c r="O886" s="4">
        <v>2246000000</v>
      </c>
      <c r="P886" s="1">
        <f t="shared" ref="P886:P949" si="189">F886/O886*100</f>
        <v>3.2502226179875331</v>
      </c>
      <c r="Q886" s="1">
        <f t="shared" ref="Q886:Q949" si="190">D886/O886*100</f>
        <v>12.110418521816563</v>
      </c>
      <c r="R886" s="1">
        <f t="shared" ref="R886:R949" si="191">B886/S886</f>
        <v>1.082857654632353</v>
      </c>
      <c r="S886" s="1">
        <f t="shared" ref="S886:S949" si="192">($O886+$O886*($Q886-$C$1)/$C$1)/$C886</f>
        <v>34.002622452256631</v>
      </c>
      <c r="T886" s="1">
        <f t="shared" si="182"/>
        <v>39.618055542533718</v>
      </c>
      <c r="U886" s="1">
        <f t="shared" si="182"/>
        <v>36.810338997395171</v>
      </c>
      <c r="V886" s="1">
        <f t="shared" si="182"/>
        <v>34.002622452256631</v>
      </c>
      <c r="AA886"/>
      <c r="AB886"/>
    </row>
    <row r="887" spans="1:28" hidden="1" x14ac:dyDescent="0.2">
      <c r="A887" t="s">
        <v>954</v>
      </c>
      <c r="B887" s="5">
        <v>224.87</v>
      </c>
      <c r="C887" s="2">
        <v>9266085</v>
      </c>
      <c r="D887" s="2">
        <v>69000000</v>
      </c>
      <c r="E887" t="s">
        <v>718</v>
      </c>
      <c r="F887" s="2">
        <v>21000000</v>
      </c>
      <c r="G887" s="1">
        <f t="shared" si="183"/>
        <v>0.69380754643407561</v>
      </c>
      <c r="H887" s="1">
        <f t="shared" si="184"/>
        <v>0.21115881847993603</v>
      </c>
      <c r="I887" s="1">
        <f t="shared" si="185"/>
        <v>9.5559640913043467</v>
      </c>
      <c r="J887" s="1">
        <f t="shared" si="186"/>
        <v>31.39816772857143</v>
      </c>
      <c r="K887" s="3">
        <v>774000000</v>
      </c>
      <c r="L887" s="3">
        <v>201000000</v>
      </c>
      <c r="M887" s="1">
        <f t="shared" si="187"/>
        <v>61.838413957998441</v>
      </c>
      <c r="N887" s="1">
        <f t="shared" si="188"/>
        <v>3.6364127992146598</v>
      </c>
      <c r="O887" s="3">
        <v>573000000</v>
      </c>
      <c r="P887" s="1">
        <f t="shared" si="189"/>
        <v>3.664921465968586</v>
      </c>
      <c r="Q887" s="1">
        <f t="shared" si="190"/>
        <v>12.041884816753926</v>
      </c>
      <c r="R887" s="1">
        <f t="shared" si="191"/>
        <v>3.019803672391304</v>
      </c>
      <c r="S887" s="1">
        <f t="shared" si="192"/>
        <v>74.46510581329656</v>
      </c>
      <c r="T887" s="1">
        <f t="shared" si="182"/>
        <v>86.832788604896237</v>
      </c>
      <c r="U887" s="1">
        <f t="shared" si="182"/>
        <v>80.648947209096391</v>
      </c>
      <c r="V887" s="1">
        <f t="shared" si="182"/>
        <v>74.46510581329656</v>
      </c>
      <c r="AA887"/>
      <c r="AB887"/>
    </row>
    <row r="888" spans="1:28" hidden="1" x14ac:dyDescent="0.2">
      <c r="A888" t="s">
        <v>955</v>
      </c>
      <c r="B888" s="5">
        <v>30.41</v>
      </c>
      <c r="C888" s="2">
        <v>5458723</v>
      </c>
      <c r="D888" s="2">
        <v>7000000</v>
      </c>
      <c r="E888" t="s">
        <v>27</v>
      </c>
      <c r="F888" s="2">
        <v>4000000</v>
      </c>
      <c r="G888" s="1">
        <f t="shared" si="183"/>
        <v>7.0386272826645349E-2</v>
      </c>
      <c r="H888" s="1">
        <f t="shared" si="184"/>
        <v>4.0220727329511624E-2</v>
      </c>
      <c r="I888" s="1">
        <f t="shared" si="185"/>
        <v>94.194503185714282</v>
      </c>
      <c r="J888" s="1">
        <f t="shared" si="186"/>
        <v>164.84038057500001</v>
      </c>
      <c r="K888" s="4">
        <v>1328000000</v>
      </c>
      <c r="L888" s="4">
        <v>1180000000</v>
      </c>
      <c r="M888" s="1">
        <f t="shared" si="187"/>
        <v>27.112568269172112</v>
      </c>
      <c r="N888" s="1">
        <f t="shared" si="188"/>
        <v>1.121620043445946</v>
      </c>
      <c r="O888" s="3">
        <v>148000000</v>
      </c>
      <c r="P888" s="1">
        <f t="shared" si="189"/>
        <v>2.7027027027027026</v>
      </c>
      <c r="Q888" s="1">
        <f t="shared" si="190"/>
        <v>4.7297297297297298</v>
      </c>
      <c r="R888" s="1">
        <f t="shared" si="191"/>
        <v>2.3714252347142857</v>
      </c>
      <c r="S888" s="1">
        <f t="shared" si="192"/>
        <v>12.823512019203026</v>
      </c>
      <c r="T888" s="1">
        <f t="shared" si="182"/>
        <v>18.246025673037447</v>
      </c>
      <c r="U888" s="1">
        <f t="shared" si="182"/>
        <v>15.534768846120237</v>
      </c>
      <c r="V888" s="1">
        <f t="shared" si="182"/>
        <v>12.823512019203026</v>
      </c>
      <c r="AA888"/>
      <c r="AB888"/>
    </row>
    <row r="889" spans="1:28" hidden="1" x14ac:dyDescent="0.2">
      <c r="A889" t="s">
        <v>956</v>
      </c>
      <c r="B889" s="5">
        <v>27.13</v>
      </c>
      <c r="C889" s="2">
        <v>55816000</v>
      </c>
      <c r="D889" s="2">
        <v>62000000</v>
      </c>
      <c r="E889" t="s">
        <v>27</v>
      </c>
      <c r="F889" s="2">
        <v>18000000</v>
      </c>
      <c r="G889" s="1">
        <f t="shared" si="183"/>
        <v>0.62342127360743027</v>
      </c>
      <c r="H889" s="1">
        <f t="shared" si="184"/>
        <v>0.18099327298280232</v>
      </c>
      <c r="I889" s="1">
        <f t="shared" si="185"/>
        <v>10.634863262903226</v>
      </c>
      <c r="J889" s="1">
        <f t="shared" si="186"/>
        <v>36.631195683333331</v>
      </c>
      <c r="K889" s="4">
        <v>1397000000</v>
      </c>
      <c r="L889" s="3">
        <v>741000000</v>
      </c>
      <c r="M889" s="1">
        <f t="shared" si="187"/>
        <v>11.752902393578902</v>
      </c>
      <c r="N889" s="1">
        <f t="shared" si="188"/>
        <v>2.3083659756097563</v>
      </c>
      <c r="O889" s="3">
        <v>656000000</v>
      </c>
      <c r="P889" s="1">
        <f t="shared" si="189"/>
        <v>2.7439024390243905</v>
      </c>
      <c r="Q889" s="1">
        <f t="shared" si="190"/>
        <v>9.4512195121951219</v>
      </c>
      <c r="R889" s="1">
        <f t="shared" si="191"/>
        <v>2.4424001290322579</v>
      </c>
      <c r="S889" s="1">
        <f t="shared" si="192"/>
        <v>11.107926042711767</v>
      </c>
      <c r="T889" s="1">
        <f t="shared" si="182"/>
        <v>13.458506521427548</v>
      </c>
      <c r="U889" s="1">
        <f t="shared" si="182"/>
        <v>12.283216282069658</v>
      </c>
      <c r="V889" s="1">
        <f t="shared" si="182"/>
        <v>11.107926042711767</v>
      </c>
      <c r="AA889"/>
      <c r="AB889"/>
    </row>
    <row r="890" spans="1:28" hidden="1" x14ac:dyDescent="0.2">
      <c r="A890" t="s">
        <v>957</v>
      </c>
      <c r="B890" s="5">
        <v>0.78</v>
      </c>
      <c r="C890" s="2">
        <v>42262408</v>
      </c>
      <c r="D890" s="2">
        <v>-2000000</v>
      </c>
      <c r="E890" t="s">
        <v>27</v>
      </c>
      <c r="F890" s="2">
        <v>-2000000</v>
      </c>
      <c r="G890" s="1">
        <f t="shared" si="183"/>
        <v>-2.0110363664755812E-2</v>
      </c>
      <c r="H890" s="1">
        <f t="shared" si="184"/>
        <v>-2.0110363664755812E-2</v>
      </c>
      <c r="I890" s="1">
        <f t="shared" si="185"/>
        <v>-329.68076115000002</v>
      </c>
      <c r="J890" s="1">
        <f t="shared" si="186"/>
        <v>-329.68076115000002</v>
      </c>
      <c r="K890" s="3">
        <v>110000000</v>
      </c>
      <c r="L890" s="3">
        <v>99000000</v>
      </c>
      <c r="M890" s="1">
        <f t="shared" si="187"/>
        <v>0.26027859084603033</v>
      </c>
      <c r="N890" s="1">
        <f t="shared" si="188"/>
        <v>2.9967889309090912</v>
      </c>
      <c r="O890" s="3">
        <v>11000000</v>
      </c>
      <c r="P890" s="1">
        <f t="shared" si="189"/>
        <v>-18.181818181818183</v>
      </c>
      <c r="Q890" s="1">
        <f t="shared" si="190"/>
        <v>-18.181818181818183</v>
      </c>
      <c r="R890" s="1">
        <f t="shared" si="191"/>
        <v>-1.648233912</v>
      </c>
      <c r="S890" s="1">
        <f t="shared" si="192"/>
        <v>-0.47323380153823702</v>
      </c>
      <c r="T890" s="1">
        <f t="shared" si="182"/>
        <v>-0.42117808336903095</v>
      </c>
      <c r="U890" s="1">
        <f t="shared" si="182"/>
        <v>-0.44720594245363399</v>
      </c>
      <c r="V890" s="1">
        <f t="shared" si="182"/>
        <v>-0.47323380153823702</v>
      </c>
      <c r="AA890"/>
      <c r="AB890"/>
    </row>
    <row r="891" spans="1:28" hidden="1" x14ac:dyDescent="0.2">
      <c r="A891" t="s">
        <v>958</v>
      </c>
      <c r="B891" s="5" t="s">
        <v>46</v>
      </c>
      <c r="C891" s="2">
        <v>17887247</v>
      </c>
      <c r="D891" s="2">
        <v>-50000000</v>
      </c>
      <c r="E891" t="s">
        <v>61</v>
      </c>
      <c r="F891" s="2">
        <v>11000000</v>
      </c>
      <c r="G891" s="1">
        <f t="shared" si="183"/>
        <v>-0.50275909161889532</v>
      </c>
      <c r="H891" s="1">
        <f t="shared" si="184"/>
        <v>0.11060700015615697</v>
      </c>
      <c r="I891" s="1">
        <f t="shared" si="185"/>
        <v>-13.187230446000001</v>
      </c>
      <c r="J891" s="1">
        <f t="shared" si="186"/>
        <v>59.941956572727271</v>
      </c>
      <c r="K891" s="3">
        <v>95000000</v>
      </c>
      <c r="L891" s="3">
        <v>57000000</v>
      </c>
      <c r="M891" s="1">
        <f t="shared" si="187"/>
        <v>2.1244185871643637</v>
      </c>
      <c r="N891" s="1" t="e">
        <f t="shared" si="188"/>
        <v>#VALUE!</v>
      </c>
      <c r="O891" s="3">
        <v>38000000</v>
      </c>
      <c r="P891" s="1">
        <f t="shared" si="189"/>
        <v>28.947368421052634</v>
      </c>
      <c r="Q891" s="1">
        <f t="shared" si="190"/>
        <v>-131.57894736842107</v>
      </c>
      <c r="R891" s="1" t="e">
        <f t="shared" si="191"/>
        <v>#VALUE!</v>
      </c>
      <c r="S891" s="1">
        <f t="shared" si="192"/>
        <v>-27.952876146899527</v>
      </c>
      <c r="T891" s="1">
        <f t="shared" si="182"/>
        <v>-27.527992429466654</v>
      </c>
      <c r="U891" s="1">
        <f t="shared" si="182"/>
        <v>-27.740434288183092</v>
      </c>
      <c r="V891" s="1">
        <f t="shared" si="182"/>
        <v>-27.952876146899527</v>
      </c>
      <c r="AA891"/>
      <c r="AB891"/>
    </row>
    <row r="892" spans="1:28" hidden="1" x14ac:dyDescent="0.2">
      <c r="A892" t="s">
        <v>959</v>
      </c>
      <c r="B892" s="5">
        <v>0.94</v>
      </c>
      <c r="C892" s="2">
        <v>173471000</v>
      </c>
      <c r="D892" s="2">
        <v>-79000000</v>
      </c>
      <c r="E892" t="s">
        <v>27</v>
      </c>
      <c r="F892" s="2">
        <v>-79000000</v>
      </c>
      <c r="G892" s="1">
        <f t="shared" si="183"/>
        <v>-0.79435936475785462</v>
      </c>
      <c r="H892" s="1">
        <f t="shared" si="184"/>
        <v>-0.79435936475785462</v>
      </c>
      <c r="I892" s="1">
        <f t="shared" si="185"/>
        <v>-8.3463483835443029</v>
      </c>
      <c r="J892" s="1">
        <f t="shared" si="186"/>
        <v>-8.3463483835443029</v>
      </c>
      <c r="K892" s="4">
        <v>4770000000</v>
      </c>
      <c r="L892" s="4">
        <v>3959000000</v>
      </c>
      <c r="M892" s="1">
        <f t="shared" si="187"/>
        <v>4.6751330193519376</v>
      </c>
      <c r="N892" s="1">
        <f t="shared" si="188"/>
        <v>0.20106379778051789</v>
      </c>
      <c r="O892" s="3">
        <v>772000000</v>
      </c>
      <c r="P892" s="1">
        <f t="shared" si="189"/>
        <v>-10.233160621761659</v>
      </c>
      <c r="Q892" s="1">
        <f t="shared" si="190"/>
        <v>-10.233160621761659</v>
      </c>
      <c r="R892" s="1">
        <f t="shared" si="191"/>
        <v>-0.20640853164556958</v>
      </c>
      <c r="S892" s="1">
        <f t="shared" si="192"/>
        <v>-4.5540753209470175</v>
      </c>
      <c r="T892" s="1">
        <f t="shared" si="182"/>
        <v>-3.6640130050556001</v>
      </c>
      <c r="U892" s="1">
        <f t="shared" si="182"/>
        <v>-4.1090441630013084</v>
      </c>
      <c r="V892" s="1">
        <f t="shared" si="182"/>
        <v>-4.5540753209470175</v>
      </c>
      <c r="AA892"/>
      <c r="AB892"/>
    </row>
    <row r="893" spans="1:28" hidden="1" x14ac:dyDescent="0.2">
      <c r="A893" t="s">
        <v>960</v>
      </c>
      <c r="B893" s="5">
        <v>14.18</v>
      </c>
      <c r="C893" s="2">
        <v>4232000</v>
      </c>
      <c r="D893" s="2">
        <v>0.67</v>
      </c>
      <c r="E893" t="s">
        <v>27</v>
      </c>
      <c r="F893" s="2">
        <v>0.3</v>
      </c>
      <c r="G893" s="1">
        <f t="shared" si="183"/>
        <v>6.7369718276931982E-9</v>
      </c>
      <c r="H893" s="1">
        <f t="shared" si="184"/>
        <v>3.0165545497133721E-9</v>
      </c>
      <c r="I893" s="1">
        <f t="shared" si="185"/>
        <v>984121675.07462668</v>
      </c>
      <c r="J893" s="1">
        <f t="shared" si="186"/>
        <v>2197871741</v>
      </c>
      <c r="K893" s="3">
        <v>218000000</v>
      </c>
      <c r="L893" s="3">
        <v>157000000</v>
      </c>
      <c r="M893" s="1">
        <f t="shared" si="187"/>
        <v>14.413988657844991</v>
      </c>
      <c r="N893" s="1">
        <f t="shared" si="188"/>
        <v>0.9837665573770491</v>
      </c>
      <c r="O893" s="3">
        <v>61000000</v>
      </c>
      <c r="P893" s="1">
        <f t="shared" si="189"/>
        <v>4.9180327868852463E-7</v>
      </c>
      <c r="Q893" s="1">
        <f t="shared" si="190"/>
        <v>1.098360655737705E-6</v>
      </c>
      <c r="R893" s="1">
        <f t="shared" si="191"/>
        <v>8956680.593030896</v>
      </c>
      <c r="S893" s="1">
        <f t="shared" si="192"/>
        <v>1.5831758041068602E-6</v>
      </c>
      <c r="T893" s="1">
        <f t="shared" si="182"/>
        <v>2.8827993147448021</v>
      </c>
      <c r="U893" s="1">
        <f t="shared" si="182"/>
        <v>1.4414004489603032</v>
      </c>
      <c r="V893" s="1">
        <f t="shared" si="182"/>
        <v>1.5831758041068602E-6</v>
      </c>
      <c r="AA893"/>
      <c r="AB893"/>
    </row>
    <row r="894" spans="1:28" hidden="1" x14ac:dyDescent="0.2">
      <c r="A894" t="s">
        <v>961</v>
      </c>
      <c r="B894" s="5">
        <v>119.81</v>
      </c>
      <c r="C894" s="2">
        <v>111900000</v>
      </c>
      <c r="D894" s="2">
        <v>427000000</v>
      </c>
      <c r="E894" t="s">
        <v>114</v>
      </c>
      <c r="F894" s="2">
        <v>106000000</v>
      </c>
      <c r="G894" s="1">
        <f t="shared" si="183"/>
        <v>4.2935626424253659</v>
      </c>
      <c r="H894" s="1">
        <f t="shared" si="184"/>
        <v>1.0658492742320582</v>
      </c>
      <c r="I894" s="1">
        <f t="shared" si="185"/>
        <v>1.5441721833723654</v>
      </c>
      <c r="J894" s="1">
        <f t="shared" si="186"/>
        <v>6.2203917198113201</v>
      </c>
      <c r="K894" s="4">
        <v>5019000000</v>
      </c>
      <c r="L894" s="4">
        <v>1691000000</v>
      </c>
      <c r="M894" s="1">
        <f t="shared" si="187"/>
        <v>29.740840035746203</v>
      </c>
      <c r="N894" s="1">
        <f t="shared" si="188"/>
        <v>4.0284672475961534</v>
      </c>
      <c r="O894" s="4">
        <v>3329000000</v>
      </c>
      <c r="P894" s="1">
        <f t="shared" si="189"/>
        <v>3.1841393811955538</v>
      </c>
      <c r="Q894" s="1">
        <f t="shared" si="190"/>
        <v>12.826674677080204</v>
      </c>
      <c r="R894" s="1">
        <f t="shared" si="191"/>
        <v>3.1397515222482437</v>
      </c>
      <c r="S894" s="1">
        <f t="shared" si="192"/>
        <v>38.159070598748883</v>
      </c>
      <c r="T894" s="1">
        <f t="shared" ref="T894:V913" si="193">($O894+$O894*($Q894+T$2-$C$1)/$C$1)/$C894</f>
        <v>44.109025915996426</v>
      </c>
      <c r="U894" s="1">
        <f t="shared" si="193"/>
        <v>41.134048257372655</v>
      </c>
      <c r="V894" s="1">
        <f t="shared" si="193"/>
        <v>38.159070598748883</v>
      </c>
      <c r="AA894"/>
      <c r="AB894"/>
    </row>
    <row r="895" spans="1:28" hidden="1" x14ac:dyDescent="0.2">
      <c r="A895" t="s">
        <v>962</v>
      </c>
      <c r="B895" s="5">
        <v>31</v>
      </c>
      <c r="C895" s="2">
        <v>26015288</v>
      </c>
      <c r="D895" s="2">
        <v>47000000</v>
      </c>
      <c r="E895" t="s">
        <v>27</v>
      </c>
      <c r="F895" s="2">
        <v>13000000</v>
      </c>
      <c r="G895" s="1">
        <f t="shared" si="183"/>
        <v>0.47259354612176163</v>
      </c>
      <c r="H895" s="1">
        <f t="shared" si="184"/>
        <v>0.13071736382091279</v>
      </c>
      <c r="I895" s="1">
        <f t="shared" si="185"/>
        <v>14.028968559574468</v>
      </c>
      <c r="J895" s="1">
        <f t="shared" si="186"/>
        <v>50.720117100000003</v>
      </c>
      <c r="K895" s="4">
        <v>3432000000</v>
      </c>
      <c r="L895" s="4">
        <v>2906000000</v>
      </c>
      <c r="M895" s="1">
        <f t="shared" si="187"/>
        <v>20.218880529018168</v>
      </c>
      <c r="N895" s="1">
        <f t="shared" si="188"/>
        <v>1.5332203954372623</v>
      </c>
      <c r="O895" s="3">
        <v>525000000</v>
      </c>
      <c r="P895" s="1">
        <f t="shared" si="189"/>
        <v>2.4761904761904763</v>
      </c>
      <c r="Q895" s="1">
        <f t="shared" si="190"/>
        <v>8.9523809523809526</v>
      </c>
      <c r="R895" s="1">
        <f t="shared" si="191"/>
        <v>1.7159019744680852</v>
      </c>
      <c r="S895" s="1">
        <f t="shared" si="192"/>
        <v>18.066300092468705</v>
      </c>
      <c r="T895" s="1">
        <f t="shared" si="193"/>
        <v>22.102388410998948</v>
      </c>
      <c r="U895" s="1">
        <f t="shared" si="193"/>
        <v>20.084344251733828</v>
      </c>
      <c r="V895" s="1">
        <f t="shared" si="193"/>
        <v>18.066300092468705</v>
      </c>
      <c r="AA895"/>
      <c r="AB895"/>
    </row>
    <row r="896" spans="1:28" hidden="1" x14ac:dyDescent="0.2">
      <c r="A896" t="s">
        <v>963</v>
      </c>
      <c r="B896" s="5">
        <v>60.77</v>
      </c>
      <c r="C896" s="2">
        <v>341100182</v>
      </c>
      <c r="D896" s="2">
        <v>1063000000</v>
      </c>
      <c r="E896" t="s">
        <v>27</v>
      </c>
      <c r="F896" s="2">
        <v>257000000</v>
      </c>
      <c r="G896" s="1">
        <f t="shared" si="183"/>
        <v>10.688658287817715</v>
      </c>
      <c r="H896" s="1">
        <f t="shared" si="184"/>
        <v>2.5841817309211219</v>
      </c>
      <c r="I896" s="1">
        <f t="shared" si="185"/>
        <v>0.62028365221072435</v>
      </c>
      <c r="J896" s="1">
        <f t="shared" si="186"/>
        <v>2.5656090361867707</v>
      </c>
      <c r="K896" s="4">
        <v>15041000000</v>
      </c>
      <c r="L896" s="4">
        <v>9482000000</v>
      </c>
      <c r="M896" s="1">
        <f t="shared" si="187"/>
        <v>16.297264831128118</v>
      </c>
      <c r="N896" s="1">
        <f t="shared" si="188"/>
        <v>3.7288465659543082</v>
      </c>
      <c r="O896" s="4">
        <v>5512000000</v>
      </c>
      <c r="P896" s="1">
        <f t="shared" si="189"/>
        <v>4.6625544267053707</v>
      </c>
      <c r="Q896" s="1">
        <f t="shared" si="190"/>
        <v>19.285195936139331</v>
      </c>
      <c r="R896" s="1">
        <f t="shared" si="191"/>
        <v>1.9500148692511761</v>
      </c>
      <c r="S896" s="1">
        <f t="shared" si="192"/>
        <v>31.163864931622932</v>
      </c>
      <c r="T896" s="1">
        <f t="shared" si="193"/>
        <v>34.395760011643738</v>
      </c>
      <c r="U896" s="1">
        <f t="shared" si="193"/>
        <v>32.779812471633335</v>
      </c>
      <c r="V896" s="1">
        <f t="shared" si="193"/>
        <v>31.163864931622932</v>
      </c>
      <c r="AA896"/>
      <c r="AB896"/>
    </row>
    <row r="897" spans="1:28" hidden="1" x14ac:dyDescent="0.2">
      <c r="A897" t="s">
        <v>964</v>
      </c>
      <c r="B897" s="5">
        <v>165.6</v>
      </c>
      <c r="C897" s="2">
        <v>37136185</v>
      </c>
      <c r="D897" s="2">
        <v>204000000</v>
      </c>
      <c r="E897" t="s">
        <v>139</v>
      </c>
      <c r="F897" s="2">
        <v>82000000</v>
      </c>
      <c r="G897" s="1">
        <f t="shared" si="183"/>
        <v>2.0512570938050931</v>
      </c>
      <c r="H897" s="1">
        <f t="shared" si="184"/>
        <v>0.82452491025498831</v>
      </c>
      <c r="I897" s="1">
        <f t="shared" si="185"/>
        <v>3.2321643249999998</v>
      </c>
      <c r="J897" s="1">
        <f t="shared" si="186"/>
        <v>8.040994174390244</v>
      </c>
      <c r="K897" s="4">
        <v>3866000000</v>
      </c>
      <c r="L897" s="4">
        <v>2304000000</v>
      </c>
      <c r="M897" s="1">
        <f t="shared" si="187"/>
        <v>42.061401837587788</v>
      </c>
      <c r="N897" s="1">
        <f t="shared" si="188"/>
        <v>3.9371013034571058</v>
      </c>
      <c r="O897" s="4">
        <v>1562000000</v>
      </c>
      <c r="P897" s="1">
        <f t="shared" si="189"/>
        <v>5.249679897567221</v>
      </c>
      <c r="Q897" s="1">
        <f t="shared" si="190"/>
        <v>13.060179257362355</v>
      </c>
      <c r="R897" s="1">
        <f t="shared" si="191"/>
        <v>3.014584429411765</v>
      </c>
      <c r="S897" s="1">
        <f t="shared" si="192"/>
        <v>54.932944781484686</v>
      </c>
      <c r="T897" s="1">
        <f t="shared" si="193"/>
        <v>63.345225149002246</v>
      </c>
      <c r="U897" s="1">
        <f t="shared" si="193"/>
        <v>59.13908496524347</v>
      </c>
      <c r="V897" s="1">
        <f t="shared" si="193"/>
        <v>54.932944781484686</v>
      </c>
      <c r="AA897"/>
      <c r="AB897"/>
    </row>
    <row r="898" spans="1:28" hidden="1" x14ac:dyDescent="0.2">
      <c r="A898" t="s">
        <v>965</v>
      </c>
      <c r="B898" s="5">
        <v>3.03</v>
      </c>
      <c r="C898" s="2">
        <v>95891000</v>
      </c>
      <c r="D898" s="2">
        <v>-27000000</v>
      </c>
      <c r="E898" t="s">
        <v>27</v>
      </c>
      <c r="F898" s="2">
        <v>-10000000</v>
      </c>
      <c r="G898" s="1">
        <f t="shared" si="183"/>
        <v>-0.27148990947420348</v>
      </c>
      <c r="H898" s="1">
        <f t="shared" si="184"/>
        <v>-0.10055181832377906</v>
      </c>
      <c r="I898" s="1">
        <f t="shared" si="185"/>
        <v>-24.420797122222222</v>
      </c>
      <c r="J898" s="1">
        <f t="shared" si="186"/>
        <v>-65.936152230000005</v>
      </c>
      <c r="K898" s="3">
        <v>109000000</v>
      </c>
      <c r="L898" s="3">
        <v>8000000</v>
      </c>
      <c r="M898" s="1">
        <f t="shared" si="187"/>
        <v>1.053279244141786</v>
      </c>
      <c r="N898" s="1">
        <f t="shared" si="188"/>
        <v>2.8767299999999998</v>
      </c>
      <c r="O898" s="3">
        <v>80000000</v>
      </c>
      <c r="P898" s="1">
        <f t="shared" si="189"/>
        <v>-12.5</v>
      </c>
      <c r="Q898" s="1">
        <f t="shared" si="190"/>
        <v>-33.75</v>
      </c>
      <c r="R898" s="1">
        <f t="shared" si="191"/>
        <v>-1.0761101111111111</v>
      </c>
      <c r="S898" s="1">
        <f t="shared" si="192"/>
        <v>-2.8156969892899228</v>
      </c>
      <c r="T898" s="1">
        <f t="shared" si="193"/>
        <v>-2.6488408714060756</v>
      </c>
      <c r="U898" s="1">
        <f t="shared" si="193"/>
        <v>-2.7322689303479994</v>
      </c>
      <c r="V898" s="1">
        <f t="shared" si="193"/>
        <v>-2.8156969892899228</v>
      </c>
      <c r="AA898"/>
      <c r="AB898"/>
    </row>
    <row r="899" spans="1:28" hidden="1" x14ac:dyDescent="0.2">
      <c r="A899" t="s">
        <v>966</v>
      </c>
      <c r="B899" s="5">
        <v>57.1</v>
      </c>
      <c r="C899" s="2">
        <v>14489374</v>
      </c>
      <c r="D899" s="2">
        <v>30000000</v>
      </c>
      <c r="E899" t="s">
        <v>27</v>
      </c>
      <c r="F899" s="2">
        <v>8000000</v>
      </c>
      <c r="G899" s="1">
        <f t="shared" si="183"/>
        <v>0.30165545497133722</v>
      </c>
      <c r="H899" s="1">
        <f t="shared" si="184"/>
        <v>8.0441454659023248E-2</v>
      </c>
      <c r="I899" s="1">
        <f t="shared" si="185"/>
        <v>21.978717409999998</v>
      </c>
      <c r="J899" s="1">
        <f t="shared" si="186"/>
        <v>82.420190287500006</v>
      </c>
      <c r="K899" s="4">
        <v>1781000000</v>
      </c>
      <c r="L899" s="4">
        <v>1534000000</v>
      </c>
      <c r="M899" s="1">
        <f t="shared" si="187"/>
        <v>17.046975252346996</v>
      </c>
      <c r="N899" s="1">
        <f t="shared" si="188"/>
        <v>3.3495678356275302</v>
      </c>
      <c r="O899" s="3">
        <v>247000000</v>
      </c>
      <c r="P899" s="1">
        <f t="shared" si="189"/>
        <v>3.2388663967611335</v>
      </c>
      <c r="Q899" s="1">
        <f t="shared" si="190"/>
        <v>12.145748987854251</v>
      </c>
      <c r="R899" s="1">
        <f t="shared" si="191"/>
        <v>2.7578108513333333</v>
      </c>
      <c r="S899" s="1">
        <f t="shared" si="192"/>
        <v>20.704828241716999</v>
      </c>
      <c r="T899" s="1">
        <f t="shared" si="193"/>
        <v>24.114223292186399</v>
      </c>
      <c r="U899" s="1">
        <f t="shared" si="193"/>
        <v>22.409525766951699</v>
      </c>
      <c r="V899" s="1">
        <f t="shared" si="193"/>
        <v>20.704828241716999</v>
      </c>
      <c r="AA899"/>
      <c r="AB899"/>
    </row>
    <row r="900" spans="1:28" hidden="1" x14ac:dyDescent="0.2">
      <c r="A900" t="s">
        <v>967</v>
      </c>
      <c r="B900" s="5">
        <v>7.18</v>
      </c>
      <c r="C900" s="2">
        <v>17162000</v>
      </c>
      <c r="D900" s="2">
        <v>-7000000</v>
      </c>
      <c r="E900" t="s">
        <v>27</v>
      </c>
      <c r="F900" s="2">
        <v>-0.7</v>
      </c>
      <c r="G900" s="1">
        <f t="shared" si="183"/>
        <v>-7.0386272826645349E-2</v>
      </c>
      <c r="H900" s="1">
        <f t="shared" si="184"/>
        <v>-7.038627282664534E-9</v>
      </c>
      <c r="I900" s="1">
        <f t="shared" si="185"/>
        <v>-94.194503185714282</v>
      </c>
      <c r="J900" s="1">
        <f t="shared" si="186"/>
        <v>-941945031.85714293</v>
      </c>
      <c r="K900" s="3">
        <v>18000000</v>
      </c>
      <c r="L900" s="3">
        <v>0.93</v>
      </c>
      <c r="M900" s="1">
        <f t="shared" si="187"/>
        <v>1.0488287536417666</v>
      </c>
      <c r="N900" s="1">
        <f t="shared" si="188"/>
        <v>6.8457314648072369</v>
      </c>
      <c r="O900" s="3">
        <v>17000000</v>
      </c>
      <c r="P900" s="1">
        <f t="shared" si="189"/>
        <v>-4.1176470588235291E-6</v>
      </c>
      <c r="Q900" s="1">
        <f t="shared" si="190"/>
        <v>-41.17647058823529</v>
      </c>
      <c r="R900" s="1">
        <f t="shared" si="191"/>
        <v>-1.7603308571428573</v>
      </c>
      <c r="S900" s="1">
        <f t="shared" si="192"/>
        <v>-4.0787786971215469</v>
      </c>
      <c r="T900" s="1">
        <f t="shared" si="193"/>
        <v>-3.8806665889756431</v>
      </c>
      <c r="U900" s="1">
        <f t="shared" si="193"/>
        <v>-3.979722643048595</v>
      </c>
      <c r="V900" s="1">
        <f t="shared" si="193"/>
        <v>-4.0787786971215469</v>
      </c>
      <c r="AA900"/>
      <c r="AB900"/>
    </row>
    <row r="901" spans="1:28" hidden="1" x14ac:dyDescent="0.2">
      <c r="A901" t="s">
        <v>968</v>
      </c>
      <c r="B901" s="5">
        <v>29.89</v>
      </c>
      <c r="C901" s="2">
        <v>14301663</v>
      </c>
      <c r="D901" s="2">
        <v>-6000000</v>
      </c>
      <c r="E901" t="s">
        <v>27</v>
      </c>
      <c r="F901" s="2">
        <v>6000000</v>
      </c>
      <c r="G901" s="1">
        <f t="shared" si="183"/>
        <v>-6.0331090994267443E-2</v>
      </c>
      <c r="H901" s="1">
        <f t="shared" si="184"/>
        <v>6.0331090994267443E-2</v>
      </c>
      <c r="I901" s="1">
        <f t="shared" si="185"/>
        <v>-109.89358704999999</v>
      </c>
      <c r="J901" s="1">
        <f t="shared" si="186"/>
        <v>109.89358704999999</v>
      </c>
      <c r="K901" s="3">
        <v>113000000</v>
      </c>
      <c r="L901" s="3">
        <v>31000000</v>
      </c>
      <c r="M901" s="1">
        <f t="shared" si="187"/>
        <v>5.7335989527931126</v>
      </c>
      <c r="N901" s="1">
        <f t="shared" si="188"/>
        <v>5.2131305740243903</v>
      </c>
      <c r="O901" s="3">
        <v>82000000</v>
      </c>
      <c r="P901" s="1">
        <f t="shared" si="189"/>
        <v>7.3170731707317067</v>
      </c>
      <c r="Q901" s="1">
        <f t="shared" si="190"/>
        <v>-7.3170731707317067</v>
      </c>
      <c r="R901" s="1">
        <f t="shared" si="191"/>
        <v>-7.1246117844999999</v>
      </c>
      <c r="S901" s="1">
        <f t="shared" si="192"/>
        <v>-4.1953163069217894</v>
      </c>
      <c r="T901" s="1">
        <f t="shared" si="193"/>
        <v>-3.0485965163631672</v>
      </c>
      <c r="U901" s="1">
        <f t="shared" si="193"/>
        <v>-3.6219564116424783</v>
      </c>
      <c r="V901" s="1">
        <f t="shared" si="193"/>
        <v>-4.1953163069217894</v>
      </c>
      <c r="AA901"/>
      <c r="AB901"/>
    </row>
    <row r="902" spans="1:28" hidden="1" x14ac:dyDescent="0.2">
      <c r="A902" t="s">
        <v>969</v>
      </c>
      <c r="B902" s="5">
        <v>1.32</v>
      </c>
      <c r="C902" s="2">
        <v>145701000</v>
      </c>
      <c r="D902" s="2">
        <v>-40000000</v>
      </c>
      <c r="E902" t="s">
        <v>27</v>
      </c>
      <c r="F902" s="2">
        <v>-9000000</v>
      </c>
      <c r="G902" s="1">
        <f t="shared" si="183"/>
        <v>-0.40220727329511624</v>
      </c>
      <c r="H902" s="1">
        <f t="shared" si="184"/>
        <v>-9.0496636491401161E-2</v>
      </c>
      <c r="I902" s="1">
        <f t="shared" si="185"/>
        <v>-16.484038057500001</v>
      </c>
      <c r="J902" s="1">
        <f t="shared" si="186"/>
        <v>-73.262391366666662</v>
      </c>
      <c r="K902" s="3">
        <v>247000000</v>
      </c>
      <c r="L902" s="3">
        <v>66000000</v>
      </c>
      <c r="M902" s="1">
        <f t="shared" si="187"/>
        <v>1.2422701285509365</v>
      </c>
      <c r="N902" s="1">
        <f t="shared" si="188"/>
        <v>1.0625708287292819</v>
      </c>
      <c r="O902" s="3">
        <v>180000000</v>
      </c>
      <c r="P902" s="1">
        <f t="shared" si="189"/>
        <v>-5</v>
      </c>
      <c r="Q902" s="1">
        <f t="shared" si="190"/>
        <v>-22.222222222222221</v>
      </c>
      <c r="R902" s="1">
        <f t="shared" si="191"/>
        <v>-0.48081330000000005</v>
      </c>
      <c r="S902" s="1">
        <f t="shared" si="192"/>
        <v>-2.7453483503888099</v>
      </c>
      <c r="T902" s="1">
        <f t="shared" si="193"/>
        <v>-2.4982669988538171</v>
      </c>
      <c r="U902" s="1">
        <f t="shared" si="193"/>
        <v>-2.6218076746213135</v>
      </c>
      <c r="V902" s="1">
        <f t="shared" si="193"/>
        <v>-2.7453483503888099</v>
      </c>
      <c r="AA902"/>
      <c r="AB902"/>
    </row>
    <row r="903" spans="1:28" hidden="1" x14ac:dyDescent="0.2">
      <c r="A903" t="s">
        <v>970</v>
      </c>
      <c r="B903" s="5">
        <v>1.53</v>
      </c>
      <c r="C903" s="2">
        <v>2400000</v>
      </c>
      <c r="D903" s="2">
        <v>0.98</v>
      </c>
      <c r="E903" t="s">
        <v>539</v>
      </c>
      <c r="F903" s="2">
        <v>0</v>
      </c>
      <c r="G903" s="1">
        <f t="shared" si="183"/>
        <v>9.8540781957303487E-9</v>
      </c>
      <c r="H903" s="1">
        <f t="shared" si="184"/>
        <v>0</v>
      </c>
      <c r="I903" s="1">
        <f t="shared" si="185"/>
        <v>672817879.89795911</v>
      </c>
      <c r="J903" s="1" t="e">
        <f t="shared" si="186"/>
        <v>#DIV/0!</v>
      </c>
      <c r="K903" s="3">
        <v>10000000</v>
      </c>
      <c r="L903" s="3">
        <v>0.43</v>
      </c>
      <c r="M903" s="1">
        <f t="shared" si="187"/>
        <v>4.1666664874999997</v>
      </c>
      <c r="N903" s="1">
        <f t="shared" si="188"/>
        <v>0.36720001578960071</v>
      </c>
      <c r="O903" s="3">
        <v>10000000</v>
      </c>
      <c r="P903" s="1">
        <f t="shared" si="189"/>
        <v>0</v>
      </c>
      <c r="Q903" s="1">
        <f t="shared" si="190"/>
        <v>9.800000000000001E-6</v>
      </c>
      <c r="R903" s="1">
        <f t="shared" si="191"/>
        <v>374693.87752253382</v>
      </c>
      <c r="S903" s="1">
        <f t="shared" si="192"/>
        <v>4.0833333336437739E-6</v>
      </c>
      <c r="T903" s="1">
        <f t="shared" si="193"/>
        <v>0.83333741666666661</v>
      </c>
      <c r="U903" s="1">
        <f t="shared" si="193"/>
        <v>0.41667075000000031</v>
      </c>
      <c r="V903" s="1">
        <f t="shared" si="193"/>
        <v>4.0833333336437739E-6</v>
      </c>
      <c r="AA903"/>
      <c r="AB903"/>
    </row>
    <row r="904" spans="1:28" hidden="1" x14ac:dyDescent="0.2">
      <c r="A904" t="s">
        <v>971</v>
      </c>
      <c r="B904" s="5">
        <v>61.58</v>
      </c>
      <c r="C904" s="2">
        <v>146024108</v>
      </c>
      <c r="D904" s="2">
        <v>137000000</v>
      </c>
      <c r="E904" t="s">
        <v>30</v>
      </c>
      <c r="F904" s="2">
        <v>0.1</v>
      </c>
      <c r="G904" s="1">
        <f t="shared" si="183"/>
        <v>1.3775599110357732</v>
      </c>
      <c r="H904" s="1">
        <f t="shared" si="184"/>
        <v>1.0055181832377907E-9</v>
      </c>
      <c r="I904" s="1">
        <f t="shared" si="185"/>
        <v>4.8128578270072992</v>
      </c>
      <c r="J904" s="1">
        <f t="shared" si="186"/>
        <v>6593615223</v>
      </c>
      <c r="K904" s="4">
        <v>6120000000</v>
      </c>
      <c r="L904" s="4">
        <v>3864000000</v>
      </c>
      <c r="M904" s="1">
        <f t="shared" si="187"/>
        <v>15.449503721673135</v>
      </c>
      <c r="N904" s="1">
        <f t="shared" si="188"/>
        <v>3.985888550815603</v>
      </c>
      <c r="O904" s="4">
        <v>1649000000</v>
      </c>
      <c r="P904" s="1">
        <f t="shared" si="189"/>
        <v>6.064281382656156E-9</v>
      </c>
      <c r="Q904" s="1">
        <f t="shared" si="190"/>
        <v>8.3080654942389316</v>
      </c>
      <c r="R904" s="1">
        <f t="shared" si="191"/>
        <v>6.5636237741897814</v>
      </c>
      <c r="S904" s="1">
        <f t="shared" si="192"/>
        <v>9.382012455094058</v>
      </c>
      <c r="T904" s="1">
        <f t="shared" si="193"/>
        <v>11.640543628590423</v>
      </c>
      <c r="U904" s="1">
        <f t="shared" si="193"/>
        <v>10.511278041842241</v>
      </c>
      <c r="V904" s="1">
        <f t="shared" si="193"/>
        <v>9.382012455094058</v>
      </c>
      <c r="AA904"/>
      <c r="AB904"/>
    </row>
    <row r="905" spans="1:28" hidden="1" x14ac:dyDescent="0.2">
      <c r="A905" t="s">
        <v>972</v>
      </c>
      <c r="B905" s="5">
        <v>6.03</v>
      </c>
      <c r="C905" s="2">
        <v>11624232</v>
      </c>
      <c r="D905" s="2">
        <v>-26000000</v>
      </c>
      <c r="E905" t="s">
        <v>27</v>
      </c>
      <c r="F905" s="2">
        <v>-7000000</v>
      </c>
      <c r="G905" s="1">
        <f t="shared" si="183"/>
        <v>-0.26143472764182557</v>
      </c>
      <c r="H905" s="1">
        <f t="shared" si="184"/>
        <v>-7.0386272826645349E-2</v>
      </c>
      <c r="I905" s="1">
        <f t="shared" si="185"/>
        <v>-25.360058550000002</v>
      </c>
      <c r="J905" s="1">
        <f t="shared" si="186"/>
        <v>-94.194503185714282</v>
      </c>
      <c r="K905" s="3">
        <v>44000000</v>
      </c>
      <c r="L905" s="3">
        <v>6000000</v>
      </c>
      <c r="M905" s="1">
        <f t="shared" si="187"/>
        <v>3.2690331713957534</v>
      </c>
      <c r="N905" s="1">
        <f t="shared" si="188"/>
        <v>1.8445820778947368</v>
      </c>
      <c r="O905" s="3">
        <v>38000000</v>
      </c>
      <c r="P905" s="1">
        <f t="shared" si="189"/>
        <v>-18.421052631578945</v>
      </c>
      <c r="Q905" s="1">
        <f t="shared" si="190"/>
        <v>-68.421052631578945</v>
      </c>
      <c r="R905" s="1">
        <f t="shared" si="191"/>
        <v>-0.26959276523076925</v>
      </c>
      <c r="S905" s="1">
        <f t="shared" si="192"/>
        <v>-22.367069067444628</v>
      </c>
      <c r="T905" s="1">
        <f t="shared" si="193"/>
        <v>-21.713262433165475</v>
      </c>
      <c r="U905" s="1">
        <f t="shared" si="193"/>
        <v>-22.040165750305054</v>
      </c>
      <c r="V905" s="1">
        <f t="shared" si="193"/>
        <v>-22.367069067444628</v>
      </c>
      <c r="AA905"/>
      <c r="AB905"/>
    </row>
    <row r="906" spans="1:28" hidden="1" x14ac:dyDescent="0.2">
      <c r="A906" t="s">
        <v>973</v>
      </c>
      <c r="B906" s="5">
        <v>6.72</v>
      </c>
      <c r="C906" s="2">
        <v>12022620</v>
      </c>
      <c r="D906" s="2">
        <v>-30000000</v>
      </c>
      <c r="E906" t="s">
        <v>27</v>
      </c>
      <c r="F906" s="2">
        <v>-13000000</v>
      </c>
      <c r="G906" s="1">
        <f t="shared" si="183"/>
        <v>-0.30165545497133722</v>
      </c>
      <c r="H906" s="1">
        <f t="shared" si="184"/>
        <v>-0.13071736382091279</v>
      </c>
      <c r="I906" s="1">
        <f t="shared" si="185"/>
        <v>-21.978717409999998</v>
      </c>
      <c r="J906" s="1">
        <f t="shared" si="186"/>
        <v>-50.720117100000003</v>
      </c>
      <c r="K906" s="3">
        <v>92000000</v>
      </c>
      <c r="L906" s="3">
        <v>11000000</v>
      </c>
      <c r="M906" s="1">
        <f t="shared" si="187"/>
        <v>6.7373001891434647</v>
      </c>
      <c r="N906" s="1">
        <f t="shared" si="188"/>
        <v>0.99743217777777771</v>
      </c>
      <c r="O906" s="3">
        <v>81000000</v>
      </c>
      <c r="P906" s="1">
        <f t="shared" si="189"/>
        <v>-16.049382716049383</v>
      </c>
      <c r="Q906" s="1">
        <f t="shared" si="190"/>
        <v>-37.037037037037038</v>
      </c>
      <c r="R906" s="1">
        <f t="shared" si="191"/>
        <v>-0.26930668800000002</v>
      </c>
      <c r="S906" s="1">
        <f t="shared" si="192"/>
        <v>-24.952963663494312</v>
      </c>
      <c r="T906" s="1">
        <f t="shared" si="193"/>
        <v>-23.605503625665619</v>
      </c>
      <c r="U906" s="1">
        <f t="shared" si="193"/>
        <v>-24.279233644579968</v>
      </c>
      <c r="V906" s="1">
        <f t="shared" si="193"/>
        <v>-24.952963663494312</v>
      </c>
      <c r="AA906"/>
      <c r="AB906"/>
    </row>
    <row r="907" spans="1:28" hidden="1" x14ac:dyDescent="0.2">
      <c r="A907" t="s">
        <v>974</v>
      </c>
      <c r="B907" s="5">
        <v>54.51</v>
      </c>
      <c r="C907" s="2">
        <v>122000000</v>
      </c>
      <c r="D907" s="2">
        <v>124000000</v>
      </c>
      <c r="E907" t="s">
        <v>30</v>
      </c>
      <c r="F907" s="2">
        <v>82000000</v>
      </c>
      <c r="G907" s="1">
        <f t="shared" si="183"/>
        <v>1.2468425472148605</v>
      </c>
      <c r="H907" s="1">
        <f t="shared" si="184"/>
        <v>0.82452491025498831</v>
      </c>
      <c r="I907" s="1">
        <f t="shared" si="185"/>
        <v>5.3174316314516128</v>
      </c>
      <c r="J907" s="1">
        <f t="shared" si="186"/>
        <v>8.040994174390244</v>
      </c>
      <c r="K907" s="4">
        <v>3059000000</v>
      </c>
      <c r="L907" s="4">
        <v>3731000000</v>
      </c>
      <c r="M907" s="1">
        <f t="shared" si="187"/>
        <v>-5.5081967213114753</v>
      </c>
      <c r="N907" s="1">
        <f t="shared" si="188"/>
        <v>-9.8961607142857133</v>
      </c>
      <c r="O907" s="3">
        <v>-684000000</v>
      </c>
      <c r="P907" s="1">
        <f t="shared" si="189"/>
        <v>-11.988304093567251</v>
      </c>
      <c r="Q907" s="1">
        <f t="shared" si="190"/>
        <v>-18.128654970760234</v>
      </c>
      <c r="R907" s="1">
        <f t="shared" si="191"/>
        <v>5.3630806451612907</v>
      </c>
      <c r="S907" s="1">
        <f t="shared" si="192"/>
        <v>10.163934426229508</v>
      </c>
      <c r="T907" s="1">
        <f t="shared" si="193"/>
        <v>9.0426229508196716</v>
      </c>
      <c r="U907" s="1">
        <f t="shared" si="193"/>
        <v>9.6032786885245898</v>
      </c>
      <c r="V907" s="1">
        <f t="shared" si="193"/>
        <v>10.163934426229508</v>
      </c>
      <c r="AA907"/>
      <c r="AB907"/>
    </row>
    <row r="908" spans="1:28" hidden="1" x14ac:dyDescent="0.2">
      <c r="A908" t="s">
        <v>975</v>
      </c>
      <c r="B908" s="5">
        <v>137.91999999999999</v>
      </c>
      <c r="C908" s="2">
        <v>147200000</v>
      </c>
      <c r="D908" s="2">
        <v>643000000</v>
      </c>
      <c r="E908" t="s">
        <v>27</v>
      </c>
      <c r="F908" s="2">
        <v>202000000</v>
      </c>
      <c r="G908" s="1">
        <f t="shared" si="183"/>
        <v>6.4654819182189938</v>
      </c>
      <c r="H908" s="1">
        <f t="shared" si="184"/>
        <v>2.0311467301403372</v>
      </c>
      <c r="I908" s="1">
        <f t="shared" si="185"/>
        <v>1.0254456023328149</v>
      </c>
      <c r="J908" s="1">
        <f t="shared" si="186"/>
        <v>3.264165951980198</v>
      </c>
      <c r="K908" s="4">
        <v>7703000000</v>
      </c>
      <c r="L908" s="4">
        <v>6768000000</v>
      </c>
      <c r="M908" s="1">
        <f t="shared" si="187"/>
        <v>6.3519021739130439</v>
      </c>
      <c r="N908" s="1">
        <f t="shared" si="188"/>
        <v>21.713180748663099</v>
      </c>
      <c r="O908" s="3">
        <v>935000000</v>
      </c>
      <c r="P908" s="1">
        <f t="shared" si="189"/>
        <v>21.604278074866308</v>
      </c>
      <c r="Q908" s="1">
        <f t="shared" si="190"/>
        <v>68.770053475935839</v>
      </c>
      <c r="R908" s="1">
        <f t="shared" si="191"/>
        <v>3.1573598755832029</v>
      </c>
      <c r="S908" s="1">
        <f t="shared" si="192"/>
        <v>43.682065217391312</v>
      </c>
      <c r="T908" s="1">
        <f t="shared" si="193"/>
        <v>44.952445652173921</v>
      </c>
      <c r="U908" s="1">
        <f t="shared" si="193"/>
        <v>44.317255434782616</v>
      </c>
      <c r="V908" s="1">
        <f t="shared" si="193"/>
        <v>43.682065217391312</v>
      </c>
      <c r="AA908"/>
      <c r="AB908"/>
    </row>
    <row r="909" spans="1:28" hidden="1" x14ac:dyDescent="0.2">
      <c r="A909" t="s">
        <v>976</v>
      </c>
      <c r="B909" s="5">
        <v>7.77</v>
      </c>
      <c r="C909" s="2">
        <v>35624590</v>
      </c>
      <c r="D909" s="2">
        <v>-7000000</v>
      </c>
      <c r="E909" t="s">
        <v>27</v>
      </c>
      <c r="F909" s="2">
        <v>2000000</v>
      </c>
      <c r="G909" s="1">
        <f t="shared" si="183"/>
        <v>-7.0386272826645349E-2</v>
      </c>
      <c r="H909" s="1">
        <f t="shared" si="184"/>
        <v>2.0110363664755812E-2</v>
      </c>
      <c r="I909" s="1">
        <f t="shared" si="185"/>
        <v>-94.194503185714282</v>
      </c>
      <c r="J909" s="1">
        <f t="shared" si="186"/>
        <v>329.68076115000002</v>
      </c>
      <c r="K909" s="3">
        <v>390000000</v>
      </c>
      <c r="L909" s="3">
        <v>205000000</v>
      </c>
      <c r="M909" s="1">
        <f t="shared" si="187"/>
        <v>5.1930422216789021</v>
      </c>
      <c r="N909" s="1">
        <f t="shared" si="188"/>
        <v>1.4962327799999999</v>
      </c>
      <c r="O909" s="3">
        <v>184000000</v>
      </c>
      <c r="P909" s="1">
        <f t="shared" si="189"/>
        <v>1.0869565217391304</v>
      </c>
      <c r="Q909" s="1">
        <f t="shared" si="190"/>
        <v>-3.804347826086957</v>
      </c>
      <c r="R909" s="1">
        <f t="shared" si="191"/>
        <v>-3.9543294899999997</v>
      </c>
      <c r="S909" s="1">
        <f t="shared" si="192"/>
        <v>-1.9649348946893144</v>
      </c>
      <c r="T909" s="1">
        <f t="shared" si="193"/>
        <v>-0.9319405500526462</v>
      </c>
      <c r="U909" s="1">
        <f t="shared" si="193"/>
        <v>-1.4484377223709803</v>
      </c>
      <c r="V909" s="1">
        <f t="shared" si="193"/>
        <v>-1.9649348946893144</v>
      </c>
      <c r="AA909"/>
      <c r="AB909"/>
    </row>
    <row r="910" spans="1:28" hidden="1" x14ac:dyDescent="0.2">
      <c r="A910" t="s">
        <v>977</v>
      </c>
      <c r="B910" s="5">
        <v>54.97</v>
      </c>
      <c r="C910" s="2">
        <v>56931000</v>
      </c>
      <c r="D910" s="2">
        <v>127000000</v>
      </c>
      <c r="E910" t="s">
        <v>27</v>
      </c>
      <c r="F910" s="2">
        <v>190000000</v>
      </c>
      <c r="G910" s="1">
        <f t="shared" si="183"/>
        <v>1.2770080927119942</v>
      </c>
      <c r="H910" s="1">
        <f t="shared" si="184"/>
        <v>1.9104845481518022</v>
      </c>
      <c r="I910" s="1">
        <f t="shared" si="185"/>
        <v>5.1918230102362202</v>
      </c>
      <c r="J910" s="1">
        <f t="shared" si="186"/>
        <v>3.4703238015789473</v>
      </c>
      <c r="K910" s="4">
        <v>2658000000</v>
      </c>
      <c r="L910" s="4">
        <v>2615000000</v>
      </c>
      <c r="M910" s="1">
        <f t="shared" si="187"/>
        <v>0.75530027577242631</v>
      </c>
      <c r="N910" s="1">
        <f t="shared" si="188"/>
        <v>72.779001627906965</v>
      </c>
      <c r="O910" s="3">
        <v>43000000</v>
      </c>
      <c r="P910" s="1">
        <f t="shared" si="189"/>
        <v>441.86046511627904</v>
      </c>
      <c r="Q910" s="1">
        <f t="shared" si="190"/>
        <v>295.3488372093023</v>
      </c>
      <c r="R910" s="1">
        <f t="shared" si="191"/>
        <v>2.4641709212598428</v>
      </c>
      <c r="S910" s="1">
        <f t="shared" si="192"/>
        <v>22.307705819325143</v>
      </c>
      <c r="T910" s="1">
        <f t="shared" si="193"/>
        <v>22.458765874479628</v>
      </c>
      <c r="U910" s="1">
        <f t="shared" si="193"/>
        <v>22.383235846902387</v>
      </c>
      <c r="V910" s="1">
        <f t="shared" si="193"/>
        <v>22.307705819325143</v>
      </c>
      <c r="AA910"/>
      <c r="AB910"/>
    </row>
    <row r="911" spans="1:28" hidden="1" x14ac:dyDescent="0.2">
      <c r="A911" t="s">
        <v>978</v>
      </c>
      <c r="B911" s="5">
        <v>2.84</v>
      </c>
      <c r="C911" s="2">
        <v>86262000</v>
      </c>
      <c r="D911" s="2">
        <v>4000000</v>
      </c>
      <c r="E911" t="s">
        <v>27</v>
      </c>
      <c r="F911" s="2">
        <v>3000000</v>
      </c>
      <c r="G911" s="1">
        <f t="shared" si="183"/>
        <v>4.0220727329511624E-2</v>
      </c>
      <c r="H911" s="1">
        <f t="shared" si="184"/>
        <v>3.0165545497133722E-2</v>
      </c>
      <c r="I911" s="1">
        <f t="shared" si="185"/>
        <v>164.84038057500001</v>
      </c>
      <c r="J911" s="1">
        <f t="shared" si="186"/>
        <v>219.78717409999999</v>
      </c>
      <c r="K911" s="4">
        <v>1223000000</v>
      </c>
      <c r="L911" s="3">
        <v>696000000</v>
      </c>
      <c r="M911" s="1">
        <f t="shared" si="187"/>
        <v>6.1092949386751991</v>
      </c>
      <c r="N911" s="1">
        <f t="shared" si="188"/>
        <v>0.46486542694497152</v>
      </c>
      <c r="O911" s="3">
        <v>524000000</v>
      </c>
      <c r="P911" s="1">
        <f t="shared" si="189"/>
        <v>0.5725190839694656</v>
      </c>
      <c r="Q911" s="1">
        <f t="shared" si="190"/>
        <v>0.76335877862595414</v>
      </c>
      <c r="R911" s="1">
        <f t="shared" si="191"/>
        <v>6.1246020000000181</v>
      </c>
      <c r="S911" s="1">
        <f t="shared" si="192"/>
        <v>0.46370360065845773</v>
      </c>
      <c r="T911" s="1">
        <f t="shared" si="193"/>
        <v>1.6786070343836219</v>
      </c>
      <c r="U911" s="1">
        <f t="shared" si="193"/>
        <v>1.0711553175210391</v>
      </c>
      <c r="V911" s="1">
        <f t="shared" si="193"/>
        <v>0.46370360065845773</v>
      </c>
      <c r="AA911"/>
      <c r="AB911"/>
    </row>
    <row r="912" spans="1:28" hidden="1" x14ac:dyDescent="0.2">
      <c r="A912" t="s">
        <v>979</v>
      </c>
      <c r="B912" s="5" t="s">
        <v>46</v>
      </c>
      <c r="C912" s="2">
        <v>34558853</v>
      </c>
      <c r="D912" s="2">
        <v>-22000000</v>
      </c>
      <c r="E912" t="s">
        <v>539</v>
      </c>
      <c r="F912" s="2">
        <v>-5000000</v>
      </c>
      <c r="G912" s="1">
        <f t="shared" si="183"/>
        <v>-0.22121400031231395</v>
      </c>
      <c r="H912" s="1">
        <f t="shared" si="184"/>
        <v>-5.027590916188953E-2</v>
      </c>
      <c r="I912" s="1">
        <f t="shared" si="185"/>
        <v>-29.970978286363636</v>
      </c>
      <c r="J912" s="1">
        <f t="shared" si="186"/>
        <v>-131.87230446000001</v>
      </c>
      <c r="K912" s="3">
        <v>28000000</v>
      </c>
      <c r="L912" s="3">
        <v>22000000</v>
      </c>
      <c r="M912" s="1">
        <f t="shared" si="187"/>
        <v>0.17361687322203662</v>
      </c>
      <c r="N912" s="1" t="e">
        <f t="shared" si="188"/>
        <v>#VALUE!</v>
      </c>
      <c r="O912" s="3">
        <v>5000000</v>
      </c>
      <c r="P912" s="1">
        <f t="shared" si="189"/>
        <v>-100</v>
      </c>
      <c r="Q912" s="1">
        <f t="shared" si="190"/>
        <v>-440.00000000000006</v>
      </c>
      <c r="R912" s="1" t="e">
        <f t="shared" si="191"/>
        <v>#VALUE!</v>
      </c>
      <c r="S912" s="1">
        <f t="shared" si="192"/>
        <v>-6.3659520181413445</v>
      </c>
      <c r="T912" s="1">
        <f t="shared" si="193"/>
        <v>-6.3370158726043382</v>
      </c>
      <c r="U912" s="1">
        <f t="shared" si="193"/>
        <v>-6.3514839453728413</v>
      </c>
      <c r="V912" s="1">
        <f t="shared" si="193"/>
        <v>-6.3659520181413445</v>
      </c>
      <c r="AA912"/>
      <c r="AB912"/>
    </row>
    <row r="913" spans="1:28" hidden="1" x14ac:dyDescent="0.2">
      <c r="A913" t="s">
        <v>980</v>
      </c>
      <c r="B913" s="5">
        <v>11.43</v>
      </c>
      <c r="C913" s="2">
        <v>10239957</v>
      </c>
      <c r="D913" s="2">
        <v>-7000000</v>
      </c>
      <c r="E913" t="s">
        <v>27</v>
      </c>
      <c r="F913" s="2">
        <v>-2000000</v>
      </c>
      <c r="G913" s="1">
        <f t="shared" si="183"/>
        <v>-7.0386272826645349E-2</v>
      </c>
      <c r="H913" s="1">
        <f t="shared" si="184"/>
        <v>-2.0110363664755812E-2</v>
      </c>
      <c r="I913" s="1">
        <f t="shared" si="185"/>
        <v>-94.194503185714282</v>
      </c>
      <c r="J913" s="1">
        <f t="shared" si="186"/>
        <v>-329.68076115000002</v>
      </c>
      <c r="K913" s="3">
        <v>22000000</v>
      </c>
      <c r="L913" s="3">
        <v>1.03</v>
      </c>
      <c r="M913" s="1">
        <f t="shared" si="187"/>
        <v>2.1484464212105578</v>
      </c>
      <c r="N913" s="1">
        <f t="shared" si="188"/>
        <v>5.3201233631694116</v>
      </c>
      <c r="O913" s="3">
        <v>21000000</v>
      </c>
      <c r="P913" s="1">
        <f t="shared" si="189"/>
        <v>-9.5238095238095237</v>
      </c>
      <c r="Q913" s="1">
        <f t="shared" si="190"/>
        <v>-33.333333333333329</v>
      </c>
      <c r="R913" s="1">
        <f t="shared" si="191"/>
        <v>-1.6720386930000002</v>
      </c>
      <c r="S913" s="1">
        <f t="shared" si="192"/>
        <v>-6.8359662057174644</v>
      </c>
      <c r="T913" s="1">
        <f t="shared" si="193"/>
        <v>-6.4258082333744158</v>
      </c>
      <c r="U913" s="1">
        <f t="shared" si="193"/>
        <v>-6.6308872195459401</v>
      </c>
      <c r="V913" s="1">
        <f t="shared" si="193"/>
        <v>-6.8359662057174644</v>
      </c>
      <c r="AA913"/>
      <c r="AB913"/>
    </row>
    <row r="914" spans="1:28" hidden="1" x14ac:dyDescent="0.2">
      <c r="A914" t="s">
        <v>981</v>
      </c>
      <c r="B914" s="5">
        <v>114.51</v>
      </c>
      <c r="C914" s="2">
        <v>123299664</v>
      </c>
      <c r="D914" s="2">
        <v>1207000000</v>
      </c>
      <c r="E914" t="s">
        <v>27</v>
      </c>
      <c r="F914" s="2">
        <v>263000000</v>
      </c>
      <c r="G914" s="1">
        <f t="shared" si="183"/>
        <v>12.136604471680133</v>
      </c>
      <c r="H914" s="1">
        <f t="shared" si="184"/>
        <v>2.6445128219153893</v>
      </c>
      <c r="I914" s="1">
        <f t="shared" si="185"/>
        <v>0.54628129436619721</v>
      </c>
      <c r="J914" s="1">
        <f t="shared" si="186"/>
        <v>2.5070780315589354</v>
      </c>
      <c r="K914" s="4">
        <v>9414000000</v>
      </c>
      <c r="L914" s="4">
        <v>6275000000</v>
      </c>
      <c r="M914" s="1">
        <f t="shared" si="187"/>
        <v>25.458301330002001</v>
      </c>
      <c r="N914" s="1">
        <f t="shared" si="188"/>
        <v>4.4979434611787195</v>
      </c>
      <c r="O914" s="4">
        <v>2747000000</v>
      </c>
      <c r="P914" s="1">
        <f t="shared" si="189"/>
        <v>9.5740808154350194</v>
      </c>
      <c r="Q914" s="1">
        <f t="shared" si="190"/>
        <v>43.93884237349836</v>
      </c>
      <c r="R914" s="1">
        <f t="shared" si="191"/>
        <v>1.1697634237481358</v>
      </c>
      <c r="S914" s="1">
        <f t="shared" si="192"/>
        <v>97.891588739447016</v>
      </c>
      <c r="T914" s="1">
        <f t="shared" ref="T914:V933" si="194">($O914+$O914*($Q914+T$2-$C$1)/$C$1)/$C914</f>
        <v>102.34739974636103</v>
      </c>
      <c r="U914" s="1">
        <f t="shared" si="194"/>
        <v>100.11949424290403</v>
      </c>
      <c r="V914" s="1">
        <f t="shared" si="194"/>
        <v>97.891588739447016</v>
      </c>
      <c r="AA914"/>
      <c r="AB914"/>
    </row>
    <row r="915" spans="1:28" hidden="1" x14ac:dyDescent="0.2">
      <c r="A915" t="s">
        <v>982</v>
      </c>
      <c r="B915" s="5">
        <v>6.5</v>
      </c>
      <c r="C915" s="2">
        <v>9626000</v>
      </c>
      <c r="D915" s="2">
        <v>-104000000</v>
      </c>
      <c r="E915" t="s">
        <v>201</v>
      </c>
      <c r="F915" s="2">
        <v>23000000</v>
      </c>
      <c r="G915" s="1">
        <f t="shared" si="183"/>
        <v>-1.0457389105673023</v>
      </c>
      <c r="H915" s="1">
        <f t="shared" si="184"/>
        <v>0.23126918214469186</v>
      </c>
      <c r="I915" s="1">
        <f t="shared" si="185"/>
        <v>-6.3400146375000004</v>
      </c>
      <c r="J915" s="1">
        <f t="shared" si="186"/>
        <v>28.667892273913044</v>
      </c>
      <c r="K915" s="3">
        <v>451000000</v>
      </c>
      <c r="L915" s="3">
        <v>787000000</v>
      </c>
      <c r="M915" s="1">
        <f t="shared" si="187"/>
        <v>-34.90546436733846</v>
      </c>
      <c r="N915" s="1">
        <f t="shared" si="188"/>
        <v>-0.1862172619047619</v>
      </c>
      <c r="O915" s="3">
        <v>-335000000</v>
      </c>
      <c r="P915" s="1">
        <f t="shared" si="189"/>
        <v>-6.8656716417910451</v>
      </c>
      <c r="Q915" s="1">
        <f t="shared" si="190"/>
        <v>31.044776119402982</v>
      </c>
      <c r="R915" s="1">
        <f t="shared" si="191"/>
        <v>-6.0162500000000008E-2</v>
      </c>
      <c r="S915" s="1">
        <f t="shared" si="192"/>
        <v>-108.04072304176188</v>
      </c>
      <c r="T915" s="1">
        <f t="shared" si="194"/>
        <v>-115.00103885310617</v>
      </c>
      <c r="U915" s="1">
        <f t="shared" si="194"/>
        <v>-111.52088094743402</v>
      </c>
      <c r="V915" s="1">
        <f t="shared" si="194"/>
        <v>-108.04072304176188</v>
      </c>
      <c r="AA915"/>
      <c r="AB915"/>
    </row>
    <row r="916" spans="1:28" hidden="1" x14ac:dyDescent="0.2">
      <c r="A916" t="s">
        <v>983</v>
      </c>
      <c r="B916" s="5">
        <v>6.02</v>
      </c>
      <c r="C916" s="2">
        <v>88900000</v>
      </c>
      <c r="D916" s="2">
        <v>-66000000</v>
      </c>
      <c r="E916" t="s">
        <v>33</v>
      </c>
      <c r="F916" s="2">
        <v>-21000000</v>
      </c>
      <c r="G916" s="1">
        <f t="shared" si="183"/>
        <v>-0.66364200093694181</v>
      </c>
      <c r="H916" s="1">
        <f t="shared" si="184"/>
        <v>-0.21115881847993603</v>
      </c>
      <c r="I916" s="1">
        <f t="shared" si="185"/>
        <v>-9.9903260954545452</v>
      </c>
      <c r="J916" s="1">
        <f t="shared" si="186"/>
        <v>-31.39816772857143</v>
      </c>
      <c r="K916" s="4">
        <v>1492000000</v>
      </c>
      <c r="L916" s="3">
        <v>802000000</v>
      </c>
      <c r="M916" s="1">
        <f t="shared" si="187"/>
        <v>7.7615298087739033</v>
      </c>
      <c r="N916" s="1">
        <f t="shared" si="188"/>
        <v>0.77562028985507236</v>
      </c>
      <c r="O916" s="3">
        <v>690000000</v>
      </c>
      <c r="P916" s="1">
        <f t="shared" si="189"/>
        <v>-3.0434782608695654</v>
      </c>
      <c r="Q916" s="1">
        <f t="shared" si="190"/>
        <v>-9.5652173913043477</v>
      </c>
      <c r="R916" s="1">
        <f t="shared" si="191"/>
        <v>-0.81087575757575747</v>
      </c>
      <c r="S916" s="1">
        <f t="shared" si="192"/>
        <v>-7.4240719910011252</v>
      </c>
      <c r="T916" s="1">
        <f t="shared" si="194"/>
        <v>-5.8717660292463441</v>
      </c>
      <c r="U916" s="1">
        <f t="shared" si="194"/>
        <v>-6.6479190101237347</v>
      </c>
      <c r="V916" s="1">
        <f t="shared" si="194"/>
        <v>-7.4240719910011252</v>
      </c>
      <c r="AA916"/>
      <c r="AB916"/>
    </row>
    <row r="917" spans="1:28" hidden="1" x14ac:dyDescent="0.2">
      <c r="A917" t="s">
        <v>984</v>
      </c>
      <c r="B917" s="5">
        <v>8.2100000000000009</v>
      </c>
      <c r="C917" s="2">
        <v>30179000</v>
      </c>
      <c r="D917" s="2">
        <v>3000000</v>
      </c>
      <c r="E917" t="s">
        <v>27</v>
      </c>
      <c r="F917" s="2">
        <v>0.48</v>
      </c>
      <c r="G917" s="1">
        <f t="shared" si="183"/>
        <v>3.0165545497133722E-2</v>
      </c>
      <c r="H917" s="1">
        <f t="shared" si="184"/>
        <v>4.8264872795413952E-9</v>
      </c>
      <c r="I917" s="1">
        <f t="shared" si="185"/>
        <v>219.78717409999999</v>
      </c>
      <c r="J917" s="1">
        <f t="shared" si="186"/>
        <v>1373669838.125</v>
      </c>
      <c r="K917" s="3">
        <v>340000000</v>
      </c>
      <c r="L917" s="3">
        <v>153000000</v>
      </c>
      <c r="M917" s="1">
        <f t="shared" si="187"/>
        <v>6.1963617084727787</v>
      </c>
      <c r="N917" s="1">
        <f t="shared" si="188"/>
        <v>1.3249710695187169</v>
      </c>
      <c r="O917" s="3">
        <v>179000000</v>
      </c>
      <c r="P917" s="1">
        <f t="shared" si="189"/>
        <v>2.6815642458100556E-7</v>
      </c>
      <c r="Q917" s="1">
        <f t="shared" si="190"/>
        <v>1.6759776536312849</v>
      </c>
      <c r="R917" s="1">
        <f t="shared" si="191"/>
        <v>8.2589863333333255</v>
      </c>
      <c r="S917" s="1">
        <f t="shared" si="192"/>
        <v>0.9940687232844041</v>
      </c>
      <c r="T917" s="1">
        <f t="shared" si="194"/>
        <v>2.1803240664037906</v>
      </c>
      <c r="U917" s="1">
        <f t="shared" si="194"/>
        <v>1.5871963948440968</v>
      </c>
      <c r="V917" s="1">
        <f t="shared" si="194"/>
        <v>0.9940687232844041</v>
      </c>
      <c r="AA917"/>
      <c r="AB917"/>
    </row>
    <row r="918" spans="1:28" hidden="1" x14ac:dyDescent="0.2">
      <c r="A918" t="s">
        <v>985</v>
      </c>
      <c r="B918" s="5">
        <v>90.36</v>
      </c>
      <c r="C918" s="2">
        <v>7485369</v>
      </c>
      <c r="D918" s="2">
        <v>36000000</v>
      </c>
      <c r="E918" t="s">
        <v>27</v>
      </c>
      <c r="F918" s="2">
        <v>10000000</v>
      </c>
      <c r="G918" s="1">
        <f t="shared" si="183"/>
        <v>0.36198654596560464</v>
      </c>
      <c r="H918" s="1">
        <f t="shared" si="184"/>
        <v>0.10055181832377906</v>
      </c>
      <c r="I918" s="1">
        <f t="shared" si="185"/>
        <v>18.315597841666666</v>
      </c>
      <c r="J918" s="1">
        <f t="shared" si="186"/>
        <v>65.936152230000005</v>
      </c>
      <c r="K918" s="4">
        <v>5299000000</v>
      </c>
      <c r="L918" s="4">
        <v>4970000000</v>
      </c>
      <c r="M918" s="1">
        <f t="shared" si="187"/>
        <v>43.952409026194971</v>
      </c>
      <c r="N918" s="1">
        <f t="shared" si="188"/>
        <v>2.0558600086322185</v>
      </c>
      <c r="O918" s="3">
        <v>329000000</v>
      </c>
      <c r="P918" s="1">
        <f t="shared" si="189"/>
        <v>3.0395136778115504</v>
      </c>
      <c r="Q918" s="1">
        <f t="shared" si="190"/>
        <v>10.94224924012158</v>
      </c>
      <c r="R918" s="1">
        <f t="shared" si="191"/>
        <v>1.8788276190000002</v>
      </c>
      <c r="S918" s="1">
        <f t="shared" si="192"/>
        <v>48.093821426839476</v>
      </c>
      <c r="T918" s="1">
        <f t="shared" si="194"/>
        <v>56.884303232078473</v>
      </c>
      <c r="U918" s="1">
        <f t="shared" si="194"/>
        <v>52.489062329458974</v>
      </c>
      <c r="V918" s="1">
        <f t="shared" si="194"/>
        <v>48.093821426839476</v>
      </c>
      <c r="AA918"/>
      <c r="AB918"/>
    </row>
    <row r="919" spans="1:28" hidden="1" x14ac:dyDescent="0.2">
      <c r="A919" t="s">
        <v>3731</v>
      </c>
      <c r="B919" s="5">
        <v>3.21</v>
      </c>
      <c r="C919" s="2">
        <v>321955142</v>
      </c>
      <c r="D919" s="2">
        <v>361000000</v>
      </c>
      <c r="E919" t="s">
        <v>27</v>
      </c>
      <c r="F919" s="2">
        <v>361000000</v>
      </c>
      <c r="G919" s="1">
        <f t="shared" si="183"/>
        <v>3.6299206414884244</v>
      </c>
      <c r="H919" s="1">
        <f t="shared" si="184"/>
        <v>3.6299206414884244</v>
      </c>
      <c r="I919" s="1">
        <f t="shared" si="185"/>
        <v>1.8264862113573406</v>
      </c>
      <c r="J919" s="1">
        <f t="shared" si="186"/>
        <v>1.8264862113573406</v>
      </c>
      <c r="K919" s="2">
        <v>16253000000</v>
      </c>
      <c r="L919" s="2">
        <v>5433000000</v>
      </c>
      <c r="M919" s="1">
        <f t="shared" si="187"/>
        <v>33.607166305174275</v>
      </c>
      <c r="N919" s="1">
        <f t="shared" si="188"/>
        <v>9.551534249722736E-2</v>
      </c>
      <c r="O919" s="2">
        <v>10821000000</v>
      </c>
      <c r="P919" s="1">
        <f t="shared" si="189"/>
        <v>3.336105720358562</v>
      </c>
      <c r="Q919" s="1">
        <f t="shared" si="190"/>
        <v>3.336105720358562</v>
      </c>
      <c r="R919" s="1">
        <f t="shared" si="191"/>
        <v>0.28628144205540168</v>
      </c>
      <c r="S919" s="1">
        <f t="shared" si="192"/>
        <v>11.212742177604357</v>
      </c>
      <c r="T919" s="1">
        <f t="shared" si="194"/>
        <v>17.934796643191987</v>
      </c>
      <c r="U919" s="1">
        <f t="shared" si="194"/>
        <v>14.573769410398173</v>
      </c>
      <c r="V919" s="1">
        <f t="shared" si="194"/>
        <v>11.212742177604357</v>
      </c>
      <c r="AA919"/>
      <c r="AB919"/>
    </row>
    <row r="920" spans="1:28" hidden="1" x14ac:dyDescent="0.2">
      <c r="A920" t="s">
        <v>987</v>
      </c>
      <c r="B920" s="5">
        <v>4.6100000000000003</v>
      </c>
      <c r="C920" s="2">
        <v>42906744</v>
      </c>
      <c r="D920" s="2">
        <v>-42000000</v>
      </c>
      <c r="E920" t="s">
        <v>27</v>
      </c>
      <c r="F920" s="2">
        <v>-4000000</v>
      </c>
      <c r="G920" s="1">
        <f t="shared" si="183"/>
        <v>-0.42231763695987207</v>
      </c>
      <c r="H920" s="1">
        <f t="shared" si="184"/>
        <v>-4.0220727329511624E-2</v>
      </c>
      <c r="I920" s="1">
        <f t="shared" si="185"/>
        <v>-15.699083864285715</v>
      </c>
      <c r="J920" s="1">
        <f t="shared" si="186"/>
        <v>-164.84038057500001</v>
      </c>
      <c r="K920" s="3">
        <v>57000000</v>
      </c>
      <c r="L920" s="3">
        <v>39000000</v>
      </c>
      <c r="M920" s="1">
        <f t="shared" si="187"/>
        <v>0.41951447073215342</v>
      </c>
      <c r="N920" s="1">
        <f t="shared" si="188"/>
        <v>10.988893880000001</v>
      </c>
      <c r="O920" s="3">
        <v>18000000</v>
      </c>
      <c r="P920" s="1">
        <f t="shared" si="189"/>
        <v>-22.222222222222221</v>
      </c>
      <c r="Q920" s="1">
        <f t="shared" si="190"/>
        <v>-233.33333333333334</v>
      </c>
      <c r="R920" s="1">
        <f t="shared" si="191"/>
        <v>-0.47095259485714286</v>
      </c>
      <c r="S920" s="1">
        <f t="shared" si="192"/>
        <v>-9.7886709837502472</v>
      </c>
      <c r="T920" s="1">
        <f t="shared" si="194"/>
        <v>-9.7047680896038155</v>
      </c>
      <c r="U920" s="1">
        <f t="shared" si="194"/>
        <v>-9.7467195366770323</v>
      </c>
      <c r="V920" s="1">
        <f t="shared" si="194"/>
        <v>-9.7886709837502472</v>
      </c>
      <c r="AA920"/>
      <c r="AB920"/>
    </row>
    <row r="921" spans="1:28" hidden="1" x14ac:dyDescent="0.2">
      <c r="A921" t="s">
        <v>988</v>
      </c>
      <c r="B921" s="5" t="s">
        <v>46</v>
      </c>
      <c r="C921" s="2">
        <v>36391445</v>
      </c>
      <c r="D921" s="2">
        <v>100000000</v>
      </c>
      <c r="E921" t="s">
        <v>539</v>
      </c>
      <c r="F921" s="2">
        <v>0</v>
      </c>
      <c r="G921" s="1">
        <f t="shared" si="183"/>
        <v>1.0055181832377906</v>
      </c>
      <c r="H921" s="1">
        <f t="shared" si="184"/>
        <v>0</v>
      </c>
      <c r="I921" s="1">
        <f t="shared" si="185"/>
        <v>6.5936152230000005</v>
      </c>
      <c r="J921" s="1" t="e">
        <f t="shared" si="186"/>
        <v>#DIV/0!</v>
      </c>
      <c r="K921" s="4">
        <v>1484000000</v>
      </c>
      <c r="L921" s="3">
        <v>416000000</v>
      </c>
      <c r="M921" s="1">
        <f t="shared" si="187"/>
        <v>29.34755682276425</v>
      </c>
      <c r="N921" s="1" t="e">
        <f t="shared" si="188"/>
        <v>#VALUE!</v>
      </c>
      <c r="O921" s="4">
        <v>1068000000</v>
      </c>
      <c r="P921" s="1">
        <f t="shared" si="189"/>
        <v>0</v>
      </c>
      <c r="Q921" s="1">
        <f t="shared" si="190"/>
        <v>9.3632958801498134</v>
      </c>
      <c r="R921" s="1" t="e">
        <f t="shared" si="191"/>
        <v>#VALUE!</v>
      </c>
      <c r="S921" s="1">
        <f t="shared" si="192"/>
        <v>27.478985789105106</v>
      </c>
      <c r="T921" s="1">
        <f t="shared" si="194"/>
        <v>33.348497153657952</v>
      </c>
      <c r="U921" s="1">
        <f t="shared" si="194"/>
        <v>30.413741471381531</v>
      </c>
      <c r="V921" s="1">
        <f t="shared" si="194"/>
        <v>27.478985789105106</v>
      </c>
      <c r="AA921"/>
      <c r="AB921"/>
    </row>
    <row r="922" spans="1:28" hidden="1" x14ac:dyDescent="0.2">
      <c r="A922" t="s">
        <v>989</v>
      </c>
      <c r="B922" s="5">
        <v>14.71</v>
      </c>
      <c r="C922" s="2">
        <v>1074790000</v>
      </c>
      <c r="D922" s="2">
        <v>-1733000000</v>
      </c>
      <c r="E922" t="s">
        <v>27</v>
      </c>
      <c r="F922" s="2">
        <v>302000000</v>
      </c>
      <c r="G922" s="1">
        <f t="shared" si="183"/>
        <v>-17.425630115510913</v>
      </c>
      <c r="H922" s="1">
        <f t="shared" si="184"/>
        <v>3.0366649133781278</v>
      </c>
      <c r="I922" s="1">
        <f t="shared" si="185"/>
        <v>-0.38047404633583382</v>
      </c>
      <c r="J922" s="1">
        <f t="shared" si="186"/>
        <v>2.1833162990066226</v>
      </c>
      <c r="K922" s="4">
        <v>64728000000</v>
      </c>
      <c r="L922" s="4">
        <v>51054000000</v>
      </c>
      <c r="M922" s="1">
        <f t="shared" si="187"/>
        <v>12.722485322714205</v>
      </c>
      <c r="N922" s="1">
        <f t="shared" si="188"/>
        <v>1.1562206303934475</v>
      </c>
      <c r="O922" s="4">
        <v>13674000000</v>
      </c>
      <c r="P922" s="1">
        <f t="shared" si="189"/>
        <v>2.2085710106771974</v>
      </c>
      <c r="Q922" s="1">
        <f t="shared" si="190"/>
        <v>-12.673687289746965</v>
      </c>
      <c r="R922" s="1">
        <f t="shared" si="191"/>
        <v>-0.91230010963646868</v>
      </c>
      <c r="S922" s="1">
        <f t="shared" si="192"/>
        <v>-16.124080052847532</v>
      </c>
      <c r="T922" s="1">
        <f t="shared" si="194"/>
        <v>-13.579582988304692</v>
      </c>
      <c r="U922" s="1">
        <f t="shared" si="194"/>
        <v>-14.851831520576113</v>
      </c>
      <c r="V922" s="1">
        <f t="shared" si="194"/>
        <v>-16.124080052847532</v>
      </c>
      <c r="AA922"/>
      <c r="AB922"/>
    </row>
    <row r="923" spans="1:28" hidden="1" x14ac:dyDescent="0.2">
      <c r="A923" t="s">
        <v>3468</v>
      </c>
      <c r="B923" s="5">
        <v>15.99</v>
      </c>
      <c r="C923" s="2">
        <v>20617000</v>
      </c>
      <c r="D923" s="2">
        <v>114000000</v>
      </c>
      <c r="E923" t="s">
        <v>3469</v>
      </c>
      <c r="F923" s="2">
        <v>2000000</v>
      </c>
      <c r="G923" s="1">
        <f t="shared" si="183"/>
        <v>1.1462907288910813</v>
      </c>
      <c r="H923" s="1">
        <f t="shared" si="184"/>
        <v>2.0110363664755812E-2</v>
      </c>
      <c r="I923" s="1">
        <f t="shared" si="185"/>
        <v>5.7838730026315792</v>
      </c>
      <c r="J923" s="1">
        <f t="shared" si="186"/>
        <v>329.68076115000002</v>
      </c>
      <c r="K923" s="2">
        <v>185000000</v>
      </c>
      <c r="L923" s="2">
        <v>23000000</v>
      </c>
      <c r="M923" s="1">
        <f t="shared" si="187"/>
        <v>7.8575932482902457</v>
      </c>
      <c r="N923" s="1">
        <f t="shared" si="188"/>
        <v>2.0349742592592595</v>
      </c>
      <c r="O923" s="2">
        <v>161000000</v>
      </c>
      <c r="P923" s="1">
        <f t="shared" si="189"/>
        <v>1.2422360248447204</v>
      </c>
      <c r="Q923" s="1">
        <f t="shared" si="190"/>
        <v>70.807453416149073</v>
      </c>
      <c r="R923" s="1">
        <f t="shared" si="191"/>
        <v>0.28918055263157894</v>
      </c>
      <c r="S923" s="1">
        <f t="shared" si="192"/>
        <v>55.294174710190617</v>
      </c>
      <c r="T923" s="1">
        <f t="shared" si="194"/>
        <v>56.855992627443371</v>
      </c>
      <c r="U923" s="1">
        <f t="shared" si="194"/>
        <v>56.075083668816994</v>
      </c>
      <c r="V923" s="1">
        <f t="shared" si="194"/>
        <v>55.294174710190617</v>
      </c>
      <c r="AA923"/>
      <c r="AB923"/>
    </row>
    <row r="924" spans="1:28" hidden="1" x14ac:dyDescent="0.2">
      <c r="A924" t="s">
        <v>991</v>
      </c>
      <c r="B924" s="5">
        <v>74.459999999999994</v>
      </c>
      <c r="C924" s="2">
        <v>319113000</v>
      </c>
      <c r="D924" s="2">
        <v>630000000</v>
      </c>
      <c r="E924" t="s">
        <v>143</v>
      </c>
      <c r="F924" s="2">
        <v>82000000</v>
      </c>
      <c r="G924" s="1">
        <f t="shared" si="183"/>
        <v>6.3347645543980811</v>
      </c>
      <c r="H924" s="1">
        <f t="shared" si="184"/>
        <v>0.82452491025498831</v>
      </c>
      <c r="I924" s="1">
        <f t="shared" si="185"/>
        <v>1.046605590952381</v>
      </c>
      <c r="J924" s="1">
        <f t="shared" si="186"/>
        <v>8.040994174390244</v>
      </c>
      <c r="K924" s="4">
        <v>6937000000</v>
      </c>
      <c r="L924" s="4">
        <v>2526000000</v>
      </c>
      <c r="M924" s="1">
        <f t="shared" si="187"/>
        <v>13.822689768201233</v>
      </c>
      <c r="N924" s="1">
        <f t="shared" si="188"/>
        <v>5.3867952799818628</v>
      </c>
      <c r="O924" s="4">
        <v>4411000000</v>
      </c>
      <c r="P924" s="1">
        <f t="shared" si="189"/>
        <v>1.8589888914078441</v>
      </c>
      <c r="Q924" s="1">
        <f t="shared" si="190"/>
        <v>14.282475629109046</v>
      </c>
      <c r="R924" s="1">
        <f t="shared" si="191"/>
        <v>3.771611742857143</v>
      </c>
      <c r="S924" s="1">
        <f t="shared" si="192"/>
        <v>19.742222974306905</v>
      </c>
      <c r="T924" s="1">
        <f t="shared" si="194"/>
        <v>22.506760927947152</v>
      </c>
      <c r="U924" s="1">
        <f t="shared" si="194"/>
        <v>21.12449195112703</v>
      </c>
      <c r="V924" s="1">
        <f t="shared" si="194"/>
        <v>19.742222974306905</v>
      </c>
      <c r="AA924"/>
      <c r="AB924"/>
    </row>
    <row r="925" spans="1:28" hidden="1" x14ac:dyDescent="0.2">
      <c r="A925" t="s">
        <v>992</v>
      </c>
      <c r="B925" s="5">
        <v>71.58</v>
      </c>
      <c r="C925" s="2">
        <v>149153227</v>
      </c>
      <c r="D925" s="2">
        <v>-63000000</v>
      </c>
      <c r="E925" t="s">
        <v>27</v>
      </c>
      <c r="F925" s="2">
        <v>63000000</v>
      </c>
      <c r="G925" s="1">
        <f t="shared" si="183"/>
        <v>-0.63347645543980813</v>
      </c>
      <c r="H925" s="1">
        <f t="shared" si="184"/>
        <v>0.63347645543980813</v>
      </c>
      <c r="I925" s="1">
        <f t="shared" si="185"/>
        <v>-10.46605590952381</v>
      </c>
      <c r="J925" s="1">
        <f t="shared" si="186"/>
        <v>10.46605590952381</v>
      </c>
      <c r="K925" s="4">
        <v>5436000000</v>
      </c>
      <c r="L925" s="4">
        <v>3583000000</v>
      </c>
      <c r="M925" s="1">
        <f t="shared" si="187"/>
        <v>12.423465702153397</v>
      </c>
      <c r="N925" s="1">
        <f t="shared" si="188"/>
        <v>5.7616772739665407</v>
      </c>
      <c r="O925" s="4">
        <v>1853000000</v>
      </c>
      <c r="P925" s="1">
        <f t="shared" si="189"/>
        <v>3.3998920669185106</v>
      </c>
      <c r="Q925" s="1">
        <f t="shared" si="190"/>
        <v>-3.3998920669185106</v>
      </c>
      <c r="R925" s="1">
        <f t="shared" si="191"/>
        <v>-16.946647601047619</v>
      </c>
      <c r="S925" s="1">
        <f t="shared" si="192"/>
        <v>-4.2238442484385539</v>
      </c>
      <c r="T925" s="1">
        <f t="shared" si="194"/>
        <v>-1.7391511080078743</v>
      </c>
      <c r="U925" s="1">
        <f t="shared" si="194"/>
        <v>-2.9814976782232141</v>
      </c>
      <c r="V925" s="1">
        <f t="shared" si="194"/>
        <v>-4.2238442484385539</v>
      </c>
      <c r="AA925"/>
      <c r="AB925"/>
    </row>
    <row r="926" spans="1:28" hidden="1" x14ac:dyDescent="0.2">
      <c r="A926" t="s">
        <v>993</v>
      </c>
      <c r="B926" s="5">
        <v>9.3000000000000007</v>
      </c>
      <c r="C926" s="2">
        <v>423868449</v>
      </c>
      <c r="D926" s="2">
        <v>23000000</v>
      </c>
      <c r="E926" t="s">
        <v>27</v>
      </c>
      <c r="F926" s="2">
        <v>23000000</v>
      </c>
      <c r="G926" s="1">
        <f t="shared" si="183"/>
        <v>0.23126918214469186</v>
      </c>
      <c r="H926" s="1">
        <f t="shared" si="184"/>
        <v>0.23126918214469186</v>
      </c>
      <c r="I926" s="1">
        <f t="shared" si="185"/>
        <v>28.667892273913044</v>
      </c>
      <c r="J926" s="1">
        <f t="shared" si="186"/>
        <v>28.667892273913044</v>
      </c>
      <c r="K926" s="4">
        <v>2863000000</v>
      </c>
      <c r="L926" s="4">
        <v>1412000000</v>
      </c>
      <c r="M926" s="1">
        <f t="shared" si="187"/>
        <v>3.4232319093889436</v>
      </c>
      <c r="N926" s="1">
        <f t="shared" si="188"/>
        <v>2.7167309274293592</v>
      </c>
      <c r="O926" s="4">
        <v>1451000000</v>
      </c>
      <c r="P926" s="1">
        <f t="shared" si="189"/>
        <v>1.5851137146795313</v>
      </c>
      <c r="Q926" s="1">
        <f t="shared" si="190"/>
        <v>1.5851137146795313</v>
      </c>
      <c r="R926" s="1">
        <f t="shared" si="191"/>
        <v>17.139028589999999</v>
      </c>
      <c r="S926" s="1">
        <f t="shared" si="192"/>
        <v>0.54262118481010135</v>
      </c>
      <c r="T926" s="1">
        <f t="shared" si="194"/>
        <v>1.2272675666878901</v>
      </c>
      <c r="U926" s="1">
        <f t="shared" si="194"/>
        <v>0.88494437574899565</v>
      </c>
      <c r="V926" s="1">
        <f t="shared" si="194"/>
        <v>0.54262118481010135</v>
      </c>
      <c r="AA926"/>
      <c r="AB926"/>
    </row>
    <row r="927" spans="1:28" hidden="1" x14ac:dyDescent="0.2">
      <c r="A927" t="s">
        <v>994</v>
      </c>
      <c r="B927" s="5">
        <v>4.22</v>
      </c>
      <c r="C927" s="2">
        <v>45321704868</v>
      </c>
      <c r="D927" s="2">
        <v>534000000</v>
      </c>
      <c r="E927" t="s">
        <v>27</v>
      </c>
      <c r="F927" s="2">
        <v>534000000</v>
      </c>
      <c r="G927" s="1">
        <f t="shared" si="183"/>
        <v>5.3694670984898023</v>
      </c>
      <c r="H927" s="1">
        <f t="shared" si="184"/>
        <v>5.3694670984898023</v>
      </c>
      <c r="I927" s="1">
        <f t="shared" si="185"/>
        <v>1.2347594050561796</v>
      </c>
      <c r="J927" s="1">
        <f t="shared" si="186"/>
        <v>1.2347594050561796</v>
      </c>
      <c r="K927" s="4">
        <v>552628000000</v>
      </c>
      <c r="L927" s="4">
        <v>333095000000</v>
      </c>
      <c r="M927" s="1">
        <f t="shared" si="187"/>
        <v>4.8438822113906008</v>
      </c>
      <c r="N927" s="1">
        <f t="shared" si="188"/>
        <v>0.87120202677028047</v>
      </c>
      <c r="O927" s="4">
        <v>188650000000</v>
      </c>
      <c r="P927" s="1">
        <f t="shared" si="189"/>
        <v>0.28306387490060958</v>
      </c>
      <c r="Q927" s="1">
        <f t="shared" si="190"/>
        <v>0.28306387490060958</v>
      </c>
      <c r="R927" s="1">
        <f t="shared" si="191"/>
        <v>35.816028940629209</v>
      </c>
      <c r="S927" s="1">
        <f t="shared" si="192"/>
        <v>0.11782434079990621</v>
      </c>
      <c r="T927" s="1">
        <f t="shared" si="194"/>
        <v>0.95031729555280153</v>
      </c>
      <c r="U927" s="1">
        <f t="shared" si="194"/>
        <v>0.53407081817635382</v>
      </c>
      <c r="V927" s="1">
        <f t="shared" si="194"/>
        <v>0.11782434079990621</v>
      </c>
      <c r="AA927"/>
      <c r="AB927"/>
    </row>
    <row r="928" spans="1:28" hidden="1" x14ac:dyDescent="0.2">
      <c r="A928" t="s">
        <v>995</v>
      </c>
      <c r="B928" s="5">
        <v>1.53</v>
      </c>
      <c r="C928" s="2">
        <v>2267501</v>
      </c>
      <c r="D928" s="2">
        <v>-22000000</v>
      </c>
      <c r="E928" t="s">
        <v>114</v>
      </c>
      <c r="F928" s="2">
        <v>-16000000</v>
      </c>
      <c r="G928" s="1">
        <f t="shared" si="183"/>
        <v>-0.22121400031231395</v>
      </c>
      <c r="H928" s="1">
        <f t="shared" si="184"/>
        <v>-0.1608829093180465</v>
      </c>
      <c r="I928" s="1">
        <f t="shared" si="185"/>
        <v>-29.970978286363636</v>
      </c>
      <c r="J928" s="1">
        <f t="shared" si="186"/>
        <v>-41.210095143750003</v>
      </c>
      <c r="K928" s="3">
        <v>44000000</v>
      </c>
      <c r="L928" s="3">
        <v>22000000</v>
      </c>
      <c r="M928" s="1">
        <f t="shared" si="187"/>
        <v>9.7023110463898359</v>
      </c>
      <c r="N928" s="1">
        <f t="shared" si="188"/>
        <v>0.15769438772727273</v>
      </c>
      <c r="O928" s="3">
        <v>21000000</v>
      </c>
      <c r="P928" s="1">
        <f t="shared" si="189"/>
        <v>-76.19047619047619</v>
      </c>
      <c r="Q928" s="1">
        <f t="shared" si="190"/>
        <v>-104.76190476190477</v>
      </c>
      <c r="R928" s="1">
        <f t="shared" si="191"/>
        <v>-1.5769438772727268E-2</v>
      </c>
      <c r="S928" s="1">
        <f t="shared" si="192"/>
        <v>-97.023110463898391</v>
      </c>
      <c r="T928" s="1">
        <f t="shared" si="194"/>
        <v>-95.170851082314869</v>
      </c>
      <c r="U928" s="1">
        <f t="shared" si="194"/>
        <v>-96.096980773106637</v>
      </c>
      <c r="V928" s="1">
        <f t="shared" si="194"/>
        <v>-97.023110463898391</v>
      </c>
      <c r="AA928"/>
      <c r="AB928"/>
    </row>
    <row r="929" spans="1:28" hidden="1" x14ac:dyDescent="0.2">
      <c r="A929" t="s">
        <v>4459</v>
      </c>
      <c r="B929" s="5">
        <v>6.18</v>
      </c>
      <c r="C929" s="2">
        <v>150925000</v>
      </c>
      <c r="D929" s="2">
        <v>320000000</v>
      </c>
      <c r="E929" t="s">
        <v>76</v>
      </c>
      <c r="F929" s="2">
        <v>29000000</v>
      </c>
      <c r="G929" s="1">
        <f t="shared" si="183"/>
        <v>3.2176581863609299</v>
      </c>
      <c r="H929" s="1">
        <f t="shared" si="184"/>
        <v>0.29160027313895931</v>
      </c>
      <c r="I929" s="1">
        <f t="shared" si="185"/>
        <v>2.0605047571875001</v>
      </c>
      <c r="J929" s="1">
        <f t="shared" si="186"/>
        <v>22.736604217241378</v>
      </c>
      <c r="K929" s="2">
        <v>3845000000</v>
      </c>
      <c r="L929" s="2">
        <v>5477000000</v>
      </c>
      <c r="M929" s="1">
        <f t="shared" si="187"/>
        <v>-10.813317873115786</v>
      </c>
      <c r="N929" s="1">
        <f t="shared" si="188"/>
        <v>-0.57151746323529407</v>
      </c>
      <c r="O929" s="2">
        <v>-1632000000</v>
      </c>
      <c r="P929" s="1">
        <f t="shared" si="189"/>
        <v>-1.7769607843137254</v>
      </c>
      <c r="Q929" s="1">
        <f t="shared" si="190"/>
        <v>-19.607843137254903</v>
      </c>
      <c r="R929" s="1">
        <f t="shared" si="191"/>
        <v>0.29147390624999997</v>
      </c>
      <c r="S929" s="1">
        <f t="shared" si="192"/>
        <v>21.202584064932914</v>
      </c>
      <c r="T929" s="1">
        <f t="shared" si="194"/>
        <v>19.039920490309758</v>
      </c>
      <c r="U929" s="1">
        <f t="shared" si="194"/>
        <v>20.121252277621334</v>
      </c>
      <c r="V929" s="1">
        <f t="shared" si="194"/>
        <v>21.202584064932914</v>
      </c>
      <c r="AA929"/>
      <c r="AB929"/>
    </row>
    <row r="930" spans="1:28" hidden="1" x14ac:dyDescent="0.2">
      <c r="A930" t="s">
        <v>997</v>
      </c>
      <c r="B930" s="5">
        <v>66.61</v>
      </c>
      <c r="C930" s="2">
        <v>419956000</v>
      </c>
      <c r="D930" s="2">
        <v>900000000</v>
      </c>
      <c r="E930" t="s">
        <v>27</v>
      </c>
      <c r="F930" s="2">
        <v>95000000</v>
      </c>
      <c r="G930" s="1">
        <f t="shared" si="183"/>
        <v>9.0496636491401166</v>
      </c>
      <c r="H930" s="1">
        <f t="shared" si="184"/>
        <v>0.95524227407590112</v>
      </c>
      <c r="I930" s="1">
        <f t="shared" si="185"/>
        <v>0.73262391366666657</v>
      </c>
      <c r="J930" s="1">
        <f t="shared" si="186"/>
        <v>6.9406476031578945</v>
      </c>
      <c r="K930" s="4">
        <v>34252000000</v>
      </c>
      <c r="L930" s="4">
        <v>21816000000</v>
      </c>
      <c r="M930" s="1">
        <f t="shared" si="187"/>
        <v>29.612626084637437</v>
      </c>
      <c r="N930" s="1">
        <f t="shared" si="188"/>
        <v>2.249378349951753</v>
      </c>
      <c r="O930" s="4">
        <v>12311000000</v>
      </c>
      <c r="P930" s="1">
        <f t="shared" si="189"/>
        <v>0.77166761432864917</v>
      </c>
      <c r="Q930" s="1">
        <f t="shared" si="190"/>
        <v>7.3105352936398349</v>
      </c>
      <c r="R930" s="1">
        <f t="shared" si="191"/>
        <v>3.1081410177777777</v>
      </c>
      <c r="S930" s="1">
        <f t="shared" si="192"/>
        <v>21.430816561735039</v>
      </c>
      <c r="T930" s="1">
        <f t="shared" si="194"/>
        <v>27.293811732657709</v>
      </c>
      <c r="U930" s="1">
        <f t="shared" si="194"/>
        <v>24.362314147196372</v>
      </c>
      <c r="V930" s="1">
        <f t="shared" si="194"/>
        <v>21.430816561735039</v>
      </c>
      <c r="AA930"/>
      <c r="AB930"/>
    </row>
    <row r="931" spans="1:28" hidden="1" x14ac:dyDescent="0.2">
      <c r="A931" t="s">
        <v>998</v>
      </c>
      <c r="B931" s="5">
        <v>8.75</v>
      </c>
      <c r="C931" s="2">
        <v>1228789845</v>
      </c>
      <c r="D931" s="2">
        <v>-1977000000</v>
      </c>
      <c r="E931" t="s">
        <v>27</v>
      </c>
      <c r="F931" s="2">
        <v>-1977000000</v>
      </c>
      <c r="G931" s="1">
        <f t="shared" si="183"/>
        <v>-19.879094482611123</v>
      </c>
      <c r="H931" s="1">
        <f t="shared" si="184"/>
        <v>-19.879094482611123</v>
      </c>
      <c r="I931" s="1">
        <f t="shared" si="185"/>
        <v>-0.33351619742033384</v>
      </c>
      <c r="J931" s="1">
        <f t="shared" si="186"/>
        <v>-0.33351619742033384</v>
      </c>
      <c r="K931" s="4">
        <v>35174000000</v>
      </c>
      <c r="L931" s="4">
        <v>17706000000</v>
      </c>
      <c r="M931" s="1">
        <f t="shared" si="187"/>
        <v>14.215612271763201</v>
      </c>
      <c r="N931" s="1">
        <f t="shared" si="188"/>
        <v>0.61552044560052666</v>
      </c>
      <c r="O931" s="4">
        <v>17468000000</v>
      </c>
      <c r="P931" s="1">
        <f t="shared" si="189"/>
        <v>-11.317838332951682</v>
      </c>
      <c r="Q931" s="1">
        <f t="shared" si="190"/>
        <v>-11.317838332951682</v>
      </c>
      <c r="R931" s="1">
        <f t="shared" si="191"/>
        <v>-0.54384983023520506</v>
      </c>
      <c r="S931" s="1">
        <f t="shared" si="192"/>
        <v>-16.089000149573984</v>
      </c>
      <c r="T931" s="1">
        <f t="shared" si="194"/>
        <v>-13.245877695221344</v>
      </c>
      <c r="U931" s="1">
        <f t="shared" si="194"/>
        <v>-14.667438922397665</v>
      </c>
      <c r="V931" s="1">
        <f t="shared" si="194"/>
        <v>-16.089000149573984</v>
      </c>
      <c r="AA931"/>
      <c r="AB931"/>
    </row>
    <row r="932" spans="1:28" hidden="1" x14ac:dyDescent="0.2">
      <c r="A932" t="s">
        <v>999</v>
      </c>
      <c r="B932" s="5">
        <v>23.33</v>
      </c>
      <c r="C932" s="2">
        <v>128738757</v>
      </c>
      <c r="D932" s="2">
        <v>156000000</v>
      </c>
      <c r="E932" t="s">
        <v>27</v>
      </c>
      <c r="F932" s="2">
        <v>55000000</v>
      </c>
      <c r="G932" s="1">
        <f t="shared" si="183"/>
        <v>1.5686083658509535</v>
      </c>
      <c r="H932" s="1">
        <f t="shared" si="184"/>
        <v>0.55303500078078482</v>
      </c>
      <c r="I932" s="1">
        <f t="shared" si="185"/>
        <v>4.226676425</v>
      </c>
      <c r="J932" s="1">
        <f t="shared" si="186"/>
        <v>11.988391314545455</v>
      </c>
      <c r="K932" s="4">
        <v>17420000000</v>
      </c>
      <c r="L932" s="4">
        <v>14563000000</v>
      </c>
      <c r="M932" s="1">
        <f t="shared" si="187"/>
        <v>22.192229182389884</v>
      </c>
      <c r="N932" s="1">
        <f t="shared" si="188"/>
        <v>1.0512688837276862</v>
      </c>
      <c r="O932" s="4">
        <v>2858000000</v>
      </c>
      <c r="P932" s="1">
        <f t="shared" si="189"/>
        <v>1.9244226731980407</v>
      </c>
      <c r="Q932" s="1">
        <f t="shared" si="190"/>
        <v>5.4583624912526236</v>
      </c>
      <c r="R932" s="1">
        <f t="shared" si="191"/>
        <v>1.9253046159038465</v>
      </c>
      <c r="S932" s="1">
        <f t="shared" si="192"/>
        <v>12.117563011735461</v>
      </c>
      <c r="T932" s="1">
        <f t="shared" si="194"/>
        <v>16.557562381932893</v>
      </c>
      <c r="U932" s="1">
        <f t="shared" si="194"/>
        <v>14.337562696834176</v>
      </c>
      <c r="V932" s="1">
        <f t="shared" si="194"/>
        <v>12.117563011735461</v>
      </c>
      <c r="AA932"/>
      <c r="AB932"/>
    </row>
    <row r="933" spans="1:28" hidden="1" x14ac:dyDescent="0.2">
      <c r="A933" t="s">
        <v>1000</v>
      </c>
      <c r="B933" s="5">
        <v>26.46</v>
      </c>
      <c r="C933" s="2">
        <v>505000000</v>
      </c>
      <c r="D933" s="2">
        <v>368000000</v>
      </c>
      <c r="E933" t="s">
        <v>27</v>
      </c>
      <c r="F933" s="2">
        <v>270000000</v>
      </c>
      <c r="G933" s="1">
        <f t="shared" si="183"/>
        <v>3.7003069143150698</v>
      </c>
      <c r="H933" s="1">
        <f t="shared" si="184"/>
        <v>2.7148990947420346</v>
      </c>
      <c r="I933" s="1">
        <f t="shared" si="185"/>
        <v>1.7917432671195652</v>
      </c>
      <c r="J933" s="1">
        <f t="shared" si="186"/>
        <v>2.4420797122222222</v>
      </c>
      <c r="K933" s="4">
        <v>34642000000</v>
      </c>
      <c r="L933" s="4">
        <v>26296000000</v>
      </c>
      <c r="M933" s="1">
        <f t="shared" si="187"/>
        <v>16.526732673267325</v>
      </c>
      <c r="N933" s="1">
        <f t="shared" si="188"/>
        <v>1.6010424155283971</v>
      </c>
      <c r="O933" s="4">
        <v>8346000000</v>
      </c>
      <c r="P933" s="1">
        <f t="shared" si="189"/>
        <v>3.2350826743350112</v>
      </c>
      <c r="Q933" s="1">
        <f t="shared" si="190"/>
        <v>4.4092978672417926</v>
      </c>
      <c r="R933" s="1">
        <f t="shared" si="191"/>
        <v>3.6310597826086957</v>
      </c>
      <c r="S933" s="1">
        <f t="shared" si="192"/>
        <v>7.2871287128712874</v>
      </c>
      <c r="T933" s="1">
        <f t="shared" si="194"/>
        <v>10.592475247524753</v>
      </c>
      <c r="U933" s="1">
        <f t="shared" si="194"/>
        <v>8.9398019801980197</v>
      </c>
      <c r="V933" s="1">
        <f t="shared" si="194"/>
        <v>7.2871287128712874</v>
      </c>
      <c r="AA933"/>
      <c r="AB933"/>
    </row>
    <row r="934" spans="1:28" hidden="1" x14ac:dyDescent="0.2">
      <c r="A934" t="s">
        <v>1001</v>
      </c>
      <c r="B934" s="5">
        <v>13</v>
      </c>
      <c r="C934" s="2">
        <v>19861245</v>
      </c>
      <c r="D934" s="2">
        <v>-13000000</v>
      </c>
      <c r="E934" t="s">
        <v>27</v>
      </c>
      <c r="F934" s="2">
        <v>-13000000</v>
      </c>
      <c r="G934" s="1">
        <f t="shared" si="183"/>
        <v>-0.13071736382091279</v>
      </c>
      <c r="H934" s="1">
        <f t="shared" si="184"/>
        <v>-0.13071736382091279</v>
      </c>
      <c r="I934" s="1">
        <f t="shared" si="185"/>
        <v>-50.720117100000003</v>
      </c>
      <c r="J934" s="1">
        <f t="shared" si="186"/>
        <v>-50.720117100000003</v>
      </c>
      <c r="K934" s="3">
        <v>77000000</v>
      </c>
      <c r="L934" s="3">
        <v>49000000</v>
      </c>
      <c r="M934" s="1">
        <f t="shared" si="187"/>
        <v>1.4097807060937015</v>
      </c>
      <c r="N934" s="1">
        <f t="shared" si="188"/>
        <v>9.2212923214285709</v>
      </c>
      <c r="O934" s="3">
        <v>27000000</v>
      </c>
      <c r="P934" s="1">
        <f t="shared" si="189"/>
        <v>-48.148148148148145</v>
      </c>
      <c r="Q934" s="1">
        <f t="shared" si="190"/>
        <v>-48.148148148148145</v>
      </c>
      <c r="R934" s="1">
        <f t="shared" si="191"/>
        <v>-1.9861244999999998</v>
      </c>
      <c r="S934" s="1">
        <f t="shared" si="192"/>
        <v>-6.5454104211493291</v>
      </c>
      <c r="T934" s="1">
        <f t="shared" ref="T934:V953" si="195">($O934+$O934*($Q934+T$2-$C$1)/$C$1)/$C934</f>
        <v>-6.2735241421169716</v>
      </c>
      <c r="U934" s="1">
        <f t="shared" si="195"/>
        <v>-6.4094672816331508</v>
      </c>
      <c r="V934" s="1">
        <f t="shared" si="195"/>
        <v>-6.5454104211493291</v>
      </c>
      <c r="AA934"/>
      <c r="AB934"/>
    </row>
    <row r="935" spans="1:28" hidden="1" x14ac:dyDescent="0.2">
      <c r="A935" t="s">
        <v>3584</v>
      </c>
      <c r="B935" s="5">
        <v>3.83</v>
      </c>
      <c r="C935" s="2">
        <v>170900031</v>
      </c>
      <c r="D935" s="2">
        <v>224000000</v>
      </c>
      <c r="E935" t="s">
        <v>27</v>
      </c>
      <c r="F935" s="2">
        <v>-3000000</v>
      </c>
      <c r="G935" s="1">
        <f t="shared" si="183"/>
        <v>2.2523607304526512</v>
      </c>
      <c r="H935" s="1">
        <f t="shared" si="184"/>
        <v>-3.0165545497133722E-2</v>
      </c>
      <c r="I935" s="1">
        <f t="shared" si="185"/>
        <v>2.9435782245535713</v>
      </c>
      <c r="J935" s="1">
        <f t="shared" si="186"/>
        <v>-219.78717409999999</v>
      </c>
      <c r="K935" s="2">
        <v>5597000000</v>
      </c>
      <c r="L935" s="2">
        <v>5572000000</v>
      </c>
      <c r="M935" s="1">
        <f t="shared" si="187"/>
        <v>0.14628435029365208</v>
      </c>
      <c r="N935" s="1">
        <f t="shared" si="188"/>
        <v>26.181884749200002</v>
      </c>
      <c r="O935" s="2">
        <v>25000000</v>
      </c>
      <c r="P935" s="1">
        <f t="shared" si="189"/>
        <v>-12</v>
      </c>
      <c r="Q935" s="1">
        <f t="shared" si="190"/>
        <v>896.00000000000011</v>
      </c>
      <c r="R935" s="1">
        <f t="shared" si="191"/>
        <v>0.29220853514732137</v>
      </c>
      <c r="S935" s="1">
        <f t="shared" si="192"/>
        <v>13.10707778631123</v>
      </c>
      <c r="T935" s="1">
        <f t="shared" si="195"/>
        <v>13.136334656369959</v>
      </c>
      <c r="U935" s="1">
        <f t="shared" si="195"/>
        <v>13.121706221340595</v>
      </c>
      <c r="V935" s="1">
        <f t="shared" si="195"/>
        <v>13.10707778631123</v>
      </c>
      <c r="AA935"/>
      <c r="AB935"/>
    </row>
    <row r="936" spans="1:28" hidden="1" x14ac:dyDescent="0.2">
      <c r="A936" t="s">
        <v>1003</v>
      </c>
      <c r="B936" s="5" t="s">
        <v>46</v>
      </c>
      <c r="C936" s="2">
        <v>0</v>
      </c>
      <c r="D936" s="2" t="s">
        <v>41</v>
      </c>
      <c r="E936" t="s">
        <v>42</v>
      </c>
      <c r="F936" s="2" t="s">
        <v>41</v>
      </c>
      <c r="G936" s="1" t="e">
        <f t="shared" si="183"/>
        <v>#VALUE!</v>
      </c>
      <c r="H936" s="1" t="e">
        <f t="shared" si="184"/>
        <v>#VALUE!</v>
      </c>
      <c r="I936" s="1" t="e">
        <f t="shared" si="185"/>
        <v>#VALUE!</v>
      </c>
      <c r="J936" s="1" t="e">
        <f t="shared" si="186"/>
        <v>#VALUE!</v>
      </c>
      <c r="K936" s="2" t="s">
        <v>41</v>
      </c>
      <c r="L936" s="2" t="s">
        <v>41</v>
      </c>
      <c r="M936" s="1" t="e">
        <f t="shared" si="187"/>
        <v>#VALUE!</v>
      </c>
      <c r="N936" s="1" t="e">
        <f t="shared" si="188"/>
        <v>#VALUE!</v>
      </c>
      <c r="O936" s="2" t="s">
        <v>41</v>
      </c>
      <c r="P936" s="1" t="e">
        <f t="shared" si="189"/>
        <v>#VALUE!</v>
      </c>
      <c r="Q936" s="1" t="e">
        <f t="shared" si="190"/>
        <v>#VALUE!</v>
      </c>
      <c r="R936" s="1" t="e">
        <f t="shared" si="191"/>
        <v>#VALUE!</v>
      </c>
      <c r="S936" s="1" t="e">
        <f t="shared" si="192"/>
        <v>#VALUE!</v>
      </c>
      <c r="T936" s="1" t="e">
        <f t="shared" si="195"/>
        <v>#VALUE!</v>
      </c>
      <c r="U936" s="1" t="e">
        <f t="shared" si="195"/>
        <v>#VALUE!</v>
      </c>
      <c r="V936" s="1" t="e">
        <f t="shared" si="195"/>
        <v>#VALUE!</v>
      </c>
      <c r="AA936"/>
      <c r="AB936"/>
    </row>
    <row r="937" spans="1:28" hidden="1" x14ac:dyDescent="0.2">
      <c r="A937" t="s">
        <v>90</v>
      </c>
      <c r="B937" s="5">
        <v>2.1</v>
      </c>
      <c r="C937" s="2">
        <v>47511000</v>
      </c>
      <c r="D937" s="2">
        <v>34000000</v>
      </c>
      <c r="E937" t="s">
        <v>27</v>
      </c>
      <c r="F937" s="2">
        <v>-264000000</v>
      </c>
      <c r="G937" s="1">
        <f t="shared" si="183"/>
        <v>0.34187618230084882</v>
      </c>
      <c r="H937" s="1">
        <f t="shared" si="184"/>
        <v>-2.6545680037477672</v>
      </c>
      <c r="I937" s="1">
        <f t="shared" si="185"/>
        <v>19.39298595</v>
      </c>
      <c r="J937" s="1">
        <f t="shared" si="186"/>
        <v>-2.4975815238636363</v>
      </c>
      <c r="K937" s="2">
        <v>880000000</v>
      </c>
      <c r="L937" s="2">
        <v>599000000</v>
      </c>
      <c r="M937" s="1">
        <f t="shared" si="187"/>
        <v>5.9144198185683319</v>
      </c>
      <c r="N937" s="1">
        <f t="shared" si="188"/>
        <v>0.3550644128113879</v>
      </c>
      <c r="O937" s="2">
        <v>281000000</v>
      </c>
      <c r="P937" s="1">
        <f t="shared" si="189"/>
        <v>-93.95017793594306</v>
      </c>
      <c r="Q937" s="1">
        <f t="shared" si="190"/>
        <v>12.099644128113878</v>
      </c>
      <c r="R937" s="1">
        <f t="shared" si="191"/>
        <v>0.29345029411764706</v>
      </c>
      <c r="S937" s="1">
        <f t="shared" si="192"/>
        <v>7.1562375028940668</v>
      </c>
      <c r="T937" s="1">
        <f t="shared" si="195"/>
        <v>8.3391214666077325</v>
      </c>
      <c r="U937" s="1">
        <f t="shared" si="195"/>
        <v>7.7476794847508996</v>
      </c>
      <c r="V937" s="1">
        <f t="shared" si="195"/>
        <v>7.1562375028940668</v>
      </c>
      <c r="AA937"/>
      <c r="AB937"/>
    </row>
    <row r="938" spans="1:28" hidden="1" x14ac:dyDescent="0.2">
      <c r="A938" t="s">
        <v>1005</v>
      </c>
      <c r="B938" s="5">
        <v>32.229999999999997</v>
      </c>
      <c r="C938" s="2">
        <v>56633000</v>
      </c>
      <c r="D938" s="2">
        <v>93000000</v>
      </c>
      <c r="E938" t="s">
        <v>385</v>
      </c>
      <c r="F938" s="2">
        <v>2000000</v>
      </c>
      <c r="G938" s="1">
        <f t="shared" si="183"/>
        <v>0.9351319104111453</v>
      </c>
      <c r="H938" s="1">
        <f t="shared" si="184"/>
        <v>2.0110363664755812E-2</v>
      </c>
      <c r="I938" s="1">
        <f t="shared" si="185"/>
        <v>7.0899088419354843</v>
      </c>
      <c r="J938" s="1">
        <f t="shared" si="186"/>
        <v>329.68076115000002</v>
      </c>
      <c r="K938" s="4">
        <v>2025000000</v>
      </c>
      <c r="L938" s="4">
        <v>1029000000</v>
      </c>
      <c r="M938" s="1">
        <f t="shared" si="187"/>
        <v>17.586919287341303</v>
      </c>
      <c r="N938" s="1">
        <f t="shared" si="188"/>
        <v>1.8326120381526103</v>
      </c>
      <c r="O938" s="3">
        <v>996000000</v>
      </c>
      <c r="P938" s="1">
        <f t="shared" si="189"/>
        <v>0.20080321285140559</v>
      </c>
      <c r="Q938" s="1">
        <f t="shared" si="190"/>
        <v>9.3373493975903603</v>
      </c>
      <c r="R938" s="1">
        <f t="shared" si="191"/>
        <v>1.962668376344086</v>
      </c>
      <c r="S938" s="1">
        <f t="shared" si="192"/>
        <v>16.42152102131266</v>
      </c>
      <c r="T938" s="1">
        <f t="shared" si="195"/>
        <v>19.938904878780924</v>
      </c>
      <c r="U938" s="1">
        <f t="shared" si="195"/>
        <v>18.180212950046791</v>
      </c>
      <c r="V938" s="1">
        <f t="shared" si="195"/>
        <v>16.42152102131266</v>
      </c>
      <c r="AA938"/>
      <c r="AB938"/>
    </row>
    <row r="939" spans="1:28" hidden="1" x14ac:dyDescent="0.2">
      <c r="A939" t="s">
        <v>1006</v>
      </c>
      <c r="B939" s="5" t="s">
        <v>46</v>
      </c>
      <c r="C939" s="2">
        <v>0</v>
      </c>
      <c r="D939" s="2" t="s">
        <v>41</v>
      </c>
      <c r="E939" t="s">
        <v>42</v>
      </c>
      <c r="F939" s="2" t="s">
        <v>41</v>
      </c>
      <c r="G939" s="1" t="e">
        <f t="shared" si="183"/>
        <v>#VALUE!</v>
      </c>
      <c r="H939" s="1" t="e">
        <f t="shared" si="184"/>
        <v>#VALUE!</v>
      </c>
      <c r="I939" s="1" t="e">
        <f t="shared" si="185"/>
        <v>#VALUE!</v>
      </c>
      <c r="J939" s="1" t="e">
        <f t="shared" si="186"/>
        <v>#VALUE!</v>
      </c>
      <c r="K939" s="2" t="s">
        <v>41</v>
      </c>
      <c r="L939" s="2" t="s">
        <v>41</v>
      </c>
      <c r="M939" s="1" t="e">
        <f t="shared" si="187"/>
        <v>#VALUE!</v>
      </c>
      <c r="N939" s="1" t="e">
        <f t="shared" si="188"/>
        <v>#VALUE!</v>
      </c>
      <c r="O939" s="2" t="s">
        <v>41</v>
      </c>
      <c r="P939" s="1" t="e">
        <f t="shared" si="189"/>
        <v>#VALUE!</v>
      </c>
      <c r="Q939" s="1" t="e">
        <f t="shared" si="190"/>
        <v>#VALUE!</v>
      </c>
      <c r="R939" s="1" t="e">
        <f t="shared" si="191"/>
        <v>#VALUE!</v>
      </c>
      <c r="S939" s="1" t="e">
        <f t="shared" si="192"/>
        <v>#VALUE!</v>
      </c>
      <c r="T939" s="1" t="e">
        <f t="shared" si="195"/>
        <v>#VALUE!</v>
      </c>
      <c r="U939" s="1" t="e">
        <f t="shared" si="195"/>
        <v>#VALUE!</v>
      </c>
      <c r="V939" s="1" t="e">
        <f t="shared" si="195"/>
        <v>#VALUE!</v>
      </c>
      <c r="AA939"/>
      <c r="AB939"/>
    </row>
    <row r="940" spans="1:28" hidden="1" x14ac:dyDescent="0.2">
      <c r="A940" t="s">
        <v>1007</v>
      </c>
      <c r="B940" s="5">
        <v>14.19</v>
      </c>
      <c r="C940" s="2">
        <v>4490959</v>
      </c>
      <c r="D940" s="2">
        <v>4000000</v>
      </c>
      <c r="E940" t="s">
        <v>27</v>
      </c>
      <c r="F940" s="2">
        <v>3000000</v>
      </c>
      <c r="G940" s="1">
        <f t="shared" si="183"/>
        <v>4.0220727329511624E-2</v>
      </c>
      <c r="H940" s="1">
        <f t="shared" si="184"/>
        <v>3.0165545497133722E-2</v>
      </c>
      <c r="I940" s="1">
        <f t="shared" si="185"/>
        <v>164.84038057500001</v>
      </c>
      <c r="J940" s="1">
        <f t="shared" si="186"/>
        <v>219.78717409999999</v>
      </c>
      <c r="K940" s="3">
        <v>786000000</v>
      </c>
      <c r="L940" s="3">
        <v>733000000</v>
      </c>
      <c r="M940" s="1">
        <f t="shared" si="187"/>
        <v>11.801488279006778</v>
      </c>
      <c r="N940" s="1">
        <f t="shared" si="188"/>
        <v>1.2023907209433962</v>
      </c>
      <c r="O940" s="3">
        <v>54000000</v>
      </c>
      <c r="P940" s="1">
        <f t="shared" si="189"/>
        <v>5.5555555555555554</v>
      </c>
      <c r="Q940" s="1">
        <f t="shared" si="190"/>
        <v>7.4074074074074066</v>
      </c>
      <c r="R940" s="1">
        <f t="shared" si="191"/>
        <v>1.5931677052500004</v>
      </c>
      <c r="S940" s="1">
        <f t="shared" si="192"/>
        <v>8.9067836067975659</v>
      </c>
      <c r="T940" s="1">
        <f t="shared" si="195"/>
        <v>11.311615180632909</v>
      </c>
      <c r="U940" s="1">
        <f t="shared" si="195"/>
        <v>10.10919939371524</v>
      </c>
      <c r="V940" s="1">
        <f t="shared" si="195"/>
        <v>8.9067836067975659</v>
      </c>
      <c r="AA940"/>
      <c r="AB940"/>
    </row>
    <row r="941" spans="1:28" hidden="1" x14ac:dyDescent="0.2">
      <c r="A941" t="s">
        <v>1008</v>
      </c>
      <c r="B941" s="5">
        <v>28.36</v>
      </c>
      <c r="C941" s="2">
        <v>28602338</v>
      </c>
      <c r="D941" s="2">
        <v>59000000</v>
      </c>
      <c r="E941" t="s">
        <v>27</v>
      </c>
      <c r="F941" s="2">
        <v>15000000</v>
      </c>
      <c r="G941" s="1">
        <f t="shared" si="183"/>
        <v>0.59325572811029648</v>
      </c>
      <c r="H941" s="1">
        <f t="shared" si="184"/>
        <v>0.15082772748566861</v>
      </c>
      <c r="I941" s="1">
        <f t="shared" si="185"/>
        <v>11.175619022033899</v>
      </c>
      <c r="J941" s="1">
        <f t="shared" si="186"/>
        <v>43.957434819999996</v>
      </c>
      <c r="K941" s="4">
        <v>5977000000</v>
      </c>
      <c r="L941" s="4">
        <v>5451000000</v>
      </c>
      <c r="M941" s="1">
        <f t="shared" si="187"/>
        <v>18.390105032672505</v>
      </c>
      <c r="N941" s="1">
        <f t="shared" si="188"/>
        <v>1.5421336609885929</v>
      </c>
      <c r="O941" s="3">
        <v>525000000</v>
      </c>
      <c r="P941" s="1">
        <f t="shared" si="189"/>
        <v>2.8571428571428572</v>
      </c>
      <c r="Q941" s="1">
        <f t="shared" si="190"/>
        <v>11.238095238095239</v>
      </c>
      <c r="R941" s="1">
        <f t="shared" si="191"/>
        <v>1.3748513655593222</v>
      </c>
      <c r="S941" s="1">
        <f t="shared" si="192"/>
        <v>20.627684352237218</v>
      </c>
      <c r="T941" s="1">
        <f t="shared" si="195"/>
        <v>24.298712923398082</v>
      </c>
      <c r="U941" s="1">
        <f t="shared" si="195"/>
        <v>22.463198637817651</v>
      </c>
      <c r="V941" s="1">
        <f t="shared" si="195"/>
        <v>20.627684352237218</v>
      </c>
      <c r="AA941"/>
      <c r="AB941"/>
    </row>
    <row r="942" spans="1:28" hidden="1" x14ac:dyDescent="0.2">
      <c r="A942" t="s">
        <v>1009</v>
      </c>
      <c r="B942" s="5">
        <v>3.7</v>
      </c>
      <c r="C942" s="2">
        <v>1514022256</v>
      </c>
      <c r="D942" s="2">
        <v>465000000</v>
      </c>
      <c r="E942" t="s">
        <v>27</v>
      </c>
      <c r="F942" s="2">
        <v>465000000</v>
      </c>
      <c r="G942" s="1">
        <f t="shared" si="183"/>
        <v>4.6756595520557269</v>
      </c>
      <c r="H942" s="1">
        <f t="shared" si="184"/>
        <v>4.6756595520557269</v>
      </c>
      <c r="I942" s="1">
        <f t="shared" si="185"/>
        <v>1.4179817683870966</v>
      </c>
      <c r="J942" s="1">
        <f t="shared" si="186"/>
        <v>1.4179817683870966</v>
      </c>
      <c r="K942" s="4">
        <v>57260000000</v>
      </c>
      <c r="L942" s="4">
        <v>24331000000</v>
      </c>
      <c r="M942" s="1">
        <f t="shared" si="187"/>
        <v>21.749350030690699</v>
      </c>
      <c r="N942" s="1">
        <f t="shared" si="188"/>
        <v>0.17012002633544898</v>
      </c>
      <c r="O942" s="4">
        <v>32461000000</v>
      </c>
      <c r="P942" s="1">
        <f t="shared" si="189"/>
        <v>1.4324882166291857</v>
      </c>
      <c r="Q942" s="1">
        <f t="shared" si="190"/>
        <v>1.4324882166291857</v>
      </c>
      <c r="R942" s="1">
        <f t="shared" si="191"/>
        <v>1.2047058811182796</v>
      </c>
      <c r="S942" s="1">
        <f t="shared" si="192"/>
        <v>3.0712890656476586</v>
      </c>
      <c r="T942" s="1">
        <f t="shared" si="195"/>
        <v>7.359336995109536</v>
      </c>
      <c r="U942" s="1">
        <f t="shared" si="195"/>
        <v>5.2153130303785966</v>
      </c>
      <c r="V942" s="1">
        <f t="shared" si="195"/>
        <v>3.0712890656476586</v>
      </c>
      <c r="AA942"/>
      <c r="AB942"/>
    </row>
    <row r="943" spans="1:28" hidden="1" x14ac:dyDescent="0.2">
      <c r="A943" t="s">
        <v>1010</v>
      </c>
      <c r="B943" s="5">
        <v>19.57</v>
      </c>
      <c r="C943" s="2">
        <v>13450187</v>
      </c>
      <c r="D943" s="2">
        <v>21000000</v>
      </c>
      <c r="E943" t="s">
        <v>27</v>
      </c>
      <c r="F943" s="2">
        <v>6000000</v>
      </c>
      <c r="G943" s="1">
        <f t="shared" si="183"/>
        <v>0.21115881847993603</v>
      </c>
      <c r="H943" s="1">
        <f t="shared" si="184"/>
        <v>6.0331090994267443E-2</v>
      </c>
      <c r="I943" s="1">
        <f t="shared" si="185"/>
        <v>31.39816772857143</v>
      </c>
      <c r="J943" s="1">
        <f t="shared" si="186"/>
        <v>109.89358704999999</v>
      </c>
      <c r="K943" s="4">
        <v>1584000000</v>
      </c>
      <c r="L943" s="4">
        <v>1351000000</v>
      </c>
      <c r="M943" s="1">
        <f t="shared" si="187"/>
        <v>17.323179224199635</v>
      </c>
      <c r="N943" s="1">
        <f t="shared" si="188"/>
        <v>1.1297002557510729</v>
      </c>
      <c r="O943" s="3">
        <v>233000000</v>
      </c>
      <c r="P943" s="1">
        <f t="shared" si="189"/>
        <v>2.5751072961373391</v>
      </c>
      <c r="Q943" s="1">
        <f t="shared" si="190"/>
        <v>9.0128755364806867</v>
      </c>
      <c r="R943" s="1">
        <f t="shared" si="191"/>
        <v>1.2534293313809524</v>
      </c>
      <c r="S943" s="1">
        <f t="shared" si="192"/>
        <v>15.613165824385936</v>
      </c>
      <c r="T943" s="1">
        <f t="shared" si="195"/>
        <v>19.077801669225863</v>
      </c>
      <c r="U943" s="1">
        <f t="shared" si="195"/>
        <v>17.3454837468059</v>
      </c>
      <c r="V943" s="1">
        <f t="shared" si="195"/>
        <v>15.613165824385936</v>
      </c>
      <c r="AA943"/>
      <c r="AB943"/>
    </row>
    <row r="944" spans="1:28" hidden="1" x14ac:dyDescent="0.2">
      <c r="A944" t="s">
        <v>1011</v>
      </c>
      <c r="B944" s="5">
        <v>1.97</v>
      </c>
      <c r="C944" s="2">
        <v>58736000</v>
      </c>
      <c r="D944" s="2">
        <v>-130000000</v>
      </c>
      <c r="E944" t="s">
        <v>27</v>
      </c>
      <c r="F944" s="2">
        <v>-9000000</v>
      </c>
      <c r="G944" s="1">
        <f t="shared" si="183"/>
        <v>-1.3071736382091279</v>
      </c>
      <c r="H944" s="1">
        <f t="shared" si="184"/>
        <v>-9.0496636491401161E-2</v>
      </c>
      <c r="I944" s="1">
        <f t="shared" si="185"/>
        <v>-5.07201171</v>
      </c>
      <c r="J944" s="1">
        <f t="shared" si="186"/>
        <v>-73.262391366666662</v>
      </c>
      <c r="K944" s="4">
        <v>2155000000</v>
      </c>
      <c r="L944" s="4">
        <v>2234000000</v>
      </c>
      <c r="M944" s="1">
        <f t="shared" si="187"/>
        <v>-1.3450013620266956</v>
      </c>
      <c r="N944" s="1">
        <f t="shared" si="188"/>
        <v>-1.4646825316455696</v>
      </c>
      <c r="O944" s="3">
        <v>-79000000</v>
      </c>
      <c r="P944" s="1">
        <f t="shared" si="189"/>
        <v>11.39240506329114</v>
      </c>
      <c r="Q944" s="1">
        <f t="shared" si="190"/>
        <v>164.55696202531647</v>
      </c>
      <c r="R944" s="1">
        <f t="shared" si="191"/>
        <v>-8.9007630769230767E-2</v>
      </c>
      <c r="S944" s="1">
        <f t="shared" si="192"/>
        <v>-22.132933805502589</v>
      </c>
      <c r="T944" s="1">
        <f t="shared" si="195"/>
        <v>-22.401934077907928</v>
      </c>
      <c r="U944" s="1">
        <f t="shared" si="195"/>
        <v>-22.267433941705256</v>
      </c>
      <c r="V944" s="1">
        <f t="shared" si="195"/>
        <v>-22.132933805502589</v>
      </c>
      <c r="AA944"/>
      <c r="AB944"/>
    </row>
    <row r="945" spans="1:28" hidden="1" x14ac:dyDescent="0.2">
      <c r="A945" t="s">
        <v>1012</v>
      </c>
      <c r="B945" s="5">
        <v>8.82</v>
      </c>
      <c r="C945" s="2">
        <v>140600000</v>
      </c>
      <c r="D945" s="2">
        <v>99000000</v>
      </c>
      <c r="E945" t="s">
        <v>27</v>
      </c>
      <c r="F945" s="2">
        <v>99000000</v>
      </c>
      <c r="G945" s="1">
        <f t="shared" si="183"/>
        <v>0.99546300140541277</v>
      </c>
      <c r="H945" s="1">
        <f t="shared" si="184"/>
        <v>0.99546300140541277</v>
      </c>
      <c r="I945" s="1">
        <f t="shared" si="185"/>
        <v>6.6602173969696965</v>
      </c>
      <c r="J945" s="1">
        <f t="shared" si="186"/>
        <v>6.6602173969696965</v>
      </c>
      <c r="K945" s="4">
        <v>3738000000</v>
      </c>
      <c r="L945" s="4">
        <v>2405000000</v>
      </c>
      <c r="M945" s="1">
        <f t="shared" si="187"/>
        <v>9.4807965860597445</v>
      </c>
      <c r="N945" s="1">
        <f t="shared" si="188"/>
        <v>0.93030157539384839</v>
      </c>
      <c r="O945" s="4">
        <v>1332000000</v>
      </c>
      <c r="P945" s="1">
        <f t="shared" si="189"/>
        <v>7.4324324324324325</v>
      </c>
      <c r="Q945" s="1">
        <f t="shared" si="190"/>
        <v>7.4324324324324325</v>
      </c>
      <c r="R945" s="1">
        <f t="shared" si="191"/>
        <v>1.2526181818181819</v>
      </c>
      <c r="S945" s="1">
        <f t="shared" si="192"/>
        <v>7.0412517780938835</v>
      </c>
      <c r="T945" s="1">
        <f t="shared" si="195"/>
        <v>8.9359886201991472</v>
      </c>
      <c r="U945" s="1">
        <f t="shared" si="195"/>
        <v>7.9886201991465153</v>
      </c>
      <c r="V945" s="1">
        <f t="shared" si="195"/>
        <v>7.0412517780938835</v>
      </c>
      <c r="AA945"/>
      <c r="AB945"/>
    </row>
    <row r="946" spans="1:28" hidden="1" x14ac:dyDescent="0.2">
      <c r="A946" t="s">
        <v>1013</v>
      </c>
      <c r="B946" s="5">
        <v>3.31</v>
      </c>
      <c r="C946" s="2">
        <v>107499543</v>
      </c>
      <c r="D946" s="2">
        <v>-16000000</v>
      </c>
      <c r="E946" t="s">
        <v>27</v>
      </c>
      <c r="F946" s="2">
        <v>-16000000</v>
      </c>
      <c r="G946" s="1">
        <f t="shared" si="183"/>
        <v>-0.1608829093180465</v>
      </c>
      <c r="H946" s="1">
        <f t="shared" si="184"/>
        <v>-0.1608829093180465</v>
      </c>
      <c r="I946" s="1">
        <f t="shared" si="185"/>
        <v>-41.210095143750003</v>
      </c>
      <c r="J946" s="1">
        <f t="shared" si="186"/>
        <v>-41.210095143750003</v>
      </c>
      <c r="K946" s="4">
        <v>6749000000</v>
      </c>
      <c r="L946" s="4">
        <v>5072000000</v>
      </c>
      <c r="M946" s="1">
        <f t="shared" si="187"/>
        <v>15.600066318421465</v>
      </c>
      <c r="N946" s="1">
        <f t="shared" si="188"/>
        <v>0.21217858516994634</v>
      </c>
      <c r="O946" s="4">
        <v>1675000000</v>
      </c>
      <c r="P946" s="1">
        <f t="shared" si="189"/>
        <v>-0.95522388059701491</v>
      </c>
      <c r="Q946" s="1">
        <f t="shared" si="190"/>
        <v>-0.95522388059701491</v>
      </c>
      <c r="R946" s="1">
        <f t="shared" si="191"/>
        <v>-2.2238967958124998</v>
      </c>
      <c r="S946" s="1">
        <f t="shared" si="192"/>
        <v>-1.488378420362215</v>
      </c>
      <c r="T946" s="1">
        <f t="shared" si="195"/>
        <v>1.6279138972711749</v>
      </c>
      <c r="U946" s="1">
        <f t="shared" si="195"/>
        <v>6.9767738454481046E-2</v>
      </c>
      <c r="V946" s="1">
        <f t="shared" si="195"/>
        <v>-1.488378420362215</v>
      </c>
      <c r="AA946"/>
      <c r="AB946"/>
    </row>
    <row r="947" spans="1:28" hidden="1" x14ac:dyDescent="0.2">
      <c r="A947" t="s">
        <v>1014</v>
      </c>
      <c r="B947" s="5">
        <v>2.29</v>
      </c>
      <c r="C947" s="2">
        <v>15282000</v>
      </c>
      <c r="D947" s="2">
        <v>-151000000</v>
      </c>
      <c r="E947" t="s">
        <v>27</v>
      </c>
      <c r="F947" s="2">
        <v>-11000000</v>
      </c>
      <c r="G947" s="1">
        <f t="shared" si="183"/>
        <v>-1.5183324566890639</v>
      </c>
      <c r="H947" s="1">
        <f t="shared" si="184"/>
        <v>-0.11060700015615697</v>
      </c>
      <c r="I947" s="1">
        <f t="shared" si="185"/>
        <v>-4.3666325980132452</v>
      </c>
      <c r="J947" s="1">
        <f t="shared" si="186"/>
        <v>-59.941956572727271</v>
      </c>
      <c r="K947" s="3">
        <v>132000000</v>
      </c>
      <c r="L947" s="3">
        <v>30000000</v>
      </c>
      <c r="M947" s="1">
        <f t="shared" si="187"/>
        <v>6.6745190420102078</v>
      </c>
      <c r="N947" s="1">
        <f t="shared" si="188"/>
        <v>0.34309588235294119</v>
      </c>
      <c r="O947" s="3">
        <v>101000000</v>
      </c>
      <c r="P947" s="1">
        <f t="shared" si="189"/>
        <v>-10.891089108910892</v>
      </c>
      <c r="Q947" s="1">
        <f t="shared" si="190"/>
        <v>-149.50495049504951</v>
      </c>
      <c r="R947" s="1">
        <f t="shared" si="191"/>
        <v>-2.3176013245033114E-2</v>
      </c>
      <c r="S947" s="1">
        <f t="shared" si="192"/>
        <v>-98.809056406229544</v>
      </c>
      <c r="T947" s="1">
        <f t="shared" si="195"/>
        <v>-97.487239890066746</v>
      </c>
      <c r="U947" s="1">
        <f t="shared" si="195"/>
        <v>-98.148148148148152</v>
      </c>
      <c r="V947" s="1">
        <f t="shared" si="195"/>
        <v>-98.809056406229544</v>
      </c>
      <c r="AA947"/>
      <c r="AB947"/>
    </row>
    <row r="948" spans="1:28" hidden="1" x14ac:dyDescent="0.2">
      <c r="A948" t="s">
        <v>1015</v>
      </c>
      <c r="B948" s="5">
        <v>16.39</v>
      </c>
      <c r="C948" s="2">
        <v>35959462</v>
      </c>
      <c r="D948" s="2">
        <v>-90000000</v>
      </c>
      <c r="E948" t="s">
        <v>27</v>
      </c>
      <c r="F948" s="2">
        <v>-90000000</v>
      </c>
      <c r="G948" s="1">
        <f t="shared" si="183"/>
        <v>-0.90496636491401161</v>
      </c>
      <c r="H948" s="1">
        <f t="shared" si="184"/>
        <v>-0.90496636491401161</v>
      </c>
      <c r="I948" s="1">
        <f t="shared" si="185"/>
        <v>-7.3262391366666666</v>
      </c>
      <c r="J948" s="1">
        <f t="shared" si="186"/>
        <v>-7.3262391366666666</v>
      </c>
      <c r="K948" s="3">
        <v>501000000</v>
      </c>
      <c r="L948" s="3">
        <v>51000000</v>
      </c>
      <c r="M948" s="1">
        <f t="shared" si="187"/>
        <v>12.514091562326488</v>
      </c>
      <c r="N948" s="1">
        <f t="shared" si="188"/>
        <v>1.3097235159555556</v>
      </c>
      <c r="O948" s="3">
        <v>409000000</v>
      </c>
      <c r="P948" s="1">
        <f t="shared" si="189"/>
        <v>-22.004889975550121</v>
      </c>
      <c r="Q948" s="1">
        <f t="shared" si="190"/>
        <v>-22.004889975550121</v>
      </c>
      <c r="R948" s="1">
        <f t="shared" si="191"/>
        <v>-0.65486175797777779</v>
      </c>
      <c r="S948" s="1">
        <f t="shared" si="192"/>
        <v>-25.028183124652976</v>
      </c>
      <c r="T948" s="1">
        <f t="shared" si="195"/>
        <v>-22.75339936954563</v>
      </c>
      <c r="U948" s="1">
        <f t="shared" si="195"/>
        <v>-23.890791247099305</v>
      </c>
      <c r="V948" s="1">
        <f t="shared" si="195"/>
        <v>-25.028183124652976</v>
      </c>
      <c r="AA948"/>
      <c r="AB948"/>
    </row>
    <row r="949" spans="1:28" hidden="1" x14ac:dyDescent="0.2">
      <c r="A949" t="s">
        <v>1016</v>
      </c>
      <c r="B949" s="5">
        <v>2.5</v>
      </c>
      <c r="C949" s="2">
        <v>25885218</v>
      </c>
      <c r="D949" s="2">
        <v>-5000000</v>
      </c>
      <c r="E949" t="s">
        <v>27</v>
      </c>
      <c r="F949" s="2">
        <v>-5000000</v>
      </c>
      <c r="G949" s="1">
        <f t="shared" si="183"/>
        <v>-5.027590916188953E-2</v>
      </c>
      <c r="H949" s="1">
        <f t="shared" si="184"/>
        <v>-5.027590916188953E-2</v>
      </c>
      <c r="I949" s="1">
        <f t="shared" si="185"/>
        <v>-131.87230446000001</v>
      </c>
      <c r="J949" s="1">
        <f t="shared" si="186"/>
        <v>-131.87230446000001</v>
      </c>
      <c r="K949" s="3">
        <v>21000000</v>
      </c>
      <c r="L949" s="3">
        <v>7000000</v>
      </c>
      <c r="M949" s="1">
        <f t="shared" si="187"/>
        <v>0.54084922135869207</v>
      </c>
      <c r="N949" s="1">
        <f t="shared" si="188"/>
        <v>4.6223603571428571</v>
      </c>
      <c r="O949" s="3">
        <v>14000000</v>
      </c>
      <c r="P949" s="1">
        <f t="shared" si="189"/>
        <v>-35.714285714285715</v>
      </c>
      <c r="Q949" s="1">
        <f t="shared" si="190"/>
        <v>-35.714285714285715</v>
      </c>
      <c r="R949" s="1">
        <f t="shared" si="191"/>
        <v>-1.2942609</v>
      </c>
      <c r="S949" s="1">
        <f t="shared" si="192"/>
        <v>-1.9316043619953287</v>
      </c>
      <c r="T949" s="1">
        <f t="shared" si="195"/>
        <v>-1.8234345177235904</v>
      </c>
      <c r="U949" s="1">
        <f t="shared" si="195"/>
        <v>-1.8775194398594595</v>
      </c>
      <c r="V949" s="1">
        <f t="shared" si="195"/>
        <v>-1.9316043619953287</v>
      </c>
      <c r="AA949"/>
      <c r="AB949"/>
    </row>
    <row r="950" spans="1:28" hidden="1" x14ac:dyDescent="0.2">
      <c r="A950" t="s">
        <v>1017</v>
      </c>
      <c r="B950" s="5">
        <v>2.62</v>
      </c>
      <c r="C950" s="2">
        <v>9386703</v>
      </c>
      <c r="D950" s="2">
        <v>-13000000</v>
      </c>
      <c r="E950" t="s">
        <v>27</v>
      </c>
      <c r="F950" s="2">
        <v>-4000000</v>
      </c>
      <c r="G950" s="1">
        <f t="shared" ref="G950:G1013" si="196">D950/$C$3</f>
        <v>-0.13071736382091279</v>
      </c>
      <c r="H950" s="1">
        <f t="shared" ref="H950:H1013" si="197">F950/$C$3</f>
        <v>-4.0220727329511624E-2</v>
      </c>
      <c r="I950" s="1">
        <f t="shared" ref="I950:I1013" si="198">$B$3/G950</f>
        <v>-50.720117100000003</v>
      </c>
      <c r="J950" s="1">
        <f t="shared" ref="J950:J1013" si="199">$B$3/H950</f>
        <v>-164.84038057500001</v>
      </c>
      <c r="K950" s="3">
        <v>16000000</v>
      </c>
      <c r="L950" s="3">
        <v>3000000</v>
      </c>
      <c r="M950" s="1">
        <f t="shared" ref="M950:M1013" si="200">(K950-L950)/C950</f>
        <v>1.3849378210858487</v>
      </c>
      <c r="N950" s="1">
        <f t="shared" ref="N950:N1013" si="201">B950/M950</f>
        <v>1.8917816815384616</v>
      </c>
      <c r="O950" s="3">
        <v>12000000</v>
      </c>
      <c r="P950" s="1">
        <f t="shared" ref="P950:P1013" si="202">F950/O950*100</f>
        <v>-33.333333333333329</v>
      </c>
      <c r="Q950" s="1">
        <f t="shared" ref="Q950:Q1013" si="203">D950/O950*100</f>
        <v>-108.33333333333333</v>
      </c>
      <c r="R950" s="1">
        <f t="shared" ref="R950:R1013" si="204">B950/S950</f>
        <v>-0.18917816815384617</v>
      </c>
      <c r="S950" s="1">
        <f t="shared" ref="S950:S1013" si="205">($O950+$O950*($Q950-$C$1)/$C$1)/$C950</f>
        <v>-13.849378210858488</v>
      </c>
      <c r="T950" s="1">
        <f t="shared" si="195"/>
        <v>-13.593697382350332</v>
      </c>
      <c r="U950" s="1">
        <f t="shared" si="195"/>
        <v>-13.721537796604409</v>
      </c>
      <c r="V950" s="1">
        <f t="shared" si="195"/>
        <v>-13.849378210858488</v>
      </c>
      <c r="AA950"/>
      <c r="AB950"/>
    </row>
    <row r="951" spans="1:28" hidden="1" x14ac:dyDescent="0.2">
      <c r="A951" t="s">
        <v>1018</v>
      </c>
      <c r="B951" s="5">
        <v>6.07</v>
      </c>
      <c r="C951" s="2">
        <v>62532510</v>
      </c>
      <c r="D951" s="2">
        <v>-11000000</v>
      </c>
      <c r="E951" t="s">
        <v>27</v>
      </c>
      <c r="F951" s="2">
        <v>0.96</v>
      </c>
      <c r="G951" s="1">
        <f t="shared" si="196"/>
        <v>-0.11060700015615697</v>
      </c>
      <c r="H951" s="1">
        <f t="shared" si="197"/>
        <v>9.6529745590827904E-9</v>
      </c>
      <c r="I951" s="1">
        <f t="shared" si="198"/>
        <v>-59.941956572727271</v>
      </c>
      <c r="J951" s="1">
        <f t="shared" si="199"/>
        <v>686834919.0625</v>
      </c>
      <c r="K951" s="3">
        <v>74000000</v>
      </c>
      <c r="L951" s="3">
        <v>11000000</v>
      </c>
      <c r="M951" s="1">
        <f t="shared" si="200"/>
        <v>1.0074759513091671</v>
      </c>
      <c r="N951" s="1">
        <f t="shared" si="201"/>
        <v>6.0249577095238092</v>
      </c>
      <c r="O951" s="3">
        <v>63000000</v>
      </c>
      <c r="P951" s="1">
        <f t="shared" si="202"/>
        <v>1.5238095238095238E-6</v>
      </c>
      <c r="Q951" s="1">
        <f t="shared" si="203"/>
        <v>-17.460317460317459</v>
      </c>
      <c r="R951" s="1">
        <f t="shared" si="204"/>
        <v>-3.4506575972727274</v>
      </c>
      <c r="S951" s="1">
        <f t="shared" si="205"/>
        <v>-1.7590849943493392</v>
      </c>
      <c r="T951" s="1">
        <f t="shared" si="195"/>
        <v>-1.5575898040875058</v>
      </c>
      <c r="U951" s="1">
        <f t="shared" si="195"/>
        <v>-1.6583373992184225</v>
      </c>
      <c r="V951" s="1">
        <f t="shared" si="195"/>
        <v>-1.7590849943493392</v>
      </c>
      <c r="AA951"/>
      <c r="AB951"/>
    </row>
    <row r="952" spans="1:28" hidden="1" x14ac:dyDescent="0.2">
      <c r="A952" t="s">
        <v>1019</v>
      </c>
      <c r="B952" s="5">
        <v>1.52</v>
      </c>
      <c r="C952" s="2">
        <v>21662824</v>
      </c>
      <c r="D952" s="2">
        <v>-12000000</v>
      </c>
      <c r="E952" t="s">
        <v>27</v>
      </c>
      <c r="F952" s="2">
        <v>-5000000</v>
      </c>
      <c r="G952" s="1">
        <f t="shared" si="196"/>
        <v>-0.12066218198853489</v>
      </c>
      <c r="H952" s="1">
        <f t="shared" si="197"/>
        <v>-5.027590916188953E-2</v>
      </c>
      <c r="I952" s="1">
        <f t="shared" si="198"/>
        <v>-54.946793524999997</v>
      </c>
      <c r="J952" s="1">
        <f t="shared" si="199"/>
        <v>-131.87230446000001</v>
      </c>
      <c r="K952" s="3">
        <v>41000000</v>
      </c>
      <c r="L952" s="3">
        <v>25000000</v>
      </c>
      <c r="M952" s="1">
        <f t="shared" si="200"/>
        <v>0.73859253068759645</v>
      </c>
      <c r="N952" s="1">
        <f t="shared" si="201"/>
        <v>2.0579682799999999</v>
      </c>
      <c r="O952" s="3">
        <v>15000000</v>
      </c>
      <c r="P952" s="1">
        <f t="shared" si="202"/>
        <v>-33.333333333333329</v>
      </c>
      <c r="Q952" s="1">
        <f t="shared" si="203"/>
        <v>-80</v>
      </c>
      <c r="R952" s="1">
        <f t="shared" si="204"/>
        <v>-0.27439577066666671</v>
      </c>
      <c r="S952" s="1">
        <f t="shared" si="205"/>
        <v>-5.5394439801569728</v>
      </c>
      <c r="T952" s="1">
        <f t="shared" si="195"/>
        <v>-5.4009578806530492</v>
      </c>
      <c r="U952" s="1">
        <f t="shared" si="195"/>
        <v>-5.470200930405011</v>
      </c>
      <c r="V952" s="1">
        <f t="shared" si="195"/>
        <v>-5.5394439801569728</v>
      </c>
      <c r="AA952"/>
      <c r="AB952"/>
    </row>
    <row r="953" spans="1:28" hidden="1" x14ac:dyDescent="0.2">
      <c r="A953" t="s">
        <v>1020</v>
      </c>
      <c r="B953" s="5">
        <v>17.100000000000001</v>
      </c>
      <c r="C953" s="2">
        <v>19256129</v>
      </c>
      <c r="D953" s="2">
        <v>-39000000</v>
      </c>
      <c r="E953" t="s">
        <v>27</v>
      </c>
      <c r="F953" s="2">
        <v>-16000000</v>
      </c>
      <c r="G953" s="1">
        <f t="shared" si="196"/>
        <v>-0.39215209146273838</v>
      </c>
      <c r="H953" s="1">
        <f t="shared" si="197"/>
        <v>-0.1608829093180465</v>
      </c>
      <c r="I953" s="1">
        <f t="shared" si="198"/>
        <v>-16.9067057</v>
      </c>
      <c r="J953" s="1">
        <f t="shared" si="199"/>
        <v>-41.210095143750003</v>
      </c>
      <c r="K953" s="3">
        <v>105000000</v>
      </c>
      <c r="L953" s="3">
        <v>38000000</v>
      </c>
      <c r="M953" s="1">
        <f t="shared" si="200"/>
        <v>3.4794116719928496</v>
      </c>
      <c r="N953" s="1">
        <f t="shared" si="201"/>
        <v>4.9146239686567172</v>
      </c>
      <c r="O953" s="3">
        <v>67000000</v>
      </c>
      <c r="P953" s="1">
        <f t="shared" si="202"/>
        <v>-23.880597014925371</v>
      </c>
      <c r="Q953" s="1">
        <f t="shared" si="203"/>
        <v>-58.208955223880601</v>
      </c>
      <c r="R953" s="1">
        <f t="shared" si="204"/>
        <v>-0.84430719461538473</v>
      </c>
      <c r="S953" s="1">
        <f t="shared" si="205"/>
        <v>-20.253291822047931</v>
      </c>
      <c r="T953" s="1">
        <f t="shared" si="195"/>
        <v>-19.557409487649362</v>
      </c>
      <c r="U953" s="1">
        <f t="shared" si="195"/>
        <v>-19.905350654848647</v>
      </c>
      <c r="V953" s="1">
        <f t="shared" si="195"/>
        <v>-20.253291822047931</v>
      </c>
      <c r="AA953"/>
      <c r="AB953"/>
    </row>
    <row r="954" spans="1:28" hidden="1" x14ac:dyDescent="0.2">
      <c r="A954" t="s">
        <v>1021</v>
      </c>
      <c r="B954" s="5">
        <v>11.1</v>
      </c>
      <c r="C954" s="2">
        <v>11142244</v>
      </c>
      <c r="D954" s="2">
        <v>-43000000</v>
      </c>
      <c r="E954" t="s">
        <v>27</v>
      </c>
      <c r="F954" s="2">
        <v>-43000000</v>
      </c>
      <c r="G954" s="1">
        <f t="shared" si="196"/>
        <v>-0.43237281879224998</v>
      </c>
      <c r="H954" s="1">
        <f t="shared" si="197"/>
        <v>-0.43237281879224998</v>
      </c>
      <c r="I954" s="1">
        <f t="shared" si="198"/>
        <v>-15.333988890697675</v>
      </c>
      <c r="J954" s="1">
        <f t="shared" si="199"/>
        <v>-15.333988890697675</v>
      </c>
      <c r="K954" s="3">
        <v>94000000</v>
      </c>
      <c r="L954" s="3">
        <v>39000000</v>
      </c>
      <c r="M954" s="1">
        <f t="shared" si="200"/>
        <v>4.93616905176372</v>
      </c>
      <c r="N954" s="1">
        <f t="shared" si="201"/>
        <v>2.2487074254545454</v>
      </c>
      <c r="O954" s="3">
        <v>56000000</v>
      </c>
      <c r="P954" s="1">
        <f t="shared" si="202"/>
        <v>-76.785714285714292</v>
      </c>
      <c r="Q954" s="1">
        <f t="shared" si="203"/>
        <v>-76.785714285714292</v>
      </c>
      <c r="R954" s="1">
        <f t="shared" si="204"/>
        <v>-0.28762536837209302</v>
      </c>
      <c r="S954" s="1">
        <f t="shared" si="205"/>
        <v>-38.591867131970901</v>
      </c>
      <c r="T954" s="1">
        <f t="shared" ref="T954:V973" si="206">($O954+$O954*($Q954+T$2-$C$1)/$C$1)/$C954</f>
        <v>-37.586683615975382</v>
      </c>
      <c r="U954" s="1">
        <f t="shared" si="206"/>
        <v>-38.089275373973145</v>
      </c>
      <c r="V954" s="1">
        <f t="shared" si="206"/>
        <v>-38.591867131970901</v>
      </c>
      <c r="AA954"/>
      <c r="AB954"/>
    </row>
    <row r="955" spans="1:28" hidden="1" x14ac:dyDescent="0.2">
      <c r="A955" t="s">
        <v>1022</v>
      </c>
      <c r="B955" s="5">
        <v>4.57</v>
      </c>
      <c r="C955" s="2">
        <v>140908000</v>
      </c>
      <c r="D955" s="2">
        <v>-58000000</v>
      </c>
      <c r="E955" t="s">
        <v>27</v>
      </c>
      <c r="F955" s="2">
        <v>-18000000</v>
      </c>
      <c r="G955" s="1">
        <f t="shared" si="196"/>
        <v>-0.58320054627791862</v>
      </c>
      <c r="H955" s="1">
        <f t="shared" si="197"/>
        <v>-0.18099327298280232</v>
      </c>
      <c r="I955" s="1">
        <f t="shared" si="198"/>
        <v>-11.368302108620689</v>
      </c>
      <c r="J955" s="1">
        <f t="shared" si="199"/>
        <v>-36.631195683333331</v>
      </c>
      <c r="K955" s="3">
        <v>164000000</v>
      </c>
      <c r="L955" s="3">
        <v>104000000</v>
      </c>
      <c r="M955" s="1">
        <f t="shared" si="200"/>
        <v>0.42580974820450224</v>
      </c>
      <c r="N955" s="1">
        <f t="shared" si="201"/>
        <v>10.732492666666667</v>
      </c>
      <c r="O955" s="3">
        <v>61000000</v>
      </c>
      <c r="P955" s="1">
        <f t="shared" si="202"/>
        <v>-29.508196721311474</v>
      </c>
      <c r="Q955" s="1">
        <f t="shared" si="203"/>
        <v>-95.081967213114751</v>
      </c>
      <c r="R955" s="1">
        <f t="shared" si="204"/>
        <v>-1.1102578620689656</v>
      </c>
      <c r="S955" s="1">
        <f t="shared" si="205"/>
        <v>-4.1161608993101879</v>
      </c>
      <c r="T955" s="1">
        <f t="shared" si="206"/>
        <v>-4.0295795838419393</v>
      </c>
      <c r="U955" s="1">
        <f t="shared" si="206"/>
        <v>-4.072870241576064</v>
      </c>
      <c r="V955" s="1">
        <f t="shared" si="206"/>
        <v>-4.1161608993101879</v>
      </c>
      <c r="AA955"/>
      <c r="AB955"/>
    </row>
    <row r="956" spans="1:28" hidden="1" x14ac:dyDescent="0.2">
      <c r="A956" t="s">
        <v>1023</v>
      </c>
      <c r="B956" s="5">
        <v>29.42</v>
      </c>
      <c r="C956" s="2">
        <v>22404000</v>
      </c>
      <c r="D956" s="2">
        <v>0.56999999999999995</v>
      </c>
      <c r="E956" t="s">
        <v>27</v>
      </c>
      <c r="F956" s="2">
        <v>0.78</v>
      </c>
      <c r="G956" s="1">
        <f t="shared" si="196"/>
        <v>5.7314536444554067E-9</v>
      </c>
      <c r="H956" s="1">
        <f t="shared" si="197"/>
        <v>7.8430418292547673E-9</v>
      </c>
      <c r="I956" s="1">
        <f t="shared" si="198"/>
        <v>1156774600.5263157</v>
      </c>
      <c r="J956" s="1">
        <f t="shared" si="199"/>
        <v>845335285</v>
      </c>
      <c r="K956" s="3">
        <v>294000000</v>
      </c>
      <c r="L956" s="3">
        <v>45000000</v>
      </c>
      <c r="M956" s="1">
        <f t="shared" si="200"/>
        <v>11.114086770219604</v>
      </c>
      <c r="N956" s="1">
        <f t="shared" si="201"/>
        <v>2.6470910843373496</v>
      </c>
      <c r="O956" s="3">
        <v>249000000</v>
      </c>
      <c r="P956" s="1">
        <f t="shared" si="202"/>
        <v>3.1325301204819278E-7</v>
      </c>
      <c r="Q956" s="1">
        <f t="shared" si="203"/>
        <v>2.2891566265060238E-7</v>
      </c>
      <c r="R956" s="1">
        <f t="shared" si="204"/>
        <v>115636084.45236661</v>
      </c>
      <c r="S956" s="1">
        <f t="shared" si="205"/>
        <v>2.5441885324402209E-7</v>
      </c>
      <c r="T956" s="1">
        <f t="shared" si="206"/>
        <v>2.2228176084627753</v>
      </c>
      <c r="U956" s="1">
        <f t="shared" si="206"/>
        <v>1.1114089314408135</v>
      </c>
      <c r="V956" s="1">
        <f t="shared" si="206"/>
        <v>2.5441885324402209E-7</v>
      </c>
      <c r="AA956"/>
      <c r="AB956"/>
    </row>
    <row r="957" spans="1:28" hidden="1" x14ac:dyDescent="0.2">
      <c r="A957" t="s">
        <v>1024</v>
      </c>
      <c r="B957" s="5">
        <v>10.39</v>
      </c>
      <c r="C957" s="2">
        <v>35923016</v>
      </c>
      <c r="D957" s="2">
        <v>0.2</v>
      </c>
      <c r="E957" t="s">
        <v>27</v>
      </c>
      <c r="F957" s="2">
        <v>2000000</v>
      </c>
      <c r="G957" s="1">
        <f t="shared" si="196"/>
        <v>2.0110363664755814E-9</v>
      </c>
      <c r="H957" s="1">
        <f t="shared" si="197"/>
        <v>2.0110363664755812E-2</v>
      </c>
      <c r="I957" s="1">
        <f t="shared" si="198"/>
        <v>3296807611.5</v>
      </c>
      <c r="J957" s="1">
        <f t="shared" si="199"/>
        <v>329.68076115000002</v>
      </c>
      <c r="K957" s="3">
        <v>291000000</v>
      </c>
      <c r="L957" s="3">
        <v>4000000</v>
      </c>
      <c r="M957" s="1">
        <f t="shared" si="200"/>
        <v>7.9893069112014423</v>
      </c>
      <c r="N957" s="1">
        <f t="shared" si="201"/>
        <v>1.3004882795818817</v>
      </c>
      <c r="O957" s="3">
        <v>5000000</v>
      </c>
      <c r="P957" s="1">
        <f t="shared" si="202"/>
        <v>40</v>
      </c>
      <c r="Q957" s="1">
        <f t="shared" si="203"/>
        <v>3.9999999999999998E-6</v>
      </c>
      <c r="R957" s="1">
        <f t="shared" si="204"/>
        <v>186620068.12</v>
      </c>
      <c r="S957" s="1">
        <f t="shared" si="205"/>
        <v>5.5674612621612839E-8</v>
      </c>
      <c r="T957" s="1">
        <f t="shared" si="206"/>
        <v>2.7837361985419043E-2</v>
      </c>
      <c r="U957" s="1">
        <f t="shared" si="206"/>
        <v>1.3918708830015832E-2</v>
      </c>
      <c r="V957" s="1">
        <f t="shared" si="206"/>
        <v>5.5674612621612839E-8</v>
      </c>
      <c r="AA957"/>
      <c r="AB957"/>
    </row>
    <row r="958" spans="1:28" hidden="1" x14ac:dyDescent="0.2">
      <c r="A958" t="s">
        <v>1025</v>
      </c>
      <c r="B958" s="5">
        <v>40.93</v>
      </c>
      <c r="C958" s="2">
        <v>220700000</v>
      </c>
      <c r="D958" s="2">
        <v>290000000</v>
      </c>
      <c r="E958" t="s">
        <v>27</v>
      </c>
      <c r="F958" s="2">
        <v>65000000</v>
      </c>
      <c r="G958" s="1">
        <f t="shared" si="196"/>
        <v>2.9160027313895931</v>
      </c>
      <c r="H958" s="1">
        <f t="shared" si="197"/>
        <v>0.65358681910456395</v>
      </c>
      <c r="I958" s="1">
        <f t="shared" si="198"/>
        <v>2.2736604217241378</v>
      </c>
      <c r="J958" s="1">
        <f t="shared" si="199"/>
        <v>10.14402342</v>
      </c>
      <c r="K958" s="4">
        <v>12902000000</v>
      </c>
      <c r="L958" s="4">
        <v>7221000000</v>
      </c>
      <c r="M958" s="1">
        <f t="shared" si="200"/>
        <v>25.740824648844587</v>
      </c>
      <c r="N958" s="1">
        <f t="shared" si="201"/>
        <v>1.5900811476852665</v>
      </c>
      <c r="O958" s="4">
        <v>2980000000</v>
      </c>
      <c r="P958" s="1">
        <f t="shared" si="202"/>
        <v>2.1812080536912752</v>
      </c>
      <c r="Q958" s="1">
        <f t="shared" si="203"/>
        <v>9.7315436241610733</v>
      </c>
      <c r="R958" s="1">
        <f t="shared" si="204"/>
        <v>3.1149141379310343</v>
      </c>
      <c r="S958" s="1">
        <f t="shared" si="205"/>
        <v>13.140009062075215</v>
      </c>
      <c r="T958" s="1">
        <f t="shared" si="206"/>
        <v>15.840507476212052</v>
      </c>
      <c r="U958" s="1">
        <f t="shared" si="206"/>
        <v>14.490258269143634</v>
      </c>
      <c r="V958" s="1">
        <f t="shared" si="206"/>
        <v>13.140009062075215</v>
      </c>
      <c r="AA958"/>
      <c r="AB958"/>
    </row>
    <row r="959" spans="1:28" hidden="1" x14ac:dyDescent="0.2">
      <c r="A959" t="s">
        <v>1026</v>
      </c>
      <c r="B959" s="5">
        <v>86.2</v>
      </c>
      <c r="C959" s="2">
        <v>279370820</v>
      </c>
      <c r="D959" s="2">
        <v>964000000</v>
      </c>
      <c r="E959" t="s">
        <v>114</v>
      </c>
      <c r="F959" s="2">
        <v>964000000</v>
      </c>
      <c r="G959" s="1">
        <f t="shared" si="196"/>
        <v>9.6931952864123012</v>
      </c>
      <c r="H959" s="1">
        <f t="shared" si="197"/>
        <v>9.6931952864123012</v>
      </c>
      <c r="I959" s="1">
        <f t="shared" si="198"/>
        <v>0.68398498163900423</v>
      </c>
      <c r="J959" s="1">
        <f t="shared" si="199"/>
        <v>0.68398498163900423</v>
      </c>
      <c r="K959" s="4">
        <v>12622000000</v>
      </c>
      <c r="L959" s="4">
        <v>5738000000</v>
      </c>
      <c r="M959" s="1">
        <f t="shared" si="200"/>
        <v>24.641084562804377</v>
      </c>
      <c r="N959" s="1">
        <f t="shared" si="201"/>
        <v>3.4982226443927948</v>
      </c>
      <c r="O959" s="4">
        <v>6884000000</v>
      </c>
      <c r="P959" s="1">
        <f t="shared" si="202"/>
        <v>14.00348634514817</v>
      </c>
      <c r="Q959" s="1">
        <f t="shared" si="203"/>
        <v>14.00348634514817</v>
      </c>
      <c r="R959" s="1">
        <f t="shared" si="204"/>
        <v>2.4981083697095436</v>
      </c>
      <c r="S959" s="1">
        <f t="shared" si="205"/>
        <v>34.506109120487245</v>
      </c>
      <c r="T959" s="1">
        <f t="shared" si="206"/>
        <v>39.434326033048116</v>
      </c>
      <c r="U959" s="1">
        <f t="shared" si="206"/>
        <v>36.970217576767681</v>
      </c>
      <c r="V959" s="1">
        <f t="shared" si="206"/>
        <v>34.506109120487245</v>
      </c>
      <c r="AA959"/>
      <c r="AB959"/>
    </row>
    <row r="960" spans="1:28" hidden="1" x14ac:dyDescent="0.2">
      <c r="A960" t="s">
        <v>1027</v>
      </c>
      <c r="B960" s="5">
        <v>16.010000000000002</v>
      </c>
      <c r="C960" s="2">
        <v>142223836</v>
      </c>
      <c r="D960" s="2">
        <v>177000000</v>
      </c>
      <c r="E960" t="s">
        <v>61</v>
      </c>
      <c r="F960" s="2">
        <v>-94000000</v>
      </c>
      <c r="G960" s="1">
        <f t="shared" si="196"/>
        <v>1.7797671843308895</v>
      </c>
      <c r="H960" s="1">
        <f t="shared" si="197"/>
        <v>-0.94518709224352326</v>
      </c>
      <c r="I960" s="1">
        <f t="shared" si="198"/>
        <v>3.7252063406779659</v>
      </c>
      <c r="J960" s="1">
        <f t="shared" si="199"/>
        <v>-7.0144842797872338</v>
      </c>
      <c r="K960" s="4">
        <v>2144000000</v>
      </c>
      <c r="L960" s="3">
        <v>258000000</v>
      </c>
      <c r="M960" s="1">
        <f t="shared" si="200"/>
        <v>13.260787031507151</v>
      </c>
      <c r="N960" s="1">
        <f t="shared" si="201"/>
        <v>1.2073189895864265</v>
      </c>
      <c r="O960" s="4">
        <v>1886000000</v>
      </c>
      <c r="P960" s="1">
        <f t="shared" si="202"/>
        <v>-4.9840933191940611</v>
      </c>
      <c r="Q960" s="1">
        <f t="shared" si="203"/>
        <v>9.3849416755037129</v>
      </c>
      <c r="R960" s="1">
        <f t="shared" si="204"/>
        <v>1.2864427199774009</v>
      </c>
      <c r="S960" s="1">
        <f t="shared" si="205"/>
        <v>12.445171286197064</v>
      </c>
      <c r="T960" s="1">
        <f t="shared" si="206"/>
        <v>15.097328692498493</v>
      </c>
      <c r="U960" s="1">
        <f t="shared" si="206"/>
        <v>13.771249989347778</v>
      </c>
      <c r="V960" s="1">
        <f t="shared" si="206"/>
        <v>12.445171286197064</v>
      </c>
      <c r="AA960"/>
      <c r="AB960"/>
    </row>
    <row r="961" spans="1:28" hidden="1" x14ac:dyDescent="0.2">
      <c r="A961" t="s">
        <v>1028</v>
      </c>
      <c r="B961" s="5">
        <v>10.72</v>
      </c>
      <c r="C961" s="2">
        <v>107236000</v>
      </c>
      <c r="D961" s="2">
        <v>84000000</v>
      </c>
      <c r="E961" t="s">
        <v>27</v>
      </c>
      <c r="F961" s="2">
        <v>84000000</v>
      </c>
      <c r="G961" s="1">
        <f t="shared" si="196"/>
        <v>0.84463527391974413</v>
      </c>
      <c r="H961" s="1">
        <f t="shared" si="197"/>
        <v>0.84463527391974413</v>
      </c>
      <c r="I961" s="1">
        <f t="shared" si="198"/>
        <v>7.8495419321428574</v>
      </c>
      <c r="J961" s="1">
        <f t="shared" si="199"/>
        <v>7.8495419321428574</v>
      </c>
      <c r="K961" s="4">
        <v>1965000000</v>
      </c>
      <c r="L961" s="4">
        <v>1134000000</v>
      </c>
      <c r="M961" s="1">
        <f t="shared" si="200"/>
        <v>7.7492633070983628</v>
      </c>
      <c r="N961" s="1">
        <f t="shared" si="201"/>
        <v>1.383357304452467</v>
      </c>
      <c r="O961" s="3">
        <v>830000000</v>
      </c>
      <c r="P961" s="1">
        <f t="shared" si="202"/>
        <v>10.120481927710843</v>
      </c>
      <c r="Q961" s="1">
        <f t="shared" si="203"/>
        <v>10.120481927710843</v>
      </c>
      <c r="R961" s="1">
        <f t="shared" si="204"/>
        <v>1.368535619047619</v>
      </c>
      <c r="S961" s="1">
        <f t="shared" si="205"/>
        <v>7.8331903465254209</v>
      </c>
      <c r="T961" s="1">
        <f t="shared" si="206"/>
        <v>9.3811779626244913</v>
      </c>
      <c r="U961" s="1">
        <f t="shared" si="206"/>
        <v>8.6071841545749557</v>
      </c>
      <c r="V961" s="1">
        <f t="shared" si="206"/>
        <v>7.8331903465254209</v>
      </c>
      <c r="AA961"/>
      <c r="AB961"/>
    </row>
    <row r="962" spans="1:28" hidden="1" x14ac:dyDescent="0.2">
      <c r="A962" t="s">
        <v>1029</v>
      </c>
      <c r="B962" s="5">
        <v>8.24</v>
      </c>
      <c r="C962" s="2">
        <v>12964792</v>
      </c>
      <c r="D962" s="2">
        <v>0.13</v>
      </c>
      <c r="E962" t="s">
        <v>139</v>
      </c>
      <c r="F962" s="2">
        <v>0.31</v>
      </c>
      <c r="G962" s="1">
        <f t="shared" si="196"/>
        <v>1.3071736382091279E-9</v>
      </c>
      <c r="H962" s="1">
        <f t="shared" si="197"/>
        <v>3.1171063680371512E-9</v>
      </c>
      <c r="I962" s="1">
        <f t="shared" si="198"/>
        <v>5072011710</v>
      </c>
      <c r="J962" s="1">
        <f t="shared" si="199"/>
        <v>2126972652.5806451</v>
      </c>
      <c r="K962" s="3">
        <v>14000000</v>
      </c>
      <c r="L962" s="3">
        <v>12000000</v>
      </c>
      <c r="M962" s="1">
        <f t="shared" si="200"/>
        <v>0.15426394808339386</v>
      </c>
      <c r="N962" s="1">
        <f t="shared" si="201"/>
        <v>53.414943039999997</v>
      </c>
      <c r="O962" s="3">
        <v>2000000</v>
      </c>
      <c r="P962" s="1">
        <f t="shared" si="202"/>
        <v>1.5500000000000001E-5</v>
      </c>
      <c r="Q962" s="1">
        <f t="shared" si="203"/>
        <v>6.4999999999999996E-6</v>
      </c>
      <c r="R962" s="1">
        <f t="shared" si="204"/>
        <v>82176835.443210259</v>
      </c>
      <c r="S962" s="1">
        <f t="shared" si="205"/>
        <v>1.0027156625779775E-7</v>
      </c>
      <c r="T962" s="1">
        <f t="shared" si="206"/>
        <v>3.0852889888245028E-2</v>
      </c>
      <c r="U962" s="1">
        <f t="shared" si="206"/>
        <v>1.5426495079905643E-2</v>
      </c>
      <c r="V962" s="1">
        <f t="shared" si="206"/>
        <v>1.0027156625779775E-7</v>
      </c>
      <c r="AA962"/>
      <c r="AB962"/>
    </row>
    <row r="963" spans="1:28" hidden="1" x14ac:dyDescent="0.2">
      <c r="A963" t="s">
        <v>1030</v>
      </c>
      <c r="B963" s="5">
        <v>9.5500000000000007</v>
      </c>
      <c r="C963" s="2">
        <v>28754679</v>
      </c>
      <c r="D963" s="2">
        <v>-8000000</v>
      </c>
      <c r="E963" t="s">
        <v>27</v>
      </c>
      <c r="F963" s="2">
        <v>2000000</v>
      </c>
      <c r="G963" s="1">
        <f t="shared" si="196"/>
        <v>-8.0441454659023248E-2</v>
      </c>
      <c r="H963" s="1">
        <f t="shared" si="197"/>
        <v>2.0110363664755812E-2</v>
      </c>
      <c r="I963" s="1">
        <f t="shared" si="198"/>
        <v>-82.420190287500006</v>
      </c>
      <c r="J963" s="1">
        <f t="shared" si="199"/>
        <v>329.68076115000002</v>
      </c>
      <c r="K963" s="3">
        <v>142000000</v>
      </c>
      <c r="L963" s="3">
        <v>50000000</v>
      </c>
      <c r="M963" s="1">
        <f t="shared" si="200"/>
        <v>3.1994792917006656</v>
      </c>
      <c r="N963" s="1">
        <f t="shared" si="201"/>
        <v>2.9848607005434782</v>
      </c>
      <c r="O963" s="3">
        <v>92000000</v>
      </c>
      <c r="P963" s="1">
        <f t="shared" si="202"/>
        <v>2.1739130434782608</v>
      </c>
      <c r="Q963" s="1">
        <f t="shared" si="203"/>
        <v>-8.695652173913043</v>
      </c>
      <c r="R963" s="1">
        <f t="shared" si="204"/>
        <v>-3.4325898056250002</v>
      </c>
      <c r="S963" s="1">
        <f t="shared" si="205"/>
        <v>-2.7821559058266656</v>
      </c>
      <c r="T963" s="1">
        <f t="shared" si="206"/>
        <v>-2.1422600474865328</v>
      </c>
      <c r="U963" s="1">
        <f t="shared" si="206"/>
        <v>-2.462207976656599</v>
      </c>
      <c r="V963" s="1">
        <f t="shared" si="206"/>
        <v>-2.7821559058266656</v>
      </c>
      <c r="AA963"/>
      <c r="AB963"/>
    </row>
    <row r="964" spans="1:28" hidden="1" x14ac:dyDescent="0.2">
      <c r="A964" t="s">
        <v>1031</v>
      </c>
      <c r="B964" s="5">
        <v>0.68</v>
      </c>
      <c r="C964" s="2">
        <v>9939521</v>
      </c>
      <c r="D964" s="2">
        <v>-7000000</v>
      </c>
      <c r="E964" t="s">
        <v>27</v>
      </c>
      <c r="F964" s="2">
        <v>-4000000</v>
      </c>
      <c r="G964" s="1">
        <f t="shared" si="196"/>
        <v>-7.0386272826645349E-2</v>
      </c>
      <c r="H964" s="1">
        <f t="shared" si="197"/>
        <v>-4.0220727329511624E-2</v>
      </c>
      <c r="I964" s="1">
        <f t="shared" si="198"/>
        <v>-94.194503185714282</v>
      </c>
      <c r="J964" s="1">
        <f t="shared" si="199"/>
        <v>-164.84038057500001</v>
      </c>
      <c r="K964" s="3">
        <v>42000000</v>
      </c>
      <c r="L964" s="3">
        <v>37000000</v>
      </c>
      <c r="M964" s="1">
        <f t="shared" si="200"/>
        <v>0.50304234982752183</v>
      </c>
      <c r="N964" s="1">
        <f t="shared" si="201"/>
        <v>1.3517748560000002</v>
      </c>
      <c r="O964" s="3">
        <v>5000000</v>
      </c>
      <c r="P964" s="1">
        <f t="shared" si="202"/>
        <v>-80</v>
      </c>
      <c r="Q964" s="1">
        <f t="shared" si="203"/>
        <v>-140</v>
      </c>
      <c r="R964" s="1">
        <f t="shared" si="204"/>
        <v>-9.6555346857142857E-2</v>
      </c>
      <c r="S964" s="1">
        <f t="shared" si="205"/>
        <v>-7.0425928975853065</v>
      </c>
      <c r="T964" s="1">
        <f t="shared" si="206"/>
        <v>-6.9419844276198015</v>
      </c>
      <c r="U964" s="1">
        <f t="shared" si="206"/>
        <v>-6.9922886626025536</v>
      </c>
      <c r="V964" s="1">
        <f t="shared" si="206"/>
        <v>-7.0425928975853065</v>
      </c>
      <c r="AA964"/>
      <c r="AB964"/>
    </row>
    <row r="965" spans="1:28" hidden="1" x14ac:dyDescent="0.2">
      <c r="A965" t="s">
        <v>1813</v>
      </c>
      <c r="B965" s="5">
        <v>2.2400000000000002</v>
      </c>
      <c r="C965" s="2">
        <v>27623768</v>
      </c>
      <c r="D965" s="2">
        <v>21000000</v>
      </c>
      <c r="E965" t="s">
        <v>27</v>
      </c>
      <c r="F965" s="2">
        <v>-3000000</v>
      </c>
      <c r="G965" s="1">
        <f t="shared" si="196"/>
        <v>0.21115881847993603</v>
      </c>
      <c r="H965" s="1">
        <f t="shared" si="197"/>
        <v>-3.0165545497133722E-2</v>
      </c>
      <c r="I965" s="1">
        <f t="shared" si="198"/>
        <v>31.39816772857143</v>
      </c>
      <c r="J965" s="1">
        <f t="shared" si="199"/>
        <v>-219.78717409999999</v>
      </c>
      <c r="K965" s="2">
        <v>59000000</v>
      </c>
      <c r="L965" s="2">
        <v>14000000</v>
      </c>
      <c r="M965" s="1">
        <f t="shared" si="200"/>
        <v>1.6290319264193067</v>
      </c>
      <c r="N965" s="1">
        <f t="shared" si="201"/>
        <v>1.375049784888889</v>
      </c>
      <c r="O965" s="2">
        <v>45000000</v>
      </c>
      <c r="P965" s="1">
        <f t="shared" si="202"/>
        <v>-6.666666666666667</v>
      </c>
      <c r="Q965" s="1">
        <f t="shared" si="203"/>
        <v>46.666666666666664</v>
      </c>
      <c r="R965" s="1">
        <f t="shared" si="204"/>
        <v>0.29465352533333333</v>
      </c>
      <c r="S965" s="1">
        <f t="shared" si="205"/>
        <v>7.6021489899567651</v>
      </c>
      <c r="T965" s="1">
        <f t="shared" si="206"/>
        <v>7.927955375240626</v>
      </c>
      <c r="U965" s="1">
        <f t="shared" si="206"/>
        <v>7.7650521825986951</v>
      </c>
      <c r="V965" s="1">
        <f t="shared" si="206"/>
        <v>7.6021489899567651</v>
      </c>
      <c r="AA965"/>
      <c r="AB965"/>
    </row>
    <row r="966" spans="1:28" hidden="1" x14ac:dyDescent="0.2">
      <c r="A966" t="s">
        <v>1033</v>
      </c>
      <c r="B966" s="5">
        <v>2.75</v>
      </c>
      <c r="C966" s="2">
        <v>29604500</v>
      </c>
      <c r="D966" s="2">
        <v>-9000000</v>
      </c>
      <c r="E966" t="s">
        <v>27</v>
      </c>
      <c r="F966" s="2">
        <v>-3000000</v>
      </c>
      <c r="G966" s="1">
        <f t="shared" si="196"/>
        <v>-9.0496636491401161E-2</v>
      </c>
      <c r="H966" s="1">
        <f t="shared" si="197"/>
        <v>-3.0165545497133722E-2</v>
      </c>
      <c r="I966" s="1">
        <f t="shared" si="198"/>
        <v>-73.262391366666662</v>
      </c>
      <c r="J966" s="1">
        <f t="shared" si="199"/>
        <v>-219.78717409999999</v>
      </c>
      <c r="K966" s="3">
        <v>382000000</v>
      </c>
      <c r="L966" s="3">
        <v>311000000</v>
      </c>
      <c r="M966" s="1">
        <f t="shared" si="200"/>
        <v>2.3982840446553735</v>
      </c>
      <c r="N966" s="1">
        <f t="shared" si="201"/>
        <v>1.1466531690140844</v>
      </c>
      <c r="O966" s="3">
        <v>70000000</v>
      </c>
      <c r="P966" s="1">
        <f t="shared" si="202"/>
        <v>-4.2857142857142856</v>
      </c>
      <c r="Q966" s="1">
        <f t="shared" si="203"/>
        <v>-12.857142857142856</v>
      </c>
      <c r="R966" s="1">
        <f t="shared" si="204"/>
        <v>-0.90458194444444473</v>
      </c>
      <c r="S966" s="1">
        <f t="shared" si="205"/>
        <v>-3.0400783664645568</v>
      </c>
      <c r="T966" s="1">
        <f t="shared" si="206"/>
        <v>-2.5671772872367367</v>
      </c>
      <c r="U966" s="1">
        <f t="shared" si="206"/>
        <v>-2.8036278268506467</v>
      </c>
      <c r="V966" s="1">
        <f t="shared" si="206"/>
        <v>-3.0400783664645568</v>
      </c>
      <c r="AA966"/>
      <c r="AB966"/>
    </row>
    <row r="967" spans="1:28" hidden="1" x14ac:dyDescent="0.2">
      <c r="A967" t="s">
        <v>1034</v>
      </c>
      <c r="B967" s="5">
        <v>1.53</v>
      </c>
      <c r="C967" s="2">
        <v>29222936</v>
      </c>
      <c r="D967" s="2">
        <v>2000000</v>
      </c>
      <c r="E967" t="s">
        <v>30</v>
      </c>
      <c r="F967" s="2">
        <v>0.21</v>
      </c>
      <c r="G967" s="1">
        <f t="shared" si="196"/>
        <v>2.0110363664755812E-2</v>
      </c>
      <c r="H967" s="1">
        <f t="shared" si="197"/>
        <v>2.1115881847993601E-9</v>
      </c>
      <c r="I967" s="1">
        <f t="shared" si="198"/>
        <v>329.68076115000002</v>
      </c>
      <c r="J967" s="1">
        <f t="shared" si="199"/>
        <v>3139816772.8571434</v>
      </c>
      <c r="K967" s="3">
        <v>54000000</v>
      </c>
      <c r="L967" s="3">
        <v>7000000</v>
      </c>
      <c r="M967" s="1">
        <f t="shared" si="200"/>
        <v>1.6083257342794031</v>
      </c>
      <c r="N967" s="1">
        <f t="shared" si="201"/>
        <v>0.9512998314893617</v>
      </c>
      <c r="O967" s="3">
        <v>47000000</v>
      </c>
      <c r="P967" s="1">
        <f t="shared" si="202"/>
        <v>4.4680851063829783E-7</v>
      </c>
      <c r="Q967" s="1">
        <f t="shared" si="203"/>
        <v>4.2553191489361701</v>
      </c>
      <c r="R967" s="1">
        <f t="shared" si="204"/>
        <v>2.2355546039999998</v>
      </c>
      <c r="S967" s="1">
        <f t="shared" si="205"/>
        <v>0.68439392948059707</v>
      </c>
      <c r="T967" s="1">
        <f t="shared" si="206"/>
        <v>1.0060590763364776</v>
      </c>
      <c r="U967" s="1">
        <f t="shared" si="206"/>
        <v>0.84522650290853729</v>
      </c>
      <c r="V967" s="1">
        <f t="shared" si="206"/>
        <v>0.68439392948059707</v>
      </c>
      <c r="AA967"/>
      <c r="AB967"/>
    </row>
    <row r="968" spans="1:28" hidden="1" x14ac:dyDescent="0.2">
      <c r="A968" t="s">
        <v>1035</v>
      </c>
      <c r="B968" s="5">
        <v>47.15</v>
      </c>
      <c r="C968" s="2">
        <v>1308000000</v>
      </c>
      <c r="D968" s="2">
        <v>3507000000</v>
      </c>
      <c r="E968" t="s">
        <v>27</v>
      </c>
      <c r="F968" s="2">
        <v>951000000</v>
      </c>
      <c r="G968" s="1">
        <f t="shared" si="196"/>
        <v>35.263522686149322</v>
      </c>
      <c r="H968" s="1">
        <f t="shared" si="197"/>
        <v>9.5624779225913894</v>
      </c>
      <c r="I968" s="1">
        <f t="shared" si="198"/>
        <v>0.18801298041060732</v>
      </c>
      <c r="J968" s="1">
        <f t="shared" si="199"/>
        <v>0.69333493406940061</v>
      </c>
      <c r="K968" s="4">
        <v>278987000000</v>
      </c>
      <c r="L968" s="4">
        <v>257633000000</v>
      </c>
      <c r="M968" s="1">
        <f t="shared" si="200"/>
        <v>16.325688073394495</v>
      </c>
      <c r="N968" s="1">
        <f t="shared" si="201"/>
        <v>2.8880865411632479</v>
      </c>
      <c r="O968" s="4">
        <v>21354000000</v>
      </c>
      <c r="P968" s="1">
        <f t="shared" si="202"/>
        <v>4.4534981736442818</v>
      </c>
      <c r="Q968" s="1">
        <f t="shared" si="203"/>
        <v>16.423152570946893</v>
      </c>
      <c r="R968" s="1">
        <f t="shared" si="204"/>
        <v>1.7585457656116337</v>
      </c>
      <c r="S968" s="1">
        <f t="shared" si="205"/>
        <v>26.811926605504588</v>
      </c>
      <c r="T968" s="1">
        <f t="shared" si="206"/>
        <v>30.077064220183487</v>
      </c>
      <c r="U968" s="1">
        <f t="shared" si="206"/>
        <v>28.444495412844038</v>
      </c>
      <c r="V968" s="1">
        <f t="shared" si="206"/>
        <v>26.811926605504588</v>
      </c>
      <c r="AA968"/>
      <c r="AB968"/>
    </row>
    <row r="969" spans="1:28" hidden="1" x14ac:dyDescent="0.2">
      <c r="A969" t="s">
        <v>1036</v>
      </c>
      <c r="B969" s="5">
        <v>155.30000000000001</v>
      </c>
      <c r="C969" s="2">
        <v>49715000</v>
      </c>
      <c r="D969" s="2">
        <v>226000000</v>
      </c>
      <c r="E969" t="s">
        <v>143</v>
      </c>
      <c r="F969" s="2">
        <v>73000000</v>
      </c>
      <c r="G969" s="1">
        <f t="shared" si="196"/>
        <v>2.2724710941174071</v>
      </c>
      <c r="H969" s="1">
        <f t="shared" si="197"/>
        <v>0.73402827376358715</v>
      </c>
      <c r="I969" s="1">
        <f t="shared" si="198"/>
        <v>2.9175288597345128</v>
      </c>
      <c r="J969" s="1">
        <f t="shared" si="199"/>
        <v>9.0323496205479454</v>
      </c>
      <c r="K969" s="4">
        <v>4583000000</v>
      </c>
      <c r="L969" s="4">
        <v>3018000000</v>
      </c>
      <c r="M969" s="1">
        <f t="shared" si="200"/>
        <v>31.479432766770593</v>
      </c>
      <c r="N969" s="1">
        <f t="shared" si="201"/>
        <v>4.9333798722044735</v>
      </c>
      <c r="O969" s="4">
        <v>1532000000</v>
      </c>
      <c r="P969" s="1">
        <f t="shared" si="202"/>
        <v>4.7650130548302876</v>
      </c>
      <c r="Q969" s="1">
        <f t="shared" si="203"/>
        <v>14.751958224543079</v>
      </c>
      <c r="R969" s="1">
        <f t="shared" si="204"/>
        <v>3.4162564159292037</v>
      </c>
      <c r="S969" s="1">
        <f t="shared" si="205"/>
        <v>45.459116966710248</v>
      </c>
      <c r="T969" s="1">
        <f t="shared" si="206"/>
        <v>51.622246806798756</v>
      </c>
      <c r="U969" s="1">
        <f t="shared" si="206"/>
        <v>48.540681886754498</v>
      </c>
      <c r="V969" s="1">
        <f t="shared" si="206"/>
        <v>45.459116966710248</v>
      </c>
      <c r="AA969"/>
      <c r="AB969"/>
    </row>
    <row r="970" spans="1:28" hidden="1" x14ac:dyDescent="0.2">
      <c r="A970" t="s">
        <v>1037</v>
      </c>
      <c r="B970" s="5">
        <v>504.67</v>
      </c>
      <c r="C970" s="2">
        <v>222355867</v>
      </c>
      <c r="D970" s="2">
        <v>1230000000</v>
      </c>
      <c r="E970" t="s">
        <v>27</v>
      </c>
      <c r="F970" s="2">
        <v>387000000</v>
      </c>
      <c r="G970" s="1">
        <f t="shared" si="196"/>
        <v>12.367873653824825</v>
      </c>
      <c r="H970" s="1">
        <f t="shared" si="197"/>
        <v>3.8913553691302498</v>
      </c>
      <c r="I970" s="1">
        <f t="shared" si="198"/>
        <v>0.53606627829268294</v>
      </c>
      <c r="J970" s="1">
        <f t="shared" si="199"/>
        <v>1.7037765434108527</v>
      </c>
      <c r="K970" s="4">
        <v>145267000000</v>
      </c>
      <c r="L970" s="4">
        <v>104745000000</v>
      </c>
      <c r="M970" s="1">
        <f t="shared" si="200"/>
        <v>182.23940095090902</v>
      </c>
      <c r="N970" s="1">
        <f t="shared" si="201"/>
        <v>2.7692694190536007</v>
      </c>
      <c r="O970" s="4">
        <v>32974000000</v>
      </c>
      <c r="P970" s="1">
        <f t="shared" si="202"/>
        <v>1.1736519682173834</v>
      </c>
      <c r="Q970" s="1">
        <f t="shared" si="203"/>
        <v>3.7302116819312183</v>
      </c>
      <c r="R970" s="1">
        <f t="shared" si="204"/>
        <v>9.1232793007227677</v>
      </c>
      <c r="S970" s="1">
        <f t="shared" si="205"/>
        <v>55.316732434138991</v>
      </c>
      <c r="T970" s="1">
        <f t="shared" si="206"/>
        <v>84.975495609477207</v>
      </c>
      <c r="U970" s="1">
        <f t="shared" si="206"/>
        <v>70.146114021808103</v>
      </c>
      <c r="V970" s="1">
        <f t="shared" si="206"/>
        <v>55.316732434138991</v>
      </c>
      <c r="AA970"/>
      <c r="AB970"/>
    </row>
    <row r="971" spans="1:28" hidden="1" x14ac:dyDescent="0.2">
      <c r="A971" t="s">
        <v>1038</v>
      </c>
      <c r="B971" s="5">
        <v>66.239999999999995</v>
      </c>
      <c r="C971" s="2">
        <v>36730000</v>
      </c>
      <c r="D971" s="2">
        <v>88000000</v>
      </c>
      <c r="E971" t="s">
        <v>27</v>
      </c>
      <c r="F971" s="2">
        <v>19000000</v>
      </c>
      <c r="G971" s="1">
        <f t="shared" si="196"/>
        <v>0.88485600124925579</v>
      </c>
      <c r="H971" s="1">
        <f t="shared" si="197"/>
        <v>0.19104845481518024</v>
      </c>
      <c r="I971" s="1">
        <f t="shared" si="198"/>
        <v>7.4927445715909089</v>
      </c>
      <c r="J971" s="1">
        <f t="shared" si="199"/>
        <v>34.703238015789474</v>
      </c>
      <c r="K971" s="4">
        <v>2498000000</v>
      </c>
      <c r="L971" s="4">
        <v>1295000000</v>
      </c>
      <c r="M971" s="1">
        <f t="shared" si="200"/>
        <v>32.752518377348217</v>
      </c>
      <c r="N971" s="1">
        <f t="shared" si="201"/>
        <v>2.0224399002493763</v>
      </c>
      <c r="O971" s="4">
        <v>1199000000</v>
      </c>
      <c r="P971" s="1">
        <f t="shared" si="202"/>
        <v>1.58465387823186</v>
      </c>
      <c r="Q971" s="1">
        <f t="shared" si="203"/>
        <v>7.3394495412844041</v>
      </c>
      <c r="R971" s="1">
        <f t="shared" si="204"/>
        <v>2.7647672727272723</v>
      </c>
      <c r="S971" s="1">
        <f t="shared" si="205"/>
        <v>23.958616934386061</v>
      </c>
      <c r="T971" s="1">
        <f t="shared" si="206"/>
        <v>30.487340049006264</v>
      </c>
      <c r="U971" s="1">
        <f t="shared" si="206"/>
        <v>27.222978491696161</v>
      </c>
      <c r="V971" s="1">
        <f t="shared" si="206"/>
        <v>23.958616934386061</v>
      </c>
      <c r="AA971"/>
      <c r="AB971"/>
    </row>
    <row r="972" spans="1:28" hidden="1" x14ac:dyDescent="0.2">
      <c r="A972" t="s">
        <v>1039</v>
      </c>
      <c r="B972" s="5">
        <v>11.01</v>
      </c>
      <c r="C972" s="2">
        <v>28140000</v>
      </c>
      <c r="D972" s="2" t="s">
        <v>41</v>
      </c>
      <c r="E972" t="s">
        <v>42</v>
      </c>
      <c r="F972" s="2">
        <v>0.77</v>
      </c>
      <c r="G972" s="1" t="e">
        <f t="shared" si="196"/>
        <v>#VALUE!</v>
      </c>
      <c r="H972" s="1">
        <f t="shared" si="197"/>
        <v>7.7424900109309881E-9</v>
      </c>
      <c r="I972" s="1" t="e">
        <f t="shared" si="198"/>
        <v>#VALUE!</v>
      </c>
      <c r="J972" s="1">
        <f t="shared" si="199"/>
        <v>856313665.32467532</v>
      </c>
      <c r="K972" s="3">
        <v>224000000</v>
      </c>
      <c r="L972" s="3">
        <v>8000000</v>
      </c>
      <c r="M972" s="1">
        <f t="shared" si="200"/>
        <v>7.6759061833688698</v>
      </c>
      <c r="N972" s="1">
        <f t="shared" si="201"/>
        <v>1.4343583333333334</v>
      </c>
      <c r="O972" s="3">
        <v>5000000</v>
      </c>
      <c r="P972" s="1">
        <f t="shared" si="202"/>
        <v>1.5400000000000002E-5</v>
      </c>
      <c r="Q972" s="1" t="e">
        <f t="shared" si="203"/>
        <v>#VALUE!</v>
      </c>
      <c r="R972" s="1" t="e">
        <f t="shared" si="204"/>
        <v>#VALUE!</v>
      </c>
      <c r="S972" s="1" t="e">
        <f t="shared" si="205"/>
        <v>#VALUE!</v>
      </c>
      <c r="T972" s="1" t="e">
        <f t="shared" si="206"/>
        <v>#VALUE!</v>
      </c>
      <c r="U972" s="1" t="e">
        <f t="shared" si="206"/>
        <v>#VALUE!</v>
      </c>
      <c r="V972" s="1" t="e">
        <f t="shared" si="206"/>
        <v>#VALUE!</v>
      </c>
      <c r="AA972"/>
      <c r="AB972"/>
    </row>
    <row r="973" spans="1:28" hidden="1" x14ac:dyDescent="0.2">
      <c r="A973" t="s">
        <v>1040</v>
      </c>
      <c r="B973" s="5">
        <v>104.13</v>
      </c>
      <c r="C973" s="2">
        <v>9434218</v>
      </c>
      <c r="D973" s="2">
        <v>33000000</v>
      </c>
      <c r="E973" t="s">
        <v>49</v>
      </c>
      <c r="F973" s="2">
        <v>7000000</v>
      </c>
      <c r="G973" s="1">
        <f t="shared" si="196"/>
        <v>0.33182100046847091</v>
      </c>
      <c r="H973" s="1">
        <f t="shared" si="197"/>
        <v>7.0386272826645349E-2</v>
      </c>
      <c r="I973" s="1">
        <f t="shared" si="198"/>
        <v>19.98065219090909</v>
      </c>
      <c r="J973" s="1">
        <f t="shared" si="199"/>
        <v>94.194503185714282</v>
      </c>
      <c r="K973" s="3">
        <v>326000000</v>
      </c>
      <c r="L973" s="3">
        <v>53000000</v>
      </c>
      <c r="M973" s="1">
        <f t="shared" si="200"/>
        <v>28.93721556996033</v>
      </c>
      <c r="N973" s="1">
        <f t="shared" si="201"/>
        <v>3.5984802942857139</v>
      </c>
      <c r="O973" s="3">
        <v>273000000</v>
      </c>
      <c r="P973" s="1">
        <f t="shared" si="202"/>
        <v>2.5641025641025639</v>
      </c>
      <c r="Q973" s="1">
        <f t="shared" si="203"/>
        <v>12.087912087912088</v>
      </c>
      <c r="R973" s="1">
        <f t="shared" si="204"/>
        <v>2.9769246070909086</v>
      </c>
      <c r="S973" s="1">
        <f t="shared" si="205"/>
        <v>34.979051787864137</v>
      </c>
      <c r="T973" s="1">
        <f t="shared" si="206"/>
        <v>40.766494901856198</v>
      </c>
      <c r="U973" s="1">
        <f t="shared" si="206"/>
        <v>37.872773344860164</v>
      </c>
      <c r="V973" s="1">
        <f t="shared" si="206"/>
        <v>34.979051787864137</v>
      </c>
      <c r="AA973"/>
      <c r="AB973"/>
    </row>
    <row r="974" spans="1:28" hidden="1" x14ac:dyDescent="0.2">
      <c r="A974" t="s">
        <v>1041</v>
      </c>
      <c r="B974" s="5">
        <v>17.61</v>
      </c>
      <c r="C974" s="2">
        <v>47152166</v>
      </c>
      <c r="D974" s="2">
        <v>31000000</v>
      </c>
      <c r="E974" t="s">
        <v>27</v>
      </c>
      <c r="F974" s="2">
        <v>10000000</v>
      </c>
      <c r="G974" s="1">
        <f t="shared" si="196"/>
        <v>0.31171063680371514</v>
      </c>
      <c r="H974" s="1">
        <f t="shared" si="197"/>
        <v>0.10055181832377906</v>
      </c>
      <c r="I974" s="1">
        <f t="shared" si="198"/>
        <v>21.269726525806451</v>
      </c>
      <c r="J974" s="1">
        <f t="shared" si="199"/>
        <v>65.936152230000005</v>
      </c>
      <c r="K974" s="4">
        <v>1454000000</v>
      </c>
      <c r="L974" s="3">
        <v>661000000</v>
      </c>
      <c r="M974" s="1">
        <f t="shared" si="200"/>
        <v>16.817891250213194</v>
      </c>
      <c r="N974" s="1">
        <f t="shared" si="201"/>
        <v>1.0470991718284992</v>
      </c>
      <c r="O974" s="3">
        <v>780000000</v>
      </c>
      <c r="P974" s="1">
        <f t="shared" si="202"/>
        <v>1.2820512820512819</v>
      </c>
      <c r="Q974" s="1">
        <f t="shared" si="203"/>
        <v>3.974358974358974</v>
      </c>
      <c r="R974" s="1">
        <f t="shared" si="204"/>
        <v>2.6785472363225806</v>
      </c>
      <c r="S974" s="1">
        <f t="shared" si="205"/>
        <v>6.5744593790240726</v>
      </c>
      <c r="T974" s="1">
        <f t="shared" ref="T974:V993" si="207">($O974+$O974*($Q974+T$2-$C$1)/$C$1)/$C974</f>
        <v>9.8828970020168327</v>
      </c>
      <c r="U974" s="1">
        <f t="shared" si="207"/>
        <v>8.2286781905204531</v>
      </c>
      <c r="V974" s="1">
        <f t="shared" si="207"/>
        <v>6.5744593790240726</v>
      </c>
      <c r="AA974"/>
      <c r="AB974"/>
    </row>
    <row r="975" spans="1:28" hidden="1" x14ac:dyDescent="0.2">
      <c r="A975" t="s">
        <v>1042</v>
      </c>
      <c r="B975" s="5">
        <v>2.17</v>
      </c>
      <c r="C975" s="2">
        <v>4058000</v>
      </c>
      <c r="D975" s="2">
        <v>-11000000</v>
      </c>
      <c r="E975" t="s">
        <v>27</v>
      </c>
      <c r="F975" s="2">
        <v>-11000000</v>
      </c>
      <c r="G975" s="1">
        <f t="shared" si="196"/>
        <v>-0.11060700015615697</v>
      </c>
      <c r="H975" s="1">
        <f t="shared" si="197"/>
        <v>-0.11060700015615697</v>
      </c>
      <c r="I975" s="1">
        <f t="shared" si="198"/>
        <v>-59.941956572727271</v>
      </c>
      <c r="J975" s="1">
        <f t="shared" si="199"/>
        <v>-59.941956572727271</v>
      </c>
      <c r="K975" s="3">
        <v>15000000</v>
      </c>
      <c r="L975" s="3">
        <v>2000000</v>
      </c>
      <c r="M975" s="1">
        <f t="shared" si="200"/>
        <v>3.2035485460818136</v>
      </c>
      <c r="N975" s="1">
        <f t="shared" si="201"/>
        <v>0.6773738461538461</v>
      </c>
      <c r="O975" s="3">
        <v>13000000</v>
      </c>
      <c r="P975" s="1">
        <f t="shared" si="202"/>
        <v>-84.615384615384613</v>
      </c>
      <c r="Q975" s="1">
        <f t="shared" si="203"/>
        <v>-84.615384615384613</v>
      </c>
      <c r="R975" s="1">
        <f t="shared" si="204"/>
        <v>-8.0053272727272723E-2</v>
      </c>
      <c r="S975" s="1">
        <f t="shared" si="205"/>
        <v>-27.106949236076886</v>
      </c>
      <c r="T975" s="1">
        <f t="shared" si="207"/>
        <v>-26.466239526860523</v>
      </c>
      <c r="U975" s="1">
        <f t="shared" si="207"/>
        <v>-26.786594381468703</v>
      </c>
      <c r="V975" s="1">
        <f t="shared" si="207"/>
        <v>-27.106949236076886</v>
      </c>
      <c r="AA975"/>
      <c r="AB975"/>
    </row>
    <row r="976" spans="1:28" hidden="1" x14ac:dyDescent="0.2">
      <c r="A976" t="s">
        <v>1043</v>
      </c>
      <c r="B976" s="5">
        <v>1.89</v>
      </c>
      <c r="C976" s="2">
        <v>34561844</v>
      </c>
      <c r="D976" s="2">
        <v>-36000000</v>
      </c>
      <c r="E976" t="s">
        <v>27</v>
      </c>
      <c r="F976" s="2">
        <v>-5000000</v>
      </c>
      <c r="G976" s="1">
        <f t="shared" si="196"/>
        <v>-0.36198654596560464</v>
      </c>
      <c r="H976" s="1">
        <f t="shared" si="197"/>
        <v>-5.027590916188953E-2</v>
      </c>
      <c r="I976" s="1">
        <f t="shared" si="198"/>
        <v>-18.315597841666666</v>
      </c>
      <c r="J976" s="1">
        <f t="shared" si="199"/>
        <v>-131.87230446000001</v>
      </c>
      <c r="K976" s="3">
        <v>14000000</v>
      </c>
      <c r="L976" s="3">
        <v>8000000</v>
      </c>
      <c r="M976" s="1">
        <f t="shared" si="200"/>
        <v>0.17360184832730569</v>
      </c>
      <c r="N976" s="1">
        <f t="shared" si="201"/>
        <v>10.88698086</v>
      </c>
      <c r="O976" s="3">
        <v>6000000</v>
      </c>
      <c r="P976" s="1">
        <f t="shared" si="202"/>
        <v>-83.333333333333343</v>
      </c>
      <c r="Q976" s="1">
        <f t="shared" si="203"/>
        <v>-600</v>
      </c>
      <c r="R976" s="1">
        <f t="shared" si="204"/>
        <v>-0.181449681</v>
      </c>
      <c r="S976" s="1">
        <f t="shared" si="205"/>
        <v>-10.41611089963834</v>
      </c>
      <c r="T976" s="1">
        <f t="shared" si="207"/>
        <v>-10.381390529972879</v>
      </c>
      <c r="U976" s="1">
        <f t="shared" si="207"/>
        <v>-10.39875071480561</v>
      </c>
      <c r="V976" s="1">
        <f t="shared" si="207"/>
        <v>-10.41611089963834</v>
      </c>
      <c r="AA976"/>
      <c r="AB976"/>
    </row>
    <row r="977" spans="1:28" hidden="1" x14ac:dyDescent="0.2">
      <c r="A977" t="s">
        <v>1044</v>
      </c>
      <c r="B977" s="5">
        <v>39.479999999999997</v>
      </c>
      <c r="C977" s="2">
        <v>44186000</v>
      </c>
      <c r="D977" s="2">
        <v>99000000</v>
      </c>
      <c r="E977" t="s">
        <v>733</v>
      </c>
      <c r="F977" s="2">
        <v>16000000</v>
      </c>
      <c r="G977" s="1">
        <f t="shared" si="196"/>
        <v>0.99546300140541277</v>
      </c>
      <c r="H977" s="1">
        <f t="shared" si="197"/>
        <v>0.1608829093180465</v>
      </c>
      <c r="I977" s="1">
        <f t="shared" si="198"/>
        <v>6.6602173969696965</v>
      </c>
      <c r="J977" s="1">
        <f t="shared" si="199"/>
        <v>41.210095143750003</v>
      </c>
      <c r="K977" s="4">
        <v>2382000000</v>
      </c>
      <c r="L977" s="4">
        <v>1848000000</v>
      </c>
      <c r="M977" s="1">
        <f t="shared" si="200"/>
        <v>12.085275879237768</v>
      </c>
      <c r="N977" s="1">
        <f t="shared" si="201"/>
        <v>3.2667851685393257</v>
      </c>
      <c r="O977" s="3">
        <v>534000000</v>
      </c>
      <c r="P977" s="1">
        <f t="shared" si="202"/>
        <v>2.9962546816479403</v>
      </c>
      <c r="Q977" s="1">
        <f t="shared" si="203"/>
        <v>18.539325842696631</v>
      </c>
      <c r="R977" s="1">
        <f t="shared" si="204"/>
        <v>1.762084121212121</v>
      </c>
      <c r="S977" s="1">
        <f t="shared" si="205"/>
        <v>22.4052867424071</v>
      </c>
      <c r="T977" s="1">
        <f t="shared" si="207"/>
        <v>24.822341918254651</v>
      </c>
      <c r="U977" s="1">
        <f t="shared" si="207"/>
        <v>23.613814330330875</v>
      </c>
      <c r="V977" s="1">
        <f t="shared" si="207"/>
        <v>22.4052867424071</v>
      </c>
      <c r="AA977"/>
      <c r="AB977"/>
    </row>
    <row r="978" spans="1:28" hidden="1" x14ac:dyDescent="0.2">
      <c r="A978" t="s">
        <v>1045</v>
      </c>
      <c r="B978" s="5">
        <v>115.48</v>
      </c>
      <c r="C978" s="2">
        <v>159034688</v>
      </c>
      <c r="D978" s="2">
        <v>821000000</v>
      </c>
      <c r="E978" t="s">
        <v>27</v>
      </c>
      <c r="F978" s="2">
        <v>821000000</v>
      </c>
      <c r="G978" s="1">
        <f t="shared" si="196"/>
        <v>8.2553042843822606</v>
      </c>
      <c r="H978" s="1">
        <f t="shared" si="197"/>
        <v>8.2553042843822606</v>
      </c>
      <c r="I978" s="1">
        <f t="shared" si="198"/>
        <v>0.80312000280146167</v>
      </c>
      <c r="J978" s="1">
        <f t="shared" si="199"/>
        <v>0.80312000280146167</v>
      </c>
      <c r="K978" s="4">
        <v>5828000000</v>
      </c>
      <c r="L978" s="4">
        <v>2056000000</v>
      </c>
      <c r="M978" s="1">
        <f t="shared" si="200"/>
        <v>23.718096016889096</v>
      </c>
      <c r="N978" s="1">
        <f t="shared" si="201"/>
        <v>4.8688562487380702</v>
      </c>
      <c r="O978" s="4">
        <v>3772000000</v>
      </c>
      <c r="P978" s="1">
        <f t="shared" si="202"/>
        <v>21.765641569459174</v>
      </c>
      <c r="Q978" s="1">
        <f t="shared" si="203"/>
        <v>21.765641569459174</v>
      </c>
      <c r="R978" s="1">
        <f t="shared" si="204"/>
        <v>2.2369458916248477</v>
      </c>
      <c r="S978" s="1">
        <f t="shared" si="205"/>
        <v>51.623957661362532</v>
      </c>
      <c r="T978" s="1">
        <f t="shared" si="207"/>
        <v>56.36757686474035</v>
      </c>
      <c r="U978" s="1">
        <f t="shared" si="207"/>
        <v>53.995767263051441</v>
      </c>
      <c r="V978" s="1">
        <f t="shared" si="207"/>
        <v>51.623957661362532</v>
      </c>
      <c r="AA978"/>
      <c r="AB978"/>
    </row>
    <row r="979" spans="1:28" hidden="1" x14ac:dyDescent="0.2">
      <c r="A979" t="s">
        <v>1046</v>
      </c>
      <c r="B979" s="5">
        <v>3.72</v>
      </c>
      <c r="C979" s="2">
        <v>1440414849</v>
      </c>
      <c r="D979" s="2">
        <v>169000000</v>
      </c>
      <c r="E979" t="s">
        <v>27</v>
      </c>
      <c r="F979" s="2">
        <v>169000000</v>
      </c>
      <c r="G979" s="1">
        <f t="shared" si="196"/>
        <v>1.6993257296718662</v>
      </c>
      <c r="H979" s="1">
        <f t="shared" si="197"/>
        <v>1.6993257296718662</v>
      </c>
      <c r="I979" s="1">
        <f t="shared" si="198"/>
        <v>3.9015474692307692</v>
      </c>
      <c r="J979" s="1">
        <f t="shared" si="199"/>
        <v>3.9015474692307692</v>
      </c>
      <c r="K979" s="4">
        <v>8293000000</v>
      </c>
      <c r="L979" s="4">
        <v>2010000000</v>
      </c>
      <c r="M979" s="1">
        <f t="shared" si="200"/>
        <v>4.3619378155966233</v>
      </c>
      <c r="N979" s="1">
        <f t="shared" si="201"/>
        <v>0.85283196534776384</v>
      </c>
      <c r="O979" s="4">
        <v>5476000000</v>
      </c>
      <c r="P979" s="1">
        <f t="shared" si="202"/>
        <v>3.0861943024105187</v>
      </c>
      <c r="Q979" s="1">
        <f t="shared" si="203"/>
        <v>3.0861943024105187</v>
      </c>
      <c r="R979" s="1">
        <f t="shared" si="204"/>
        <v>3.1706173007573963</v>
      </c>
      <c r="S979" s="1">
        <f t="shared" si="205"/>
        <v>1.1732731033516304</v>
      </c>
      <c r="T979" s="1">
        <f t="shared" si="207"/>
        <v>1.9336096138786751</v>
      </c>
      <c r="U979" s="1">
        <f t="shared" si="207"/>
        <v>1.5534413586151528</v>
      </c>
      <c r="V979" s="1">
        <f t="shared" si="207"/>
        <v>1.1732731033516304</v>
      </c>
      <c r="AA979"/>
      <c r="AB979"/>
    </row>
    <row r="980" spans="1:28" hidden="1" x14ac:dyDescent="0.2">
      <c r="A980" t="s">
        <v>1047</v>
      </c>
      <c r="B980" s="5">
        <v>477.73</v>
      </c>
      <c r="C980" s="2">
        <v>16555000</v>
      </c>
      <c r="D980" s="2">
        <v>206000000</v>
      </c>
      <c r="E980" t="s">
        <v>27</v>
      </c>
      <c r="F980" s="2">
        <v>59000000</v>
      </c>
      <c r="G980" s="1">
        <f t="shared" si="196"/>
        <v>2.0713674574698486</v>
      </c>
      <c r="H980" s="1">
        <f t="shared" si="197"/>
        <v>0.59325572811029648</v>
      </c>
      <c r="I980" s="1">
        <f t="shared" si="198"/>
        <v>3.2007840888349515</v>
      </c>
      <c r="J980" s="1">
        <f t="shared" si="199"/>
        <v>11.175619022033899</v>
      </c>
      <c r="K980" s="4">
        <v>1233000000</v>
      </c>
      <c r="L980" s="3">
        <v>560000000</v>
      </c>
      <c r="M980" s="1">
        <f t="shared" si="200"/>
        <v>40.652370884929027</v>
      </c>
      <c r="N980" s="1">
        <f t="shared" si="201"/>
        <v>11.751590118870729</v>
      </c>
      <c r="O980" s="3">
        <v>672000000</v>
      </c>
      <c r="P980" s="1">
        <f t="shared" si="202"/>
        <v>8.7797619047619033</v>
      </c>
      <c r="Q980" s="1">
        <f t="shared" si="203"/>
        <v>30.654761904761905</v>
      </c>
      <c r="R980" s="1">
        <f t="shared" si="204"/>
        <v>3.8392330825242724</v>
      </c>
      <c r="S980" s="1">
        <f t="shared" si="205"/>
        <v>124.43370582905466</v>
      </c>
      <c r="T980" s="1">
        <f t="shared" si="207"/>
        <v>132.55209906372698</v>
      </c>
      <c r="U980" s="1">
        <f t="shared" si="207"/>
        <v>128.49290244639081</v>
      </c>
      <c r="V980" s="1">
        <f t="shared" si="207"/>
        <v>124.43370582905466</v>
      </c>
      <c r="AA980"/>
      <c r="AB980"/>
    </row>
    <row r="981" spans="1:28" hidden="1" x14ac:dyDescent="0.2">
      <c r="A981" t="s">
        <v>1048</v>
      </c>
      <c r="B981" s="5">
        <v>42.72</v>
      </c>
      <c r="C981" s="2">
        <v>120085000</v>
      </c>
      <c r="D981" s="2">
        <v>-15000000</v>
      </c>
      <c r="E981" t="s">
        <v>27</v>
      </c>
      <c r="F981" s="2">
        <v>-11000000</v>
      </c>
      <c r="G981" s="1">
        <f t="shared" si="196"/>
        <v>-0.15082772748566861</v>
      </c>
      <c r="H981" s="1">
        <f t="shared" si="197"/>
        <v>-0.11060700015615697</v>
      </c>
      <c r="I981" s="1">
        <f t="shared" si="198"/>
        <v>-43.957434819999996</v>
      </c>
      <c r="J981" s="1">
        <f t="shared" si="199"/>
        <v>-59.941956572727271</v>
      </c>
      <c r="K981" s="4">
        <v>1464000000</v>
      </c>
      <c r="L981" s="3">
        <v>995000000</v>
      </c>
      <c r="M981" s="1">
        <f t="shared" si="200"/>
        <v>3.9055668901194989</v>
      </c>
      <c r="N981" s="1">
        <f t="shared" si="201"/>
        <v>10.938232835820894</v>
      </c>
      <c r="O981" s="3">
        <v>469000000</v>
      </c>
      <c r="P981" s="1">
        <f t="shared" si="202"/>
        <v>-2.3454157782515992</v>
      </c>
      <c r="Q981" s="1">
        <f t="shared" si="203"/>
        <v>-3.1982942430703627</v>
      </c>
      <c r="R981" s="1">
        <f t="shared" si="204"/>
        <v>-34.200208000000003</v>
      </c>
      <c r="S981" s="1">
        <f t="shared" si="205"/>
        <v>-1.2491152100595411</v>
      </c>
      <c r="T981" s="1">
        <f t="shared" si="207"/>
        <v>-0.46800183203564144</v>
      </c>
      <c r="U981" s="1">
        <f t="shared" si="207"/>
        <v>-0.85855852104759134</v>
      </c>
      <c r="V981" s="1">
        <f t="shared" si="207"/>
        <v>-1.2491152100595411</v>
      </c>
      <c r="AA981"/>
      <c r="AB981"/>
    </row>
    <row r="982" spans="1:28" hidden="1" x14ac:dyDescent="0.2">
      <c r="A982" t="s">
        <v>1049</v>
      </c>
      <c r="B982" s="5">
        <v>4.2</v>
      </c>
      <c r="C982" s="2">
        <v>16923695</v>
      </c>
      <c r="D982" s="2">
        <v>-8000000</v>
      </c>
      <c r="E982" t="s">
        <v>27</v>
      </c>
      <c r="F982" s="2">
        <v>-4000000</v>
      </c>
      <c r="G982" s="1">
        <f t="shared" si="196"/>
        <v>-8.0441454659023248E-2</v>
      </c>
      <c r="H982" s="1">
        <f t="shared" si="197"/>
        <v>-4.0220727329511624E-2</v>
      </c>
      <c r="I982" s="1">
        <f t="shared" si="198"/>
        <v>-82.420190287500006</v>
      </c>
      <c r="J982" s="1">
        <f t="shared" si="199"/>
        <v>-164.84038057500001</v>
      </c>
      <c r="K982" s="3">
        <v>57000000</v>
      </c>
      <c r="L982" s="3">
        <v>31000000</v>
      </c>
      <c r="M982" s="1">
        <f t="shared" si="200"/>
        <v>1.5363075262228492</v>
      </c>
      <c r="N982" s="1">
        <f t="shared" si="201"/>
        <v>2.7338276538461539</v>
      </c>
      <c r="O982" s="3">
        <v>26000000</v>
      </c>
      <c r="P982" s="1">
        <f t="shared" si="202"/>
        <v>-15.384615384615385</v>
      </c>
      <c r="Q982" s="1">
        <f t="shared" si="203"/>
        <v>-30.76923076923077</v>
      </c>
      <c r="R982" s="1">
        <f t="shared" si="204"/>
        <v>-0.88849398749999986</v>
      </c>
      <c r="S982" s="1">
        <f t="shared" si="205"/>
        <v>-4.7271000806856902</v>
      </c>
      <c r="T982" s="1">
        <f t="shared" si="207"/>
        <v>-4.4198385754411209</v>
      </c>
      <c r="U982" s="1">
        <f t="shared" si="207"/>
        <v>-4.5734693280634051</v>
      </c>
      <c r="V982" s="1">
        <f t="shared" si="207"/>
        <v>-4.7271000806856902</v>
      </c>
      <c r="AA982"/>
      <c r="AB982"/>
    </row>
    <row r="983" spans="1:28" hidden="1" x14ac:dyDescent="0.2">
      <c r="A983" t="s">
        <v>1050</v>
      </c>
      <c r="B983" s="5">
        <v>41.27</v>
      </c>
      <c r="C983" s="2">
        <v>58205000</v>
      </c>
      <c r="D983" s="2">
        <v>-38000000</v>
      </c>
      <c r="E983" t="s">
        <v>27</v>
      </c>
      <c r="F983" s="2">
        <v>-13000000</v>
      </c>
      <c r="G983" s="1">
        <f t="shared" si="196"/>
        <v>-0.38209690963036047</v>
      </c>
      <c r="H983" s="1">
        <f t="shared" si="197"/>
        <v>-0.13071736382091279</v>
      </c>
      <c r="I983" s="1">
        <f t="shared" si="198"/>
        <v>-17.351619007894737</v>
      </c>
      <c r="J983" s="1">
        <f t="shared" si="199"/>
        <v>-50.720117100000003</v>
      </c>
      <c r="K983" s="3">
        <v>212000000</v>
      </c>
      <c r="L983" s="3">
        <v>150000000</v>
      </c>
      <c r="M983" s="1">
        <f t="shared" si="200"/>
        <v>1.0652005841422558</v>
      </c>
      <c r="N983" s="1">
        <f t="shared" si="201"/>
        <v>38.743876612903229</v>
      </c>
      <c r="O983" s="3">
        <v>62000000</v>
      </c>
      <c r="P983" s="1">
        <f t="shared" si="202"/>
        <v>-20.967741935483872</v>
      </c>
      <c r="Q983" s="1">
        <f t="shared" si="203"/>
        <v>-61.29032258064516</v>
      </c>
      <c r="R983" s="1">
        <f t="shared" si="204"/>
        <v>-6.3213693421052657</v>
      </c>
      <c r="S983" s="1">
        <f t="shared" si="205"/>
        <v>-6.52864874151705</v>
      </c>
      <c r="T983" s="1">
        <f t="shared" si="207"/>
        <v>-6.3156086246885987</v>
      </c>
      <c r="U983" s="1">
        <f t="shared" si="207"/>
        <v>-6.4221286831028239</v>
      </c>
      <c r="V983" s="1">
        <f t="shared" si="207"/>
        <v>-6.52864874151705</v>
      </c>
      <c r="AA983"/>
      <c r="AB983"/>
    </row>
    <row r="984" spans="1:28" hidden="1" x14ac:dyDescent="0.2">
      <c r="A984" t="s">
        <v>333</v>
      </c>
      <c r="B984" s="5">
        <v>0.71</v>
      </c>
      <c r="C984" s="2">
        <v>142207862</v>
      </c>
      <c r="D984" s="2">
        <v>34000000</v>
      </c>
      <c r="E984" t="s">
        <v>27</v>
      </c>
      <c r="F984" s="2">
        <v>-7000000</v>
      </c>
      <c r="G984" s="1">
        <f t="shared" si="196"/>
        <v>0.34187618230084882</v>
      </c>
      <c r="H984" s="1">
        <f t="shared" si="197"/>
        <v>-7.0386272826645349E-2</v>
      </c>
      <c r="I984" s="1">
        <f t="shared" si="198"/>
        <v>19.39298595</v>
      </c>
      <c r="J984" s="1">
        <f t="shared" si="199"/>
        <v>-94.194503185714282</v>
      </c>
      <c r="K984" s="2">
        <v>16000000</v>
      </c>
      <c r="L984" s="2">
        <v>12000000</v>
      </c>
      <c r="M984" s="1">
        <f t="shared" si="200"/>
        <v>2.8127840076802507E-2</v>
      </c>
      <c r="N984" s="1">
        <f t="shared" si="201"/>
        <v>25.241895504999999</v>
      </c>
      <c r="O984" s="2">
        <v>4000000</v>
      </c>
      <c r="P984" s="1">
        <f t="shared" si="202"/>
        <v>-175</v>
      </c>
      <c r="Q984" s="1">
        <f t="shared" si="203"/>
        <v>850</v>
      </c>
      <c r="R984" s="1">
        <f t="shared" si="204"/>
        <v>0.29696347652941174</v>
      </c>
      <c r="S984" s="1">
        <f t="shared" si="205"/>
        <v>2.3908664065282128</v>
      </c>
      <c r="T984" s="1">
        <f t="shared" si="207"/>
        <v>2.3964919745435735</v>
      </c>
      <c r="U984" s="1">
        <f t="shared" si="207"/>
        <v>2.393679190535893</v>
      </c>
      <c r="V984" s="1">
        <f t="shared" si="207"/>
        <v>2.3908664065282128</v>
      </c>
      <c r="AA984"/>
      <c r="AB984"/>
    </row>
    <row r="985" spans="1:28" hidden="1" x14ac:dyDescent="0.2">
      <c r="A985" t="s">
        <v>1052</v>
      </c>
      <c r="B985" s="5">
        <v>61.15</v>
      </c>
      <c r="C985" s="2">
        <v>256000000</v>
      </c>
      <c r="D985" s="2">
        <v>471000000</v>
      </c>
      <c r="E985" t="s">
        <v>27</v>
      </c>
      <c r="F985" s="2">
        <v>-318000000</v>
      </c>
      <c r="G985" s="1">
        <f t="shared" si="196"/>
        <v>4.7359906430499938</v>
      </c>
      <c r="H985" s="1">
        <f t="shared" si="197"/>
        <v>-3.1975478226961744</v>
      </c>
      <c r="I985" s="1">
        <f t="shared" si="198"/>
        <v>1.3999183063694267</v>
      </c>
      <c r="J985" s="1">
        <f t="shared" si="199"/>
        <v>-2.0734639066037737</v>
      </c>
      <c r="K985" s="4">
        <v>34705000000</v>
      </c>
      <c r="L985" s="4">
        <v>33219000000</v>
      </c>
      <c r="M985" s="1">
        <f t="shared" si="200"/>
        <v>5.8046875</v>
      </c>
      <c r="N985" s="1">
        <f t="shared" si="201"/>
        <v>10.534589502018843</v>
      </c>
      <c r="O985" s="3">
        <v>-900000000</v>
      </c>
      <c r="P985" s="1">
        <f t="shared" si="202"/>
        <v>35.333333333333336</v>
      </c>
      <c r="Q985" s="1">
        <f t="shared" si="203"/>
        <v>-52.333333333333329</v>
      </c>
      <c r="R985" s="1">
        <f t="shared" si="204"/>
        <v>3.3236518046709134</v>
      </c>
      <c r="S985" s="1">
        <f t="shared" si="205"/>
        <v>18.398437499999996</v>
      </c>
      <c r="T985" s="1">
        <f t="shared" si="207"/>
        <v>17.695312499999996</v>
      </c>
      <c r="U985" s="1">
        <f t="shared" si="207"/>
        <v>18.046874999999996</v>
      </c>
      <c r="V985" s="1">
        <f t="shared" si="207"/>
        <v>18.398437499999996</v>
      </c>
      <c r="AA985"/>
      <c r="AB985"/>
    </row>
    <row r="986" spans="1:28" hidden="1" x14ac:dyDescent="0.2">
      <c r="A986" t="s">
        <v>434</v>
      </c>
      <c r="B986" s="5">
        <v>15.4</v>
      </c>
      <c r="C986" s="2">
        <v>1021000000</v>
      </c>
      <c r="D986" s="2">
        <v>5149000000</v>
      </c>
      <c r="E986" t="s">
        <v>27</v>
      </c>
      <c r="F986" s="2">
        <v>5149000000</v>
      </c>
      <c r="G986" s="1">
        <f t="shared" si="196"/>
        <v>51.77413125491384</v>
      </c>
      <c r="H986" s="1">
        <f t="shared" si="197"/>
        <v>51.77413125491384</v>
      </c>
      <c r="I986" s="1">
        <f t="shared" si="198"/>
        <v>0.12805622884055157</v>
      </c>
      <c r="J986" s="1">
        <f t="shared" si="199"/>
        <v>0.12805622884055157</v>
      </c>
      <c r="K986" s="2">
        <v>91249000000</v>
      </c>
      <c r="L986" s="2">
        <v>47141000000</v>
      </c>
      <c r="M986" s="1">
        <f t="shared" si="200"/>
        <v>43.200783545543587</v>
      </c>
      <c r="N986" s="1">
        <f t="shared" si="201"/>
        <v>0.35647501587013691</v>
      </c>
      <c r="O986" s="2">
        <v>42086000000</v>
      </c>
      <c r="P986" s="1">
        <f t="shared" si="202"/>
        <v>12.234472271064012</v>
      </c>
      <c r="Q986" s="1">
        <f t="shared" si="203"/>
        <v>12.234472271064012</v>
      </c>
      <c r="R986" s="1">
        <f t="shared" si="204"/>
        <v>0.30536803262769469</v>
      </c>
      <c r="S986" s="1">
        <f t="shared" si="205"/>
        <v>50.430950048971596</v>
      </c>
      <c r="T986" s="1">
        <f t="shared" si="207"/>
        <v>58.675024485798239</v>
      </c>
      <c r="U986" s="1">
        <f t="shared" si="207"/>
        <v>54.552987267384914</v>
      </c>
      <c r="V986" s="1">
        <f t="shared" si="207"/>
        <v>50.430950048971596</v>
      </c>
      <c r="AA986"/>
      <c r="AB986"/>
    </row>
    <row r="987" spans="1:28" hidden="1" x14ac:dyDescent="0.2">
      <c r="A987" t="s">
        <v>3028</v>
      </c>
      <c r="B987" s="5">
        <v>31.71</v>
      </c>
      <c r="C987" s="2">
        <v>5887000</v>
      </c>
      <c r="D987" s="2">
        <v>61000000</v>
      </c>
      <c r="E987" t="s">
        <v>27</v>
      </c>
      <c r="F987" s="2">
        <v>6000000</v>
      </c>
      <c r="G987" s="1">
        <f t="shared" si="196"/>
        <v>0.6133660917750523</v>
      </c>
      <c r="H987" s="1">
        <f t="shared" si="197"/>
        <v>6.0331090994267443E-2</v>
      </c>
      <c r="I987" s="1">
        <f t="shared" si="198"/>
        <v>10.809205283606557</v>
      </c>
      <c r="J987" s="1">
        <f t="shared" si="199"/>
        <v>109.89358704999999</v>
      </c>
      <c r="K987" s="2">
        <v>374000000</v>
      </c>
      <c r="L987" s="2">
        <v>154000000</v>
      </c>
      <c r="M987" s="1">
        <f t="shared" si="200"/>
        <v>37.370477322914894</v>
      </c>
      <c r="N987" s="1">
        <f t="shared" si="201"/>
        <v>0.84853077272727284</v>
      </c>
      <c r="O987" s="2">
        <v>220000000</v>
      </c>
      <c r="P987" s="1">
        <f t="shared" si="202"/>
        <v>2.7272727272727271</v>
      </c>
      <c r="Q987" s="1">
        <f t="shared" si="203"/>
        <v>27.727272727272727</v>
      </c>
      <c r="R987" s="1">
        <f t="shared" si="204"/>
        <v>0.30602749180327871</v>
      </c>
      <c r="S987" s="1">
        <f t="shared" si="205"/>
        <v>103.61814166808222</v>
      </c>
      <c r="T987" s="1">
        <f t="shared" si="207"/>
        <v>111.09223713266519</v>
      </c>
      <c r="U987" s="1">
        <f t="shared" si="207"/>
        <v>107.3551894003737</v>
      </c>
      <c r="V987" s="1">
        <f t="shared" si="207"/>
        <v>103.61814166808222</v>
      </c>
      <c r="AA987"/>
      <c r="AB987"/>
    </row>
    <row r="988" spans="1:28" hidden="1" x14ac:dyDescent="0.2">
      <c r="A988" t="s">
        <v>1055</v>
      </c>
      <c r="B988" s="5">
        <v>40.299999999999997</v>
      </c>
      <c r="C988" s="2">
        <v>348600000</v>
      </c>
      <c r="D988" s="2">
        <v>1274000000</v>
      </c>
      <c r="E988" t="s">
        <v>27</v>
      </c>
      <c r="F988" s="2">
        <v>110000000</v>
      </c>
      <c r="G988" s="1">
        <f t="shared" si="196"/>
        <v>12.810301654449454</v>
      </c>
      <c r="H988" s="1">
        <f t="shared" si="197"/>
        <v>1.1060700015615696</v>
      </c>
      <c r="I988" s="1">
        <f t="shared" si="198"/>
        <v>0.51755221530612239</v>
      </c>
      <c r="J988" s="1">
        <f t="shared" si="199"/>
        <v>5.9941956572727273</v>
      </c>
      <c r="K988" s="4">
        <v>19221000000</v>
      </c>
      <c r="L988" s="4">
        <v>18629000000</v>
      </c>
      <c r="M988" s="1">
        <f t="shared" si="200"/>
        <v>1.6982214572576018</v>
      </c>
      <c r="N988" s="1">
        <f t="shared" si="201"/>
        <v>23.730709459459458</v>
      </c>
      <c r="O988" s="3">
        <v>592000000</v>
      </c>
      <c r="P988" s="1">
        <f t="shared" si="202"/>
        <v>18.581081081081081</v>
      </c>
      <c r="Q988" s="1">
        <f t="shared" si="203"/>
        <v>215.20270270270271</v>
      </c>
      <c r="R988" s="1">
        <f t="shared" si="204"/>
        <v>1.1027142857142855</v>
      </c>
      <c r="S988" s="1">
        <f t="shared" si="205"/>
        <v>36.546184738955823</v>
      </c>
      <c r="T988" s="1">
        <f t="shared" si="207"/>
        <v>36.885829030407344</v>
      </c>
      <c r="U988" s="1">
        <f t="shared" si="207"/>
        <v>36.716006884681583</v>
      </c>
      <c r="V988" s="1">
        <f t="shared" si="207"/>
        <v>36.546184738955823</v>
      </c>
      <c r="AA988"/>
      <c r="AB988"/>
    </row>
    <row r="989" spans="1:28" hidden="1" x14ac:dyDescent="0.2">
      <c r="A989" t="s">
        <v>1056</v>
      </c>
      <c r="B989" s="5">
        <v>8.84</v>
      </c>
      <c r="C989" s="2">
        <v>134138117</v>
      </c>
      <c r="D989" s="2">
        <v>21000000</v>
      </c>
      <c r="E989" t="s">
        <v>114</v>
      </c>
      <c r="F989" s="2">
        <v>21000000</v>
      </c>
      <c r="G989" s="1">
        <f t="shared" si="196"/>
        <v>0.21115881847993603</v>
      </c>
      <c r="H989" s="1">
        <f t="shared" si="197"/>
        <v>0.21115881847993603</v>
      </c>
      <c r="I989" s="1">
        <f t="shared" si="198"/>
        <v>31.39816772857143</v>
      </c>
      <c r="J989" s="1">
        <f t="shared" si="199"/>
        <v>31.39816772857143</v>
      </c>
      <c r="K989" s="3">
        <v>355000000</v>
      </c>
      <c r="L989" s="3">
        <v>232000000</v>
      </c>
      <c r="M989" s="1">
        <f t="shared" si="200"/>
        <v>0.91696530971878787</v>
      </c>
      <c r="N989" s="1">
        <f t="shared" si="201"/>
        <v>9.6404955632520313</v>
      </c>
      <c r="O989" s="3">
        <v>73000000</v>
      </c>
      <c r="P989" s="1">
        <f t="shared" si="202"/>
        <v>28.767123287671232</v>
      </c>
      <c r="Q989" s="1">
        <f t="shared" si="203"/>
        <v>28.767123287671232</v>
      </c>
      <c r="R989" s="1">
        <f t="shared" si="204"/>
        <v>5.6465759727619043</v>
      </c>
      <c r="S989" s="1">
        <f t="shared" si="205"/>
        <v>1.5655505287881744</v>
      </c>
      <c r="T989" s="1">
        <f t="shared" si="207"/>
        <v>1.6743935655515427</v>
      </c>
      <c r="U989" s="1">
        <f t="shared" si="207"/>
        <v>1.6199720471698584</v>
      </c>
      <c r="V989" s="1">
        <f t="shared" si="207"/>
        <v>1.5655505287881744</v>
      </c>
      <c r="AA989"/>
      <c r="AB989"/>
    </row>
    <row r="990" spans="1:28" hidden="1" x14ac:dyDescent="0.2">
      <c r="A990" t="s">
        <v>1057</v>
      </c>
      <c r="B990" s="5">
        <v>24.09</v>
      </c>
      <c r="C990" s="2">
        <v>14467585682</v>
      </c>
      <c r="D990" s="2">
        <v>390000000</v>
      </c>
      <c r="E990" t="s">
        <v>27</v>
      </c>
      <c r="F990" s="2">
        <v>390000000</v>
      </c>
      <c r="G990" s="1">
        <f t="shared" si="196"/>
        <v>3.9215209146273837</v>
      </c>
      <c r="H990" s="1">
        <f t="shared" si="197"/>
        <v>3.9215209146273837</v>
      </c>
      <c r="I990" s="1">
        <f t="shared" si="198"/>
        <v>1.69067057</v>
      </c>
      <c r="J990" s="1">
        <f t="shared" si="199"/>
        <v>1.69067057</v>
      </c>
      <c r="K990" s="4">
        <v>15932000000</v>
      </c>
      <c r="L990" s="4">
        <v>-45669000000</v>
      </c>
      <c r="M990" s="1">
        <f t="shared" si="200"/>
        <v>4.257863153811595</v>
      </c>
      <c r="N990" s="1">
        <f t="shared" si="201"/>
        <v>5.6577675537634136</v>
      </c>
      <c r="O990" s="4">
        <v>58008000000</v>
      </c>
      <c r="P990" s="1">
        <f t="shared" si="202"/>
        <v>0.67232105916425322</v>
      </c>
      <c r="Q990" s="1">
        <f t="shared" si="203"/>
        <v>0.67232105916425322</v>
      </c>
      <c r="R990" s="1">
        <f t="shared" si="204"/>
        <v>89.36516386650753</v>
      </c>
      <c r="S990" s="1">
        <f t="shared" si="205"/>
        <v>0.26956812876195602</v>
      </c>
      <c r="T990" s="1">
        <f t="shared" si="207"/>
        <v>1.071471103799059</v>
      </c>
      <c r="U990" s="1">
        <f t="shared" si="207"/>
        <v>0.67051961628050771</v>
      </c>
      <c r="V990" s="1">
        <f t="shared" si="207"/>
        <v>0.26956812876195602</v>
      </c>
      <c r="AA990"/>
      <c r="AB990"/>
    </row>
    <row r="991" spans="1:28" hidden="1" x14ac:dyDescent="0.2">
      <c r="A991" t="s">
        <v>1058</v>
      </c>
      <c r="B991" s="5">
        <v>3.02</v>
      </c>
      <c r="C991" s="2">
        <v>31492035</v>
      </c>
      <c r="D991" s="2">
        <v>2000000</v>
      </c>
      <c r="E991" t="s">
        <v>27</v>
      </c>
      <c r="F991" s="2">
        <v>4000000</v>
      </c>
      <c r="G991" s="1">
        <f t="shared" si="196"/>
        <v>2.0110363664755812E-2</v>
      </c>
      <c r="H991" s="1">
        <f t="shared" si="197"/>
        <v>4.0220727329511624E-2</v>
      </c>
      <c r="I991" s="1">
        <f t="shared" si="198"/>
        <v>329.68076115000002</v>
      </c>
      <c r="J991" s="1">
        <f t="shared" si="199"/>
        <v>164.84038057500001</v>
      </c>
      <c r="K991" s="3">
        <v>650000000</v>
      </c>
      <c r="L991" s="3">
        <v>345000000</v>
      </c>
      <c r="M991" s="1">
        <f t="shared" si="200"/>
        <v>9.6849886010859567</v>
      </c>
      <c r="N991" s="1">
        <f t="shared" si="201"/>
        <v>0.31182277278688525</v>
      </c>
      <c r="O991" s="3">
        <v>284000000</v>
      </c>
      <c r="P991" s="1">
        <f t="shared" si="202"/>
        <v>1.4084507042253522</v>
      </c>
      <c r="Q991" s="1">
        <f t="shared" si="203"/>
        <v>0.70422535211267612</v>
      </c>
      <c r="R991" s="1">
        <f t="shared" si="204"/>
        <v>4.7552972850000002</v>
      </c>
      <c r="S991" s="1">
        <f t="shared" si="205"/>
        <v>0.63508121974334142</v>
      </c>
      <c r="T991" s="1">
        <f t="shared" si="207"/>
        <v>2.438711883814431</v>
      </c>
      <c r="U991" s="1">
        <f t="shared" si="207"/>
        <v>1.5368965517788864</v>
      </c>
      <c r="V991" s="1">
        <f t="shared" si="207"/>
        <v>0.63508121974334142</v>
      </c>
      <c r="AA991"/>
      <c r="AB991"/>
    </row>
    <row r="992" spans="1:28" hidden="1" x14ac:dyDescent="0.2">
      <c r="A992" t="s">
        <v>1059</v>
      </c>
      <c r="B992" s="5">
        <v>6</v>
      </c>
      <c r="C992" s="2">
        <v>11388303</v>
      </c>
      <c r="D992" s="2">
        <v>-20000000</v>
      </c>
      <c r="E992" t="s">
        <v>27</v>
      </c>
      <c r="F992" s="2">
        <v>-20000000</v>
      </c>
      <c r="G992" s="1">
        <f t="shared" si="196"/>
        <v>-0.20110363664755812</v>
      </c>
      <c r="H992" s="1">
        <f t="shared" si="197"/>
        <v>-0.20110363664755812</v>
      </c>
      <c r="I992" s="1">
        <f t="shared" si="198"/>
        <v>-32.968076115000002</v>
      </c>
      <c r="J992" s="1">
        <f t="shared" si="199"/>
        <v>-32.968076115000002</v>
      </c>
      <c r="K992" s="3">
        <v>81000000</v>
      </c>
      <c r="L992" s="3">
        <v>54000000</v>
      </c>
      <c r="M992" s="1">
        <f t="shared" si="200"/>
        <v>2.3708536732821388</v>
      </c>
      <c r="N992" s="1">
        <f t="shared" si="201"/>
        <v>2.5307339999999998</v>
      </c>
      <c r="O992" s="3">
        <v>35000000</v>
      </c>
      <c r="P992" s="1">
        <f t="shared" si="202"/>
        <v>-57.142857142857139</v>
      </c>
      <c r="Q992" s="1">
        <f t="shared" si="203"/>
        <v>-57.142857142857139</v>
      </c>
      <c r="R992" s="1">
        <f t="shared" si="204"/>
        <v>-0.34164909000000004</v>
      </c>
      <c r="S992" s="1">
        <f t="shared" si="205"/>
        <v>-17.561879061349174</v>
      </c>
      <c r="T992" s="1">
        <f t="shared" si="207"/>
        <v>-16.947213294201955</v>
      </c>
      <c r="U992" s="1">
        <f t="shared" si="207"/>
        <v>-17.254546177775566</v>
      </c>
      <c r="V992" s="1">
        <f t="shared" si="207"/>
        <v>-17.561879061349174</v>
      </c>
      <c r="AA992"/>
      <c r="AB992"/>
    </row>
    <row r="993" spans="1:28" hidden="1" x14ac:dyDescent="0.2">
      <c r="A993" t="s">
        <v>1060</v>
      </c>
      <c r="B993" s="5">
        <v>0.71</v>
      </c>
      <c r="C993" s="2">
        <v>4621793</v>
      </c>
      <c r="D993" s="2">
        <v>-419000000</v>
      </c>
      <c r="E993" t="s">
        <v>27</v>
      </c>
      <c r="F993" s="2">
        <v>-419000000</v>
      </c>
      <c r="G993" s="1">
        <f t="shared" si="196"/>
        <v>-4.213121187766343</v>
      </c>
      <c r="H993" s="1">
        <f t="shared" si="197"/>
        <v>-4.213121187766343</v>
      </c>
      <c r="I993" s="1">
        <f t="shared" si="198"/>
        <v>-1.5736551844868734</v>
      </c>
      <c r="J993" s="1">
        <f t="shared" si="199"/>
        <v>-1.5736551844868734</v>
      </c>
      <c r="K993" s="3">
        <v>367000000</v>
      </c>
      <c r="L993" s="3">
        <v>0</v>
      </c>
      <c r="M993" s="1">
        <f t="shared" si="200"/>
        <v>79.406412186785516</v>
      </c>
      <c r="N993" s="1">
        <f t="shared" si="201"/>
        <v>8.9413434059945496E-3</v>
      </c>
      <c r="O993" s="3">
        <v>276000000</v>
      </c>
      <c r="P993" s="1">
        <f t="shared" si="202"/>
        <v>-151.81159420289856</v>
      </c>
      <c r="Q993" s="1">
        <f t="shared" si="203"/>
        <v>-151.81159420289856</v>
      </c>
      <c r="R993" s="1">
        <f t="shared" si="204"/>
        <v>-7.831677875894988E-4</v>
      </c>
      <c r="S993" s="1">
        <f t="shared" si="205"/>
        <v>-906.57456965294637</v>
      </c>
      <c r="T993" s="1">
        <f t="shared" si="207"/>
        <v>-894.6311528880675</v>
      </c>
      <c r="U993" s="1">
        <f t="shared" si="207"/>
        <v>-900.60286127050688</v>
      </c>
      <c r="V993" s="1">
        <f t="shared" si="207"/>
        <v>-906.57456965294637</v>
      </c>
      <c r="AA993"/>
      <c r="AB993"/>
    </row>
    <row r="994" spans="1:28" hidden="1" x14ac:dyDescent="0.2">
      <c r="A994" t="s">
        <v>1061</v>
      </c>
      <c r="B994" s="5">
        <v>115.35</v>
      </c>
      <c r="C994" s="2">
        <v>35432959</v>
      </c>
      <c r="D994" s="2">
        <v>128000000</v>
      </c>
      <c r="E994" t="s">
        <v>27</v>
      </c>
      <c r="F994" s="2">
        <v>128000000</v>
      </c>
      <c r="G994" s="1">
        <f t="shared" si="196"/>
        <v>1.287063274544372</v>
      </c>
      <c r="H994" s="1">
        <f t="shared" si="197"/>
        <v>1.287063274544372</v>
      </c>
      <c r="I994" s="1">
        <f t="shared" si="198"/>
        <v>5.1512618929687504</v>
      </c>
      <c r="J994" s="1">
        <f t="shared" si="199"/>
        <v>5.1512618929687504</v>
      </c>
      <c r="K994" s="4">
        <v>2010000000</v>
      </c>
      <c r="L994" s="3">
        <v>165000000</v>
      </c>
      <c r="M994" s="1">
        <f t="shared" si="200"/>
        <v>52.070164391294554</v>
      </c>
      <c r="N994" s="1">
        <f t="shared" si="201"/>
        <v>2.2152801195934959</v>
      </c>
      <c r="O994" s="4">
        <v>1722000000</v>
      </c>
      <c r="P994" s="1">
        <f t="shared" si="202"/>
        <v>7.4332171893147505</v>
      </c>
      <c r="Q994" s="1">
        <f t="shared" si="203"/>
        <v>7.4332171893147505</v>
      </c>
      <c r="R994" s="1">
        <f t="shared" si="204"/>
        <v>3.1931186098828124</v>
      </c>
      <c r="S994" s="1">
        <f t="shared" si="205"/>
        <v>36.124558493689449</v>
      </c>
      <c r="T994" s="1">
        <f t="shared" ref="T994:V1013" si="208">($O994+$O994*($Q994+T$2-$C$1)/$C$1)/$C994</f>
        <v>45.844322513397763</v>
      </c>
      <c r="U994" s="1">
        <f t="shared" si="208"/>
        <v>40.98444050354361</v>
      </c>
      <c r="V994" s="1">
        <f t="shared" si="208"/>
        <v>36.124558493689449</v>
      </c>
      <c r="AA994"/>
      <c r="AB994"/>
    </row>
    <row r="995" spans="1:28" hidden="1" x14ac:dyDescent="0.2">
      <c r="A995" t="s">
        <v>1062</v>
      </c>
      <c r="B995" s="5">
        <v>9.73</v>
      </c>
      <c r="C995" s="2">
        <v>18329600</v>
      </c>
      <c r="D995" s="2">
        <v>16000000</v>
      </c>
      <c r="E995" t="s">
        <v>27</v>
      </c>
      <c r="F995" s="2">
        <v>16000000</v>
      </c>
      <c r="G995" s="1">
        <f t="shared" si="196"/>
        <v>0.1608829093180465</v>
      </c>
      <c r="H995" s="1">
        <f t="shared" si="197"/>
        <v>0.1608829093180465</v>
      </c>
      <c r="I995" s="1">
        <f t="shared" si="198"/>
        <v>41.210095143750003</v>
      </c>
      <c r="J995" s="1">
        <f t="shared" si="199"/>
        <v>41.210095143750003</v>
      </c>
      <c r="K995" s="3">
        <v>71000000</v>
      </c>
      <c r="L995" s="3">
        <v>18000000</v>
      </c>
      <c r="M995" s="1">
        <f t="shared" si="200"/>
        <v>2.8914979050279328</v>
      </c>
      <c r="N995" s="1">
        <f t="shared" si="201"/>
        <v>3.3650378867924533</v>
      </c>
      <c r="O995" s="3">
        <v>53000000</v>
      </c>
      <c r="P995" s="1">
        <f t="shared" si="202"/>
        <v>30.188679245283019</v>
      </c>
      <c r="Q995" s="1">
        <f t="shared" si="203"/>
        <v>30.188679245283019</v>
      </c>
      <c r="R995" s="1">
        <f t="shared" si="204"/>
        <v>1.1146688</v>
      </c>
      <c r="S995" s="1">
        <f t="shared" si="205"/>
        <v>8.7290502793296092</v>
      </c>
      <c r="T995" s="1">
        <f t="shared" si="208"/>
        <v>9.3073498603351954</v>
      </c>
      <c r="U995" s="1">
        <f t="shared" si="208"/>
        <v>9.0182000698324014</v>
      </c>
      <c r="V995" s="1">
        <f t="shared" si="208"/>
        <v>8.7290502793296092</v>
      </c>
      <c r="AA995"/>
      <c r="AB995"/>
    </row>
    <row r="996" spans="1:28" hidden="1" x14ac:dyDescent="0.2">
      <c r="A996" t="s">
        <v>1063</v>
      </c>
      <c r="B996" s="5">
        <v>28.47</v>
      </c>
      <c r="C996" s="2">
        <v>401317000</v>
      </c>
      <c r="D996" s="2">
        <v>-268000000</v>
      </c>
      <c r="E996" t="s">
        <v>1064</v>
      </c>
      <c r="F996" s="2">
        <v>-79000000</v>
      </c>
      <c r="G996" s="1">
        <f t="shared" si="196"/>
        <v>-2.6947887310772791</v>
      </c>
      <c r="H996" s="1">
        <f t="shared" si="197"/>
        <v>-0.79435936475785462</v>
      </c>
      <c r="I996" s="1">
        <f t="shared" si="198"/>
        <v>-2.460304187686567</v>
      </c>
      <c r="J996" s="1">
        <f t="shared" si="199"/>
        <v>-8.3463483835443029</v>
      </c>
      <c r="K996" s="3">
        <v>859000000</v>
      </c>
      <c r="L996" s="4">
        <v>1248000000</v>
      </c>
      <c r="M996" s="1">
        <f t="shared" si="200"/>
        <v>-0.96930855159387719</v>
      </c>
      <c r="N996" s="1">
        <f t="shared" si="201"/>
        <v>-29.371452416452438</v>
      </c>
      <c r="O996" s="3">
        <v>-389000000</v>
      </c>
      <c r="P996" s="1">
        <f t="shared" si="202"/>
        <v>20.308483290488432</v>
      </c>
      <c r="Q996" s="1">
        <f t="shared" si="203"/>
        <v>68.894601542416453</v>
      </c>
      <c r="R996" s="1">
        <f t="shared" si="204"/>
        <v>-4.2632443992537308</v>
      </c>
      <c r="S996" s="1">
        <f t="shared" si="205"/>
        <v>-6.6780126433716989</v>
      </c>
      <c r="T996" s="1">
        <f t="shared" si="208"/>
        <v>-6.8718743536904743</v>
      </c>
      <c r="U996" s="1">
        <f t="shared" si="208"/>
        <v>-6.7749434985310861</v>
      </c>
      <c r="V996" s="1">
        <f t="shared" si="208"/>
        <v>-6.6780126433716989</v>
      </c>
      <c r="AA996"/>
      <c r="AB996"/>
    </row>
    <row r="997" spans="1:28" hidden="1" x14ac:dyDescent="0.2">
      <c r="A997" t="s">
        <v>1065</v>
      </c>
      <c r="B997" s="5">
        <v>95.68</v>
      </c>
      <c r="C997" s="2">
        <v>16453867</v>
      </c>
      <c r="D997" s="2">
        <v>57000000</v>
      </c>
      <c r="E997" t="s">
        <v>27</v>
      </c>
      <c r="F997" s="2">
        <v>6000000</v>
      </c>
      <c r="G997" s="1">
        <f t="shared" si="196"/>
        <v>0.57314536444554065</v>
      </c>
      <c r="H997" s="1">
        <f t="shared" si="197"/>
        <v>6.0331090994267443E-2</v>
      </c>
      <c r="I997" s="1">
        <f t="shared" si="198"/>
        <v>11.567746005263158</v>
      </c>
      <c r="J997" s="1">
        <f t="shared" si="199"/>
        <v>109.89358704999999</v>
      </c>
      <c r="K997" s="4">
        <v>1714000000</v>
      </c>
      <c r="L997" s="4">
        <v>1170000000</v>
      </c>
      <c r="M997" s="1">
        <f t="shared" si="200"/>
        <v>33.062136700144713</v>
      </c>
      <c r="N997" s="1">
        <f t="shared" si="201"/>
        <v>2.8939448429411767</v>
      </c>
      <c r="O997" s="3">
        <v>545000000</v>
      </c>
      <c r="P997" s="1">
        <f t="shared" si="202"/>
        <v>1.1009174311926606</v>
      </c>
      <c r="Q997" s="1">
        <f t="shared" si="203"/>
        <v>10.458715596330276</v>
      </c>
      <c r="R997" s="1">
        <f t="shared" si="204"/>
        <v>2.7619403413333332</v>
      </c>
      <c r="S997" s="1">
        <f t="shared" si="205"/>
        <v>34.642312351254574</v>
      </c>
      <c r="T997" s="1">
        <f t="shared" si="208"/>
        <v>41.266894888599744</v>
      </c>
      <c r="U997" s="1">
        <f t="shared" si="208"/>
        <v>37.954603619927155</v>
      </c>
      <c r="V997" s="1">
        <f t="shared" si="208"/>
        <v>34.642312351254574</v>
      </c>
      <c r="AA997"/>
      <c r="AB997"/>
    </row>
    <row r="998" spans="1:28" hidden="1" x14ac:dyDescent="0.2">
      <c r="A998" t="s">
        <v>1066</v>
      </c>
      <c r="B998" s="5">
        <v>111.85</v>
      </c>
      <c r="C998" s="2">
        <v>1893928000</v>
      </c>
      <c r="D998" s="2">
        <v>14824000000</v>
      </c>
      <c r="E998" t="s">
        <v>27</v>
      </c>
      <c r="F998" s="2">
        <v>2580000000</v>
      </c>
      <c r="G998" s="1">
        <f t="shared" si="196"/>
        <v>149.0580154831701</v>
      </c>
      <c r="H998" s="1">
        <f t="shared" si="197"/>
        <v>25.942369127534999</v>
      </c>
      <c r="I998" s="1">
        <f t="shared" si="198"/>
        <v>4.4479325573394492E-2</v>
      </c>
      <c r="J998" s="1">
        <f t="shared" si="199"/>
        <v>0.25556648151162792</v>
      </c>
      <c r="K998" s="4">
        <v>256537000000</v>
      </c>
      <c r="L998" s="4">
        <v>99645000000</v>
      </c>
      <c r="M998" s="1">
        <f t="shared" si="200"/>
        <v>82.83947436227777</v>
      </c>
      <c r="N998" s="1">
        <f t="shared" si="201"/>
        <v>1.3502017107309485</v>
      </c>
      <c r="O998" s="4">
        <v>155841000000</v>
      </c>
      <c r="P998" s="1">
        <f t="shared" si="202"/>
        <v>1.6555335245538723</v>
      </c>
      <c r="Q998" s="1">
        <f t="shared" si="203"/>
        <v>9.5122592899172886</v>
      </c>
      <c r="R998" s="1">
        <f t="shared" si="204"/>
        <v>1.429005982191041</v>
      </c>
      <c r="S998" s="1">
        <f t="shared" si="205"/>
        <v>78.271190879484351</v>
      </c>
      <c r="T998" s="1">
        <f t="shared" si="208"/>
        <v>94.728099484246513</v>
      </c>
      <c r="U998" s="1">
        <f t="shared" si="208"/>
        <v>86.499645181865432</v>
      </c>
      <c r="V998" s="1">
        <f t="shared" si="208"/>
        <v>78.271190879484351</v>
      </c>
      <c r="AA998"/>
      <c r="AB998"/>
    </row>
    <row r="999" spans="1:28" hidden="1" x14ac:dyDescent="0.2">
      <c r="A999" t="s">
        <v>1067</v>
      </c>
      <c r="B999" s="5">
        <v>0.48</v>
      </c>
      <c r="C999" s="2">
        <v>2646000</v>
      </c>
      <c r="D999" s="2">
        <v>-17000000</v>
      </c>
      <c r="E999" t="s">
        <v>27</v>
      </c>
      <c r="F999" s="2">
        <v>-5000000</v>
      </c>
      <c r="G999" s="1">
        <f t="shared" si="196"/>
        <v>-0.17093809115042441</v>
      </c>
      <c r="H999" s="1">
        <f t="shared" si="197"/>
        <v>-5.027590916188953E-2</v>
      </c>
      <c r="I999" s="1">
        <f t="shared" si="198"/>
        <v>-38.7859719</v>
      </c>
      <c r="J999" s="1">
        <f t="shared" si="199"/>
        <v>-131.87230446000001</v>
      </c>
      <c r="K999" s="3">
        <v>8000000</v>
      </c>
      <c r="L999" s="3">
        <v>3000000</v>
      </c>
      <c r="M999" s="1">
        <f t="shared" si="200"/>
        <v>1.8896447467876039</v>
      </c>
      <c r="N999" s="1">
        <f t="shared" si="201"/>
        <v>0.25401600000000002</v>
      </c>
      <c r="O999" s="3">
        <v>4000000</v>
      </c>
      <c r="P999" s="1">
        <f t="shared" si="202"/>
        <v>-125</v>
      </c>
      <c r="Q999" s="1">
        <f t="shared" si="203"/>
        <v>-425</v>
      </c>
      <c r="R999" s="1">
        <f t="shared" si="204"/>
        <v>-7.4710588235294122E-3</v>
      </c>
      <c r="S999" s="1">
        <f t="shared" si="205"/>
        <v>-64.247921390778529</v>
      </c>
      <c r="T999" s="1">
        <f t="shared" si="208"/>
        <v>-63.945578231292515</v>
      </c>
      <c r="U999" s="1">
        <f t="shared" si="208"/>
        <v>-64.096749811035522</v>
      </c>
      <c r="V999" s="1">
        <f t="shared" si="208"/>
        <v>-64.247921390778529</v>
      </c>
      <c r="AA999"/>
      <c r="AB999"/>
    </row>
    <row r="1000" spans="1:28" hidden="1" x14ac:dyDescent="0.2">
      <c r="A1000" t="s">
        <v>1068</v>
      </c>
      <c r="B1000" s="5">
        <v>8.73</v>
      </c>
      <c r="C1000" s="2">
        <v>12066902</v>
      </c>
      <c r="D1000" s="2">
        <v>-0.84</v>
      </c>
      <c r="E1000" t="s">
        <v>114</v>
      </c>
      <c r="F1000" s="2">
        <v>-12000000</v>
      </c>
      <c r="G1000" s="1">
        <f t="shared" si="196"/>
        <v>-8.4463527391974405E-9</v>
      </c>
      <c r="H1000" s="1">
        <f t="shared" si="197"/>
        <v>-0.12066218198853489</v>
      </c>
      <c r="I1000" s="1">
        <f t="shared" si="198"/>
        <v>-784954193.21428585</v>
      </c>
      <c r="J1000" s="1">
        <f t="shared" si="199"/>
        <v>-54.946793524999997</v>
      </c>
      <c r="K1000" s="3">
        <v>166000000</v>
      </c>
      <c r="L1000" s="3">
        <v>62000000</v>
      </c>
      <c r="M1000" s="1">
        <f t="shared" si="200"/>
        <v>8.6186164435577588</v>
      </c>
      <c r="N1000" s="1">
        <f t="shared" si="201"/>
        <v>1.0129236005769231</v>
      </c>
      <c r="O1000" s="3">
        <v>103000000</v>
      </c>
      <c r="P1000" s="1">
        <f t="shared" si="202"/>
        <v>-11.650485436893204</v>
      </c>
      <c r="Q1000" s="1">
        <f t="shared" si="203"/>
        <v>-8.1553398058252423E-7</v>
      </c>
      <c r="R1000" s="1">
        <f t="shared" si="204"/>
        <v>-12540958.877633918</v>
      </c>
      <c r="S1000" s="1">
        <f t="shared" si="205"/>
        <v>-6.9611901970027629E-7</v>
      </c>
      <c r="T1000" s="1">
        <f t="shared" si="208"/>
        <v>1.7071483302010748</v>
      </c>
      <c r="U1000" s="1">
        <f t="shared" si="208"/>
        <v>0.85357381704102753</v>
      </c>
      <c r="V1000" s="1">
        <f t="shared" si="208"/>
        <v>-6.9611901970027629E-7</v>
      </c>
      <c r="AA1000"/>
      <c r="AB1000"/>
    </row>
    <row r="1001" spans="1:28" hidden="1" x14ac:dyDescent="0.2">
      <c r="A1001" t="s">
        <v>1069</v>
      </c>
      <c r="B1001" s="5">
        <v>26.6</v>
      </c>
      <c r="C1001" s="2">
        <v>966132</v>
      </c>
      <c r="D1001" s="2">
        <v>2000000</v>
      </c>
      <c r="E1001" t="s">
        <v>27</v>
      </c>
      <c r="F1001" s="2">
        <v>0.32</v>
      </c>
      <c r="G1001" s="1">
        <f t="shared" si="196"/>
        <v>2.0110363664755812E-2</v>
      </c>
      <c r="H1001" s="1">
        <f t="shared" si="197"/>
        <v>3.2176581863609304E-9</v>
      </c>
      <c r="I1001" s="1">
        <f t="shared" si="198"/>
        <v>329.68076115000002</v>
      </c>
      <c r="J1001" s="1">
        <f t="shared" si="199"/>
        <v>2060504757.1874998</v>
      </c>
      <c r="K1001" s="3">
        <v>33000000</v>
      </c>
      <c r="L1001" s="3">
        <v>3000000</v>
      </c>
      <c r="M1001" s="1">
        <f t="shared" si="200"/>
        <v>31.05165753747935</v>
      </c>
      <c r="N1001" s="1">
        <f t="shared" si="201"/>
        <v>0.85663704000000007</v>
      </c>
      <c r="O1001" s="3">
        <v>30000000</v>
      </c>
      <c r="P1001" s="1">
        <f t="shared" si="202"/>
        <v>1.0666666666666667E-6</v>
      </c>
      <c r="Q1001" s="1">
        <f t="shared" si="203"/>
        <v>6.666666666666667</v>
      </c>
      <c r="R1001" s="1">
        <f t="shared" si="204"/>
        <v>1.28495556</v>
      </c>
      <c r="S1001" s="1">
        <f t="shared" si="205"/>
        <v>20.701105024986234</v>
      </c>
      <c r="T1001" s="1">
        <f t="shared" si="208"/>
        <v>26.911436532482107</v>
      </c>
      <c r="U1001" s="1">
        <f t="shared" si="208"/>
        <v>23.80627077873417</v>
      </c>
      <c r="V1001" s="1">
        <f t="shared" si="208"/>
        <v>20.701105024986234</v>
      </c>
      <c r="AA1001"/>
      <c r="AB1001"/>
    </row>
    <row r="1002" spans="1:28" hidden="1" x14ac:dyDescent="0.2">
      <c r="A1002" t="s">
        <v>1070</v>
      </c>
      <c r="B1002" s="5">
        <v>4.63</v>
      </c>
      <c r="C1002" s="2">
        <v>38490768</v>
      </c>
      <c r="D1002" s="2">
        <v>-31000000</v>
      </c>
      <c r="E1002" t="s">
        <v>27</v>
      </c>
      <c r="F1002" s="2">
        <v>-8000000</v>
      </c>
      <c r="G1002" s="1">
        <f t="shared" si="196"/>
        <v>-0.31171063680371514</v>
      </c>
      <c r="H1002" s="1">
        <f t="shared" si="197"/>
        <v>-8.0441454659023248E-2</v>
      </c>
      <c r="I1002" s="1">
        <f t="shared" si="198"/>
        <v>-21.269726525806451</v>
      </c>
      <c r="J1002" s="1">
        <f t="shared" si="199"/>
        <v>-82.420190287500006</v>
      </c>
      <c r="K1002" s="3">
        <v>107000000</v>
      </c>
      <c r="L1002" s="3">
        <v>10000000</v>
      </c>
      <c r="M1002" s="1">
        <f t="shared" si="200"/>
        <v>2.5200848161824156</v>
      </c>
      <c r="N1002" s="1">
        <f t="shared" si="201"/>
        <v>1.8372397509278349</v>
      </c>
      <c r="O1002" s="3">
        <v>97000000</v>
      </c>
      <c r="P1002" s="1">
        <f t="shared" si="202"/>
        <v>-8.2474226804123703</v>
      </c>
      <c r="Q1002" s="1">
        <f t="shared" si="203"/>
        <v>-31.958762886597935</v>
      </c>
      <c r="R1002" s="1">
        <f t="shared" si="204"/>
        <v>-0.57487824464516124</v>
      </c>
      <c r="S1002" s="1">
        <f t="shared" si="205"/>
        <v>-8.0538793094489574</v>
      </c>
      <c r="T1002" s="1">
        <f t="shared" si="208"/>
        <v>-7.5498623462124739</v>
      </c>
      <c r="U1002" s="1">
        <f t="shared" si="208"/>
        <v>-7.8018708278307152</v>
      </c>
      <c r="V1002" s="1">
        <f t="shared" si="208"/>
        <v>-8.0538793094489574</v>
      </c>
      <c r="AA1002"/>
      <c r="AB1002"/>
    </row>
    <row r="1003" spans="1:28" hidden="1" x14ac:dyDescent="0.2">
      <c r="A1003" t="s">
        <v>1764</v>
      </c>
      <c r="B1003" s="5">
        <v>6.02</v>
      </c>
      <c r="C1003" s="2">
        <v>45899000</v>
      </c>
      <c r="D1003" s="2">
        <v>90000000</v>
      </c>
      <c r="E1003" t="s">
        <v>27</v>
      </c>
      <c r="F1003" s="2">
        <v>3000000</v>
      </c>
      <c r="G1003" s="1">
        <f t="shared" si="196"/>
        <v>0.90496636491401161</v>
      </c>
      <c r="H1003" s="1">
        <f t="shared" si="197"/>
        <v>3.0165545497133722E-2</v>
      </c>
      <c r="I1003" s="1">
        <f t="shared" si="198"/>
        <v>7.3262391366666666</v>
      </c>
      <c r="J1003" s="1">
        <f t="shared" si="199"/>
        <v>219.78717409999999</v>
      </c>
      <c r="K1003" s="2">
        <v>292000000</v>
      </c>
      <c r="L1003" s="2">
        <v>40000000</v>
      </c>
      <c r="M1003" s="1">
        <f t="shared" si="200"/>
        <v>5.4903156931523567</v>
      </c>
      <c r="N1003" s="1">
        <f t="shared" si="201"/>
        <v>1.096476111111111</v>
      </c>
      <c r="O1003" s="2">
        <v>252000000</v>
      </c>
      <c r="P1003" s="1">
        <f t="shared" si="202"/>
        <v>1.1904761904761905</v>
      </c>
      <c r="Q1003" s="1">
        <f t="shared" si="203"/>
        <v>35.714285714285715</v>
      </c>
      <c r="R1003" s="1">
        <f t="shared" si="204"/>
        <v>0.30701331111111108</v>
      </c>
      <c r="S1003" s="1">
        <f t="shared" si="205"/>
        <v>19.608270332686988</v>
      </c>
      <c r="T1003" s="1">
        <f t="shared" si="208"/>
        <v>20.706333471317457</v>
      </c>
      <c r="U1003" s="1">
        <f t="shared" si="208"/>
        <v>20.157301902002221</v>
      </c>
      <c r="V1003" s="1">
        <f t="shared" si="208"/>
        <v>19.608270332686988</v>
      </c>
      <c r="AA1003"/>
      <c r="AB1003"/>
    </row>
    <row r="1004" spans="1:28" hidden="1" x14ac:dyDescent="0.2">
      <c r="A1004" t="s">
        <v>1072</v>
      </c>
      <c r="B1004" s="5">
        <v>4.09</v>
      </c>
      <c r="C1004" s="2">
        <v>114997000</v>
      </c>
      <c r="D1004" s="2">
        <v>36000000</v>
      </c>
      <c r="E1004" t="s">
        <v>76</v>
      </c>
      <c r="F1004" s="2">
        <v>-8000000</v>
      </c>
      <c r="G1004" s="1">
        <f t="shared" si="196"/>
        <v>0.36198654596560464</v>
      </c>
      <c r="H1004" s="1">
        <f t="shared" si="197"/>
        <v>-8.0441454659023248E-2</v>
      </c>
      <c r="I1004" s="1">
        <f t="shared" si="198"/>
        <v>18.315597841666666</v>
      </c>
      <c r="J1004" s="1">
        <f t="shared" si="199"/>
        <v>-82.420190287500006</v>
      </c>
      <c r="K1004" s="4">
        <v>1600000000</v>
      </c>
      <c r="L1004" s="4">
        <v>1057000000</v>
      </c>
      <c r="M1004" s="1">
        <f t="shared" si="200"/>
        <v>4.7218623094515513</v>
      </c>
      <c r="N1004" s="1">
        <f t="shared" si="201"/>
        <v>0.86618366482504594</v>
      </c>
      <c r="O1004" s="3">
        <v>543000000</v>
      </c>
      <c r="P1004" s="1">
        <f t="shared" si="202"/>
        <v>-1.4732965009208103</v>
      </c>
      <c r="Q1004" s="1">
        <f t="shared" si="203"/>
        <v>6.6298342541436464</v>
      </c>
      <c r="R1004" s="1">
        <f t="shared" si="204"/>
        <v>1.3064936944444445</v>
      </c>
      <c r="S1004" s="1">
        <f t="shared" si="205"/>
        <v>3.1305164482551717</v>
      </c>
      <c r="T1004" s="1">
        <f t="shared" si="208"/>
        <v>4.0748889101454813</v>
      </c>
      <c r="U1004" s="1">
        <f t="shared" si="208"/>
        <v>3.6027026792003269</v>
      </c>
      <c r="V1004" s="1">
        <f t="shared" si="208"/>
        <v>3.1305164482551717</v>
      </c>
      <c r="AA1004"/>
      <c r="AB1004"/>
    </row>
    <row r="1005" spans="1:28" hidden="1" x14ac:dyDescent="0.2">
      <c r="A1005" t="s">
        <v>437</v>
      </c>
      <c r="B1005" s="5">
        <v>57.21</v>
      </c>
      <c r="C1005" s="2">
        <v>16852000</v>
      </c>
      <c r="D1005" s="2">
        <v>313000000</v>
      </c>
      <c r="E1005" t="s">
        <v>27</v>
      </c>
      <c r="F1005" s="2">
        <v>107000000</v>
      </c>
      <c r="G1005" s="1">
        <f t="shared" si="196"/>
        <v>3.1472719135342846</v>
      </c>
      <c r="H1005" s="1">
        <f t="shared" si="197"/>
        <v>1.075904456064436</v>
      </c>
      <c r="I1005" s="1">
        <f t="shared" si="198"/>
        <v>2.1065863332268373</v>
      </c>
      <c r="J1005" s="1">
        <f t="shared" si="199"/>
        <v>6.1622572177570092</v>
      </c>
      <c r="K1005" s="2">
        <v>1935000000</v>
      </c>
      <c r="L1005" s="2">
        <v>1229000000</v>
      </c>
      <c r="M1005" s="1">
        <f t="shared" si="200"/>
        <v>41.89413719439829</v>
      </c>
      <c r="N1005" s="1">
        <f t="shared" si="201"/>
        <v>1.3655848725212465</v>
      </c>
      <c r="O1005" s="2">
        <v>705000000</v>
      </c>
      <c r="P1005" s="1">
        <f t="shared" si="202"/>
        <v>15.177304964539006</v>
      </c>
      <c r="Q1005" s="1">
        <f t="shared" si="203"/>
        <v>44.39716312056737</v>
      </c>
      <c r="R1005" s="1">
        <f t="shared" si="204"/>
        <v>0.30802010223642179</v>
      </c>
      <c r="S1005" s="1">
        <f t="shared" si="205"/>
        <v>185.73463090434367</v>
      </c>
      <c r="T1005" s="1">
        <f t="shared" si="208"/>
        <v>194.10159031568949</v>
      </c>
      <c r="U1005" s="1">
        <f t="shared" si="208"/>
        <v>189.91811061001658</v>
      </c>
      <c r="V1005" s="1">
        <f t="shared" si="208"/>
        <v>185.73463090434367</v>
      </c>
      <c r="AA1005"/>
      <c r="AB1005"/>
    </row>
    <row r="1006" spans="1:28" hidden="1" x14ac:dyDescent="0.2">
      <c r="A1006" t="s">
        <v>1074</v>
      </c>
      <c r="B1006" s="5">
        <v>1.91</v>
      </c>
      <c r="C1006" s="2">
        <v>58457110</v>
      </c>
      <c r="D1006" s="2">
        <v>-69000000</v>
      </c>
      <c r="E1006" t="s">
        <v>27</v>
      </c>
      <c r="F1006" s="2">
        <v>-74000000</v>
      </c>
      <c r="G1006" s="1">
        <f t="shared" si="196"/>
        <v>-0.69380754643407561</v>
      </c>
      <c r="H1006" s="1">
        <f t="shared" si="197"/>
        <v>-0.74408345559596512</v>
      </c>
      <c r="I1006" s="1">
        <f t="shared" si="198"/>
        <v>-9.5559640913043467</v>
      </c>
      <c r="J1006" s="1">
        <f t="shared" si="199"/>
        <v>-8.9102908418918911</v>
      </c>
      <c r="K1006" s="3">
        <v>128000000</v>
      </c>
      <c r="L1006" s="3">
        <v>16000000</v>
      </c>
      <c r="M1006" s="1">
        <f t="shared" si="200"/>
        <v>1.9159346057305946</v>
      </c>
      <c r="N1006" s="1">
        <f t="shared" si="201"/>
        <v>0.99690250089285715</v>
      </c>
      <c r="O1006" s="3">
        <v>112000000</v>
      </c>
      <c r="P1006" s="1">
        <f t="shared" si="202"/>
        <v>-66.071428571428569</v>
      </c>
      <c r="Q1006" s="1">
        <f t="shared" si="203"/>
        <v>-61.607142857142861</v>
      </c>
      <c r="R1006" s="1">
        <f t="shared" si="204"/>
        <v>-0.16181605811594202</v>
      </c>
      <c r="S1006" s="1">
        <f t="shared" si="205"/>
        <v>-11.803525696018841</v>
      </c>
      <c r="T1006" s="1">
        <f t="shared" si="208"/>
        <v>-11.420338774872723</v>
      </c>
      <c r="U1006" s="1">
        <f t="shared" si="208"/>
        <v>-11.611932235445783</v>
      </c>
      <c r="V1006" s="1">
        <f t="shared" si="208"/>
        <v>-11.803525696018841</v>
      </c>
      <c r="AA1006"/>
      <c r="AB1006"/>
    </row>
    <row r="1007" spans="1:28" hidden="1" x14ac:dyDescent="0.2">
      <c r="A1007" t="s">
        <v>4390</v>
      </c>
      <c r="B1007" s="5">
        <v>0.57999999999999996</v>
      </c>
      <c r="C1007" s="2">
        <v>10653550</v>
      </c>
      <c r="D1007" s="2">
        <v>2000000</v>
      </c>
      <c r="E1007" t="s">
        <v>27</v>
      </c>
      <c r="F1007" s="2">
        <v>-0.18</v>
      </c>
      <c r="G1007" s="1">
        <f t="shared" si="196"/>
        <v>2.0110363664755812E-2</v>
      </c>
      <c r="H1007" s="1">
        <f t="shared" si="197"/>
        <v>-1.8099327298280231E-9</v>
      </c>
      <c r="I1007" s="1">
        <f t="shared" si="198"/>
        <v>329.68076115000002</v>
      </c>
      <c r="J1007" s="1">
        <f t="shared" si="199"/>
        <v>-3663119568.3333335</v>
      </c>
      <c r="K1007" s="2">
        <v>9000000</v>
      </c>
      <c r="L1007" s="2">
        <v>3000000</v>
      </c>
      <c r="M1007" s="1">
        <f t="shared" si="200"/>
        <v>0.56319255083986086</v>
      </c>
      <c r="N1007" s="1">
        <f t="shared" si="201"/>
        <v>1.0298431666666668</v>
      </c>
      <c r="O1007" s="2">
        <v>7000000</v>
      </c>
      <c r="P1007" s="1">
        <f t="shared" si="202"/>
        <v>-2.5714285714285716E-6</v>
      </c>
      <c r="Q1007" s="1">
        <f t="shared" si="203"/>
        <v>28.571428571428569</v>
      </c>
      <c r="R1007" s="1">
        <f t="shared" si="204"/>
        <v>0.30895295</v>
      </c>
      <c r="S1007" s="1">
        <f t="shared" si="205"/>
        <v>1.8773085027995362</v>
      </c>
      <c r="T1007" s="1">
        <f t="shared" si="208"/>
        <v>2.008720097995504</v>
      </c>
      <c r="U1007" s="1">
        <f t="shared" si="208"/>
        <v>1.94301430039752</v>
      </c>
      <c r="V1007" s="1">
        <f t="shared" si="208"/>
        <v>1.8773085027995362</v>
      </c>
      <c r="AA1007"/>
      <c r="AB1007"/>
    </row>
    <row r="1008" spans="1:28" hidden="1" x14ac:dyDescent="0.2">
      <c r="A1008" t="s">
        <v>4609</v>
      </c>
      <c r="B1008" s="5">
        <v>8.31</v>
      </c>
      <c r="C1008" s="2">
        <v>14506000</v>
      </c>
      <c r="D1008" s="2">
        <v>39000000</v>
      </c>
      <c r="E1008" t="s">
        <v>27</v>
      </c>
      <c r="F1008" s="2">
        <v>-3000000</v>
      </c>
      <c r="G1008" s="1">
        <f t="shared" si="196"/>
        <v>0.39215209146273838</v>
      </c>
      <c r="H1008" s="1">
        <f t="shared" si="197"/>
        <v>-3.0165545497133722E-2</v>
      </c>
      <c r="I1008" s="1">
        <f t="shared" si="198"/>
        <v>16.9067057</v>
      </c>
      <c r="J1008" s="1">
        <f t="shared" si="199"/>
        <v>-219.78717409999999</v>
      </c>
      <c r="K1008" s="2">
        <v>131000000</v>
      </c>
      <c r="L1008" s="2">
        <v>89000000</v>
      </c>
      <c r="M1008" s="1">
        <f t="shared" si="200"/>
        <v>2.8953536467668552</v>
      </c>
      <c r="N1008" s="1">
        <f t="shared" si="201"/>
        <v>2.8701157142857143</v>
      </c>
      <c r="O1008" s="2">
        <v>42000000</v>
      </c>
      <c r="P1008" s="1">
        <f t="shared" si="202"/>
        <v>-7.1428571428571423</v>
      </c>
      <c r="Q1008" s="1">
        <f t="shared" si="203"/>
        <v>92.857142857142861</v>
      </c>
      <c r="R1008" s="1">
        <f t="shared" si="204"/>
        <v>0.30908938461538465</v>
      </c>
      <c r="S1008" s="1">
        <f t="shared" si="205"/>
        <v>26.885426719977939</v>
      </c>
      <c r="T1008" s="1">
        <f t="shared" si="208"/>
        <v>27.464497449331311</v>
      </c>
      <c r="U1008" s="1">
        <f t="shared" si="208"/>
        <v>27.174962084654627</v>
      </c>
      <c r="V1008" s="1">
        <f t="shared" si="208"/>
        <v>26.885426719977939</v>
      </c>
      <c r="AA1008"/>
      <c r="AB1008"/>
    </row>
    <row r="1009" spans="1:28" hidden="1" x14ac:dyDescent="0.2">
      <c r="A1009" t="s">
        <v>1077</v>
      </c>
      <c r="B1009" s="5">
        <v>44.79</v>
      </c>
      <c r="C1009" s="2">
        <v>20475482897</v>
      </c>
      <c r="D1009" s="2">
        <v>17045000000</v>
      </c>
      <c r="E1009" t="s">
        <v>27</v>
      </c>
      <c r="F1009" s="2">
        <v>17045000000</v>
      </c>
      <c r="G1009" s="1">
        <f t="shared" si="196"/>
        <v>171.39057433288141</v>
      </c>
      <c r="H1009" s="1">
        <f t="shared" si="197"/>
        <v>171.39057433288141</v>
      </c>
      <c r="I1009" s="1">
        <f t="shared" si="198"/>
        <v>3.8683574203578763E-2</v>
      </c>
      <c r="J1009" s="1">
        <f t="shared" si="199"/>
        <v>3.8683574203578763E-2</v>
      </c>
      <c r="K1009" s="4">
        <v>1535910000000</v>
      </c>
      <c r="L1009" s="4">
        <v>480101000000</v>
      </c>
      <c r="M1009" s="1">
        <f t="shared" si="200"/>
        <v>51.564546990718036</v>
      </c>
      <c r="N1009" s="1">
        <f t="shared" si="201"/>
        <v>0.86862006192088725</v>
      </c>
      <c r="O1009" s="4">
        <v>1052405000000</v>
      </c>
      <c r="P1009" s="1">
        <f t="shared" si="202"/>
        <v>1.6196236239850628</v>
      </c>
      <c r="Q1009" s="1">
        <f t="shared" si="203"/>
        <v>1.6196236239850628</v>
      </c>
      <c r="R1009" s="1">
        <f t="shared" si="204"/>
        <v>5.3804451684167196</v>
      </c>
      <c r="S1009" s="1">
        <f t="shared" si="205"/>
        <v>8.3245899917199893</v>
      </c>
      <c r="T1009" s="1">
        <f t="shared" si="208"/>
        <v>18.604249868793705</v>
      </c>
      <c r="U1009" s="1">
        <f t="shared" si="208"/>
        <v>13.464419930256847</v>
      </c>
      <c r="V1009" s="1">
        <f t="shared" si="208"/>
        <v>8.3245899917199893</v>
      </c>
      <c r="AA1009"/>
      <c r="AB1009"/>
    </row>
    <row r="1010" spans="1:28" hidden="1" x14ac:dyDescent="0.2">
      <c r="A1010" t="s">
        <v>1078</v>
      </c>
      <c r="B1010" s="5" t="s">
        <v>46</v>
      </c>
      <c r="C1010" s="2">
        <v>96112336</v>
      </c>
      <c r="D1010" s="2">
        <v>24000000</v>
      </c>
      <c r="E1010" t="s">
        <v>201</v>
      </c>
      <c r="F1010" s="2">
        <v>24000000</v>
      </c>
      <c r="G1010" s="1">
        <f t="shared" si="196"/>
        <v>0.24132436397706977</v>
      </c>
      <c r="H1010" s="1">
        <f t="shared" si="197"/>
        <v>0.24132436397706977</v>
      </c>
      <c r="I1010" s="1">
        <f t="shared" si="198"/>
        <v>27.473396762499998</v>
      </c>
      <c r="J1010" s="1">
        <f t="shared" si="199"/>
        <v>27.473396762499998</v>
      </c>
      <c r="K1010" s="3">
        <v>186000000</v>
      </c>
      <c r="L1010" s="3">
        <v>259000000</v>
      </c>
      <c r="M1010" s="1">
        <f t="shared" si="200"/>
        <v>-0.75952789244452446</v>
      </c>
      <c r="N1010" s="1" t="e">
        <f t="shared" si="201"/>
        <v>#VALUE!</v>
      </c>
      <c r="O1010" s="3">
        <v>-72000000</v>
      </c>
      <c r="P1010" s="1">
        <f t="shared" si="202"/>
        <v>-33.333333333333329</v>
      </c>
      <c r="Q1010" s="1">
        <f t="shared" si="203"/>
        <v>-33.333333333333329</v>
      </c>
      <c r="R1010" s="1" t="e">
        <f t="shared" si="204"/>
        <v>#VALUE!</v>
      </c>
      <c r="S1010" s="1">
        <f t="shared" si="205"/>
        <v>2.4970780025573402</v>
      </c>
      <c r="T1010" s="1">
        <f t="shared" si="208"/>
        <v>2.3472533224038998</v>
      </c>
      <c r="U1010" s="1">
        <f t="shared" si="208"/>
        <v>2.4221656624806198</v>
      </c>
      <c r="V1010" s="1">
        <f t="shared" si="208"/>
        <v>2.4970780025573402</v>
      </c>
      <c r="AA1010"/>
      <c r="AB1010"/>
    </row>
    <row r="1011" spans="1:28" hidden="1" x14ac:dyDescent="0.2">
      <c r="A1011" t="s">
        <v>1079</v>
      </c>
      <c r="B1011" s="5">
        <v>1.43</v>
      </c>
      <c r="C1011" s="2">
        <v>24910916</v>
      </c>
      <c r="D1011" s="2">
        <v>-0.89</v>
      </c>
      <c r="E1011" t="s">
        <v>27</v>
      </c>
      <c r="F1011" s="2">
        <v>-0.89</v>
      </c>
      <c r="G1011" s="1">
        <f t="shared" si="196"/>
        <v>-8.9491118308163363E-9</v>
      </c>
      <c r="H1011" s="1">
        <f t="shared" si="197"/>
        <v>-8.9491118308163363E-9</v>
      </c>
      <c r="I1011" s="1">
        <f t="shared" si="198"/>
        <v>-740855643.03370786</v>
      </c>
      <c r="J1011" s="1">
        <f t="shared" si="199"/>
        <v>-740855643.03370786</v>
      </c>
      <c r="K1011" s="3">
        <v>8000000</v>
      </c>
      <c r="L1011" s="3">
        <v>30000000</v>
      </c>
      <c r="M1011" s="1">
        <f t="shared" si="200"/>
        <v>-0.8831469705891184</v>
      </c>
      <c r="N1011" s="1">
        <f t="shared" si="201"/>
        <v>-1.6192095399999999</v>
      </c>
      <c r="O1011" s="3">
        <v>-22000000</v>
      </c>
      <c r="P1011" s="1">
        <f t="shared" si="202"/>
        <v>4.0454545454545452E-6</v>
      </c>
      <c r="Q1011" s="1">
        <f t="shared" si="203"/>
        <v>4.0454545454545452E-6</v>
      </c>
      <c r="R1011" s="1">
        <f t="shared" si="204"/>
        <v>-4002540.4366251961</v>
      </c>
      <c r="S1011" s="1">
        <f t="shared" si="205"/>
        <v>-3.5727309258759831E-7</v>
      </c>
      <c r="T1011" s="1">
        <f t="shared" si="208"/>
        <v>-0.17662975139091627</v>
      </c>
      <c r="U1011" s="1">
        <f t="shared" si="208"/>
        <v>-8.8315054332004428E-2</v>
      </c>
      <c r="V1011" s="1">
        <f t="shared" si="208"/>
        <v>-3.5727309258759831E-7</v>
      </c>
      <c r="AA1011"/>
      <c r="AB1011"/>
    </row>
    <row r="1012" spans="1:28" hidden="1" x14ac:dyDescent="0.2">
      <c r="A1012" t="s">
        <v>1080</v>
      </c>
      <c r="B1012" s="5">
        <v>0.91</v>
      </c>
      <c r="C1012" s="2">
        <v>22114188</v>
      </c>
      <c r="D1012" s="2">
        <v>-4000000</v>
      </c>
      <c r="E1012" t="s">
        <v>27</v>
      </c>
      <c r="F1012" s="2">
        <v>-4000000</v>
      </c>
      <c r="G1012" s="1">
        <f t="shared" si="196"/>
        <v>-4.0220727329511624E-2</v>
      </c>
      <c r="H1012" s="1">
        <f t="shared" si="197"/>
        <v>-4.0220727329511624E-2</v>
      </c>
      <c r="I1012" s="1">
        <f t="shared" si="198"/>
        <v>-164.84038057500001</v>
      </c>
      <c r="J1012" s="1">
        <f t="shared" si="199"/>
        <v>-164.84038057500001</v>
      </c>
      <c r="K1012" s="3">
        <v>67000000</v>
      </c>
      <c r="L1012" s="3">
        <v>2000000</v>
      </c>
      <c r="M1012" s="1">
        <f t="shared" si="200"/>
        <v>2.9392894733462516</v>
      </c>
      <c r="N1012" s="1">
        <f t="shared" si="201"/>
        <v>0.30959863200000004</v>
      </c>
      <c r="O1012" s="3">
        <v>65000000</v>
      </c>
      <c r="P1012" s="1">
        <f t="shared" si="202"/>
        <v>-6.1538461538461542</v>
      </c>
      <c r="Q1012" s="1">
        <f t="shared" si="203"/>
        <v>-6.1538461538461542</v>
      </c>
      <c r="R1012" s="1">
        <f t="shared" si="204"/>
        <v>-0.50309777700000002</v>
      </c>
      <c r="S1012" s="1">
        <f t="shared" si="205"/>
        <v>-1.8087935220592319</v>
      </c>
      <c r="T1012" s="1">
        <f t="shared" si="208"/>
        <v>-1.2209356273899814</v>
      </c>
      <c r="U1012" s="1">
        <f t="shared" si="208"/>
        <v>-1.5148645747246066</v>
      </c>
      <c r="V1012" s="1">
        <f t="shared" si="208"/>
        <v>-1.8087935220592319</v>
      </c>
      <c r="AA1012"/>
      <c r="AB1012"/>
    </row>
    <row r="1013" spans="1:28" hidden="1" x14ac:dyDescent="0.2">
      <c r="A1013" t="s">
        <v>1081</v>
      </c>
      <c r="B1013" s="5">
        <v>15.03</v>
      </c>
      <c r="C1013" s="2">
        <v>304542400</v>
      </c>
      <c r="D1013" s="2">
        <v>-60000000</v>
      </c>
      <c r="E1013" t="s">
        <v>27</v>
      </c>
      <c r="F1013" s="2">
        <v>-60000000</v>
      </c>
      <c r="G1013" s="1">
        <f t="shared" si="196"/>
        <v>-0.60331090994267444</v>
      </c>
      <c r="H1013" s="1">
        <f t="shared" si="197"/>
        <v>-0.60331090994267444</v>
      </c>
      <c r="I1013" s="1">
        <f t="shared" si="198"/>
        <v>-10.989358704999999</v>
      </c>
      <c r="J1013" s="1">
        <f t="shared" si="199"/>
        <v>-10.989358704999999</v>
      </c>
      <c r="K1013" s="4">
        <v>1010000000</v>
      </c>
      <c r="L1013" s="4">
        <v>1973000000</v>
      </c>
      <c r="M1013" s="1">
        <f t="shared" si="200"/>
        <v>-3.1621212678431641</v>
      </c>
      <c r="N1013" s="1">
        <f t="shared" si="201"/>
        <v>-4.7531383925233639</v>
      </c>
      <c r="O1013" s="3">
        <v>-963000000</v>
      </c>
      <c r="P1013" s="1">
        <f t="shared" si="202"/>
        <v>6.2305295950155761</v>
      </c>
      <c r="Q1013" s="1">
        <f t="shared" si="203"/>
        <v>6.2305295950155761</v>
      </c>
      <c r="R1013" s="1">
        <f t="shared" si="204"/>
        <v>-7.6287871199999993</v>
      </c>
      <c r="S1013" s="1">
        <f t="shared" si="205"/>
        <v>-1.970169014232501</v>
      </c>
      <c r="T1013" s="1">
        <f t="shared" si="208"/>
        <v>-2.6025932678011334</v>
      </c>
      <c r="U1013" s="1">
        <f t="shared" si="208"/>
        <v>-2.2863811410168173</v>
      </c>
      <c r="V1013" s="1">
        <f t="shared" si="208"/>
        <v>-1.970169014232501</v>
      </c>
      <c r="AA1013"/>
      <c r="AB1013"/>
    </row>
    <row r="1014" spans="1:28" hidden="1" x14ac:dyDescent="0.2">
      <c r="A1014" t="s">
        <v>1082</v>
      </c>
      <c r="B1014" s="5">
        <v>1.92</v>
      </c>
      <c r="C1014" s="2">
        <v>32936786</v>
      </c>
      <c r="D1014" s="2">
        <v>-0.93</v>
      </c>
      <c r="E1014" t="s">
        <v>61</v>
      </c>
      <c r="F1014" s="2">
        <v>-1.22</v>
      </c>
      <c r="G1014" s="1">
        <f t="shared" ref="G1014:G1077" si="209">D1014/$C$3</f>
        <v>-9.3513191041114545E-9</v>
      </c>
      <c r="H1014" s="1">
        <f t="shared" ref="H1014:H1077" si="210">F1014/$C$3</f>
        <v>-1.2267321835501047E-8</v>
      </c>
      <c r="I1014" s="1">
        <f t="shared" ref="I1014:I1077" si="211">$B$3/G1014</f>
        <v>-708990884.19354832</v>
      </c>
      <c r="J1014" s="1">
        <f t="shared" ref="J1014:J1077" si="212">$B$3/H1014</f>
        <v>-540460264.18032789</v>
      </c>
      <c r="K1014" s="3">
        <v>87000000</v>
      </c>
      <c r="L1014" s="3">
        <v>66000000</v>
      </c>
      <c r="M1014" s="1">
        <f t="shared" ref="M1014:M1077" si="213">(K1014-L1014)/C1014</f>
        <v>0.63758497869221364</v>
      </c>
      <c r="N1014" s="1">
        <f t="shared" ref="N1014:N1077" si="214">B1014/M1014</f>
        <v>3.0113632914285713</v>
      </c>
      <c r="O1014" s="3">
        <v>23000000</v>
      </c>
      <c r="P1014" s="1">
        <f t="shared" ref="P1014:P1077" si="215">F1014/O1014*100</f>
        <v>-5.3043478260869562E-6</v>
      </c>
      <c r="Q1014" s="1">
        <f t="shared" ref="Q1014:Q1077" si="216">D1014/O1014*100</f>
        <v>-4.0434782608695655E-6</v>
      </c>
      <c r="R1014" s="1">
        <f t="shared" ref="R1014:R1077" si="217">B1014/S1014</f>
        <v>-6799852.5902798166</v>
      </c>
      <c r="S1014" s="1">
        <f t="shared" ref="S1014:S1077" si="218">($O1014+$O1014*($Q1014-$C$1)/$C$1)/$C1014</f>
        <v>-2.8235906212799111E-7</v>
      </c>
      <c r="T1014" s="1">
        <f t="shared" ref="T1014:V1033" si="219">($O1014+$O1014*($Q1014+T$2-$C$1)/$C$1)/$C1014</f>
        <v>0.1396611891639942</v>
      </c>
      <c r="U1014" s="1">
        <f t="shared" si="219"/>
        <v>6.9830453402466033E-2</v>
      </c>
      <c r="V1014" s="1">
        <f t="shared" si="219"/>
        <v>-2.8235906212799111E-7</v>
      </c>
      <c r="AA1014"/>
      <c r="AB1014"/>
    </row>
    <row r="1015" spans="1:28" hidden="1" x14ac:dyDescent="0.2">
      <c r="A1015" t="s">
        <v>1083</v>
      </c>
      <c r="B1015" s="5">
        <v>13</v>
      </c>
      <c r="C1015" s="2">
        <v>28264705000</v>
      </c>
      <c r="D1015" s="2">
        <v>1649000000</v>
      </c>
      <c r="E1015" t="s">
        <v>27</v>
      </c>
      <c r="F1015" s="2">
        <v>1649000000</v>
      </c>
      <c r="G1015" s="1">
        <f t="shared" si="209"/>
        <v>16.580994841591167</v>
      </c>
      <c r="H1015" s="1">
        <f t="shared" si="210"/>
        <v>16.580994841591167</v>
      </c>
      <c r="I1015" s="1">
        <f t="shared" si="211"/>
        <v>0.39985538041237118</v>
      </c>
      <c r="J1015" s="1">
        <f t="shared" si="212"/>
        <v>0.39985538041237118</v>
      </c>
      <c r="K1015" s="4">
        <v>3254403000000</v>
      </c>
      <c r="L1015" s="4">
        <v>2931113000000</v>
      </c>
      <c r="M1015" s="1">
        <f t="shared" si="213"/>
        <v>11.437940003265556</v>
      </c>
      <c r="N1015" s="1">
        <f t="shared" si="214"/>
        <v>1.1365682978131091</v>
      </c>
      <c r="O1015" s="4">
        <v>318371000000</v>
      </c>
      <c r="P1015" s="1">
        <f t="shared" si="215"/>
        <v>0.51794918507024823</v>
      </c>
      <c r="Q1015" s="1">
        <f t="shared" si="216"/>
        <v>0.51794918507024823</v>
      </c>
      <c r="R1015" s="1">
        <f t="shared" si="217"/>
        <v>22.282666161309887</v>
      </c>
      <c r="S1015" s="1">
        <f t="shared" si="218"/>
        <v>0.58341312955504043</v>
      </c>
      <c r="T1015" s="1">
        <f t="shared" si="219"/>
        <v>2.8361944693921268</v>
      </c>
      <c r="U1015" s="1">
        <f t="shared" si="219"/>
        <v>1.7098037994735837</v>
      </c>
      <c r="V1015" s="1">
        <f t="shared" si="219"/>
        <v>0.58341312955504043</v>
      </c>
      <c r="AA1015"/>
      <c r="AB1015"/>
    </row>
    <row r="1016" spans="1:28" hidden="1" x14ac:dyDescent="0.2">
      <c r="A1016" t="s">
        <v>1084</v>
      </c>
      <c r="B1016" s="5">
        <v>57.16</v>
      </c>
      <c r="C1016" s="2">
        <v>121071209646</v>
      </c>
      <c r="D1016" s="2">
        <v>8917000000</v>
      </c>
      <c r="E1016" t="s">
        <v>27</v>
      </c>
      <c r="F1016" s="2">
        <v>8917000000</v>
      </c>
      <c r="G1016" s="1">
        <f t="shared" si="209"/>
        <v>89.662056399313798</v>
      </c>
      <c r="H1016" s="1">
        <f t="shared" si="210"/>
        <v>89.662056399313798</v>
      </c>
      <c r="I1016" s="1">
        <f t="shared" si="211"/>
        <v>7.394432233935179E-2</v>
      </c>
      <c r="J1016" s="1">
        <f t="shared" si="212"/>
        <v>7.394432233935179E-2</v>
      </c>
      <c r="K1016" s="4">
        <v>1592308000000</v>
      </c>
      <c r="L1016" s="4">
        <v>735773000000</v>
      </c>
      <c r="M1016" s="1">
        <f t="shared" si="213"/>
        <v>7.0746381613301947</v>
      </c>
      <c r="N1016" s="1">
        <f t="shared" si="214"/>
        <v>8.0795651588847619</v>
      </c>
      <c r="O1016" s="4">
        <v>717284000000</v>
      </c>
      <c r="P1016" s="1">
        <f t="shared" si="215"/>
        <v>1.2431617044294867</v>
      </c>
      <c r="Q1016" s="1">
        <f t="shared" si="216"/>
        <v>1.2431617044294867</v>
      </c>
      <c r="R1016" s="1">
        <f t="shared" si="217"/>
        <v>77.609401630204886</v>
      </c>
      <c r="S1016" s="1">
        <f t="shared" si="218"/>
        <v>0.73650870641107791</v>
      </c>
      <c r="T1016" s="1">
        <f t="shared" si="219"/>
        <v>1.9214047722838261</v>
      </c>
      <c r="U1016" s="1">
        <f t="shared" si="219"/>
        <v>1.3289567393474526</v>
      </c>
      <c r="V1016" s="1">
        <f t="shared" si="219"/>
        <v>0.73650870641107791</v>
      </c>
      <c r="AA1016"/>
      <c r="AB1016"/>
    </row>
    <row r="1017" spans="1:28" hidden="1" x14ac:dyDescent="0.2">
      <c r="A1017" t="s">
        <v>1085</v>
      </c>
      <c r="B1017" s="5">
        <v>0.36</v>
      </c>
      <c r="C1017" s="2">
        <v>43579557</v>
      </c>
      <c r="D1017" s="2">
        <v>-11000000</v>
      </c>
      <c r="E1017" t="s">
        <v>27</v>
      </c>
      <c r="F1017" s="2">
        <v>-0.7</v>
      </c>
      <c r="G1017" s="1">
        <f t="shared" si="209"/>
        <v>-0.11060700015615697</v>
      </c>
      <c r="H1017" s="1">
        <f t="shared" si="210"/>
        <v>-7.038627282664534E-9</v>
      </c>
      <c r="I1017" s="1">
        <f t="shared" si="211"/>
        <v>-59.941956572727271</v>
      </c>
      <c r="J1017" s="1">
        <f t="shared" si="212"/>
        <v>-941945031.85714293</v>
      </c>
      <c r="K1017" s="3">
        <v>40000000</v>
      </c>
      <c r="L1017" s="3">
        <v>13000000</v>
      </c>
      <c r="M1017" s="1">
        <f t="shared" si="213"/>
        <v>0.61955655033390999</v>
      </c>
      <c r="N1017" s="1">
        <f t="shared" si="214"/>
        <v>0.58106075999999995</v>
      </c>
      <c r="O1017" s="3">
        <v>27000000</v>
      </c>
      <c r="P1017" s="1">
        <f t="shared" si="215"/>
        <v>-2.5925925925925925E-6</v>
      </c>
      <c r="Q1017" s="1">
        <f t="shared" si="216"/>
        <v>-40.74074074074074</v>
      </c>
      <c r="R1017" s="1">
        <f t="shared" si="217"/>
        <v>-0.14262400472727271</v>
      </c>
      <c r="S1017" s="1">
        <f t="shared" si="218"/>
        <v>-2.5241192791381519</v>
      </c>
      <c r="T1017" s="1">
        <f t="shared" si="219"/>
        <v>-2.4002079690713698</v>
      </c>
      <c r="U1017" s="1">
        <f t="shared" si="219"/>
        <v>-2.4621636241047611</v>
      </c>
      <c r="V1017" s="1">
        <f t="shared" si="219"/>
        <v>-2.5241192791381519</v>
      </c>
      <c r="AA1017"/>
      <c r="AB1017"/>
    </row>
    <row r="1018" spans="1:28" hidden="1" x14ac:dyDescent="0.2">
      <c r="A1018" t="s">
        <v>1086</v>
      </c>
      <c r="B1018" s="5">
        <v>1.92</v>
      </c>
      <c r="C1018" s="2">
        <v>6519946</v>
      </c>
      <c r="D1018" s="2">
        <v>-67000000</v>
      </c>
      <c r="E1018" t="s">
        <v>27</v>
      </c>
      <c r="F1018" s="2">
        <v>-67000000</v>
      </c>
      <c r="G1018" s="1">
        <f t="shared" si="209"/>
        <v>-0.67369718276931978</v>
      </c>
      <c r="H1018" s="1">
        <f t="shared" si="210"/>
        <v>-0.67369718276931978</v>
      </c>
      <c r="I1018" s="1">
        <f t="shared" si="211"/>
        <v>-9.841216750746268</v>
      </c>
      <c r="J1018" s="1">
        <f t="shared" si="212"/>
        <v>-9.841216750746268</v>
      </c>
      <c r="K1018" s="3">
        <v>96000000</v>
      </c>
      <c r="L1018" s="3">
        <v>95000000</v>
      </c>
      <c r="M1018" s="1">
        <f t="shared" si="213"/>
        <v>0.15337550341674608</v>
      </c>
      <c r="N1018" s="1">
        <f t="shared" si="214"/>
        <v>12.518296320000001</v>
      </c>
      <c r="O1018" s="3">
        <v>0.92</v>
      </c>
      <c r="P1018" s="1">
        <f t="shared" si="215"/>
        <v>-7282608695.652173</v>
      </c>
      <c r="Q1018" s="1">
        <f t="shared" si="216"/>
        <v>-7282608695.652173</v>
      </c>
      <c r="R1018" s="1">
        <f t="shared" si="217"/>
        <v>-1.8684024358208956E-2</v>
      </c>
      <c r="S1018" s="1">
        <f t="shared" si="218"/>
        <v>-102.76158728921988</v>
      </c>
      <c r="T1018" s="1">
        <f t="shared" si="219"/>
        <v>-102.76158726099878</v>
      </c>
      <c r="U1018" s="1">
        <f t="shared" si="219"/>
        <v>-102.76158727510933</v>
      </c>
      <c r="V1018" s="1">
        <f t="shared" si="219"/>
        <v>-102.76158728921988</v>
      </c>
      <c r="AA1018"/>
      <c r="AB1018"/>
    </row>
    <row r="1019" spans="1:28" hidden="1" x14ac:dyDescent="0.2">
      <c r="A1019" t="s">
        <v>1087</v>
      </c>
      <c r="B1019" s="5">
        <v>3.75</v>
      </c>
      <c r="C1019" s="2">
        <v>20944951</v>
      </c>
      <c r="D1019" s="2">
        <v>4000000</v>
      </c>
      <c r="E1019" t="s">
        <v>30</v>
      </c>
      <c r="F1019" s="2">
        <v>4000000</v>
      </c>
      <c r="G1019" s="1">
        <f t="shared" si="209"/>
        <v>4.0220727329511624E-2</v>
      </c>
      <c r="H1019" s="1">
        <f t="shared" si="210"/>
        <v>4.0220727329511624E-2</v>
      </c>
      <c r="I1019" s="1">
        <f t="shared" si="211"/>
        <v>164.84038057500001</v>
      </c>
      <c r="J1019" s="1">
        <f t="shared" si="212"/>
        <v>164.84038057500001</v>
      </c>
      <c r="K1019" s="3">
        <v>51000000</v>
      </c>
      <c r="L1019" s="3">
        <v>27000000</v>
      </c>
      <c r="M1019" s="1">
        <f t="shared" si="213"/>
        <v>1.1458608807440036</v>
      </c>
      <c r="N1019" s="1">
        <f t="shared" si="214"/>
        <v>3.2726485937500001</v>
      </c>
      <c r="O1019" s="3">
        <v>25000000</v>
      </c>
      <c r="P1019" s="1">
        <f t="shared" si="215"/>
        <v>16</v>
      </c>
      <c r="Q1019" s="1">
        <f t="shared" si="216"/>
        <v>16</v>
      </c>
      <c r="R1019" s="1">
        <f t="shared" si="217"/>
        <v>1.9635891562499999</v>
      </c>
      <c r="S1019" s="1">
        <f t="shared" si="218"/>
        <v>1.9097681345733395</v>
      </c>
      <c r="T1019" s="1">
        <f t="shared" si="219"/>
        <v>2.1484891513950068</v>
      </c>
      <c r="U1019" s="1">
        <f t="shared" si="219"/>
        <v>2.0291286429841731</v>
      </c>
      <c r="V1019" s="1">
        <f t="shared" si="219"/>
        <v>1.9097681345733395</v>
      </c>
      <c r="AA1019"/>
      <c r="AB1019"/>
    </row>
    <row r="1020" spans="1:28" hidden="1" x14ac:dyDescent="0.2">
      <c r="A1020" t="s">
        <v>1088</v>
      </c>
      <c r="B1020" s="5">
        <v>0.32</v>
      </c>
      <c r="C1020" s="2">
        <v>16159194</v>
      </c>
      <c r="D1020" s="2">
        <v>-66000000</v>
      </c>
      <c r="E1020" t="s">
        <v>27</v>
      </c>
      <c r="F1020" s="2">
        <v>-4000000</v>
      </c>
      <c r="G1020" s="1">
        <f t="shared" si="209"/>
        <v>-0.66364200093694181</v>
      </c>
      <c r="H1020" s="1">
        <f t="shared" si="210"/>
        <v>-4.0220727329511624E-2</v>
      </c>
      <c r="I1020" s="1">
        <f t="shared" si="211"/>
        <v>-9.9903260954545452</v>
      </c>
      <c r="J1020" s="1">
        <f t="shared" si="212"/>
        <v>-164.84038057500001</v>
      </c>
      <c r="K1020" s="3">
        <v>160000000</v>
      </c>
      <c r="L1020" s="3">
        <v>86000000</v>
      </c>
      <c r="M1020" s="1">
        <f t="shared" si="213"/>
        <v>4.5794363258464497</v>
      </c>
      <c r="N1020" s="1">
        <f t="shared" si="214"/>
        <v>6.9877595675675683E-2</v>
      </c>
      <c r="O1020" s="3">
        <v>74000000</v>
      </c>
      <c r="P1020" s="1">
        <f t="shared" si="215"/>
        <v>-5.4054054054054053</v>
      </c>
      <c r="Q1020" s="1">
        <f t="shared" si="216"/>
        <v>-89.189189189189193</v>
      </c>
      <c r="R1020" s="1">
        <f t="shared" si="217"/>
        <v>-7.8347607272727278E-3</v>
      </c>
      <c r="S1020" s="1">
        <f t="shared" si="218"/>
        <v>-40.843621284576443</v>
      </c>
      <c r="T1020" s="1">
        <f t="shared" si="219"/>
        <v>-39.927734019407154</v>
      </c>
      <c r="U1020" s="1">
        <f t="shared" si="219"/>
        <v>-40.385677651991799</v>
      </c>
      <c r="V1020" s="1">
        <f t="shared" si="219"/>
        <v>-40.843621284576443</v>
      </c>
      <c r="AA1020"/>
      <c r="AB1020"/>
    </row>
    <row r="1021" spans="1:28" hidden="1" x14ac:dyDescent="0.2">
      <c r="A1021" t="s">
        <v>1468</v>
      </c>
      <c r="B1021" s="5">
        <v>23.95</v>
      </c>
      <c r="C1021" s="2">
        <v>404200000</v>
      </c>
      <c r="D1021" s="2">
        <v>3064000000</v>
      </c>
      <c r="E1021" t="s">
        <v>27</v>
      </c>
      <c r="F1021" s="2">
        <v>109000000</v>
      </c>
      <c r="G1021" s="1">
        <f t="shared" si="209"/>
        <v>30.809077134405907</v>
      </c>
      <c r="H1021" s="1">
        <f t="shared" si="210"/>
        <v>1.0960148197291919</v>
      </c>
      <c r="I1021" s="1">
        <f t="shared" si="211"/>
        <v>0.21519631928851174</v>
      </c>
      <c r="J1021" s="1">
        <f t="shared" si="212"/>
        <v>6.049188277981651</v>
      </c>
      <c r="K1021" s="2">
        <v>14394000000</v>
      </c>
      <c r="L1021" s="2">
        <v>7852000000</v>
      </c>
      <c r="M1021" s="1">
        <f t="shared" si="213"/>
        <v>16.185056902523502</v>
      </c>
      <c r="N1021" s="1">
        <f t="shared" si="214"/>
        <v>1.4797600122286763</v>
      </c>
      <c r="O1021" s="2">
        <v>6542000000</v>
      </c>
      <c r="P1021" s="1">
        <f t="shared" si="215"/>
        <v>1.6661571384897587</v>
      </c>
      <c r="Q1021" s="1">
        <f t="shared" si="216"/>
        <v>46.835830021400184</v>
      </c>
      <c r="R1021" s="1">
        <f t="shared" si="217"/>
        <v>0.31594614882506528</v>
      </c>
      <c r="S1021" s="1">
        <f t="shared" si="218"/>
        <v>75.804057397328052</v>
      </c>
      <c r="T1021" s="1">
        <f t="shared" si="219"/>
        <v>79.041068777832763</v>
      </c>
      <c r="U1021" s="1">
        <f t="shared" si="219"/>
        <v>77.4225630875804</v>
      </c>
      <c r="V1021" s="1">
        <f t="shared" si="219"/>
        <v>75.804057397328052</v>
      </c>
      <c r="AA1021"/>
      <c r="AB1021"/>
    </row>
    <row r="1022" spans="1:28" hidden="1" x14ac:dyDescent="0.2">
      <c r="A1022" t="s">
        <v>4610</v>
      </c>
      <c r="B1022" s="5">
        <v>0.65</v>
      </c>
      <c r="C1022" s="2">
        <v>2012314000</v>
      </c>
      <c r="D1022" s="2">
        <v>411000000</v>
      </c>
      <c r="E1022" t="s">
        <v>27</v>
      </c>
      <c r="F1022" s="2">
        <v>411000000</v>
      </c>
      <c r="G1022" s="1">
        <f t="shared" si="209"/>
        <v>4.1326797331073193</v>
      </c>
      <c r="H1022" s="1">
        <f t="shared" si="210"/>
        <v>4.1326797331073193</v>
      </c>
      <c r="I1022" s="1">
        <f t="shared" si="211"/>
        <v>1.6042859423357665</v>
      </c>
      <c r="J1022" s="1">
        <f t="shared" si="212"/>
        <v>1.6042859423357665</v>
      </c>
      <c r="K1022" s="2">
        <v>13312000000</v>
      </c>
      <c r="L1022" s="2">
        <v>4901000000</v>
      </c>
      <c r="M1022" s="1">
        <f t="shared" si="213"/>
        <v>4.1797651857513287</v>
      </c>
      <c r="N1022" s="1">
        <f t="shared" si="214"/>
        <v>0.15551112828438951</v>
      </c>
      <c r="O1022" s="2">
        <v>9321000000</v>
      </c>
      <c r="P1022" s="1">
        <f t="shared" si="215"/>
        <v>4.4093981332475058</v>
      </c>
      <c r="Q1022" s="1">
        <f t="shared" si="216"/>
        <v>4.4093981332475058</v>
      </c>
      <c r="R1022" s="1">
        <f t="shared" si="217"/>
        <v>0.31824917274939174</v>
      </c>
      <c r="S1022" s="1">
        <f t="shared" si="218"/>
        <v>2.0424247905644943</v>
      </c>
      <c r="T1022" s="1">
        <f t="shared" si="219"/>
        <v>2.9688209692920688</v>
      </c>
      <c r="U1022" s="1">
        <f t="shared" si="219"/>
        <v>2.5056228799282816</v>
      </c>
      <c r="V1022" s="1">
        <f t="shared" si="219"/>
        <v>2.0424247905644943</v>
      </c>
      <c r="AA1022"/>
      <c r="AB1022"/>
    </row>
    <row r="1023" spans="1:28" hidden="1" x14ac:dyDescent="0.2">
      <c r="A1023" t="s">
        <v>1091</v>
      </c>
      <c r="B1023" s="5">
        <v>1.36</v>
      </c>
      <c r="C1023" s="2">
        <v>16517440</v>
      </c>
      <c r="D1023" s="2">
        <v>-14000000</v>
      </c>
      <c r="E1023" t="s">
        <v>27</v>
      </c>
      <c r="F1023" s="2">
        <v>-0.39</v>
      </c>
      <c r="G1023" s="1">
        <f t="shared" si="209"/>
        <v>-0.1407725456532907</v>
      </c>
      <c r="H1023" s="1">
        <f t="shared" si="210"/>
        <v>-3.9215209146273836E-9</v>
      </c>
      <c r="I1023" s="1">
        <f t="shared" si="211"/>
        <v>-47.097251592857141</v>
      </c>
      <c r="J1023" s="1">
        <f t="shared" si="212"/>
        <v>-1690670570</v>
      </c>
      <c r="K1023" s="3">
        <v>19000000</v>
      </c>
      <c r="L1023" s="3">
        <v>11000000</v>
      </c>
      <c r="M1023" s="1">
        <f t="shared" si="213"/>
        <v>0.48433655578588447</v>
      </c>
      <c r="N1023" s="1">
        <f t="shared" si="214"/>
        <v>2.8079648000000001</v>
      </c>
      <c r="O1023" s="3">
        <v>8000000</v>
      </c>
      <c r="P1023" s="1">
        <f t="shared" si="215"/>
        <v>-4.8749999999999999E-6</v>
      </c>
      <c r="Q1023" s="1">
        <f t="shared" si="216"/>
        <v>-175</v>
      </c>
      <c r="R1023" s="1">
        <f t="shared" si="217"/>
        <v>-0.16045513142857146</v>
      </c>
      <c r="S1023" s="1">
        <f t="shared" si="218"/>
        <v>-8.4758897262529782</v>
      </c>
      <c r="T1023" s="1">
        <f t="shared" si="219"/>
        <v>-8.3790224150958021</v>
      </c>
      <c r="U1023" s="1">
        <f t="shared" si="219"/>
        <v>-8.4274560706743902</v>
      </c>
      <c r="V1023" s="1">
        <f t="shared" si="219"/>
        <v>-8.4758897262529782</v>
      </c>
      <c r="AA1023"/>
      <c r="AB1023"/>
    </row>
    <row r="1024" spans="1:28" hidden="1" x14ac:dyDescent="0.2">
      <c r="A1024" t="s">
        <v>1092</v>
      </c>
      <c r="B1024" s="5">
        <v>21.73</v>
      </c>
      <c r="C1024" s="2">
        <v>727650202</v>
      </c>
      <c r="D1024" s="2">
        <v>1326000000</v>
      </c>
      <c r="E1024" t="s">
        <v>27</v>
      </c>
      <c r="F1024" s="2">
        <v>1326000000</v>
      </c>
      <c r="G1024" s="1">
        <f t="shared" si="209"/>
        <v>13.333171109733104</v>
      </c>
      <c r="H1024" s="1">
        <f t="shared" si="210"/>
        <v>13.333171109733104</v>
      </c>
      <c r="I1024" s="1">
        <f t="shared" si="211"/>
        <v>0.49725605</v>
      </c>
      <c r="J1024" s="1">
        <f t="shared" si="212"/>
        <v>0.49725605</v>
      </c>
      <c r="K1024" s="4">
        <v>33134000000</v>
      </c>
      <c r="L1024" s="4">
        <v>15113000000</v>
      </c>
      <c r="M1024" s="1">
        <f t="shared" si="213"/>
        <v>24.766020747974725</v>
      </c>
      <c r="N1024" s="1">
        <f t="shared" si="214"/>
        <v>0.87741184670440042</v>
      </c>
      <c r="O1024" s="4">
        <v>18021000000</v>
      </c>
      <c r="P1024" s="1">
        <f t="shared" si="215"/>
        <v>7.3580822373897128</v>
      </c>
      <c r="Q1024" s="1">
        <f t="shared" si="216"/>
        <v>7.3580822373897128</v>
      </c>
      <c r="R1024" s="1">
        <f t="shared" si="217"/>
        <v>1.1924463717541476</v>
      </c>
      <c r="S1024" s="1">
        <f t="shared" si="218"/>
        <v>18.223041735649794</v>
      </c>
      <c r="T1024" s="1">
        <f t="shared" si="219"/>
        <v>23.176245885244736</v>
      </c>
      <c r="U1024" s="1">
        <f t="shared" si="219"/>
        <v>20.699643810447263</v>
      </c>
      <c r="V1024" s="1">
        <f t="shared" si="219"/>
        <v>18.223041735649794</v>
      </c>
      <c r="AA1024"/>
      <c r="AB1024"/>
    </row>
    <row r="1025" spans="1:28" hidden="1" x14ac:dyDescent="0.2">
      <c r="A1025" t="s">
        <v>1093</v>
      </c>
      <c r="B1025" s="5">
        <v>869.71</v>
      </c>
      <c r="C1025" s="2">
        <v>28388000</v>
      </c>
      <c r="D1025" s="2">
        <v>177000000</v>
      </c>
      <c r="E1025" t="s">
        <v>27</v>
      </c>
      <c r="F1025" s="2">
        <v>99000000</v>
      </c>
      <c r="G1025" s="1">
        <f t="shared" si="209"/>
        <v>1.7797671843308895</v>
      </c>
      <c r="H1025" s="1">
        <f t="shared" si="210"/>
        <v>0.99546300140541277</v>
      </c>
      <c r="I1025" s="1">
        <f t="shared" si="211"/>
        <v>3.7252063406779659</v>
      </c>
      <c r="J1025" s="1">
        <f t="shared" si="212"/>
        <v>6.6602173969696965</v>
      </c>
      <c r="K1025" s="4">
        <v>4938000000</v>
      </c>
      <c r="L1025" s="4">
        <v>3315000000</v>
      </c>
      <c r="M1025" s="1">
        <f t="shared" si="213"/>
        <v>57.172044525855995</v>
      </c>
      <c r="N1025" s="1">
        <f t="shared" si="214"/>
        <v>15.21215494762785</v>
      </c>
      <c r="O1025" s="4">
        <v>1622000000</v>
      </c>
      <c r="P1025" s="1">
        <f t="shared" si="215"/>
        <v>6.1035758323057951</v>
      </c>
      <c r="Q1025" s="1">
        <f t="shared" si="216"/>
        <v>10.91245376078915</v>
      </c>
      <c r="R1025" s="1">
        <f t="shared" si="217"/>
        <v>13.94877258757062</v>
      </c>
      <c r="S1025" s="1">
        <f t="shared" si="218"/>
        <v>62.350288854445552</v>
      </c>
      <c r="T1025" s="1">
        <f t="shared" si="219"/>
        <v>73.777652529237713</v>
      </c>
      <c r="U1025" s="1">
        <f t="shared" si="219"/>
        <v>68.063970691841618</v>
      </c>
      <c r="V1025" s="1">
        <f t="shared" si="219"/>
        <v>62.350288854445552</v>
      </c>
      <c r="AA1025"/>
      <c r="AB1025"/>
    </row>
    <row r="1026" spans="1:28" hidden="1" x14ac:dyDescent="0.2">
      <c r="A1026" t="s">
        <v>1543</v>
      </c>
      <c r="B1026" s="5">
        <v>4.75</v>
      </c>
      <c r="C1026" s="2">
        <v>29032842</v>
      </c>
      <c r="D1026" s="2">
        <v>42000000</v>
      </c>
      <c r="E1026" t="s">
        <v>27</v>
      </c>
      <c r="F1026" s="2">
        <v>12000000</v>
      </c>
      <c r="G1026" s="1">
        <f t="shared" si="209"/>
        <v>0.42231763695987207</v>
      </c>
      <c r="H1026" s="1">
        <f t="shared" si="210"/>
        <v>0.12066218198853489</v>
      </c>
      <c r="I1026" s="1">
        <f t="shared" si="211"/>
        <v>15.699083864285715</v>
      </c>
      <c r="J1026" s="1">
        <f t="shared" si="212"/>
        <v>54.946793524999997</v>
      </c>
      <c r="K1026" s="2">
        <v>1099000000</v>
      </c>
      <c r="L1026" s="2">
        <v>259000000</v>
      </c>
      <c r="M1026" s="1">
        <f t="shared" si="213"/>
        <v>28.932751399260191</v>
      </c>
      <c r="N1026" s="1">
        <f t="shared" si="214"/>
        <v>0.16417380892857142</v>
      </c>
      <c r="O1026" s="2">
        <v>344000000</v>
      </c>
      <c r="P1026" s="1">
        <f t="shared" si="215"/>
        <v>3.4883720930232558</v>
      </c>
      <c r="Q1026" s="1">
        <f t="shared" si="216"/>
        <v>12.209302325581394</v>
      </c>
      <c r="R1026" s="1">
        <f t="shared" si="217"/>
        <v>0.32834761785714295</v>
      </c>
      <c r="S1026" s="1">
        <f t="shared" si="218"/>
        <v>14.466375699630092</v>
      </c>
      <c r="T1026" s="1">
        <f t="shared" si="219"/>
        <v>16.836105814236166</v>
      </c>
      <c r="U1026" s="1">
        <f t="shared" si="219"/>
        <v>15.651240756933129</v>
      </c>
      <c r="V1026" s="1">
        <f t="shared" si="219"/>
        <v>14.466375699630092</v>
      </c>
      <c r="AA1026"/>
      <c r="AB1026"/>
    </row>
    <row r="1027" spans="1:28" hidden="1" x14ac:dyDescent="0.2">
      <c r="A1027" t="s">
        <v>1095</v>
      </c>
      <c r="B1027" s="5">
        <v>40.340000000000003</v>
      </c>
      <c r="C1027" s="2">
        <v>80932000000</v>
      </c>
      <c r="D1027" s="2">
        <v>3088000000</v>
      </c>
      <c r="E1027" t="s">
        <v>27</v>
      </c>
      <c r="F1027" s="2">
        <v>3088000000</v>
      </c>
      <c r="G1027" s="1">
        <f t="shared" si="209"/>
        <v>31.050401498382975</v>
      </c>
      <c r="H1027" s="1">
        <f t="shared" si="210"/>
        <v>31.050401498382975</v>
      </c>
      <c r="I1027" s="1">
        <f t="shared" si="211"/>
        <v>0.21352380903497409</v>
      </c>
      <c r="J1027" s="1">
        <f t="shared" si="212"/>
        <v>0.21352380903497409</v>
      </c>
      <c r="K1027" s="4">
        <v>663382000000</v>
      </c>
      <c r="L1027" s="4">
        <v>319283000000</v>
      </c>
      <c r="M1027" s="1">
        <f t="shared" si="213"/>
        <v>4.2517051351752091</v>
      </c>
      <c r="N1027" s="1">
        <f t="shared" si="214"/>
        <v>9.4879580585819774</v>
      </c>
      <c r="O1027" s="4">
        <v>343069000000</v>
      </c>
      <c r="P1027" s="1">
        <f t="shared" si="215"/>
        <v>0.90011047340330963</v>
      </c>
      <c r="Q1027" s="1">
        <f t="shared" si="216"/>
        <v>0.90011047340330963</v>
      </c>
      <c r="R1027" s="1">
        <f t="shared" si="217"/>
        <v>105.72528756476684</v>
      </c>
      <c r="S1027" s="1">
        <f t="shared" si="218"/>
        <v>0.38155488558295853</v>
      </c>
      <c r="T1027" s="1">
        <f t="shared" si="219"/>
        <v>1.2293505659071813</v>
      </c>
      <c r="U1027" s="1">
        <f t="shared" si="219"/>
        <v>0.80545272574506999</v>
      </c>
      <c r="V1027" s="1">
        <f t="shared" si="219"/>
        <v>0.38155488558295853</v>
      </c>
      <c r="AA1027"/>
      <c r="AB1027"/>
    </row>
    <row r="1028" spans="1:28" hidden="1" x14ac:dyDescent="0.2">
      <c r="A1028" t="s">
        <v>1096</v>
      </c>
      <c r="B1028" s="5">
        <v>8.6999999999999993</v>
      </c>
      <c r="C1028" s="2">
        <v>30598124345</v>
      </c>
      <c r="D1028" s="2">
        <v>1476000000</v>
      </c>
      <c r="E1028" t="s">
        <v>27</v>
      </c>
      <c r="F1028" s="2">
        <v>1476000000</v>
      </c>
      <c r="G1028" s="1">
        <f t="shared" si="209"/>
        <v>14.841448384589791</v>
      </c>
      <c r="H1028" s="1">
        <f t="shared" si="210"/>
        <v>14.841448384589791</v>
      </c>
      <c r="I1028" s="1">
        <f t="shared" si="211"/>
        <v>0.44672189857723577</v>
      </c>
      <c r="J1028" s="1">
        <f t="shared" si="212"/>
        <v>0.44672189857723577</v>
      </c>
      <c r="K1028" s="4">
        <v>540320000000</v>
      </c>
      <c r="L1028" s="4">
        <v>226034000000</v>
      </c>
      <c r="M1028" s="1">
        <f t="shared" si="213"/>
        <v>10.271413909439749</v>
      </c>
      <c r="N1028" s="1">
        <f t="shared" si="214"/>
        <v>0.84701094481300465</v>
      </c>
      <c r="O1028" s="4">
        <v>313922000000</v>
      </c>
      <c r="P1028" s="1">
        <f t="shared" si="215"/>
        <v>0.47018049069514084</v>
      </c>
      <c r="Q1028" s="1">
        <f t="shared" si="216"/>
        <v>0.47018049069514084</v>
      </c>
      <c r="R1028" s="1">
        <f t="shared" si="217"/>
        <v>18.035479796849593</v>
      </c>
      <c r="S1028" s="1">
        <f t="shared" si="218"/>
        <v>0.48238250925377107</v>
      </c>
      <c r="T1028" s="1">
        <f t="shared" si="219"/>
        <v>2.5342860603372714</v>
      </c>
      <c r="U1028" s="1">
        <f t="shared" si="219"/>
        <v>1.5083342847955212</v>
      </c>
      <c r="V1028" s="1">
        <f t="shared" si="219"/>
        <v>0.48238250925377107</v>
      </c>
      <c r="AA1028"/>
      <c r="AB1028"/>
    </row>
    <row r="1029" spans="1:28" hidden="1" x14ac:dyDescent="0.2">
      <c r="A1029" t="s">
        <v>1097</v>
      </c>
      <c r="B1029" s="5">
        <v>99.36</v>
      </c>
      <c r="C1029" s="2">
        <v>55697326</v>
      </c>
      <c r="D1029" s="2">
        <v>216000000</v>
      </c>
      <c r="E1029" t="s">
        <v>27</v>
      </c>
      <c r="F1029" s="2">
        <v>76000000</v>
      </c>
      <c r="G1029" s="1">
        <f t="shared" si="209"/>
        <v>2.1719192757936279</v>
      </c>
      <c r="H1029" s="1">
        <f t="shared" si="210"/>
        <v>0.76419381926072094</v>
      </c>
      <c r="I1029" s="1">
        <f t="shared" si="211"/>
        <v>3.0525996402777777</v>
      </c>
      <c r="J1029" s="1">
        <f t="shared" si="212"/>
        <v>8.6758095039473684</v>
      </c>
      <c r="K1029" s="4">
        <v>1374000000</v>
      </c>
      <c r="L1029" s="4">
        <v>1431000000</v>
      </c>
      <c r="M1029" s="1">
        <f t="shared" si="213"/>
        <v>-1.0233884477685697</v>
      </c>
      <c r="N1029" s="1">
        <f t="shared" si="214"/>
        <v>-97.089233532631582</v>
      </c>
      <c r="O1029" s="3">
        <v>-57000000</v>
      </c>
      <c r="P1029" s="1">
        <f t="shared" si="215"/>
        <v>-133.33333333333331</v>
      </c>
      <c r="Q1029" s="1">
        <f t="shared" si="216"/>
        <v>-378.9473684210526</v>
      </c>
      <c r="R1029" s="1">
        <f t="shared" si="217"/>
        <v>2.5620769960000001</v>
      </c>
      <c r="S1029" s="1">
        <f t="shared" si="218"/>
        <v>38.781035915440533</v>
      </c>
      <c r="T1029" s="1">
        <f t="shared" si="219"/>
        <v>38.576358225886821</v>
      </c>
      <c r="U1029" s="1">
        <f t="shared" si="219"/>
        <v>38.678697070663681</v>
      </c>
      <c r="V1029" s="1">
        <f t="shared" si="219"/>
        <v>38.781035915440533</v>
      </c>
      <c r="AA1029"/>
      <c r="AB1029"/>
    </row>
    <row r="1030" spans="1:28" hidden="1" x14ac:dyDescent="0.2">
      <c r="A1030" t="s">
        <v>1098</v>
      </c>
      <c r="B1030" s="5">
        <v>9.92</v>
      </c>
      <c r="C1030" s="2">
        <v>6250000</v>
      </c>
      <c r="D1030" s="2" t="s">
        <v>41</v>
      </c>
      <c r="E1030" t="s">
        <v>42</v>
      </c>
      <c r="F1030" s="2" t="s">
        <v>41</v>
      </c>
      <c r="G1030" s="1" t="e">
        <f t="shared" si="209"/>
        <v>#VALUE!</v>
      </c>
      <c r="H1030" s="1" t="e">
        <f t="shared" si="210"/>
        <v>#VALUE!</v>
      </c>
      <c r="I1030" s="1" t="e">
        <f t="shared" si="211"/>
        <v>#VALUE!</v>
      </c>
      <c r="J1030" s="1" t="e">
        <f t="shared" si="212"/>
        <v>#VALUE!</v>
      </c>
      <c r="K1030" s="3">
        <v>0.35</v>
      </c>
      <c r="L1030" s="3">
        <v>0.33</v>
      </c>
      <c r="M1030" s="1">
        <f t="shared" si="213"/>
        <v>3.1999999999999939E-9</v>
      </c>
      <c r="N1030" s="1">
        <f t="shared" si="214"/>
        <v>3100000000.0000057</v>
      </c>
      <c r="O1030" s="3">
        <v>0.02</v>
      </c>
      <c r="P1030" s="1" t="e">
        <f t="shared" si="215"/>
        <v>#VALUE!</v>
      </c>
      <c r="Q1030" s="1" t="e">
        <f t="shared" si="216"/>
        <v>#VALUE!</v>
      </c>
      <c r="R1030" s="1" t="e">
        <f t="shared" si="217"/>
        <v>#VALUE!</v>
      </c>
      <c r="S1030" s="1" t="e">
        <f t="shared" si="218"/>
        <v>#VALUE!</v>
      </c>
      <c r="T1030" s="1" t="e">
        <f t="shared" si="219"/>
        <v>#VALUE!</v>
      </c>
      <c r="U1030" s="1" t="e">
        <f t="shared" si="219"/>
        <v>#VALUE!</v>
      </c>
      <c r="V1030" s="1" t="e">
        <f t="shared" si="219"/>
        <v>#VALUE!</v>
      </c>
      <c r="AA1030"/>
      <c r="AB1030"/>
    </row>
    <row r="1031" spans="1:28" hidden="1" x14ac:dyDescent="0.2">
      <c r="A1031" t="s">
        <v>1099</v>
      </c>
      <c r="B1031" s="5">
        <v>152.01</v>
      </c>
      <c r="C1031" s="2">
        <v>455749479</v>
      </c>
      <c r="D1031" s="2">
        <v>3962000000</v>
      </c>
      <c r="E1031" t="s">
        <v>27</v>
      </c>
      <c r="F1031" s="2">
        <v>1091000000</v>
      </c>
      <c r="G1031" s="1">
        <f t="shared" si="209"/>
        <v>39.83863041988127</v>
      </c>
      <c r="H1031" s="1">
        <f t="shared" si="210"/>
        <v>10.970203379124296</v>
      </c>
      <c r="I1031" s="1">
        <f t="shared" si="211"/>
        <v>0.16642138372034324</v>
      </c>
      <c r="J1031" s="1">
        <f t="shared" si="212"/>
        <v>0.60436436507791014</v>
      </c>
      <c r="K1031" s="4">
        <v>175148000000</v>
      </c>
      <c r="L1031" s="4">
        <v>120576000000</v>
      </c>
      <c r="M1031" s="1">
        <f t="shared" si="213"/>
        <v>119.74122300642279</v>
      </c>
      <c r="N1031" s="1">
        <f t="shared" si="214"/>
        <v>1.2694876182436048</v>
      </c>
      <c r="O1031" s="4">
        <v>54572000000</v>
      </c>
      <c r="P1031" s="1">
        <f t="shared" si="215"/>
        <v>1.9991937257201493</v>
      </c>
      <c r="Q1031" s="1">
        <f t="shared" si="216"/>
        <v>7.2601334017444845</v>
      </c>
      <c r="R1031" s="1">
        <f t="shared" si="217"/>
        <v>1.7485734049164563</v>
      </c>
      <c r="S1031" s="1">
        <f t="shared" si="218"/>
        <v>86.933725271466514</v>
      </c>
      <c r="T1031" s="1">
        <f t="shared" si="219"/>
        <v>110.88196987275107</v>
      </c>
      <c r="U1031" s="1">
        <f t="shared" si="219"/>
        <v>98.907847572108793</v>
      </c>
      <c r="V1031" s="1">
        <f t="shared" si="219"/>
        <v>86.933725271466514</v>
      </c>
      <c r="AA1031"/>
      <c r="AB1031"/>
    </row>
    <row r="1032" spans="1:28" hidden="1" x14ac:dyDescent="0.2">
      <c r="A1032" t="s">
        <v>1100</v>
      </c>
      <c r="B1032" s="5">
        <v>4.17</v>
      </c>
      <c r="C1032" s="2">
        <v>57658000</v>
      </c>
      <c r="D1032" s="2">
        <v>-33000000</v>
      </c>
      <c r="E1032" t="s">
        <v>27</v>
      </c>
      <c r="F1032" s="2">
        <v>-7000000</v>
      </c>
      <c r="G1032" s="1">
        <f t="shared" si="209"/>
        <v>-0.33182100046847091</v>
      </c>
      <c r="H1032" s="1">
        <f t="shared" si="210"/>
        <v>-7.0386272826645349E-2</v>
      </c>
      <c r="I1032" s="1">
        <f t="shared" si="211"/>
        <v>-19.98065219090909</v>
      </c>
      <c r="J1032" s="1">
        <f t="shared" si="212"/>
        <v>-94.194503185714282</v>
      </c>
      <c r="K1032" s="3">
        <v>43000000</v>
      </c>
      <c r="L1032" s="3">
        <v>16000000</v>
      </c>
      <c r="M1032" s="1">
        <f t="shared" si="213"/>
        <v>0.46827846959658675</v>
      </c>
      <c r="N1032" s="1">
        <f t="shared" si="214"/>
        <v>8.9049577777777777</v>
      </c>
      <c r="O1032" s="3">
        <v>27000000</v>
      </c>
      <c r="P1032" s="1">
        <f t="shared" si="215"/>
        <v>-25.925925925925924</v>
      </c>
      <c r="Q1032" s="1">
        <f t="shared" si="216"/>
        <v>-122.22222222222223</v>
      </c>
      <c r="R1032" s="1">
        <f t="shared" si="217"/>
        <v>-0.72858745454545459</v>
      </c>
      <c r="S1032" s="1">
        <f t="shared" si="218"/>
        <v>-5.723403517291616</v>
      </c>
      <c r="T1032" s="1">
        <f t="shared" si="219"/>
        <v>-5.6297478233722984</v>
      </c>
      <c r="U1032" s="1">
        <f t="shared" si="219"/>
        <v>-5.6765756703319576</v>
      </c>
      <c r="V1032" s="1">
        <f t="shared" si="219"/>
        <v>-5.723403517291616</v>
      </c>
      <c r="AA1032"/>
      <c r="AB1032"/>
    </row>
    <row r="1033" spans="1:28" hidden="1" x14ac:dyDescent="0.2">
      <c r="A1033" t="s">
        <v>1101</v>
      </c>
      <c r="B1033" s="5">
        <v>29.59</v>
      </c>
      <c r="C1033" s="2">
        <v>7022650000</v>
      </c>
      <c r="D1033" s="2">
        <v>419000000</v>
      </c>
      <c r="E1033" t="s">
        <v>27</v>
      </c>
      <c r="F1033" s="2">
        <v>419000000</v>
      </c>
      <c r="G1033" s="1">
        <f t="shared" si="209"/>
        <v>4.213121187766343</v>
      </c>
      <c r="H1033" s="1">
        <f t="shared" si="210"/>
        <v>4.213121187766343</v>
      </c>
      <c r="I1033" s="1">
        <f t="shared" si="211"/>
        <v>1.5736551844868734</v>
      </c>
      <c r="J1033" s="1">
        <f t="shared" si="212"/>
        <v>1.5736551844868734</v>
      </c>
      <c r="K1033" s="4">
        <v>24072000000</v>
      </c>
      <c r="L1033" s="4">
        <v>-54397000000</v>
      </c>
      <c r="M1033" s="1">
        <f t="shared" si="213"/>
        <v>11.173702234911323</v>
      </c>
      <c r="N1033" s="1">
        <f t="shared" si="214"/>
        <v>2.6481822566873543</v>
      </c>
      <c r="O1033" s="4">
        <v>65257000000</v>
      </c>
      <c r="P1033" s="1">
        <f t="shared" si="215"/>
        <v>0.64207671207686534</v>
      </c>
      <c r="Q1033" s="1">
        <f t="shared" si="216"/>
        <v>0.64207671207686534</v>
      </c>
      <c r="R1033" s="1">
        <f t="shared" si="217"/>
        <v>49.594323031026249</v>
      </c>
      <c r="S1033" s="1">
        <f t="shared" si="218"/>
        <v>0.59664086918755743</v>
      </c>
      <c r="T1033" s="1">
        <f t="shared" si="219"/>
        <v>2.4551130983318261</v>
      </c>
      <c r="U1033" s="1">
        <f t="shared" si="219"/>
        <v>1.5258769837596908</v>
      </c>
      <c r="V1033" s="1">
        <f t="shared" si="219"/>
        <v>0.59664086918755743</v>
      </c>
      <c r="AA1033"/>
      <c r="AB1033"/>
    </row>
    <row r="1034" spans="1:28" hidden="1" x14ac:dyDescent="0.2">
      <c r="A1034" t="s">
        <v>1102</v>
      </c>
      <c r="B1034" s="5">
        <v>10.63</v>
      </c>
      <c r="C1034" s="2">
        <v>19549981</v>
      </c>
      <c r="D1034" s="2" t="s">
        <v>41</v>
      </c>
      <c r="E1034" t="s">
        <v>42</v>
      </c>
      <c r="F1034" s="2">
        <v>0</v>
      </c>
      <c r="G1034" s="1" t="e">
        <f t="shared" si="209"/>
        <v>#VALUE!</v>
      </c>
      <c r="H1034" s="1">
        <f t="shared" si="210"/>
        <v>0</v>
      </c>
      <c r="I1034" s="1" t="e">
        <f t="shared" si="211"/>
        <v>#VALUE!</v>
      </c>
      <c r="J1034" s="1" t="e">
        <f t="shared" si="212"/>
        <v>#DIV/0!</v>
      </c>
      <c r="K1034" s="3">
        <v>695000000</v>
      </c>
      <c r="L1034" s="3">
        <v>21000000</v>
      </c>
      <c r="M1034" s="1">
        <f t="shared" si="213"/>
        <v>34.475736830639377</v>
      </c>
      <c r="N1034" s="1">
        <f t="shared" si="214"/>
        <v>0.30833278639465878</v>
      </c>
      <c r="O1034" s="3">
        <v>5000000</v>
      </c>
      <c r="P1034" s="1">
        <f t="shared" si="215"/>
        <v>0</v>
      </c>
      <c r="Q1034" s="1" t="e">
        <f t="shared" si="216"/>
        <v>#VALUE!</v>
      </c>
      <c r="R1034" s="1" t="e">
        <f t="shared" si="217"/>
        <v>#VALUE!</v>
      </c>
      <c r="S1034" s="1" t="e">
        <f t="shared" si="218"/>
        <v>#VALUE!</v>
      </c>
      <c r="T1034" s="1" t="e">
        <f t="shared" ref="T1034:V1053" si="220">($O1034+$O1034*($Q1034+T$2-$C$1)/$C$1)/$C1034</f>
        <v>#VALUE!</v>
      </c>
      <c r="U1034" s="1" t="e">
        <f t="shared" si="220"/>
        <v>#VALUE!</v>
      </c>
      <c r="V1034" s="1" t="e">
        <f t="shared" si="220"/>
        <v>#VALUE!</v>
      </c>
      <c r="AA1034"/>
      <c r="AB1034"/>
    </row>
    <row r="1035" spans="1:28" hidden="1" x14ac:dyDescent="0.2">
      <c r="A1035" t="s">
        <v>1103</v>
      </c>
      <c r="B1035" s="5">
        <v>71.31</v>
      </c>
      <c r="C1035" s="2">
        <v>252900000</v>
      </c>
      <c r="D1035" s="2">
        <v>569000000</v>
      </c>
      <c r="E1035" t="s">
        <v>27</v>
      </c>
      <c r="F1035" s="2">
        <v>157000000</v>
      </c>
      <c r="G1035" s="1">
        <f t="shared" si="209"/>
        <v>5.7213984626230285</v>
      </c>
      <c r="H1035" s="1">
        <f t="shared" si="210"/>
        <v>1.5786635476833313</v>
      </c>
      <c r="I1035" s="1">
        <f t="shared" si="211"/>
        <v>1.1588075963093147</v>
      </c>
      <c r="J1035" s="1">
        <f t="shared" si="212"/>
        <v>4.1997549191082806</v>
      </c>
      <c r="K1035" s="4">
        <v>6610000000</v>
      </c>
      <c r="L1035" s="4">
        <v>4051000000</v>
      </c>
      <c r="M1035" s="1">
        <f t="shared" si="213"/>
        <v>10.118623962040331</v>
      </c>
      <c r="N1035" s="1">
        <f t="shared" si="214"/>
        <v>7.0474009378663549</v>
      </c>
      <c r="O1035" s="4">
        <v>2559000000</v>
      </c>
      <c r="P1035" s="1">
        <f t="shared" si="215"/>
        <v>6.1352090660414218</v>
      </c>
      <c r="Q1035" s="1">
        <f t="shared" si="216"/>
        <v>22.235248143806174</v>
      </c>
      <c r="R1035" s="1">
        <f t="shared" si="217"/>
        <v>3.1694725834797892</v>
      </c>
      <c r="S1035" s="1">
        <f t="shared" si="218"/>
        <v>22.499011466982996</v>
      </c>
      <c r="T1035" s="1">
        <f t="shared" si="220"/>
        <v>24.522736259391063</v>
      </c>
      <c r="U1035" s="1">
        <f t="shared" si="220"/>
        <v>23.51087386318703</v>
      </c>
      <c r="V1035" s="1">
        <f t="shared" si="220"/>
        <v>22.499011466982996</v>
      </c>
      <c r="AA1035"/>
      <c r="AB1035"/>
    </row>
    <row r="1036" spans="1:28" hidden="1" x14ac:dyDescent="0.2">
      <c r="A1036" t="s">
        <v>1104</v>
      </c>
      <c r="B1036" s="5">
        <v>36.14</v>
      </c>
      <c r="C1036" s="2">
        <v>7757446545</v>
      </c>
      <c r="D1036" s="2">
        <v>1261000000</v>
      </c>
      <c r="E1036" t="s">
        <v>27</v>
      </c>
      <c r="F1036" s="2">
        <v>1261000000</v>
      </c>
      <c r="G1036" s="1">
        <f t="shared" si="209"/>
        <v>12.67958429062854</v>
      </c>
      <c r="H1036" s="1">
        <f t="shared" si="210"/>
        <v>12.67958429062854</v>
      </c>
      <c r="I1036" s="1">
        <f t="shared" si="211"/>
        <v>0.52288780515463917</v>
      </c>
      <c r="J1036" s="1">
        <f t="shared" si="212"/>
        <v>0.52288780515463917</v>
      </c>
      <c r="K1036" s="4">
        <v>467056000000</v>
      </c>
      <c r="L1036" s="4">
        <v>82527000000</v>
      </c>
      <c r="M1036" s="1">
        <f t="shared" si="213"/>
        <v>49.569017043094561</v>
      </c>
      <c r="N1036" s="1">
        <f t="shared" si="214"/>
        <v>0.72908445952398904</v>
      </c>
      <c r="O1036" s="4">
        <v>374672000000</v>
      </c>
      <c r="P1036" s="1">
        <f t="shared" si="215"/>
        <v>0.33656104539437159</v>
      </c>
      <c r="Q1036" s="1">
        <f t="shared" si="216"/>
        <v>0.33656104539437159</v>
      </c>
      <c r="R1036" s="1">
        <f t="shared" si="217"/>
        <v>22.232681850618452</v>
      </c>
      <c r="S1036" s="1">
        <f t="shared" si="218"/>
        <v>1.6255348879107308</v>
      </c>
      <c r="T1036" s="1">
        <f t="shared" si="220"/>
        <v>11.285208282411697</v>
      </c>
      <c r="U1036" s="1">
        <f t="shared" si="220"/>
        <v>6.4553715851612177</v>
      </c>
      <c r="V1036" s="1">
        <f t="shared" si="220"/>
        <v>1.6255348879107308</v>
      </c>
      <c r="AA1036"/>
      <c r="AB1036"/>
    </row>
    <row r="1037" spans="1:28" hidden="1" x14ac:dyDescent="0.2">
      <c r="A1037" t="s">
        <v>1105</v>
      </c>
      <c r="B1037" s="5">
        <v>142.97</v>
      </c>
      <c r="C1037" s="2">
        <v>40700000</v>
      </c>
      <c r="D1037" s="2">
        <v>353000000</v>
      </c>
      <c r="E1037" t="s">
        <v>27</v>
      </c>
      <c r="F1037" s="2">
        <v>15000000</v>
      </c>
      <c r="G1037" s="1">
        <f t="shared" si="209"/>
        <v>3.5494791868294011</v>
      </c>
      <c r="H1037" s="1">
        <f t="shared" si="210"/>
        <v>0.15082772748566861</v>
      </c>
      <c r="I1037" s="1">
        <f t="shared" si="211"/>
        <v>1.8678796665722379</v>
      </c>
      <c r="J1037" s="1">
        <f t="shared" si="212"/>
        <v>43.957434819999996</v>
      </c>
      <c r="K1037" s="4">
        <v>2563000000</v>
      </c>
      <c r="L1037" s="4">
        <v>2012000000</v>
      </c>
      <c r="M1037" s="1">
        <f t="shared" si="213"/>
        <v>13.538083538083539</v>
      </c>
      <c r="N1037" s="1">
        <f t="shared" si="214"/>
        <v>10.56057894736842</v>
      </c>
      <c r="O1037" s="3">
        <v>550000000</v>
      </c>
      <c r="P1037" s="1">
        <f t="shared" si="215"/>
        <v>2.7272727272727271</v>
      </c>
      <c r="Q1037" s="1">
        <f t="shared" si="216"/>
        <v>64.181818181818187</v>
      </c>
      <c r="R1037" s="1">
        <f t="shared" si="217"/>
        <v>1.6484076487252122</v>
      </c>
      <c r="S1037" s="1">
        <f t="shared" si="218"/>
        <v>86.732186732186747</v>
      </c>
      <c r="T1037" s="1">
        <f t="shared" si="220"/>
        <v>89.434889434889442</v>
      </c>
      <c r="U1037" s="1">
        <f t="shared" si="220"/>
        <v>88.083538083538102</v>
      </c>
      <c r="V1037" s="1">
        <f t="shared" si="220"/>
        <v>86.732186732186747</v>
      </c>
      <c r="AA1037"/>
      <c r="AB1037"/>
    </row>
    <row r="1038" spans="1:28" hidden="1" x14ac:dyDescent="0.2">
      <c r="A1038" t="s">
        <v>1106</v>
      </c>
      <c r="B1038" s="5">
        <v>25.15</v>
      </c>
      <c r="C1038" s="2">
        <v>16720662</v>
      </c>
      <c r="D1038" s="2">
        <v>6000000</v>
      </c>
      <c r="E1038" t="s">
        <v>686</v>
      </c>
      <c r="F1038" s="2">
        <v>-2000000</v>
      </c>
      <c r="G1038" s="1">
        <f t="shared" si="209"/>
        <v>6.0331090994267443E-2</v>
      </c>
      <c r="H1038" s="1">
        <f t="shared" si="210"/>
        <v>-2.0110363664755812E-2</v>
      </c>
      <c r="I1038" s="1">
        <f t="shared" si="211"/>
        <v>109.89358704999999</v>
      </c>
      <c r="J1038" s="1">
        <f t="shared" si="212"/>
        <v>-329.68076115000002</v>
      </c>
      <c r="K1038" s="3">
        <v>448000000</v>
      </c>
      <c r="L1038" s="3">
        <v>253000000</v>
      </c>
      <c r="M1038" s="1">
        <f t="shared" si="213"/>
        <v>11.662217680137305</v>
      </c>
      <c r="N1038" s="1">
        <f t="shared" si="214"/>
        <v>2.1565366630769232</v>
      </c>
      <c r="O1038" s="3">
        <v>195000000</v>
      </c>
      <c r="P1038" s="1">
        <f t="shared" si="215"/>
        <v>-1.0256410256410255</v>
      </c>
      <c r="Q1038" s="1">
        <f t="shared" si="216"/>
        <v>3.0769230769230771</v>
      </c>
      <c r="R1038" s="1">
        <f t="shared" si="217"/>
        <v>7.0087441549999996</v>
      </c>
      <c r="S1038" s="1">
        <f t="shared" si="218"/>
        <v>3.5883746708114788</v>
      </c>
      <c r="T1038" s="1">
        <f t="shared" si="220"/>
        <v>5.9208182068389394</v>
      </c>
      <c r="U1038" s="1">
        <f t="shared" si="220"/>
        <v>4.7545964388252093</v>
      </c>
      <c r="V1038" s="1">
        <f t="shared" si="220"/>
        <v>3.5883746708114788</v>
      </c>
      <c r="AA1038"/>
      <c r="AB1038"/>
    </row>
    <row r="1039" spans="1:28" hidden="1" x14ac:dyDescent="0.2">
      <c r="A1039" t="s">
        <v>1107</v>
      </c>
      <c r="B1039" s="5">
        <v>17.84</v>
      </c>
      <c r="C1039" s="2">
        <v>273655375</v>
      </c>
      <c r="D1039" s="2">
        <v>363000000</v>
      </c>
      <c r="E1039" t="s">
        <v>27</v>
      </c>
      <c r="F1039" s="2">
        <v>363000000</v>
      </c>
      <c r="G1039" s="1">
        <f t="shared" si="209"/>
        <v>3.6500310051531804</v>
      </c>
      <c r="H1039" s="1">
        <f t="shared" si="210"/>
        <v>3.6500310051531804</v>
      </c>
      <c r="I1039" s="1">
        <f t="shared" si="211"/>
        <v>1.8164229264462808</v>
      </c>
      <c r="J1039" s="1">
        <f t="shared" si="212"/>
        <v>1.8164229264462808</v>
      </c>
      <c r="K1039" s="4">
        <v>35930000000</v>
      </c>
      <c r="L1039" s="4">
        <v>19594000000</v>
      </c>
      <c r="M1039" s="1">
        <f t="shared" si="213"/>
        <v>59.695520323691795</v>
      </c>
      <c r="N1039" s="1">
        <f t="shared" si="214"/>
        <v>0.29884989532321254</v>
      </c>
      <c r="O1039" s="4">
        <v>16033000000</v>
      </c>
      <c r="P1039" s="1">
        <f t="shared" si="215"/>
        <v>2.2640803343104849</v>
      </c>
      <c r="Q1039" s="1">
        <f t="shared" si="216"/>
        <v>2.2640803343104849</v>
      </c>
      <c r="R1039" s="1">
        <f t="shared" si="217"/>
        <v>1.3449068567493112</v>
      </c>
      <c r="S1039" s="1">
        <f t="shared" si="218"/>
        <v>13.264859131672456</v>
      </c>
      <c r="T1039" s="1">
        <f t="shared" si="220"/>
        <v>24.982516787766365</v>
      </c>
      <c r="U1039" s="1">
        <f t="shared" si="220"/>
        <v>19.123687959719408</v>
      </c>
      <c r="V1039" s="1">
        <f t="shared" si="220"/>
        <v>13.264859131672456</v>
      </c>
      <c r="AA1039"/>
      <c r="AB1039"/>
    </row>
    <row r="1040" spans="1:28" hidden="1" x14ac:dyDescent="0.2">
      <c r="A1040" t="s">
        <v>1108</v>
      </c>
      <c r="B1040" s="5">
        <v>3.47</v>
      </c>
      <c r="C1040" s="2">
        <v>38687937</v>
      </c>
      <c r="D1040" s="2">
        <v>-59000000</v>
      </c>
      <c r="E1040" t="s">
        <v>27</v>
      </c>
      <c r="F1040" s="2">
        <v>3000000</v>
      </c>
      <c r="G1040" s="1">
        <f t="shared" si="209"/>
        <v>-0.59325572811029648</v>
      </c>
      <c r="H1040" s="1">
        <f t="shared" si="210"/>
        <v>3.0165545497133722E-2</v>
      </c>
      <c r="I1040" s="1">
        <f t="shared" si="211"/>
        <v>-11.175619022033899</v>
      </c>
      <c r="J1040" s="1">
        <f t="shared" si="212"/>
        <v>219.78717409999999</v>
      </c>
      <c r="K1040" s="3">
        <v>82000000</v>
      </c>
      <c r="L1040" s="3">
        <v>33000000</v>
      </c>
      <c r="M1040" s="1">
        <f t="shared" si="213"/>
        <v>1.2665446596441676</v>
      </c>
      <c r="N1040" s="1">
        <f t="shared" si="214"/>
        <v>2.7397375793877554</v>
      </c>
      <c r="O1040" s="3">
        <v>49000000</v>
      </c>
      <c r="P1040" s="1">
        <f t="shared" si="215"/>
        <v>6.1224489795918364</v>
      </c>
      <c r="Q1040" s="1">
        <f t="shared" si="216"/>
        <v>-120.40816326530613</v>
      </c>
      <c r="R1040" s="1">
        <f t="shared" si="217"/>
        <v>-0.22753752777966096</v>
      </c>
      <c r="S1040" s="1">
        <f t="shared" si="218"/>
        <v>-15.250231616123655</v>
      </c>
      <c r="T1040" s="1">
        <f t="shared" si="220"/>
        <v>-14.996922684194821</v>
      </c>
      <c r="U1040" s="1">
        <f t="shared" si="220"/>
        <v>-15.123577150159237</v>
      </c>
      <c r="V1040" s="1">
        <f t="shared" si="220"/>
        <v>-15.250231616123655</v>
      </c>
      <c r="AA1040"/>
      <c r="AB1040"/>
    </row>
    <row r="1041" spans="1:28" hidden="1" x14ac:dyDescent="0.2">
      <c r="A1041" t="s">
        <v>1109</v>
      </c>
      <c r="B1041" s="5">
        <v>206.01</v>
      </c>
      <c r="C1041" s="2">
        <v>377609272</v>
      </c>
      <c r="D1041" s="2">
        <v>2637000000</v>
      </c>
      <c r="E1041" t="s">
        <v>27</v>
      </c>
      <c r="F1041" s="2">
        <v>1351000000</v>
      </c>
      <c r="G1041" s="1">
        <f t="shared" si="209"/>
        <v>26.515514491980539</v>
      </c>
      <c r="H1041" s="1">
        <f t="shared" si="210"/>
        <v>13.584550655542552</v>
      </c>
      <c r="I1041" s="1">
        <f t="shared" si="211"/>
        <v>0.25004229135381117</v>
      </c>
      <c r="J1041" s="1">
        <f t="shared" si="212"/>
        <v>0.48805442065136934</v>
      </c>
      <c r="K1041" s="4">
        <v>154847000000</v>
      </c>
      <c r="L1041" s="4">
        <v>110114000000</v>
      </c>
      <c r="M1041" s="1">
        <f t="shared" si="213"/>
        <v>118.46372246918767</v>
      </c>
      <c r="N1041" s="1">
        <f t="shared" si="214"/>
        <v>1.7390133933498759</v>
      </c>
      <c r="O1041" s="4">
        <v>44696000000</v>
      </c>
      <c r="P1041" s="1">
        <f t="shared" si="215"/>
        <v>3.0226418471451586</v>
      </c>
      <c r="Q1041" s="1">
        <f t="shared" si="216"/>
        <v>5.8998568104528371</v>
      </c>
      <c r="R1041" s="1">
        <f t="shared" si="217"/>
        <v>2.9499918894470989</v>
      </c>
      <c r="S1041" s="1">
        <f t="shared" si="218"/>
        <v>69.834090302740236</v>
      </c>
      <c r="T1041" s="1">
        <f t="shared" si="220"/>
        <v>93.507237820156064</v>
      </c>
      <c r="U1041" s="1">
        <f t="shared" si="220"/>
        <v>81.67066406144815</v>
      </c>
      <c r="V1041" s="1">
        <f t="shared" si="220"/>
        <v>69.834090302740236</v>
      </c>
      <c r="AA1041"/>
      <c r="AB1041"/>
    </row>
    <row r="1042" spans="1:28" hidden="1" x14ac:dyDescent="0.2">
      <c r="A1042" t="s">
        <v>1110</v>
      </c>
      <c r="B1042" s="5">
        <v>15.25</v>
      </c>
      <c r="C1042" s="2">
        <v>14599000</v>
      </c>
      <c r="D1042" s="2">
        <v>1.1200000000000001</v>
      </c>
      <c r="E1042" t="s">
        <v>27</v>
      </c>
      <c r="F1042" s="2">
        <v>3000000</v>
      </c>
      <c r="G1042" s="1">
        <f t="shared" si="209"/>
        <v>1.1261803652263257E-8</v>
      </c>
      <c r="H1042" s="1">
        <f t="shared" si="210"/>
        <v>3.0165545497133722E-2</v>
      </c>
      <c r="I1042" s="1">
        <f t="shared" si="211"/>
        <v>588715644.91071427</v>
      </c>
      <c r="J1042" s="1">
        <f t="shared" si="212"/>
        <v>219.78717409999999</v>
      </c>
      <c r="K1042" s="3">
        <v>660000000</v>
      </c>
      <c r="L1042" s="3">
        <v>262000000</v>
      </c>
      <c r="M1042" s="1">
        <f t="shared" si="213"/>
        <v>27.262141242550861</v>
      </c>
      <c r="N1042" s="1">
        <f t="shared" si="214"/>
        <v>0.55938379396984927</v>
      </c>
      <c r="O1042" s="3">
        <v>360000000</v>
      </c>
      <c r="P1042" s="1">
        <f t="shared" si="215"/>
        <v>0.83333333333333337</v>
      </c>
      <c r="Q1042" s="1">
        <f t="shared" si="216"/>
        <v>3.1111111111111113E-7</v>
      </c>
      <c r="R1042" s="1">
        <f t="shared" si="217"/>
        <v>19878102.59394091</v>
      </c>
      <c r="S1042" s="1">
        <f t="shared" si="218"/>
        <v>7.6717583722746186E-7</v>
      </c>
      <c r="T1042" s="1">
        <f t="shared" si="220"/>
        <v>4.9318454140694561</v>
      </c>
      <c r="U1042" s="1">
        <f t="shared" si="220"/>
        <v>2.4659230906226486</v>
      </c>
      <c r="V1042" s="1">
        <f t="shared" si="220"/>
        <v>7.6717583722746186E-7</v>
      </c>
      <c r="AA1042"/>
      <c r="AB1042"/>
    </row>
    <row r="1043" spans="1:28" hidden="1" x14ac:dyDescent="0.2">
      <c r="A1043" t="s">
        <v>1111</v>
      </c>
      <c r="B1043" s="5">
        <v>43.27</v>
      </c>
      <c r="C1043" s="2">
        <v>156601000</v>
      </c>
      <c r="D1043" s="2">
        <v>253000000</v>
      </c>
      <c r="E1043" t="s">
        <v>80</v>
      </c>
      <c r="F1043" s="2">
        <v>80000000</v>
      </c>
      <c r="G1043" s="1">
        <f t="shared" si="209"/>
        <v>2.5439610035916105</v>
      </c>
      <c r="H1043" s="1">
        <f t="shared" si="210"/>
        <v>0.80441454659023248</v>
      </c>
      <c r="I1043" s="1">
        <f t="shared" si="211"/>
        <v>2.6061720249011855</v>
      </c>
      <c r="J1043" s="1">
        <f t="shared" si="212"/>
        <v>8.2420190287500006</v>
      </c>
      <c r="K1043" s="4">
        <v>3893000000</v>
      </c>
      <c r="L1043" s="4">
        <v>1721000000</v>
      </c>
      <c r="M1043" s="1">
        <f t="shared" si="213"/>
        <v>13.869643233440399</v>
      </c>
      <c r="N1043" s="1">
        <f t="shared" si="214"/>
        <v>3.1197630156537755</v>
      </c>
      <c r="O1043" s="4">
        <v>2173000000</v>
      </c>
      <c r="P1043" s="1">
        <f t="shared" si="215"/>
        <v>3.6815462494247582</v>
      </c>
      <c r="Q1043" s="1">
        <f t="shared" si="216"/>
        <v>11.642890013805799</v>
      </c>
      <c r="R1043" s="1">
        <f t="shared" si="217"/>
        <v>2.6783103833992095</v>
      </c>
      <c r="S1043" s="1">
        <f t="shared" si="218"/>
        <v>16.15570781795774</v>
      </c>
      <c r="T1043" s="1">
        <f t="shared" si="220"/>
        <v>18.930913595698623</v>
      </c>
      <c r="U1043" s="1">
        <f t="shared" si="220"/>
        <v>17.54331070682818</v>
      </c>
      <c r="V1043" s="1">
        <f t="shared" si="220"/>
        <v>16.15570781795774</v>
      </c>
      <c r="AA1043"/>
      <c r="AB1043"/>
    </row>
    <row r="1044" spans="1:28" hidden="1" x14ac:dyDescent="0.2">
      <c r="A1044" t="s">
        <v>5020</v>
      </c>
      <c r="B1044" s="5">
        <v>1.69</v>
      </c>
      <c r="C1044" s="2">
        <v>13629517</v>
      </c>
      <c r="D1044" s="2">
        <v>7000000</v>
      </c>
      <c r="E1044" t="s">
        <v>539</v>
      </c>
      <c r="F1044" s="2">
        <v>7000000</v>
      </c>
      <c r="G1044" s="1">
        <f t="shared" si="209"/>
        <v>7.0386272826645349E-2</v>
      </c>
      <c r="H1044" s="1">
        <f t="shared" si="210"/>
        <v>7.0386272826645349E-2</v>
      </c>
      <c r="I1044" s="1">
        <f t="shared" si="211"/>
        <v>94.194503185714282</v>
      </c>
      <c r="J1044" s="1">
        <f t="shared" si="212"/>
        <v>94.194503185714282</v>
      </c>
      <c r="K1044" s="2">
        <v>76000000</v>
      </c>
      <c r="L1044" s="2">
        <v>39000000</v>
      </c>
      <c r="M1044" s="1">
        <f t="shared" si="213"/>
        <v>2.7146963461727953</v>
      </c>
      <c r="N1044" s="1">
        <f t="shared" si="214"/>
        <v>0.62253739810810815</v>
      </c>
      <c r="O1044" s="2">
        <v>37000000</v>
      </c>
      <c r="P1044" s="1">
        <f t="shared" si="215"/>
        <v>18.918918918918919</v>
      </c>
      <c r="Q1044" s="1">
        <f t="shared" si="216"/>
        <v>18.918918918918919</v>
      </c>
      <c r="R1044" s="1">
        <f t="shared" si="217"/>
        <v>0.32905548185714284</v>
      </c>
      <c r="S1044" s="1">
        <f t="shared" si="218"/>
        <v>5.1359120062728563</v>
      </c>
      <c r="T1044" s="1">
        <f t="shared" si="220"/>
        <v>5.678851275507415</v>
      </c>
      <c r="U1044" s="1">
        <f t="shared" si="220"/>
        <v>5.4073816408901356</v>
      </c>
      <c r="V1044" s="1">
        <f t="shared" si="220"/>
        <v>5.1359120062728563</v>
      </c>
      <c r="AA1044"/>
      <c r="AB1044"/>
    </row>
    <row r="1045" spans="1:28" hidden="1" x14ac:dyDescent="0.2">
      <c r="A1045" t="s">
        <v>1113</v>
      </c>
      <c r="B1045" s="5">
        <v>106.02</v>
      </c>
      <c r="C1045" s="2">
        <v>163336240</v>
      </c>
      <c r="D1045" s="2">
        <v>287000000</v>
      </c>
      <c r="E1045" t="s">
        <v>27</v>
      </c>
      <c r="F1045" s="2">
        <v>248000000</v>
      </c>
      <c r="G1045" s="1">
        <f t="shared" si="209"/>
        <v>2.8858371858924592</v>
      </c>
      <c r="H1045" s="1">
        <f t="shared" si="210"/>
        <v>2.4936850944297211</v>
      </c>
      <c r="I1045" s="1">
        <f t="shared" si="211"/>
        <v>2.2974269069686413</v>
      </c>
      <c r="J1045" s="1">
        <f t="shared" si="212"/>
        <v>2.6587158157258064</v>
      </c>
      <c r="K1045" s="4">
        <v>24742000000</v>
      </c>
      <c r="L1045" s="4">
        <v>15371000000</v>
      </c>
      <c r="M1045" s="1">
        <f t="shared" si="213"/>
        <v>57.372448392346975</v>
      </c>
      <c r="N1045" s="1">
        <f t="shared" si="214"/>
        <v>1.8479253190481273</v>
      </c>
      <c r="O1045" s="4">
        <v>9371000000</v>
      </c>
      <c r="P1045" s="1">
        <f t="shared" si="215"/>
        <v>2.646462490662683</v>
      </c>
      <c r="Q1045" s="1">
        <f t="shared" si="216"/>
        <v>3.0626400597588304</v>
      </c>
      <c r="R1045" s="1">
        <f t="shared" si="217"/>
        <v>6.0337659110801392</v>
      </c>
      <c r="S1045" s="1">
        <f t="shared" si="218"/>
        <v>17.571115877284797</v>
      </c>
      <c r="T1045" s="1">
        <f t="shared" si="220"/>
        <v>29.045605555754193</v>
      </c>
      <c r="U1045" s="1">
        <f t="shared" si="220"/>
        <v>23.308360716519495</v>
      </c>
      <c r="V1045" s="1">
        <f t="shared" si="220"/>
        <v>17.571115877284797</v>
      </c>
      <c r="AA1045"/>
      <c r="AB1045"/>
    </row>
    <row r="1046" spans="1:28" hidden="1" x14ac:dyDescent="0.2">
      <c r="A1046" t="s">
        <v>1114</v>
      </c>
      <c r="B1046" s="5">
        <v>105.02</v>
      </c>
      <c r="C1046" s="2">
        <v>30529472</v>
      </c>
      <c r="D1046" s="2">
        <v>95000000</v>
      </c>
      <c r="E1046" t="s">
        <v>30</v>
      </c>
      <c r="F1046" s="2">
        <v>20000000</v>
      </c>
      <c r="G1046" s="1">
        <f t="shared" si="209"/>
        <v>0.95524227407590112</v>
      </c>
      <c r="H1046" s="1">
        <f t="shared" si="210"/>
        <v>0.20110363664755812</v>
      </c>
      <c r="I1046" s="1">
        <f t="shared" si="211"/>
        <v>6.9406476031578945</v>
      </c>
      <c r="J1046" s="1">
        <f t="shared" si="212"/>
        <v>32.968076115000002</v>
      </c>
      <c r="K1046" s="4">
        <v>1939000000</v>
      </c>
      <c r="L1046" s="4">
        <v>1950000000</v>
      </c>
      <c r="M1046" s="1">
        <f t="shared" si="213"/>
        <v>-0.36030757426790744</v>
      </c>
      <c r="N1046" s="1">
        <f t="shared" si="214"/>
        <v>-291.47319540363634</v>
      </c>
      <c r="O1046" s="3">
        <v>-76000000</v>
      </c>
      <c r="P1046" s="1">
        <f t="shared" si="215"/>
        <v>-26.315789473684209</v>
      </c>
      <c r="Q1046" s="1">
        <f t="shared" si="216"/>
        <v>-125</v>
      </c>
      <c r="R1046" s="1">
        <f t="shared" si="217"/>
        <v>3.3749527888842104</v>
      </c>
      <c r="S1046" s="1">
        <f t="shared" si="218"/>
        <v>31.117472323137459</v>
      </c>
      <c r="T1046" s="1">
        <f t="shared" si="220"/>
        <v>30.619592765967258</v>
      </c>
      <c r="U1046" s="1">
        <f t="shared" si="220"/>
        <v>30.868532544552359</v>
      </c>
      <c r="V1046" s="1">
        <f t="shared" si="220"/>
        <v>31.117472323137459</v>
      </c>
      <c r="AA1046"/>
      <c r="AB1046"/>
    </row>
    <row r="1047" spans="1:28" hidden="1" x14ac:dyDescent="0.2">
      <c r="A1047" t="s">
        <v>1115</v>
      </c>
      <c r="B1047" s="5">
        <v>0.62</v>
      </c>
      <c r="C1047" s="2">
        <v>41439520</v>
      </c>
      <c r="D1047" s="2">
        <v>-16000000</v>
      </c>
      <c r="E1047" t="s">
        <v>61</v>
      </c>
      <c r="F1047" s="2">
        <v>-3000000</v>
      </c>
      <c r="G1047" s="1">
        <f t="shared" si="209"/>
        <v>-0.1608829093180465</v>
      </c>
      <c r="H1047" s="1">
        <f t="shared" si="210"/>
        <v>-3.0165545497133722E-2</v>
      </c>
      <c r="I1047" s="1">
        <f t="shared" si="211"/>
        <v>-41.210095143750003</v>
      </c>
      <c r="J1047" s="1">
        <f t="shared" si="212"/>
        <v>-219.78717409999999</v>
      </c>
      <c r="K1047" s="3">
        <v>92000000</v>
      </c>
      <c r="L1047" s="3">
        <v>131000000</v>
      </c>
      <c r="M1047" s="1">
        <f t="shared" si="213"/>
        <v>-0.94113059224624218</v>
      </c>
      <c r="N1047" s="1">
        <f t="shared" si="214"/>
        <v>-0.6587821128205128</v>
      </c>
      <c r="O1047" s="3">
        <v>-37000000</v>
      </c>
      <c r="P1047" s="1">
        <f t="shared" si="215"/>
        <v>8.1081081081081088</v>
      </c>
      <c r="Q1047" s="1">
        <f t="shared" si="216"/>
        <v>43.243243243243242</v>
      </c>
      <c r="R1047" s="1">
        <f t="shared" si="217"/>
        <v>-0.16057814000000001</v>
      </c>
      <c r="S1047" s="1">
        <f t="shared" si="218"/>
        <v>-3.8610485835743269</v>
      </c>
      <c r="T1047" s="1">
        <f t="shared" si="220"/>
        <v>-4.0396220805646399</v>
      </c>
      <c r="U1047" s="1">
        <f t="shared" si="220"/>
        <v>-3.9503353320694834</v>
      </c>
      <c r="V1047" s="1">
        <f t="shared" si="220"/>
        <v>-3.8610485835743269</v>
      </c>
      <c r="AA1047"/>
      <c r="AB1047"/>
    </row>
    <row r="1048" spans="1:28" hidden="1" x14ac:dyDescent="0.2">
      <c r="A1048" t="s">
        <v>1116</v>
      </c>
      <c r="B1048" s="5">
        <v>32.22</v>
      </c>
      <c r="C1048" s="2">
        <v>116600000</v>
      </c>
      <c r="D1048" s="2">
        <v>214000000</v>
      </c>
      <c r="E1048" t="s">
        <v>27</v>
      </c>
      <c r="F1048" s="2">
        <v>31000000</v>
      </c>
      <c r="G1048" s="1">
        <f t="shared" si="209"/>
        <v>2.1518089121288719</v>
      </c>
      <c r="H1048" s="1">
        <f t="shared" si="210"/>
        <v>0.31171063680371514</v>
      </c>
      <c r="I1048" s="1">
        <f t="shared" si="211"/>
        <v>3.0811286088785046</v>
      </c>
      <c r="J1048" s="1">
        <f t="shared" si="212"/>
        <v>21.269726525806451</v>
      </c>
      <c r="K1048" s="4">
        <v>5752000000</v>
      </c>
      <c r="L1048" s="4">
        <v>4255000000</v>
      </c>
      <c r="M1048" s="1">
        <f t="shared" si="213"/>
        <v>12.838765008576329</v>
      </c>
      <c r="N1048" s="1">
        <f t="shared" si="214"/>
        <v>2.5095871743486975</v>
      </c>
      <c r="O1048" s="4">
        <v>1484000000</v>
      </c>
      <c r="P1048" s="1">
        <f t="shared" si="215"/>
        <v>2.0889487870619945</v>
      </c>
      <c r="Q1048" s="1">
        <f t="shared" si="216"/>
        <v>14.420485175202154</v>
      </c>
      <c r="R1048" s="1">
        <f t="shared" si="217"/>
        <v>1.7555383177570094</v>
      </c>
      <c r="S1048" s="1">
        <f t="shared" si="218"/>
        <v>18.353344768439108</v>
      </c>
      <c r="T1048" s="1">
        <f t="shared" si="220"/>
        <v>20.898799313893651</v>
      </c>
      <c r="U1048" s="1">
        <f t="shared" si="220"/>
        <v>19.626072041166381</v>
      </c>
      <c r="V1048" s="1">
        <f t="shared" si="220"/>
        <v>18.353344768439108</v>
      </c>
      <c r="AA1048"/>
      <c r="AB1048"/>
    </row>
    <row r="1049" spans="1:28" hidden="1" x14ac:dyDescent="0.2">
      <c r="A1049" t="s">
        <v>1117</v>
      </c>
      <c r="B1049" s="5">
        <v>13.75</v>
      </c>
      <c r="C1049" s="2">
        <v>50420449</v>
      </c>
      <c r="D1049" s="2">
        <v>-70000000</v>
      </c>
      <c r="E1049" t="s">
        <v>27</v>
      </c>
      <c r="F1049" s="2">
        <v>-14000000</v>
      </c>
      <c r="G1049" s="1">
        <f t="shared" si="209"/>
        <v>-0.70386272826645346</v>
      </c>
      <c r="H1049" s="1">
        <f t="shared" si="210"/>
        <v>-0.1407725456532907</v>
      </c>
      <c r="I1049" s="1">
        <f t="shared" si="211"/>
        <v>-9.4194503185714282</v>
      </c>
      <c r="J1049" s="1">
        <f t="shared" si="212"/>
        <v>-47.097251592857141</v>
      </c>
      <c r="K1049" s="4">
        <v>2619000000</v>
      </c>
      <c r="L1049" s="4">
        <v>2747000000</v>
      </c>
      <c r="M1049" s="1">
        <f t="shared" si="213"/>
        <v>-2.5386525217179243</v>
      </c>
      <c r="N1049" s="1">
        <f t="shared" si="214"/>
        <v>-5.4162591699218749</v>
      </c>
      <c r="O1049" s="3">
        <v>-128000000</v>
      </c>
      <c r="P1049" s="1">
        <f t="shared" si="215"/>
        <v>10.9375</v>
      </c>
      <c r="Q1049" s="1">
        <f t="shared" si="216"/>
        <v>54.6875</v>
      </c>
      <c r="R1049" s="1">
        <f t="shared" si="217"/>
        <v>-0.99040167678571434</v>
      </c>
      <c r="S1049" s="1">
        <f t="shared" si="218"/>
        <v>-13.883255978144899</v>
      </c>
      <c r="T1049" s="1">
        <f t="shared" si="220"/>
        <v>-14.390986482488485</v>
      </c>
      <c r="U1049" s="1">
        <f t="shared" si="220"/>
        <v>-14.137121230316692</v>
      </c>
      <c r="V1049" s="1">
        <f t="shared" si="220"/>
        <v>-13.883255978144899</v>
      </c>
      <c r="AA1049"/>
      <c r="AB1049"/>
    </row>
    <row r="1050" spans="1:28" hidden="1" x14ac:dyDescent="0.2">
      <c r="A1050" t="s">
        <v>1613</v>
      </c>
      <c r="B1050" s="5">
        <v>1.89</v>
      </c>
      <c r="C1050" s="2">
        <v>80653474</v>
      </c>
      <c r="D1050" s="2">
        <v>46000000</v>
      </c>
      <c r="E1050" t="s">
        <v>27</v>
      </c>
      <c r="F1050" s="2">
        <v>46000000</v>
      </c>
      <c r="G1050" s="1">
        <f t="shared" si="209"/>
        <v>0.46253836428938372</v>
      </c>
      <c r="H1050" s="1">
        <f t="shared" si="210"/>
        <v>0.46253836428938372</v>
      </c>
      <c r="I1050" s="1">
        <f t="shared" si="211"/>
        <v>14.333946136956522</v>
      </c>
      <c r="J1050" s="1">
        <f t="shared" si="212"/>
        <v>14.333946136956522</v>
      </c>
      <c r="K1050" s="2">
        <v>115000000</v>
      </c>
      <c r="L1050" s="2">
        <v>6000000</v>
      </c>
      <c r="M1050" s="1">
        <f t="shared" si="213"/>
        <v>1.3514606946750987</v>
      </c>
      <c r="N1050" s="1">
        <f t="shared" si="214"/>
        <v>1.3984868427522934</v>
      </c>
      <c r="O1050" s="2">
        <v>109000000</v>
      </c>
      <c r="P1050" s="1">
        <f t="shared" si="215"/>
        <v>42.201834862385326</v>
      </c>
      <c r="Q1050" s="1">
        <f t="shared" si="216"/>
        <v>42.201834862385326</v>
      </c>
      <c r="R1050" s="1">
        <f t="shared" si="217"/>
        <v>0.3313805779565217</v>
      </c>
      <c r="S1050" s="1">
        <f t="shared" si="218"/>
        <v>5.7034121059683063</v>
      </c>
      <c r="T1050" s="1">
        <f t="shared" si="220"/>
        <v>5.9737042449033266</v>
      </c>
      <c r="U1050" s="1">
        <f t="shared" si="220"/>
        <v>5.838558175435816</v>
      </c>
      <c r="V1050" s="1">
        <f t="shared" si="220"/>
        <v>5.7034121059683063</v>
      </c>
      <c r="AA1050"/>
      <c r="AB1050"/>
    </row>
    <row r="1051" spans="1:28" hidden="1" x14ac:dyDescent="0.2">
      <c r="A1051" t="s">
        <v>1119</v>
      </c>
      <c r="B1051" s="5">
        <v>283.44</v>
      </c>
      <c r="C1051" s="2">
        <v>103499651</v>
      </c>
      <c r="D1051" s="2">
        <v>885000000</v>
      </c>
      <c r="E1051" t="s">
        <v>53</v>
      </c>
      <c r="F1051" s="2">
        <v>246000000</v>
      </c>
      <c r="G1051" s="1">
        <f t="shared" si="209"/>
        <v>8.898835921654447</v>
      </c>
      <c r="H1051" s="1">
        <f t="shared" si="210"/>
        <v>2.4735747307649651</v>
      </c>
      <c r="I1051" s="1">
        <f t="shared" si="211"/>
        <v>0.74504126813559324</v>
      </c>
      <c r="J1051" s="1">
        <f t="shared" si="212"/>
        <v>2.6803313914634144</v>
      </c>
      <c r="K1051" s="4">
        <v>7887000000</v>
      </c>
      <c r="L1051" s="4">
        <v>4782000000</v>
      </c>
      <c r="M1051" s="1">
        <f t="shared" si="213"/>
        <v>30.0001011597614</v>
      </c>
      <c r="N1051" s="1">
        <f t="shared" si="214"/>
        <v>9.4479681415265695</v>
      </c>
      <c r="O1051" s="4">
        <v>3105000000</v>
      </c>
      <c r="P1051" s="1">
        <f t="shared" si="215"/>
        <v>7.9227053140096624</v>
      </c>
      <c r="Q1051" s="1">
        <f t="shared" si="216"/>
        <v>28.502415458937197</v>
      </c>
      <c r="R1051" s="1">
        <f t="shared" si="217"/>
        <v>3.3147956021966101</v>
      </c>
      <c r="S1051" s="1">
        <f t="shared" si="218"/>
        <v>85.507534706566304</v>
      </c>
      <c r="T1051" s="1">
        <f t="shared" si="220"/>
        <v>91.507554938518581</v>
      </c>
      <c r="U1051" s="1">
        <f t="shared" si="220"/>
        <v>88.507544822542442</v>
      </c>
      <c r="V1051" s="1">
        <f t="shared" si="220"/>
        <v>85.507534706566304</v>
      </c>
      <c r="AA1051"/>
      <c r="AB1051"/>
    </row>
    <row r="1052" spans="1:28" hidden="1" x14ac:dyDescent="0.2">
      <c r="A1052" t="s">
        <v>1120</v>
      </c>
      <c r="B1052" s="5">
        <v>83.19</v>
      </c>
      <c r="C1052" s="2">
        <v>60213000</v>
      </c>
      <c r="D1052" s="2">
        <v>90000000</v>
      </c>
      <c r="E1052" t="s">
        <v>718</v>
      </c>
      <c r="F1052" s="2">
        <v>76000000</v>
      </c>
      <c r="G1052" s="1">
        <f t="shared" si="209"/>
        <v>0.90496636491401161</v>
      </c>
      <c r="H1052" s="1">
        <f t="shared" si="210"/>
        <v>0.76419381926072094</v>
      </c>
      <c r="I1052" s="1">
        <f t="shared" si="211"/>
        <v>7.3262391366666666</v>
      </c>
      <c r="J1052" s="1">
        <f t="shared" si="212"/>
        <v>8.6758095039473684</v>
      </c>
      <c r="K1052" s="4">
        <v>1584000000</v>
      </c>
      <c r="L1052" s="3">
        <v>405000000</v>
      </c>
      <c r="M1052" s="1">
        <f t="shared" si="213"/>
        <v>19.58048926311594</v>
      </c>
      <c r="N1052" s="1">
        <f t="shared" si="214"/>
        <v>4.2486170229007634</v>
      </c>
      <c r="O1052" s="4">
        <v>1179000000</v>
      </c>
      <c r="P1052" s="1">
        <f t="shared" si="215"/>
        <v>6.4461407972858344</v>
      </c>
      <c r="Q1052" s="1">
        <f t="shared" si="216"/>
        <v>7.6335877862595423</v>
      </c>
      <c r="R1052" s="1">
        <f t="shared" si="217"/>
        <v>5.5656882999999997</v>
      </c>
      <c r="S1052" s="1">
        <f t="shared" si="218"/>
        <v>14.946938368790793</v>
      </c>
      <c r="T1052" s="1">
        <f t="shared" si="220"/>
        <v>18.863036221413985</v>
      </c>
      <c r="U1052" s="1">
        <f t="shared" si="220"/>
        <v>16.904987295102387</v>
      </c>
      <c r="V1052" s="1">
        <f t="shared" si="220"/>
        <v>14.946938368790793</v>
      </c>
      <c r="AA1052"/>
      <c r="AB1052"/>
    </row>
    <row r="1053" spans="1:28" hidden="1" x14ac:dyDescent="0.2">
      <c r="A1053" t="s">
        <v>1121</v>
      </c>
      <c r="B1053" s="5">
        <v>44.33</v>
      </c>
      <c r="C1053" s="2">
        <v>19916000</v>
      </c>
      <c r="D1053" s="2">
        <v>-39000000</v>
      </c>
      <c r="E1053" t="s">
        <v>27</v>
      </c>
      <c r="F1053" s="2">
        <v>-112000000</v>
      </c>
      <c r="G1053" s="1">
        <f t="shared" si="209"/>
        <v>-0.39215209146273838</v>
      </c>
      <c r="H1053" s="1">
        <f t="shared" si="210"/>
        <v>-1.1261803652263256</v>
      </c>
      <c r="I1053" s="1">
        <f t="shared" si="211"/>
        <v>-16.9067057</v>
      </c>
      <c r="J1053" s="1">
        <f t="shared" si="212"/>
        <v>-5.8871564491071426</v>
      </c>
      <c r="K1053" s="4">
        <v>1468000000</v>
      </c>
      <c r="L1053" s="4">
        <v>1093000000</v>
      </c>
      <c r="M1053" s="1">
        <f t="shared" si="213"/>
        <v>18.829082145009039</v>
      </c>
      <c r="N1053" s="1">
        <f t="shared" si="214"/>
        <v>2.3543367466666663</v>
      </c>
      <c r="O1053" s="3">
        <v>375000000</v>
      </c>
      <c r="P1053" s="1">
        <f t="shared" si="215"/>
        <v>-29.866666666666671</v>
      </c>
      <c r="Q1053" s="1">
        <f t="shared" si="216"/>
        <v>-10.4</v>
      </c>
      <c r="R1053" s="1">
        <f t="shared" si="217"/>
        <v>-2.2637853333333338</v>
      </c>
      <c r="S1053" s="1">
        <f t="shared" si="218"/>
        <v>-19.582245430809394</v>
      </c>
      <c r="T1053" s="1">
        <f t="shared" si="220"/>
        <v>-15.816429001807586</v>
      </c>
      <c r="U1053" s="1">
        <f t="shared" si="220"/>
        <v>-17.699337216308489</v>
      </c>
      <c r="V1053" s="1">
        <f t="shared" si="220"/>
        <v>-19.582245430809394</v>
      </c>
      <c r="AA1053"/>
      <c r="AB1053"/>
    </row>
    <row r="1054" spans="1:28" hidden="1" x14ac:dyDescent="0.2">
      <c r="A1054" t="s">
        <v>1122</v>
      </c>
      <c r="B1054" s="5">
        <v>48.85</v>
      </c>
      <c r="C1054" s="2">
        <v>4273000000</v>
      </c>
      <c r="D1054" s="2">
        <v>11621000000</v>
      </c>
      <c r="E1054" t="s">
        <v>1123</v>
      </c>
      <c r="F1054" s="2">
        <v>2926000000</v>
      </c>
      <c r="G1054" s="1">
        <f t="shared" si="209"/>
        <v>116.85126807406365</v>
      </c>
      <c r="H1054" s="1">
        <f t="shared" si="210"/>
        <v>29.421462041537755</v>
      </c>
      <c r="I1054" s="1">
        <f t="shared" si="211"/>
        <v>5.6738793761294211E-2</v>
      </c>
      <c r="J1054" s="1">
        <f t="shared" si="212"/>
        <v>0.22534570140123034</v>
      </c>
      <c r="K1054" s="4">
        <v>92492000000</v>
      </c>
      <c r="L1054" s="4">
        <v>58069000000</v>
      </c>
      <c r="M1054" s="1">
        <f t="shared" si="213"/>
        <v>8.0559326000468054</v>
      </c>
      <c r="N1054" s="1">
        <f t="shared" si="214"/>
        <v>6.0638541091711939</v>
      </c>
      <c r="O1054" s="4">
        <v>34423000000</v>
      </c>
      <c r="P1054" s="1">
        <f t="shared" si="215"/>
        <v>8.5001307265491093</v>
      </c>
      <c r="Q1054" s="1">
        <f t="shared" si="216"/>
        <v>33.75940504894983</v>
      </c>
      <c r="R1054" s="1">
        <f t="shared" si="217"/>
        <v>1.7961969710007746</v>
      </c>
      <c r="S1054" s="1">
        <f t="shared" si="218"/>
        <v>27.196349169201966</v>
      </c>
      <c r="T1054" s="1">
        <f t="shared" ref="T1054:V1073" si="221">($O1054+$O1054*($Q1054+T$2-$C$1)/$C$1)/$C1054</f>
        <v>28.807535689211328</v>
      </c>
      <c r="U1054" s="1">
        <f t="shared" si="221"/>
        <v>28.001942429206647</v>
      </c>
      <c r="V1054" s="1">
        <f t="shared" si="221"/>
        <v>27.196349169201966</v>
      </c>
      <c r="AA1054"/>
      <c r="AB1054"/>
    </row>
    <row r="1055" spans="1:28" hidden="1" x14ac:dyDescent="0.2">
      <c r="A1055" t="s">
        <v>1124</v>
      </c>
      <c r="B1055" s="5">
        <v>9.99</v>
      </c>
      <c r="C1055" s="2">
        <v>148520974</v>
      </c>
      <c r="D1055" s="2">
        <v>-24000000</v>
      </c>
      <c r="E1055" t="s">
        <v>27</v>
      </c>
      <c r="F1055" s="2">
        <v>2000000</v>
      </c>
      <c r="G1055" s="1">
        <f t="shared" si="209"/>
        <v>-0.24132436397706977</v>
      </c>
      <c r="H1055" s="1">
        <f t="shared" si="210"/>
        <v>2.0110363664755812E-2</v>
      </c>
      <c r="I1055" s="1">
        <f t="shared" si="211"/>
        <v>-27.473396762499998</v>
      </c>
      <c r="J1055" s="1">
        <f t="shared" si="212"/>
        <v>329.68076115000002</v>
      </c>
      <c r="K1055" s="4">
        <v>2186000000</v>
      </c>
      <c r="L1055" s="4">
        <v>1706000000</v>
      </c>
      <c r="M1055" s="1">
        <f t="shared" si="213"/>
        <v>3.2318667665080083</v>
      </c>
      <c r="N1055" s="1">
        <f t="shared" si="214"/>
        <v>3.091092771375</v>
      </c>
      <c r="O1055" s="3">
        <v>479000000</v>
      </c>
      <c r="P1055" s="1">
        <f t="shared" si="215"/>
        <v>0.41753653444676403</v>
      </c>
      <c r="Q1055" s="1">
        <f t="shared" si="216"/>
        <v>-5.010438413361169</v>
      </c>
      <c r="R1055" s="1">
        <f t="shared" si="217"/>
        <v>-6.1821855427500001</v>
      </c>
      <c r="S1055" s="1">
        <f t="shared" si="218"/>
        <v>-1.6159333832540042</v>
      </c>
      <c r="T1055" s="1">
        <f t="shared" si="221"/>
        <v>-0.97090664110511427</v>
      </c>
      <c r="U1055" s="1">
        <f t="shared" si="221"/>
        <v>-1.2934200121795592</v>
      </c>
      <c r="V1055" s="1">
        <f t="shared" si="221"/>
        <v>-1.6159333832540042</v>
      </c>
      <c r="AA1055"/>
      <c r="AB1055"/>
    </row>
    <row r="1056" spans="1:28" hidden="1" x14ac:dyDescent="0.2">
      <c r="A1056" t="s">
        <v>1125</v>
      </c>
      <c r="B1056" s="5">
        <v>22.84</v>
      </c>
      <c r="C1056" s="2">
        <v>11638000</v>
      </c>
      <c r="D1056" s="2">
        <v>21000000</v>
      </c>
      <c r="E1056" t="s">
        <v>76</v>
      </c>
      <c r="F1056" s="2">
        <v>-1.08</v>
      </c>
      <c r="G1056" s="1">
        <f t="shared" si="209"/>
        <v>0.21115881847993603</v>
      </c>
      <c r="H1056" s="1">
        <f t="shared" si="210"/>
        <v>-1.085959637896814E-8</v>
      </c>
      <c r="I1056" s="1">
        <f t="shared" si="211"/>
        <v>31.39816772857143</v>
      </c>
      <c r="J1056" s="1">
        <f t="shared" si="212"/>
        <v>-610519928.05555546</v>
      </c>
      <c r="K1056" s="3">
        <v>442000000</v>
      </c>
      <c r="L1056" s="3">
        <v>262000000</v>
      </c>
      <c r="M1056" s="1">
        <f t="shared" si="213"/>
        <v>15.466575012888812</v>
      </c>
      <c r="N1056" s="1">
        <f t="shared" si="214"/>
        <v>1.4767328888888889</v>
      </c>
      <c r="O1056" s="3">
        <v>181000000</v>
      </c>
      <c r="P1056" s="1">
        <f t="shared" si="215"/>
        <v>-5.9668508287292826E-7</v>
      </c>
      <c r="Q1056" s="1">
        <f t="shared" si="216"/>
        <v>11.602209944751381</v>
      </c>
      <c r="R1056" s="1">
        <f t="shared" si="217"/>
        <v>1.2657710476190476</v>
      </c>
      <c r="S1056" s="1">
        <f t="shared" si="218"/>
        <v>18.044337515036947</v>
      </c>
      <c r="T1056" s="1">
        <f t="shared" si="221"/>
        <v>21.154837600962363</v>
      </c>
      <c r="U1056" s="1">
        <f t="shared" si="221"/>
        <v>19.599587557999655</v>
      </c>
      <c r="V1056" s="1">
        <f t="shared" si="221"/>
        <v>18.044337515036947</v>
      </c>
      <c r="AA1056"/>
      <c r="AB1056"/>
    </row>
    <row r="1057" spans="1:28" hidden="1" x14ac:dyDescent="0.2">
      <c r="A1057" t="s">
        <v>4780</v>
      </c>
      <c r="B1057" s="5">
        <v>16.3</v>
      </c>
      <c r="C1057" s="2">
        <v>35137000</v>
      </c>
      <c r="D1057" s="2">
        <v>171000000</v>
      </c>
      <c r="E1057" t="s">
        <v>27</v>
      </c>
      <c r="F1057" s="2">
        <v>30000000</v>
      </c>
      <c r="G1057" s="1">
        <f t="shared" si="209"/>
        <v>1.719436093336622</v>
      </c>
      <c r="H1057" s="1">
        <f t="shared" si="210"/>
        <v>0.30165545497133722</v>
      </c>
      <c r="I1057" s="1">
        <f t="shared" si="211"/>
        <v>3.8559153350877193</v>
      </c>
      <c r="J1057" s="1">
        <f t="shared" si="212"/>
        <v>21.978717409999998</v>
      </c>
      <c r="K1057" s="2">
        <v>1635000000</v>
      </c>
      <c r="L1057" s="2">
        <v>768000000</v>
      </c>
      <c r="M1057" s="1">
        <f t="shared" si="213"/>
        <v>24.674844181347297</v>
      </c>
      <c r="N1057" s="1">
        <f t="shared" si="214"/>
        <v>0.66059181084198393</v>
      </c>
      <c r="O1057" s="2">
        <v>867000000</v>
      </c>
      <c r="P1057" s="1">
        <f t="shared" si="215"/>
        <v>3.4602076124567476</v>
      </c>
      <c r="Q1057" s="1">
        <f t="shared" si="216"/>
        <v>19.72318339100346</v>
      </c>
      <c r="R1057" s="1">
        <f t="shared" si="217"/>
        <v>0.33493163742690063</v>
      </c>
      <c r="S1057" s="1">
        <f t="shared" si="218"/>
        <v>48.666647693314737</v>
      </c>
      <c r="T1057" s="1">
        <f t="shared" si="221"/>
        <v>53.601616529584199</v>
      </c>
      <c r="U1057" s="1">
        <f t="shared" si="221"/>
        <v>51.134132111449468</v>
      </c>
      <c r="V1057" s="1">
        <f t="shared" si="221"/>
        <v>48.666647693314737</v>
      </c>
      <c r="AA1057"/>
      <c r="AB1057"/>
    </row>
    <row r="1058" spans="1:28" hidden="1" x14ac:dyDescent="0.2">
      <c r="A1058" t="s">
        <v>4191</v>
      </c>
      <c r="B1058" s="5">
        <v>2.35</v>
      </c>
      <c r="C1058" s="2">
        <v>12933585</v>
      </c>
      <c r="D1058" s="2">
        <v>9000000</v>
      </c>
      <c r="E1058" t="s">
        <v>27</v>
      </c>
      <c r="F1058" s="2">
        <v>1.41</v>
      </c>
      <c r="G1058" s="1">
        <f t="shared" si="209"/>
        <v>9.0496636491401161E-2</v>
      </c>
      <c r="H1058" s="1">
        <f t="shared" si="210"/>
        <v>1.4177806383652847E-8</v>
      </c>
      <c r="I1058" s="1">
        <f t="shared" si="211"/>
        <v>73.262391366666662</v>
      </c>
      <c r="J1058" s="1">
        <f t="shared" si="212"/>
        <v>467632285.31914896</v>
      </c>
      <c r="K1058" s="2">
        <v>24000000</v>
      </c>
      <c r="L1058" s="2">
        <v>7000000</v>
      </c>
      <c r="M1058" s="1">
        <f t="shared" si="213"/>
        <v>1.3144074129485368</v>
      </c>
      <c r="N1058" s="1">
        <f t="shared" si="214"/>
        <v>1.7878779264705882</v>
      </c>
      <c r="O1058" s="2">
        <v>17000000</v>
      </c>
      <c r="P1058" s="1">
        <f t="shared" si="215"/>
        <v>8.2941176470588231E-6</v>
      </c>
      <c r="Q1058" s="1">
        <f t="shared" si="216"/>
        <v>52.941176470588239</v>
      </c>
      <c r="R1058" s="1">
        <f t="shared" si="217"/>
        <v>0.33771027499999995</v>
      </c>
      <c r="S1058" s="1">
        <f t="shared" si="218"/>
        <v>6.9586274803157835</v>
      </c>
      <c r="T1058" s="1">
        <f t="shared" si="221"/>
        <v>7.2215089629054914</v>
      </c>
      <c r="U1058" s="1">
        <f t="shared" si="221"/>
        <v>7.090068221610637</v>
      </c>
      <c r="V1058" s="1">
        <f t="shared" si="221"/>
        <v>6.9586274803157835</v>
      </c>
      <c r="AA1058"/>
      <c r="AB1058"/>
    </row>
    <row r="1059" spans="1:28" hidden="1" x14ac:dyDescent="0.2">
      <c r="A1059" t="s">
        <v>1128</v>
      </c>
      <c r="B1059" s="5">
        <v>1.25</v>
      </c>
      <c r="C1059" s="2">
        <v>22409493</v>
      </c>
      <c r="D1059" s="2">
        <v>-16000000</v>
      </c>
      <c r="E1059" t="s">
        <v>114</v>
      </c>
      <c r="F1059" s="2">
        <v>-4000000</v>
      </c>
      <c r="G1059" s="1">
        <f t="shared" si="209"/>
        <v>-0.1608829093180465</v>
      </c>
      <c r="H1059" s="1">
        <f t="shared" si="210"/>
        <v>-4.0220727329511624E-2</v>
      </c>
      <c r="I1059" s="1">
        <f t="shared" si="211"/>
        <v>-41.210095143750003</v>
      </c>
      <c r="J1059" s="1">
        <f t="shared" si="212"/>
        <v>-164.84038057500001</v>
      </c>
      <c r="K1059" s="3">
        <v>29000000</v>
      </c>
      <c r="L1059" s="3">
        <v>5000000</v>
      </c>
      <c r="M1059" s="1">
        <f t="shared" si="213"/>
        <v>1.0709746980888859</v>
      </c>
      <c r="N1059" s="1">
        <f t="shared" si="214"/>
        <v>1.1671610937499999</v>
      </c>
      <c r="O1059" s="3">
        <v>24000000</v>
      </c>
      <c r="P1059" s="1">
        <f t="shared" si="215"/>
        <v>-16.666666666666664</v>
      </c>
      <c r="Q1059" s="1">
        <f t="shared" si="216"/>
        <v>-66.666666666666657</v>
      </c>
      <c r="R1059" s="1">
        <f t="shared" si="217"/>
        <v>-0.17507416406250001</v>
      </c>
      <c r="S1059" s="1">
        <f t="shared" si="218"/>
        <v>-7.1398313205925712</v>
      </c>
      <c r="T1059" s="1">
        <f t="shared" si="221"/>
        <v>-6.9256363809747938</v>
      </c>
      <c r="U1059" s="1">
        <f t="shared" si="221"/>
        <v>-7.0327338507836821</v>
      </c>
      <c r="V1059" s="1">
        <f t="shared" si="221"/>
        <v>-7.1398313205925712</v>
      </c>
      <c r="AA1059"/>
      <c r="AB1059"/>
    </row>
    <row r="1060" spans="1:28" hidden="1" x14ac:dyDescent="0.2">
      <c r="A1060" t="s">
        <v>1129</v>
      </c>
      <c r="B1060" s="5">
        <v>27.02</v>
      </c>
      <c r="C1060" s="2">
        <v>13687999</v>
      </c>
      <c r="D1060" s="2">
        <v>22000000</v>
      </c>
      <c r="E1060" t="s">
        <v>27</v>
      </c>
      <c r="F1060" s="2">
        <v>5000000</v>
      </c>
      <c r="G1060" s="1">
        <f t="shared" si="209"/>
        <v>0.22121400031231395</v>
      </c>
      <c r="H1060" s="1">
        <f t="shared" si="210"/>
        <v>5.027590916188953E-2</v>
      </c>
      <c r="I1060" s="1">
        <f t="shared" si="211"/>
        <v>29.970978286363636</v>
      </c>
      <c r="J1060" s="1">
        <f t="shared" si="212"/>
        <v>131.87230446000001</v>
      </c>
      <c r="K1060" s="4">
        <v>1643000000</v>
      </c>
      <c r="L1060" s="4">
        <v>1400000000</v>
      </c>
      <c r="M1060" s="1">
        <f t="shared" si="213"/>
        <v>17.752777451254929</v>
      </c>
      <c r="N1060" s="1">
        <f t="shared" si="214"/>
        <v>1.5220153620576131</v>
      </c>
      <c r="O1060" s="3">
        <v>243000000</v>
      </c>
      <c r="P1060" s="1">
        <f t="shared" si="215"/>
        <v>2.0576131687242798</v>
      </c>
      <c r="Q1060" s="1">
        <f t="shared" si="216"/>
        <v>9.0534979423868318</v>
      </c>
      <c r="R1060" s="1">
        <f t="shared" si="217"/>
        <v>1.6811351499090907</v>
      </c>
      <c r="S1060" s="1">
        <f t="shared" si="218"/>
        <v>16.072473412658784</v>
      </c>
      <c r="T1060" s="1">
        <f t="shared" si="221"/>
        <v>19.623028902909766</v>
      </c>
      <c r="U1060" s="1">
        <f t="shared" si="221"/>
        <v>17.847751157784273</v>
      </c>
      <c r="V1060" s="1">
        <f t="shared" si="221"/>
        <v>16.072473412658784</v>
      </c>
      <c r="AA1060"/>
      <c r="AB1060"/>
    </row>
    <row r="1061" spans="1:28" hidden="1" x14ac:dyDescent="0.2">
      <c r="A1061" t="s">
        <v>1130</v>
      </c>
      <c r="B1061" s="5">
        <v>6.56</v>
      </c>
      <c r="C1061" s="2">
        <v>53366707</v>
      </c>
      <c r="D1061" s="2">
        <v>-11000000</v>
      </c>
      <c r="E1061" t="s">
        <v>27</v>
      </c>
      <c r="F1061" s="2">
        <v>2000000</v>
      </c>
      <c r="G1061" s="1">
        <f t="shared" si="209"/>
        <v>-0.11060700015615697</v>
      </c>
      <c r="H1061" s="1">
        <f t="shared" si="210"/>
        <v>2.0110363664755812E-2</v>
      </c>
      <c r="I1061" s="1">
        <f t="shared" si="211"/>
        <v>-59.941956572727271</v>
      </c>
      <c r="J1061" s="1">
        <f t="shared" si="212"/>
        <v>329.68076115000002</v>
      </c>
      <c r="K1061" s="4">
        <v>1738000000</v>
      </c>
      <c r="L1061" s="4">
        <v>1477000000</v>
      </c>
      <c r="M1061" s="1">
        <f t="shared" si="213"/>
        <v>4.8906896204032222</v>
      </c>
      <c r="N1061" s="1">
        <f t="shared" si="214"/>
        <v>1.3413241299616858</v>
      </c>
      <c r="O1061" s="3">
        <v>261000000</v>
      </c>
      <c r="P1061" s="1">
        <f t="shared" si="215"/>
        <v>0.76628352490421447</v>
      </c>
      <c r="Q1061" s="1">
        <f t="shared" si="216"/>
        <v>-4.2145593869731801</v>
      </c>
      <c r="R1061" s="1">
        <f t="shared" si="217"/>
        <v>-3.1825963447272723</v>
      </c>
      <c r="S1061" s="1">
        <f t="shared" si="218"/>
        <v>-2.0612101848442701</v>
      </c>
      <c r="T1061" s="1">
        <f t="shared" si="221"/>
        <v>-1.0830722607636256</v>
      </c>
      <c r="U1061" s="1">
        <f t="shared" si="221"/>
        <v>-1.5721412228039477</v>
      </c>
      <c r="V1061" s="1">
        <f t="shared" si="221"/>
        <v>-2.0612101848442701</v>
      </c>
      <c r="AA1061"/>
      <c r="AB1061"/>
    </row>
    <row r="1062" spans="1:28" hidden="1" x14ac:dyDescent="0.2">
      <c r="A1062" t="s">
        <v>1131</v>
      </c>
      <c r="B1062" s="5">
        <v>39.130000000000003</v>
      </c>
      <c r="C1062" s="2">
        <v>447134595</v>
      </c>
      <c r="D1062" s="2">
        <v>1692000000</v>
      </c>
      <c r="E1062" t="s">
        <v>27</v>
      </c>
      <c r="F1062" s="2">
        <v>432000000</v>
      </c>
      <c r="G1062" s="1">
        <f t="shared" si="209"/>
        <v>17.01336766038342</v>
      </c>
      <c r="H1062" s="1">
        <f t="shared" si="210"/>
        <v>4.3438385515872557</v>
      </c>
      <c r="I1062" s="1">
        <f t="shared" si="211"/>
        <v>0.38969357109929076</v>
      </c>
      <c r="J1062" s="1">
        <f t="shared" si="212"/>
        <v>1.5262998201388889</v>
      </c>
      <c r="K1062" s="4">
        <v>164362000000</v>
      </c>
      <c r="L1062" s="4">
        <v>142511000000</v>
      </c>
      <c r="M1062" s="1">
        <f t="shared" si="213"/>
        <v>48.868954100945821</v>
      </c>
      <c r="N1062" s="1">
        <f t="shared" si="214"/>
        <v>0.80071285993089569</v>
      </c>
      <c r="O1062" s="4">
        <v>21851000000</v>
      </c>
      <c r="P1062" s="1">
        <f t="shared" si="215"/>
        <v>1.9770262230561533</v>
      </c>
      <c r="Q1062" s="1">
        <f t="shared" si="216"/>
        <v>7.7433527069699331</v>
      </c>
      <c r="R1062" s="1">
        <f t="shared" si="217"/>
        <v>1.034064816923759</v>
      </c>
      <c r="S1062" s="1">
        <f t="shared" si="218"/>
        <v>37.840954802434823</v>
      </c>
      <c r="T1062" s="1">
        <f t="shared" si="221"/>
        <v>47.614745622623985</v>
      </c>
      <c r="U1062" s="1">
        <f t="shared" si="221"/>
        <v>42.727850212529404</v>
      </c>
      <c r="V1062" s="1">
        <f t="shared" si="221"/>
        <v>37.840954802434823</v>
      </c>
      <c r="AA1062"/>
      <c r="AB1062"/>
    </row>
    <row r="1063" spans="1:28" hidden="1" x14ac:dyDescent="0.2">
      <c r="A1063" t="s">
        <v>1132</v>
      </c>
      <c r="B1063" s="5">
        <v>11.95</v>
      </c>
      <c r="C1063" s="2">
        <v>11271007</v>
      </c>
      <c r="D1063" s="2">
        <v>4000000</v>
      </c>
      <c r="E1063" t="s">
        <v>539</v>
      </c>
      <c r="F1063" s="2">
        <v>1.23</v>
      </c>
      <c r="G1063" s="1">
        <f t="shared" si="209"/>
        <v>4.0220727329511624E-2</v>
      </c>
      <c r="H1063" s="1">
        <f t="shared" si="210"/>
        <v>1.2367873653824826E-8</v>
      </c>
      <c r="I1063" s="1">
        <f t="shared" si="211"/>
        <v>164.84038057500001</v>
      </c>
      <c r="J1063" s="1">
        <f t="shared" si="212"/>
        <v>536066278.29268289</v>
      </c>
      <c r="K1063" s="4">
        <v>1475000000</v>
      </c>
      <c r="L1063" s="4">
        <v>1327000000</v>
      </c>
      <c r="M1063" s="1">
        <f t="shared" si="213"/>
        <v>13.13103611771335</v>
      </c>
      <c r="N1063" s="1">
        <f t="shared" si="214"/>
        <v>0.91005765979729725</v>
      </c>
      <c r="O1063" s="3">
        <v>148000000</v>
      </c>
      <c r="P1063" s="1">
        <f t="shared" si="215"/>
        <v>8.3108108108108102E-7</v>
      </c>
      <c r="Q1063" s="1">
        <f t="shared" si="216"/>
        <v>2.7027027027027026</v>
      </c>
      <c r="R1063" s="1">
        <f t="shared" si="217"/>
        <v>3.3672133412499998</v>
      </c>
      <c r="S1063" s="1">
        <f t="shared" si="218"/>
        <v>3.5489286804630678</v>
      </c>
      <c r="T1063" s="1">
        <f t="shared" si="221"/>
        <v>6.1751359040057379</v>
      </c>
      <c r="U1063" s="1">
        <f t="shared" si="221"/>
        <v>4.862032292234403</v>
      </c>
      <c r="V1063" s="1">
        <f t="shared" si="221"/>
        <v>3.5489286804630678</v>
      </c>
      <c r="AA1063"/>
      <c r="AB1063"/>
    </row>
    <row r="1064" spans="1:28" hidden="1" x14ac:dyDescent="0.2">
      <c r="A1064" t="s">
        <v>1133</v>
      </c>
      <c r="B1064" s="5">
        <v>21.5</v>
      </c>
      <c r="C1064" s="2">
        <v>4912030</v>
      </c>
      <c r="D1064" s="2">
        <v>7000000</v>
      </c>
      <c r="E1064" t="s">
        <v>27</v>
      </c>
      <c r="F1064" s="2">
        <v>1.33</v>
      </c>
      <c r="G1064" s="1">
        <f t="shared" si="209"/>
        <v>7.0386272826645349E-2</v>
      </c>
      <c r="H1064" s="1">
        <f t="shared" si="210"/>
        <v>1.3373391837062617E-8</v>
      </c>
      <c r="I1064" s="1">
        <f t="shared" si="211"/>
        <v>94.194503185714282</v>
      </c>
      <c r="J1064" s="1">
        <f t="shared" si="212"/>
        <v>495760543.08270669</v>
      </c>
      <c r="K1064" s="4">
        <v>1050000000</v>
      </c>
      <c r="L1064" s="3">
        <v>951000000</v>
      </c>
      <c r="M1064" s="1">
        <f t="shared" si="213"/>
        <v>20.154600032980255</v>
      </c>
      <c r="N1064" s="1">
        <f t="shared" si="214"/>
        <v>1.06675398989899</v>
      </c>
      <c r="O1064" s="3">
        <v>99000000</v>
      </c>
      <c r="P1064" s="1">
        <f t="shared" si="215"/>
        <v>1.3434343434343436E-6</v>
      </c>
      <c r="Q1064" s="1">
        <f t="shared" si="216"/>
        <v>7.0707070707070701</v>
      </c>
      <c r="R1064" s="1">
        <f t="shared" si="217"/>
        <v>1.5086949285714286</v>
      </c>
      <c r="S1064" s="1">
        <f t="shared" si="218"/>
        <v>14.250727296046644</v>
      </c>
      <c r="T1064" s="1">
        <f t="shared" si="221"/>
        <v>18.281647302642693</v>
      </c>
      <c r="U1064" s="1">
        <f t="shared" si="221"/>
        <v>16.266187299344669</v>
      </c>
      <c r="V1064" s="1">
        <f t="shared" si="221"/>
        <v>14.250727296046644</v>
      </c>
      <c r="AA1064"/>
      <c r="AB1064"/>
    </row>
    <row r="1065" spans="1:28" hidden="1" x14ac:dyDescent="0.2">
      <c r="A1065" t="s">
        <v>1134</v>
      </c>
      <c r="B1065" s="5">
        <v>128.26</v>
      </c>
      <c r="C1065" s="2">
        <v>132655000</v>
      </c>
      <c r="D1065" s="2">
        <v>576000000</v>
      </c>
      <c r="E1065" t="s">
        <v>27</v>
      </c>
      <c r="F1065" s="2">
        <v>271000000</v>
      </c>
      <c r="G1065" s="1">
        <f t="shared" si="209"/>
        <v>5.7917847354496743</v>
      </c>
      <c r="H1065" s="1">
        <f t="shared" si="210"/>
        <v>2.7249542765744126</v>
      </c>
      <c r="I1065" s="1">
        <f t="shared" si="211"/>
        <v>1.1447248651041666</v>
      </c>
      <c r="J1065" s="1">
        <f t="shared" si="212"/>
        <v>2.43306834797048</v>
      </c>
      <c r="K1065" s="4">
        <v>4031000000</v>
      </c>
      <c r="L1065" s="4">
        <v>3318000000</v>
      </c>
      <c r="M1065" s="1">
        <f t="shared" si="213"/>
        <v>5.3748445215031468</v>
      </c>
      <c r="N1065" s="1">
        <f t="shared" si="214"/>
        <v>23.86301584852735</v>
      </c>
      <c r="O1065" s="3">
        <v>713000000</v>
      </c>
      <c r="P1065" s="1">
        <f t="shared" si="215"/>
        <v>38.008415147265076</v>
      </c>
      <c r="Q1065" s="1">
        <f t="shared" si="216"/>
        <v>80.785413744740538</v>
      </c>
      <c r="R1065" s="1">
        <f t="shared" si="217"/>
        <v>2.9538767881944441</v>
      </c>
      <c r="S1065" s="1">
        <f t="shared" si="218"/>
        <v>43.420903848328372</v>
      </c>
      <c r="T1065" s="1">
        <f t="shared" si="221"/>
        <v>44.495872752628998</v>
      </c>
      <c r="U1065" s="1">
        <f t="shared" si="221"/>
        <v>43.958388300478688</v>
      </c>
      <c r="V1065" s="1">
        <f t="shared" si="221"/>
        <v>43.420903848328372</v>
      </c>
      <c r="AA1065"/>
      <c r="AB1065"/>
    </row>
    <row r="1066" spans="1:28" hidden="1" x14ac:dyDescent="0.2">
      <c r="A1066" t="s">
        <v>1135</v>
      </c>
      <c r="B1066" s="5">
        <v>13.68</v>
      </c>
      <c r="C1066" s="2">
        <v>42591000</v>
      </c>
      <c r="D1066" s="2">
        <v>38000000</v>
      </c>
      <c r="E1066" t="s">
        <v>27</v>
      </c>
      <c r="F1066" s="2">
        <v>-1.1100000000000001</v>
      </c>
      <c r="G1066" s="1">
        <f t="shared" si="209"/>
        <v>0.38209690963036047</v>
      </c>
      <c r="H1066" s="1">
        <f t="shared" si="210"/>
        <v>-1.1161251833939478E-8</v>
      </c>
      <c r="I1066" s="1">
        <f t="shared" si="211"/>
        <v>17.351619007894737</v>
      </c>
      <c r="J1066" s="1">
        <f t="shared" si="212"/>
        <v>-594019389.45945942</v>
      </c>
      <c r="K1066" s="4">
        <v>1190000000</v>
      </c>
      <c r="L1066" s="3">
        <v>722000000</v>
      </c>
      <c r="M1066" s="1">
        <f t="shared" si="213"/>
        <v>10.98823695146862</v>
      </c>
      <c r="N1066" s="1">
        <f t="shared" si="214"/>
        <v>1.2449676923076922</v>
      </c>
      <c r="O1066" s="3">
        <v>467000000</v>
      </c>
      <c r="P1066" s="1">
        <f t="shared" si="215"/>
        <v>-2.3768736616702358E-7</v>
      </c>
      <c r="Q1066" s="1">
        <f t="shared" si="216"/>
        <v>8.1370449678800867</v>
      </c>
      <c r="R1066" s="1">
        <f t="shared" si="217"/>
        <v>1.5332759999999999</v>
      </c>
      <c r="S1066" s="1">
        <f t="shared" si="218"/>
        <v>8.9220727383719574</v>
      </c>
      <c r="T1066" s="1">
        <f t="shared" si="221"/>
        <v>11.115024300908644</v>
      </c>
      <c r="U1066" s="1">
        <f t="shared" si="221"/>
        <v>10.018548519640301</v>
      </c>
      <c r="V1066" s="1">
        <f t="shared" si="221"/>
        <v>8.9220727383719574</v>
      </c>
      <c r="AA1066"/>
      <c r="AB1066"/>
    </row>
    <row r="1067" spans="1:28" hidden="1" x14ac:dyDescent="0.2">
      <c r="A1067" t="s">
        <v>1136</v>
      </c>
      <c r="B1067" s="5">
        <v>78.55</v>
      </c>
      <c r="C1067" s="2">
        <v>16289000</v>
      </c>
      <c r="D1067" s="2">
        <v>70000000</v>
      </c>
      <c r="E1067" t="s">
        <v>27</v>
      </c>
      <c r="F1067" s="2">
        <v>22000000</v>
      </c>
      <c r="G1067" s="1">
        <f t="shared" si="209"/>
        <v>0.70386272826645346</v>
      </c>
      <c r="H1067" s="1">
        <f t="shared" si="210"/>
        <v>0.22121400031231395</v>
      </c>
      <c r="I1067" s="1">
        <f t="shared" si="211"/>
        <v>9.4194503185714282</v>
      </c>
      <c r="J1067" s="1">
        <f t="shared" si="212"/>
        <v>29.970978286363636</v>
      </c>
      <c r="K1067" s="4">
        <v>4958000000</v>
      </c>
      <c r="L1067" s="4">
        <v>4308000000</v>
      </c>
      <c r="M1067" s="1">
        <f t="shared" si="213"/>
        <v>39.904229848363926</v>
      </c>
      <c r="N1067" s="1">
        <f t="shared" si="214"/>
        <v>1.9684630000000001</v>
      </c>
      <c r="O1067" s="3">
        <v>650000000</v>
      </c>
      <c r="P1067" s="1">
        <f t="shared" si="215"/>
        <v>3.3846153846153846</v>
      </c>
      <c r="Q1067" s="1">
        <f t="shared" si="216"/>
        <v>10.76923076923077</v>
      </c>
      <c r="R1067" s="1">
        <f t="shared" si="217"/>
        <v>1.8278585000000001</v>
      </c>
      <c r="S1067" s="1">
        <f t="shared" si="218"/>
        <v>42.973785990545764</v>
      </c>
      <c r="T1067" s="1">
        <f t="shared" si="221"/>
        <v>50.954631960218549</v>
      </c>
      <c r="U1067" s="1">
        <f t="shared" si="221"/>
        <v>46.964208975382157</v>
      </c>
      <c r="V1067" s="1">
        <f t="shared" si="221"/>
        <v>42.973785990545764</v>
      </c>
      <c r="AA1067"/>
      <c r="AB1067"/>
    </row>
    <row r="1068" spans="1:28" hidden="1" x14ac:dyDescent="0.2">
      <c r="A1068" t="s">
        <v>1137</v>
      </c>
      <c r="B1068" s="5">
        <v>1.28</v>
      </c>
      <c r="C1068" s="2">
        <v>167642000</v>
      </c>
      <c r="D1068" s="2">
        <v>-82000000</v>
      </c>
      <c r="E1068" t="s">
        <v>27</v>
      </c>
      <c r="F1068" s="2">
        <v>5000000</v>
      </c>
      <c r="G1068" s="1">
        <f t="shared" si="209"/>
        <v>-0.82452491025498831</v>
      </c>
      <c r="H1068" s="1">
        <f t="shared" si="210"/>
        <v>5.027590916188953E-2</v>
      </c>
      <c r="I1068" s="1">
        <f t="shared" si="211"/>
        <v>-8.040994174390244</v>
      </c>
      <c r="J1068" s="1">
        <f t="shared" si="212"/>
        <v>131.87230446000001</v>
      </c>
      <c r="K1068" s="4">
        <v>1011000000</v>
      </c>
      <c r="L1068" s="3">
        <v>505000000</v>
      </c>
      <c r="M1068" s="1">
        <f t="shared" si="213"/>
        <v>3.0183366936686511</v>
      </c>
      <c r="N1068" s="1">
        <f t="shared" si="214"/>
        <v>0.42407462450592887</v>
      </c>
      <c r="O1068" s="3">
        <v>506000000</v>
      </c>
      <c r="P1068" s="1">
        <f t="shared" si="215"/>
        <v>0.98814229249011865</v>
      </c>
      <c r="Q1068" s="1">
        <f t="shared" si="216"/>
        <v>-16.205533596837945</v>
      </c>
      <c r="R1068" s="1">
        <f t="shared" si="217"/>
        <v>-0.2616850731707317</v>
      </c>
      <c r="S1068" s="1">
        <f t="shared" si="218"/>
        <v>-4.8913756695816089</v>
      </c>
      <c r="T1068" s="1">
        <f t="shared" si="221"/>
        <v>-4.2877083308478783</v>
      </c>
      <c r="U1068" s="1">
        <f t="shared" si="221"/>
        <v>-4.5895420002147436</v>
      </c>
      <c r="V1068" s="1">
        <f t="shared" si="221"/>
        <v>-4.8913756695816089</v>
      </c>
      <c r="AA1068"/>
      <c r="AB1068"/>
    </row>
    <row r="1069" spans="1:28" hidden="1" x14ac:dyDescent="0.2">
      <c r="A1069" t="s">
        <v>1138</v>
      </c>
      <c r="B1069" s="5">
        <v>22.48</v>
      </c>
      <c r="C1069" s="2">
        <v>15650082</v>
      </c>
      <c r="D1069" s="2">
        <v>14000000</v>
      </c>
      <c r="E1069" t="s">
        <v>27</v>
      </c>
      <c r="F1069" s="2">
        <v>8000000</v>
      </c>
      <c r="G1069" s="1">
        <f t="shared" si="209"/>
        <v>0.1407725456532907</v>
      </c>
      <c r="H1069" s="1">
        <f t="shared" si="210"/>
        <v>8.0441454659023248E-2</v>
      </c>
      <c r="I1069" s="1">
        <f t="shared" si="211"/>
        <v>47.097251592857141</v>
      </c>
      <c r="J1069" s="1">
        <f t="shared" si="212"/>
        <v>82.420190287500006</v>
      </c>
      <c r="K1069" s="4">
        <v>2269000000</v>
      </c>
      <c r="L1069" s="4">
        <v>1940000000</v>
      </c>
      <c r="M1069" s="1">
        <f t="shared" si="213"/>
        <v>21.022254068700725</v>
      </c>
      <c r="N1069" s="1">
        <f t="shared" si="214"/>
        <v>1.0693429889361703</v>
      </c>
      <c r="O1069" s="3">
        <v>329000000</v>
      </c>
      <c r="P1069" s="1">
        <f t="shared" si="215"/>
        <v>2.43161094224924</v>
      </c>
      <c r="Q1069" s="1">
        <f t="shared" si="216"/>
        <v>4.2553191489361701</v>
      </c>
      <c r="R1069" s="1">
        <f t="shared" si="217"/>
        <v>2.5129560240000002</v>
      </c>
      <c r="S1069" s="1">
        <f t="shared" si="218"/>
        <v>8.945640029234351</v>
      </c>
      <c r="T1069" s="1">
        <f t="shared" si="221"/>
        <v>13.150090842974496</v>
      </c>
      <c r="U1069" s="1">
        <f t="shared" si="221"/>
        <v>11.047865436104424</v>
      </c>
      <c r="V1069" s="1">
        <f t="shared" si="221"/>
        <v>8.945640029234351</v>
      </c>
      <c r="AA1069"/>
      <c r="AB1069"/>
    </row>
    <row r="1070" spans="1:28" hidden="1" x14ac:dyDescent="0.2">
      <c r="A1070" t="s">
        <v>1139</v>
      </c>
      <c r="B1070" s="5">
        <v>9.58</v>
      </c>
      <c r="C1070" s="2">
        <v>1942495</v>
      </c>
      <c r="D1070" s="2">
        <v>1.1200000000000001</v>
      </c>
      <c r="E1070" t="s">
        <v>27</v>
      </c>
      <c r="F1070" s="2">
        <v>0.06</v>
      </c>
      <c r="G1070" s="1">
        <f t="shared" si="209"/>
        <v>1.1261803652263257E-8</v>
      </c>
      <c r="H1070" s="1">
        <f t="shared" si="210"/>
        <v>6.033109099426744E-10</v>
      </c>
      <c r="I1070" s="1">
        <f t="shared" si="211"/>
        <v>588715644.91071427</v>
      </c>
      <c r="J1070" s="1">
        <f t="shared" si="212"/>
        <v>10989358705</v>
      </c>
      <c r="K1070" s="3">
        <v>16000000</v>
      </c>
      <c r="L1070" s="3">
        <v>0.41</v>
      </c>
      <c r="M1070" s="1">
        <f t="shared" si="213"/>
        <v>8.2368292273596584</v>
      </c>
      <c r="N1070" s="1">
        <f t="shared" si="214"/>
        <v>1.163068911053641</v>
      </c>
      <c r="O1070" s="3">
        <v>15000000</v>
      </c>
      <c r="P1070" s="1">
        <f t="shared" si="215"/>
        <v>4.0000000000000003E-7</v>
      </c>
      <c r="Q1070" s="1">
        <f t="shared" si="216"/>
        <v>7.4666666666666675E-6</v>
      </c>
      <c r="R1070" s="1">
        <f t="shared" si="217"/>
        <v>1661526.9733248155</v>
      </c>
      <c r="S1070" s="1">
        <f t="shared" si="218"/>
        <v>5.7657806065163319E-6</v>
      </c>
      <c r="T1070" s="1">
        <f t="shared" si="221"/>
        <v>1.544411285485934</v>
      </c>
      <c r="U1070" s="1">
        <f t="shared" si="221"/>
        <v>0.77220852563327025</v>
      </c>
      <c r="V1070" s="1">
        <f t="shared" si="221"/>
        <v>5.7657806065163319E-6</v>
      </c>
      <c r="AA1070"/>
      <c r="AB1070"/>
    </row>
    <row r="1071" spans="1:28" hidden="1" x14ac:dyDescent="0.2">
      <c r="A1071" t="s">
        <v>1140</v>
      </c>
      <c r="B1071" s="5">
        <v>20.46</v>
      </c>
      <c r="C1071" s="2">
        <v>19948606</v>
      </c>
      <c r="D1071" s="2">
        <v>-242000000</v>
      </c>
      <c r="E1071" t="s">
        <v>27</v>
      </c>
      <c r="F1071" s="2">
        <v>-1.3</v>
      </c>
      <c r="G1071" s="1">
        <f t="shared" si="209"/>
        <v>-2.4333540034354533</v>
      </c>
      <c r="H1071" s="1">
        <f t="shared" si="210"/>
        <v>-1.307173638209128E-8</v>
      </c>
      <c r="I1071" s="1">
        <f t="shared" si="211"/>
        <v>-2.7246343896694216</v>
      </c>
      <c r="J1071" s="1">
        <f t="shared" si="212"/>
        <v>-507201170.99999994</v>
      </c>
      <c r="K1071" s="3">
        <v>702000000</v>
      </c>
      <c r="L1071" s="3">
        <v>31000000</v>
      </c>
      <c r="M1071" s="1">
        <f t="shared" si="213"/>
        <v>33.6364355484288</v>
      </c>
      <c r="N1071" s="1">
        <f t="shared" si="214"/>
        <v>0.6082689698360656</v>
      </c>
      <c r="O1071" s="3">
        <v>5000000</v>
      </c>
      <c r="P1071" s="1">
        <f t="shared" si="215"/>
        <v>-2.5999999999999998E-5</v>
      </c>
      <c r="Q1071" s="1">
        <f t="shared" si="216"/>
        <v>-4840</v>
      </c>
      <c r="R1071" s="1">
        <f t="shared" si="217"/>
        <v>-0.16865639618181819</v>
      </c>
      <c r="S1071" s="1">
        <f t="shared" si="218"/>
        <v>-121.31173476482518</v>
      </c>
      <c r="T1071" s="1">
        <f t="shared" si="221"/>
        <v>-121.26160594880665</v>
      </c>
      <c r="U1071" s="1">
        <f t="shared" si="221"/>
        <v>-121.2866703568159</v>
      </c>
      <c r="V1071" s="1">
        <f t="shared" si="221"/>
        <v>-121.31173476482518</v>
      </c>
      <c r="AA1071"/>
      <c r="AB1071"/>
    </row>
    <row r="1072" spans="1:28" hidden="1" x14ac:dyDescent="0.2">
      <c r="A1072" t="s">
        <v>1141</v>
      </c>
      <c r="B1072" s="5">
        <v>11.05</v>
      </c>
      <c r="C1072" s="2">
        <v>17814672</v>
      </c>
      <c r="D1072" s="2">
        <v>-4000000</v>
      </c>
      <c r="E1072" t="s">
        <v>27</v>
      </c>
      <c r="F1072" s="2">
        <v>-7.0000000000000007E-2</v>
      </c>
      <c r="G1072" s="1">
        <f t="shared" si="209"/>
        <v>-4.0220727329511624E-2</v>
      </c>
      <c r="H1072" s="1">
        <f t="shared" si="210"/>
        <v>-7.0386272826645355E-10</v>
      </c>
      <c r="I1072" s="1">
        <f t="shared" si="211"/>
        <v>-164.84038057500001</v>
      </c>
      <c r="J1072" s="1">
        <f t="shared" si="212"/>
        <v>-9419450318.5714283</v>
      </c>
      <c r="K1072" s="4">
        <v>1138000000</v>
      </c>
      <c r="L1072" s="3">
        <v>990000000</v>
      </c>
      <c r="M1072" s="1">
        <f t="shared" si="213"/>
        <v>8.3077589079383554</v>
      </c>
      <c r="N1072" s="1">
        <f t="shared" si="214"/>
        <v>1.3300819297297299</v>
      </c>
      <c r="O1072" s="3">
        <v>60000000</v>
      </c>
      <c r="P1072" s="1">
        <f t="shared" si="215"/>
        <v>-1.1666666666666668E-7</v>
      </c>
      <c r="Q1072" s="1">
        <f t="shared" si="216"/>
        <v>-6.666666666666667</v>
      </c>
      <c r="R1072" s="1">
        <f t="shared" si="217"/>
        <v>-4.9213031399999991</v>
      </c>
      <c r="S1072" s="1">
        <f t="shared" si="218"/>
        <v>-2.2453402453887454</v>
      </c>
      <c r="T1072" s="1">
        <f t="shared" si="221"/>
        <v>-1.5717381717721222</v>
      </c>
      <c r="U1072" s="1">
        <f t="shared" si="221"/>
        <v>-1.9085392085804338</v>
      </c>
      <c r="V1072" s="1">
        <f t="shared" si="221"/>
        <v>-2.2453402453887454</v>
      </c>
      <c r="AA1072"/>
      <c r="AB1072"/>
    </row>
    <row r="1073" spans="1:28" hidden="1" x14ac:dyDescent="0.2">
      <c r="A1073" t="s">
        <v>1142</v>
      </c>
      <c r="B1073" s="5">
        <v>158.28</v>
      </c>
      <c r="C1073" s="2">
        <v>127465000</v>
      </c>
      <c r="D1073" s="2">
        <v>820000000</v>
      </c>
      <c r="E1073" t="s">
        <v>30</v>
      </c>
      <c r="F1073" s="2">
        <v>203000000</v>
      </c>
      <c r="G1073" s="1">
        <f t="shared" si="209"/>
        <v>8.2452491025498826</v>
      </c>
      <c r="H1073" s="1">
        <f t="shared" si="210"/>
        <v>2.0412019119727152</v>
      </c>
      <c r="I1073" s="1">
        <f t="shared" si="211"/>
        <v>0.80409941743902447</v>
      </c>
      <c r="J1073" s="1">
        <f t="shared" si="212"/>
        <v>3.2480863167487684</v>
      </c>
      <c r="K1073" s="4">
        <v>5397000000</v>
      </c>
      <c r="L1073" s="4">
        <v>4847000000</v>
      </c>
      <c r="M1073" s="1">
        <f t="shared" si="213"/>
        <v>4.3149099752873337</v>
      </c>
      <c r="N1073" s="1">
        <f t="shared" si="214"/>
        <v>36.682109454545454</v>
      </c>
      <c r="O1073" s="3">
        <v>550000000</v>
      </c>
      <c r="P1073" s="1">
        <f t="shared" si="215"/>
        <v>36.909090909090907</v>
      </c>
      <c r="Q1073" s="1">
        <f t="shared" si="216"/>
        <v>149.09090909090909</v>
      </c>
      <c r="R1073" s="1">
        <f t="shared" si="217"/>
        <v>2.4603853902439021</v>
      </c>
      <c r="S1073" s="1">
        <f t="shared" si="218"/>
        <v>64.331385086102074</v>
      </c>
      <c r="T1073" s="1">
        <f t="shared" si="221"/>
        <v>65.194367081159541</v>
      </c>
      <c r="U1073" s="1">
        <f t="shared" si="221"/>
        <v>64.7628760836308</v>
      </c>
      <c r="V1073" s="1">
        <f t="shared" si="221"/>
        <v>64.331385086102074</v>
      </c>
      <c r="AA1073"/>
      <c r="AB1073"/>
    </row>
    <row r="1074" spans="1:28" hidden="1" x14ac:dyDescent="0.2">
      <c r="A1074" t="s">
        <v>1143</v>
      </c>
      <c r="B1074" s="5">
        <v>11.38</v>
      </c>
      <c r="C1074" s="2">
        <v>283267000</v>
      </c>
      <c r="D1074" s="2">
        <v>-193000000</v>
      </c>
      <c r="E1074" t="s">
        <v>275</v>
      </c>
      <c r="F1074" s="2">
        <v>-82000000</v>
      </c>
      <c r="G1074" s="1">
        <f t="shared" si="209"/>
        <v>-1.9406500936489359</v>
      </c>
      <c r="H1074" s="1">
        <f t="shared" si="210"/>
        <v>-0.82452491025498831</v>
      </c>
      <c r="I1074" s="1">
        <f t="shared" si="211"/>
        <v>-3.4163809445595854</v>
      </c>
      <c r="J1074" s="1">
        <f t="shared" si="212"/>
        <v>-8.040994174390244</v>
      </c>
      <c r="K1074" s="4">
        <v>2233000000</v>
      </c>
      <c r="L1074" s="3">
        <v>784000000</v>
      </c>
      <c r="M1074" s="1">
        <f t="shared" si="213"/>
        <v>5.1153152326250497</v>
      </c>
      <c r="N1074" s="1">
        <f t="shared" si="214"/>
        <v>2.2246918288474813</v>
      </c>
      <c r="O1074" s="4">
        <v>1449000000</v>
      </c>
      <c r="P1074" s="1">
        <f t="shared" si="215"/>
        <v>-5.6590752242926152</v>
      </c>
      <c r="Q1074" s="1">
        <f t="shared" si="216"/>
        <v>-13.319530710835059</v>
      </c>
      <c r="R1074" s="1">
        <f t="shared" si="217"/>
        <v>-1.670247906735751</v>
      </c>
      <c r="S1074" s="1">
        <f t="shared" si="218"/>
        <v>-6.8133598336551753</v>
      </c>
      <c r="T1074" s="1">
        <f t="shared" ref="T1074:V1093" si="222">($O1074+$O1074*($Q1074+T$2-$C$1)/$C$1)/$C1074</f>
        <v>-5.7902967871301652</v>
      </c>
      <c r="U1074" s="1">
        <f t="shared" si="222"/>
        <v>-6.3018283103926702</v>
      </c>
      <c r="V1074" s="1">
        <f t="shared" si="222"/>
        <v>-6.8133598336551753</v>
      </c>
      <c r="AA1074"/>
      <c r="AB1074"/>
    </row>
    <row r="1075" spans="1:28" hidden="1" x14ac:dyDescent="0.2">
      <c r="A1075" t="s">
        <v>1144</v>
      </c>
      <c r="B1075" s="5">
        <v>17.77</v>
      </c>
      <c r="C1075" s="2">
        <v>118056000</v>
      </c>
      <c r="D1075" s="2">
        <v>-87000000</v>
      </c>
      <c r="E1075" t="s">
        <v>27</v>
      </c>
      <c r="F1075" s="2">
        <v>-41000000</v>
      </c>
      <c r="G1075" s="1">
        <f t="shared" si="209"/>
        <v>-0.87480081941687793</v>
      </c>
      <c r="H1075" s="1">
        <f t="shared" si="210"/>
        <v>-0.41226245512749415</v>
      </c>
      <c r="I1075" s="1">
        <f t="shared" si="211"/>
        <v>-7.5788680724137922</v>
      </c>
      <c r="J1075" s="1">
        <f t="shared" si="212"/>
        <v>-16.081988348780488</v>
      </c>
      <c r="K1075" s="3">
        <v>840000000</v>
      </c>
      <c r="L1075" s="3">
        <v>99000000</v>
      </c>
      <c r="M1075" s="1">
        <f t="shared" si="213"/>
        <v>6.2766822524903434</v>
      </c>
      <c r="N1075" s="1">
        <f t="shared" si="214"/>
        <v>2.8311135222672066</v>
      </c>
      <c r="O1075" s="3">
        <v>740000000</v>
      </c>
      <c r="P1075" s="1">
        <f t="shared" si="215"/>
        <v>-5.5405405405405412</v>
      </c>
      <c r="Q1075" s="1">
        <f t="shared" si="216"/>
        <v>-11.756756756756758</v>
      </c>
      <c r="R1075" s="1">
        <f t="shared" si="217"/>
        <v>-2.411327724137931</v>
      </c>
      <c r="S1075" s="1">
        <f t="shared" si="218"/>
        <v>-7.3693840211425083</v>
      </c>
      <c r="T1075" s="1">
        <f t="shared" si="222"/>
        <v>-6.1157416819136685</v>
      </c>
      <c r="U1075" s="1">
        <f t="shared" si="222"/>
        <v>-6.7425628515280884</v>
      </c>
      <c r="V1075" s="1">
        <f t="shared" si="222"/>
        <v>-7.3693840211425083</v>
      </c>
      <c r="AA1075"/>
      <c r="AB1075"/>
    </row>
    <row r="1076" spans="1:28" hidden="1" x14ac:dyDescent="0.2">
      <c r="A1076" t="s">
        <v>1145</v>
      </c>
      <c r="B1076" s="5">
        <v>3.42</v>
      </c>
      <c r="C1076" s="2">
        <v>13843764</v>
      </c>
      <c r="D1076" s="2">
        <v>-3000000</v>
      </c>
      <c r="E1076" t="s">
        <v>30</v>
      </c>
      <c r="F1076" s="2">
        <v>-3000000</v>
      </c>
      <c r="G1076" s="1">
        <f t="shared" si="209"/>
        <v>-3.0165545497133722E-2</v>
      </c>
      <c r="H1076" s="1">
        <f t="shared" si="210"/>
        <v>-3.0165545497133722E-2</v>
      </c>
      <c r="I1076" s="1">
        <f t="shared" si="211"/>
        <v>-219.78717409999999</v>
      </c>
      <c r="J1076" s="1">
        <f t="shared" si="212"/>
        <v>-219.78717409999999</v>
      </c>
      <c r="K1076" s="3">
        <v>33000000</v>
      </c>
      <c r="L1076" s="3">
        <v>11000000</v>
      </c>
      <c r="M1076" s="1">
        <f t="shared" si="213"/>
        <v>1.5891631784534899</v>
      </c>
      <c r="N1076" s="1">
        <f t="shared" si="214"/>
        <v>2.1520760400000003</v>
      </c>
      <c r="O1076" s="3">
        <v>21000000</v>
      </c>
      <c r="P1076" s="1">
        <f t="shared" si="215"/>
        <v>-14.285714285714285</v>
      </c>
      <c r="Q1076" s="1">
        <f t="shared" si="216"/>
        <v>-14.285714285714285</v>
      </c>
      <c r="R1076" s="1">
        <f t="shared" si="217"/>
        <v>-1.578189096</v>
      </c>
      <c r="S1076" s="1">
        <f t="shared" si="218"/>
        <v>-2.1670406978911227</v>
      </c>
      <c r="T1076" s="1">
        <f t="shared" si="222"/>
        <v>-1.8636550001863654</v>
      </c>
      <c r="U1076" s="1">
        <f t="shared" si="222"/>
        <v>-2.015347849038744</v>
      </c>
      <c r="V1076" s="1">
        <f t="shared" si="222"/>
        <v>-2.1670406978911227</v>
      </c>
      <c r="AA1076"/>
      <c r="AB1076"/>
    </row>
    <row r="1077" spans="1:28" hidden="1" x14ac:dyDescent="0.2">
      <c r="A1077" t="s">
        <v>1146</v>
      </c>
      <c r="B1077" s="5">
        <v>8.93</v>
      </c>
      <c r="C1077" s="2">
        <v>54707000</v>
      </c>
      <c r="D1077" s="2">
        <v>-368000000</v>
      </c>
      <c r="E1077" t="s">
        <v>27</v>
      </c>
      <c r="F1077" s="2">
        <v>-94000000</v>
      </c>
      <c r="G1077" s="1">
        <f t="shared" si="209"/>
        <v>-3.7003069143150698</v>
      </c>
      <c r="H1077" s="1">
        <f t="shared" si="210"/>
        <v>-0.94518709224352326</v>
      </c>
      <c r="I1077" s="1">
        <f t="shared" si="211"/>
        <v>-1.7917432671195652</v>
      </c>
      <c r="J1077" s="1">
        <f t="shared" si="212"/>
        <v>-7.0144842797872338</v>
      </c>
      <c r="K1077" s="3">
        <v>717000000</v>
      </c>
      <c r="L1077" s="3">
        <v>804000000</v>
      </c>
      <c r="M1077" s="1">
        <f t="shared" si="213"/>
        <v>-1.5902900908476063</v>
      </c>
      <c r="N1077" s="1">
        <f t="shared" si="214"/>
        <v>-5.6153277011494254</v>
      </c>
      <c r="O1077" s="3">
        <v>-87000000</v>
      </c>
      <c r="P1077" s="1">
        <f t="shared" si="215"/>
        <v>108.04597701149426</v>
      </c>
      <c r="Q1077" s="1">
        <f t="shared" si="216"/>
        <v>422.98850574712645</v>
      </c>
      <c r="R1077" s="1">
        <f t="shared" si="217"/>
        <v>-0.13275367119565218</v>
      </c>
      <c r="S1077" s="1">
        <f t="shared" si="218"/>
        <v>-67.267442923209089</v>
      </c>
      <c r="T1077" s="1">
        <f t="shared" si="222"/>
        <v>-67.585500941378612</v>
      </c>
      <c r="U1077" s="1">
        <f t="shared" si="222"/>
        <v>-67.42647193229385</v>
      </c>
      <c r="V1077" s="1">
        <f t="shared" si="222"/>
        <v>-67.267442923209089</v>
      </c>
      <c r="AA1077"/>
      <c r="AB1077"/>
    </row>
    <row r="1078" spans="1:28" hidden="1" x14ac:dyDescent="0.2">
      <c r="A1078" t="s">
        <v>1147</v>
      </c>
      <c r="B1078" s="5">
        <v>209.24</v>
      </c>
      <c r="C1078" s="2">
        <v>358369000</v>
      </c>
      <c r="D1078" s="2">
        <v>1962000000</v>
      </c>
      <c r="E1078" t="s">
        <v>201</v>
      </c>
      <c r="F1078" s="2">
        <v>636000000</v>
      </c>
      <c r="G1078" s="1">
        <f t="shared" ref="G1078:G1141" si="223">D1078/$C$3</f>
        <v>19.728266755125453</v>
      </c>
      <c r="H1078" s="1">
        <f t="shared" ref="H1078:H1141" si="224">F1078/$C$3</f>
        <v>6.3950956453923489</v>
      </c>
      <c r="I1078" s="1">
        <f t="shared" ref="I1078:I1141" si="225">$B$3/G1078</f>
        <v>0.33606601544342507</v>
      </c>
      <c r="J1078" s="1">
        <f t="shared" ref="J1078:J1141" si="226">$B$3/H1078</f>
        <v>1.0367319533018868</v>
      </c>
      <c r="K1078" s="4">
        <v>79418000000</v>
      </c>
      <c r="L1078" s="4">
        <v>52604000000</v>
      </c>
      <c r="M1078" s="1">
        <f t="shared" ref="M1078:M1141" si="227">(K1078-L1078)/C1078</f>
        <v>74.822320010938441</v>
      </c>
      <c r="N1078" s="1">
        <f t="shared" ref="N1078:N1141" si="228">B1078/M1078</f>
        <v>2.7964917416275084</v>
      </c>
      <c r="O1078" s="4">
        <v>26783000000</v>
      </c>
      <c r="P1078" s="1">
        <f t="shared" ref="P1078:P1141" si="229">F1078/O1078*100</f>
        <v>2.3746406302505321</v>
      </c>
      <c r="Q1078" s="1">
        <f t="shared" ref="Q1078:Q1141" si="230">D1078/O1078*100</f>
        <v>7.3255423216219233</v>
      </c>
      <c r="R1078" s="1">
        <f t="shared" ref="R1078:R1141" si="231">B1078/S1078</f>
        <v>3.8218720468909284</v>
      </c>
      <c r="S1078" s="1">
        <f t="shared" ref="S1078:S1141" si="232">($O1078+$O1078*($Q1078-$C$1)/$C$1)/$C1078</f>
        <v>54.748039032393976</v>
      </c>
      <c r="T1078" s="1">
        <f t="shared" si="222"/>
        <v>69.69520243101384</v>
      </c>
      <c r="U1078" s="1">
        <f t="shared" si="222"/>
        <v>62.221620731703915</v>
      </c>
      <c r="V1078" s="1">
        <f t="shared" si="222"/>
        <v>54.748039032393976</v>
      </c>
      <c r="AA1078"/>
      <c r="AB1078"/>
    </row>
    <row r="1079" spans="1:28" hidden="1" x14ac:dyDescent="0.2">
      <c r="A1079" t="s">
        <v>1148</v>
      </c>
      <c r="B1079" s="5">
        <v>67.489999999999995</v>
      </c>
      <c r="C1079" s="2">
        <v>283787006</v>
      </c>
      <c r="D1079" s="2">
        <v>657000000</v>
      </c>
      <c r="E1079" t="s">
        <v>27</v>
      </c>
      <c r="F1079" s="2">
        <v>207000000</v>
      </c>
      <c r="G1079" s="1">
        <f t="shared" si="223"/>
        <v>6.6062544638722844</v>
      </c>
      <c r="H1079" s="1">
        <f t="shared" si="224"/>
        <v>2.0814226393022266</v>
      </c>
      <c r="I1079" s="1">
        <f t="shared" si="225"/>
        <v>1.0035944022831051</v>
      </c>
      <c r="J1079" s="1">
        <f t="shared" si="226"/>
        <v>3.1853213637681161</v>
      </c>
      <c r="K1079" s="4">
        <v>26009000000</v>
      </c>
      <c r="L1079" s="4">
        <v>21015000000</v>
      </c>
      <c r="M1079" s="1">
        <f t="shared" si="227"/>
        <v>17.597704949182909</v>
      </c>
      <c r="N1079" s="1">
        <f t="shared" si="228"/>
        <v>3.8351591980256305</v>
      </c>
      <c r="O1079" s="4">
        <v>4957000000</v>
      </c>
      <c r="P1079" s="1">
        <f t="shared" si="229"/>
        <v>4.1759128505144236</v>
      </c>
      <c r="Q1079" s="1">
        <f t="shared" si="230"/>
        <v>13.253984264676216</v>
      </c>
      <c r="R1079" s="1">
        <f t="shared" si="231"/>
        <v>2.9151879809649919</v>
      </c>
      <c r="S1079" s="1">
        <f t="shared" si="232"/>
        <v>23.151165702068827</v>
      </c>
      <c r="T1079" s="1">
        <f t="shared" si="222"/>
        <v>26.64463079750734</v>
      </c>
      <c r="U1079" s="1">
        <f t="shared" si="222"/>
        <v>24.897898249788081</v>
      </c>
      <c r="V1079" s="1">
        <f t="shared" si="222"/>
        <v>23.151165702068827</v>
      </c>
      <c r="AA1079"/>
      <c r="AB1079"/>
    </row>
    <row r="1080" spans="1:28" hidden="1" x14ac:dyDescent="0.2">
      <c r="A1080" t="s">
        <v>1149</v>
      </c>
      <c r="B1080" s="5">
        <v>85.62</v>
      </c>
      <c r="C1080" s="2">
        <v>56165000</v>
      </c>
      <c r="D1080" s="2">
        <v>66000000</v>
      </c>
      <c r="E1080" t="s">
        <v>27</v>
      </c>
      <c r="F1080" s="2">
        <v>36000000</v>
      </c>
      <c r="G1080" s="1">
        <f t="shared" si="223"/>
        <v>0.66364200093694181</v>
      </c>
      <c r="H1080" s="1">
        <f t="shared" si="224"/>
        <v>0.36198654596560464</v>
      </c>
      <c r="I1080" s="1">
        <f t="shared" si="225"/>
        <v>9.9903260954545452</v>
      </c>
      <c r="J1080" s="1">
        <f t="shared" si="226"/>
        <v>18.315597841666666</v>
      </c>
      <c r="K1080" s="4">
        <v>4022000000</v>
      </c>
      <c r="L1080" s="4">
        <v>2786000000</v>
      </c>
      <c r="M1080" s="1">
        <f t="shared" si="227"/>
        <v>22.006587732573667</v>
      </c>
      <c r="N1080" s="1">
        <f t="shared" si="228"/>
        <v>3.8906531553398058</v>
      </c>
      <c r="O1080" s="4">
        <v>1236000000</v>
      </c>
      <c r="P1080" s="1">
        <f t="shared" si="229"/>
        <v>2.912621359223301</v>
      </c>
      <c r="Q1080" s="1">
        <f t="shared" si="230"/>
        <v>5.3398058252427179</v>
      </c>
      <c r="R1080" s="1">
        <f t="shared" si="231"/>
        <v>7.2861322727272739</v>
      </c>
      <c r="S1080" s="1">
        <f t="shared" si="232"/>
        <v>11.75109053681118</v>
      </c>
      <c r="T1080" s="1">
        <f t="shared" si="222"/>
        <v>16.152408083325913</v>
      </c>
      <c r="U1080" s="1">
        <f t="shared" si="222"/>
        <v>13.951749310068546</v>
      </c>
      <c r="V1080" s="1">
        <f t="shared" si="222"/>
        <v>11.75109053681118</v>
      </c>
      <c r="AA1080"/>
      <c r="AB1080"/>
    </row>
    <row r="1081" spans="1:28" hidden="1" x14ac:dyDescent="0.2">
      <c r="A1081" t="s">
        <v>1150</v>
      </c>
      <c r="B1081" s="5">
        <v>13.37</v>
      </c>
      <c r="C1081" s="2">
        <v>31077000</v>
      </c>
      <c r="D1081" s="2">
        <v>7000000</v>
      </c>
      <c r="E1081" t="s">
        <v>27</v>
      </c>
      <c r="F1081" s="2">
        <v>3000000</v>
      </c>
      <c r="G1081" s="1">
        <f t="shared" si="223"/>
        <v>7.0386272826645349E-2</v>
      </c>
      <c r="H1081" s="1">
        <f t="shared" si="224"/>
        <v>3.0165545497133722E-2</v>
      </c>
      <c r="I1081" s="1">
        <f t="shared" si="225"/>
        <v>94.194503185714282</v>
      </c>
      <c r="J1081" s="1">
        <f t="shared" si="226"/>
        <v>219.78717409999999</v>
      </c>
      <c r="K1081" s="3">
        <v>225000000</v>
      </c>
      <c r="L1081" s="3">
        <v>56000000</v>
      </c>
      <c r="M1081" s="1">
        <f t="shared" si="227"/>
        <v>5.4381053512243778</v>
      </c>
      <c r="N1081" s="1">
        <f t="shared" si="228"/>
        <v>2.4585768639053254</v>
      </c>
      <c r="O1081" s="3">
        <v>169000000</v>
      </c>
      <c r="P1081" s="1">
        <f t="shared" si="229"/>
        <v>1.7751479289940828</v>
      </c>
      <c r="Q1081" s="1">
        <f t="shared" si="230"/>
        <v>4.1420118343195274</v>
      </c>
      <c r="R1081" s="1">
        <f t="shared" si="231"/>
        <v>5.935706999999999</v>
      </c>
      <c r="S1081" s="1">
        <f t="shared" si="232"/>
        <v>2.2524696721047723</v>
      </c>
      <c r="T1081" s="1">
        <f t="shared" si="222"/>
        <v>3.340090742349648</v>
      </c>
      <c r="U1081" s="1">
        <f t="shared" si="222"/>
        <v>2.7962802072272104</v>
      </c>
      <c r="V1081" s="1">
        <f t="shared" si="222"/>
        <v>2.2524696721047723</v>
      </c>
      <c r="AA1081"/>
      <c r="AB1081"/>
    </row>
    <row r="1082" spans="1:28" hidden="1" x14ac:dyDescent="0.2">
      <c r="A1082" t="s">
        <v>1151</v>
      </c>
      <c r="B1082" s="5">
        <v>2.4300000000000002</v>
      </c>
      <c r="C1082" s="2">
        <v>204712888</v>
      </c>
      <c r="D1082" s="2">
        <v>-4000000</v>
      </c>
      <c r="E1082" t="s">
        <v>27</v>
      </c>
      <c r="F1082" s="2">
        <v>-4000000</v>
      </c>
      <c r="G1082" s="1">
        <f t="shared" si="223"/>
        <v>-4.0220727329511624E-2</v>
      </c>
      <c r="H1082" s="1">
        <f t="shared" si="224"/>
        <v>-4.0220727329511624E-2</v>
      </c>
      <c r="I1082" s="1">
        <f t="shared" si="225"/>
        <v>-164.84038057500001</v>
      </c>
      <c r="J1082" s="1">
        <f t="shared" si="226"/>
        <v>-164.84038057500001</v>
      </c>
      <c r="K1082" s="3">
        <v>686000000</v>
      </c>
      <c r="L1082" s="3">
        <v>183000000</v>
      </c>
      <c r="M1082" s="1">
        <f t="shared" si="227"/>
        <v>2.4570998187471225</v>
      </c>
      <c r="N1082" s="1">
        <f t="shared" si="228"/>
        <v>0.9889708108151094</v>
      </c>
      <c r="O1082" s="3">
        <v>491000000</v>
      </c>
      <c r="P1082" s="1">
        <f t="shared" si="229"/>
        <v>-0.81466395112016288</v>
      </c>
      <c r="Q1082" s="1">
        <f t="shared" si="230"/>
        <v>-0.81466395112016288</v>
      </c>
      <c r="R1082" s="1">
        <f t="shared" si="231"/>
        <v>-12.436307946000001</v>
      </c>
      <c r="S1082" s="1">
        <f t="shared" si="232"/>
        <v>-0.19539561182879703</v>
      </c>
      <c r="T1082" s="1">
        <f t="shared" si="222"/>
        <v>0.28430061521089967</v>
      </c>
      <c r="U1082" s="1">
        <f t="shared" si="222"/>
        <v>4.4452501691051326E-2</v>
      </c>
      <c r="V1082" s="1">
        <f t="shared" si="222"/>
        <v>-0.19539561182879703</v>
      </c>
      <c r="AA1082"/>
      <c r="AB1082"/>
    </row>
    <row r="1083" spans="1:28" hidden="1" x14ac:dyDescent="0.2">
      <c r="A1083" t="s">
        <v>1152</v>
      </c>
      <c r="B1083" s="5">
        <v>14.26</v>
      </c>
      <c r="C1083" s="2">
        <v>13502829</v>
      </c>
      <c r="D1083" s="2">
        <v>5000000</v>
      </c>
      <c r="E1083" t="s">
        <v>114</v>
      </c>
      <c r="F1083" s="2">
        <v>2000000</v>
      </c>
      <c r="G1083" s="1">
        <f t="shared" si="223"/>
        <v>5.027590916188953E-2</v>
      </c>
      <c r="H1083" s="1">
        <f t="shared" si="224"/>
        <v>2.0110363664755812E-2</v>
      </c>
      <c r="I1083" s="1">
        <f t="shared" si="225"/>
        <v>131.87230446000001</v>
      </c>
      <c r="J1083" s="1">
        <f t="shared" si="226"/>
        <v>329.68076115000002</v>
      </c>
      <c r="K1083" s="3">
        <v>82000000</v>
      </c>
      <c r="L1083" s="3">
        <v>7000000</v>
      </c>
      <c r="M1083" s="1">
        <f t="shared" si="227"/>
        <v>5.5543916019376383</v>
      </c>
      <c r="N1083" s="1">
        <f t="shared" si="228"/>
        <v>2.5673378871999999</v>
      </c>
      <c r="O1083" s="3">
        <v>75000000</v>
      </c>
      <c r="P1083" s="1">
        <f t="shared" si="229"/>
        <v>2.666666666666667</v>
      </c>
      <c r="Q1083" s="1">
        <f t="shared" si="230"/>
        <v>6.666666666666667</v>
      </c>
      <c r="R1083" s="1">
        <f t="shared" si="231"/>
        <v>3.8510068307999998</v>
      </c>
      <c r="S1083" s="1">
        <f t="shared" si="232"/>
        <v>3.7029277346250922</v>
      </c>
      <c r="T1083" s="1">
        <f t="shared" si="222"/>
        <v>4.8138060550126207</v>
      </c>
      <c r="U1083" s="1">
        <f t="shared" si="222"/>
        <v>4.258366894818856</v>
      </c>
      <c r="V1083" s="1">
        <f t="shared" si="222"/>
        <v>3.7029277346250922</v>
      </c>
      <c r="AA1083"/>
      <c r="AB1083"/>
    </row>
    <row r="1084" spans="1:28" hidden="1" x14ac:dyDescent="0.2">
      <c r="A1084" t="s">
        <v>1153</v>
      </c>
      <c r="B1084" s="5">
        <v>2.91</v>
      </c>
      <c r="C1084" s="2">
        <v>463049000</v>
      </c>
      <c r="D1084" s="2">
        <v>-218000000</v>
      </c>
      <c r="E1084" t="s">
        <v>27</v>
      </c>
      <c r="F1084" s="2">
        <v>-215000000</v>
      </c>
      <c r="G1084" s="1">
        <f t="shared" si="223"/>
        <v>-2.1920296394583838</v>
      </c>
      <c r="H1084" s="1">
        <f t="shared" si="224"/>
        <v>-2.1618640939612499</v>
      </c>
      <c r="I1084" s="1">
        <f t="shared" si="225"/>
        <v>-3.0245941389908255</v>
      </c>
      <c r="J1084" s="1">
        <f t="shared" si="226"/>
        <v>-3.0667977781395348</v>
      </c>
      <c r="K1084" s="4">
        <v>6267000000</v>
      </c>
      <c r="L1084" s="4">
        <v>8367000000</v>
      </c>
      <c r="M1084" s="1">
        <f t="shared" si="227"/>
        <v>-4.5351571863884814</v>
      </c>
      <c r="N1084" s="1">
        <f t="shared" si="228"/>
        <v>-0.64165361428571432</v>
      </c>
      <c r="O1084" s="4">
        <v>-2245000000</v>
      </c>
      <c r="P1084" s="1">
        <f t="shared" si="229"/>
        <v>9.5768374164810695</v>
      </c>
      <c r="Q1084" s="1">
        <f t="shared" si="230"/>
        <v>9.7104677060133628</v>
      </c>
      <c r="R1084" s="1">
        <f t="shared" si="231"/>
        <v>-0.61810669266055052</v>
      </c>
      <c r="S1084" s="1">
        <f t="shared" si="232"/>
        <v>-4.7079250792032807</v>
      </c>
      <c r="T1084" s="1">
        <f t="shared" si="222"/>
        <v>-5.6775848776263418</v>
      </c>
      <c r="U1084" s="1">
        <f t="shared" si="222"/>
        <v>-5.1927549784148113</v>
      </c>
      <c r="V1084" s="1">
        <f t="shared" si="222"/>
        <v>-4.7079250792032807</v>
      </c>
      <c r="AA1084"/>
      <c r="AB1084"/>
    </row>
    <row r="1085" spans="1:28" hidden="1" x14ac:dyDescent="0.2">
      <c r="A1085" t="s">
        <v>1154</v>
      </c>
      <c r="B1085" s="5">
        <v>1.95</v>
      </c>
      <c r="C1085" s="2">
        <v>16646323</v>
      </c>
      <c r="D1085" s="2">
        <v>-17000000</v>
      </c>
      <c r="E1085" t="s">
        <v>27</v>
      </c>
      <c r="F1085" s="2">
        <v>-2000000</v>
      </c>
      <c r="G1085" s="1">
        <f t="shared" si="223"/>
        <v>-0.17093809115042441</v>
      </c>
      <c r="H1085" s="1">
        <f t="shared" si="224"/>
        <v>-2.0110363664755812E-2</v>
      </c>
      <c r="I1085" s="1">
        <f t="shared" si="225"/>
        <v>-38.7859719</v>
      </c>
      <c r="J1085" s="1">
        <f t="shared" si="226"/>
        <v>-329.68076115000002</v>
      </c>
      <c r="K1085" s="3">
        <v>53000000</v>
      </c>
      <c r="L1085" s="3">
        <v>7000000</v>
      </c>
      <c r="M1085" s="1">
        <f t="shared" si="227"/>
        <v>2.7633730283859084</v>
      </c>
      <c r="N1085" s="1">
        <f t="shared" si="228"/>
        <v>0.70565934456521739</v>
      </c>
      <c r="O1085" s="3">
        <v>46000000</v>
      </c>
      <c r="P1085" s="1">
        <f t="shared" si="229"/>
        <v>-4.3478260869565215</v>
      </c>
      <c r="Q1085" s="1">
        <f t="shared" si="230"/>
        <v>-36.95652173913043</v>
      </c>
      <c r="R1085" s="1">
        <f t="shared" si="231"/>
        <v>-0.19094311676470588</v>
      </c>
      <c r="S1085" s="1">
        <f t="shared" si="232"/>
        <v>-10.212465539687052</v>
      </c>
      <c r="T1085" s="1">
        <f t="shared" si="222"/>
        <v>-9.6597909340098695</v>
      </c>
      <c r="U1085" s="1">
        <f t="shared" si="222"/>
        <v>-9.9361282368484609</v>
      </c>
      <c r="V1085" s="1">
        <f t="shared" si="222"/>
        <v>-10.212465539687052</v>
      </c>
      <c r="AA1085"/>
      <c r="AB1085"/>
    </row>
    <row r="1086" spans="1:28" hidden="1" x14ac:dyDescent="0.2">
      <c r="A1086" t="s">
        <v>1155</v>
      </c>
      <c r="B1086" s="5">
        <v>1.03</v>
      </c>
      <c r="C1086" s="2">
        <v>26702288</v>
      </c>
      <c r="D1086" s="2">
        <v>-10000000</v>
      </c>
      <c r="E1086" t="s">
        <v>27</v>
      </c>
      <c r="F1086" s="2">
        <v>-2000000</v>
      </c>
      <c r="G1086" s="1">
        <f t="shared" si="223"/>
        <v>-0.10055181832377906</v>
      </c>
      <c r="H1086" s="1">
        <f t="shared" si="224"/>
        <v>-2.0110363664755812E-2</v>
      </c>
      <c r="I1086" s="1">
        <f t="shared" si="225"/>
        <v>-65.936152230000005</v>
      </c>
      <c r="J1086" s="1">
        <f t="shared" si="226"/>
        <v>-329.68076115000002</v>
      </c>
      <c r="K1086" s="3">
        <v>13000000</v>
      </c>
      <c r="L1086" s="3">
        <v>2000000</v>
      </c>
      <c r="M1086" s="1">
        <f t="shared" si="227"/>
        <v>0.41194971756727361</v>
      </c>
      <c r="N1086" s="1">
        <f t="shared" si="228"/>
        <v>2.5003051490909094</v>
      </c>
      <c r="O1086" s="3">
        <v>11000000</v>
      </c>
      <c r="P1086" s="1">
        <f t="shared" si="229"/>
        <v>-18.181818181818183</v>
      </c>
      <c r="Q1086" s="1">
        <f t="shared" si="230"/>
        <v>-90.909090909090907</v>
      </c>
      <c r="R1086" s="1">
        <f t="shared" si="231"/>
        <v>-0.27503356640000004</v>
      </c>
      <c r="S1086" s="1">
        <f t="shared" si="232"/>
        <v>-3.7449974324297601</v>
      </c>
      <c r="T1086" s="1">
        <f t="shared" si="222"/>
        <v>-3.6626074889163056</v>
      </c>
      <c r="U1086" s="1">
        <f t="shared" si="222"/>
        <v>-3.7038024606730331</v>
      </c>
      <c r="V1086" s="1">
        <f t="shared" si="222"/>
        <v>-3.7449974324297601</v>
      </c>
      <c r="AA1086"/>
      <c r="AB1086"/>
    </row>
    <row r="1087" spans="1:28" hidden="1" x14ac:dyDescent="0.2">
      <c r="A1087" t="s">
        <v>1156</v>
      </c>
      <c r="B1087" s="5">
        <v>2.77</v>
      </c>
      <c r="C1087" s="2">
        <v>38414751</v>
      </c>
      <c r="D1087" s="2">
        <v>-83000000</v>
      </c>
      <c r="E1087" t="s">
        <v>27</v>
      </c>
      <c r="F1087" s="2">
        <v>-7000000</v>
      </c>
      <c r="G1087" s="1">
        <f t="shared" si="223"/>
        <v>-0.83458009208736628</v>
      </c>
      <c r="H1087" s="1">
        <f t="shared" si="224"/>
        <v>-7.0386272826645349E-2</v>
      </c>
      <c r="I1087" s="1">
        <f t="shared" si="225"/>
        <v>-7.9441147265060241</v>
      </c>
      <c r="J1087" s="1">
        <f t="shared" si="226"/>
        <v>-94.194503185714282</v>
      </c>
      <c r="K1087" s="3">
        <v>26000000</v>
      </c>
      <c r="L1087" s="3">
        <v>16000000</v>
      </c>
      <c r="M1087" s="1">
        <f t="shared" si="227"/>
        <v>0.26031666845894691</v>
      </c>
      <c r="N1087" s="1">
        <f t="shared" si="228"/>
        <v>10.640886027000001</v>
      </c>
      <c r="O1087" s="3">
        <v>10000000</v>
      </c>
      <c r="P1087" s="1">
        <f t="shared" si="229"/>
        <v>-70</v>
      </c>
      <c r="Q1087" s="1">
        <f t="shared" si="230"/>
        <v>-830.00000000000011</v>
      </c>
      <c r="R1087" s="1">
        <f t="shared" si="231"/>
        <v>-0.12820344610843371</v>
      </c>
      <c r="S1087" s="1">
        <f t="shared" si="232"/>
        <v>-21.6062834820926</v>
      </c>
      <c r="T1087" s="1">
        <f t="shared" si="222"/>
        <v>-21.554220148400809</v>
      </c>
      <c r="U1087" s="1">
        <f t="shared" si="222"/>
        <v>-21.580251815246704</v>
      </c>
      <c r="V1087" s="1">
        <f t="shared" si="222"/>
        <v>-21.6062834820926</v>
      </c>
      <c r="AA1087"/>
      <c r="AB1087"/>
    </row>
    <row r="1088" spans="1:28" hidden="1" x14ac:dyDescent="0.2">
      <c r="A1088" t="s">
        <v>1157</v>
      </c>
      <c r="B1088" s="5">
        <v>22.68</v>
      </c>
      <c r="C1088" s="2">
        <v>16515156</v>
      </c>
      <c r="D1088" s="2">
        <v>-144000000</v>
      </c>
      <c r="E1088" t="s">
        <v>27</v>
      </c>
      <c r="F1088" s="2">
        <v>-11000000</v>
      </c>
      <c r="G1088" s="1">
        <f t="shared" si="223"/>
        <v>-1.4479461838624186</v>
      </c>
      <c r="H1088" s="1">
        <f t="shared" si="224"/>
        <v>-0.11060700015615697</v>
      </c>
      <c r="I1088" s="1">
        <f t="shared" si="225"/>
        <v>-4.5788994604166664</v>
      </c>
      <c r="J1088" s="1">
        <f t="shared" si="226"/>
        <v>-59.941956572727271</v>
      </c>
      <c r="K1088" s="4">
        <v>1881000000</v>
      </c>
      <c r="L1088" s="4">
        <v>1456000000</v>
      </c>
      <c r="M1088" s="1">
        <f t="shared" si="227"/>
        <v>25.733937965829689</v>
      </c>
      <c r="N1088" s="1">
        <f t="shared" si="228"/>
        <v>0.88132644254117654</v>
      </c>
      <c r="O1088" s="3">
        <v>425000000</v>
      </c>
      <c r="P1088" s="1">
        <f t="shared" si="229"/>
        <v>-2.5882352941176472</v>
      </c>
      <c r="Q1088" s="1">
        <f t="shared" si="230"/>
        <v>-33.882352941176471</v>
      </c>
      <c r="R1088" s="1">
        <f t="shared" si="231"/>
        <v>-0.26011370700000003</v>
      </c>
      <c r="S1088" s="1">
        <f t="shared" si="232"/>
        <v>-87.192636872458237</v>
      </c>
      <c r="T1088" s="1">
        <f t="shared" si="222"/>
        <v>-82.045849279292312</v>
      </c>
      <c r="U1088" s="1">
        <f t="shared" si="222"/>
        <v>-84.619243075875275</v>
      </c>
      <c r="V1088" s="1">
        <f t="shared" si="222"/>
        <v>-87.192636872458237</v>
      </c>
      <c r="AA1088"/>
      <c r="AB1088"/>
    </row>
    <row r="1089" spans="1:28" hidden="1" x14ac:dyDescent="0.2">
      <c r="A1089" t="s">
        <v>1158</v>
      </c>
      <c r="B1089" s="5" t="s">
        <v>46</v>
      </c>
      <c r="C1089" s="2">
        <v>0</v>
      </c>
      <c r="D1089" s="2" t="s">
        <v>41</v>
      </c>
      <c r="E1089" t="s">
        <v>42</v>
      </c>
      <c r="F1089" s="2" t="s">
        <v>41</v>
      </c>
      <c r="G1089" s="1" t="e">
        <f t="shared" si="223"/>
        <v>#VALUE!</v>
      </c>
      <c r="H1089" s="1" t="e">
        <f t="shared" si="224"/>
        <v>#VALUE!</v>
      </c>
      <c r="I1089" s="1" t="e">
        <f t="shared" si="225"/>
        <v>#VALUE!</v>
      </c>
      <c r="J1089" s="1" t="e">
        <f t="shared" si="226"/>
        <v>#VALUE!</v>
      </c>
      <c r="K1089" s="2" t="s">
        <v>41</v>
      </c>
      <c r="L1089" s="2" t="s">
        <v>41</v>
      </c>
      <c r="M1089" s="1" t="e">
        <f t="shared" si="227"/>
        <v>#VALUE!</v>
      </c>
      <c r="N1089" s="1" t="e">
        <f t="shared" si="228"/>
        <v>#VALUE!</v>
      </c>
      <c r="O1089" s="2" t="s">
        <v>41</v>
      </c>
      <c r="P1089" s="1" t="e">
        <f t="shared" si="229"/>
        <v>#VALUE!</v>
      </c>
      <c r="Q1089" s="1" t="e">
        <f t="shared" si="230"/>
        <v>#VALUE!</v>
      </c>
      <c r="R1089" s="1" t="e">
        <f t="shared" si="231"/>
        <v>#VALUE!</v>
      </c>
      <c r="S1089" s="1" t="e">
        <f t="shared" si="232"/>
        <v>#VALUE!</v>
      </c>
      <c r="T1089" s="1" t="e">
        <f t="shared" si="222"/>
        <v>#VALUE!</v>
      </c>
      <c r="U1089" s="1" t="e">
        <f t="shared" si="222"/>
        <v>#VALUE!</v>
      </c>
      <c r="V1089" s="1" t="e">
        <f t="shared" si="222"/>
        <v>#VALUE!</v>
      </c>
      <c r="AA1089"/>
      <c r="AB1089"/>
    </row>
    <row r="1090" spans="1:28" hidden="1" x14ac:dyDescent="0.2">
      <c r="A1090" t="s">
        <v>1159</v>
      </c>
      <c r="B1090" s="5">
        <v>21.3</v>
      </c>
      <c r="C1090" s="2">
        <v>110000000</v>
      </c>
      <c r="D1090" s="2">
        <v>48000000</v>
      </c>
      <c r="E1090" t="s">
        <v>33</v>
      </c>
      <c r="F1090" s="2">
        <v>39000000</v>
      </c>
      <c r="G1090" s="1">
        <f t="shared" si="223"/>
        <v>0.48264872795413954</v>
      </c>
      <c r="H1090" s="1">
        <f t="shared" si="224"/>
        <v>0.39215209146273838</v>
      </c>
      <c r="I1090" s="1">
        <f t="shared" si="225"/>
        <v>13.736698381249999</v>
      </c>
      <c r="J1090" s="1">
        <f t="shared" si="226"/>
        <v>16.9067057</v>
      </c>
      <c r="K1090" s="4">
        <v>8838000000</v>
      </c>
      <c r="L1090" s="4">
        <v>6792000000</v>
      </c>
      <c r="M1090" s="1">
        <f t="shared" si="227"/>
        <v>18.600000000000001</v>
      </c>
      <c r="N1090" s="1">
        <f t="shared" si="228"/>
        <v>1.1451612903225805</v>
      </c>
      <c r="O1090" s="4">
        <v>1748000000</v>
      </c>
      <c r="P1090" s="1">
        <f t="shared" si="229"/>
        <v>2.2311212814645311</v>
      </c>
      <c r="Q1090" s="1">
        <f t="shared" si="230"/>
        <v>2.7459954233409611</v>
      </c>
      <c r="R1090" s="1">
        <f t="shared" si="231"/>
        <v>4.8812500000000005</v>
      </c>
      <c r="S1090" s="1">
        <f t="shared" si="232"/>
        <v>4.3636363636363633</v>
      </c>
      <c r="T1090" s="1">
        <f t="shared" si="222"/>
        <v>7.541818181818182</v>
      </c>
      <c r="U1090" s="1">
        <f t="shared" si="222"/>
        <v>5.9527272727272731</v>
      </c>
      <c r="V1090" s="1">
        <f t="shared" si="222"/>
        <v>4.3636363636363633</v>
      </c>
      <c r="AA1090"/>
      <c r="AB1090"/>
    </row>
    <row r="1091" spans="1:28" hidden="1" x14ac:dyDescent="0.2">
      <c r="A1091" t="s">
        <v>1160</v>
      </c>
      <c r="B1091" s="5">
        <v>1.32</v>
      </c>
      <c r="C1091" s="2">
        <v>11298239</v>
      </c>
      <c r="D1091" s="2">
        <v>-4000000</v>
      </c>
      <c r="E1091" t="s">
        <v>27</v>
      </c>
      <c r="F1091" s="2">
        <v>-0.45</v>
      </c>
      <c r="G1091" s="1">
        <f t="shared" si="223"/>
        <v>-4.0220727329511624E-2</v>
      </c>
      <c r="H1091" s="1">
        <f t="shared" si="224"/>
        <v>-4.5248318245700585E-9</v>
      </c>
      <c r="I1091" s="1">
        <f t="shared" si="225"/>
        <v>-164.84038057500001</v>
      </c>
      <c r="J1091" s="1">
        <f t="shared" si="226"/>
        <v>-1465247827.3333333</v>
      </c>
      <c r="K1091" s="3">
        <v>2000000</v>
      </c>
      <c r="L1091" s="3">
        <v>0.56999999999999995</v>
      </c>
      <c r="M1091" s="1">
        <f t="shared" si="227"/>
        <v>0.17701868671746102</v>
      </c>
      <c r="N1091" s="1">
        <f t="shared" si="228"/>
        <v>7.4568398651993615</v>
      </c>
      <c r="O1091" s="3">
        <v>-3000000</v>
      </c>
      <c r="P1091" s="1">
        <f t="shared" si="229"/>
        <v>1.4999999999999999E-5</v>
      </c>
      <c r="Q1091" s="1">
        <f t="shared" si="230"/>
        <v>133.33333333333331</v>
      </c>
      <c r="R1091" s="1">
        <f t="shared" si="231"/>
        <v>-0.37284188700000009</v>
      </c>
      <c r="S1091" s="1">
        <f t="shared" si="232"/>
        <v>-3.5403747433560215</v>
      </c>
      <c r="T1091" s="1">
        <f t="shared" si="222"/>
        <v>-3.593480364506362</v>
      </c>
      <c r="U1091" s="1">
        <f t="shared" si="222"/>
        <v>-3.5669275539311918</v>
      </c>
      <c r="V1091" s="1">
        <f t="shared" si="222"/>
        <v>-3.5403747433560215</v>
      </c>
      <c r="AA1091"/>
      <c r="AB1091"/>
    </row>
    <row r="1092" spans="1:28" hidden="1" x14ac:dyDescent="0.2">
      <c r="A1092" t="s">
        <v>1002</v>
      </c>
      <c r="B1092" s="5">
        <v>9.7100000000000009</v>
      </c>
      <c r="C1092" s="2">
        <v>1087050297</v>
      </c>
      <c r="D1092" s="2">
        <v>3107000000</v>
      </c>
      <c r="E1092" t="s">
        <v>27</v>
      </c>
      <c r="F1092" s="2">
        <v>3107000000</v>
      </c>
      <c r="G1092" s="1">
        <f t="shared" si="223"/>
        <v>31.241449953198156</v>
      </c>
      <c r="H1092" s="1">
        <f t="shared" si="224"/>
        <v>31.241449953198156</v>
      </c>
      <c r="I1092" s="1">
        <f t="shared" si="225"/>
        <v>0.21221806317991632</v>
      </c>
      <c r="J1092" s="1">
        <f t="shared" si="226"/>
        <v>0.21221806317991632</v>
      </c>
      <c r="K1092" s="2">
        <v>181210000000</v>
      </c>
      <c r="L1092" s="2">
        <v>125201000000</v>
      </c>
      <c r="M1092" s="1">
        <f t="shared" si="227"/>
        <v>51.523834871828385</v>
      </c>
      <c r="N1092" s="1">
        <f t="shared" si="228"/>
        <v>0.18845646920798445</v>
      </c>
      <c r="O1092" s="2">
        <v>55543000000</v>
      </c>
      <c r="P1092" s="1">
        <f t="shared" si="229"/>
        <v>5.5938642133122087</v>
      </c>
      <c r="Q1092" s="1">
        <f t="shared" si="230"/>
        <v>5.5938642133122087</v>
      </c>
      <c r="R1092" s="1">
        <f t="shared" si="231"/>
        <v>0.33972508477212748</v>
      </c>
      <c r="S1092" s="1">
        <f t="shared" si="232"/>
        <v>28.581934143935936</v>
      </c>
      <c r="T1092" s="1">
        <f t="shared" si="222"/>
        <v>38.80096451507616</v>
      </c>
      <c r="U1092" s="1">
        <f t="shared" si="222"/>
        <v>33.69144932950605</v>
      </c>
      <c r="V1092" s="1">
        <f t="shared" si="222"/>
        <v>28.581934143935936</v>
      </c>
      <c r="AA1092"/>
      <c r="AB1092"/>
    </row>
    <row r="1093" spans="1:28" hidden="1" x14ac:dyDescent="0.2">
      <c r="A1093" t="s">
        <v>1141</v>
      </c>
      <c r="B1093" s="5">
        <v>11.05</v>
      </c>
      <c r="C1093" s="2">
        <v>17814672</v>
      </c>
      <c r="D1093" s="2">
        <v>-4000000</v>
      </c>
      <c r="E1093" t="s">
        <v>27</v>
      </c>
      <c r="F1093" s="2">
        <v>-7.0000000000000007E-2</v>
      </c>
      <c r="G1093" s="1">
        <f t="shared" si="223"/>
        <v>-4.0220727329511624E-2</v>
      </c>
      <c r="H1093" s="1">
        <f t="shared" si="224"/>
        <v>-7.0386272826645355E-10</v>
      </c>
      <c r="I1093" s="1">
        <f t="shared" si="225"/>
        <v>-164.84038057500001</v>
      </c>
      <c r="J1093" s="1">
        <f t="shared" si="226"/>
        <v>-9419450318.5714283</v>
      </c>
      <c r="K1093" s="2" t="s">
        <v>17</v>
      </c>
      <c r="L1093" s="2" t="s">
        <v>18</v>
      </c>
      <c r="M1093" s="1" t="e">
        <f t="shared" si="227"/>
        <v>#VALUE!</v>
      </c>
      <c r="N1093" s="1" t="e">
        <f t="shared" si="228"/>
        <v>#VALUE!</v>
      </c>
      <c r="O1093" s="2" t="s">
        <v>21</v>
      </c>
      <c r="P1093" s="1" t="e">
        <f t="shared" si="229"/>
        <v>#VALUE!</v>
      </c>
      <c r="Q1093" s="1" t="e">
        <f t="shared" si="230"/>
        <v>#VALUE!</v>
      </c>
      <c r="R1093" s="1" t="e">
        <f t="shared" si="231"/>
        <v>#VALUE!</v>
      </c>
      <c r="S1093" s="1" t="e">
        <f t="shared" si="232"/>
        <v>#VALUE!</v>
      </c>
      <c r="T1093" s="1" t="e">
        <f t="shared" si="222"/>
        <v>#VALUE!</v>
      </c>
      <c r="U1093" s="1" t="e">
        <f t="shared" si="222"/>
        <v>#VALUE!</v>
      </c>
      <c r="V1093" s="1" t="e">
        <f t="shared" si="222"/>
        <v>#VALUE!</v>
      </c>
      <c r="AA1093"/>
      <c r="AB1093"/>
    </row>
    <row r="1094" spans="1:28" hidden="1" x14ac:dyDescent="0.2">
      <c r="A1094" t="s">
        <v>1162</v>
      </c>
      <c r="B1094" s="5">
        <v>17.399999999999999</v>
      </c>
      <c r="C1094" s="2">
        <v>12188507</v>
      </c>
      <c r="D1094" s="2">
        <v>10000000</v>
      </c>
      <c r="E1094" t="s">
        <v>27</v>
      </c>
      <c r="F1094" s="2">
        <v>4000000</v>
      </c>
      <c r="G1094" s="1">
        <f t="shared" si="223"/>
        <v>0.10055181832377906</v>
      </c>
      <c r="H1094" s="1">
        <f t="shared" si="224"/>
        <v>4.0220727329511624E-2</v>
      </c>
      <c r="I1094" s="1">
        <f t="shared" si="225"/>
        <v>65.936152230000005</v>
      </c>
      <c r="J1094" s="1">
        <f t="shared" si="226"/>
        <v>164.84038057500001</v>
      </c>
      <c r="K1094" s="4">
        <v>1090000000</v>
      </c>
      <c r="L1094" s="3">
        <v>970000000</v>
      </c>
      <c r="M1094" s="1">
        <f t="shared" si="227"/>
        <v>9.8453403685947762</v>
      </c>
      <c r="N1094" s="1">
        <f t="shared" si="228"/>
        <v>1.7673335149999998</v>
      </c>
      <c r="O1094" s="3">
        <v>120000000</v>
      </c>
      <c r="P1094" s="1">
        <f t="shared" si="229"/>
        <v>3.3333333333333335</v>
      </c>
      <c r="Q1094" s="1">
        <f t="shared" si="230"/>
        <v>8.3333333333333321</v>
      </c>
      <c r="R1094" s="1">
        <f t="shared" si="231"/>
        <v>2.1208002180000003</v>
      </c>
      <c r="S1094" s="1">
        <f t="shared" si="232"/>
        <v>8.2044503071623112</v>
      </c>
      <c r="T1094" s="1">
        <f t="shared" ref="T1094:V1113" si="233">($O1094+$O1094*($Q1094+T$2-$C$1)/$C$1)/$C1094</f>
        <v>10.173518380881267</v>
      </c>
      <c r="U1094" s="1">
        <f t="shared" si="233"/>
        <v>9.1889843440217884</v>
      </c>
      <c r="V1094" s="1">
        <f t="shared" si="233"/>
        <v>8.2044503071623112</v>
      </c>
      <c r="AA1094"/>
      <c r="AB1094"/>
    </row>
    <row r="1095" spans="1:28" hidden="1" x14ac:dyDescent="0.2">
      <c r="A1095" t="s">
        <v>1163</v>
      </c>
      <c r="B1095" s="5">
        <v>53.12</v>
      </c>
      <c r="C1095" s="2">
        <v>484586428</v>
      </c>
      <c r="D1095" s="2">
        <v>1045000000</v>
      </c>
      <c r="E1095" t="s">
        <v>27</v>
      </c>
      <c r="F1095" s="2">
        <v>1045000000</v>
      </c>
      <c r="G1095" s="1">
        <f t="shared" si="223"/>
        <v>10.507665014834913</v>
      </c>
      <c r="H1095" s="1">
        <f t="shared" si="224"/>
        <v>10.507665014834913</v>
      </c>
      <c r="I1095" s="1">
        <f t="shared" si="225"/>
        <v>0.6309679639234449</v>
      </c>
      <c r="J1095" s="1">
        <f t="shared" si="226"/>
        <v>0.6309679639234449</v>
      </c>
      <c r="K1095" s="4">
        <v>18216000000</v>
      </c>
      <c r="L1095" s="4">
        <v>11652000000</v>
      </c>
      <c r="M1095" s="1">
        <f t="shared" si="227"/>
        <v>13.545571276296661</v>
      </c>
      <c r="N1095" s="1">
        <f t="shared" si="228"/>
        <v>3.9215769432297378</v>
      </c>
      <c r="O1095" s="4">
        <v>6564000000</v>
      </c>
      <c r="P1095" s="1">
        <f t="shared" si="229"/>
        <v>15.920170627666058</v>
      </c>
      <c r="Q1095" s="1">
        <f t="shared" si="230"/>
        <v>15.920170627666058</v>
      </c>
      <c r="R1095" s="1">
        <f t="shared" si="231"/>
        <v>2.4632756990775118</v>
      </c>
      <c r="S1095" s="1">
        <f t="shared" si="232"/>
        <v>21.564780596785514</v>
      </c>
      <c r="T1095" s="1">
        <f t="shared" si="233"/>
        <v>24.273894852044847</v>
      </c>
      <c r="U1095" s="1">
        <f t="shared" si="233"/>
        <v>22.919337724415183</v>
      </c>
      <c r="V1095" s="1">
        <f t="shared" si="233"/>
        <v>21.564780596785514</v>
      </c>
      <c r="AA1095"/>
      <c r="AB1095"/>
    </row>
    <row r="1096" spans="1:28" hidden="1" x14ac:dyDescent="0.2">
      <c r="A1096" t="s">
        <v>1164</v>
      </c>
      <c r="B1096" s="5">
        <v>57.68</v>
      </c>
      <c r="C1096" s="2">
        <v>4321000000</v>
      </c>
      <c r="D1096" s="2">
        <v>6434000000</v>
      </c>
      <c r="E1096" t="s">
        <v>27</v>
      </c>
      <c r="F1096" s="2">
        <v>2593000000</v>
      </c>
      <c r="G1096" s="1">
        <f t="shared" si="223"/>
        <v>64.695039909519451</v>
      </c>
      <c r="H1096" s="1">
        <f t="shared" si="224"/>
        <v>26.073086491355912</v>
      </c>
      <c r="I1096" s="1">
        <f t="shared" si="225"/>
        <v>0.10248080856387939</v>
      </c>
      <c r="J1096" s="1">
        <f t="shared" si="226"/>
        <v>0.25428519949865019</v>
      </c>
      <c r="K1096" s="4">
        <v>87433000000</v>
      </c>
      <c r="L1096" s="4">
        <v>66750000000</v>
      </c>
      <c r="M1096" s="1">
        <f t="shared" si="227"/>
        <v>4.7866234667900951</v>
      </c>
      <c r="N1096" s="1">
        <f t="shared" si="228"/>
        <v>12.050248029782914</v>
      </c>
      <c r="O1096" s="4">
        <v>18713000000</v>
      </c>
      <c r="P1096" s="1">
        <f t="shared" si="229"/>
        <v>13.856677176294555</v>
      </c>
      <c r="Q1096" s="1">
        <f t="shared" si="230"/>
        <v>34.38251482926308</v>
      </c>
      <c r="R1096" s="1">
        <f t="shared" si="231"/>
        <v>3.8737221013366487</v>
      </c>
      <c r="S1096" s="1">
        <f t="shared" si="232"/>
        <v>14.890071742652164</v>
      </c>
      <c r="T1096" s="1">
        <f t="shared" si="233"/>
        <v>15.75621383938903</v>
      </c>
      <c r="U1096" s="1">
        <f t="shared" si="233"/>
        <v>15.323142791020597</v>
      </c>
      <c r="V1096" s="1">
        <f t="shared" si="233"/>
        <v>14.890071742652164</v>
      </c>
      <c r="AA1096"/>
      <c r="AB1096"/>
    </row>
    <row r="1097" spans="1:28" hidden="1" x14ac:dyDescent="0.2">
      <c r="A1097" t="s">
        <v>1165</v>
      </c>
      <c r="B1097" s="5">
        <v>62.72</v>
      </c>
      <c r="C1097" s="2">
        <v>2100832262</v>
      </c>
      <c r="D1097" s="2">
        <v>769000000</v>
      </c>
      <c r="E1097" t="s">
        <v>27</v>
      </c>
      <c r="F1097" s="2">
        <v>769000000</v>
      </c>
      <c r="G1097" s="1">
        <f t="shared" si="223"/>
        <v>7.7324348290986107</v>
      </c>
      <c r="H1097" s="1">
        <f t="shared" si="224"/>
        <v>7.7324348290986107</v>
      </c>
      <c r="I1097" s="1">
        <f t="shared" si="225"/>
        <v>0.8574272071521456</v>
      </c>
      <c r="J1097" s="1">
        <f t="shared" si="226"/>
        <v>0.8574272071521456</v>
      </c>
      <c r="K1097" s="4">
        <v>263787000000</v>
      </c>
      <c r="L1097" s="4">
        <v>132037000000</v>
      </c>
      <c r="M1097" s="1">
        <f t="shared" si="227"/>
        <v>62.713241025046671</v>
      </c>
      <c r="N1097" s="1">
        <f t="shared" si="228"/>
        <v>1.0001077758834156</v>
      </c>
      <c r="O1097" s="4">
        <v>124944000000</v>
      </c>
      <c r="P1097" s="1">
        <f t="shared" si="229"/>
        <v>0.6154757331284415</v>
      </c>
      <c r="Q1097" s="1">
        <f t="shared" si="230"/>
        <v>0.6154757331284415</v>
      </c>
      <c r="R1097" s="1">
        <f t="shared" si="231"/>
        <v>17.134486277326399</v>
      </c>
      <c r="S1097" s="1">
        <f t="shared" si="232"/>
        <v>3.6604540681791948</v>
      </c>
      <c r="T1097" s="1">
        <f t="shared" si="233"/>
        <v>15.555168582992753</v>
      </c>
      <c r="U1097" s="1">
        <f t="shared" si="233"/>
        <v>9.6078113255859741</v>
      </c>
      <c r="V1097" s="1">
        <f t="shared" si="233"/>
        <v>3.6604540681791948</v>
      </c>
      <c r="AA1097"/>
      <c r="AB1097"/>
    </row>
    <row r="1098" spans="1:28" hidden="1" x14ac:dyDescent="0.2">
      <c r="A1098" t="s">
        <v>1166</v>
      </c>
      <c r="B1098" s="5">
        <v>276.22000000000003</v>
      </c>
      <c r="C1098" s="2">
        <v>9413000</v>
      </c>
      <c r="D1098" s="2">
        <v>-20000000</v>
      </c>
      <c r="E1098" t="s">
        <v>686</v>
      </c>
      <c r="F1098" s="2">
        <v>13000000</v>
      </c>
      <c r="G1098" s="1">
        <f t="shared" si="223"/>
        <v>-0.20110363664755812</v>
      </c>
      <c r="H1098" s="1">
        <f t="shared" si="224"/>
        <v>0.13071736382091279</v>
      </c>
      <c r="I1098" s="1">
        <f t="shared" si="225"/>
        <v>-32.968076115000002</v>
      </c>
      <c r="J1098" s="1">
        <f t="shared" si="226"/>
        <v>50.720117100000003</v>
      </c>
      <c r="K1098" s="4">
        <v>3119000000</v>
      </c>
      <c r="L1098" s="4">
        <v>2638000000</v>
      </c>
      <c r="M1098" s="1">
        <f t="shared" si="227"/>
        <v>51.099543184956971</v>
      </c>
      <c r="N1098" s="1">
        <f t="shared" si="228"/>
        <v>5.4055277754677764</v>
      </c>
      <c r="O1098" s="3">
        <v>379000000</v>
      </c>
      <c r="P1098" s="1">
        <f t="shared" si="229"/>
        <v>3.4300791556728232</v>
      </c>
      <c r="Q1098" s="1">
        <f t="shared" si="230"/>
        <v>-5.2770448548812663</v>
      </c>
      <c r="R1098" s="1">
        <f t="shared" si="231"/>
        <v>-13.000294300000002</v>
      </c>
      <c r="S1098" s="1">
        <f t="shared" si="232"/>
        <v>-21.247211303516412</v>
      </c>
      <c r="T1098" s="1">
        <f t="shared" si="233"/>
        <v>-13.194518219483692</v>
      </c>
      <c r="U1098" s="1">
        <f t="shared" si="233"/>
        <v>-17.220864761500053</v>
      </c>
      <c r="V1098" s="1">
        <f t="shared" si="233"/>
        <v>-21.247211303516412</v>
      </c>
      <c r="AA1098"/>
      <c r="AB1098"/>
    </row>
    <row r="1099" spans="1:28" hidden="1" x14ac:dyDescent="0.2">
      <c r="A1099" t="s">
        <v>1167</v>
      </c>
      <c r="B1099" s="5">
        <v>7.66</v>
      </c>
      <c r="C1099" s="2">
        <v>10679876</v>
      </c>
      <c r="D1099" s="2">
        <v>5000000</v>
      </c>
      <c r="E1099" t="s">
        <v>1168</v>
      </c>
      <c r="F1099" s="2">
        <v>2000000</v>
      </c>
      <c r="G1099" s="1">
        <f t="shared" si="223"/>
        <v>5.027590916188953E-2</v>
      </c>
      <c r="H1099" s="1">
        <f t="shared" si="224"/>
        <v>2.0110363664755812E-2</v>
      </c>
      <c r="I1099" s="1">
        <f t="shared" si="225"/>
        <v>131.87230446000001</v>
      </c>
      <c r="J1099" s="1">
        <f t="shared" si="226"/>
        <v>329.68076115000002</v>
      </c>
      <c r="K1099" s="3">
        <v>33000000</v>
      </c>
      <c r="L1099" s="3">
        <v>4000000</v>
      </c>
      <c r="M1099" s="1">
        <f t="shared" si="227"/>
        <v>2.7153873322124715</v>
      </c>
      <c r="N1099" s="1">
        <f t="shared" si="228"/>
        <v>2.8209603503448273</v>
      </c>
      <c r="O1099" s="3">
        <v>29000000</v>
      </c>
      <c r="P1099" s="1">
        <f t="shared" si="229"/>
        <v>6.8965517241379306</v>
      </c>
      <c r="Q1099" s="1">
        <f t="shared" si="230"/>
        <v>17.241379310344829</v>
      </c>
      <c r="R1099" s="1">
        <f t="shared" si="231"/>
        <v>1.6361570031999997</v>
      </c>
      <c r="S1099" s="1">
        <f t="shared" si="232"/>
        <v>4.6817022969180551</v>
      </c>
      <c r="T1099" s="1">
        <f t="shared" si="233"/>
        <v>5.2247797633605488</v>
      </c>
      <c r="U1099" s="1">
        <f t="shared" si="233"/>
        <v>4.9532410301393019</v>
      </c>
      <c r="V1099" s="1">
        <f t="shared" si="233"/>
        <v>4.6817022969180551</v>
      </c>
      <c r="AA1099"/>
      <c r="AB1099"/>
    </row>
    <row r="1100" spans="1:28" hidden="1" x14ac:dyDescent="0.2">
      <c r="A1100" t="s">
        <v>1169</v>
      </c>
      <c r="B1100" s="5">
        <v>0.76</v>
      </c>
      <c r="C1100" s="2">
        <v>31621000</v>
      </c>
      <c r="D1100" s="2">
        <v>-49000000</v>
      </c>
      <c r="E1100" t="s">
        <v>27</v>
      </c>
      <c r="F1100" s="2">
        <v>-2000000</v>
      </c>
      <c r="G1100" s="1">
        <f t="shared" si="223"/>
        <v>-0.4927039097865174</v>
      </c>
      <c r="H1100" s="1">
        <f t="shared" si="224"/>
        <v>-2.0110363664755812E-2</v>
      </c>
      <c r="I1100" s="1">
        <f t="shared" si="225"/>
        <v>-13.456357597959185</v>
      </c>
      <c r="J1100" s="1">
        <f t="shared" si="226"/>
        <v>-329.68076115000002</v>
      </c>
      <c r="K1100" s="3">
        <v>73000000</v>
      </c>
      <c r="L1100" s="3">
        <v>3000000</v>
      </c>
      <c r="M1100" s="1">
        <f t="shared" si="227"/>
        <v>2.2137187312229214</v>
      </c>
      <c r="N1100" s="1">
        <f t="shared" si="228"/>
        <v>0.34331371428571428</v>
      </c>
      <c r="O1100" s="3">
        <v>71000000</v>
      </c>
      <c r="P1100" s="1">
        <f t="shared" si="229"/>
        <v>-2.8169014084507045</v>
      </c>
      <c r="Q1100" s="1">
        <f t="shared" si="230"/>
        <v>-69.014084507042256</v>
      </c>
      <c r="R1100" s="1">
        <f t="shared" si="231"/>
        <v>-4.9044816326530613E-2</v>
      </c>
      <c r="S1100" s="1">
        <f t="shared" si="232"/>
        <v>-15.496031118560451</v>
      </c>
      <c r="T1100" s="1">
        <f t="shared" si="233"/>
        <v>-15.046962461655228</v>
      </c>
      <c r="U1100" s="1">
        <f t="shared" si="233"/>
        <v>-15.27149679010784</v>
      </c>
      <c r="V1100" s="1">
        <f t="shared" si="233"/>
        <v>-15.496031118560451</v>
      </c>
      <c r="AA1100"/>
      <c r="AB1100"/>
    </row>
    <row r="1101" spans="1:28" hidden="1" x14ac:dyDescent="0.2">
      <c r="A1101" t="s">
        <v>1170</v>
      </c>
      <c r="B1101" s="5">
        <v>22.7</v>
      </c>
      <c r="C1101" s="2">
        <v>9413333</v>
      </c>
      <c r="D1101" s="2">
        <v>20000000</v>
      </c>
      <c r="E1101" t="s">
        <v>27</v>
      </c>
      <c r="F1101" s="2">
        <v>5000000</v>
      </c>
      <c r="G1101" s="1">
        <f t="shared" si="223"/>
        <v>0.20110363664755812</v>
      </c>
      <c r="H1101" s="1">
        <f t="shared" si="224"/>
        <v>5.027590916188953E-2</v>
      </c>
      <c r="I1101" s="1">
        <f t="shared" si="225"/>
        <v>32.968076115000002</v>
      </c>
      <c r="J1101" s="1">
        <f t="shared" si="226"/>
        <v>131.87230446000001</v>
      </c>
      <c r="K1101" s="4">
        <v>1869000000</v>
      </c>
      <c r="L1101" s="4">
        <v>1680000000</v>
      </c>
      <c r="M1101" s="1">
        <f t="shared" si="227"/>
        <v>20.077904393693498</v>
      </c>
      <c r="N1101" s="1">
        <f t="shared" si="228"/>
        <v>1.1305960798941799</v>
      </c>
      <c r="O1101" s="3">
        <v>189000000</v>
      </c>
      <c r="P1101" s="1">
        <f t="shared" si="229"/>
        <v>2.6455026455026456</v>
      </c>
      <c r="Q1101" s="1">
        <f t="shared" si="230"/>
        <v>10.582010582010582</v>
      </c>
      <c r="R1101" s="1">
        <f t="shared" si="231"/>
        <v>1.0684132955000001</v>
      </c>
      <c r="S1101" s="1">
        <f t="shared" si="232"/>
        <v>21.246459675866134</v>
      </c>
      <c r="T1101" s="1">
        <f t="shared" si="233"/>
        <v>25.262040554604834</v>
      </c>
      <c r="U1101" s="1">
        <f t="shared" si="233"/>
        <v>23.254250115235486</v>
      </c>
      <c r="V1101" s="1">
        <f t="shared" si="233"/>
        <v>21.246459675866134</v>
      </c>
      <c r="AA1101"/>
      <c r="AB1101"/>
    </row>
    <row r="1102" spans="1:28" hidden="1" x14ac:dyDescent="0.2">
      <c r="A1102" t="s">
        <v>1171</v>
      </c>
      <c r="B1102" s="5">
        <v>6.03</v>
      </c>
      <c r="C1102" s="2">
        <v>222163463</v>
      </c>
      <c r="D1102" s="2">
        <v>-48000000</v>
      </c>
      <c r="E1102" t="s">
        <v>27</v>
      </c>
      <c r="F1102" s="2">
        <v>-14000000</v>
      </c>
      <c r="G1102" s="1">
        <f t="shared" si="223"/>
        <v>-0.48264872795413954</v>
      </c>
      <c r="H1102" s="1">
        <f t="shared" si="224"/>
        <v>-0.1407725456532907</v>
      </c>
      <c r="I1102" s="1">
        <f t="shared" si="225"/>
        <v>-13.736698381249999</v>
      </c>
      <c r="J1102" s="1">
        <f t="shared" si="226"/>
        <v>-47.097251592857141</v>
      </c>
      <c r="K1102" s="4">
        <v>1690000000</v>
      </c>
      <c r="L1102" s="3">
        <v>759000000</v>
      </c>
      <c r="M1102" s="1">
        <f t="shared" si="227"/>
        <v>4.1906080659176617</v>
      </c>
      <c r="N1102" s="1">
        <f t="shared" si="228"/>
        <v>1.4389319891407091</v>
      </c>
      <c r="O1102" s="3">
        <v>931000000</v>
      </c>
      <c r="P1102" s="1">
        <f t="shared" si="229"/>
        <v>-1.5037593984962405</v>
      </c>
      <c r="Q1102" s="1">
        <f t="shared" si="230"/>
        <v>-5.1557465091299681</v>
      </c>
      <c r="R1102" s="1">
        <f t="shared" si="231"/>
        <v>-2.7909285039374985</v>
      </c>
      <c r="S1102" s="1">
        <f t="shared" si="232"/>
        <v>-2.1605712906986883</v>
      </c>
      <c r="T1102" s="1">
        <f t="shared" si="233"/>
        <v>-1.3224496775151557</v>
      </c>
      <c r="U1102" s="1">
        <f t="shared" si="233"/>
        <v>-1.741510484106922</v>
      </c>
      <c r="V1102" s="1">
        <f t="shared" si="233"/>
        <v>-2.1605712906986883</v>
      </c>
      <c r="AA1102"/>
      <c r="AB1102"/>
    </row>
    <row r="1103" spans="1:28" hidden="1" x14ac:dyDescent="0.2">
      <c r="A1103" t="s">
        <v>1172</v>
      </c>
      <c r="B1103" s="5">
        <v>16.88</v>
      </c>
      <c r="C1103" s="2">
        <v>61412000</v>
      </c>
      <c r="D1103" s="2">
        <v>-11000000</v>
      </c>
      <c r="E1103" t="s">
        <v>27</v>
      </c>
      <c r="F1103" s="2">
        <v>0.34</v>
      </c>
      <c r="G1103" s="1">
        <f t="shared" si="223"/>
        <v>-0.11060700015615697</v>
      </c>
      <c r="H1103" s="1">
        <f t="shared" si="224"/>
        <v>3.4187618230084887E-9</v>
      </c>
      <c r="I1103" s="1">
        <f t="shared" si="225"/>
        <v>-59.941956572727271</v>
      </c>
      <c r="J1103" s="1">
        <f t="shared" si="226"/>
        <v>1939298594.9999998</v>
      </c>
      <c r="K1103" s="3">
        <v>146000000</v>
      </c>
      <c r="L1103" s="3">
        <v>44000000</v>
      </c>
      <c r="M1103" s="1">
        <f t="shared" si="227"/>
        <v>1.6609131765778675</v>
      </c>
      <c r="N1103" s="1">
        <f t="shared" si="228"/>
        <v>10.163083921568626</v>
      </c>
      <c r="O1103" s="3">
        <v>103000000</v>
      </c>
      <c r="P1103" s="1">
        <f t="shared" si="229"/>
        <v>3.3009708737864082E-7</v>
      </c>
      <c r="Q1103" s="1">
        <f t="shared" si="230"/>
        <v>-10.679611650485436</v>
      </c>
      <c r="R1103" s="1">
        <f t="shared" si="231"/>
        <v>-9.4239505454545469</v>
      </c>
      <c r="S1103" s="1">
        <f t="shared" si="232"/>
        <v>-1.7911808767016213</v>
      </c>
      <c r="T1103" s="1">
        <f t="shared" si="233"/>
        <v>-1.4557415488829539</v>
      </c>
      <c r="U1103" s="1">
        <f t="shared" si="233"/>
        <v>-1.6234612127922876</v>
      </c>
      <c r="V1103" s="1">
        <f t="shared" si="233"/>
        <v>-1.7911808767016213</v>
      </c>
      <c r="AA1103"/>
      <c r="AB1103"/>
    </row>
    <row r="1104" spans="1:28" hidden="1" x14ac:dyDescent="0.2">
      <c r="A1104" t="s">
        <v>1173</v>
      </c>
      <c r="B1104" s="5">
        <v>4.0999999999999996</v>
      </c>
      <c r="C1104" s="2">
        <v>5569349</v>
      </c>
      <c r="D1104" s="2">
        <v>1.06</v>
      </c>
      <c r="E1104" t="s">
        <v>1168</v>
      </c>
      <c r="F1104" s="2">
        <v>0.11</v>
      </c>
      <c r="G1104" s="1">
        <f t="shared" si="223"/>
        <v>1.0658492742320582E-8</v>
      </c>
      <c r="H1104" s="1">
        <f t="shared" si="224"/>
        <v>1.1060700015615696E-9</v>
      </c>
      <c r="I1104" s="1">
        <f t="shared" si="225"/>
        <v>622039171.98113203</v>
      </c>
      <c r="J1104" s="1">
        <f t="shared" si="226"/>
        <v>5994195657.272728</v>
      </c>
      <c r="K1104" s="3">
        <v>38000000</v>
      </c>
      <c r="L1104" s="3">
        <v>11000000</v>
      </c>
      <c r="M1104" s="1">
        <f t="shared" si="227"/>
        <v>4.8479633795619561</v>
      </c>
      <c r="N1104" s="1">
        <f t="shared" si="228"/>
        <v>0.84571595925925913</v>
      </c>
      <c r="O1104" s="3">
        <v>25000000</v>
      </c>
      <c r="P1104" s="1">
        <f t="shared" si="229"/>
        <v>4.3999999999999997E-7</v>
      </c>
      <c r="Q1104" s="1">
        <f t="shared" si="230"/>
        <v>4.2400000000000001E-6</v>
      </c>
      <c r="R1104" s="1">
        <f t="shared" si="231"/>
        <v>2154182.1600745297</v>
      </c>
      <c r="S1104" s="1">
        <f t="shared" si="232"/>
        <v>1.903274512243732E-6</v>
      </c>
      <c r="T1104" s="1">
        <f t="shared" si="233"/>
        <v>0.8977728994896893</v>
      </c>
      <c r="U1104" s="1">
        <f t="shared" si="233"/>
        <v>0.44888740138210009</v>
      </c>
      <c r="V1104" s="1">
        <f t="shared" si="233"/>
        <v>1.903274512243732E-6</v>
      </c>
      <c r="AA1104"/>
      <c r="AB1104"/>
    </row>
    <row r="1105" spans="1:28" hidden="1" x14ac:dyDescent="0.2">
      <c r="A1105" t="s">
        <v>1174</v>
      </c>
      <c r="B1105" s="5">
        <v>57.73</v>
      </c>
      <c r="C1105" s="2">
        <v>174449000</v>
      </c>
      <c r="D1105" s="2">
        <v>219000000</v>
      </c>
      <c r="E1105" t="s">
        <v>27</v>
      </c>
      <c r="F1105" s="2">
        <v>42000000</v>
      </c>
      <c r="G1105" s="1">
        <f t="shared" si="223"/>
        <v>2.2020848212907618</v>
      </c>
      <c r="H1105" s="1">
        <f t="shared" si="224"/>
        <v>0.42231763695987207</v>
      </c>
      <c r="I1105" s="1">
        <f t="shared" si="225"/>
        <v>3.0107832068493146</v>
      </c>
      <c r="J1105" s="1">
        <f t="shared" si="226"/>
        <v>15.699083864285715</v>
      </c>
      <c r="K1105" s="4">
        <v>1390000000</v>
      </c>
      <c r="L1105" s="3">
        <v>151000000</v>
      </c>
      <c r="M1105" s="1">
        <f t="shared" si="227"/>
        <v>7.1023622949973921</v>
      </c>
      <c r="N1105" s="1">
        <f t="shared" si="228"/>
        <v>8.1282814931396281</v>
      </c>
      <c r="O1105" s="4">
        <v>1239000000</v>
      </c>
      <c r="P1105" s="1">
        <f t="shared" si="229"/>
        <v>3.3898305084745761</v>
      </c>
      <c r="Q1105" s="1">
        <f t="shared" si="230"/>
        <v>17.675544794188863</v>
      </c>
      <c r="R1105" s="1">
        <f t="shared" si="231"/>
        <v>4.5986030913242013</v>
      </c>
      <c r="S1105" s="1">
        <f t="shared" si="232"/>
        <v>12.55381228897844</v>
      </c>
      <c r="T1105" s="1">
        <f t="shared" si="233"/>
        <v>13.974284747977919</v>
      </c>
      <c r="U1105" s="1">
        <f t="shared" si="233"/>
        <v>13.26404851847818</v>
      </c>
      <c r="V1105" s="1">
        <f t="shared" si="233"/>
        <v>12.55381228897844</v>
      </c>
      <c r="AA1105"/>
      <c r="AB1105"/>
    </row>
    <row r="1106" spans="1:28" hidden="1" x14ac:dyDescent="0.2">
      <c r="A1106" t="s">
        <v>1175</v>
      </c>
      <c r="B1106" s="5">
        <v>72.87</v>
      </c>
      <c r="C1106" s="2">
        <v>46019691</v>
      </c>
      <c r="D1106" s="2">
        <v>29000000</v>
      </c>
      <c r="E1106" t="s">
        <v>27</v>
      </c>
      <c r="F1106" s="2">
        <v>14000000</v>
      </c>
      <c r="G1106" s="1">
        <f t="shared" si="223"/>
        <v>0.29160027313895931</v>
      </c>
      <c r="H1106" s="1">
        <f t="shared" si="224"/>
        <v>0.1407725456532907</v>
      </c>
      <c r="I1106" s="1">
        <f t="shared" si="225"/>
        <v>22.736604217241378</v>
      </c>
      <c r="J1106" s="1">
        <f t="shared" si="226"/>
        <v>47.097251592857141</v>
      </c>
      <c r="K1106" s="3">
        <v>932000000</v>
      </c>
      <c r="L1106" s="4">
        <v>1123000000</v>
      </c>
      <c r="M1106" s="1">
        <f t="shared" si="227"/>
        <v>-4.1503972723328371</v>
      </c>
      <c r="N1106" s="1">
        <f t="shared" si="228"/>
        <v>-17.557355409267014</v>
      </c>
      <c r="O1106" s="3">
        <v>-191000000</v>
      </c>
      <c r="P1106" s="1">
        <f t="shared" si="229"/>
        <v>-7.3298429319371721</v>
      </c>
      <c r="Q1106" s="1">
        <f t="shared" si="230"/>
        <v>-15.183246073298429</v>
      </c>
      <c r="R1106" s="1">
        <f t="shared" si="231"/>
        <v>11.563637528172414</v>
      </c>
      <c r="S1106" s="1">
        <f t="shared" si="232"/>
        <v>6.3016503087776057</v>
      </c>
      <c r="T1106" s="1">
        <f t="shared" si="233"/>
        <v>5.4715708543110386</v>
      </c>
      <c r="U1106" s="1">
        <f t="shared" si="233"/>
        <v>5.8866105815443222</v>
      </c>
      <c r="V1106" s="1">
        <f t="shared" si="233"/>
        <v>6.3016503087776057</v>
      </c>
      <c r="AA1106"/>
      <c r="AB1106"/>
    </row>
    <row r="1107" spans="1:28" hidden="1" x14ac:dyDescent="0.2">
      <c r="A1107" t="s">
        <v>1176</v>
      </c>
      <c r="B1107" s="5">
        <v>44.75</v>
      </c>
      <c r="C1107" s="2">
        <v>272600000</v>
      </c>
      <c r="D1107" s="2">
        <v>813000000</v>
      </c>
      <c r="E1107" t="s">
        <v>27</v>
      </c>
      <c r="F1107" s="2">
        <v>107000000</v>
      </c>
      <c r="G1107" s="1">
        <f t="shared" si="223"/>
        <v>8.1748628297232386</v>
      </c>
      <c r="H1107" s="1">
        <f t="shared" si="224"/>
        <v>1.075904456064436</v>
      </c>
      <c r="I1107" s="1">
        <f t="shared" si="225"/>
        <v>0.81102278265682648</v>
      </c>
      <c r="J1107" s="1">
        <f t="shared" si="226"/>
        <v>6.1622572177570092</v>
      </c>
      <c r="K1107" s="4">
        <v>60450000000</v>
      </c>
      <c r="L1107" s="4">
        <v>48327000000</v>
      </c>
      <c r="M1107" s="1">
        <f t="shared" si="227"/>
        <v>44.471753484959649</v>
      </c>
      <c r="N1107" s="1">
        <f t="shared" si="228"/>
        <v>1.0062567021364348</v>
      </c>
      <c r="O1107" s="4">
        <v>12123000000</v>
      </c>
      <c r="P1107" s="1">
        <f t="shared" si="229"/>
        <v>0.8826198135774973</v>
      </c>
      <c r="Q1107" s="1">
        <f t="shared" si="230"/>
        <v>6.7062608265280872</v>
      </c>
      <c r="R1107" s="1">
        <f t="shared" si="231"/>
        <v>1.5004735547355474</v>
      </c>
      <c r="S1107" s="1">
        <f t="shared" si="232"/>
        <v>29.823917828319882</v>
      </c>
      <c r="T1107" s="1">
        <f t="shared" si="233"/>
        <v>38.718268525311814</v>
      </c>
      <c r="U1107" s="1">
        <f t="shared" si="233"/>
        <v>34.271093176815846</v>
      </c>
      <c r="V1107" s="1">
        <f t="shared" si="233"/>
        <v>29.823917828319882</v>
      </c>
      <c r="AA1107"/>
      <c r="AB1107"/>
    </row>
    <row r="1108" spans="1:28" hidden="1" x14ac:dyDescent="0.2">
      <c r="A1108" t="s">
        <v>1177</v>
      </c>
      <c r="B1108" s="5">
        <v>10.49</v>
      </c>
      <c r="C1108" s="2">
        <v>1363592506</v>
      </c>
      <c r="D1108" s="2">
        <v>1068000000</v>
      </c>
      <c r="E1108" t="s">
        <v>27</v>
      </c>
      <c r="F1108" s="2">
        <v>1068000000</v>
      </c>
      <c r="G1108" s="1">
        <f t="shared" si="223"/>
        <v>10.738934196979605</v>
      </c>
      <c r="H1108" s="1">
        <f t="shared" si="224"/>
        <v>10.738934196979605</v>
      </c>
      <c r="I1108" s="1">
        <f t="shared" si="225"/>
        <v>0.61737970252808982</v>
      </c>
      <c r="J1108" s="1">
        <f t="shared" si="226"/>
        <v>0.61737970252808982</v>
      </c>
      <c r="K1108" s="4">
        <v>46100000000</v>
      </c>
      <c r="L1108" s="4">
        <v>41002000000</v>
      </c>
      <c r="M1108" s="1">
        <f t="shared" si="227"/>
        <v>3.738653576906648</v>
      </c>
      <c r="N1108" s="1">
        <f t="shared" si="228"/>
        <v>2.8058229478109062</v>
      </c>
      <c r="O1108" s="4">
        <v>5043000000</v>
      </c>
      <c r="P1108" s="1">
        <f t="shared" si="229"/>
        <v>21.177870315288519</v>
      </c>
      <c r="Q1108" s="1">
        <f t="shared" si="230"/>
        <v>21.177870315288519</v>
      </c>
      <c r="R1108" s="1">
        <f t="shared" si="231"/>
        <v>1.3393338378220974</v>
      </c>
      <c r="S1108" s="1">
        <f t="shared" si="232"/>
        <v>7.8322519029743036</v>
      </c>
      <c r="T1108" s="1">
        <f t="shared" si="233"/>
        <v>8.5719156922383384</v>
      </c>
      <c r="U1108" s="1">
        <f t="shared" si="233"/>
        <v>8.2020837976063206</v>
      </c>
      <c r="V1108" s="1">
        <f t="shared" si="233"/>
        <v>7.8322519029743036</v>
      </c>
      <c r="AA1108"/>
      <c r="AB1108"/>
    </row>
    <row r="1109" spans="1:28" hidden="1" x14ac:dyDescent="0.2">
      <c r="A1109" t="s">
        <v>1178</v>
      </c>
      <c r="B1109" s="5">
        <v>4.7699999999999996</v>
      </c>
      <c r="C1109" s="2">
        <v>1360434040</v>
      </c>
      <c r="D1109" s="2">
        <v>125000000</v>
      </c>
      <c r="E1109" t="s">
        <v>27</v>
      </c>
      <c r="F1109" s="2">
        <v>125000000</v>
      </c>
      <c r="G1109" s="1">
        <f t="shared" si="223"/>
        <v>1.2568977290472383</v>
      </c>
      <c r="H1109" s="1">
        <f t="shared" si="224"/>
        <v>1.2568977290472383</v>
      </c>
      <c r="I1109" s="1">
        <f t="shared" si="225"/>
        <v>5.2748921784</v>
      </c>
      <c r="J1109" s="1">
        <f t="shared" si="226"/>
        <v>5.2748921784</v>
      </c>
      <c r="K1109" s="4">
        <v>19355000000</v>
      </c>
      <c r="L1109" s="4">
        <v>16309000000</v>
      </c>
      <c r="M1109" s="1">
        <f t="shared" si="227"/>
        <v>2.2389913148600722</v>
      </c>
      <c r="N1109" s="1">
        <f t="shared" si="228"/>
        <v>2.1304236279711093</v>
      </c>
      <c r="O1109" s="4">
        <v>3046000000</v>
      </c>
      <c r="P1109" s="1">
        <f t="shared" si="229"/>
        <v>4.1037426132632966</v>
      </c>
      <c r="Q1109" s="1">
        <f t="shared" si="230"/>
        <v>4.1037426132632966</v>
      </c>
      <c r="R1109" s="1">
        <f t="shared" si="231"/>
        <v>5.1914162966399999</v>
      </c>
      <c r="S1109" s="1">
        <f t="shared" si="232"/>
        <v>0.91882440695176959</v>
      </c>
      <c r="T1109" s="1">
        <f t="shared" si="233"/>
        <v>1.3666226699237842</v>
      </c>
      <c r="U1109" s="1">
        <f t="shared" si="233"/>
        <v>1.142723538437777</v>
      </c>
      <c r="V1109" s="1">
        <f t="shared" si="233"/>
        <v>0.91882440695176959</v>
      </c>
      <c r="AA1109"/>
      <c r="AB1109"/>
    </row>
    <row r="1110" spans="1:28" hidden="1" x14ac:dyDescent="0.2">
      <c r="A1110" t="s">
        <v>1179</v>
      </c>
      <c r="B1110" s="5">
        <v>30.44</v>
      </c>
      <c r="C1110" s="2">
        <v>15197983</v>
      </c>
      <c r="D1110" s="2">
        <v>34000000</v>
      </c>
      <c r="E1110" t="s">
        <v>27</v>
      </c>
      <c r="F1110" s="2">
        <v>10000000</v>
      </c>
      <c r="G1110" s="1">
        <f t="shared" si="223"/>
        <v>0.34187618230084882</v>
      </c>
      <c r="H1110" s="1">
        <f t="shared" si="224"/>
        <v>0.10055181832377906</v>
      </c>
      <c r="I1110" s="1">
        <f t="shared" si="225"/>
        <v>19.39298595</v>
      </c>
      <c r="J1110" s="1">
        <f t="shared" si="226"/>
        <v>65.936152230000005</v>
      </c>
      <c r="K1110" s="4">
        <v>3541000000</v>
      </c>
      <c r="L1110" s="4">
        <v>3244000000</v>
      </c>
      <c r="M1110" s="1">
        <f t="shared" si="227"/>
        <v>19.542066865057027</v>
      </c>
      <c r="N1110" s="1">
        <f t="shared" si="228"/>
        <v>1.5576653283501685</v>
      </c>
      <c r="O1110" s="3">
        <v>297000000</v>
      </c>
      <c r="P1110" s="1">
        <f t="shared" si="229"/>
        <v>3.3670033670033668</v>
      </c>
      <c r="Q1110" s="1">
        <f t="shared" si="230"/>
        <v>11.447811447811448</v>
      </c>
      <c r="R1110" s="1">
        <f t="shared" si="231"/>
        <v>1.3606664780000002</v>
      </c>
      <c r="S1110" s="1">
        <f t="shared" si="232"/>
        <v>22.37138967716966</v>
      </c>
      <c r="T1110" s="1">
        <f t="shared" si="233"/>
        <v>26.279803050181066</v>
      </c>
      <c r="U1110" s="1">
        <f t="shared" si="233"/>
        <v>24.325596363675363</v>
      </c>
      <c r="V1110" s="1">
        <f t="shared" si="233"/>
        <v>22.37138967716966</v>
      </c>
      <c r="AA1110"/>
      <c r="AB1110"/>
    </row>
    <row r="1111" spans="1:28" hidden="1" x14ac:dyDescent="0.2">
      <c r="A1111" t="s">
        <v>1180</v>
      </c>
      <c r="B1111" s="5">
        <v>166.1</v>
      </c>
      <c r="C1111" s="2">
        <v>44647455984</v>
      </c>
      <c r="D1111" s="2">
        <v>7625000000</v>
      </c>
      <c r="E1111" t="s">
        <v>27</v>
      </c>
      <c r="F1111" s="2">
        <v>7625000000</v>
      </c>
      <c r="G1111" s="1">
        <f t="shared" si="223"/>
        <v>76.670761471881534</v>
      </c>
      <c r="H1111" s="1">
        <f t="shared" si="224"/>
        <v>76.670761471881534</v>
      </c>
      <c r="I1111" s="1">
        <f t="shared" si="225"/>
        <v>8.6473642268852458E-2</v>
      </c>
      <c r="J1111" s="1">
        <f t="shared" si="226"/>
        <v>8.6473642268852458E-2</v>
      </c>
      <c r="K1111" s="4">
        <v>678779000000</v>
      </c>
      <c r="L1111" s="4">
        <v>261414000000</v>
      </c>
      <c r="M1111" s="1">
        <f t="shared" si="227"/>
        <v>9.3480130233975309</v>
      </c>
      <c r="N1111" s="1">
        <f t="shared" si="228"/>
        <v>17.768481877834507</v>
      </c>
      <c r="O1111" s="4">
        <v>417365000000</v>
      </c>
      <c r="P1111" s="1">
        <f t="shared" si="229"/>
        <v>1.8269380518251412</v>
      </c>
      <c r="Q1111" s="1">
        <f t="shared" si="230"/>
        <v>1.8269380518251412</v>
      </c>
      <c r="R1111" s="1">
        <f t="shared" si="231"/>
        <v>97.258261494326476</v>
      </c>
      <c r="S1111" s="1">
        <f t="shared" si="232"/>
        <v>1.7078240701401946</v>
      </c>
      <c r="T1111" s="1">
        <f t="shared" si="233"/>
        <v>3.5774266748197006</v>
      </c>
      <c r="U1111" s="1">
        <f t="shared" si="233"/>
        <v>2.6426253724799476</v>
      </c>
      <c r="V1111" s="1">
        <f t="shared" si="233"/>
        <v>1.7078240701401946</v>
      </c>
      <c r="AA1111"/>
      <c r="AB1111"/>
    </row>
    <row r="1112" spans="1:28" hidden="1" x14ac:dyDescent="0.2">
      <c r="A1112" t="s">
        <v>1181</v>
      </c>
      <c r="B1112" s="5">
        <v>17.78</v>
      </c>
      <c r="C1112" s="2">
        <v>155260000</v>
      </c>
      <c r="D1112" s="2">
        <v>-315000000</v>
      </c>
      <c r="E1112" t="s">
        <v>27</v>
      </c>
      <c r="F1112" s="2">
        <v>42000000</v>
      </c>
      <c r="G1112" s="1">
        <f t="shared" si="223"/>
        <v>-3.1673822771990405</v>
      </c>
      <c r="H1112" s="1">
        <f t="shared" si="224"/>
        <v>0.42231763695987207</v>
      </c>
      <c r="I1112" s="1">
        <f t="shared" si="225"/>
        <v>-2.0932111819047621</v>
      </c>
      <c r="J1112" s="1">
        <f t="shared" si="226"/>
        <v>15.699083864285715</v>
      </c>
      <c r="K1112" s="4">
        <v>33280000000</v>
      </c>
      <c r="L1112" s="4">
        <v>28727000000</v>
      </c>
      <c r="M1112" s="1">
        <f t="shared" si="227"/>
        <v>29.325003220404483</v>
      </c>
      <c r="N1112" s="1">
        <f t="shared" si="228"/>
        <v>0.6063085438172634</v>
      </c>
      <c r="O1112" s="4">
        <v>4553000000</v>
      </c>
      <c r="P1112" s="1">
        <f t="shared" si="229"/>
        <v>0.92246870195475517</v>
      </c>
      <c r="Q1112" s="1">
        <f t="shared" si="230"/>
        <v>-6.9185152646606625</v>
      </c>
      <c r="R1112" s="1">
        <f t="shared" si="231"/>
        <v>-0.87635644444444449</v>
      </c>
      <c r="S1112" s="1">
        <f t="shared" si="232"/>
        <v>-20.288548241659154</v>
      </c>
      <c r="T1112" s="1">
        <f t="shared" si="233"/>
        <v>-14.423547597578256</v>
      </c>
      <c r="U1112" s="1">
        <f t="shared" si="233"/>
        <v>-17.356047919618703</v>
      </c>
      <c r="V1112" s="1">
        <f t="shared" si="233"/>
        <v>-20.288548241659154</v>
      </c>
      <c r="AA1112"/>
      <c r="AB1112"/>
    </row>
    <row r="1113" spans="1:28" hidden="1" x14ac:dyDescent="0.2">
      <c r="A1113" t="s">
        <v>2895</v>
      </c>
      <c r="B1113" s="5">
        <v>3.89</v>
      </c>
      <c r="C1113" s="2">
        <v>38653000</v>
      </c>
      <c r="D1113" s="2">
        <v>44000000</v>
      </c>
      <c r="E1113" t="s">
        <v>27</v>
      </c>
      <c r="F1113" s="2">
        <v>13000000</v>
      </c>
      <c r="G1113" s="1">
        <f t="shared" si="223"/>
        <v>0.44242800062462789</v>
      </c>
      <c r="H1113" s="1">
        <f t="shared" si="224"/>
        <v>0.13071736382091279</v>
      </c>
      <c r="I1113" s="1">
        <f t="shared" si="225"/>
        <v>14.985489143181818</v>
      </c>
      <c r="J1113" s="1">
        <f t="shared" si="226"/>
        <v>50.720117100000003</v>
      </c>
      <c r="K1113" s="2">
        <v>691000000</v>
      </c>
      <c r="L1113" s="2">
        <v>725000000</v>
      </c>
      <c r="M1113" s="1">
        <f t="shared" si="227"/>
        <v>-0.87962124544019871</v>
      </c>
      <c r="N1113" s="1">
        <f t="shared" si="228"/>
        <v>-4.4223579411764709</v>
      </c>
      <c r="O1113" s="2">
        <v>-33000000</v>
      </c>
      <c r="P1113" s="1">
        <f t="shared" si="229"/>
        <v>-39.393939393939391</v>
      </c>
      <c r="Q1113" s="1">
        <f t="shared" si="230"/>
        <v>-133.33333333333331</v>
      </c>
      <c r="R1113" s="1">
        <f t="shared" si="231"/>
        <v>0.34172765909090924</v>
      </c>
      <c r="S1113" s="1">
        <f t="shared" si="232"/>
        <v>11.383333764520215</v>
      </c>
      <c r="T1113" s="1">
        <f t="shared" si="233"/>
        <v>11.212583758052412</v>
      </c>
      <c r="U1113" s="1">
        <f t="shared" si="233"/>
        <v>11.297958761286313</v>
      </c>
      <c r="V1113" s="1">
        <f t="shared" si="233"/>
        <v>11.383333764520215</v>
      </c>
      <c r="AA1113"/>
      <c r="AB1113"/>
    </row>
    <row r="1114" spans="1:28" hidden="1" x14ac:dyDescent="0.2">
      <c r="A1114" t="s">
        <v>1183</v>
      </c>
      <c r="B1114" s="5">
        <v>4.4000000000000004</v>
      </c>
      <c r="C1114" s="2">
        <v>13573817</v>
      </c>
      <c r="D1114" s="2">
        <v>-7000000</v>
      </c>
      <c r="E1114" t="s">
        <v>27</v>
      </c>
      <c r="F1114" s="2">
        <v>-0.71</v>
      </c>
      <c r="G1114" s="1">
        <f t="shared" si="223"/>
        <v>-7.0386272826645349E-2</v>
      </c>
      <c r="H1114" s="1">
        <f t="shared" si="224"/>
        <v>-7.1391791009883132E-9</v>
      </c>
      <c r="I1114" s="1">
        <f t="shared" si="225"/>
        <v>-94.194503185714282</v>
      </c>
      <c r="J1114" s="1">
        <f t="shared" si="226"/>
        <v>-928678200.4225353</v>
      </c>
      <c r="K1114" s="3">
        <v>1.4</v>
      </c>
      <c r="L1114" s="3">
        <v>1.4</v>
      </c>
      <c r="M1114" s="1">
        <f t="shared" si="227"/>
        <v>0</v>
      </c>
      <c r="N1114" s="1" t="e">
        <f t="shared" si="228"/>
        <v>#DIV/0!</v>
      </c>
      <c r="O1114" s="3">
        <v>0</v>
      </c>
      <c r="P1114" s="1" t="e">
        <f t="shared" si="229"/>
        <v>#DIV/0!</v>
      </c>
      <c r="Q1114" s="1" t="e">
        <f t="shared" si="230"/>
        <v>#DIV/0!</v>
      </c>
      <c r="R1114" s="1" t="e">
        <f t="shared" si="231"/>
        <v>#DIV/0!</v>
      </c>
      <c r="S1114" s="1" t="e">
        <f t="shared" si="232"/>
        <v>#DIV/0!</v>
      </c>
      <c r="T1114" s="1" t="e">
        <f t="shared" ref="T1114:V1133" si="234">($O1114+$O1114*($Q1114+T$2-$C$1)/$C$1)/$C1114</f>
        <v>#DIV/0!</v>
      </c>
      <c r="U1114" s="1" t="e">
        <f t="shared" si="234"/>
        <v>#DIV/0!</v>
      </c>
      <c r="V1114" s="1" t="e">
        <f t="shared" si="234"/>
        <v>#DIV/0!</v>
      </c>
      <c r="AA1114"/>
      <c r="AB1114"/>
    </row>
    <row r="1115" spans="1:28" hidden="1" x14ac:dyDescent="0.2">
      <c r="A1115" t="s">
        <v>3832</v>
      </c>
      <c r="B1115" s="5">
        <v>11.38</v>
      </c>
      <c r="C1115" s="2">
        <v>123244000</v>
      </c>
      <c r="D1115" s="2">
        <v>405000000</v>
      </c>
      <c r="E1115" t="s">
        <v>27</v>
      </c>
      <c r="F1115" s="2">
        <v>8000000</v>
      </c>
      <c r="G1115" s="1">
        <f t="shared" si="223"/>
        <v>4.0723486421130524</v>
      </c>
      <c r="H1115" s="1">
        <f t="shared" si="224"/>
        <v>8.0441454659023248E-2</v>
      </c>
      <c r="I1115" s="1">
        <f t="shared" si="225"/>
        <v>1.6280531414814814</v>
      </c>
      <c r="J1115" s="1">
        <f t="shared" si="226"/>
        <v>82.420190287500006</v>
      </c>
      <c r="K1115" s="2">
        <v>5133000000</v>
      </c>
      <c r="L1115" s="2">
        <v>3560000000</v>
      </c>
      <c r="M1115" s="1">
        <f t="shared" si="227"/>
        <v>12.76329882184934</v>
      </c>
      <c r="N1115" s="1">
        <f t="shared" si="228"/>
        <v>0.89161902097902102</v>
      </c>
      <c r="O1115" s="2">
        <v>1573000000</v>
      </c>
      <c r="P1115" s="1">
        <f t="shared" si="229"/>
        <v>0.50858232676414494</v>
      </c>
      <c r="Q1115" s="1">
        <f t="shared" si="230"/>
        <v>25.746980292434841</v>
      </c>
      <c r="R1115" s="1">
        <f t="shared" si="231"/>
        <v>0.34630042469135802</v>
      </c>
      <c r="S1115" s="1">
        <f t="shared" si="232"/>
        <v>32.861640323261177</v>
      </c>
      <c r="T1115" s="1">
        <f t="shared" si="234"/>
        <v>35.414300087631041</v>
      </c>
      <c r="U1115" s="1">
        <f t="shared" si="234"/>
        <v>34.137970205446109</v>
      </c>
      <c r="V1115" s="1">
        <f t="shared" si="234"/>
        <v>32.861640323261177</v>
      </c>
      <c r="AA1115"/>
      <c r="AB1115"/>
    </row>
    <row r="1116" spans="1:28" hidden="1" x14ac:dyDescent="0.2">
      <c r="A1116" t="s">
        <v>1185</v>
      </c>
      <c r="B1116" s="5">
        <v>1.88</v>
      </c>
      <c r="C1116" s="2">
        <v>17328787</v>
      </c>
      <c r="D1116" s="2">
        <v>-6000000</v>
      </c>
      <c r="E1116" t="s">
        <v>27</v>
      </c>
      <c r="F1116" s="2">
        <v>-2000000</v>
      </c>
      <c r="G1116" s="1">
        <f t="shared" si="223"/>
        <v>-6.0331090994267443E-2</v>
      </c>
      <c r="H1116" s="1">
        <f t="shared" si="224"/>
        <v>-2.0110363664755812E-2</v>
      </c>
      <c r="I1116" s="1">
        <f t="shared" si="225"/>
        <v>-109.89358704999999</v>
      </c>
      <c r="J1116" s="1">
        <f t="shared" si="226"/>
        <v>-329.68076115000002</v>
      </c>
      <c r="K1116" s="3">
        <v>4000000</v>
      </c>
      <c r="L1116" s="3">
        <v>0.48</v>
      </c>
      <c r="M1116" s="1">
        <f t="shared" si="227"/>
        <v>0.23082974705615575</v>
      </c>
      <c r="N1116" s="1">
        <f t="shared" si="228"/>
        <v>8.144530867343704</v>
      </c>
      <c r="O1116" s="3">
        <v>3000000</v>
      </c>
      <c r="P1116" s="1">
        <f t="shared" si="229"/>
        <v>-66.666666666666657</v>
      </c>
      <c r="Q1116" s="1">
        <f t="shared" si="230"/>
        <v>-200</v>
      </c>
      <c r="R1116" s="1">
        <f t="shared" si="231"/>
        <v>-0.54296865933333338</v>
      </c>
      <c r="S1116" s="1">
        <f t="shared" si="232"/>
        <v>-3.4624466213359306</v>
      </c>
      <c r="T1116" s="1">
        <f t="shared" si="234"/>
        <v>-3.4278221551225716</v>
      </c>
      <c r="U1116" s="1">
        <f t="shared" si="234"/>
        <v>-3.4451343882292513</v>
      </c>
      <c r="V1116" s="1">
        <f t="shared" si="234"/>
        <v>-3.4624466213359306</v>
      </c>
      <c r="AA1116"/>
      <c r="AB1116"/>
    </row>
    <row r="1117" spans="1:28" hidden="1" x14ac:dyDescent="0.2">
      <c r="A1117" t="s">
        <v>1186</v>
      </c>
      <c r="B1117" s="5">
        <v>4.6399999999999997</v>
      </c>
      <c r="C1117" s="2">
        <v>479776000</v>
      </c>
      <c r="D1117" s="2">
        <v>-520000000</v>
      </c>
      <c r="E1117" t="s">
        <v>27</v>
      </c>
      <c r="F1117" s="2">
        <v>-528000000</v>
      </c>
      <c r="G1117" s="1">
        <f t="shared" si="223"/>
        <v>-5.2286945528365116</v>
      </c>
      <c r="H1117" s="1">
        <f t="shared" si="224"/>
        <v>-5.3091360074955345</v>
      </c>
      <c r="I1117" s="1">
        <f t="shared" si="225"/>
        <v>-1.2680029275</v>
      </c>
      <c r="J1117" s="1">
        <f t="shared" si="226"/>
        <v>-1.2487907619318181</v>
      </c>
      <c r="K1117" s="4">
        <v>22124000000</v>
      </c>
      <c r="L1117" s="4">
        <v>12143000000</v>
      </c>
      <c r="M1117" s="1">
        <f t="shared" si="227"/>
        <v>20.803458280530915</v>
      </c>
      <c r="N1117" s="1">
        <f t="shared" si="228"/>
        <v>0.22303983969542127</v>
      </c>
      <c r="O1117" s="4">
        <v>5664000000</v>
      </c>
      <c r="P1117" s="1">
        <f t="shared" si="229"/>
        <v>-9.3220338983050848</v>
      </c>
      <c r="Q1117" s="1">
        <f t="shared" si="230"/>
        <v>-9.1807909604519775</v>
      </c>
      <c r="R1117" s="1">
        <f t="shared" si="231"/>
        <v>-0.42810781538461523</v>
      </c>
      <c r="S1117" s="1">
        <f t="shared" si="232"/>
        <v>-10.838391249249653</v>
      </c>
      <c r="T1117" s="1">
        <f t="shared" si="234"/>
        <v>-8.4772894017208067</v>
      </c>
      <c r="U1117" s="1">
        <f t="shared" si="234"/>
        <v>-9.6578403254852301</v>
      </c>
      <c r="V1117" s="1">
        <f t="shared" si="234"/>
        <v>-10.838391249249653</v>
      </c>
      <c r="AA1117"/>
      <c r="AB1117"/>
    </row>
    <row r="1118" spans="1:28" hidden="1" x14ac:dyDescent="0.2">
      <c r="A1118" t="s">
        <v>1187</v>
      </c>
      <c r="B1118" s="5">
        <v>12.86</v>
      </c>
      <c r="C1118" s="2">
        <v>128541000</v>
      </c>
      <c r="D1118" s="2">
        <v>-168000000</v>
      </c>
      <c r="E1118" t="s">
        <v>27</v>
      </c>
      <c r="F1118" s="2">
        <v>-356000000</v>
      </c>
      <c r="G1118" s="1">
        <f t="shared" si="223"/>
        <v>-1.6892705478394883</v>
      </c>
      <c r="H1118" s="1">
        <f t="shared" si="224"/>
        <v>-3.5796447323265346</v>
      </c>
      <c r="I1118" s="1">
        <f t="shared" si="225"/>
        <v>-3.9247709660714287</v>
      </c>
      <c r="J1118" s="1">
        <f t="shared" si="226"/>
        <v>-1.8521391075842697</v>
      </c>
      <c r="K1118" s="4">
        <v>7444000000</v>
      </c>
      <c r="L1118" s="4">
        <v>5235000000</v>
      </c>
      <c r="M1118" s="1">
        <f t="shared" si="227"/>
        <v>17.185178269968336</v>
      </c>
      <c r="N1118" s="1">
        <f t="shared" si="228"/>
        <v>0.74831926663648707</v>
      </c>
      <c r="O1118" s="4">
        <v>2127000000</v>
      </c>
      <c r="P1118" s="1">
        <f t="shared" si="229"/>
        <v>-16.737188528443816</v>
      </c>
      <c r="Q1118" s="1">
        <f t="shared" si="230"/>
        <v>-7.8984485190409028</v>
      </c>
      <c r="R1118" s="1">
        <f t="shared" si="231"/>
        <v>-0.98395074999999932</v>
      </c>
      <c r="S1118" s="1">
        <f t="shared" si="232"/>
        <v>-13.06975984316289</v>
      </c>
      <c r="T1118" s="1">
        <f t="shared" si="234"/>
        <v>-9.7603099400191375</v>
      </c>
      <c r="U1118" s="1">
        <f t="shared" si="234"/>
        <v>-11.415034891591016</v>
      </c>
      <c r="V1118" s="1">
        <f t="shared" si="234"/>
        <v>-13.06975984316289</v>
      </c>
      <c r="AA1118"/>
      <c r="AB1118"/>
    </row>
    <row r="1119" spans="1:28" hidden="1" x14ac:dyDescent="0.2">
      <c r="A1119" t="s">
        <v>1188</v>
      </c>
      <c r="B1119" s="5">
        <v>15.4</v>
      </c>
      <c r="C1119" s="2">
        <v>9494771</v>
      </c>
      <c r="D1119" s="2">
        <v>12000000</v>
      </c>
      <c r="E1119" t="s">
        <v>27</v>
      </c>
      <c r="F1119" s="2">
        <v>3000000</v>
      </c>
      <c r="G1119" s="1">
        <f t="shared" si="223"/>
        <v>0.12066218198853489</v>
      </c>
      <c r="H1119" s="1">
        <f t="shared" si="224"/>
        <v>3.0165545497133722E-2</v>
      </c>
      <c r="I1119" s="1">
        <f t="shared" si="225"/>
        <v>54.946793524999997</v>
      </c>
      <c r="J1119" s="1">
        <f t="shared" si="226"/>
        <v>219.78717409999999</v>
      </c>
      <c r="K1119" s="4">
        <v>1478000000</v>
      </c>
      <c r="L1119" s="4">
        <v>1348000000</v>
      </c>
      <c r="M1119" s="1">
        <f t="shared" si="227"/>
        <v>13.691746751975376</v>
      </c>
      <c r="N1119" s="1">
        <f t="shared" si="228"/>
        <v>1.12476518</v>
      </c>
      <c r="O1119" s="3">
        <v>130000000</v>
      </c>
      <c r="P1119" s="1">
        <f t="shared" si="229"/>
        <v>2.3076923076923079</v>
      </c>
      <c r="Q1119" s="1">
        <f t="shared" si="230"/>
        <v>9.2307692307692317</v>
      </c>
      <c r="R1119" s="1">
        <f t="shared" si="231"/>
        <v>1.2184956116666665</v>
      </c>
      <c r="S1119" s="1">
        <f t="shared" si="232"/>
        <v>12.638535463361888</v>
      </c>
      <c r="T1119" s="1">
        <f t="shared" si="234"/>
        <v>15.376884813756961</v>
      </c>
      <c r="U1119" s="1">
        <f t="shared" si="234"/>
        <v>14.007710138559425</v>
      </c>
      <c r="V1119" s="1">
        <f t="shared" si="234"/>
        <v>12.638535463361888</v>
      </c>
      <c r="AA1119"/>
      <c r="AB1119"/>
    </row>
    <row r="1120" spans="1:28" hidden="1" x14ac:dyDescent="0.2">
      <c r="A1120" t="s">
        <v>1189</v>
      </c>
      <c r="B1120" s="5">
        <v>16.850000000000001</v>
      </c>
      <c r="C1120" s="2">
        <v>111371754</v>
      </c>
      <c r="D1120" s="2">
        <v>23000000</v>
      </c>
      <c r="E1120" t="s">
        <v>27</v>
      </c>
      <c r="F1120" s="2">
        <v>14000000</v>
      </c>
      <c r="G1120" s="1">
        <f t="shared" si="223"/>
        <v>0.23126918214469186</v>
      </c>
      <c r="H1120" s="1">
        <f t="shared" si="224"/>
        <v>0.1407725456532907</v>
      </c>
      <c r="I1120" s="1">
        <f t="shared" si="225"/>
        <v>28.667892273913044</v>
      </c>
      <c r="J1120" s="1">
        <f t="shared" si="226"/>
        <v>47.097251592857141</v>
      </c>
      <c r="K1120" s="4">
        <v>7070000000</v>
      </c>
      <c r="L1120" s="4">
        <v>6078000000</v>
      </c>
      <c r="M1120" s="1">
        <f t="shared" si="227"/>
        <v>8.9071058358297925</v>
      </c>
      <c r="N1120" s="1">
        <f t="shared" si="228"/>
        <v>1.8917480392137098</v>
      </c>
      <c r="O1120" s="3">
        <v>992000000</v>
      </c>
      <c r="P1120" s="1">
        <f t="shared" si="229"/>
        <v>1.411290322580645</v>
      </c>
      <c r="Q1120" s="1">
        <f t="shared" si="230"/>
        <v>2.318548387096774</v>
      </c>
      <c r="R1120" s="1">
        <f t="shared" si="231"/>
        <v>8.1591915430434785</v>
      </c>
      <c r="S1120" s="1">
        <f t="shared" si="232"/>
        <v>2.0651555869363429</v>
      </c>
      <c r="T1120" s="1">
        <f t="shared" si="234"/>
        <v>3.8465767541023013</v>
      </c>
      <c r="U1120" s="1">
        <f t="shared" si="234"/>
        <v>2.9558661705193221</v>
      </c>
      <c r="V1120" s="1">
        <f t="shared" si="234"/>
        <v>2.0651555869363429</v>
      </c>
      <c r="AA1120"/>
      <c r="AB1120"/>
    </row>
    <row r="1121" spans="1:28" hidden="1" x14ac:dyDescent="0.2">
      <c r="A1121" t="s">
        <v>1190</v>
      </c>
      <c r="B1121" s="5">
        <v>21.92</v>
      </c>
      <c r="C1121" s="2">
        <v>116821000</v>
      </c>
      <c r="D1121" s="2">
        <v>9000000</v>
      </c>
      <c r="E1121" t="s">
        <v>27</v>
      </c>
      <c r="F1121" s="2">
        <v>-20000000</v>
      </c>
      <c r="G1121" s="1">
        <f t="shared" si="223"/>
        <v>9.0496636491401161E-2</v>
      </c>
      <c r="H1121" s="1">
        <f t="shared" si="224"/>
        <v>-0.20110363664755812</v>
      </c>
      <c r="I1121" s="1">
        <f t="shared" si="225"/>
        <v>73.262391366666662</v>
      </c>
      <c r="J1121" s="1">
        <f t="shared" si="226"/>
        <v>-32.968076115000002</v>
      </c>
      <c r="K1121" s="4">
        <v>3926000000</v>
      </c>
      <c r="L1121" s="4">
        <v>1228000000</v>
      </c>
      <c r="M1121" s="1">
        <f t="shared" si="227"/>
        <v>23.095162684791262</v>
      </c>
      <c r="N1121" s="1">
        <f t="shared" si="228"/>
        <v>0.9491165011119348</v>
      </c>
      <c r="O1121" s="4">
        <v>2698000000</v>
      </c>
      <c r="P1121" s="1">
        <f t="shared" si="229"/>
        <v>-0.7412898443291327</v>
      </c>
      <c r="Q1121" s="1">
        <f t="shared" si="230"/>
        <v>0.33358042994810971</v>
      </c>
      <c r="R1121" s="1">
        <f t="shared" si="231"/>
        <v>28.452403555555406</v>
      </c>
      <c r="S1121" s="1">
        <f t="shared" si="232"/>
        <v>0.77040942981142502</v>
      </c>
      <c r="T1121" s="1">
        <f t="shared" si="234"/>
        <v>5.3894419667696729</v>
      </c>
      <c r="U1121" s="1">
        <f t="shared" si="234"/>
        <v>3.079925698290551</v>
      </c>
      <c r="V1121" s="1">
        <f t="shared" si="234"/>
        <v>0.77040942981142502</v>
      </c>
      <c r="AA1121"/>
      <c r="AB1121"/>
    </row>
    <row r="1122" spans="1:28" hidden="1" x14ac:dyDescent="0.2">
      <c r="A1122" t="s">
        <v>1191</v>
      </c>
      <c r="B1122" s="5">
        <v>40.1</v>
      </c>
      <c r="C1122" s="2">
        <v>71803000</v>
      </c>
      <c r="D1122" s="2">
        <v>173000000</v>
      </c>
      <c r="E1122" t="s">
        <v>27</v>
      </c>
      <c r="F1122" s="2">
        <v>51000000</v>
      </c>
      <c r="G1122" s="1">
        <f t="shared" si="223"/>
        <v>1.7395464570013779</v>
      </c>
      <c r="H1122" s="1">
        <f t="shared" si="224"/>
        <v>0.51281427345127328</v>
      </c>
      <c r="I1122" s="1">
        <f t="shared" si="225"/>
        <v>3.8113382791907515</v>
      </c>
      <c r="J1122" s="1">
        <f t="shared" si="226"/>
        <v>12.928657299999999</v>
      </c>
      <c r="K1122" s="4">
        <v>13758000000</v>
      </c>
      <c r="L1122" s="4">
        <v>11596000000</v>
      </c>
      <c r="M1122" s="1">
        <f t="shared" si="227"/>
        <v>30.110162528028077</v>
      </c>
      <c r="N1122" s="1">
        <f t="shared" si="228"/>
        <v>1.3317762719703978</v>
      </c>
      <c r="O1122" s="4">
        <v>2162000000</v>
      </c>
      <c r="P1122" s="1">
        <f t="shared" si="229"/>
        <v>2.3589269195189639</v>
      </c>
      <c r="Q1122" s="1">
        <f t="shared" si="230"/>
        <v>8.0018501387604068</v>
      </c>
      <c r="R1122" s="1">
        <f t="shared" si="231"/>
        <v>1.6643354335260117</v>
      </c>
      <c r="S1122" s="1">
        <f t="shared" si="232"/>
        <v>24.093700820299986</v>
      </c>
      <c r="T1122" s="1">
        <f t="shared" si="234"/>
        <v>30.115733325905602</v>
      </c>
      <c r="U1122" s="1">
        <f t="shared" si="234"/>
        <v>27.104717073102794</v>
      </c>
      <c r="V1122" s="1">
        <f t="shared" si="234"/>
        <v>24.093700820299986</v>
      </c>
      <c r="AA1122"/>
      <c r="AB1122"/>
    </row>
    <row r="1123" spans="1:28" hidden="1" x14ac:dyDescent="0.2">
      <c r="A1123" t="s">
        <v>1192</v>
      </c>
      <c r="B1123" s="5">
        <v>93.35</v>
      </c>
      <c r="C1123" s="2">
        <v>68180000</v>
      </c>
      <c r="D1123" s="2">
        <v>268000000</v>
      </c>
      <c r="E1123" t="s">
        <v>27</v>
      </c>
      <c r="F1123" s="2">
        <v>119000000</v>
      </c>
      <c r="G1123" s="1">
        <f t="shared" si="223"/>
        <v>2.6947887310772791</v>
      </c>
      <c r="H1123" s="1">
        <f t="shared" si="224"/>
        <v>1.1965666380529709</v>
      </c>
      <c r="I1123" s="1">
        <f t="shared" si="225"/>
        <v>2.460304187686567</v>
      </c>
      <c r="J1123" s="1">
        <f t="shared" si="226"/>
        <v>5.5408531285714284</v>
      </c>
      <c r="K1123" s="4">
        <v>2751000000</v>
      </c>
      <c r="L1123" s="4">
        <v>1004000000</v>
      </c>
      <c r="M1123" s="1">
        <f t="shared" si="227"/>
        <v>25.623349955998826</v>
      </c>
      <c r="N1123" s="1">
        <f t="shared" si="228"/>
        <v>3.6431614195764164</v>
      </c>
      <c r="O1123" s="4">
        <v>1747000000</v>
      </c>
      <c r="P1123" s="1">
        <f t="shared" si="229"/>
        <v>6.8116771608471671</v>
      </c>
      <c r="Q1123" s="1">
        <f t="shared" si="230"/>
        <v>15.340583858042359</v>
      </c>
      <c r="R1123" s="1">
        <f t="shared" si="231"/>
        <v>2.374851865671642</v>
      </c>
      <c r="S1123" s="1">
        <f t="shared" si="232"/>
        <v>39.307714872396595</v>
      </c>
      <c r="T1123" s="1">
        <f t="shared" si="234"/>
        <v>44.432384863596361</v>
      </c>
      <c r="U1123" s="1">
        <f t="shared" si="234"/>
        <v>41.870049867996478</v>
      </c>
      <c r="V1123" s="1">
        <f t="shared" si="234"/>
        <v>39.307714872396595</v>
      </c>
      <c r="AA1123"/>
      <c r="AB1123"/>
    </row>
    <row r="1124" spans="1:28" hidden="1" x14ac:dyDescent="0.2">
      <c r="A1124" t="s">
        <v>1193</v>
      </c>
      <c r="B1124" s="5">
        <v>21.54</v>
      </c>
      <c r="C1124" s="2">
        <v>119773538</v>
      </c>
      <c r="D1124" s="2">
        <v>198000000</v>
      </c>
      <c r="E1124" t="s">
        <v>49</v>
      </c>
      <c r="F1124" s="2">
        <v>83000000</v>
      </c>
      <c r="G1124" s="1">
        <f t="shared" si="223"/>
        <v>1.9909260028108255</v>
      </c>
      <c r="H1124" s="1">
        <f t="shared" si="224"/>
        <v>0.83458009208736628</v>
      </c>
      <c r="I1124" s="1">
        <f t="shared" si="225"/>
        <v>3.3301086984848483</v>
      </c>
      <c r="J1124" s="1">
        <f t="shared" si="226"/>
        <v>7.9441147265060241</v>
      </c>
      <c r="K1124" s="4">
        <v>3808000000</v>
      </c>
      <c r="L1124" s="4">
        <v>2107000000</v>
      </c>
      <c r="M1124" s="1">
        <f t="shared" si="227"/>
        <v>14.201801402910883</v>
      </c>
      <c r="N1124" s="1">
        <f t="shared" si="228"/>
        <v>1.5167089997178129</v>
      </c>
      <c r="O1124" s="4">
        <v>1702000000</v>
      </c>
      <c r="P1124" s="1">
        <f t="shared" si="229"/>
        <v>4.8766157461809634</v>
      </c>
      <c r="Q1124" s="1">
        <f t="shared" si="230"/>
        <v>11.633372502937721</v>
      </c>
      <c r="R1124" s="1">
        <f t="shared" si="231"/>
        <v>1.3029909133939392</v>
      </c>
      <c r="S1124" s="1">
        <f t="shared" si="232"/>
        <v>16.531197400213728</v>
      </c>
      <c r="T1124" s="1">
        <f t="shared" si="234"/>
        <v>19.373227498715117</v>
      </c>
      <c r="U1124" s="1">
        <f t="shared" si="234"/>
        <v>17.952212449464422</v>
      </c>
      <c r="V1124" s="1">
        <f t="shared" si="234"/>
        <v>16.531197400213728</v>
      </c>
      <c r="AA1124"/>
      <c r="AB1124"/>
    </row>
    <row r="1125" spans="1:28" hidden="1" x14ac:dyDescent="0.2">
      <c r="A1125" t="s">
        <v>1194</v>
      </c>
      <c r="B1125" s="5">
        <v>37</v>
      </c>
      <c r="C1125" s="2">
        <v>23926000</v>
      </c>
      <c r="D1125" s="2">
        <v>43000000</v>
      </c>
      <c r="E1125" t="s">
        <v>61</v>
      </c>
      <c r="F1125" s="2">
        <v>17000000</v>
      </c>
      <c r="G1125" s="1">
        <f t="shared" si="223"/>
        <v>0.43237281879224998</v>
      </c>
      <c r="H1125" s="1">
        <f t="shared" si="224"/>
        <v>0.17093809115042441</v>
      </c>
      <c r="I1125" s="1">
        <f t="shared" si="225"/>
        <v>15.333988890697675</v>
      </c>
      <c r="J1125" s="1">
        <f t="shared" si="226"/>
        <v>38.7859719</v>
      </c>
      <c r="K1125" s="4">
        <v>1071000000</v>
      </c>
      <c r="L1125" s="3">
        <v>608000000</v>
      </c>
      <c r="M1125" s="1">
        <f t="shared" si="227"/>
        <v>19.351333277605953</v>
      </c>
      <c r="N1125" s="1">
        <f t="shared" si="228"/>
        <v>1.9120129589632828</v>
      </c>
      <c r="O1125" s="3">
        <v>464000000</v>
      </c>
      <c r="P1125" s="1">
        <f t="shared" si="229"/>
        <v>3.6637931034482754</v>
      </c>
      <c r="Q1125" s="1">
        <f t="shared" si="230"/>
        <v>9.2672413793103452</v>
      </c>
      <c r="R1125" s="1">
        <f t="shared" si="231"/>
        <v>2.0587488372093024</v>
      </c>
      <c r="S1125" s="1">
        <f t="shared" si="232"/>
        <v>17.972080581793865</v>
      </c>
      <c r="T1125" s="1">
        <f t="shared" si="234"/>
        <v>21.850706344562401</v>
      </c>
      <c r="U1125" s="1">
        <f t="shared" si="234"/>
        <v>19.911393463178133</v>
      </c>
      <c r="V1125" s="1">
        <f t="shared" si="234"/>
        <v>17.972080581793865</v>
      </c>
      <c r="AA1125"/>
      <c r="AB1125"/>
    </row>
    <row r="1126" spans="1:28" hidden="1" x14ac:dyDescent="0.2">
      <c r="A1126" t="s">
        <v>3819</v>
      </c>
      <c r="B1126" s="5">
        <v>25.99</v>
      </c>
      <c r="C1126" s="2">
        <v>38959606</v>
      </c>
      <c r="D1126" s="2">
        <v>292000000</v>
      </c>
      <c r="E1126" t="s">
        <v>27</v>
      </c>
      <c r="F1126" s="2">
        <v>-16000000</v>
      </c>
      <c r="G1126" s="1">
        <f t="shared" si="223"/>
        <v>2.9361130950543486</v>
      </c>
      <c r="H1126" s="1">
        <f t="shared" si="224"/>
        <v>-0.1608829093180465</v>
      </c>
      <c r="I1126" s="1">
        <f t="shared" si="225"/>
        <v>2.2580874051369864</v>
      </c>
      <c r="J1126" s="1">
        <f t="shared" si="226"/>
        <v>-41.210095143750003</v>
      </c>
      <c r="K1126" s="2">
        <v>1032000000</v>
      </c>
      <c r="L1126" s="2">
        <v>394000000</v>
      </c>
      <c r="M1126" s="1">
        <f t="shared" si="227"/>
        <v>16.375935629328488</v>
      </c>
      <c r="N1126" s="1">
        <f t="shared" si="228"/>
        <v>1.5870848901880878</v>
      </c>
      <c r="O1126" s="2">
        <v>638000000</v>
      </c>
      <c r="P1126" s="1">
        <f t="shared" si="229"/>
        <v>-2.507836990595611</v>
      </c>
      <c r="Q1126" s="1">
        <f t="shared" si="230"/>
        <v>45.768025078369909</v>
      </c>
      <c r="R1126" s="1">
        <f t="shared" si="231"/>
        <v>0.34676717806164375</v>
      </c>
      <c r="S1126" s="1">
        <f t="shared" si="232"/>
        <v>74.949423256487776</v>
      </c>
      <c r="T1126" s="1">
        <f t="shared" si="234"/>
        <v>78.224610382353475</v>
      </c>
      <c r="U1126" s="1">
        <f t="shared" si="234"/>
        <v>76.587016819420626</v>
      </c>
      <c r="V1126" s="1">
        <f t="shared" si="234"/>
        <v>74.949423256487776</v>
      </c>
      <c r="AA1126"/>
      <c r="AB1126"/>
    </row>
    <row r="1127" spans="1:28" hidden="1" x14ac:dyDescent="0.2">
      <c r="A1127" t="s">
        <v>1196</v>
      </c>
      <c r="B1127" s="5">
        <v>14.16</v>
      </c>
      <c r="C1127" s="2">
        <v>194100000</v>
      </c>
      <c r="D1127" s="2">
        <v>140000000</v>
      </c>
      <c r="E1127" t="s">
        <v>27</v>
      </c>
      <c r="F1127" s="2">
        <v>-157000000</v>
      </c>
      <c r="G1127" s="1">
        <f t="shared" si="223"/>
        <v>1.4077254565329069</v>
      </c>
      <c r="H1127" s="1">
        <f t="shared" si="224"/>
        <v>-1.5786635476833313</v>
      </c>
      <c r="I1127" s="1">
        <f t="shared" si="225"/>
        <v>4.7097251592857141</v>
      </c>
      <c r="J1127" s="1">
        <f t="shared" si="226"/>
        <v>-4.1997549191082806</v>
      </c>
      <c r="K1127" s="4">
        <v>15174000000</v>
      </c>
      <c r="L1127" s="4">
        <v>12963000000</v>
      </c>
      <c r="M1127" s="1">
        <f t="shared" si="227"/>
        <v>11.391035548686244</v>
      </c>
      <c r="N1127" s="1">
        <f t="shared" si="228"/>
        <v>1.2430827679782905</v>
      </c>
      <c r="O1127" s="4">
        <v>1211000000</v>
      </c>
      <c r="P1127" s="1">
        <f t="shared" si="229"/>
        <v>-12.964492155243601</v>
      </c>
      <c r="Q1127" s="1">
        <f t="shared" si="230"/>
        <v>11.560693641618498</v>
      </c>
      <c r="R1127" s="1">
        <f t="shared" si="231"/>
        <v>1.9631828571428571</v>
      </c>
      <c r="S1127" s="1">
        <f t="shared" si="232"/>
        <v>7.2127769191138587</v>
      </c>
      <c r="T1127" s="1">
        <f t="shared" si="234"/>
        <v>8.4605873261205566</v>
      </c>
      <c r="U1127" s="1">
        <f t="shared" si="234"/>
        <v>7.8366821226172076</v>
      </c>
      <c r="V1127" s="1">
        <f t="shared" si="234"/>
        <v>7.2127769191138587</v>
      </c>
      <c r="AA1127"/>
      <c r="AB1127"/>
    </row>
    <row r="1128" spans="1:28" hidden="1" x14ac:dyDescent="0.2">
      <c r="A1128" t="s">
        <v>1197</v>
      </c>
      <c r="B1128" s="5">
        <v>6.05</v>
      </c>
      <c r="C1128" s="2">
        <v>9368171</v>
      </c>
      <c r="D1128" s="2">
        <v>-7000000</v>
      </c>
      <c r="E1128" t="s">
        <v>27</v>
      </c>
      <c r="F1128" s="2">
        <v>2000000</v>
      </c>
      <c r="G1128" s="1">
        <f t="shared" si="223"/>
        <v>-7.0386272826645349E-2</v>
      </c>
      <c r="H1128" s="1">
        <f t="shared" si="224"/>
        <v>2.0110363664755812E-2</v>
      </c>
      <c r="I1128" s="1">
        <f t="shared" si="225"/>
        <v>-94.194503185714282</v>
      </c>
      <c r="J1128" s="1">
        <f t="shared" si="226"/>
        <v>329.68076115000002</v>
      </c>
      <c r="K1128" s="3">
        <v>58000000</v>
      </c>
      <c r="L1128" s="3">
        <v>11000000</v>
      </c>
      <c r="M1128" s="1">
        <f t="shared" si="227"/>
        <v>5.0169878410631057</v>
      </c>
      <c r="N1128" s="1">
        <f t="shared" si="228"/>
        <v>1.2059028627659576</v>
      </c>
      <c r="O1128" s="3">
        <v>46000000</v>
      </c>
      <c r="P1128" s="1">
        <f t="shared" si="229"/>
        <v>4.3478260869565215</v>
      </c>
      <c r="Q1128" s="1">
        <f t="shared" si="230"/>
        <v>-15.217391304347828</v>
      </c>
      <c r="R1128" s="1">
        <f t="shared" si="231"/>
        <v>-0.80967763642857149</v>
      </c>
      <c r="S1128" s="1">
        <f t="shared" si="232"/>
        <v>-7.4721095505195194</v>
      </c>
      <c r="T1128" s="1">
        <f t="shared" si="234"/>
        <v>-6.4900608667369557</v>
      </c>
      <c r="U1128" s="1">
        <f t="shared" si="234"/>
        <v>-6.9810852086282367</v>
      </c>
      <c r="V1128" s="1">
        <f t="shared" si="234"/>
        <v>-7.4721095505195194</v>
      </c>
      <c r="AA1128"/>
      <c r="AB1128"/>
    </row>
    <row r="1129" spans="1:28" hidden="1" x14ac:dyDescent="0.2">
      <c r="A1129" t="s">
        <v>1198</v>
      </c>
      <c r="B1129" s="5">
        <v>69.52</v>
      </c>
      <c r="C1129" s="2">
        <v>51595171</v>
      </c>
      <c r="D1129" s="2">
        <v>169000000</v>
      </c>
      <c r="E1129" t="s">
        <v>27</v>
      </c>
      <c r="F1129" s="2">
        <v>39000000</v>
      </c>
      <c r="G1129" s="1">
        <f t="shared" si="223"/>
        <v>1.6993257296718662</v>
      </c>
      <c r="H1129" s="1">
        <f t="shared" si="224"/>
        <v>0.39215209146273838</v>
      </c>
      <c r="I1129" s="1">
        <f t="shared" si="225"/>
        <v>3.9015474692307692</v>
      </c>
      <c r="J1129" s="1">
        <f t="shared" si="226"/>
        <v>16.9067057</v>
      </c>
      <c r="K1129" s="4">
        <v>11597000000</v>
      </c>
      <c r="L1129" s="4">
        <v>9757000000</v>
      </c>
      <c r="M1129" s="1">
        <f t="shared" si="227"/>
        <v>35.662252190229196</v>
      </c>
      <c r="N1129" s="1">
        <f t="shared" si="228"/>
        <v>1.9494001564782608</v>
      </c>
      <c r="O1129" s="4">
        <v>1840000000</v>
      </c>
      <c r="P1129" s="1">
        <f t="shared" si="229"/>
        <v>2.1195652173913042</v>
      </c>
      <c r="Q1129" s="1">
        <f t="shared" si="230"/>
        <v>9.1847826086956523</v>
      </c>
      <c r="R1129" s="1">
        <f t="shared" si="231"/>
        <v>2.1224238390059171</v>
      </c>
      <c r="S1129" s="1">
        <f t="shared" si="232"/>
        <v>32.755003370373558</v>
      </c>
      <c r="T1129" s="1">
        <f t="shared" si="234"/>
        <v>39.887453808419394</v>
      </c>
      <c r="U1129" s="1">
        <f t="shared" si="234"/>
        <v>36.321228589396476</v>
      </c>
      <c r="V1129" s="1">
        <f t="shared" si="234"/>
        <v>32.755003370373558</v>
      </c>
      <c r="AA1129"/>
      <c r="AB1129"/>
    </row>
    <row r="1130" spans="1:28" hidden="1" x14ac:dyDescent="0.2">
      <c r="A1130" t="s">
        <v>1199</v>
      </c>
      <c r="B1130" s="5">
        <v>9.16</v>
      </c>
      <c r="C1130" s="2">
        <v>22561000</v>
      </c>
      <c r="D1130" s="2">
        <v>14000000</v>
      </c>
      <c r="E1130" t="s">
        <v>27</v>
      </c>
      <c r="F1130" s="2">
        <v>5000000</v>
      </c>
      <c r="G1130" s="1">
        <f t="shared" si="223"/>
        <v>0.1407725456532907</v>
      </c>
      <c r="H1130" s="1">
        <f t="shared" si="224"/>
        <v>5.027590916188953E-2</v>
      </c>
      <c r="I1130" s="1">
        <f t="shared" si="225"/>
        <v>47.097251592857141</v>
      </c>
      <c r="J1130" s="1">
        <f t="shared" si="226"/>
        <v>131.87230446000001</v>
      </c>
      <c r="K1130" s="4">
        <v>1423000000</v>
      </c>
      <c r="L1130" s="4">
        <v>1270000000</v>
      </c>
      <c r="M1130" s="1">
        <f t="shared" si="227"/>
        <v>6.7816142901467131</v>
      </c>
      <c r="N1130" s="1">
        <f t="shared" si="228"/>
        <v>1.3507108496732028</v>
      </c>
      <c r="O1130" s="3">
        <v>153000000</v>
      </c>
      <c r="P1130" s="1">
        <f t="shared" si="229"/>
        <v>3.2679738562091507</v>
      </c>
      <c r="Q1130" s="1">
        <f t="shared" si="230"/>
        <v>9.1503267973856204</v>
      </c>
      <c r="R1130" s="1">
        <f t="shared" si="231"/>
        <v>1.4761340000000001</v>
      </c>
      <c r="S1130" s="1">
        <f t="shared" si="232"/>
        <v>6.2053986968662738</v>
      </c>
      <c r="T1130" s="1">
        <f t="shared" si="234"/>
        <v>7.561721554895616</v>
      </c>
      <c r="U1130" s="1">
        <f t="shared" si="234"/>
        <v>6.8835601258809449</v>
      </c>
      <c r="V1130" s="1">
        <f t="shared" si="234"/>
        <v>6.2053986968662738</v>
      </c>
      <c r="AA1130"/>
      <c r="AB1130"/>
    </row>
    <row r="1131" spans="1:28" hidden="1" x14ac:dyDescent="0.2">
      <c r="A1131" t="s">
        <v>1200</v>
      </c>
      <c r="B1131" s="5">
        <v>11.97</v>
      </c>
      <c r="C1131" s="2">
        <v>7557848</v>
      </c>
      <c r="D1131" s="2">
        <v>0.45</v>
      </c>
      <c r="E1131" t="s">
        <v>539</v>
      </c>
      <c r="F1131" s="2">
        <v>-0.2</v>
      </c>
      <c r="G1131" s="1">
        <f t="shared" si="223"/>
        <v>4.5248318245700585E-9</v>
      </c>
      <c r="H1131" s="1">
        <f t="shared" si="224"/>
        <v>-2.0110363664755814E-9</v>
      </c>
      <c r="I1131" s="1">
        <f t="shared" si="225"/>
        <v>1465247827.3333333</v>
      </c>
      <c r="J1131" s="1">
        <f t="shared" si="226"/>
        <v>-3296807611.5</v>
      </c>
      <c r="K1131" s="3">
        <v>310000000</v>
      </c>
      <c r="L1131" s="3">
        <v>233000000</v>
      </c>
      <c r="M1131" s="1">
        <f t="shared" si="227"/>
        <v>10.188085285652742</v>
      </c>
      <c r="N1131" s="1">
        <f t="shared" si="228"/>
        <v>1.1749018254545456</v>
      </c>
      <c r="O1131" s="3">
        <v>77000000</v>
      </c>
      <c r="P1131" s="1">
        <f t="shared" si="229"/>
        <v>-2.5974025974025974E-7</v>
      </c>
      <c r="Q1131" s="1">
        <f t="shared" si="230"/>
        <v>5.8441558441558439E-7</v>
      </c>
      <c r="R1131" s="1">
        <f t="shared" si="231"/>
        <v>20103875.68</v>
      </c>
      <c r="S1131" s="1">
        <f t="shared" si="232"/>
        <v>5.9540758162905635E-7</v>
      </c>
      <c r="T1131" s="1">
        <f t="shared" si="234"/>
        <v>2.0376176525381298</v>
      </c>
      <c r="U1131" s="1">
        <f t="shared" si="234"/>
        <v>1.0188091239728558</v>
      </c>
      <c r="V1131" s="1">
        <f t="shared" si="234"/>
        <v>5.9540758162905635E-7</v>
      </c>
      <c r="AA1131"/>
      <c r="AB1131"/>
    </row>
    <row r="1132" spans="1:28" hidden="1" x14ac:dyDescent="0.2">
      <c r="A1132" t="s">
        <v>1201</v>
      </c>
      <c r="B1132" s="5">
        <v>4.47</v>
      </c>
      <c r="C1132" s="2">
        <v>113891721</v>
      </c>
      <c r="D1132" s="2">
        <v>-788000000</v>
      </c>
      <c r="E1132" t="s">
        <v>27</v>
      </c>
      <c r="F1132" s="2">
        <v>-17000000</v>
      </c>
      <c r="G1132" s="1">
        <f t="shared" si="223"/>
        <v>-7.9234832839137903</v>
      </c>
      <c r="H1132" s="1">
        <f t="shared" si="224"/>
        <v>-0.17093809115042441</v>
      </c>
      <c r="I1132" s="1">
        <f t="shared" si="225"/>
        <v>-0.83675320088832483</v>
      </c>
      <c r="J1132" s="1">
        <f t="shared" si="226"/>
        <v>-38.7859719</v>
      </c>
      <c r="K1132" s="4">
        <v>15895000000</v>
      </c>
      <c r="L1132" s="4">
        <v>17162000000</v>
      </c>
      <c r="M1132" s="1">
        <f t="shared" si="227"/>
        <v>-11.124601409789918</v>
      </c>
      <c r="N1132" s="1">
        <f t="shared" si="228"/>
        <v>-0.40181214906866614</v>
      </c>
      <c r="O1132" s="4">
        <v>-1848000000</v>
      </c>
      <c r="P1132" s="1">
        <f t="shared" si="229"/>
        <v>0.91991341991342002</v>
      </c>
      <c r="Q1132" s="1">
        <f t="shared" si="230"/>
        <v>42.640692640692642</v>
      </c>
      <c r="R1132" s="1">
        <f t="shared" si="231"/>
        <v>-6.4606090465736038E-2</v>
      </c>
      <c r="S1132" s="1">
        <f t="shared" si="232"/>
        <v>-69.188523369490568</v>
      </c>
      <c r="T1132" s="1">
        <f t="shared" si="234"/>
        <v>-72.433710963064641</v>
      </c>
      <c r="U1132" s="1">
        <f t="shared" si="234"/>
        <v>-70.811117166277612</v>
      </c>
      <c r="V1132" s="1">
        <f t="shared" si="234"/>
        <v>-69.188523369490568</v>
      </c>
      <c r="AA1132"/>
      <c r="AB1132"/>
    </row>
    <row r="1133" spans="1:28" hidden="1" x14ac:dyDescent="0.2">
      <c r="A1133" t="s">
        <v>1202</v>
      </c>
      <c r="B1133" s="5">
        <v>45.84</v>
      </c>
      <c r="C1133" s="2">
        <v>18832902</v>
      </c>
      <c r="D1133" s="2">
        <v>4000000</v>
      </c>
      <c r="E1133" t="s">
        <v>27</v>
      </c>
      <c r="F1133" s="2">
        <v>3000000</v>
      </c>
      <c r="G1133" s="1">
        <f t="shared" si="223"/>
        <v>4.0220727329511624E-2</v>
      </c>
      <c r="H1133" s="1">
        <f t="shared" si="224"/>
        <v>3.0165545497133722E-2</v>
      </c>
      <c r="I1133" s="1">
        <f t="shared" si="225"/>
        <v>164.84038057500001</v>
      </c>
      <c r="J1133" s="1">
        <f t="shared" si="226"/>
        <v>219.78717409999999</v>
      </c>
      <c r="K1133" s="3">
        <v>533000000</v>
      </c>
      <c r="L1133" s="3">
        <v>232000000</v>
      </c>
      <c r="M1133" s="1">
        <f t="shared" si="227"/>
        <v>15.982666930460319</v>
      </c>
      <c r="N1133" s="1">
        <f t="shared" si="228"/>
        <v>2.8681070687043193</v>
      </c>
      <c r="O1133" s="3">
        <v>301000000</v>
      </c>
      <c r="P1133" s="1">
        <f t="shared" si="229"/>
        <v>0.99667774086378735</v>
      </c>
      <c r="Q1133" s="1">
        <f t="shared" si="230"/>
        <v>1.3289036544850499</v>
      </c>
      <c r="R1133" s="1">
        <f t="shared" si="231"/>
        <v>21.582505691999998</v>
      </c>
      <c r="S1133" s="1">
        <f t="shared" si="232"/>
        <v>2.1239424492306074</v>
      </c>
      <c r="T1133" s="1">
        <f t="shared" si="234"/>
        <v>5.3204758353226707</v>
      </c>
      <c r="U1133" s="1">
        <f t="shared" si="234"/>
        <v>3.7222091422766392</v>
      </c>
      <c r="V1133" s="1">
        <f t="shared" si="234"/>
        <v>2.1239424492306074</v>
      </c>
      <c r="AA1133"/>
      <c r="AB1133"/>
    </row>
    <row r="1134" spans="1:28" hidden="1" x14ac:dyDescent="0.2">
      <c r="A1134" t="s">
        <v>1203</v>
      </c>
      <c r="B1134" s="5">
        <v>45.58</v>
      </c>
      <c r="C1134" s="2">
        <v>45277000</v>
      </c>
      <c r="D1134" s="2">
        <v>4000000</v>
      </c>
      <c r="E1134" t="s">
        <v>61</v>
      </c>
      <c r="F1134" s="2">
        <v>-7000000</v>
      </c>
      <c r="G1134" s="1">
        <f t="shared" si="223"/>
        <v>4.0220727329511624E-2</v>
      </c>
      <c r="H1134" s="1">
        <f t="shared" si="224"/>
        <v>-7.0386272826645349E-2</v>
      </c>
      <c r="I1134" s="1">
        <f t="shared" si="225"/>
        <v>164.84038057500001</v>
      </c>
      <c r="J1134" s="1">
        <f t="shared" si="226"/>
        <v>-94.194503185714282</v>
      </c>
      <c r="K1134" s="3">
        <v>802000000</v>
      </c>
      <c r="L1134" s="3">
        <v>430000000</v>
      </c>
      <c r="M1134" s="1">
        <f t="shared" si="227"/>
        <v>8.2160920555690531</v>
      </c>
      <c r="N1134" s="1">
        <f t="shared" si="228"/>
        <v>5.5476496236559134</v>
      </c>
      <c r="O1134" s="3">
        <v>372000000</v>
      </c>
      <c r="P1134" s="1">
        <f t="shared" si="229"/>
        <v>-1.881720430107527</v>
      </c>
      <c r="Q1134" s="1">
        <f t="shared" si="230"/>
        <v>1.0752688172043012</v>
      </c>
      <c r="R1134" s="1">
        <f t="shared" si="231"/>
        <v>51.593141499999923</v>
      </c>
      <c r="S1134" s="1">
        <f t="shared" si="232"/>
        <v>0.88345075866334033</v>
      </c>
      <c r="T1134" s="1">
        <f t="shared" ref="T1134:V1153" si="235">($O1134+$O1134*($Q1134+T$2-$C$1)/$C$1)/$C1134</f>
        <v>2.5266691697771497</v>
      </c>
      <c r="U1134" s="1">
        <f t="shared" si="235"/>
        <v>1.7050599642202442</v>
      </c>
      <c r="V1134" s="1">
        <f t="shared" si="235"/>
        <v>0.88345075866334033</v>
      </c>
      <c r="AA1134"/>
      <c r="AB1134"/>
    </row>
    <row r="1135" spans="1:28" hidden="1" x14ac:dyDescent="0.2">
      <c r="A1135" t="s">
        <v>1204</v>
      </c>
      <c r="B1135" s="5">
        <v>45.06</v>
      </c>
      <c r="C1135" s="2">
        <v>17743000</v>
      </c>
      <c r="D1135" s="2">
        <v>59000000</v>
      </c>
      <c r="E1135" t="s">
        <v>27</v>
      </c>
      <c r="F1135" s="2">
        <v>15000000</v>
      </c>
      <c r="G1135" s="1">
        <f t="shared" si="223"/>
        <v>0.59325572811029648</v>
      </c>
      <c r="H1135" s="1">
        <f t="shared" si="224"/>
        <v>0.15082772748566861</v>
      </c>
      <c r="I1135" s="1">
        <f t="shared" si="225"/>
        <v>11.175619022033899</v>
      </c>
      <c r="J1135" s="1">
        <f t="shared" si="226"/>
        <v>43.957434819999996</v>
      </c>
      <c r="K1135" s="4">
        <v>4338000000</v>
      </c>
      <c r="L1135" s="4">
        <v>3732000000</v>
      </c>
      <c r="M1135" s="1">
        <f t="shared" si="227"/>
        <v>34.154314377500988</v>
      </c>
      <c r="N1135" s="1">
        <f t="shared" si="228"/>
        <v>1.3193062376237623</v>
      </c>
      <c r="O1135" s="3">
        <v>606000000</v>
      </c>
      <c r="P1135" s="1">
        <f t="shared" si="229"/>
        <v>2.4752475247524752</v>
      </c>
      <c r="Q1135" s="1">
        <f t="shared" si="230"/>
        <v>9.7359735973597363</v>
      </c>
      <c r="R1135" s="1">
        <f t="shared" si="231"/>
        <v>1.355084033898305</v>
      </c>
      <c r="S1135" s="1">
        <f t="shared" si="232"/>
        <v>33.252550301527364</v>
      </c>
      <c r="T1135" s="1">
        <f t="shared" si="235"/>
        <v>40.083413177027559</v>
      </c>
      <c r="U1135" s="1">
        <f t="shared" si="235"/>
        <v>36.667981739277458</v>
      </c>
      <c r="V1135" s="1">
        <f t="shared" si="235"/>
        <v>33.252550301527364</v>
      </c>
      <c r="AA1135"/>
      <c r="AB1135"/>
    </row>
    <row r="1136" spans="1:28" hidden="1" x14ac:dyDescent="0.2">
      <c r="A1136" t="s">
        <v>1205</v>
      </c>
      <c r="B1136" s="5">
        <v>11.4</v>
      </c>
      <c r="C1136" s="2">
        <v>8567000</v>
      </c>
      <c r="D1136" s="2">
        <v>7000000</v>
      </c>
      <c r="E1136" t="s">
        <v>27</v>
      </c>
      <c r="F1136" s="2">
        <v>2000000</v>
      </c>
      <c r="G1136" s="1">
        <f t="shared" si="223"/>
        <v>7.0386272826645349E-2</v>
      </c>
      <c r="H1136" s="1">
        <f t="shared" si="224"/>
        <v>2.0110363664755812E-2</v>
      </c>
      <c r="I1136" s="1">
        <f t="shared" si="225"/>
        <v>94.194503185714282</v>
      </c>
      <c r="J1136" s="1">
        <f t="shared" si="226"/>
        <v>329.68076115000002</v>
      </c>
      <c r="K1136" s="3">
        <v>903000000</v>
      </c>
      <c r="L1136" s="3">
        <v>824000000</v>
      </c>
      <c r="M1136" s="1">
        <f t="shared" si="227"/>
        <v>9.2214310727209057</v>
      </c>
      <c r="N1136" s="1">
        <f t="shared" si="228"/>
        <v>1.2362506329113925</v>
      </c>
      <c r="O1136" s="3">
        <v>80000000</v>
      </c>
      <c r="P1136" s="1">
        <f t="shared" si="229"/>
        <v>2.5</v>
      </c>
      <c r="Q1136" s="1">
        <f t="shared" si="230"/>
        <v>8.75</v>
      </c>
      <c r="R1136" s="1">
        <f t="shared" si="231"/>
        <v>1.3951971428571428</v>
      </c>
      <c r="S1136" s="1">
        <f t="shared" si="232"/>
        <v>8.1708882922843475</v>
      </c>
      <c r="T1136" s="1">
        <f t="shared" si="235"/>
        <v>10.038519901949341</v>
      </c>
      <c r="U1136" s="1">
        <f t="shared" si="235"/>
        <v>9.1047040971168443</v>
      </c>
      <c r="V1136" s="1">
        <f t="shared" si="235"/>
        <v>8.1708882922843475</v>
      </c>
      <c r="AA1136"/>
      <c r="AB1136"/>
    </row>
    <row r="1137" spans="1:28" hidden="1" x14ac:dyDescent="0.2">
      <c r="A1137" t="s">
        <v>1206</v>
      </c>
      <c r="B1137" s="5">
        <v>21.28</v>
      </c>
      <c r="C1137" s="2">
        <v>266579430</v>
      </c>
      <c r="D1137" s="2">
        <v>304000000</v>
      </c>
      <c r="E1137" t="s">
        <v>27</v>
      </c>
      <c r="F1137" s="2">
        <v>304000000</v>
      </c>
      <c r="G1137" s="1">
        <f t="shared" si="223"/>
        <v>3.0567752770428838</v>
      </c>
      <c r="H1137" s="1">
        <f t="shared" si="224"/>
        <v>3.0567752770428838</v>
      </c>
      <c r="I1137" s="1">
        <f t="shared" si="225"/>
        <v>2.1689523759868421</v>
      </c>
      <c r="J1137" s="1">
        <f t="shared" si="226"/>
        <v>2.1689523759868421</v>
      </c>
      <c r="K1137" s="4">
        <v>52849000000</v>
      </c>
      <c r="L1137" s="4">
        <v>38910000000</v>
      </c>
      <c r="M1137" s="1">
        <f t="shared" si="227"/>
        <v>52.288355481891458</v>
      </c>
      <c r="N1137" s="1">
        <f t="shared" si="228"/>
        <v>0.40697397735849061</v>
      </c>
      <c r="O1137" s="4">
        <v>13939000000</v>
      </c>
      <c r="P1137" s="1">
        <f t="shared" si="229"/>
        <v>2.1809312002295718</v>
      </c>
      <c r="Q1137" s="1">
        <f t="shared" si="230"/>
        <v>2.1809312002295718</v>
      </c>
      <c r="R1137" s="1">
        <f t="shared" si="231"/>
        <v>1.8660560100000001</v>
      </c>
      <c r="S1137" s="1">
        <f t="shared" si="232"/>
        <v>11.403730587915204</v>
      </c>
      <c r="T1137" s="1">
        <f t="shared" si="235"/>
        <v>21.861401684293497</v>
      </c>
      <c r="U1137" s="1">
        <f t="shared" si="235"/>
        <v>16.632566136104352</v>
      </c>
      <c r="V1137" s="1">
        <f t="shared" si="235"/>
        <v>11.403730587915204</v>
      </c>
      <c r="AA1137"/>
      <c r="AB1137"/>
    </row>
    <row r="1138" spans="1:28" hidden="1" x14ac:dyDescent="0.2">
      <c r="A1138" t="s">
        <v>1207</v>
      </c>
      <c r="B1138" s="5">
        <v>14.87</v>
      </c>
      <c r="C1138" s="2">
        <v>683509869</v>
      </c>
      <c r="D1138" s="2">
        <v>731000000</v>
      </c>
      <c r="E1138" t="s">
        <v>27</v>
      </c>
      <c r="F1138" s="2">
        <v>731000000</v>
      </c>
      <c r="G1138" s="1">
        <f t="shared" si="223"/>
        <v>7.3503379194682497</v>
      </c>
      <c r="H1138" s="1">
        <f t="shared" si="224"/>
        <v>7.3503379194682497</v>
      </c>
      <c r="I1138" s="1">
        <f t="shared" si="225"/>
        <v>0.90199934651162794</v>
      </c>
      <c r="J1138" s="1">
        <f t="shared" si="226"/>
        <v>0.90199934651162794</v>
      </c>
      <c r="K1138" s="4">
        <v>43565000000</v>
      </c>
      <c r="L1138" s="4">
        <v>24013000000</v>
      </c>
      <c r="M1138" s="1">
        <f t="shared" si="227"/>
        <v>28.605292895924521</v>
      </c>
      <c r="N1138" s="1">
        <f t="shared" si="228"/>
        <v>0.51983386620448035</v>
      </c>
      <c r="O1138" s="4">
        <v>19552000000</v>
      </c>
      <c r="P1138" s="1">
        <f t="shared" si="229"/>
        <v>3.738747954173486</v>
      </c>
      <c r="Q1138" s="1">
        <f t="shared" si="230"/>
        <v>3.738747954173486</v>
      </c>
      <c r="R1138" s="1">
        <f t="shared" si="231"/>
        <v>1.3903955885129957</v>
      </c>
      <c r="S1138" s="1">
        <f t="shared" si="232"/>
        <v>10.694798029317116</v>
      </c>
      <c r="T1138" s="1">
        <f t="shared" si="235"/>
        <v>16.415856608502018</v>
      </c>
      <c r="U1138" s="1">
        <f t="shared" si="235"/>
        <v>13.555327318909567</v>
      </c>
      <c r="V1138" s="1">
        <f t="shared" si="235"/>
        <v>10.694798029317116</v>
      </c>
      <c r="AA1138"/>
      <c r="AB1138"/>
    </row>
    <row r="1139" spans="1:28" hidden="1" x14ac:dyDescent="0.2">
      <c r="A1139" t="s">
        <v>236</v>
      </c>
      <c r="B1139" s="5">
        <v>9.93</v>
      </c>
      <c r="C1139" s="2">
        <v>128391191</v>
      </c>
      <c r="D1139" s="2">
        <v>367000000</v>
      </c>
      <c r="E1139" t="s">
        <v>27</v>
      </c>
      <c r="F1139" s="2">
        <v>39000000</v>
      </c>
      <c r="G1139" s="1">
        <f t="shared" si="223"/>
        <v>3.6902517324826918</v>
      </c>
      <c r="H1139" s="1">
        <f t="shared" si="224"/>
        <v>0.39215209146273838</v>
      </c>
      <c r="I1139" s="1">
        <f t="shared" si="225"/>
        <v>1.7966254013623977</v>
      </c>
      <c r="J1139" s="1">
        <f t="shared" si="226"/>
        <v>16.9067057</v>
      </c>
      <c r="K1139" s="2">
        <v>2627000000</v>
      </c>
      <c r="L1139" s="2">
        <v>1276000000</v>
      </c>
      <c r="M1139" s="1">
        <f t="shared" si="227"/>
        <v>10.522528761338464</v>
      </c>
      <c r="N1139" s="1">
        <f t="shared" si="228"/>
        <v>0.94368950897853432</v>
      </c>
      <c r="O1139" s="2">
        <v>1339000000</v>
      </c>
      <c r="P1139" s="1">
        <f t="shared" si="229"/>
        <v>2.912621359223301</v>
      </c>
      <c r="Q1139" s="1">
        <f t="shared" si="230"/>
        <v>27.408513816280806</v>
      </c>
      <c r="R1139" s="1">
        <f t="shared" si="231"/>
        <v>0.34739087919073569</v>
      </c>
      <c r="S1139" s="1">
        <f t="shared" si="232"/>
        <v>28.584515584094863</v>
      </c>
      <c r="T1139" s="1">
        <f t="shared" si="235"/>
        <v>30.670328465135899</v>
      </c>
      <c r="U1139" s="1">
        <f t="shared" si="235"/>
        <v>29.627422024615381</v>
      </c>
      <c r="V1139" s="1">
        <f t="shared" si="235"/>
        <v>28.584515584094863</v>
      </c>
      <c r="AA1139"/>
      <c r="AB1139"/>
    </row>
    <row r="1140" spans="1:28" hidden="1" x14ac:dyDescent="0.2">
      <c r="A1140" t="s">
        <v>1785</v>
      </c>
      <c r="B1140" s="5">
        <v>0.9</v>
      </c>
      <c r="C1140" s="2">
        <v>171529612</v>
      </c>
      <c r="D1140" s="2">
        <v>44000000</v>
      </c>
      <c r="E1140" t="s">
        <v>27</v>
      </c>
      <c r="F1140" s="2">
        <v>44000000</v>
      </c>
      <c r="G1140" s="1">
        <f t="shared" si="223"/>
        <v>0.44242800062462789</v>
      </c>
      <c r="H1140" s="1">
        <f t="shared" si="224"/>
        <v>0.44242800062462789</v>
      </c>
      <c r="I1140" s="1">
        <f t="shared" si="225"/>
        <v>14.985489143181818</v>
      </c>
      <c r="J1140" s="1">
        <f t="shared" si="226"/>
        <v>14.985489143181818</v>
      </c>
      <c r="K1140" s="2">
        <v>2124000000</v>
      </c>
      <c r="L1140" s="2">
        <v>1239000000</v>
      </c>
      <c r="M1140" s="1">
        <f t="shared" si="227"/>
        <v>5.1594589976685779</v>
      </c>
      <c r="N1140" s="1">
        <f t="shared" si="228"/>
        <v>0.17443689355932201</v>
      </c>
      <c r="O1140" s="2">
        <v>768000000</v>
      </c>
      <c r="P1140" s="1">
        <f t="shared" si="229"/>
        <v>5.7291666666666661</v>
      </c>
      <c r="Q1140" s="1">
        <f t="shared" si="230"/>
        <v>5.7291666666666661</v>
      </c>
      <c r="R1140" s="1">
        <f t="shared" si="231"/>
        <v>0.35085602454545461</v>
      </c>
      <c r="S1140" s="1">
        <f t="shared" si="232"/>
        <v>2.5651547559030212</v>
      </c>
      <c r="T1140" s="1">
        <f t="shared" si="235"/>
        <v>3.4606269616000764</v>
      </c>
      <c r="U1140" s="1">
        <f t="shared" si="235"/>
        <v>3.0128908587515486</v>
      </c>
      <c r="V1140" s="1">
        <f t="shared" si="235"/>
        <v>2.5651547559030212</v>
      </c>
      <c r="AA1140"/>
      <c r="AB1140"/>
    </row>
    <row r="1141" spans="1:28" hidden="1" x14ac:dyDescent="0.2">
      <c r="A1141" t="s">
        <v>1210</v>
      </c>
      <c r="B1141" s="5">
        <v>44.59</v>
      </c>
      <c r="C1141" s="2">
        <v>4544985368</v>
      </c>
      <c r="D1141" s="2">
        <v>11731000000</v>
      </c>
      <c r="E1141" t="s">
        <v>27</v>
      </c>
      <c r="F1141" s="2">
        <v>3217000000</v>
      </c>
      <c r="G1141" s="1">
        <f t="shared" si="223"/>
        <v>117.95733807562523</v>
      </c>
      <c r="H1141" s="1">
        <f t="shared" si="224"/>
        <v>32.347519954759726</v>
      </c>
      <c r="I1141" s="1">
        <f t="shared" si="225"/>
        <v>5.6206761767965213E-2</v>
      </c>
      <c r="J1141" s="1">
        <f t="shared" si="226"/>
        <v>0.20496161712775879</v>
      </c>
      <c r="K1141" s="4">
        <v>256374000000</v>
      </c>
      <c r="L1141" s="4">
        <v>177214000000</v>
      </c>
      <c r="M1141" s="1">
        <f t="shared" si="227"/>
        <v>17.416997765789066</v>
      </c>
      <c r="N1141" s="1">
        <f t="shared" si="228"/>
        <v>2.5601427180282976</v>
      </c>
      <c r="O1141" s="4">
        <v>78144000000</v>
      </c>
      <c r="P1141" s="1">
        <f t="shared" si="229"/>
        <v>4.1167588042588044</v>
      </c>
      <c r="Q1141" s="1">
        <f t="shared" si="230"/>
        <v>15.012029074529073</v>
      </c>
      <c r="R1141" s="1">
        <f t="shared" si="231"/>
        <v>1.7275671090198623</v>
      </c>
      <c r="S1141" s="1">
        <f t="shared" si="232"/>
        <v>25.810864172621464</v>
      </c>
      <c r="T1141" s="1">
        <f t="shared" si="235"/>
        <v>29.249555110998983</v>
      </c>
      <c r="U1141" s="1">
        <f t="shared" si="235"/>
        <v>27.530209641810227</v>
      </c>
      <c r="V1141" s="1">
        <f t="shared" si="235"/>
        <v>25.810864172621464</v>
      </c>
      <c r="AA1141"/>
      <c r="AB1141"/>
    </row>
    <row r="1142" spans="1:28" hidden="1" x14ac:dyDescent="0.2">
      <c r="A1142" t="s">
        <v>1211</v>
      </c>
      <c r="B1142" s="5">
        <v>49.41</v>
      </c>
      <c r="C1142" s="2">
        <v>37051000</v>
      </c>
      <c r="D1142" s="2">
        <v>113000000</v>
      </c>
      <c r="E1142" t="s">
        <v>27</v>
      </c>
      <c r="F1142" s="2">
        <v>36000000</v>
      </c>
      <c r="G1142" s="1">
        <f t="shared" ref="G1142:G1205" si="236">D1142/$C$3</f>
        <v>1.1362355470587036</v>
      </c>
      <c r="H1142" s="1">
        <f t="shared" ref="H1142:H1205" si="237">F1142/$C$3</f>
        <v>0.36198654596560464</v>
      </c>
      <c r="I1142" s="1">
        <f t="shared" ref="I1142:I1205" si="238">$B$3/G1142</f>
        <v>5.8350577194690256</v>
      </c>
      <c r="J1142" s="1">
        <f t="shared" ref="J1142:J1205" si="239">$B$3/H1142</f>
        <v>18.315597841666666</v>
      </c>
      <c r="K1142" s="4">
        <v>1467000000</v>
      </c>
      <c r="L1142" s="3">
        <v>910000000</v>
      </c>
      <c r="M1142" s="1">
        <f t="shared" ref="M1142:M1205" si="240">(K1142-L1142)/C1142</f>
        <v>15.033332433672506</v>
      </c>
      <c r="N1142" s="1">
        <f t="shared" ref="N1142:N1205" si="241">B1142/M1142</f>
        <v>3.2866964272890482</v>
      </c>
      <c r="O1142" s="3">
        <v>558000000</v>
      </c>
      <c r="P1142" s="1">
        <f t="shared" ref="P1142:P1205" si="242">F1142/O1142*100</f>
        <v>6.4516129032258061</v>
      </c>
      <c r="Q1142" s="1">
        <f t="shared" ref="Q1142:Q1205" si="243">D1142/O1142*100</f>
        <v>20.250896057347671</v>
      </c>
      <c r="R1142" s="1">
        <f t="shared" ref="R1142:R1205" si="244">B1142/S1142</f>
        <v>1.6200795663716814</v>
      </c>
      <c r="S1142" s="1">
        <f t="shared" ref="S1142:S1205" si="245">($O1142+$O1142*($Q1142-$C$1)/$C$1)/$C1142</f>
        <v>30.498502064721599</v>
      </c>
      <c r="T1142" s="1">
        <f t="shared" si="235"/>
        <v>33.51056651642331</v>
      </c>
      <c r="U1142" s="1">
        <f t="shared" si="235"/>
        <v>32.004534290572451</v>
      </c>
      <c r="V1142" s="1">
        <f t="shared" si="235"/>
        <v>30.498502064721599</v>
      </c>
      <c r="AA1142"/>
      <c r="AB1142"/>
    </row>
    <row r="1143" spans="1:28" hidden="1" x14ac:dyDescent="0.2">
      <c r="A1143" t="s">
        <v>1212</v>
      </c>
      <c r="B1143" s="5">
        <v>68.040000000000006</v>
      </c>
      <c r="C1143" s="2">
        <v>109747277</v>
      </c>
      <c r="D1143" s="2">
        <v>434000000</v>
      </c>
      <c r="E1143" t="s">
        <v>27</v>
      </c>
      <c r="F1143" s="2">
        <v>109000000</v>
      </c>
      <c r="G1143" s="1">
        <f t="shared" si="236"/>
        <v>4.3639489152520117</v>
      </c>
      <c r="H1143" s="1">
        <f t="shared" si="237"/>
        <v>1.0960148197291919</v>
      </c>
      <c r="I1143" s="1">
        <f t="shared" si="238"/>
        <v>1.5192661804147465</v>
      </c>
      <c r="J1143" s="1">
        <f t="shared" si="239"/>
        <v>6.049188277981651</v>
      </c>
      <c r="K1143" s="4">
        <v>25876000000</v>
      </c>
      <c r="L1143" s="4">
        <v>22770000000</v>
      </c>
      <c r="M1143" s="1">
        <f t="shared" si="240"/>
        <v>28.301385555105846</v>
      </c>
      <c r="N1143" s="1">
        <f t="shared" si="241"/>
        <v>2.4041225779394724</v>
      </c>
      <c r="O1143" s="4">
        <v>3103000000</v>
      </c>
      <c r="P1143" s="1">
        <f t="shared" si="242"/>
        <v>3.5127296165001614</v>
      </c>
      <c r="Q1143" s="1">
        <f t="shared" si="243"/>
        <v>13.986464711569448</v>
      </c>
      <c r="R1143" s="1">
        <f t="shared" si="244"/>
        <v>1.7205540845806453</v>
      </c>
      <c r="S1143" s="1">
        <f t="shared" si="245"/>
        <v>39.545400292710681</v>
      </c>
      <c r="T1143" s="1">
        <f t="shared" si="235"/>
        <v>45.2002102977006</v>
      </c>
      <c r="U1143" s="1">
        <f t="shared" si="235"/>
        <v>42.372805295205637</v>
      </c>
      <c r="V1143" s="1">
        <f t="shared" si="235"/>
        <v>39.545400292710681</v>
      </c>
      <c r="AA1143"/>
      <c r="AB1143"/>
    </row>
    <row r="1144" spans="1:28" hidden="1" x14ac:dyDescent="0.2">
      <c r="A1144" t="s">
        <v>1213</v>
      </c>
      <c r="B1144" s="5">
        <v>62.42</v>
      </c>
      <c r="C1144" s="2">
        <v>551000000</v>
      </c>
      <c r="D1144" s="2">
        <v>2101000000</v>
      </c>
      <c r="E1144" t="s">
        <v>27</v>
      </c>
      <c r="F1144" s="2">
        <v>497000000</v>
      </c>
      <c r="G1144" s="1">
        <f t="shared" si="236"/>
        <v>21.12593702982598</v>
      </c>
      <c r="H1144" s="1">
        <f t="shared" si="237"/>
        <v>4.9974253706918192</v>
      </c>
      <c r="I1144" s="1">
        <f t="shared" si="238"/>
        <v>0.31383223336506427</v>
      </c>
      <c r="J1144" s="1">
        <f t="shared" si="239"/>
        <v>1.3266831434607647</v>
      </c>
      <c r="K1144" s="4">
        <v>15844000000</v>
      </c>
      <c r="L1144" s="4">
        <v>5142000000</v>
      </c>
      <c r="M1144" s="1">
        <f t="shared" si="240"/>
        <v>19.422867513611614</v>
      </c>
      <c r="N1144" s="1">
        <f t="shared" si="241"/>
        <v>3.2137376191366105</v>
      </c>
      <c r="O1144" s="4">
        <v>10702000000</v>
      </c>
      <c r="P1144" s="1">
        <f t="shared" si="242"/>
        <v>4.6439917772378987</v>
      </c>
      <c r="Q1144" s="1">
        <f t="shared" si="243"/>
        <v>19.631844515043916</v>
      </c>
      <c r="R1144" s="1">
        <f t="shared" si="244"/>
        <v>1.6370023798191338</v>
      </c>
      <c r="S1144" s="1">
        <f t="shared" si="245"/>
        <v>38.130671506352087</v>
      </c>
      <c r="T1144" s="1">
        <f t="shared" si="235"/>
        <v>42.015245009074413</v>
      </c>
      <c r="U1144" s="1">
        <f t="shared" si="235"/>
        <v>40.072958257713246</v>
      </c>
      <c r="V1144" s="1">
        <f t="shared" si="235"/>
        <v>38.130671506352087</v>
      </c>
      <c r="AA1144"/>
      <c r="AB1144"/>
    </row>
    <row r="1145" spans="1:28" hidden="1" x14ac:dyDescent="0.2">
      <c r="A1145" t="s">
        <v>1214</v>
      </c>
      <c r="B1145" s="5">
        <v>73.72</v>
      </c>
      <c r="C1145" s="2">
        <v>48412000</v>
      </c>
      <c r="D1145" s="2">
        <v>114000000</v>
      </c>
      <c r="E1145" t="s">
        <v>27</v>
      </c>
      <c r="F1145" s="2">
        <v>34000000</v>
      </c>
      <c r="G1145" s="1">
        <f t="shared" si="236"/>
        <v>1.1462907288910813</v>
      </c>
      <c r="H1145" s="1">
        <f t="shared" si="237"/>
        <v>0.34187618230084882</v>
      </c>
      <c r="I1145" s="1">
        <f t="shared" si="238"/>
        <v>5.7838730026315792</v>
      </c>
      <c r="J1145" s="1">
        <f t="shared" si="239"/>
        <v>19.39298595</v>
      </c>
      <c r="K1145" s="3">
        <v>460000000</v>
      </c>
      <c r="L1145" s="3">
        <v>128000000</v>
      </c>
      <c r="M1145" s="1">
        <f t="shared" si="240"/>
        <v>6.8578038502850536</v>
      </c>
      <c r="N1145" s="1">
        <f t="shared" si="241"/>
        <v>10.749797108433734</v>
      </c>
      <c r="O1145" s="3">
        <v>279000000</v>
      </c>
      <c r="P1145" s="1">
        <f t="shared" si="242"/>
        <v>12.186379928315413</v>
      </c>
      <c r="Q1145" s="1">
        <f t="shared" si="243"/>
        <v>40.86021505376344</v>
      </c>
      <c r="R1145" s="1">
        <f t="shared" si="244"/>
        <v>3.1306426666666667</v>
      </c>
      <c r="S1145" s="1">
        <f t="shared" si="245"/>
        <v>23.547880690737834</v>
      </c>
      <c r="T1145" s="1">
        <f t="shared" si="235"/>
        <v>24.700487482442369</v>
      </c>
      <c r="U1145" s="1">
        <f t="shared" si="235"/>
        <v>24.124184086590102</v>
      </c>
      <c r="V1145" s="1">
        <f t="shared" si="235"/>
        <v>23.547880690737834</v>
      </c>
      <c r="AA1145"/>
      <c r="AB1145"/>
    </row>
    <row r="1146" spans="1:28" hidden="1" x14ac:dyDescent="0.2">
      <c r="A1146" t="s">
        <v>1215</v>
      </c>
      <c r="B1146" s="5">
        <v>165.06</v>
      </c>
      <c r="C1146" s="2">
        <v>24117000</v>
      </c>
      <c r="D1146" s="2">
        <v>54000000</v>
      </c>
      <c r="E1146" t="s">
        <v>385</v>
      </c>
      <c r="F1146" s="2">
        <v>0.62</v>
      </c>
      <c r="G1146" s="1">
        <f t="shared" si="236"/>
        <v>0.54297981894840697</v>
      </c>
      <c r="H1146" s="1">
        <f t="shared" si="237"/>
        <v>6.2342127360743025E-9</v>
      </c>
      <c r="I1146" s="1">
        <f t="shared" si="238"/>
        <v>12.210398561111111</v>
      </c>
      <c r="J1146" s="1">
        <f t="shared" si="239"/>
        <v>1063486326.2903225</v>
      </c>
      <c r="K1146" s="4">
        <v>2083000000</v>
      </c>
      <c r="L1146" s="3">
        <v>798000000</v>
      </c>
      <c r="M1146" s="1">
        <f t="shared" si="240"/>
        <v>53.281917319732969</v>
      </c>
      <c r="N1146" s="1">
        <f t="shared" si="241"/>
        <v>3.0978614941634239</v>
      </c>
      <c r="O1146" s="4">
        <v>1285000000</v>
      </c>
      <c r="P1146" s="1">
        <f t="shared" si="242"/>
        <v>4.824902723735408E-8</v>
      </c>
      <c r="Q1146" s="1">
        <f t="shared" si="243"/>
        <v>4.2023346303501947</v>
      </c>
      <c r="R1146" s="1">
        <f t="shared" si="244"/>
        <v>7.3717629999999996</v>
      </c>
      <c r="S1146" s="1">
        <f t="shared" si="245"/>
        <v>22.390844632416968</v>
      </c>
      <c r="T1146" s="1">
        <f t="shared" si="235"/>
        <v>33.047228096363561</v>
      </c>
      <c r="U1146" s="1">
        <f t="shared" si="235"/>
        <v>27.719036364390263</v>
      </c>
      <c r="V1146" s="1">
        <f t="shared" si="235"/>
        <v>22.390844632416968</v>
      </c>
      <c r="AA1146"/>
      <c r="AB1146"/>
    </row>
    <row r="1147" spans="1:28" hidden="1" x14ac:dyDescent="0.2">
      <c r="A1147" t="s">
        <v>1216</v>
      </c>
      <c r="B1147" s="5">
        <v>2.57</v>
      </c>
      <c r="C1147" s="2">
        <v>42861422</v>
      </c>
      <c r="D1147" s="2">
        <v>-16000000</v>
      </c>
      <c r="E1147" t="s">
        <v>27</v>
      </c>
      <c r="F1147" s="2">
        <v>-3000000</v>
      </c>
      <c r="G1147" s="1">
        <f t="shared" si="236"/>
        <v>-0.1608829093180465</v>
      </c>
      <c r="H1147" s="1">
        <f t="shared" si="237"/>
        <v>-3.0165545497133722E-2</v>
      </c>
      <c r="I1147" s="1">
        <f t="shared" si="238"/>
        <v>-41.210095143750003</v>
      </c>
      <c r="J1147" s="1">
        <f t="shared" si="239"/>
        <v>-219.78717409999999</v>
      </c>
      <c r="K1147" s="3">
        <v>15000000</v>
      </c>
      <c r="L1147" s="3">
        <v>4000000</v>
      </c>
      <c r="M1147" s="1">
        <f t="shared" si="240"/>
        <v>0.2566410419141017</v>
      </c>
      <c r="N1147" s="1">
        <f t="shared" si="241"/>
        <v>10.013986776363636</v>
      </c>
      <c r="O1147" s="3">
        <v>11000000</v>
      </c>
      <c r="P1147" s="1">
        <f t="shared" si="242"/>
        <v>-27.27272727272727</v>
      </c>
      <c r="Q1147" s="1">
        <f t="shared" si="243"/>
        <v>-145.45454545454547</v>
      </c>
      <c r="R1147" s="1">
        <f t="shared" si="244"/>
        <v>-0.68846159087499981</v>
      </c>
      <c r="S1147" s="1">
        <f t="shared" si="245"/>
        <v>-3.7329606096596617</v>
      </c>
      <c r="T1147" s="1">
        <f t="shared" si="235"/>
        <v>-3.6816324012768411</v>
      </c>
      <c r="U1147" s="1">
        <f t="shared" si="235"/>
        <v>-3.7072965054682512</v>
      </c>
      <c r="V1147" s="1">
        <f t="shared" si="235"/>
        <v>-3.7329606096596617</v>
      </c>
      <c r="AA1147"/>
      <c r="AB1147"/>
    </row>
    <row r="1148" spans="1:28" hidden="1" x14ac:dyDescent="0.2">
      <c r="A1148" t="s">
        <v>1217</v>
      </c>
      <c r="B1148" s="5">
        <v>24.9</v>
      </c>
      <c r="C1148" s="2">
        <v>41229000</v>
      </c>
      <c r="D1148" s="2">
        <v>-32000000</v>
      </c>
      <c r="E1148" t="s">
        <v>143</v>
      </c>
      <c r="F1148" s="2">
        <v>-10000000</v>
      </c>
      <c r="G1148" s="1">
        <f t="shared" si="236"/>
        <v>-0.32176581863609299</v>
      </c>
      <c r="H1148" s="1">
        <f t="shared" si="237"/>
        <v>-0.10055181832377906</v>
      </c>
      <c r="I1148" s="1">
        <f t="shared" si="238"/>
        <v>-20.605047571875001</v>
      </c>
      <c r="J1148" s="1">
        <f t="shared" si="239"/>
        <v>-65.936152230000005</v>
      </c>
      <c r="K1148" s="4">
        <v>1072000000</v>
      </c>
      <c r="L1148" s="3">
        <v>580000000</v>
      </c>
      <c r="M1148" s="1">
        <f t="shared" si="240"/>
        <v>11.933347886196609</v>
      </c>
      <c r="N1148" s="1">
        <f t="shared" si="241"/>
        <v>2.0865896341463412</v>
      </c>
      <c r="O1148" s="3">
        <v>492000000</v>
      </c>
      <c r="P1148" s="1">
        <f t="shared" si="242"/>
        <v>-2.0325203252032518</v>
      </c>
      <c r="Q1148" s="1">
        <f t="shared" si="243"/>
        <v>-6.5040650406504072</v>
      </c>
      <c r="R1148" s="1">
        <f t="shared" si="244"/>
        <v>-3.2081315624999998</v>
      </c>
      <c r="S1148" s="1">
        <f t="shared" si="245"/>
        <v>-7.7615270804530789</v>
      </c>
      <c r="T1148" s="1">
        <f t="shared" si="235"/>
        <v>-5.3748575032137573</v>
      </c>
      <c r="U1148" s="1">
        <f t="shared" si="235"/>
        <v>-6.5681922918334186</v>
      </c>
      <c r="V1148" s="1">
        <f t="shared" si="235"/>
        <v>-7.7615270804530789</v>
      </c>
      <c r="AA1148"/>
      <c r="AB1148"/>
    </row>
    <row r="1149" spans="1:28" hidden="1" x14ac:dyDescent="0.2">
      <c r="A1149" t="s">
        <v>1218</v>
      </c>
      <c r="B1149" s="5">
        <v>3.85</v>
      </c>
      <c r="C1149" s="2">
        <v>1676318</v>
      </c>
      <c r="D1149" s="2">
        <v>-2000000</v>
      </c>
      <c r="E1149" t="s">
        <v>27</v>
      </c>
      <c r="F1149" s="2">
        <v>-1.22</v>
      </c>
      <c r="G1149" s="1">
        <f t="shared" si="236"/>
        <v>-2.0110363664755812E-2</v>
      </c>
      <c r="H1149" s="1">
        <f t="shared" si="237"/>
        <v>-1.2267321835501047E-8</v>
      </c>
      <c r="I1149" s="1">
        <f t="shared" si="238"/>
        <v>-329.68076115000002</v>
      </c>
      <c r="J1149" s="1">
        <f t="shared" si="239"/>
        <v>-540460264.18032789</v>
      </c>
      <c r="K1149" s="4">
        <v>7447000000</v>
      </c>
      <c r="L1149" s="4">
        <v>7408000000</v>
      </c>
      <c r="M1149" s="1">
        <f t="shared" si="240"/>
        <v>23.265275442964878</v>
      </c>
      <c r="N1149" s="1">
        <f t="shared" si="241"/>
        <v>0.16548267435897437</v>
      </c>
      <c r="O1149" s="3">
        <v>33000000</v>
      </c>
      <c r="P1149" s="1">
        <f t="shared" si="242"/>
        <v>-3.696969696969697E-6</v>
      </c>
      <c r="Q1149" s="1">
        <f t="shared" si="243"/>
        <v>-6.0606060606060606</v>
      </c>
      <c r="R1149" s="1">
        <f t="shared" si="244"/>
        <v>-0.32269121499999986</v>
      </c>
      <c r="S1149" s="1">
        <f t="shared" si="245"/>
        <v>-11.930910483571738</v>
      </c>
      <c r="T1149" s="1">
        <f t="shared" si="235"/>
        <v>-7.993710023993061</v>
      </c>
      <c r="U1149" s="1">
        <f t="shared" si="235"/>
        <v>-9.9623102537823964</v>
      </c>
      <c r="V1149" s="1">
        <f t="shared" si="235"/>
        <v>-11.930910483571738</v>
      </c>
      <c r="AA1149"/>
      <c r="AB1149"/>
    </row>
    <row r="1150" spans="1:28" hidden="1" x14ac:dyDescent="0.2">
      <c r="A1150" t="s">
        <v>1219</v>
      </c>
      <c r="B1150" s="5">
        <v>18.149999999999999</v>
      </c>
      <c r="C1150" s="2">
        <v>78530227</v>
      </c>
      <c r="D1150" s="2">
        <v>-209000000</v>
      </c>
      <c r="E1150" t="s">
        <v>27</v>
      </c>
      <c r="F1150" s="2">
        <v>47000000</v>
      </c>
      <c r="G1150" s="1">
        <f t="shared" si="236"/>
        <v>-2.1015330029669825</v>
      </c>
      <c r="H1150" s="1">
        <f t="shared" si="237"/>
        <v>0.47259354612176163</v>
      </c>
      <c r="I1150" s="1">
        <f t="shared" si="238"/>
        <v>-3.1548398196172247</v>
      </c>
      <c r="J1150" s="1">
        <f t="shared" si="239"/>
        <v>14.028968559574468</v>
      </c>
      <c r="K1150" s="3">
        <v>327000000</v>
      </c>
      <c r="L1150" s="3">
        <v>271000000</v>
      </c>
      <c r="M1150" s="1">
        <f t="shared" si="240"/>
        <v>0.71310121133356719</v>
      </c>
      <c r="N1150" s="1">
        <f t="shared" si="241"/>
        <v>25.452207500892854</v>
      </c>
      <c r="O1150" s="3">
        <v>56000000</v>
      </c>
      <c r="P1150" s="1">
        <f t="shared" si="242"/>
        <v>83.928571428571431</v>
      </c>
      <c r="Q1150" s="1">
        <f t="shared" si="243"/>
        <v>-373.21428571428572</v>
      </c>
      <c r="R1150" s="1">
        <f t="shared" si="244"/>
        <v>-0.68197302394736836</v>
      </c>
      <c r="S1150" s="1">
        <f t="shared" si="245"/>
        <v>-26.613955922984918</v>
      </c>
      <c r="T1150" s="1">
        <f t="shared" si="235"/>
        <v>-26.471335680718202</v>
      </c>
      <c r="U1150" s="1">
        <f t="shared" si="235"/>
        <v>-26.54264580185156</v>
      </c>
      <c r="V1150" s="1">
        <f t="shared" si="235"/>
        <v>-26.613955922984918</v>
      </c>
      <c r="AA1150"/>
      <c r="AB1150"/>
    </row>
    <row r="1151" spans="1:28" hidden="1" x14ac:dyDescent="0.2">
      <c r="A1151" t="s">
        <v>1220</v>
      </c>
      <c r="B1151" s="5">
        <v>37.119999999999997</v>
      </c>
      <c r="C1151" s="2">
        <v>117667359</v>
      </c>
      <c r="D1151" s="2">
        <v>140000000</v>
      </c>
      <c r="E1151" t="s">
        <v>27</v>
      </c>
      <c r="F1151" s="2">
        <v>10000000</v>
      </c>
      <c r="G1151" s="1">
        <f t="shared" si="236"/>
        <v>1.4077254565329069</v>
      </c>
      <c r="H1151" s="1">
        <f t="shared" si="237"/>
        <v>0.10055181832377906</v>
      </c>
      <c r="I1151" s="1">
        <f t="shared" si="238"/>
        <v>4.7097251592857141</v>
      </c>
      <c r="J1151" s="1">
        <f t="shared" si="239"/>
        <v>65.936152230000005</v>
      </c>
      <c r="K1151" s="4">
        <v>9591000000</v>
      </c>
      <c r="L1151" s="4">
        <v>6458000000</v>
      </c>
      <c r="M1151" s="1">
        <f t="shared" si="240"/>
        <v>26.625905660039503</v>
      </c>
      <c r="N1151" s="1">
        <f t="shared" si="241"/>
        <v>1.3941309818321097</v>
      </c>
      <c r="O1151" s="4">
        <v>2982000000</v>
      </c>
      <c r="P1151" s="1">
        <f t="shared" si="242"/>
        <v>0.33534540576794097</v>
      </c>
      <c r="Q1151" s="1">
        <f t="shared" si="243"/>
        <v>4.6948356807511731</v>
      </c>
      <c r="R1151" s="1">
        <f t="shared" si="244"/>
        <v>3.1198659757714289</v>
      </c>
      <c r="S1151" s="1">
        <f t="shared" si="245"/>
        <v>11.897946991399712</v>
      </c>
      <c r="T1151" s="1">
        <f t="shared" si="235"/>
        <v>16.966472409735989</v>
      </c>
      <c r="U1151" s="1">
        <f t="shared" si="235"/>
        <v>14.432209700567851</v>
      </c>
      <c r="V1151" s="1">
        <f t="shared" si="235"/>
        <v>11.897946991399712</v>
      </c>
      <c r="AA1151"/>
      <c r="AB1151"/>
    </row>
    <row r="1152" spans="1:28" hidden="1" x14ac:dyDescent="0.2">
      <c r="A1152" t="s">
        <v>1221</v>
      </c>
      <c r="B1152" s="5">
        <v>70.3</v>
      </c>
      <c r="C1152" s="2">
        <v>858006448</v>
      </c>
      <c r="D1152" s="2">
        <v>2400000000</v>
      </c>
      <c r="E1152" t="s">
        <v>27</v>
      </c>
      <c r="F1152" s="2">
        <v>578000000</v>
      </c>
      <c r="G1152" s="1">
        <f t="shared" si="236"/>
        <v>24.132436397706975</v>
      </c>
      <c r="H1152" s="1">
        <f t="shared" si="237"/>
        <v>5.8118950991144303</v>
      </c>
      <c r="I1152" s="1">
        <f t="shared" si="238"/>
        <v>0.27473396762500002</v>
      </c>
      <c r="J1152" s="1">
        <f t="shared" si="239"/>
        <v>1.1407638794117647</v>
      </c>
      <c r="K1152" s="4">
        <v>15026000000</v>
      </c>
      <c r="L1152" s="4">
        <v>14852000000</v>
      </c>
      <c r="M1152" s="1">
        <f t="shared" si="240"/>
        <v>0.20279567875695031</v>
      </c>
      <c r="N1152" s="1">
        <f t="shared" si="241"/>
        <v>346.6543292781609</v>
      </c>
      <c r="O1152" s="3">
        <v>-324000000</v>
      </c>
      <c r="P1152" s="1">
        <f t="shared" si="242"/>
        <v>-178.39506172839506</v>
      </c>
      <c r="Q1152" s="1">
        <f t="shared" si="243"/>
        <v>-740.74074074074076</v>
      </c>
      <c r="R1152" s="1">
        <f t="shared" si="244"/>
        <v>2.5132438872666665</v>
      </c>
      <c r="S1152" s="1">
        <f t="shared" si="245"/>
        <v>27.971817759579356</v>
      </c>
      <c r="T1152" s="1">
        <f t="shared" si="235"/>
        <v>27.896293851628489</v>
      </c>
      <c r="U1152" s="1">
        <f t="shared" si="235"/>
        <v>27.934055805603922</v>
      </c>
      <c r="V1152" s="1">
        <f t="shared" si="235"/>
        <v>27.971817759579356</v>
      </c>
      <c r="AA1152"/>
      <c r="AB1152"/>
    </row>
    <row r="1153" spans="1:28" hidden="1" x14ac:dyDescent="0.2">
      <c r="A1153" t="s">
        <v>1222</v>
      </c>
      <c r="B1153" s="5">
        <v>24.45</v>
      </c>
      <c r="C1153" s="2">
        <v>9060000</v>
      </c>
      <c r="D1153" s="2">
        <v>10000000</v>
      </c>
      <c r="E1153" t="s">
        <v>30</v>
      </c>
      <c r="F1153" s="2">
        <v>4000000</v>
      </c>
      <c r="G1153" s="1">
        <f t="shared" si="236"/>
        <v>0.10055181832377906</v>
      </c>
      <c r="H1153" s="1">
        <f t="shared" si="237"/>
        <v>4.0220727329511624E-2</v>
      </c>
      <c r="I1153" s="1">
        <f t="shared" si="238"/>
        <v>65.936152230000005</v>
      </c>
      <c r="J1153" s="1">
        <f t="shared" si="239"/>
        <v>164.84038057500001</v>
      </c>
      <c r="K1153" s="3">
        <v>49000000</v>
      </c>
      <c r="L1153" s="3">
        <v>28000000</v>
      </c>
      <c r="M1153" s="1">
        <f t="shared" si="240"/>
        <v>2.3178807947019866</v>
      </c>
      <c r="N1153" s="1">
        <f t="shared" si="241"/>
        <v>10.548428571428571</v>
      </c>
      <c r="O1153" s="3">
        <v>21000000</v>
      </c>
      <c r="P1153" s="1">
        <f t="shared" si="242"/>
        <v>19.047619047619047</v>
      </c>
      <c r="Q1153" s="1">
        <f t="shared" si="243"/>
        <v>47.619047619047613</v>
      </c>
      <c r="R1153" s="1">
        <f t="shared" si="244"/>
        <v>2.2151700000000005</v>
      </c>
      <c r="S1153" s="1">
        <f t="shared" si="245"/>
        <v>11.037527593818982</v>
      </c>
      <c r="T1153" s="1">
        <f t="shared" si="235"/>
        <v>11.501103752759381</v>
      </c>
      <c r="U1153" s="1">
        <f t="shared" si="235"/>
        <v>11.269315673289181</v>
      </c>
      <c r="V1153" s="1">
        <f t="shared" si="235"/>
        <v>11.037527593818982</v>
      </c>
      <c r="AA1153"/>
      <c r="AB1153"/>
    </row>
    <row r="1154" spans="1:28" hidden="1" x14ac:dyDescent="0.2">
      <c r="A1154" t="s">
        <v>1223</v>
      </c>
      <c r="B1154" s="5">
        <v>20.95</v>
      </c>
      <c r="C1154" s="2">
        <v>33481923</v>
      </c>
      <c r="D1154" s="2">
        <v>-39000000</v>
      </c>
      <c r="E1154" t="s">
        <v>27</v>
      </c>
      <c r="F1154" s="2">
        <v>-6000000</v>
      </c>
      <c r="G1154" s="1">
        <f t="shared" si="236"/>
        <v>-0.39215209146273838</v>
      </c>
      <c r="H1154" s="1">
        <f t="shared" si="237"/>
        <v>-6.0331090994267443E-2</v>
      </c>
      <c r="I1154" s="1">
        <f t="shared" si="238"/>
        <v>-16.9067057</v>
      </c>
      <c r="J1154" s="1">
        <f t="shared" si="239"/>
        <v>-109.89358704999999</v>
      </c>
      <c r="K1154" s="3">
        <v>304000000</v>
      </c>
      <c r="L1154" s="3">
        <v>220000000</v>
      </c>
      <c r="M1154" s="1">
        <f t="shared" si="240"/>
        <v>2.5088164738924941</v>
      </c>
      <c r="N1154" s="1">
        <f t="shared" si="241"/>
        <v>8.3505510339285713</v>
      </c>
      <c r="O1154" s="3">
        <v>84000000</v>
      </c>
      <c r="P1154" s="1">
        <f t="shared" si="242"/>
        <v>-7.1428571428571423</v>
      </c>
      <c r="Q1154" s="1">
        <f t="shared" si="243"/>
        <v>-46.428571428571431</v>
      </c>
      <c r="R1154" s="1">
        <f t="shared" si="244"/>
        <v>-1.7985802226923078</v>
      </c>
      <c r="S1154" s="1">
        <f t="shared" si="245"/>
        <v>-11.648076485929437</v>
      </c>
      <c r="T1154" s="1">
        <f t="shared" ref="T1154:V1173" si="246">($O1154+$O1154*($Q1154+T$2-$C$1)/$C$1)/$C1154</f>
        <v>-11.146313191150938</v>
      </c>
      <c r="U1154" s="1">
        <f t="shared" si="246"/>
        <v>-11.397194838540187</v>
      </c>
      <c r="V1154" s="1">
        <f t="shared" si="246"/>
        <v>-11.648076485929437</v>
      </c>
      <c r="AA1154"/>
      <c r="AB1154"/>
    </row>
    <row r="1155" spans="1:28" hidden="1" x14ac:dyDescent="0.2">
      <c r="A1155" t="s">
        <v>1224</v>
      </c>
      <c r="B1155" s="5">
        <v>81.39</v>
      </c>
      <c r="C1155" s="2">
        <v>38934161</v>
      </c>
      <c r="D1155" s="2">
        <v>98000000</v>
      </c>
      <c r="E1155" t="s">
        <v>27</v>
      </c>
      <c r="F1155" s="2">
        <v>98000000</v>
      </c>
      <c r="G1155" s="1">
        <f t="shared" si="236"/>
        <v>0.9854078195730348</v>
      </c>
      <c r="H1155" s="1">
        <f t="shared" si="237"/>
        <v>0.9854078195730348</v>
      </c>
      <c r="I1155" s="1">
        <f t="shared" si="238"/>
        <v>6.7281787989795925</v>
      </c>
      <c r="J1155" s="1">
        <f t="shared" si="239"/>
        <v>6.7281787989795925</v>
      </c>
      <c r="K1155" s="4">
        <v>2358000000</v>
      </c>
      <c r="L1155" s="4">
        <v>1966000000</v>
      </c>
      <c r="M1155" s="1">
        <f t="shared" si="240"/>
        <v>10.068279113552748</v>
      </c>
      <c r="N1155" s="1">
        <f t="shared" si="241"/>
        <v>8.0838044994642857</v>
      </c>
      <c r="O1155" s="3">
        <v>388000000</v>
      </c>
      <c r="P1155" s="1">
        <f t="shared" si="242"/>
        <v>25.257731958762886</v>
      </c>
      <c r="Q1155" s="1">
        <f t="shared" si="243"/>
        <v>25.257731958762886</v>
      </c>
      <c r="R1155" s="1">
        <f t="shared" si="244"/>
        <v>3.2335217997857146</v>
      </c>
      <c r="S1155" s="1">
        <f t="shared" si="245"/>
        <v>25.17069778388187</v>
      </c>
      <c r="T1155" s="1">
        <f t="shared" si="246"/>
        <v>27.163806098197416</v>
      </c>
      <c r="U1155" s="1">
        <f t="shared" si="246"/>
        <v>26.167251941039645</v>
      </c>
      <c r="V1155" s="1">
        <f t="shared" si="246"/>
        <v>25.17069778388187</v>
      </c>
      <c r="AA1155"/>
      <c r="AB1155"/>
    </row>
    <row r="1156" spans="1:28" hidden="1" x14ac:dyDescent="0.2">
      <c r="A1156" t="s">
        <v>1225</v>
      </c>
      <c r="B1156" s="5">
        <v>10.7</v>
      </c>
      <c r="C1156" s="2">
        <v>55875000</v>
      </c>
      <c r="D1156" s="2" t="s">
        <v>41</v>
      </c>
      <c r="E1156" t="s">
        <v>42</v>
      </c>
      <c r="F1156" s="2">
        <v>2000000</v>
      </c>
      <c r="G1156" s="1" t="e">
        <f t="shared" si="236"/>
        <v>#VALUE!</v>
      </c>
      <c r="H1156" s="1">
        <f t="shared" si="237"/>
        <v>2.0110363664755812E-2</v>
      </c>
      <c r="I1156" s="1" t="e">
        <f t="shared" si="238"/>
        <v>#VALUE!</v>
      </c>
      <c r="J1156" s="1">
        <f t="shared" si="239"/>
        <v>329.68076115000002</v>
      </c>
      <c r="K1156" s="3">
        <v>450000000</v>
      </c>
      <c r="L1156" s="3">
        <v>16000000</v>
      </c>
      <c r="M1156" s="1">
        <f t="shared" si="240"/>
        <v>7.767337807606264</v>
      </c>
      <c r="N1156" s="1">
        <f t="shared" si="241"/>
        <v>1.3775633640552993</v>
      </c>
      <c r="O1156" s="3">
        <v>5000000</v>
      </c>
      <c r="P1156" s="1">
        <f t="shared" si="242"/>
        <v>40</v>
      </c>
      <c r="Q1156" s="1" t="e">
        <f t="shared" si="243"/>
        <v>#VALUE!</v>
      </c>
      <c r="R1156" s="1" t="e">
        <f t="shared" si="244"/>
        <v>#VALUE!</v>
      </c>
      <c r="S1156" s="1" t="e">
        <f t="shared" si="245"/>
        <v>#VALUE!</v>
      </c>
      <c r="T1156" s="1" t="e">
        <f t="shared" si="246"/>
        <v>#VALUE!</v>
      </c>
      <c r="U1156" s="1" t="e">
        <f t="shared" si="246"/>
        <v>#VALUE!</v>
      </c>
      <c r="V1156" s="1" t="e">
        <f t="shared" si="246"/>
        <v>#VALUE!</v>
      </c>
      <c r="AA1156"/>
      <c r="AB1156"/>
    </row>
    <row r="1157" spans="1:28" hidden="1" x14ac:dyDescent="0.2">
      <c r="A1157" t="s">
        <v>1226</v>
      </c>
      <c r="B1157" s="5">
        <v>10.85</v>
      </c>
      <c r="C1157" s="2">
        <v>8769169</v>
      </c>
      <c r="D1157" s="2">
        <v>-5000000</v>
      </c>
      <c r="E1157" t="s">
        <v>27</v>
      </c>
      <c r="F1157" s="2">
        <v>-5000000</v>
      </c>
      <c r="G1157" s="1">
        <f t="shared" si="236"/>
        <v>-5.027590916188953E-2</v>
      </c>
      <c r="H1157" s="1">
        <f t="shared" si="237"/>
        <v>-5.027590916188953E-2</v>
      </c>
      <c r="I1157" s="1">
        <f t="shared" si="238"/>
        <v>-131.87230446000001</v>
      </c>
      <c r="J1157" s="1">
        <f t="shared" si="239"/>
        <v>-131.87230446000001</v>
      </c>
      <c r="K1157" s="3">
        <v>34000000</v>
      </c>
      <c r="L1157" s="3">
        <v>16000000</v>
      </c>
      <c r="M1157" s="1">
        <f t="shared" si="240"/>
        <v>2.0526460374979658</v>
      </c>
      <c r="N1157" s="1">
        <f t="shared" si="241"/>
        <v>5.2858602027777781</v>
      </c>
      <c r="O1157" s="3">
        <v>18000000</v>
      </c>
      <c r="P1157" s="1">
        <f t="shared" si="242"/>
        <v>-27.777777777777779</v>
      </c>
      <c r="Q1157" s="1">
        <f t="shared" si="243"/>
        <v>-27.777777777777779</v>
      </c>
      <c r="R1157" s="1">
        <f t="shared" si="244"/>
        <v>-1.9029096729999999</v>
      </c>
      <c r="S1157" s="1">
        <f t="shared" si="245"/>
        <v>-5.7017945486054611</v>
      </c>
      <c r="T1157" s="1">
        <f t="shared" si="246"/>
        <v>-5.2912653411058672</v>
      </c>
      <c r="U1157" s="1">
        <f t="shared" si="246"/>
        <v>-5.4965299448556646</v>
      </c>
      <c r="V1157" s="1">
        <f t="shared" si="246"/>
        <v>-5.7017945486054611</v>
      </c>
      <c r="AA1157"/>
      <c r="AB1157"/>
    </row>
    <row r="1158" spans="1:28" hidden="1" x14ac:dyDescent="0.2">
      <c r="A1158" t="s">
        <v>1227</v>
      </c>
      <c r="B1158" s="5">
        <v>3.99</v>
      </c>
      <c r="C1158" s="2">
        <v>9543535</v>
      </c>
      <c r="D1158" s="2">
        <v>-9000000</v>
      </c>
      <c r="E1158" t="s">
        <v>27</v>
      </c>
      <c r="F1158" s="2">
        <v>-1.23</v>
      </c>
      <c r="G1158" s="1">
        <f t="shared" si="236"/>
        <v>-9.0496636491401161E-2</v>
      </c>
      <c r="H1158" s="1">
        <f t="shared" si="237"/>
        <v>-1.2367873653824826E-8</v>
      </c>
      <c r="I1158" s="1">
        <f t="shared" si="238"/>
        <v>-73.262391366666662</v>
      </c>
      <c r="J1158" s="1">
        <f t="shared" si="239"/>
        <v>-536066278.29268289</v>
      </c>
      <c r="K1158" s="3">
        <v>238000000</v>
      </c>
      <c r="L1158" s="3">
        <v>193000000</v>
      </c>
      <c r="M1158" s="1">
        <f t="shared" si="240"/>
        <v>4.7152339253746121</v>
      </c>
      <c r="N1158" s="1">
        <f t="shared" si="241"/>
        <v>0.8461934366666668</v>
      </c>
      <c r="O1158" s="3">
        <v>45000000</v>
      </c>
      <c r="P1158" s="1">
        <f t="shared" si="242"/>
        <v>-2.7333333333333331E-6</v>
      </c>
      <c r="Q1158" s="1">
        <f t="shared" si="243"/>
        <v>-20</v>
      </c>
      <c r="R1158" s="1">
        <f t="shared" si="244"/>
        <v>-0.4230967183333334</v>
      </c>
      <c r="S1158" s="1">
        <f t="shared" si="245"/>
        <v>-9.4304678507492241</v>
      </c>
      <c r="T1158" s="1">
        <f t="shared" si="246"/>
        <v>-8.4874210656743028</v>
      </c>
      <c r="U1158" s="1">
        <f t="shared" si="246"/>
        <v>-8.9589444582117626</v>
      </c>
      <c r="V1158" s="1">
        <f t="shared" si="246"/>
        <v>-9.4304678507492241</v>
      </c>
      <c r="AA1158"/>
      <c r="AB1158"/>
    </row>
    <row r="1159" spans="1:28" hidden="1" x14ac:dyDescent="0.2">
      <c r="A1159" t="s">
        <v>3421</v>
      </c>
      <c r="B1159" s="5">
        <v>9.2100000000000009</v>
      </c>
      <c r="C1159" s="2">
        <v>3431229</v>
      </c>
      <c r="D1159" s="2">
        <v>9000000</v>
      </c>
      <c r="E1159" t="s">
        <v>27</v>
      </c>
      <c r="F1159" s="2">
        <v>2000000</v>
      </c>
      <c r="G1159" s="1">
        <f t="shared" si="236"/>
        <v>9.0496636491401161E-2</v>
      </c>
      <c r="H1159" s="1">
        <f t="shared" si="237"/>
        <v>2.0110363664755812E-2</v>
      </c>
      <c r="I1159" s="1">
        <f t="shared" si="238"/>
        <v>73.262391366666662</v>
      </c>
      <c r="J1159" s="1">
        <f t="shared" si="239"/>
        <v>329.68076115000002</v>
      </c>
      <c r="K1159" s="2">
        <v>120000000</v>
      </c>
      <c r="L1159" s="2">
        <v>103000000</v>
      </c>
      <c r="M1159" s="1">
        <f t="shared" si="240"/>
        <v>4.9544929819606907</v>
      </c>
      <c r="N1159" s="1">
        <f t="shared" si="241"/>
        <v>1.8589187700000003</v>
      </c>
      <c r="O1159" s="2">
        <v>17000000</v>
      </c>
      <c r="P1159" s="1">
        <f t="shared" si="242"/>
        <v>11.76470588235294</v>
      </c>
      <c r="Q1159" s="1">
        <f t="shared" si="243"/>
        <v>52.941176470588239</v>
      </c>
      <c r="R1159" s="1">
        <f t="shared" si="244"/>
        <v>0.35112910099999994</v>
      </c>
      <c r="S1159" s="1">
        <f t="shared" si="245"/>
        <v>26.229668728027193</v>
      </c>
      <c r="T1159" s="1">
        <f t="shared" si="246"/>
        <v>27.220567324419331</v>
      </c>
      <c r="U1159" s="1">
        <f t="shared" si="246"/>
        <v>26.72511802622326</v>
      </c>
      <c r="V1159" s="1">
        <f t="shared" si="246"/>
        <v>26.229668728027193</v>
      </c>
      <c r="AA1159"/>
      <c r="AB1159"/>
    </row>
    <row r="1160" spans="1:28" hidden="1" x14ac:dyDescent="0.2">
      <c r="A1160" t="s">
        <v>1229</v>
      </c>
      <c r="B1160" s="5">
        <v>108</v>
      </c>
      <c r="C1160" s="2">
        <v>29792000</v>
      </c>
      <c r="D1160" s="2">
        <v>41000000</v>
      </c>
      <c r="E1160" t="s">
        <v>27</v>
      </c>
      <c r="F1160" s="2">
        <v>7000000</v>
      </c>
      <c r="G1160" s="1">
        <f t="shared" si="236"/>
        <v>0.41226245512749415</v>
      </c>
      <c r="H1160" s="1">
        <f t="shared" si="237"/>
        <v>7.0386272826645349E-2</v>
      </c>
      <c r="I1160" s="1">
        <f t="shared" si="238"/>
        <v>16.081988348780488</v>
      </c>
      <c r="J1160" s="1">
        <f t="shared" si="239"/>
        <v>94.194503185714282</v>
      </c>
      <c r="K1160" s="4">
        <v>1758000000</v>
      </c>
      <c r="L1160" s="4">
        <v>1057000000</v>
      </c>
      <c r="M1160" s="1">
        <f t="shared" si="240"/>
        <v>23.529806659505908</v>
      </c>
      <c r="N1160" s="1">
        <f t="shared" si="241"/>
        <v>4.5899229671897288</v>
      </c>
      <c r="O1160" s="3">
        <v>701000000</v>
      </c>
      <c r="P1160" s="1">
        <f t="shared" si="242"/>
        <v>0.99857346647646217</v>
      </c>
      <c r="Q1160" s="1">
        <f t="shared" si="243"/>
        <v>5.8487874465049927</v>
      </c>
      <c r="R1160" s="1">
        <f t="shared" si="244"/>
        <v>7.8476487804878046</v>
      </c>
      <c r="S1160" s="1">
        <f t="shared" si="245"/>
        <v>13.762083780880774</v>
      </c>
      <c r="T1160" s="1">
        <f t="shared" si="246"/>
        <v>18.468045112781954</v>
      </c>
      <c r="U1160" s="1">
        <f t="shared" si="246"/>
        <v>16.115064446831365</v>
      </c>
      <c r="V1160" s="1">
        <f t="shared" si="246"/>
        <v>13.762083780880774</v>
      </c>
      <c r="AA1160"/>
      <c r="AB1160"/>
    </row>
    <row r="1161" spans="1:28" hidden="1" x14ac:dyDescent="0.2">
      <c r="A1161" t="s">
        <v>1230</v>
      </c>
      <c r="B1161" s="5">
        <v>24.85</v>
      </c>
      <c r="C1161" s="2">
        <v>35352866</v>
      </c>
      <c r="D1161" s="2">
        <v>60000000</v>
      </c>
      <c r="E1161" t="s">
        <v>27</v>
      </c>
      <c r="F1161" s="2">
        <v>22000000</v>
      </c>
      <c r="G1161" s="1">
        <f t="shared" si="236"/>
        <v>0.60331090994267444</v>
      </c>
      <c r="H1161" s="1">
        <f t="shared" si="237"/>
        <v>0.22121400031231395</v>
      </c>
      <c r="I1161" s="1">
        <f t="shared" si="238"/>
        <v>10.989358704999999</v>
      </c>
      <c r="J1161" s="1">
        <f t="shared" si="239"/>
        <v>29.970978286363636</v>
      </c>
      <c r="K1161" s="4">
        <v>6161000000</v>
      </c>
      <c r="L1161" s="4">
        <v>5441000000</v>
      </c>
      <c r="M1161" s="1">
        <f t="shared" si="240"/>
        <v>20.366099879992756</v>
      </c>
      <c r="N1161" s="1">
        <f t="shared" si="241"/>
        <v>1.2201648890277779</v>
      </c>
      <c r="O1161" s="3">
        <v>720000000</v>
      </c>
      <c r="P1161" s="1">
        <f t="shared" si="242"/>
        <v>3.0555555555555554</v>
      </c>
      <c r="Q1161" s="1">
        <f t="shared" si="243"/>
        <v>8.3333333333333321</v>
      </c>
      <c r="R1161" s="1">
        <f t="shared" si="244"/>
        <v>1.4641978668333337</v>
      </c>
      <c r="S1161" s="1">
        <f t="shared" si="245"/>
        <v>16.971749899993959</v>
      </c>
      <c r="T1161" s="1">
        <f t="shared" si="246"/>
        <v>21.044969875992511</v>
      </c>
      <c r="U1161" s="1">
        <f t="shared" si="246"/>
        <v>19.008359887993237</v>
      </c>
      <c r="V1161" s="1">
        <f t="shared" si="246"/>
        <v>16.971749899993959</v>
      </c>
      <c r="AA1161"/>
      <c r="AB1161"/>
    </row>
    <row r="1162" spans="1:28" hidden="1" x14ac:dyDescent="0.2">
      <c r="A1162" t="s">
        <v>1231</v>
      </c>
      <c r="B1162" s="5">
        <v>62.62</v>
      </c>
      <c r="C1162" s="2">
        <v>1113250000</v>
      </c>
      <c r="D1162" s="2">
        <v>6257000000</v>
      </c>
      <c r="E1162" t="s">
        <v>27</v>
      </c>
      <c r="F1162" s="2">
        <v>3056000000</v>
      </c>
      <c r="G1162" s="1">
        <f t="shared" si="236"/>
        <v>62.915272725188565</v>
      </c>
      <c r="H1162" s="1">
        <f t="shared" si="237"/>
        <v>30.728635679746883</v>
      </c>
      <c r="I1162" s="1">
        <f t="shared" si="238"/>
        <v>0.10537981817164775</v>
      </c>
      <c r="J1162" s="1">
        <f t="shared" si="239"/>
        <v>0.21575966043848166</v>
      </c>
      <c r="K1162" s="4">
        <v>70340000000</v>
      </c>
      <c r="L1162" s="4">
        <v>35101000000</v>
      </c>
      <c r="M1162" s="1">
        <f t="shared" si="240"/>
        <v>31.654165730967886</v>
      </c>
      <c r="N1162" s="1">
        <f t="shared" si="241"/>
        <v>1.9782546326513237</v>
      </c>
      <c r="O1162" s="4">
        <v>35146000000</v>
      </c>
      <c r="P1162" s="1">
        <f t="shared" si="242"/>
        <v>8.6951573436521929</v>
      </c>
      <c r="Q1162" s="1">
        <f t="shared" si="243"/>
        <v>17.802879417287883</v>
      </c>
      <c r="R1162" s="1">
        <f t="shared" si="244"/>
        <v>1.1141396036439188</v>
      </c>
      <c r="S1162" s="1">
        <f t="shared" si="245"/>
        <v>56.204805748933296</v>
      </c>
      <c r="T1162" s="1">
        <f t="shared" si="246"/>
        <v>62.5189310577139</v>
      </c>
      <c r="U1162" s="1">
        <f t="shared" si="246"/>
        <v>59.361868403323598</v>
      </c>
      <c r="V1162" s="1">
        <f t="shared" si="246"/>
        <v>56.204805748933296</v>
      </c>
      <c r="AA1162"/>
      <c r="AB1162"/>
    </row>
    <row r="1163" spans="1:28" hidden="1" x14ac:dyDescent="0.2">
      <c r="A1163" t="s">
        <v>4284</v>
      </c>
      <c r="B1163" s="5">
        <v>3.64</v>
      </c>
      <c r="C1163" s="2">
        <v>25128158</v>
      </c>
      <c r="D1163" s="2">
        <v>26000000</v>
      </c>
      <c r="E1163" t="s">
        <v>27</v>
      </c>
      <c r="F1163" s="2">
        <v>-7000000</v>
      </c>
      <c r="G1163" s="1">
        <f t="shared" si="236"/>
        <v>0.26143472764182557</v>
      </c>
      <c r="H1163" s="1">
        <f t="shared" si="237"/>
        <v>-7.0386272826645349E-2</v>
      </c>
      <c r="I1163" s="1">
        <f t="shared" si="238"/>
        <v>25.360058550000002</v>
      </c>
      <c r="J1163" s="1">
        <f t="shared" si="239"/>
        <v>-94.194503185714282</v>
      </c>
      <c r="K1163" s="2">
        <v>1403000000</v>
      </c>
      <c r="L1163" s="2">
        <v>1075000000</v>
      </c>
      <c r="M1163" s="1">
        <f t="shared" si="240"/>
        <v>13.053085705685232</v>
      </c>
      <c r="N1163" s="1">
        <f t="shared" si="241"/>
        <v>0.2788612656097561</v>
      </c>
      <c r="O1163" s="2">
        <v>328000000</v>
      </c>
      <c r="P1163" s="1">
        <f t="shared" si="242"/>
        <v>-2.1341463414634148</v>
      </c>
      <c r="Q1163" s="1">
        <f t="shared" si="243"/>
        <v>7.9268292682926829</v>
      </c>
      <c r="R1163" s="1">
        <f t="shared" si="244"/>
        <v>0.35179421200000005</v>
      </c>
      <c r="S1163" s="1">
        <f t="shared" si="245"/>
        <v>10.346958181335854</v>
      </c>
      <c r="T1163" s="1">
        <f t="shared" si="246"/>
        <v>12.957575322472898</v>
      </c>
      <c r="U1163" s="1">
        <f t="shared" si="246"/>
        <v>11.652266751904378</v>
      </c>
      <c r="V1163" s="1">
        <f t="shared" si="246"/>
        <v>10.346958181335854</v>
      </c>
      <c r="AA1163"/>
      <c r="AB1163"/>
    </row>
    <row r="1164" spans="1:28" hidden="1" x14ac:dyDescent="0.2">
      <c r="A1164" t="s">
        <v>2270</v>
      </c>
      <c r="B1164" s="5">
        <v>13.96</v>
      </c>
      <c r="C1164" s="2">
        <v>1013292</v>
      </c>
      <c r="D1164" s="2">
        <v>4000000</v>
      </c>
      <c r="E1164" t="s">
        <v>27</v>
      </c>
      <c r="F1164" s="2">
        <v>0.34</v>
      </c>
      <c r="G1164" s="1">
        <f t="shared" si="236"/>
        <v>4.0220727329511624E-2</v>
      </c>
      <c r="H1164" s="1">
        <f t="shared" si="237"/>
        <v>3.4187618230084887E-9</v>
      </c>
      <c r="I1164" s="1">
        <f t="shared" si="238"/>
        <v>164.84038057500001</v>
      </c>
      <c r="J1164" s="1">
        <f t="shared" si="239"/>
        <v>1939298594.9999998</v>
      </c>
      <c r="K1164" s="2">
        <v>33000000</v>
      </c>
      <c r="L1164" s="2">
        <v>11000000</v>
      </c>
      <c r="M1164" s="1">
        <f t="shared" si="240"/>
        <v>21.711411912854341</v>
      </c>
      <c r="N1164" s="1">
        <f t="shared" si="241"/>
        <v>0.64297983272727277</v>
      </c>
      <c r="O1164" s="2">
        <v>21000000</v>
      </c>
      <c r="P1164" s="1">
        <f t="shared" si="242"/>
        <v>1.6190476190476191E-6</v>
      </c>
      <c r="Q1164" s="1">
        <f t="shared" si="243"/>
        <v>19.047619047619047</v>
      </c>
      <c r="R1164" s="1">
        <f t="shared" si="244"/>
        <v>0.35363890800000003</v>
      </c>
      <c r="S1164" s="1">
        <f t="shared" si="245"/>
        <v>39.475294387007892</v>
      </c>
      <c r="T1164" s="1">
        <f t="shared" si="246"/>
        <v>43.62020029764372</v>
      </c>
      <c r="U1164" s="1">
        <f t="shared" si="246"/>
        <v>41.547747342325806</v>
      </c>
      <c r="V1164" s="1">
        <f t="shared" si="246"/>
        <v>39.475294387007892</v>
      </c>
      <c r="AA1164"/>
      <c r="AB1164"/>
    </row>
    <row r="1165" spans="1:28" hidden="1" x14ac:dyDescent="0.2">
      <c r="A1165" t="s">
        <v>1234</v>
      </c>
      <c r="B1165" s="5">
        <v>17.91</v>
      </c>
      <c r="C1165" s="2">
        <v>15138094</v>
      </c>
      <c r="D1165" s="2">
        <v>11000000</v>
      </c>
      <c r="E1165" t="s">
        <v>27</v>
      </c>
      <c r="F1165" s="2">
        <v>2000000</v>
      </c>
      <c r="G1165" s="1">
        <f t="shared" si="236"/>
        <v>0.11060700015615697</v>
      </c>
      <c r="H1165" s="1">
        <f t="shared" si="237"/>
        <v>2.0110363664755812E-2</v>
      </c>
      <c r="I1165" s="1">
        <f t="shared" si="238"/>
        <v>59.941956572727271</v>
      </c>
      <c r="J1165" s="1">
        <f t="shared" si="239"/>
        <v>329.68076115000002</v>
      </c>
      <c r="K1165" s="3">
        <v>183000000</v>
      </c>
      <c r="L1165" s="3">
        <v>10000000</v>
      </c>
      <c r="M1165" s="1">
        <f t="shared" si="240"/>
        <v>11.428122985628178</v>
      </c>
      <c r="N1165" s="1">
        <f t="shared" si="241"/>
        <v>1.5671864944508669</v>
      </c>
      <c r="O1165" s="3">
        <v>163000000</v>
      </c>
      <c r="P1165" s="1">
        <f t="shared" si="242"/>
        <v>1.2269938650306749</v>
      </c>
      <c r="Q1165" s="1">
        <f t="shared" si="243"/>
        <v>6.7484662576687118</v>
      </c>
      <c r="R1165" s="1">
        <f t="shared" si="244"/>
        <v>2.4647569412727273</v>
      </c>
      <c r="S1165" s="1">
        <f t="shared" si="245"/>
        <v>7.2664365804572224</v>
      </c>
      <c r="T1165" s="1">
        <f t="shared" si="246"/>
        <v>9.4199441488472715</v>
      </c>
      <c r="U1165" s="1">
        <f t="shared" si="246"/>
        <v>8.3431903646522478</v>
      </c>
      <c r="V1165" s="1">
        <f t="shared" si="246"/>
        <v>7.2664365804572224</v>
      </c>
      <c r="AA1165"/>
      <c r="AB1165"/>
    </row>
    <row r="1166" spans="1:28" hidden="1" x14ac:dyDescent="0.2">
      <c r="A1166" t="s">
        <v>1235</v>
      </c>
      <c r="B1166" s="5">
        <v>5</v>
      </c>
      <c r="C1166" s="2">
        <v>72076069</v>
      </c>
      <c r="D1166" s="2">
        <v>-51000000</v>
      </c>
      <c r="E1166" t="s">
        <v>27</v>
      </c>
      <c r="F1166" s="2">
        <v>0.26</v>
      </c>
      <c r="G1166" s="1">
        <f t="shared" si="236"/>
        <v>-0.51281427345127328</v>
      </c>
      <c r="H1166" s="1">
        <f t="shared" si="237"/>
        <v>2.6143472764182559E-9</v>
      </c>
      <c r="I1166" s="1">
        <f t="shared" si="238"/>
        <v>-12.928657299999999</v>
      </c>
      <c r="J1166" s="1">
        <f t="shared" si="239"/>
        <v>2536005855</v>
      </c>
      <c r="K1166" s="4">
        <v>3443000000</v>
      </c>
      <c r="L1166" s="4">
        <v>3084000000</v>
      </c>
      <c r="M1166" s="1">
        <f t="shared" si="240"/>
        <v>4.9808487752016557</v>
      </c>
      <c r="N1166" s="1">
        <f t="shared" si="241"/>
        <v>1.0038449721448468</v>
      </c>
      <c r="O1166" s="3">
        <v>360000000</v>
      </c>
      <c r="P1166" s="1">
        <f t="shared" si="242"/>
        <v>7.2222222222222225E-8</v>
      </c>
      <c r="Q1166" s="1">
        <f t="shared" si="243"/>
        <v>-14.166666666666666</v>
      </c>
      <c r="R1166" s="1">
        <f t="shared" si="244"/>
        <v>-0.70662812745098036</v>
      </c>
      <c r="S1166" s="1">
        <f t="shared" si="245"/>
        <v>-7.0758575915121007</v>
      </c>
      <c r="T1166" s="1">
        <f t="shared" si="246"/>
        <v>-6.0769129903574495</v>
      </c>
      <c r="U1166" s="1">
        <f t="shared" si="246"/>
        <v>-6.5763852909347742</v>
      </c>
      <c r="V1166" s="1">
        <f t="shared" si="246"/>
        <v>-7.0758575915121007</v>
      </c>
      <c r="AA1166"/>
      <c r="AB1166"/>
    </row>
    <row r="1167" spans="1:28" hidden="1" x14ac:dyDescent="0.2">
      <c r="A1167" t="s">
        <v>1236</v>
      </c>
      <c r="B1167" s="5">
        <v>93.61</v>
      </c>
      <c r="C1167" s="2">
        <v>333200000</v>
      </c>
      <c r="D1167" s="2">
        <v>1382000000</v>
      </c>
      <c r="E1167" t="s">
        <v>27</v>
      </c>
      <c r="F1167" s="2">
        <v>473000000</v>
      </c>
      <c r="G1167" s="1">
        <f t="shared" si="236"/>
        <v>13.896261292346267</v>
      </c>
      <c r="H1167" s="1">
        <f t="shared" si="237"/>
        <v>4.7561010067147498</v>
      </c>
      <c r="I1167" s="1">
        <f t="shared" si="238"/>
        <v>0.47710674551374815</v>
      </c>
      <c r="J1167" s="1">
        <f t="shared" si="239"/>
        <v>1.3939989900634249</v>
      </c>
      <c r="K1167" s="4">
        <v>55940000000</v>
      </c>
      <c r="L1167" s="4">
        <v>37806000000</v>
      </c>
      <c r="M1167" s="1">
        <f t="shared" si="240"/>
        <v>54.423769507803122</v>
      </c>
      <c r="N1167" s="1">
        <f t="shared" si="241"/>
        <v>1.7200205139516929</v>
      </c>
      <c r="O1167" s="4">
        <v>17959000000</v>
      </c>
      <c r="P1167" s="1">
        <f t="shared" si="242"/>
        <v>2.633776936355031</v>
      </c>
      <c r="Q1167" s="1">
        <f t="shared" si="243"/>
        <v>7.6953059747201955</v>
      </c>
      <c r="R1167" s="1">
        <f t="shared" si="244"/>
        <v>2.2569357452966714</v>
      </c>
      <c r="S1167" s="1">
        <f t="shared" si="245"/>
        <v>41.4765906362545</v>
      </c>
      <c r="T1167" s="1">
        <f t="shared" si="246"/>
        <v>52.256302521008401</v>
      </c>
      <c r="U1167" s="1">
        <f t="shared" si="246"/>
        <v>46.866446578631454</v>
      </c>
      <c r="V1167" s="1">
        <f t="shared" si="246"/>
        <v>41.4765906362545</v>
      </c>
      <c r="AA1167"/>
      <c r="AB1167"/>
    </row>
    <row r="1168" spans="1:28" hidden="1" x14ac:dyDescent="0.2">
      <c r="A1168" t="s">
        <v>1942</v>
      </c>
      <c r="B1168" s="5">
        <v>2.25</v>
      </c>
      <c r="C1168" s="2">
        <v>15782055</v>
      </c>
      <c r="D1168" s="2">
        <v>10000000</v>
      </c>
      <c r="E1168" t="s">
        <v>27</v>
      </c>
      <c r="F1168" s="2">
        <v>10000000</v>
      </c>
      <c r="G1168" s="1">
        <f t="shared" si="236"/>
        <v>0.10055181832377906</v>
      </c>
      <c r="H1168" s="1">
        <f t="shared" si="237"/>
        <v>0.10055181832377906</v>
      </c>
      <c r="I1168" s="1">
        <f t="shared" si="238"/>
        <v>65.936152230000005</v>
      </c>
      <c r="J1168" s="1">
        <f t="shared" si="239"/>
        <v>65.936152230000005</v>
      </c>
      <c r="K1168" s="2">
        <v>123000000</v>
      </c>
      <c r="L1168" s="2">
        <v>58000000</v>
      </c>
      <c r="M1168" s="1">
        <f t="shared" si="240"/>
        <v>4.1186017917185058</v>
      </c>
      <c r="N1168" s="1">
        <f t="shared" si="241"/>
        <v>0.54630190384615385</v>
      </c>
      <c r="O1168" s="2">
        <v>65000000</v>
      </c>
      <c r="P1168" s="1">
        <f t="shared" si="242"/>
        <v>15.384615384615385</v>
      </c>
      <c r="Q1168" s="1">
        <f t="shared" si="243"/>
        <v>15.384615384615385</v>
      </c>
      <c r="R1168" s="1">
        <f t="shared" si="244"/>
        <v>0.35509623749999997</v>
      </c>
      <c r="S1168" s="1">
        <f t="shared" si="245"/>
        <v>6.3363104487977013</v>
      </c>
      <c r="T1168" s="1">
        <f t="shared" si="246"/>
        <v>7.1600308071414034</v>
      </c>
      <c r="U1168" s="1">
        <f t="shared" si="246"/>
        <v>6.7481706279695528</v>
      </c>
      <c r="V1168" s="1">
        <f t="shared" si="246"/>
        <v>6.3363104487977013</v>
      </c>
      <c r="AA1168"/>
      <c r="AB1168"/>
    </row>
    <row r="1169" spans="1:28" hidden="1" x14ac:dyDescent="0.2">
      <c r="A1169" t="s">
        <v>1238</v>
      </c>
      <c r="B1169" s="5">
        <v>23.74</v>
      </c>
      <c r="C1169" s="2">
        <v>59900000</v>
      </c>
      <c r="D1169" s="2">
        <v>-6000000</v>
      </c>
      <c r="E1169" t="s">
        <v>27</v>
      </c>
      <c r="F1169" s="2">
        <v>-28000000</v>
      </c>
      <c r="G1169" s="1">
        <f t="shared" si="236"/>
        <v>-6.0331090994267443E-2</v>
      </c>
      <c r="H1169" s="1">
        <f t="shared" si="237"/>
        <v>-0.2815450913065814</v>
      </c>
      <c r="I1169" s="1">
        <f t="shared" si="238"/>
        <v>-109.89358704999999</v>
      </c>
      <c r="J1169" s="1">
        <f t="shared" si="239"/>
        <v>-23.548625796428571</v>
      </c>
      <c r="K1169" s="4">
        <v>2134000000</v>
      </c>
      <c r="L1169" s="4">
        <v>1054000000</v>
      </c>
      <c r="M1169" s="1">
        <f t="shared" si="240"/>
        <v>18.030050083472453</v>
      </c>
      <c r="N1169" s="1">
        <f t="shared" si="241"/>
        <v>1.3166907407407407</v>
      </c>
      <c r="O1169" s="4">
        <v>1033000000</v>
      </c>
      <c r="P1169" s="1">
        <f t="shared" si="242"/>
        <v>-2.7105517909002903</v>
      </c>
      <c r="Q1169" s="1">
        <f t="shared" si="243"/>
        <v>-0.58083252662149087</v>
      </c>
      <c r="R1169" s="1">
        <f t="shared" si="244"/>
        <v>-23.700433333333333</v>
      </c>
      <c r="S1169" s="1">
        <f t="shared" si="245"/>
        <v>-1.001669449081803</v>
      </c>
      <c r="T1169" s="1">
        <f t="shared" si="246"/>
        <v>2.4474123539232053</v>
      </c>
      <c r="U1169" s="1">
        <f t="shared" si="246"/>
        <v>0.72287145242070117</v>
      </c>
      <c r="V1169" s="1">
        <f t="shared" si="246"/>
        <v>-1.001669449081803</v>
      </c>
      <c r="AA1169"/>
      <c r="AB1169"/>
    </row>
    <row r="1170" spans="1:28" hidden="1" x14ac:dyDescent="0.2">
      <c r="A1170" t="s">
        <v>1239</v>
      </c>
      <c r="B1170" s="5">
        <v>58.23</v>
      </c>
      <c r="C1170" s="2">
        <v>33884000</v>
      </c>
      <c r="D1170" s="2">
        <v>69000000</v>
      </c>
      <c r="E1170" t="s">
        <v>27</v>
      </c>
      <c r="F1170" s="2">
        <v>11000000</v>
      </c>
      <c r="G1170" s="1">
        <f t="shared" si="236"/>
        <v>0.69380754643407561</v>
      </c>
      <c r="H1170" s="1">
        <f t="shared" si="237"/>
        <v>0.11060700015615697</v>
      </c>
      <c r="I1170" s="1">
        <f t="shared" si="238"/>
        <v>9.5559640913043467</v>
      </c>
      <c r="J1170" s="1">
        <f t="shared" si="239"/>
        <v>59.941956572727271</v>
      </c>
      <c r="K1170" s="4">
        <v>2330000000</v>
      </c>
      <c r="L1170" s="4">
        <v>1870000000</v>
      </c>
      <c r="M1170" s="1">
        <f t="shared" si="240"/>
        <v>13.575728957620116</v>
      </c>
      <c r="N1170" s="1">
        <f t="shared" si="241"/>
        <v>4.2892724347826086</v>
      </c>
      <c r="O1170" s="3">
        <v>460000000</v>
      </c>
      <c r="P1170" s="1">
        <f t="shared" si="242"/>
        <v>2.3913043478260869</v>
      </c>
      <c r="Q1170" s="1">
        <f t="shared" si="243"/>
        <v>15</v>
      </c>
      <c r="R1170" s="1">
        <f t="shared" si="244"/>
        <v>2.859514956521739</v>
      </c>
      <c r="S1170" s="1">
        <f t="shared" si="245"/>
        <v>20.363593436430172</v>
      </c>
      <c r="T1170" s="1">
        <f t="shared" si="246"/>
        <v>23.078739227954198</v>
      </c>
      <c r="U1170" s="1">
        <f t="shared" si="246"/>
        <v>21.721166332192187</v>
      </c>
      <c r="V1170" s="1">
        <f t="shared" si="246"/>
        <v>20.363593436430172</v>
      </c>
      <c r="AA1170"/>
      <c r="AB1170"/>
    </row>
    <row r="1171" spans="1:28" hidden="1" x14ac:dyDescent="0.2">
      <c r="A1171" t="s">
        <v>1240</v>
      </c>
      <c r="B1171" s="5">
        <v>6.6</v>
      </c>
      <c r="C1171" s="2">
        <v>55277428</v>
      </c>
      <c r="D1171" s="2">
        <v>-23000000</v>
      </c>
      <c r="E1171" t="s">
        <v>27</v>
      </c>
      <c r="F1171" s="2">
        <v>-23000000</v>
      </c>
      <c r="G1171" s="1">
        <f t="shared" si="236"/>
        <v>-0.23126918214469186</v>
      </c>
      <c r="H1171" s="1">
        <f t="shared" si="237"/>
        <v>-0.23126918214469186</v>
      </c>
      <c r="I1171" s="1">
        <f t="shared" si="238"/>
        <v>-28.667892273913044</v>
      </c>
      <c r="J1171" s="1">
        <f t="shared" si="239"/>
        <v>-28.667892273913044</v>
      </c>
      <c r="K1171" s="3">
        <v>53000000</v>
      </c>
      <c r="L1171" s="3">
        <v>16000000</v>
      </c>
      <c r="M1171" s="1">
        <f t="shared" si="240"/>
        <v>0.66935096907909686</v>
      </c>
      <c r="N1171" s="1">
        <f t="shared" si="241"/>
        <v>9.8602979675675666</v>
      </c>
      <c r="O1171" s="3">
        <v>37000000</v>
      </c>
      <c r="P1171" s="1">
        <f t="shared" si="242"/>
        <v>-62.162162162162161</v>
      </c>
      <c r="Q1171" s="1">
        <f t="shared" si="243"/>
        <v>-62.162162162162161</v>
      </c>
      <c r="R1171" s="1">
        <f t="shared" si="244"/>
        <v>-1.5862218469565217</v>
      </c>
      <c r="S1171" s="1">
        <f t="shared" si="245"/>
        <v>-4.1608303483295206</v>
      </c>
      <c r="T1171" s="1">
        <f t="shared" si="246"/>
        <v>-4.0269601545137013</v>
      </c>
      <c r="U1171" s="1">
        <f t="shared" si="246"/>
        <v>-4.0938952514216114</v>
      </c>
      <c r="V1171" s="1">
        <f t="shared" si="246"/>
        <v>-4.1608303483295206</v>
      </c>
      <c r="AA1171"/>
      <c r="AB1171"/>
    </row>
    <row r="1172" spans="1:28" hidden="1" x14ac:dyDescent="0.2">
      <c r="A1172" t="s">
        <v>1241</v>
      </c>
      <c r="B1172" s="5">
        <v>26.2</v>
      </c>
      <c r="C1172" s="2">
        <v>13829000</v>
      </c>
      <c r="D1172" s="2">
        <v>18000000</v>
      </c>
      <c r="E1172" t="s">
        <v>27</v>
      </c>
      <c r="F1172" s="2">
        <v>4000000</v>
      </c>
      <c r="G1172" s="1">
        <f t="shared" si="236"/>
        <v>0.18099327298280232</v>
      </c>
      <c r="H1172" s="1">
        <f t="shared" si="237"/>
        <v>4.0220727329511624E-2</v>
      </c>
      <c r="I1172" s="1">
        <f t="shared" si="238"/>
        <v>36.631195683333331</v>
      </c>
      <c r="J1172" s="1">
        <f t="shared" si="239"/>
        <v>164.84038057500001</v>
      </c>
      <c r="K1172" s="3">
        <v>341000000</v>
      </c>
      <c r="L1172" s="3">
        <v>169000000</v>
      </c>
      <c r="M1172" s="1">
        <f t="shared" si="240"/>
        <v>12.437631065152939</v>
      </c>
      <c r="N1172" s="1">
        <f t="shared" si="241"/>
        <v>2.1065104651162789</v>
      </c>
      <c r="O1172" s="3">
        <v>172000000</v>
      </c>
      <c r="P1172" s="1">
        <f t="shared" si="242"/>
        <v>2.3255813953488373</v>
      </c>
      <c r="Q1172" s="1">
        <f t="shared" si="243"/>
        <v>10.465116279069768</v>
      </c>
      <c r="R1172" s="1">
        <f t="shared" si="244"/>
        <v>2.0128877777777778</v>
      </c>
      <c r="S1172" s="1">
        <f t="shared" si="245"/>
        <v>13.016125533299588</v>
      </c>
      <c r="T1172" s="1">
        <f t="shared" si="246"/>
        <v>15.503651746330176</v>
      </c>
      <c r="U1172" s="1">
        <f t="shared" si="246"/>
        <v>14.259888639814882</v>
      </c>
      <c r="V1172" s="1">
        <f t="shared" si="246"/>
        <v>13.016125533299588</v>
      </c>
      <c r="AA1172"/>
      <c r="AB1172"/>
    </row>
    <row r="1173" spans="1:28" hidden="1" x14ac:dyDescent="0.2">
      <c r="A1173" t="s">
        <v>1242</v>
      </c>
      <c r="B1173" s="5">
        <v>16.71</v>
      </c>
      <c r="C1173" s="2">
        <v>12443000</v>
      </c>
      <c r="D1173" s="2">
        <v>15000000</v>
      </c>
      <c r="E1173" t="s">
        <v>27</v>
      </c>
      <c r="F1173" s="2">
        <v>4000000</v>
      </c>
      <c r="G1173" s="1">
        <f t="shared" si="236"/>
        <v>0.15082772748566861</v>
      </c>
      <c r="H1173" s="1">
        <f t="shared" si="237"/>
        <v>4.0220727329511624E-2</v>
      </c>
      <c r="I1173" s="1">
        <f t="shared" si="238"/>
        <v>43.957434819999996</v>
      </c>
      <c r="J1173" s="1">
        <f t="shared" si="239"/>
        <v>164.84038057500001</v>
      </c>
      <c r="K1173" s="3">
        <v>176000000</v>
      </c>
      <c r="L1173" s="3">
        <v>17000000</v>
      </c>
      <c r="M1173" s="1">
        <f t="shared" si="240"/>
        <v>12.778268906212329</v>
      </c>
      <c r="N1173" s="1">
        <f t="shared" si="241"/>
        <v>1.3076888679245282</v>
      </c>
      <c r="O1173" s="3">
        <v>160000000</v>
      </c>
      <c r="P1173" s="1">
        <f t="shared" si="242"/>
        <v>2.5</v>
      </c>
      <c r="Q1173" s="1">
        <f t="shared" si="243"/>
        <v>9.375</v>
      </c>
      <c r="R1173" s="1">
        <f t="shared" si="244"/>
        <v>1.3861502000000001</v>
      </c>
      <c r="S1173" s="1">
        <f t="shared" si="245"/>
        <v>12.054970666238045</v>
      </c>
      <c r="T1173" s="1">
        <f t="shared" si="246"/>
        <v>14.626697741702161</v>
      </c>
      <c r="U1173" s="1">
        <f t="shared" si="246"/>
        <v>13.340834203970104</v>
      </c>
      <c r="V1173" s="1">
        <f t="shared" si="246"/>
        <v>12.054970666238045</v>
      </c>
      <c r="AA1173"/>
      <c r="AB1173"/>
    </row>
    <row r="1174" spans="1:28" hidden="1" x14ac:dyDescent="0.2">
      <c r="A1174" t="s">
        <v>1243</v>
      </c>
      <c r="B1174" s="5">
        <v>6.13</v>
      </c>
      <c r="C1174" s="2">
        <v>14045000</v>
      </c>
      <c r="D1174" s="2">
        <v>-3000000</v>
      </c>
      <c r="E1174" t="s">
        <v>27</v>
      </c>
      <c r="F1174" s="2">
        <v>0.88</v>
      </c>
      <c r="G1174" s="1">
        <f t="shared" si="236"/>
        <v>-3.0165545497133722E-2</v>
      </c>
      <c r="H1174" s="1">
        <f t="shared" si="237"/>
        <v>8.8485600124925571E-9</v>
      </c>
      <c r="I1174" s="1">
        <f t="shared" si="238"/>
        <v>-219.78717409999999</v>
      </c>
      <c r="J1174" s="1">
        <f t="shared" si="239"/>
        <v>749274457.159091</v>
      </c>
      <c r="K1174" s="3">
        <v>152000000</v>
      </c>
      <c r="L1174" s="3">
        <v>86000000</v>
      </c>
      <c r="M1174" s="1">
        <f t="shared" si="240"/>
        <v>4.6991812032751872</v>
      </c>
      <c r="N1174" s="1">
        <f t="shared" si="241"/>
        <v>1.3044825757575758</v>
      </c>
      <c r="O1174" s="3">
        <v>66000000</v>
      </c>
      <c r="P1174" s="1">
        <f t="shared" si="242"/>
        <v>1.3333333333333334E-6</v>
      </c>
      <c r="Q1174" s="1">
        <f t="shared" si="243"/>
        <v>-4.5454545454545459</v>
      </c>
      <c r="R1174" s="1">
        <f t="shared" si="244"/>
        <v>-2.8698616666666652</v>
      </c>
      <c r="S1174" s="1">
        <f t="shared" si="245"/>
        <v>-2.1359914560341768</v>
      </c>
      <c r="T1174" s="1">
        <f t="shared" ref="T1174:V1193" si="247">($O1174+$O1174*($Q1174+T$2-$C$1)/$C$1)/$C1174</f>
        <v>-1.1961552153791395</v>
      </c>
      <c r="U1174" s="1">
        <f t="shared" si="247"/>
        <v>-1.6660733357066582</v>
      </c>
      <c r="V1174" s="1">
        <f t="shared" si="247"/>
        <v>-2.1359914560341768</v>
      </c>
      <c r="AA1174"/>
      <c r="AB1174"/>
    </row>
    <row r="1175" spans="1:28" hidden="1" x14ac:dyDescent="0.2">
      <c r="A1175" t="s">
        <v>1244</v>
      </c>
      <c r="B1175" s="5">
        <v>4.9000000000000004</v>
      </c>
      <c r="C1175" s="2">
        <v>64179015</v>
      </c>
      <c r="D1175" s="2">
        <v>-159000000</v>
      </c>
      <c r="E1175" t="s">
        <v>27</v>
      </c>
      <c r="F1175" s="2">
        <v>-11000000</v>
      </c>
      <c r="G1175" s="1">
        <f t="shared" si="236"/>
        <v>-1.5987739113480872</v>
      </c>
      <c r="H1175" s="1">
        <f t="shared" si="237"/>
        <v>-0.11060700015615697</v>
      </c>
      <c r="I1175" s="1">
        <f t="shared" si="238"/>
        <v>-4.1469278132075473</v>
      </c>
      <c r="J1175" s="1">
        <f t="shared" si="239"/>
        <v>-59.941956572727271</v>
      </c>
      <c r="K1175" s="3">
        <v>712000000</v>
      </c>
      <c r="L1175" s="3">
        <v>447000000</v>
      </c>
      <c r="M1175" s="1">
        <f t="shared" si="240"/>
        <v>4.1290755241413413</v>
      </c>
      <c r="N1175" s="1">
        <f t="shared" si="241"/>
        <v>1.1867063150943398</v>
      </c>
      <c r="O1175" s="3">
        <v>265000000</v>
      </c>
      <c r="P1175" s="1">
        <f t="shared" si="242"/>
        <v>-4.1509433962264151</v>
      </c>
      <c r="Q1175" s="1">
        <f t="shared" si="243"/>
        <v>-60</v>
      </c>
      <c r="R1175" s="1">
        <f t="shared" si="244"/>
        <v>-0.19778438584905664</v>
      </c>
      <c r="S1175" s="1">
        <f t="shared" si="245"/>
        <v>-24.774453144848046</v>
      </c>
      <c r="T1175" s="1">
        <f t="shared" si="247"/>
        <v>-23.94863804001978</v>
      </c>
      <c r="U1175" s="1">
        <f t="shared" si="247"/>
        <v>-24.361545592433913</v>
      </c>
      <c r="V1175" s="1">
        <f t="shared" si="247"/>
        <v>-24.774453144848046</v>
      </c>
      <c r="AA1175"/>
      <c r="AB1175"/>
    </row>
    <row r="1176" spans="1:28" hidden="1" x14ac:dyDescent="0.2">
      <c r="A1176" t="s">
        <v>1245</v>
      </c>
      <c r="B1176" s="5">
        <v>2.37</v>
      </c>
      <c r="C1176" s="2">
        <v>7954000</v>
      </c>
      <c r="D1176" s="2">
        <v>-5000000</v>
      </c>
      <c r="E1176" t="s">
        <v>201</v>
      </c>
      <c r="F1176" s="2">
        <v>-0.64</v>
      </c>
      <c r="G1176" s="1">
        <f t="shared" si="236"/>
        <v>-5.027590916188953E-2</v>
      </c>
      <c r="H1176" s="1">
        <f t="shared" si="237"/>
        <v>-6.4353163727218608E-9</v>
      </c>
      <c r="I1176" s="1">
        <f t="shared" si="238"/>
        <v>-131.87230446000001</v>
      </c>
      <c r="J1176" s="1">
        <f t="shared" si="239"/>
        <v>-1030252378.5937499</v>
      </c>
      <c r="K1176" s="3">
        <v>16000000</v>
      </c>
      <c r="L1176" s="3">
        <v>9000000</v>
      </c>
      <c r="M1176" s="1">
        <f t="shared" si="240"/>
        <v>0.88006034699522251</v>
      </c>
      <c r="N1176" s="1">
        <f t="shared" si="241"/>
        <v>2.6929971428571431</v>
      </c>
      <c r="O1176" s="3">
        <v>7000000</v>
      </c>
      <c r="P1176" s="1">
        <f t="shared" si="242"/>
        <v>-9.1428571428571439E-6</v>
      </c>
      <c r="Q1176" s="1">
        <f t="shared" si="243"/>
        <v>-71.428571428571431</v>
      </c>
      <c r="R1176" s="1">
        <f t="shared" si="244"/>
        <v>-0.37701960000000001</v>
      </c>
      <c r="S1176" s="1">
        <f t="shared" si="245"/>
        <v>-6.2861453356801613</v>
      </c>
      <c r="T1176" s="1">
        <f t="shared" si="247"/>
        <v>-6.1101332662811165</v>
      </c>
      <c r="U1176" s="1">
        <f t="shared" si="247"/>
        <v>-6.1981393009806389</v>
      </c>
      <c r="V1176" s="1">
        <f t="shared" si="247"/>
        <v>-6.2861453356801613</v>
      </c>
      <c r="AA1176"/>
      <c r="AB1176"/>
    </row>
    <row r="1177" spans="1:28" hidden="1" x14ac:dyDescent="0.2">
      <c r="A1177" t="s">
        <v>1246</v>
      </c>
      <c r="B1177" s="5">
        <v>6.48</v>
      </c>
      <c r="C1177" s="2">
        <v>171487000</v>
      </c>
      <c r="D1177" s="2">
        <v>-111000000</v>
      </c>
      <c r="E1177" t="s">
        <v>201</v>
      </c>
      <c r="F1177" s="2">
        <v>7000000</v>
      </c>
      <c r="G1177" s="1">
        <f t="shared" si="236"/>
        <v>-1.1161251833939476</v>
      </c>
      <c r="H1177" s="1">
        <f t="shared" si="237"/>
        <v>7.0386272826645349E-2</v>
      </c>
      <c r="I1177" s="1">
        <f t="shared" si="238"/>
        <v>-5.9401938945945947</v>
      </c>
      <c r="J1177" s="1">
        <f t="shared" si="239"/>
        <v>94.194503185714282</v>
      </c>
      <c r="K1177" s="4">
        <v>4552000000</v>
      </c>
      <c r="L1177" s="4">
        <v>3107000000</v>
      </c>
      <c r="M1177" s="1">
        <f t="shared" si="240"/>
        <v>8.4262947045548646</v>
      </c>
      <c r="N1177" s="1">
        <f t="shared" si="241"/>
        <v>0.76902128719723184</v>
      </c>
      <c r="O1177" s="4">
        <v>1070000000</v>
      </c>
      <c r="P1177" s="1">
        <f t="shared" si="242"/>
        <v>0.65420560747663559</v>
      </c>
      <c r="Q1177" s="1">
        <f t="shared" si="243"/>
        <v>-10.373831775700934</v>
      </c>
      <c r="R1177" s="1">
        <f t="shared" si="244"/>
        <v>-1.0011132972972974</v>
      </c>
      <c r="S1177" s="1">
        <f t="shared" si="245"/>
        <v>-6.4727938560940483</v>
      </c>
      <c r="T1177" s="1">
        <f t="shared" si="247"/>
        <v>-5.224885851405646</v>
      </c>
      <c r="U1177" s="1">
        <f t="shared" si="247"/>
        <v>-5.8488398537498467</v>
      </c>
      <c r="V1177" s="1">
        <f t="shared" si="247"/>
        <v>-6.4727938560940483</v>
      </c>
      <c r="AA1177"/>
      <c r="AB1177"/>
    </row>
    <row r="1178" spans="1:28" hidden="1" x14ac:dyDescent="0.2">
      <c r="A1178" t="s">
        <v>1247</v>
      </c>
      <c r="B1178" s="5">
        <v>0.7</v>
      </c>
      <c r="C1178" s="2">
        <v>20012581</v>
      </c>
      <c r="D1178" s="2">
        <v>-9000000</v>
      </c>
      <c r="E1178" t="s">
        <v>27</v>
      </c>
      <c r="F1178" s="2">
        <v>0.39</v>
      </c>
      <c r="G1178" s="1">
        <f t="shared" si="236"/>
        <v>-9.0496636491401161E-2</v>
      </c>
      <c r="H1178" s="1">
        <f t="shared" si="237"/>
        <v>3.9215209146273836E-9</v>
      </c>
      <c r="I1178" s="1">
        <f t="shared" si="238"/>
        <v>-73.262391366666662</v>
      </c>
      <c r="J1178" s="1">
        <f t="shared" si="239"/>
        <v>1690670570</v>
      </c>
      <c r="K1178" s="3">
        <v>35000000</v>
      </c>
      <c r="L1178" s="3">
        <v>27000000</v>
      </c>
      <c r="M1178" s="1">
        <f t="shared" si="240"/>
        <v>0.39974853818205658</v>
      </c>
      <c r="N1178" s="1">
        <f t="shared" si="241"/>
        <v>1.7511008374999999</v>
      </c>
      <c r="O1178" s="3">
        <v>9000000</v>
      </c>
      <c r="P1178" s="1">
        <f t="shared" si="242"/>
        <v>4.3333333333333339E-6</v>
      </c>
      <c r="Q1178" s="1">
        <f t="shared" si="243"/>
        <v>-100</v>
      </c>
      <c r="R1178" s="1">
        <f t="shared" si="244"/>
        <v>-0.15565340777777778</v>
      </c>
      <c r="S1178" s="1">
        <f t="shared" si="245"/>
        <v>-4.4971710545481365</v>
      </c>
      <c r="T1178" s="1">
        <f t="shared" si="247"/>
        <v>-4.4072276334571736</v>
      </c>
      <c r="U1178" s="1">
        <f t="shared" si="247"/>
        <v>-4.452199344002655</v>
      </c>
      <c r="V1178" s="1">
        <f t="shared" si="247"/>
        <v>-4.4971710545481365</v>
      </c>
      <c r="AA1178"/>
      <c r="AB1178"/>
    </row>
    <row r="1179" spans="1:28" hidden="1" x14ac:dyDescent="0.2">
      <c r="A1179" t="s">
        <v>1248</v>
      </c>
      <c r="B1179" s="5">
        <v>37.049999999999997</v>
      </c>
      <c r="C1179" s="2">
        <v>24737000</v>
      </c>
      <c r="D1179" s="2">
        <v>25000000</v>
      </c>
      <c r="E1179" t="s">
        <v>58</v>
      </c>
      <c r="F1179" s="2">
        <v>6000000</v>
      </c>
      <c r="G1179" s="1">
        <f t="shared" si="236"/>
        <v>0.25137954580944766</v>
      </c>
      <c r="H1179" s="1">
        <f t="shared" si="237"/>
        <v>6.0331090994267443E-2</v>
      </c>
      <c r="I1179" s="1">
        <f t="shared" si="238"/>
        <v>26.374460892000002</v>
      </c>
      <c r="J1179" s="1">
        <f t="shared" si="239"/>
        <v>109.89358704999999</v>
      </c>
      <c r="K1179" s="3">
        <v>931000000</v>
      </c>
      <c r="L1179" s="3">
        <v>393000000</v>
      </c>
      <c r="M1179" s="1">
        <f t="shared" si="240"/>
        <v>21.748797348102034</v>
      </c>
      <c r="N1179" s="1">
        <f t="shared" si="241"/>
        <v>1.7035424721189589</v>
      </c>
      <c r="O1179" s="3">
        <v>538000000</v>
      </c>
      <c r="P1179" s="1">
        <f t="shared" si="242"/>
        <v>1.1152416356877324</v>
      </c>
      <c r="Q1179" s="1">
        <f t="shared" si="243"/>
        <v>4.6468401486988844</v>
      </c>
      <c r="R1179" s="1">
        <f t="shared" si="244"/>
        <v>3.6660233999999998</v>
      </c>
      <c r="S1179" s="1">
        <f t="shared" si="245"/>
        <v>10.106318470307636</v>
      </c>
      <c r="T1179" s="1">
        <f t="shared" si="247"/>
        <v>14.456077939928043</v>
      </c>
      <c r="U1179" s="1">
        <f t="shared" si="247"/>
        <v>12.281198205117839</v>
      </c>
      <c r="V1179" s="1">
        <f t="shared" si="247"/>
        <v>10.106318470307636</v>
      </c>
      <c r="AA1179"/>
      <c r="AB1179"/>
    </row>
    <row r="1180" spans="1:28" hidden="1" x14ac:dyDescent="0.2">
      <c r="A1180" t="s">
        <v>1249</v>
      </c>
      <c r="B1180" s="5">
        <v>32.28</v>
      </c>
      <c r="C1180" s="2">
        <v>486654153</v>
      </c>
      <c r="D1180" s="2">
        <v>678000000</v>
      </c>
      <c r="E1180" t="s">
        <v>1250</v>
      </c>
      <c r="F1180" s="2">
        <v>261000000</v>
      </c>
      <c r="G1180" s="1">
        <f t="shared" si="236"/>
        <v>6.8174132823522209</v>
      </c>
      <c r="H1180" s="1">
        <f t="shared" si="237"/>
        <v>2.6244024582506338</v>
      </c>
      <c r="I1180" s="1">
        <f t="shared" si="238"/>
        <v>0.97250961991150442</v>
      </c>
      <c r="J1180" s="1">
        <f t="shared" si="239"/>
        <v>2.5262893574712644</v>
      </c>
      <c r="K1180" s="4">
        <v>22493000000</v>
      </c>
      <c r="L1180" s="4">
        <v>14802000000</v>
      </c>
      <c r="M1180" s="1">
        <f t="shared" si="240"/>
        <v>15.803831021657798</v>
      </c>
      <c r="N1180" s="1">
        <f t="shared" si="241"/>
        <v>2.0425427199115851</v>
      </c>
      <c r="O1180" s="4">
        <v>7612000000</v>
      </c>
      <c r="P1180" s="1">
        <f t="shared" si="242"/>
        <v>3.4287966368891225</v>
      </c>
      <c r="Q1180" s="1">
        <f t="shared" si="243"/>
        <v>8.9069889647924327</v>
      </c>
      <c r="R1180" s="1">
        <f t="shared" si="244"/>
        <v>2.3169905691504424</v>
      </c>
      <c r="S1180" s="1">
        <f t="shared" si="245"/>
        <v>13.931865079552706</v>
      </c>
      <c r="T1180" s="1">
        <f t="shared" si="247"/>
        <v>17.060164695645781</v>
      </c>
      <c r="U1180" s="1">
        <f t="shared" si="247"/>
        <v>15.496014887599243</v>
      </c>
      <c r="V1180" s="1">
        <f t="shared" si="247"/>
        <v>13.931865079552706</v>
      </c>
      <c r="AA1180"/>
      <c r="AB1180"/>
    </row>
    <row r="1181" spans="1:28" hidden="1" x14ac:dyDescent="0.2">
      <c r="A1181" t="s">
        <v>1251</v>
      </c>
      <c r="B1181" s="5">
        <v>10.86</v>
      </c>
      <c r="C1181" s="2">
        <v>23807000</v>
      </c>
      <c r="D1181" s="2">
        <v>-56000000</v>
      </c>
      <c r="E1181" t="s">
        <v>27</v>
      </c>
      <c r="F1181" s="2">
        <v>-17000000</v>
      </c>
      <c r="G1181" s="1">
        <f t="shared" si="236"/>
        <v>-0.56309018261316279</v>
      </c>
      <c r="H1181" s="1">
        <f t="shared" si="237"/>
        <v>-0.17093809115042441</v>
      </c>
      <c r="I1181" s="1">
        <f t="shared" si="238"/>
        <v>-11.774312898214285</v>
      </c>
      <c r="J1181" s="1">
        <f t="shared" si="239"/>
        <v>-38.7859719</v>
      </c>
      <c r="K1181" s="3">
        <v>152000000</v>
      </c>
      <c r="L1181" s="3">
        <v>33000000</v>
      </c>
      <c r="M1181" s="1">
        <f t="shared" si="240"/>
        <v>4.9985298441634809</v>
      </c>
      <c r="N1181" s="1">
        <f t="shared" si="241"/>
        <v>2.1726388235294118</v>
      </c>
      <c r="O1181" s="3">
        <v>119000000</v>
      </c>
      <c r="P1181" s="1">
        <f t="shared" si="242"/>
        <v>-14.285714285714285</v>
      </c>
      <c r="Q1181" s="1">
        <f t="shared" si="243"/>
        <v>-47.058823529411761</v>
      </c>
      <c r="R1181" s="1">
        <f t="shared" si="244"/>
        <v>-0.46168575000000001</v>
      </c>
      <c r="S1181" s="1">
        <f t="shared" si="245"/>
        <v>-23.522493384298734</v>
      </c>
      <c r="T1181" s="1">
        <f t="shared" si="247"/>
        <v>-22.522787415466038</v>
      </c>
      <c r="U1181" s="1">
        <f t="shared" si="247"/>
        <v>-23.022640399882388</v>
      </c>
      <c r="V1181" s="1">
        <f t="shared" si="247"/>
        <v>-23.522493384298734</v>
      </c>
      <c r="AA1181"/>
      <c r="AB1181"/>
    </row>
    <row r="1182" spans="1:28" hidden="1" x14ac:dyDescent="0.2">
      <c r="A1182" t="s">
        <v>1252</v>
      </c>
      <c r="B1182" s="5">
        <v>0.41</v>
      </c>
      <c r="C1182" s="2">
        <v>33170000</v>
      </c>
      <c r="D1182" s="2">
        <v>-18000000</v>
      </c>
      <c r="E1182" t="s">
        <v>27</v>
      </c>
      <c r="F1182" s="2">
        <v>-3000000</v>
      </c>
      <c r="G1182" s="1">
        <f t="shared" si="236"/>
        <v>-0.18099327298280232</v>
      </c>
      <c r="H1182" s="1">
        <f t="shared" si="237"/>
        <v>-3.0165545497133722E-2</v>
      </c>
      <c r="I1182" s="1">
        <f t="shared" si="238"/>
        <v>-36.631195683333331</v>
      </c>
      <c r="J1182" s="1">
        <f t="shared" si="239"/>
        <v>-219.78717409999999</v>
      </c>
      <c r="K1182" s="3">
        <v>26000000</v>
      </c>
      <c r="L1182" s="3">
        <v>4000000</v>
      </c>
      <c r="M1182" s="1">
        <f t="shared" si="240"/>
        <v>0.66324992463069044</v>
      </c>
      <c r="N1182" s="1">
        <f t="shared" si="241"/>
        <v>0.61816818181818178</v>
      </c>
      <c r="O1182" s="3">
        <v>22000000</v>
      </c>
      <c r="P1182" s="1">
        <f t="shared" si="242"/>
        <v>-13.636363636363635</v>
      </c>
      <c r="Q1182" s="1">
        <f t="shared" si="243"/>
        <v>-81.818181818181827</v>
      </c>
      <c r="R1182" s="1">
        <f t="shared" si="244"/>
        <v>-7.5553888888888865E-2</v>
      </c>
      <c r="S1182" s="1">
        <f t="shared" si="245"/>
        <v>-5.4265902924329223</v>
      </c>
      <c r="T1182" s="1">
        <f t="shared" si="247"/>
        <v>-5.2939403075067846</v>
      </c>
      <c r="U1182" s="1">
        <f t="shared" si="247"/>
        <v>-5.3602652999698535</v>
      </c>
      <c r="V1182" s="1">
        <f t="shared" si="247"/>
        <v>-5.4265902924329223</v>
      </c>
      <c r="AA1182"/>
      <c r="AB1182"/>
    </row>
    <row r="1183" spans="1:28" hidden="1" x14ac:dyDescent="0.2">
      <c r="A1183" t="s">
        <v>4957</v>
      </c>
      <c r="B1183" s="5">
        <v>1.53</v>
      </c>
      <c r="C1183" s="2">
        <v>303984284</v>
      </c>
      <c r="D1183" s="2">
        <v>128000000</v>
      </c>
      <c r="E1183" t="s">
        <v>27</v>
      </c>
      <c r="F1183" s="2">
        <v>128000000</v>
      </c>
      <c r="G1183" s="1">
        <f t="shared" si="236"/>
        <v>1.287063274544372</v>
      </c>
      <c r="H1183" s="1">
        <f t="shared" si="237"/>
        <v>1.287063274544372</v>
      </c>
      <c r="I1183" s="1">
        <f t="shared" si="238"/>
        <v>5.1512618929687504</v>
      </c>
      <c r="J1183" s="1">
        <f t="shared" si="239"/>
        <v>5.1512618929687504</v>
      </c>
      <c r="K1183" s="2">
        <v>4637000000</v>
      </c>
      <c r="L1183" s="2">
        <v>1119000000</v>
      </c>
      <c r="M1183" s="1">
        <f t="shared" si="240"/>
        <v>11.572966712976516</v>
      </c>
      <c r="N1183" s="1">
        <f t="shared" si="241"/>
        <v>0.13220464881182492</v>
      </c>
      <c r="O1183" s="2">
        <v>3517000000</v>
      </c>
      <c r="P1183" s="1">
        <f t="shared" si="242"/>
        <v>3.6394654535115154</v>
      </c>
      <c r="Q1183" s="1">
        <f t="shared" si="243"/>
        <v>3.6394654535115154</v>
      </c>
      <c r="R1183" s="1">
        <f t="shared" si="244"/>
        <v>0.36335621446874999</v>
      </c>
      <c r="S1183" s="1">
        <f t="shared" si="245"/>
        <v>4.2107440001733778</v>
      </c>
      <c r="T1183" s="1">
        <f t="shared" si="247"/>
        <v>6.5246794140186548</v>
      </c>
      <c r="U1183" s="1">
        <f t="shared" si="247"/>
        <v>5.3677117070960154</v>
      </c>
      <c r="V1183" s="1">
        <f t="shared" si="247"/>
        <v>4.2107440001733778</v>
      </c>
      <c r="AA1183"/>
      <c r="AB1183"/>
    </row>
    <row r="1184" spans="1:28" hidden="1" x14ac:dyDescent="0.2">
      <c r="A1184" t="s">
        <v>1254</v>
      </c>
      <c r="B1184" s="5">
        <v>2.7</v>
      </c>
      <c r="C1184" s="2">
        <v>130104787</v>
      </c>
      <c r="D1184" s="2">
        <v>-34000000</v>
      </c>
      <c r="E1184" t="s">
        <v>27</v>
      </c>
      <c r="F1184" s="2">
        <v>-34000000</v>
      </c>
      <c r="G1184" s="1">
        <f t="shared" si="236"/>
        <v>-0.34187618230084882</v>
      </c>
      <c r="H1184" s="1">
        <f t="shared" si="237"/>
        <v>-0.34187618230084882</v>
      </c>
      <c r="I1184" s="1">
        <f t="shared" si="238"/>
        <v>-19.39298595</v>
      </c>
      <c r="J1184" s="1">
        <f t="shared" si="239"/>
        <v>-19.39298595</v>
      </c>
      <c r="K1184" s="4">
        <v>4585000000</v>
      </c>
      <c r="L1184" s="4">
        <v>2312000000</v>
      </c>
      <c r="M1184" s="1">
        <f t="shared" si="240"/>
        <v>17.47053319413989</v>
      </c>
      <c r="N1184" s="1">
        <f t="shared" si="241"/>
        <v>0.15454594144302686</v>
      </c>
      <c r="O1184" s="3">
        <v>437000000</v>
      </c>
      <c r="P1184" s="1">
        <f t="shared" si="242"/>
        <v>-7.7803203661327229</v>
      </c>
      <c r="Q1184" s="1">
        <f t="shared" si="243"/>
        <v>-7.7803203661327229</v>
      </c>
      <c r="R1184" s="1">
        <f t="shared" si="244"/>
        <v>-1.0331850732352943</v>
      </c>
      <c r="S1184" s="1">
        <f t="shared" si="245"/>
        <v>-2.6132781724626319</v>
      </c>
      <c r="T1184" s="1">
        <f t="shared" si="247"/>
        <v>-1.9415119598942965</v>
      </c>
      <c r="U1184" s="1">
        <f t="shared" si="247"/>
        <v>-2.2773950661784643</v>
      </c>
      <c r="V1184" s="1">
        <f t="shared" si="247"/>
        <v>-2.6132781724626319</v>
      </c>
      <c r="AA1184"/>
      <c r="AB1184"/>
    </row>
    <row r="1185" spans="1:28" hidden="1" x14ac:dyDescent="0.2">
      <c r="A1185" t="s">
        <v>1255</v>
      </c>
      <c r="B1185" s="5">
        <v>5.14</v>
      </c>
      <c r="C1185" s="2">
        <v>41445508</v>
      </c>
      <c r="D1185" s="2">
        <v>-10000000</v>
      </c>
      <c r="E1185" t="s">
        <v>80</v>
      </c>
      <c r="F1185" s="2">
        <v>0.6</v>
      </c>
      <c r="G1185" s="1">
        <f t="shared" si="236"/>
        <v>-0.10055181832377906</v>
      </c>
      <c r="H1185" s="1">
        <f t="shared" si="237"/>
        <v>6.0331090994267442E-9</v>
      </c>
      <c r="I1185" s="1">
        <f t="shared" si="238"/>
        <v>-65.936152230000005</v>
      </c>
      <c r="J1185" s="1">
        <f t="shared" si="239"/>
        <v>1098935870.5</v>
      </c>
      <c r="K1185" s="3">
        <v>871000000</v>
      </c>
      <c r="L1185" s="3">
        <v>523000000</v>
      </c>
      <c r="M1185" s="1">
        <f t="shared" si="240"/>
        <v>8.3965673674454653</v>
      </c>
      <c r="N1185" s="1">
        <f t="shared" si="241"/>
        <v>0.61215491701149427</v>
      </c>
      <c r="O1185" s="3">
        <v>324000000</v>
      </c>
      <c r="P1185" s="1">
        <f t="shared" si="242"/>
        <v>1.8518518518518518E-7</v>
      </c>
      <c r="Q1185" s="1">
        <f t="shared" si="243"/>
        <v>-3.0864197530864197</v>
      </c>
      <c r="R1185" s="1">
        <f t="shared" si="244"/>
        <v>-2.1302991111999998</v>
      </c>
      <c r="S1185" s="1">
        <f t="shared" si="245"/>
        <v>-2.41280671478318</v>
      </c>
      <c r="T1185" s="1">
        <f t="shared" si="247"/>
        <v>-0.84930796360367933</v>
      </c>
      <c r="U1185" s="1">
        <f t="shared" si="247"/>
        <v>-1.6310573391934295</v>
      </c>
      <c r="V1185" s="1">
        <f t="shared" si="247"/>
        <v>-2.41280671478318</v>
      </c>
      <c r="AA1185"/>
      <c r="AB1185"/>
    </row>
    <row r="1186" spans="1:28" hidden="1" x14ac:dyDescent="0.2">
      <c r="A1186" t="s">
        <v>1256</v>
      </c>
      <c r="B1186" s="5">
        <v>11.07</v>
      </c>
      <c r="C1186" s="2">
        <v>11915484</v>
      </c>
      <c r="D1186" s="2">
        <v>5000000</v>
      </c>
      <c r="E1186" t="s">
        <v>27</v>
      </c>
      <c r="F1186" s="2">
        <v>-2000000</v>
      </c>
      <c r="G1186" s="1">
        <f t="shared" si="236"/>
        <v>5.027590916188953E-2</v>
      </c>
      <c r="H1186" s="1">
        <f t="shared" si="237"/>
        <v>-2.0110363664755812E-2</v>
      </c>
      <c r="I1186" s="1">
        <f t="shared" si="238"/>
        <v>131.87230446000001</v>
      </c>
      <c r="J1186" s="1">
        <f t="shared" si="239"/>
        <v>-329.68076115000002</v>
      </c>
      <c r="K1186" s="3">
        <v>244000000</v>
      </c>
      <c r="L1186" s="3">
        <v>144000000</v>
      </c>
      <c r="M1186" s="1">
        <f t="shared" si="240"/>
        <v>8.3924412973908566</v>
      </c>
      <c r="N1186" s="1">
        <f t="shared" si="241"/>
        <v>1.3190440788000002</v>
      </c>
      <c r="O1186" s="3">
        <v>100000000</v>
      </c>
      <c r="P1186" s="1">
        <f t="shared" si="242"/>
        <v>-2</v>
      </c>
      <c r="Q1186" s="1">
        <f t="shared" si="243"/>
        <v>5</v>
      </c>
      <c r="R1186" s="1">
        <f t="shared" si="244"/>
        <v>2.6380881576000004</v>
      </c>
      <c r="S1186" s="1">
        <f t="shared" si="245"/>
        <v>4.1962206486954283</v>
      </c>
      <c r="T1186" s="1">
        <f t="shared" si="247"/>
        <v>5.8747089081736004</v>
      </c>
      <c r="U1186" s="1">
        <f t="shared" si="247"/>
        <v>5.0354647784345143</v>
      </c>
      <c r="V1186" s="1">
        <f t="shared" si="247"/>
        <v>4.1962206486954283</v>
      </c>
      <c r="AA1186"/>
      <c r="AB1186"/>
    </row>
    <row r="1187" spans="1:28" hidden="1" x14ac:dyDescent="0.2">
      <c r="A1187" t="s">
        <v>1257</v>
      </c>
      <c r="B1187" s="5">
        <v>4.93</v>
      </c>
      <c r="C1187" s="2">
        <v>211330037</v>
      </c>
      <c r="D1187" s="2">
        <v>-416000000</v>
      </c>
      <c r="E1187" t="s">
        <v>27</v>
      </c>
      <c r="F1187" s="2">
        <v>-16000000</v>
      </c>
      <c r="G1187" s="1">
        <f t="shared" si="236"/>
        <v>-4.1829556422692091</v>
      </c>
      <c r="H1187" s="1">
        <f t="shared" si="237"/>
        <v>-0.1608829093180465</v>
      </c>
      <c r="I1187" s="1">
        <f t="shared" si="238"/>
        <v>-1.5850036593750001</v>
      </c>
      <c r="J1187" s="1">
        <f t="shared" si="239"/>
        <v>-41.210095143750003</v>
      </c>
      <c r="K1187" s="4">
        <v>5114000000</v>
      </c>
      <c r="L1187" s="4">
        <v>3104000000</v>
      </c>
      <c r="M1187" s="1">
        <f t="shared" si="240"/>
        <v>9.5111893630151592</v>
      </c>
      <c r="N1187" s="1">
        <f t="shared" si="241"/>
        <v>0.51833685692039799</v>
      </c>
      <c r="O1187" s="4">
        <v>1868000000</v>
      </c>
      <c r="P1187" s="1">
        <f t="shared" si="242"/>
        <v>-0.85653104925053536</v>
      </c>
      <c r="Q1187" s="1">
        <f t="shared" si="243"/>
        <v>-22.269807280513916</v>
      </c>
      <c r="R1187" s="1">
        <f t="shared" si="244"/>
        <v>-0.25044641404086543</v>
      </c>
      <c r="S1187" s="1">
        <f t="shared" si="245"/>
        <v>-19.684849626936842</v>
      </c>
      <c r="T1187" s="1">
        <f t="shared" si="247"/>
        <v>-17.916998708517706</v>
      </c>
      <c r="U1187" s="1">
        <f t="shared" si="247"/>
        <v>-18.800924167727274</v>
      </c>
      <c r="V1187" s="1">
        <f t="shared" si="247"/>
        <v>-19.684849626936842</v>
      </c>
      <c r="AA1187"/>
      <c r="AB1187"/>
    </row>
    <row r="1188" spans="1:28" hidden="1" x14ac:dyDescent="0.2">
      <c r="A1188" t="s">
        <v>1258</v>
      </c>
      <c r="B1188" s="5">
        <v>1.02</v>
      </c>
      <c r="C1188" s="2">
        <v>64750275</v>
      </c>
      <c r="D1188" s="2">
        <v>-43000000</v>
      </c>
      <c r="E1188" t="s">
        <v>27</v>
      </c>
      <c r="F1188" s="2">
        <v>-9000000</v>
      </c>
      <c r="G1188" s="1">
        <f t="shared" si="236"/>
        <v>-0.43237281879224998</v>
      </c>
      <c r="H1188" s="1">
        <f t="shared" si="237"/>
        <v>-9.0496636491401161E-2</v>
      </c>
      <c r="I1188" s="1">
        <f t="shared" si="238"/>
        <v>-15.333988890697675</v>
      </c>
      <c r="J1188" s="1">
        <f t="shared" si="239"/>
        <v>-73.262391366666662</v>
      </c>
      <c r="K1188" s="3">
        <v>73000000</v>
      </c>
      <c r="L1188" s="3">
        <v>53000000</v>
      </c>
      <c r="M1188" s="1">
        <f t="shared" si="240"/>
        <v>0.30887899703900873</v>
      </c>
      <c r="N1188" s="1">
        <f t="shared" si="241"/>
        <v>3.3022640249999999</v>
      </c>
      <c r="O1188" s="3">
        <v>20000000</v>
      </c>
      <c r="P1188" s="1">
        <f t="shared" si="242"/>
        <v>-45</v>
      </c>
      <c r="Q1188" s="1">
        <f t="shared" si="243"/>
        <v>-215</v>
      </c>
      <c r="R1188" s="1">
        <f t="shared" si="244"/>
        <v>-0.15359367558139536</v>
      </c>
      <c r="S1188" s="1">
        <f t="shared" si="245"/>
        <v>-6.6408984363386869</v>
      </c>
      <c r="T1188" s="1">
        <f t="shared" si="247"/>
        <v>-6.5791226369308857</v>
      </c>
      <c r="U1188" s="1">
        <f t="shared" si="247"/>
        <v>-6.6100105366347863</v>
      </c>
      <c r="V1188" s="1">
        <f t="shared" si="247"/>
        <v>-6.6408984363386869</v>
      </c>
      <c r="AA1188"/>
      <c r="AB1188"/>
    </row>
    <row r="1189" spans="1:28" hidden="1" x14ac:dyDescent="0.2">
      <c r="A1189" t="s">
        <v>1259</v>
      </c>
      <c r="B1189" s="5" t="s">
        <v>46</v>
      </c>
      <c r="C1189" s="2">
        <v>0</v>
      </c>
      <c r="D1189" s="2" t="s">
        <v>41</v>
      </c>
      <c r="E1189" t="s">
        <v>42</v>
      </c>
      <c r="F1189" s="2" t="s">
        <v>41</v>
      </c>
      <c r="G1189" s="1" t="e">
        <f t="shared" si="236"/>
        <v>#VALUE!</v>
      </c>
      <c r="H1189" s="1" t="e">
        <f t="shared" si="237"/>
        <v>#VALUE!</v>
      </c>
      <c r="I1189" s="1" t="e">
        <f t="shared" si="238"/>
        <v>#VALUE!</v>
      </c>
      <c r="J1189" s="1" t="e">
        <f t="shared" si="239"/>
        <v>#VALUE!</v>
      </c>
      <c r="K1189" s="2" t="s">
        <v>41</v>
      </c>
      <c r="L1189" s="2" t="s">
        <v>41</v>
      </c>
      <c r="M1189" s="1" t="e">
        <f t="shared" si="240"/>
        <v>#VALUE!</v>
      </c>
      <c r="N1189" s="1" t="e">
        <f t="shared" si="241"/>
        <v>#VALUE!</v>
      </c>
      <c r="O1189" s="2" t="s">
        <v>41</v>
      </c>
      <c r="P1189" s="1" t="e">
        <f t="shared" si="242"/>
        <v>#VALUE!</v>
      </c>
      <c r="Q1189" s="1" t="e">
        <f t="shared" si="243"/>
        <v>#VALUE!</v>
      </c>
      <c r="R1189" s="1" t="e">
        <f t="shared" si="244"/>
        <v>#VALUE!</v>
      </c>
      <c r="S1189" s="1" t="e">
        <f t="shared" si="245"/>
        <v>#VALUE!</v>
      </c>
      <c r="T1189" s="1" t="e">
        <f t="shared" si="247"/>
        <v>#VALUE!</v>
      </c>
      <c r="U1189" s="1" t="e">
        <f t="shared" si="247"/>
        <v>#VALUE!</v>
      </c>
      <c r="V1189" s="1" t="e">
        <f t="shared" si="247"/>
        <v>#VALUE!</v>
      </c>
      <c r="AA1189"/>
      <c r="AB1189"/>
    </row>
    <row r="1190" spans="1:28" hidden="1" x14ac:dyDescent="0.2">
      <c r="A1190" t="s">
        <v>1260</v>
      </c>
      <c r="B1190" s="5">
        <v>191.56</v>
      </c>
      <c r="C1190" s="2">
        <v>218170000</v>
      </c>
      <c r="D1190" s="2">
        <v>3436000000</v>
      </c>
      <c r="E1190" t="s">
        <v>585</v>
      </c>
      <c r="F1190" s="2">
        <v>360000000</v>
      </c>
      <c r="G1190" s="1">
        <f t="shared" si="236"/>
        <v>34.549604776050487</v>
      </c>
      <c r="H1190" s="1">
        <f t="shared" si="237"/>
        <v>3.6198654596560464</v>
      </c>
      <c r="I1190" s="1">
        <f t="shared" si="238"/>
        <v>0.19189799834109431</v>
      </c>
      <c r="J1190" s="1">
        <f t="shared" si="239"/>
        <v>1.8315597841666666</v>
      </c>
      <c r="K1190" s="4">
        <v>27094000000</v>
      </c>
      <c r="L1190" s="4">
        <v>15057000000</v>
      </c>
      <c r="M1190" s="1">
        <f t="shared" si="240"/>
        <v>55.172571847641748</v>
      </c>
      <c r="N1190" s="1">
        <f t="shared" si="241"/>
        <v>3.47201505358478</v>
      </c>
      <c r="O1190" s="4">
        <v>11709000000</v>
      </c>
      <c r="P1190" s="1">
        <f t="shared" si="242"/>
        <v>3.0745580322828592</v>
      </c>
      <c r="Q1190" s="1">
        <f t="shared" si="243"/>
        <v>29.344948330344177</v>
      </c>
      <c r="R1190" s="1">
        <f t="shared" si="244"/>
        <v>1.2163167986030268</v>
      </c>
      <c r="S1190" s="1">
        <f t="shared" si="245"/>
        <v>157.49186414264105</v>
      </c>
      <c r="T1190" s="1">
        <f t="shared" si="247"/>
        <v>168.22569555850941</v>
      </c>
      <c r="U1190" s="1">
        <f t="shared" si="247"/>
        <v>162.85877985057525</v>
      </c>
      <c r="V1190" s="1">
        <f t="shared" si="247"/>
        <v>157.49186414264105</v>
      </c>
      <c r="AA1190"/>
      <c r="AB1190"/>
    </row>
    <row r="1191" spans="1:28" hidden="1" x14ac:dyDescent="0.2">
      <c r="A1191" t="s">
        <v>1261</v>
      </c>
      <c r="B1191" s="5">
        <v>17.05</v>
      </c>
      <c r="C1191" s="2">
        <v>51464219</v>
      </c>
      <c r="D1191" s="2">
        <v>43000000</v>
      </c>
      <c r="E1191" t="s">
        <v>114</v>
      </c>
      <c r="F1191" s="2">
        <v>17000000</v>
      </c>
      <c r="G1191" s="1">
        <f t="shared" si="236"/>
        <v>0.43237281879224998</v>
      </c>
      <c r="H1191" s="1">
        <f t="shared" si="237"/>
        <v>0.17093809115042441</v>
      </c>
      <c r="I1191" s="1">
        <f t="shared" si="238"/>
        <v>15.333988890697675</v>
      </c>
      <c r="J1191" s="1">
        <f t="shared" si="239"/>
        <v>38.7859719</v>
      </c>
      <c r="K1191" s="3">
        <v>532000000</v>
      </c>
      <c r="L1191" s="3">
        <v>188000000</v>
      </c>
      <c r="M1191" s="1">
        <f t="shared" si="240"/>
        <v>6.6842557156069926</v>
      </c>
      <c r="N1191" s="1">
        <f t="shared" si="241"/>
        <v>2.5507701568313954</v>
      </c>
      <c r="O1191" s="3">
        <v>344000000</v>
      </c>
      <c r="P1191" s="1">
        <f t="shared" si="242"/>
        <v>4.941860465116279</v>
      </c>
      <c r="Q1191" s="1">
        <f t="shared" si="243"/>
        <v>12.5</v>
      </c>
      <c r="R1191" s="1">
        <f t="shared" si="244"/>
        <v>2.0406161254651165</v>
      </c>
      <c r="S1191" s="1">
        <f t="shared" si="245"/>
        <v>8.3553196445087412</v>
      </c>
      <c r="T1191" s="1">
        <f t="shared" si="247"/>
        <v>9.6921707876301397</v>
      </c>
      <c r="U1191" s="1">
        <f t="shared" si="247"/>
        <v>9.0237452160694396</v>
      </c>
      <c r="V1191" s="1">
        <f t="shared" si="247"/>
        <v>8.3553196445087412</v>
      </c>
      <c r="AA1191"/>
      <c r="AB1191"/>
    </row>
    <row r="1192" spans="1:28" hidden="1" x14ac:dyDescent="0.2">
      <c r="A1192" t="s">
        <v>4364</v>
      </c>
      <c r="B1192" s="5">
        <v>14.45</v>
      </c>
      <c r="C1192" s="2">
        <v>582100000</v>
      </c>
      <c r="D1192" s="2">
        <v>2301000000</v>
      </c>
      <c r="E1192" t="s">
        <v>27</v>
      </c>
      <c r="F1192" s="2">
        <v>2301000000</v>
      </c>
      <c r="G1192" s="1">
        <f t="shared" si="236"/>
        <v>23.136973396301563</v>
      </c>
      <c r="H1192" s="1">
        <f t="shared" si="237"/>
        <v>23.136973396301563</v>
      </c>
      <c r="I1192" s="1">
        <f t="shared" si="238"/>
        <v>0.28655433389830509</v>
      </c>
      <c r="J1192" s="1">
        <f t="shared" si="239"/>
        <v>0.28655433389830509</v>
      </c>
      <c r="K1192" s="2">
        <v>39626000000</v>
      </c>
      <c r="L1192" s="2">
        <v>16608000000</v>
      </c>
      <c r="M1192" s="1">
        <f t="shared" si="240"/>
        <v>39.543033842982304</v>
      </c>
      <c r="N1192" s="1">
        <f t="shared" si="241"/>
        <v>0.36542466765140325</v>
      </c>
      <c r="O1192" s="2">
        <v>22884000000</v>
      </c>
      <c r="P1192" s="1">
        <f t="shared" si="242"/>
        <v>10.055060304142632</v>
      </c>
      <c r="Q1192" s="1">
        <f t="shared" si="243"/>
        <v>10.055060304142632</v>
      </c>
      <c r="R1192" s="1">
        <f t="shared" si="244"/>
        <v>0.36555171664493696</v>
      </c>
      <c r="S1192" s="1">
        <f t="shared" si="245"/>
        <v>39.529290499914104</v>
      </c>
      <c r="T1192" s="1">
        <f t="shared" si="247"/>
        <v>47.391857069232088</v>
      </c>
      <c r="U1192" s="1">
        <f t="shared" si="247"/>
        <v>43.4605737845731</v>
      </c>
      <c r="V1192" s="1">
        <f t="shared" si="247"/>
        <v>39.529290499914104</v>
      </c>
      <c r="AA1192"/>
      <c r="AB1192"/>
    </row>
    <row r="1193" spans="1:28" hidden="1" x14ac:dyDescent="0.2">
      <c r="A1193" t="s">
        <v>1263</v>
      </c>
      <c r="B1193" s="5">
        <v>36.61</v>
      </c>
      <c r="C1193" s="2">
        <v>25829105</v>
      </c>
      <c r="D1193" s="2">
        <v>-60000000</v>
      </c>
      <c r="E1193" t="s">
        <v>27</v>
      </c>
      <c r="F1193" s="2">
        <v>-21000000</v>
      </c>
      <c r="G1193" s="1">
        <f t="shared" si="236"/>
        <v>-0.60331090994267444</v>
      </c>
      <c r="H1193" s="1">
        <f t="shared" si="237"/>
        <v>-0.21115881847993603</v>
      </c>
      <c r="I1193" s="1">
        <f t="shared" si="238"/>
        <v>-10.989358704999999</v>
      </c>
      <c r="J1193" s="1">
        <f t="shared" si="239"/>
        <v>-31.39816772857143</v>
      </c>
      <c r="K1193" s="3">
        <v>105000000</v>
      </c>
      <c r="L1193" s="3">
        <v>57000000</v>
      </c>
      <c r="M1193" s="1">
        <f t="shared" si="240"/>
        <v>1.8583686891202773</v>
      </c>
      <c r="N1193" s="1">
        <f t="shared" si="241"/>
        <v>19.700073626041668</v>
      </c>
      <c r="O1193" s="3">
        <v>48000000</v>
      </c>
      <c r="P1193" s="1">
        <f t="shared" si="242"/>
        <v>-43.75</v>
      </c>
      <c r="Q1193" s="1">
        <f t="shared" si="243"/>
        <v>-125</v>
      </c>
      <c r="R1193" s="1">
        <f t="shared" si="244"/>
        <v>-1.5760058900833331</v>
      </c>
      <c r="S1193" s="1">
        <f t="shared" si="245"/>
        <v>-23.229608614003467</v>
      </c>
      <c r="T1193" s="1">
        <f t="shared" si="247"/>
        <v>-22.85793487617941</v>
      </c>
      <c r="U1193" s="1">
        <f t="shared" si="247"/>
        <v>-23.043771745091437</v>
      </c>
      <c r="V1193" s="1">
        <f t="shared" si="247"/>
        <v>-23.229608614003467</v>
      </c>
      <c r="AA1193"/>
      <c r="AB1193"/>
    </row>
    <row r="1194" spans="1:28" hidden="1" x14ac:dyDescent="0.2">
      <c r="A1194" t="s">
        <v>1264</v>
      </c>
      <c r="B1194" s="5">
        <v>3.82</v>
      </c>
      <c r="C1194" s="2">
        <v>41786000</v>
      </c>
      <c r="D1194" s="2">
        <v>-122000000</v>
      </c>
      <c r="E1194" t="s">
        <v>27</v>
      </c>
      <c r="F1194" s="2">
        <v>-8000000</v>
      </c>
      <c r="G1194" s="1">
        <f t="shared" si="236"/>
        <v>-1.2267321835501046</v>
      </c>
      <c r="H1194" s="1">
        <f t="shared" si="237"/>
        <v>-8.0441454659023248E-2</v>
      </c>
      <c r="I1194" s="1">
        <f t="shared" si="238"/>
        <v>-5.4046026418032787</v>
      </c>
      <c r="J1194" s="1">
        <f t="shared" si="239"/>
        <v>-82.420190287500006</v>
      </c>
      <c r="K1194" s="3">
        <v>282000000</v>
      </c>
      <c r="L1194" s="3">
        <v>107000000</v>
      </c>
      <c r="M1194" s="1">
        <f t="shared" si="240"/>
        <v>4.1880055520987893</v>
      </c>
      <c r="N1194" s="1">
        <f t="shared" si="241"/>
        <v>0.91212868571428563</v>
      </c>
      <c r="O1194" s="3">
        <v>175000000</v>
      </c>
      <c r="P1194" s="1">
        <f t="shared" si="242"/>
        <v>-4.5714285714285712</v>
      </c>
      <c r="Q1194" s="1">
        <f t="shared" si="243"/>
        <v>-69.714285714285722</v>
      </c>
      <c r="R1194" s="1">
        <f t="shared" si="244"/>
        <v>-0.13083813114754095</v>
      </c>
      <c r="S1194" s="1">
        <f t="shared" si="245"/>
        <v>-29.196381563202991</v>
      </c>
      <c r="T1194" s="1">
        <f t="shared" ref="T1194:V1213" si="248">($O1194+$O1194*($Q1194+T$2-$C$1)/$C$1)/$C1194</f>
        <v>-28.358780452783236</v>
      </c>
      <c r="U1194" s="1">
        <f t="shared" si="248"/>
        <v>-28.777581007993113</v>
      </c>
      <c r="V1194" s="1">
        <f t="shared" si="248"/>
        <v>-29.196381563202991</v>
      </c>
      <c r="AA1194"/>
      <c r="AB1194"/>
    </row>
    <row r="1195" spans="1:28" hidden="1" x14ac:dyDescent="0.2">
      <c r="A1195" t="s">
        <v>4993</v>
      </c>
      <c r="B1195" s="5">
        <v>2.21</v>
      </c>
      <c r="C1195" s="2">
        <v>33259000</v>
      </c>
      <c r="D1195" s="2">
        <v>20000000</v>
      </c>
      <c r="E1195" t="s">
        <v>27</v>
      </c>
      <c r="F1195" s="2">
        <v>-16000000</v>
      </c>
      <c r="G1195" s="1">
        <f t="shared" si="236"/>
        <v>0.20110363664755812</v>
      </c>
      <c r="H1195" s="1">
        <f t="shared" si="237"/>
        <v>-0.1608829093180465</v>
      </c>
      <c r="I1195" s="1">
        <f t="shared" si="238"/>
        <v>32.968076115000002</v>
      </c>
      <c r="J1195" s="1">
        <f t="shared" si="239"/>
        <v>-41.210095143750003</v>
      </c>
      <c r="K1195" s="2">
        <v>1917000000</v>
      </c>
      <c r="L1195" s="2">
        <v>2298000000</v>
      </c>
      <c r="M1195" s="1">
        <f t="shared" si="240"/>
        <v>-11.455545867284043</v>
      </c>
      <c r="N1195" s="1">
        <f t="shared" si="241"/>
        <v>-0.19291965879265094</v>
      </c>
      <c r="O1195" s="2">
        <v>-381000000</v>
      </c>
      <c r="P1195" s="1">
        <f t="shared" si="242"/>
        <v>4.1994750656167978</v>
      </c>
      <c r="Q1195" s="1">
        <f t="shared" si="243"/>
        <v>-5.2493438320209975</v>
      </c>
      <c r="R1195" s="1">
        <f t="shared" si="244"/>
        <v>0.36751194999999998</v>
      </c>
      <c r="S1195" s="1">
        <f t="shared" si="245"/>
        <v>6.013409904086112</v>
      </c>
      <c r="T1195" s="1">
        <f t="shared" si="248"/>
        <v>3.7223007306293034</v>
      </c>
      <c r="U1195" s="1">
        <f t="shared" si="248"/>
        <v>4.8678553173577077</v>
      </c>
      <c r="V1195" s="1">
        <f t="shared" si="248"/>
        <v>6.013409904086112</v>
      </c>
      <c r="AA1195"/>
      <c r="AB1195"/>
    </row>
    <row r="1196" spans="1:28" hidden="1" x14ac:dyDescent="0.2">
      <c r="A1196" t="s">
        <v>1266</v>
      </c>
      <c r="B1196" s="5">
        <v>7.53</v>
      </c>
      <c r="C1196" s="2">
        <v>1712000</v>
      </c>
      <c r="D1196" s="2">
        <v>-6000000</v>
      </c>
      <c r="E1196" t="s">
        <v>143</v>
      </c>
      <c r="F1196" s="2">
        <v>-20000000</v>
      </c>
      <c r="G1196" s="1">
        <f t="shared" si="236"/>
        <v>-6.0331090994267443E-2</v>
      </c>
      <c r="H1196" s="1">
        <f t="shared" si="237"/>
        <v>-0.20110363664755812</v>
      </c>
      <c r="I1196" s="1">
        <f t="shared" si="238"/>
        <v>-109.89358704999999</v>
      </c>
      <c r="J1196" s="1">
        <f t="shared" si="239"/>
        <v>-32.968076115000002</v>
      </c>
      <c r="K1196" s="3">
        <v>92000000</v>
      </c>
      <c r="L1196" s="3">
        <v>55000000</v>
      </c>
      <c r="M1196" s="1">
        <f t="shared" si="240"/>
        <v>21.61214953271028</v>
      </c>
      <c r="N1196" s="1">
        <f t="shared" si="241"/>
        <v>0.34841513513513517</v>
      </c>
      <c r="O1196" s="3">
        <v>37000000</v>
      </c>
      <c r="P1196" s="1">
        <f t="shared" si="242"/>
        <v>-54.054054054054056</v>
      </c>
      <c r="Q1196" s="1">
        <f t="shared" si="243"/>
        <v>-16.216216216216218</v>
      </c>
      <c r="R1196" s="1">
        <f t="shared" si="244"/>
        <v>-0.21485600000000002</v>
      </c>
      <c r="S1196" s="1">
        <f t="shared" si="245"/>
        <v>-35.046728971962615</v>
      </c>
      <c r="T1196" s="1">
        <f t="shared" si="248"/>
        <v>-30.72429906542056</v>
      </c>
      <c r="U1196" s="1">
        <f t="shared" si="248"/>
        <v>-32.885514018691588</v>
      </c>
      <c r="V1196" s="1">
        <f t="shared" si="248"/>
        <v>-35.046728971962615</v>
      </c>
      <c r="AA1196"/>
      <c r="AB1196"/>
    </row>
    <row r="1197" spans="1:28" hidden="1" x14ac:dyDescent="0.2">
      <c r="A1197" t="s">
        <v>1267</v>
      </c>
      <c r="B1197" s="5">
        <v>36.44</v>
      </c>
      <c r="C1197" s="2">
        <v>34775451</v>
      </c>
      <c r="D1197" s="2">
        <v>74000000</v>
      </c>
      <c r="E1197" t="s">
        <v>27</v>
      </c>
      <c r="F1197" s="2">
        <v>13000000</v>
      </c>
      <c r="G1197" s="1">
        <f t="shared" si="236"/>
        <v>0.74408345559596512</v>
      </c>
      <c r="H1197" s="1">
        <f t="shared" si="237"/>
        <v>0.13071736382091279</v>
      </c>
      <c r="I1197" s="1">
        <f t="shared" si="238"/>
        <v>8.9102908418918911</v>
      </c>
      <c r="J1197" s="1">
        <f t="shared" si="239"/>
        <v>50.720117100000003</v>
      </c>
      <c r="K1197" s="3">
        <v>677000000</v>
      </c>
      <c r="L1197" s="3">
        <v>327000000</v>
      </c>
      <c r="M1197" s="1">
        <f t="shared" si="240"/>
        <v>10.064571125188284</v>
      </c>
      <c r="N1197" s="1">
        <f t="shared" si="241"/>
        <v>3.6206212412571426</v>
      </c>
      <c r="O1197" s="3">
        <v>350000000</v>
      </c>
      <c r="P1197" s="1">
        <f t="shared" si="242"/>
        <v>3.7142857142857144</v>
      </c>
      <c r="Q1197" s="1">
        <f t="shared" si="243"/>
        <v>21.142857142857142</v>
      </c>
      <c r="R1197" s="1">
        <f t="shared" si="244"/>
        <v>1.7124559924864864</v>
      </c>
      <c r="S1197" s="1">
        <f t="shared" si="245"/>
        <v>21.279378950398083</v>
      </c>
      <c r="T1197" s="1">
        <f t="shared" si="248"/>
        <v>23.292293175435741</v>
      </c>
      <c r="U1197" s="1">
        <f t="shared" si="248"/>
        <v>22.285836062916911</v>
      </c>
      <c r="V1197" s="1">
        <f t="shared" si="248"/>
        <v>21.279378950398083</v>
      </c>
      <c r="AA1197"/>
      <c r="AB1197"/>
    </row>
    <row r="1198" spans="1:28" hidden="1" x14ac:dyDescent="0.2">
      <c r="A1198" t="s">
        <v>1268</v>
      </c>
      <c r="B1198" s="5">
        <v>29.46</v>
      </c>
      <c r="C1198" s="2">
        <v>374419853</v>
      </c>
      <c r="D1198" s="2">
        <v>988000000</v>
      </c>
      <c r="E1198" t="s">
        <v>27</v>
      </c>
      <c r="F1198" s="2">
        <v>158000000</v>
      </c>
      <c r="G1198" s="1">
        <f t="shared" si="236"/>
        <v>9.9345196503893725</v>
      </c>
      <c r="H1198" s="1">
        <f t="shared" si="237"/>
        <v>1.5887187295157092</v>
      </c>
      <c r="I1198" s="1">
        <f t="shared" si="238"/>
        <v>0.66736996184210517</v>
      </c>
      <c r="J1198" s="1">
        <f t="shared" si="239"/>
        <v>4.1731741917721514</v>
      </c>
      <c r="K1198" s="4">
        <v>15771000000</v>
      </c>
      <c r="L1198" s="4">
        <v>8857000000</v>
      </c>
      <c r="M1198" s="1">
        <f t="shared" si="240"/>
        <v>18.465901165769647</v>
      </c>
      <c r="N1198" s="1">
        <f t="shared" si="241"/>
        <v>1.5953729923893549</v>
      </c>
      <c r="O1198" s="4">
        <v>6552000000</v>
      </c>
      <c r="P1198" s="1">
        <f t="shared" si="242"/>
        <v>2.4114774114774118</v>
      </c>
      <c r="Q1198" s="1">
        <f t="shared" si="243"/>
        <v>15.079365079365079</v>
      </c>
      <c r="R1198" s="1">
        <f t="shared" si="244"/>
        <v>1.116438144674089</v>
      </c>
      <c r="S1198" s="1">
        <f t="shared" si="245"/>
        <v>26.387489661238664</v>
      </c>
      <c r="T1198" s="1">
        <f t="shared" si="248"/>
        <v>29.887304079466105</v>
      </c>
      <c r="U1198" s="1">
        <f t="shared" si="248"/>
        <v>28.137396870352386</v>
      </c>
      <c r="V1198" s="1">
        <f t="shared" si="248"/>
        <v>26.387489661238664</v>
      </c>
      <c r="AA1198"/>
      <c r="AB1198"/>
    </row>
    <row r="1199" spans="1:28" hidden="1" x14ac:dyDescent="0.2">
      <c r="A1199" t="s">
        <v>1269</v>
      </c>
      <c r="B1199" s="5">
        <v>1.1000000000000001</v>
      </c>
      <c r="C1199" s="2">
        <v>79409556</v>
      </c>
      <c r="D1199" s="2">
        <v>-38000000</v>
      </c>
      <c r="E1199" t="s">
        <v>27</v>
      </c>
      <c r="F1199" s="2">
        <v>-5000000</v>
      </c>
      <c r="G1199" s="1">
        <f t="shared" si="236"/>
        <v>-0.38209690963036047</v>
      </c>
      <c r="H1199" s="1">
        <f t="shared" si="237"/>
        <v>-5.027590916188953E-2</v>
      </c>
      <c r="I1199" s="1">
        <f t="shared" si="238"/>
        <v>-17.351619007894737</v>
      </c>
      <c r="J1199" s="1">
        <f t="shared" si="239"/>
        <v>-131.87230446000001</v>
      </c>
      <c r="K1199" s="3">
        <v>17000000</v>
      </c>
      <c r="L1199" s="3">
        <v>13000000</v>
      </c>
      <c r="M1199" s="1">
        <f t="shared" si="240"/>
        <v>5.0371771377238278E-2</v>
      </c>
      <c r="N1199" s="1">
        <f t="shared" si="241"/>
        <v>21.837627900000001</v>
      </c>
      <c r="O1199" s="3">
        <v>4000000</v>
      </c>
      <c r="P1199" s="1">
        <f t="shared" si="242"/>
        <v>-125</v>
      </c>
      <c r="Q1199" s="1">
        <f t="shared" si="243"/>
        <v>-950</v>
      </c>
      <c r="R1199" s="1">
        <f t="shared" si="244"/>
        <v>-0.22986976736842107</v>
      </c>
      <c r="S1199" s="1">
        <f t="shared" si="245"/>
        <v>-4.785318280837636</v>
      </c>
      <c r="T1199" s="1">
        <f t="shared" si="248"/>
        <v>-4.7752439265621884</v>
      </c>
      <c r="U1199" s="1">
        <f t="shared" si="248"/>
        <v>-4.7802811036999122</v>
      </c>
      <c r="V1199" s="1">
        <f t="shared" si="248"/>
        <v>-4.785318280837636</v>
      </c>
      <c r="AA1199"/>
      <c r="AB1199"/>
    </row>
    <row r="1200" spans="1:28" hidden="1" x14ac:dyDescent="0.2">
      <c r="A1200" t="s">
        <v>1270</v>
      </c>
      <c r="B1200" s="5">
        <v>13.06</v>
      </c>
      <c r="C1200" s="2">
        <v>121762000</v>
      </c>
      <c r="D1200" s="2">
        <v>75000000</v>
      </c>
      <c r="E1200" t="s">
        <v>27</v>
      </c>
      <c r="F1200" s="2">
        <v>26000000</v>
      </c>
      <c r="G1200" s="1">
        <f t="shared" si="236"/>
        <v>0.75413863742834297</v>
      </c>
      <c r="H1200" s="1">
        <f t="shared" si="237"/>
        <v>0.26143472764182557</v>
      </c>
      <c r="I1200" s="1">
        <f t="shared" si="238"/>
        <v>8.7914869640000006</v>
      </c>
      <c r="J1200" s="1">
        <f t="shared" si="239"/>
        <v>25.360058550000002</v>
      </c>
      <c r="K1200" s="3">
        <v>367000000</v>
      </c>
      <c r="L1200" s="3">
        <v>33000000</v>
      </c>
      <c r="M1200" s="1">
        <f t="shared" si="240"/>
        <v>2.7430561258849231</v>
      </c>
      <c r="N1200" s="1">
        <f t="shared" si="241"/>
        <v>4.7611129341317362</v>
      </c>
      <c r="O1200" s="3">
        <v>334000000</v>
      </c>
      <c r="P1200" s="1">
        <f t="shared" si="242"/>
        <v>7.7844311377245514</v>
      </c>
      <c r="Q1200" s="1">
        <f t="shared" si="243"/>
        <v>22.45508982035928</v>
      </c>
      <c r="R1200" s="1">
        <f t="shared" si="244"/>
        <v>2.1202822933333332</v>
      </c>
      <c r="S1200" s="1">
        <f t="shared" si="245"/>
        <v>6.1595571689032704</v>
      </c>
      <c r="T1200" s="1">
        <f t="shared" si="248"/>
        <v>6.7081683940802552</v>
      </c>
      <c r="U1200" s="1">
        <f t="shared" si="248"/>
        <v>6.4338627814917624</v>
      </c>
      <c r="V1200" s="1">
        <f t="shared" si="248"/>
        <v>6.1595571689032704</v>
      </c>
      <c r="AA1200"/>
      <c r="AB1200"/>
    </row>
    <row r="1201" spans="1:28" hidden="1" x14ac:dyDescent="0.2">
      <c r="A1201" t="s">
        <v>1271</v>
      </c>
      <c r="B1201" s="5">
        <v>6.71</v>
      </c>
      <c r="C1201" s="2">
        <v>64660017</v>
      </c>
      <c r="D1201" s="2">
        <v>-56000000</v>
      </c>
      <c r="E1201" t="s">
        <v>27</v>
      </c>
      <c r="F1201" s="2">
        <v>-21000000</v>
      </c>
      <c r="G1201" s="1">
        <f t="shared" si="236"/>
        <v>-0.56309018261316279</v>
      </c>
      <c r="H1201" s="1">
        <f t="shared" si="237"/>
        <v>-0.21115881847993603</v>
      </c>
      <c r="I1201" s="1">
        <f t="shared" si="238"/>
        <v>-11.774312898214285</v>
      </c>
      <c r="J1201" s="1">
        <f t="shared" si="239"/>
        <v>-31.39816772857143</v>
      </c>
      <c r="K1201" s="3">
        <v>68000000</v>
      </c>
      <c r="L1201" s="3">
        <v>38000000</v>
      </c>
      <c r="M1201" s="1">
        <f t="shared" si="240"/>
        <v>0.46396523527050726</v>
      </c>
      <c r="N1201" s="1">
        <f t="shared" si="241"/>
        <v>14.462290469000001</v>
      </c>
      <c r="O1201" s="3">
        <v>30000000</v>
      </c>
      <c r="P1201" s="1">
        <f t="shared" si="242"/>
        <v>-70</v>
      </c>
      <c r="Q1201" s="1">
        <f t="shared" si="243"/>
        <v>-186.66666666666666</v>
      </c>
      <c r="R1201" s="1">
        <f t="shared" si="244"/>
        <v>-0.77476556083928561</v>
      </c>
      <c r="S1201" s="1">
        <f t="shared" si="245"/>
        <v>-8.6606843917161367</v>
      </c>
      <c r="T1201" s="1">
        <f t="shared" si="248"/>
        <v>-8.5678913446620335</v>
      </c>
      <c r="U1201" s="1">
        <f t="shared" si="248"/>
        <v>-8.6142878681890842</v>
      </c>
      <c r="V1201" s="1">
        <f t="shared" si="248"/>
        <v>-8.6606843917161367</v>
      </c>
      <c r="AA1201"/>
      <c r="AB1201"/>
    </row>
    <row r="1202" spans="1:28" hidden="1" x14ac:dyDescent="0.2">
      <c r="A1202" t="s">
        <v>1272</v>
      </c>
      <c r="B1202" s="5">
        <v>37.869999999999997</v>
      </c>
      <c r="C1202" s="2">
        <v>44716000</v>
      </c>
      <c r="D1202" s="2">
        <v>80000000</v>
      </c>
      <c r="E1202" t="s">
        <v>27</v>
      </c>
      <c r="F1202" s="2">
        <v>24000000</v>
      </c>
      <c r="G1202" s="1">
        <f t="shared" si="236"/>
        <v>0.80441454659023248</v>
      </c>
      <c r="H1202" s="1">
        <f t="shared" si="237"/>
        <v>0.24132436397706977</v>
      </c>
      <c r="I1202" s="1">
        <f t="shared" si="238"/>
        <v>8.2420190287500006</v>
      </c>
      <c r="J1202" s="1">
        <f t="shared" si="239"/>
        <v>27.473396762499998</v>
      </c>
      <c r="K1202" s="3">
        <v>788000000</v>
      </c>
      <c r="L1202" s="3">
        <v>593000000</v>
      </c>
      <c r="M1202" s="1">
        <f t="shared" si="240"/>
        <v>4.3608551748814746</v>
      </c>
      <c r="N1202" s="1">
        <f t="shared" si="241"/>
        <v>8.6840765128205106</v>
      </c>
      <c r="O1202" s="3">
        <v>190000000</v>
      </c>
      <c r="P1202" s="1">
        <f t="shared" si="242"/>
        <v>12.631578947368421</v>
      </c>
      <c r="Q1202" s="1">
        <f t="shared" si="243"/>
        <v>42.105263157894733</v>
      </c>
      <c r="R1202" s="1">
        <f t="shared" si="244"/>
        <v>2.1167436500000001</v>
      </c>
      <c r="S1202" s="1">
        <f t="shared" si="245"/>
        <v>17.890687896949636</v>
      </c>
      <c r="T1202" s="1">
        <f t="shared" si="248"/>
        <v>18.740495572054744</v>
      </c>
      <c r="U1202" s="1">
        <f t="shared" si="248"/>
        <v>18.315591734502188</v>
      </c>
      <c r="V1202" s="1">
        <f t="shared" si="248"/>
        <v>17.890687896949636</v>
      </c>
      <c r="AA1202"/>
      <c r="AB1202"/>
    </row>
    <row r="1203" spans="1:28" hidden="1" x14ac:dyDescent="0.2">
      <c r="A1203" t="s">
        <v>1273</v>
      </c>
      <c r="B1203" s="5">
        <v>45.4</v>
      </c>
      <c r="C1203" s="2">
        <v>80914000</v>
      </c>
      <c r="D1203" s="2">
        <v>122000000</v>
      </c>
      <c r="E1203" t="s">
        <v>27</v>
      </c>
      <c r="F1203" s="2">
        <v>23000000</v>
      </c>
      <c r="G1203" s="1">
        <f t="shared" si="236"/>
        <v>1.2267321835501046</v>
      </c>
      <c r="H1203" s="1">
        <f t="shared" si="237"/>
        <v>0.23126918214469186</v>
      </c>
      <c r="I1203" s="1">
        <f t="shared" si="238"/>
        <v>5.4046026418032787</v>
      </c>
      <c r="J1203" s="1">
        <f t="shared" si="239"/>
        <v>28.667892273913044</v>
      </c>
      <c r="K1203" s="4">
        <v>4138000000</v>
      </c>
      <c r="L1203" s="4">
        <v>3206000000</v>
      </c>
      <c r="M1203" s="1">
        <f t="shared" si="240"/>
        <v>11.518402254245249</v>
      </c>
      <c r="N1203" s="1">
        <f t="shared" si="241"/>
        <v>3.9415188841201712</v>
      </c>
      <c r="O1203" s="3">
        <v>933000000</v>
      </c>
      <c r="P1203" s="1">
        <f t="shared" si="242"/>
        <v>2.465166130760986</v>
      </c>
      <c r="Q1203" s="1">
        <f t="shared" si="243"/>
        <v>13.076098606645232</v>
      </c>
      <c r="R1203" s="1">
        <f t="shared" si="244"/>
        <v>3.0110619672131147</v>
      </c>
      <c r="S1203" s="1">
        <f t="shared" si="245"/>
        <v>15.077736856415454</v>
      </c>
      <c r="T1203" s="1">
        <f t="shared" si="248"/>
        <v>17.383889067404898</v>
      </c>
      <c r="U1203" s="1">
        <f t="shared" si="248"/>
        <v>16.230812961910175</v>
      </c>
      <c r="V1203" s="1">
        <f t="shared" si="248"/>
        <v>15.077736856415454</v>
      </c>
      <c r="AA1203"/>
      <c r="AB1203"/>
    </row>
    <row r="1204" spans="1:28" hidden="1" x14ac:dyDescent="0.2">
      <c r="A1204" t="s">
        <v>1274</v>
      </c>
      <c r="B1204" s="5">
        <v>24.84</v>
      </c>
      <c r="C1204" s="2">
        <v>46100000</v>
      </c>
      <c r="D1204" s="2">
        <v>46000000</v>
      </c>
      <c r="E1204" t="s">
        <v>27</v>
      </c>
      <c r="F1204" s="2">
        <v>23000000</v>
      </c>
      <c r="G1204" s="1">
        <f t="shared" si="236"/>
        <v>0.46253836428938372</v>
      </c>
      <c r="H1204" s="1">
        <f t="shared" si="237"/>
        <v>0.23126918214469186</v>
      </c>
      <c r="I1204" s="1">
        <f t="shared" si="238"/>
        <v>14.333946136956522</v>
      </c>
      <c r="J1204" s="1">
        <f t="shared" si="239"/>
        <v>28.667892273913044</v>
      </c>
      <c r="K1204" s="4">
        <v>2129000000</v>
      </c>
      <c r="L1204" s="4">
        <v>1538000000</v>
      </c>
      <c r="M1204" s="1">
        <f t="shared" si="240"/>
        <v>12.81995661605206</v>
      </c>
      <c r="N1204" s="1">
        <f t="shared" si="241"/>
        <v>1.9376040609137055</v>
      </c>
      <c r="O1204" s="3">
        <v>592000000</v>
      </c>
      <c r="P1204" s="1">
        <f t="shared" si="242"/>
        <v>3.8851351351351351</v>
      </c>
      <c r="Q1204" s="1">
        <f t="shared" si="243"/>
        <v>7.7702702702702702</v>
      </c>
      <c r="R1204" s="1">
        <f t="shared" si="244"/>
        <v>2.4893999999999998</v>
      </c>
      <c r="S1204" s="1">
        <f t="shared" si="245"/>
        <v>9.9783080260303691</v>
      </c>
      <c r="T1204" s="1">
        <f t="shared" si="248"/>
        <v>12.546637744034706</v>
      </c>
      <c r="U1204" s="1">
        <f t="shared" si="248"/>
        <v>11.262472885032539</v>
      </c>
      <c r="V1204" s="1">
        <f t="shared" si="248"/>
        <v>9.9783080260303691</v>
      </c>
      <c r="AA1204"/>
      <c r="AB1204"/>
    </row>
    <row r="1205" spans="1:28" hidden="1" x14ac:dyDescent="0.2">
      <c r="A1205" t="s">
        <v>1275</v>
      </c>
      <c r="B1205" s="5">
        <v>46.72</v>
      </c>
      <c r="C1205" s="2">
        <v>13188546</v>
      </c>
      <c r="D1205" s="2">
        <v>44000000</v>
      </c>
      <c r="E1205" t="s">
        <v>27</v>
      </c>
      <c r="F1205" s="2">
        <v>-19000000</v>
      </c>
      <c r="G1205" s="1">
        <f t="shared" si="236"/>
        <v>0.44242800062462789</v>
      </c>
      <c r="H1205" s="1">
        <f t="shared" si="237"/>
        <v>-0.19104845481518024</v>
      </c>
      <c r="I1205" s="1">
        <f t="shared" si="238"/>
        <v>14.985489143181818</v>
      </c>
      <c r="J1205" s="1">
        <f t="shared" si="239"/>
        <v>-34.703238015789474</v>
      </c>
      <c r="K1205" s="3">
        <v>656000000</v>
      </c>
      <c r="L1205" s="3">
        <v>180000000</v>
      </c>
      <c r="M1205" s="1">
        <f t="shared" si="240"/>
        <v>36.091924007392478</v>
      </c>
      <c r="N1205" s="1">
        <f t="shared" si="241"/>
        <v>1.2944724141176469</v>
      </c>
      <c r="O1205" s="3">
        <v>476000000</v>
      </c>
      <c r="P1205" s="1">
        <f t="shared" si="242"/>
        <v>-3.9915966386554618</v>
      </c>
      <c r="Q1205" s="1">
        <f t="shared" si="243"/>
        <v>9.2436974789915975</v>
      </c>
      <c r="R1205" s="1">
        <f t="shared" si="244"/>
        <v>1.4003837934545451</v>
      </c>
      <c r="S1205" s="1">
        <f t="shared" si="245"/>
        <v>33.362282695909016</v>
      </c>
      <c r="T1205" s="1">
        <f t="shared" si="248"/>
        <v>40.580667497387509</v>
      </c>
      <c r="U1205" s="1">
        <f t="shared" si="248"/>
        <v>36.971475096648263</v>
      </c>
      <c r="V1205" s="1">
        <f t="shared" si="248"/>
        <v>33.362282695909016</v>
      </c>
      <c r="AA1205"/>
      <c r="AB1205"/>
    </row>
    <row r="1206" spans="1:28" hidden="1" x14ac:dyDescent="0.2">
      <c r="A1206" t="s">
        <v>1276</v>
      </c>
      <c r="B1206" s="5">
        <v>16.23</v>
      </c>
      <c r="C1206" s="2">
        <v>119095550</v>
      </c>
      <c r="D1206" s="2">
        <v>159000000</v>
      </c>
      <c r="E1206" t="s">
        <v>27</v>
      </c>
      <c r="F1206" s="2">
        <v>49000000</v>
      </c>
      <c r="G1206" s="1">
        <f t="shared" ref="G1206:G1269" si="249">D1206/$C$3</f>
        <v>1.5987739113480872</v>
      </c>
      <c r="H1206" s="1">
        <f t="shared" ref="H1206:H1269" si="250">F1206/$C$3</f>
        <v>0.4927039097865174</v>
      </c>
      <c r="I1206" s="1">
        <f t="shared" ref="I1206:I1269" si="251">$B$3/G1206</f>
        <v>4.1469278132075473</v>
      </c>
      <c r="J1206" s="1">
        <f t="shared" ref="J1206:J1269" si="252">$B$3/H1206</f>
        <v>13.456357597959185</v>
      </c>
      <c r="K1206" s="4">
        <v>3749000000</v>
      </c>
      <c r="L1206" s="4">
        <v>2366000000</v>
      </c>
      <c r="M1206" s="1">
        <f t="shared" ref="M1206:M1269" si="253">(K1206-L1206)/C1206</f>
        <v>11.612524565359495</v>
      </c>
      <c r="N1206" s="1">
        <f t="shared" ref="N1206:N1269" si="254">B1206/M1206</f>
        <v>1.3976289056399134</v>
      </c>
      <c r="O1206" s="4">
        <v>1383000000</v>
      </c>
      <c r="P1206" s="1">
        <f t="shared" ref="P1206:P1269" si="255">F1206/O1206*100</f>
        <v>3.5430224150397684</v>
      </c>
      <c r="Q1206" s="1">
        <f t="shared" ref="Q1206:Q1269" si="256">D1206/O1206*100</f>
        <v>11.496746203904555</v>
      </c>
      <c r="R1206" s="1">
        <f t="shared" ref="R1206:R1269" si="257">B1206/S1206</f>
        <v>1.2156734443396227</v>
      </c>
      <c r="S1206" s="1">
        <f t="shared" ref="S1206:S1269" si="258">($O1206+$O1206*($Q1206-$C$1)/$C$1)/$C1206</f>
        <v>13.350624771454518</v>
      </c>
      <c r="T1206" s="1">
        <f t="shared" si="248"/>
        <v>15.673129684526415</v>
      </c>
      <c r="U1206" s="1">
        <f t="shared" si="248"/>
        <v>14.511877227990466</v>
      </c>
      <c r="V1206" s="1">
        <f t="shared" si="248"/>
        <v>13.350624771454518</v>
      </c>
      <c r="AA1206"/>
      <c r="AB1206"/>
    </row>
    <row r="1207" spans="1:28" hidden="1" x14ac:dyDescent="0.2">
      <c r="A1207" t="s">
        <v>1277</v>
      </c>
      <c r="B1207" s="5">
        <v>3.41</v>
      </c>
      <c r="C1207" s="2">
        <v>7851000</v>
      </c>
      <c r="D1207" s="2">
        <v>-5000000</v>
      </c>
      <c r="E1207" t="s">
        <v>27</v>
      </c>
      <c r="F1207" s="2">
        <v>-6000000</v>
      </c>
      <c r="G1207" s="1">
        <f t="shared" si="249"/>
        <v>-5.027590916188953E-2</v>
      </c>
      <c r="H1207" s="1">
        <f t="shared" si="250"/>
        <v>-6.0331090994267443E-2</v>
      </c>
      <c r="I1207" s="1">
        <f t="shared" si="251"/>
        <v>-131.87230446000001</v>
      </c>
      <c r="J1207" s="1">
        <f t="shared" si="252"/>
        <v>-109.89358704999999</v>
      </c>
      <c r="K1207" s="3">
        <v>195000000</v>
      </c>
      <c r="L1207" s="3">
        <v>105000000</v>
      </c>
      <c r="M1207" s="1">
        <f t="shared" si="253"/>
        <v>11.463507833397019</v>
      </c>
      <c r="N1207" s="1">
        <f t="shared" si="254"/>
        <v>0.29746566666666668</v>
      </c>
      <c r="O1207" s="3">
        <v>90000000</v>
      </c>
      <c r="P1207" s="1">
        <f t="shared" si="255"/>
        <v>-6.666666666666667</v>
      </c>
      <c r="Q1207" s="1">
        <f t="shared" si="256"/>
        <v>-5.5555555555555554</v>
      </c>
      <c r="R1207" s="1">
        <f t="shared" si="257"/>
        <v>-0.53543820000000009</v>
      </c>
      <c r="S1207" s="1">
        <f t="shared" si="258"/>
        <v>-6.3686154629983438</v>
      </c>
      <c r="T1207" s="1">
        <f t="shared" si="248"/>
        <v>-4.0759138963189399</v>
      </c>
      <c r="U1207" s="1">
        <f t="shared" si="248"/>
        <v>-5.2222646796586423</v>
      </c>
      <c r="V1207" s="1">
        <f t="shared" si="248"/>
        <v>-6.3686154629983438</v>
      </c>
      <c r="AA1207"/>
      <c r="AB1207"/>
    </row>
    <row r="1208" spans="1:28" hidden="1" x14ac:dyDescent="0.2">
      <c r="A1208" t="s">
        <v>1278</v>
      </c>
      <c r="B1208" s="5">
        <v>9.48</v>
      </c>
      <c r="C1208" s="2">
        <v>56500000</v>
      </c>
      <c r="D1208" s="2">
        <v>-262000000</v>
      </c>
      <c r="E1208" t="s">
        <v>27</v>
      </c>
      <c r="F1208" s="2">
        <v>-12000000</v>
      </c>
      <c r="G1208" s="1">
        <f t="shared" si="249"/>
        <v>-2.6344576400830118</v>
      </c>
      <c r="H1208" s="1">
        <f t="shared" si="250"/>
        <v>-0.12066218198853489</v>
      </c>
      <c r="I1208" s="1">
        <f t="shared" si="251"/>
        <v>-2.5166470316793892</v>
      </c>
      <c r="J1208" s="1">
        <f t="shared" si="252"/>
        <v>-54.946793524999997</v>
      </c>
      <c r="K1208" s="4">
        <v>2323000000</v>
      </c>
      <c r="L1208" s="4">
        <v>1139000000</v>
      </c>
      <c r="M1208" s="1">
        <f t="shared" si="253"/>
        <v>20.955752212389381</v>
      </c>
      <c r="N1208" s="1">
        <f t="shared" si="254"/>
        <v>0.45238175675675674</v>
      </c>
      <c r="O1208" s="4">
        <v>1182000000</v>
      </c>
      <c r="P1208" s="1">
        <f t="shared" si="255"/>
        <v>-1.015228426395939</v>
      </c>
      <c r="Q1208" s="1">
        <f t="shared" si="256"/>
        <v>-22.165820642978005</v>
      </c>
      <c r="R1208" s="1">
        <f t="shared" si="257"/>
        <v>-0.20443511450381679</v>
      </c>
      <c r="S1208" s="1">
        <f t="shared" si="258"/>
        <v>-46.371681415929203</v>
      </c>
      <c r="T1208" s="1">
        <f t="shared" si="248"/>
        <v>-42.187610619469027</v>
      </c>
      <c r="U1208" s="1">
        <f t="shared" si="248"/>
        <v>-44.279646017699115</v>
      </c>
      <c r="V1208" s="1">
        <f t="shared" si="248"/>
        <v>-46.371681415929203</v>
      </c>
      <c r="AA1208"/>
      <c r="AB1208"/>
    </row>
    <row r="1209" spans="1:28" hidden="1" x14ac:dyDescent="0.2">
      <c r="A1209" t="s">
        <v>1279</v>
      </c>
      <c r="B1209" s="5">
        <v>11.77</v>
      </c>
      <c r="C1209" s="2">
        <v>923824804</v>
      </c>
      <c r="D1209" s="2">
        <v>-35000000</v>
      </c>
      <c r="E1209" t="s">
        <v>27</v>
      </c>
      <c r="F1209" s="2">
        <v>-35000000</v>
      </c>
      <c r="G1209" s="1">
        <f t="shared" si="249"/>
        <v>-0.35193136413322673</v>
      </c>
      <c r="H1209" s="1">
        <f t="shared" si="250"/>
        <v>-0.35193136413322673</v>
      </c>
      <c r="I1209" s="1">
        <f t="shared" si="251"/>
        <v>-18.838900637142856</v>
      </c>
      <c r="J1209" s="1">
        <f t="shared" si="252"/>
        <v>-18.838900637142856</v>
      </c>
      <c r="K1209" s="4">
        <v>22311000000</v>
      </c>
      <c r="L1209" s="4">
        <v>13139000000</v>
      </c>
      <c r="M1209" s="1">
        <f t="shared" si="253"/>
        <v>9.9282893902467677</v>
      </c>
      <c r="N1209" s="1">
        <f t="shared" si="254"/>
        <v>1.1855013021238552</v>
      </c>
      <c r="O1209" s="4">
        <v>9172000000</v>
      </c>
      <c r="P1209" s="1">
        <f t="shared" si="255"/>
        <v>-0.38159616223288273</v>
      </c>
      <c r="Q1209" s="1">
        <f t="shared" si="256"/>
        <v>-0.38159616223288273</v>
      </c>
      <c r="R1209" s="1">
        <f t="shared" si="257"/>
        <v>-31.0669084088</v>
      </c>
      <c r="S1209" s="1">
        <f t="shared" si="258"/>
        <v>-0.37885971288556136</v>
      </c>
      <c r="T1209" s="1">
        <f t="shared" si="248"/>
        <v>1.6067981651637921</v>
      </c>
      <c r="U1209" s="1">
        <f t="shared" si="248"/>
        <v>0.61396922613911542</v>
      </c>
      <c r="V1209" s="1">
        <f t="shared" si="248"/>
        <v>-0.37885971288556136</v>
      </c>
      <c r="AA1209"/>
      <c r="AB1209"/>
    </row>
    <row r="1210" spans="1:28" hidden="1" x14ac:dyDescent="0.2">
      <c r="A1210" t="s">
        <v>1228</v>
      </c>
      <c r="B1210" s="5">
        <v>9.17</v>
      </c>
      <c r="C1210" s="2">
        <v>29710740</v>
      </c>
      <c r="D1210" s="2">
        <v>74000000</v>
      </c>
      <c r="E1210" t="s">
        <v>275</v>
      </c>
      <c r="F1210" s="2">
        <v>15000000</v>
      </c>
      <c r="G1210" s="1">
        <f t="shared" si="249"/>
        <v>0.74408345559596512</v>
      </c>
      <c r="H1210" s="1">
        <f t="shared" si="250"/>
        <v>0.15082772748566861</v>
      </c>
      <c r="I1210" s="1">
        <f t="shared" si="251"/>
        <v>8.9102908418918911</v>
      </c>
      <c r="J1210" s="1">
        <f t="shared" si="252"/>
        <v>43.957434819999996</v>
      </c>
      <c r="K1210" s="2">
        <v>2157000000</v>
      </c>
      <c r="L1210" s="2">
        <v>1526000000</v>
      </c>
      <c r="M1210" s="1">
        <f t="shared" si="253"/>
        <v>21.238111201538569</v>
      </c>
      <c r="N1210" s="1">
        <f t="shared" si="254"/>
        <v>0.43177097591125196</v>
      </c>
      <c r="O1210" s="2">
        <v>630000000</v>
      </c>
      <c r="P1210" s="1">
        <f t="shared" si="255"/>
        <v>2.3809523809523809</v>
      </c>
      <c r="Q1210" s="1">
        <f t="shared" si="256"/>
        <v>11.746031746031745</v>
      </c>
      <c r="R1210" s="1">
        <f t="shared" si="257"/>
        <v>0.3681722781081081</v>
      </c>
      <c r="S1210" s="1">
        <f t="shared" si="258"/>
        <v>24.906818207826529</v>
      </c>
      <c r="T1210" s="1">
        <f t="shared" si="248"/>
        <v>29.147708875645641</v>
      </c>
      <c r="U1210" s="1">
        <f t="shared" si="248"/>
        <v>27.027263541736087</v>
      </c>
      <c r="V1210" s="1">
        <f t="shared" si="248"/>
        <v>24.906818207826529</v>
      </c>
      <c r="AA1210"/>
      <c r="AB1210"/>
    </row>
    <row r="1211" spans="1:28" hidden="1" x14ac:dyDescent="0.2">
      <c r="A1211" t="s">
        <v>1281</v>
      </c>
      <c r="B1211" s="5">
        <v>10.75</v>
      </c>
      <c r="C1211" s="2">
        <v>56250000</v>
      </c>
      <c r="D1211" s="2" t="s">
        <v>41</v>
      </c>
      <c r="E1211" t="s">
        <v>42</v>
      </c>
      <c r="F1211" s="2">
        <v>0</v>
      </c>
      <c r="G1211" s="1" t="e">
        <f t="shared" si="249"/>
        <v>#VALUE!</v>
      </c>
      <c r="H1211" s="1">
        <f t="shared" si="250"/>
        <v>0</v>
      </c>
      <c r="I1211" s="1" t="e">
        <f t="shared" si="251"/>
        <v>#VALUE!</v>
      </c>
      <c r="J1211" s="1" t="e">
        <f t="shared" si="252"/>
        <v>#DIV/0!</v>
      </c>
      <c r="K1211" s="3">
        <v>453000000</v>
      </c>
      <c r="L1211" s="3">
        <v>16000000</v>
      </c>
      <c r="M1211" s="1">
        <f t="shared" si="253"/>
        <v>7.7688888888888892</v>
      </c>
      <c r="N1211" s="1">
        <f t="shared" si="254"/>
        <v>1.3837242562929062</v>
      </c>
      <c r="O1211" s="3">
        <v>5000000</v>
      </c>
      <c r="P1211" s="1">
        <f t="shared" si="255"/>
        <v>0</v>
      </c>
      <c r="Q1211" s="1" t="e">
        <f t="shared" si="256"/>
        <v>#VALUE!</v>
      </c>
      <c r="R1211" s="1" t="e">
        <f t="shared" si="257"/>
        <v>#VALUE!</v>
      </c>
      <c r="S1211" s="1" t="e">
        <f t="shared" si="258"/>
        <v>#VALUE!</v>
      </c>
      <c r="T1211" s="1" t="e">
        <f t="shared" si="248"/>
        <v>#VALUE!</v>
      </c>
      <c r="U1211" s="1" t="e">
        <f t="shared" si="248"/>
        <v>#VALUE!</v>
      </c>
      <c r="V1211" s="1" t="e">
        <f t="shared" si="248"/>
        <v>#VALUE!</v>
      </c>
      <c r="AA1211"/>
      <c r="AB1211"/>
    </row>
    <row r="1212" spans="1:28" hidden="1" x14ac:dyDescent="0.2">
      <c r="A1212" t="s">
        <v>1282</v>
      </c>
      <c r="B1212" s="5">
        <v>27.82</v>
      </c>
      <c r="C1212" s="2">
        <v>50176046</v>
      </c>
      <c r="D1212" s="2">
        <v>77000000</v>
      </c>
      <c r="E1212" t="s">
        <v>27</v>
      </c>
      <c r="F1212" s="2">
        <v>29000000</v>
      </c>
      <c r="G1212" s="1">
        <f t="shared" si="249"/>
        <v>0.7742490010930988</v>
      </c>
      <c r="H1212" s="1">
        <f t="shared" si="250"/>
        <v>0.29160027313895931</v>
      </c>
      <c r="I1212" s="1">
        <f t="shared" si="251"/>
        <v>8.5631366532467528</v>
      </c>
      <c r="J1212" s="1">
        <f t="shared" si="252"/>
        <v>22.736604217241378</v>
      </c>
      <c r="K1212" s="4">
        <v>2697000000</v>
      </c>
      <c r="L1212" s="4">
        <v>1428000000</v>
      </c>
      <c r="M1212" s="1">
        <f t="shared" si="253"/>
        <v>25.290952579244685</v>
      </c>
      <c r="N1212" s="1">
        <f t="shared" si="254"/>
        <v>1.0999981085263988</v>
      </c>
      <c r="O1212" s="4">
        <v>1209000000</v>
      </c>
      <c r="P1212" s="1">
        <f t="shared" si="255"/>
        <v>2.3986765922249793</v>
      </c>
      <c r="Q1212" s="1">
        <f t="shared" si="256"/>
        <v>6.3688999172870142</v>
      </c>
      <c r="R1212" s="1">
        <f t="shared" si="257"/>
        <v>1.8128540256103896</v>
      </c>
      <c r="S1212" s="1">
        <f t="shared" si="258"/>
        <v>15.34596807408858</v>
      </c>
      <c r="T1212" s="1">
        <f t="shared" si="248"/>
        <v>20.165000645925744</v>
      </c>
      <c r="U1212" s="1">
        <f t="shared" si="248"/>
        <v>17.755484360007163</v>
      </c>
      <c r="V1212" s="1">
        <f t="shared" si="248"/>
        <v>15.34596807408858</v>
      </c>
      <c r="AA1212"/>
      <c r="AB1212"/>
    </row>
    <row r="1213" spans="1:28" hidden="1" x14ac:dyDescent="0.2">
      <c r="A1213" t="s">
        <v>3441</v>
      </c>
      <c r="B1213" s="5">
        <v>16.649999999999999</v>
      </c>
      <c r="C1213" s="2">
        <v>26936541</v>
      </c>
      <c r="D1213" s="2">
        <v>121000000</v>
      </c>
      <c r="E1213" t="s">
        <v>27</v>
      </c>
      <c r="F1213" s="2">
        <v>0.72</v>
      </c>
      <c r="G1213" s="1">
        <f t="shared" si="249"/>
        <v>1.2166770017177266</v>
      </c>
      <c r="H1213" s="1">
        <f t="shared" si="250"/>
        <v>7.2397309193120923E-9</v>
      </c>
      <c r="I1213" s="1">
        <f t="shared" si="251"/>
        <v>5.4492687793388432</v>
      </c>
      <c r="J1213" s="1">
        <f t="shared" si="252"/>
        <v>915779892.08333337</v>
      </c>
      <c r="K1213" s="2">
        <v>239000000</v>
      </c>
      <c r="L1213" s="2">
        <v>24000000</v>
      </c>
      <c r="M1213" s="1">
        <f t="shared" si="253"/>
        <v>7.9817226718159544</v>
      </c>
      <c r="N1213" s="1">
        <f t="shared" si="254"/>
        <v>2.0860158495348835</v>
      </c>
      <c r="O1213" s="2">
        <v>215000000</v>
      </c>
      <c r="P1213" s="1">
        <f t="shared" si="255"/>
        <v>3.3488372093023259E-7</v>
      </c>
      <c r="Q1213" s="1">
        <f t="shared" si="256"/>
        <v>56.279069767441861</v>
      </c>
      <c r="R1213" s="1">
        <f t="shared" si="257"/>
        <v>0.37065570880165283</v>
      </c>
      <c r="S1213" s="1">
        <f t="shared" si="258"/>
        <v>44.920392711150257</v>
      </c>
      <c r="T1213" s="1">
        <f t="shared" si="248"/>
        <v>46.516737245513447</v>
      </c>
      <c r="U1213" s="1">
        <f t="shared" si="248"/>
        <v>45.718564978331848</v>
      </c>
      <c r="V1213" s="1">
        <f t="shared" si="248"/>
        <v>44.920392711150257</v>
      </c>
      <c r="AA1213"/>
      <c r="AB1213"/>
    </row>
    <row r="1214" spans="1:28" hidden="1" x14ac:dyDescent="0.2">
      <c r="A1214" t="s">
        <v>1284</v>
      </c>
      <c r="B1214" s="5">
        <v>100.29</v>
      </c>
      <c r="C1214" s="2">
        <v>238662000</v>
      </c>
      <c r="D1214" s="2">
        <v>592000000</v>
      </c>
      <c r="E1214" t="s">
        <v>58</v>
      </c>
      <c r="F1214" s="2">
        <v>218000000</v>
      </c>
      <c r="G1214" s="1">
        <f t="shared" si="249"/>
        <v>5.9526676447677209</v>
      </c>
      <c r="H1214" s="1">
        <f t="shared" si="250"/>
        <v>2.1920296394583838</v>
      </c>
      <c r="I1214" s="1">
        <f t="shared" si="251"/>
        <v>1.1137863552364864</v>
      </c>
      <c r="J1214" s="1">
        <f t="shared" si="252"/>
        <v>3.0245941389908255</v>
      </c>
      <c r="K1214" s="4">
        <v>2856000000</v>
      </c>
      <c r="L1214" s="3">
        <v>929000000</v>
      </c>
      <c r="M1214" s="1">
        <f t="shared" si="253"/>
        <v>8.0741802214009777</v>
      </c>
      <c r="N1214" s="1">
        <f t="shared" si="254"/>
        <v>12.421075236118318</v>
      </c>
      <c r="O1214" s="4">
        <v>1927000000</v>
      </c>
      <c r="P1214" s="1">
        <f t="shared" si="255"/>
        <v>11.312921639854697</v>
      </c>
      <c r="Q1214" s="1">
        <f t="shared" si="256"/>
        <v>30.721328489880644</v>
      </c>
      <c r="R1214" s="1">
        <f t="shared" si="257"/>
        <v>4.0431439155405409</v>
      </c>
      <c r="S1214" s="1">
        <f t="shared" si="258"/>
        <v>24.804954286815665</v>
      </c>
      <c r="T1214" s="1">
        <f t="shared" ref="T1214:V1233" si="259">($O1214+$O1214*($Q1214+T$2-$C$1)/$C$1)/$C1214</f>
        <v>26.419790331095864</v>
      </c>
      <c r="U1214" s="1">
        <f t="shared" si="259"/>
        <v>25.612372308955763</v>
      </c>
      <c r="V1214" s="1">
        <f t="shared" si="259"/>
        <v>24.804954286815665</v>
      </c>
      <c r="AA1214"/>
      <c r="AB1214"/>
    </row>
    <row r="1215" spans="1:28" hidden="1" x14ac:dyDescent="0.2">
      <c r="A1215" t="s">
        <v>1285</v>
      </c>
      <c r="B1215" s="5">
        <v>102.19</v>
      </c>
      <c r="C1215" s="2">
        <v>42123766</v>
      </c>
      <c r="D1215" s="2">
        <v>88000000</v>
      </c>
      <c r="E1215" t="s">
        <v>27</v>
      </c>
      <c r="F1215" s="2">
        <v>88000000</v>
      </c>
      <c r="G1215" s="1">
        <f t="shared" si="249"/>
        <v>0.88485600124925579</v>
      </c>
      <c r="H1215" s="1">
        <f t="shared" si="250"/>
        <v>0.88485600124925579</v>
      </c>
      <c r="I1215" s="1">
        <f t="shared" si="251"/>
        <v>7.4927445715909089</v>
      </c>
      <c r="J1215" s="1">
        <f t="shared" si="252"/>
        <v>7.4927445715909089</v>
      </c>
      <c r="K1215" s="4">
        <v>4087000000</v>
      </c>
      <c r="L1215" s="4">
        <v>2247000000</v>
      </c>
      <c r="M1215" s="1">
        <f t="shared" si="253"/>
        <v>43.680804797937583</v>
      </c>
      <c r="N1215" s="1">
        <f t="shared" si="254"/>
        <v>2.3394715475760868</v>
      </c>
      <c r="O1215" s="4">
        <v>1841000000</v>
      </c>
      <c r="P1215" s="1">
        <f t="shared" si="255"/>
        <v>4.7800108636610537</v>
      </c>
      <c r="Q1215" s="1">
        <f t="shared" si="256"/>
        <v>4.7800108636610537</v>
      </c>
      <c r="R1215" s="1">
        <f t="shared" si="257"/>
        <v>4.8916223267500003</v>
      </c>
      <c r="S1215" s="1">
        <f t="shared" si="258"/>
        <v>20.890819685970147</v>
      </c>
      <c r="T1215" s="1">
        <f t="shared" si="259"/>
        <v>29.631728559122656</v>
      </c>
      <c r="U1215" s="1">
        <f t="shared" si="259"/>
        <v>25.261274122546403</v>
      </c>
      <c r="V1215" s="1">
        <f t="shared" si="259"/>
        <v>20.890819685970147</v>
      </c>
      <c r="AA1215"/>
      <c r="AB1215"/>
    </row>
    <row r="1216" spans="1:28" hidden="1" x14ac:dyDescent="0.2">
      <c r="A1216" t="s">
        <v>1286</v>
      </c>
      <c r="B1216" s="5">
        <v>5.41</v>
      </c>
      <c r="C1216" s="2">
        <v>1591094630</v>
      </c>
      <c r="D1216" s="2">
        <v>10000000</v>
      </c>
      <c r="E1216" t="s">
        <v>27</v>
      </c>
      <c r="F1216" s="2">
        <v>10000000</v>
      </c>
      <c r="G1216" s="1">
        <f t="shared" si="249"/>
        <v>0.10055181832377906</v>
      </c>
      <c r="H1216" s="1">
        <f t="shared" si="250"/>
        <v>0.10055181832377906</v>
      </c>
      <c r="I1216" s="1">
        <f t="shared" si="251"/>
        <v>65.936152230000005</v>
      </c>
      <c r="J1216" s="1">
        <f t="shared" si="252"/>
        <v>65.936152230000005</v>
      </c>
      <c r="K1216" s="3">
        <v>118000000</v>
      </c>
      <c r="L1216" s="3">
        <v>34000000</v>
      </c>
      <c r="M1216" s="1">
        <f t="shared" si="253"/>
        <v>5.2793842940692975E-2</v>
      </c>
      <c r="N1216" s="1">
        <f t="shared" si="254"/>
        <v>102.47407081309524</v>
      </c>
      <c r="O1216" s="3">
        <v>84000000</v>
      </c>
      <c r="P1216" s="1">
        <f t="shared" si="255"/>
        <v>11.904761904761903</v>
      </c>
      <c r="Q1216" s="1">
        <f t="shared" si="256"/>
        <v>11.904761904761903</v>
      </c>
      <c r="R1216" s="1">
        <f t="shared" si="257"/>
        <v>86.078219483000026</v>
      </c>
      <c r="S1216" s="1">
        <f t="shared" si="258"/>
        <v>6.2849813024634479E-2</v>
      </c>
      <c r="T1216" s="1">
        <f t="shared" si="259"/>
        <v>7.3408581612773083E-2</v>
      </c>
      <c r="U1216" s="1">
        <f t="shared" si="259"/>
        <v>6.8129197318703788E-2</v>
      </c>
      <c r="V1216" s="1">
        <f t="shared" si="259"/>
        <v>6.2849813024634479E-2</v>
      </c>
      <c r="AA1216"/>
      <c r="AB1216"/>
    </row>
    <row r="1217" spans="1:28" hidden="1" x14ac:dyDescent="0.2">
      <c r="A1217" t="s">
        <v>1287</v>
      </c>
      <c r="B1217" s="5">
        <v>117.72</v>
      </c>
      <c r="C1217" s="2">
        <v>37132155</v>
      </c>
      <c r="D1217" s="2">
        <v>78000000</v>
      </c>
      <c r="E1217" t="s">
        <v>27</v>
      </c>
      <c r="F1217" s="2">
        <v>17000000</v>
      </c>
      <c r="G1217" s="1">
        <f t="shared" si="249"/>
        <v>0.78430418292547677</v>
      </c>
      <c r="H1217" s="1">
        <f t="shared" si="250"/>
        <v>0.17093809115042441</v>
      </c>
      <c r="I1217" s="1">
        <f t="shared" si="251"/>
        <v>8.4533528499999999</v>
      </c>
      <c r="J1217" s="1">
        <f t="shared" si="252"/>
        <v>38.7859719</v>
      </c>
      <c r="K1217" s="4">
        <v>2047000000</v>
      </c>
      <c r="L1217" s="4">
        <v>1803000000</v>
      </c>
      <c r="M1217" s="1">
        <f t="shared" si="253"/>
        <v>6.5711241375567884</v>
      </c>
      <c r="N1217" s="1">
        <f t="shared" si="254"/>
        <v>17.914742977868855</v>
      </c>
      <c r="O1217" s="3">
        <v>180000000</v>
      </c>
      <c r="P1217" s="1">
        <f t="shared" si="255"/>
        <v>9.4444444444444446</v>
      </c>
      <c r="Q1217" s="1">
        <f t="shared" si="256"/>
        <v>43.333333333333336</v>
      </c>
      <c r="R1217" s="1">
        <f t="shared" si="257"/>
        <v>5.6040990853846147</v>
      </c>
      <c r="S1217" s="1">
        <f t="shared" si="258"/>
        <v>21.006052570878261</v>
      </c>
      <c r="T1217" s="1">
        <f t="shared" si="259"/>
        <v>21.975562689534179</v>
      </c>
      <c r="U1217" s="1">
        <f t="shared" si="259"/>
        <v>21.49080763020622</v>
      </c>
      <c r="V1217" s="1">
        <f t="shared" si="259"/>
        <v>21.006052570878261</v>
      </c>
      <c r="AA1217"/>
      <c r="AB1217"/>
    </row>
    <row r="1218" spans="1:28" hidden="1" x14ac:dyDescent="0.2">
      <c r="A1218" t="s">
        <v>1288</v>
      </c>
      <c r="B1218" s="5">
        <v>29.36</v>
      </c>
      <c r="C1218" s="2">
        <v>780866098</v>
      </c>
      <c r="D1218" s="2">
        <v>1066000000</v>
      </c>
      <c r="E1218" t="s">
        <v>27</v>
      </c>
      <c r="F1218" s="2">
        <v>337000000</v>
      </c>
      <c r="G1218" s="1">
        <f t="shared" si="249"/>
        <v>10.718823833314849</v>
      </c>
      <c r="H1218" s="1">
        <f t="shared" si="250"/>
        <v>3.3885962775113545</v>
      </c>
      <c r="I1218" s="1">
        <f t="shared" si="251"/>
        <v>0.6185380134146341</v>
      </c>
      <c r="J1218" s="1">
        <f t="shared" si="252"/>
        <v>1.9565623807121661</v>
      </c>
      <c r="K1218" s="4">
        <v>27329000000</v>
      </c>
      <c r="L1218" s="4">
        <v>14195000000</v>
      </c>
      <c r="M1218" s="1">
        <f t="shared" si="253"/>
        <v>16.819785150923533</v>
      </c>
      <c r="N1218" s="1">
        <f t="shared" si="254"/>
        <v>1.7455633194213491</v>
      </c>
      <c r="O1218" s="4">
        <v>13034000000</v>
      </c>
      <c r="P1218" s="1">
        <f t="shared" si="255"/>
        <v>2.5855454963940461</v>
      </c>
      <c r="Q1218" s="1">
        <f t="shared" si="256"/>
        <v>8.1786097897805732</v>
      </c>
      <c r="R1218" s="1">
        <f t="shared" si="257"/>
        <v>2.1506781085628517</v>
      </c>
      <c r="S1218" s="1">
        <f t="shared" si="258"/>
        <v>13.651508276903066</v>
      </c>
      <c r="T1218" s="1">
        <f t="shared" si="259"/>
        <v>16.9898527212024</v>
      </c>
      <c r="U1218" s="1">
        <f t="shared" si="259"/>
        <v>15.320680499052733</v>
      </c>
      <c r="V1218" s="1">
        <f t="shared" si="259"/>
        <v>13.651508276903066</v>
      </c>
      <c r="AA1218"/>
      <c r="AB1218"/>
    </row>
    <row r="1219" spans="1:28" hidden="1" x14ac:dyDescent="0.2">
      <c r="A1219" t="s">
        <v>1289</v>
      </c>
      <c r="B1219" s="5">
        <v>60.91</v>
      </c>
      <c r="C1219" s="2">
        <v>60652000</v>
      </c>
      <c r="D1219" s="2">
        <v>-34000000</v>
      </c>
      <c r="E1219" t="s">
        <v>27</v>
      </c>
      <c r="F1219" s="2">
        <v>-1.22</v>
      </c>
      <c r="G1219" s="1">
        <f t="shared" si="249"/>
        <v>-0.34187618230084882</v>
      </c>
      <c r="H1219" s="1">
        <f t="shared" si="250"/>
        <v>-1.2267321835501047E-8</v>
      </c>
      <c r="I1219" s="1">
        <f t="shared" si="251"/>
        <v>-19.39298595</v>
      </c>
      <c r="J1219" s="1">
        <f t="shared" si="252"/>
        <v>-540460264.18032789</v>
      </c>
      <c r="K1219" s="3">
        <v>869000000</v>
      </c>
      <c r="L1219" s="3">
        <v>738000000</v>
      </c>
      <c r="M1219" s="1">
        <f t="shared" si="253"/>
        <v>2.1598628239794238</v>
      </c>
      <c r="N1219" s="1">
        <f t="shared" si="254"/>
        <v>28.200865038167937</v>
      </c>
      <c r="O1219" s="3">
        <v>131000000</v>
      </c>
      <c r="P1219" s="1">
        <f t="shared" si="255"/>
        <v>-9.3129770992366416E-7</v>
      </c>
      <c r="Q1219" s="1">
        <f t="shared" si="256"/>
        <v>-25.954198473282442</v>
      </c>
      <c r="R1219" s="1">
        <f t="shared" si="257"/>
        <v>-10.865627411764706</v>
      </c>
      <c r="S1219" s="1">
        <f t="shared" si="258"/>
        <v>-5.6057508408626262</v>
      </c>
      <c r="T1219" s="1">
        <f t="shared" si="259"/>
        <v>-5.1737782760667415</v>
      </c>
      <c r="U1219" s="1">
        <f t="shared" si="259"/>
        <v>-5.3897645584646838</v>
      </c>
      <c r="V1219" s="1">
        <f t="shared" si="259"/>
        <v>-5.6057508408626262</v>
      </c>
      <c r="AA1219"/>
      <c r="AB1219"/>
    </row>
    <row r="1220" spans="1:28" hidden="1" x14ac:dyDescent="0.2">
      <c r="A1220" t="s">
        <v>1290</v>
      </c>
      <c r="B1220" s="5">
        <v>8.7100000000000009</v>
      </c>
      <c r="C1220" s="2">
        <v>125558000</v>
      </c>
      <c r="D1220" s="2">
        <v>63000000</v>
      </c>
      <c r="E1220" t="s">
        <v>1291</v>
      </c>
      <c r="F1220" s="2">
        <v>25000000</v>
      </c>
      <c r="G1220" s="1">
        <f t="shared" si="249"/>
        <v>0.63347645543980813</v>
      </c>
      <c r="H1220" s="1">
        <f t="shared" si="250"/>
        <v>0.25137954580944766</v>
      </c>
      <c r="I1220" s="1">
        <f t="shared" si="251"/>
        <v>10.46605590952381</v>
      </c>
      <c r="J1220" s="1">
        <f t="shared" si="252"/>
        <v>26.374460892000002</v>
      </c>
      <c r="K1220" s="4">
        <v>5708000000</v>
      </c>
      <c r="L1220" s="4">
        <v>4781000000</v>
      </c>
      <c r="M1220" s="1">
        <f t="shared" si="253"/>
        <v>7.3830421000653086</v>
      </c>
      <c r="N1220" s="1">
        <f t="shared" si="254"/>
        <v>1.1797305070118664</v>
      </c>
      <c r="O1220" s="3">
        <v>928000000</v>
      </c>
      <c r="P1220" s="1">
        <f t="shared" si="255"/>
        <v>2.693965517241379</v>
      </c>
      <c r="Q1220" s="1">
        <f t="shared" si="256"/>
        <v>6.7887931034482758</v>
      </c>
      <c r="R1220" s="1">
        <f t="shared" si="257"/>
        <v>1.7358891746031748</v>
      </c>
      <c r="S1220" s="1">
        <f t="shared" si="258"/>
        <v>5.0176014272288505</v>
      </c>
      <c r="T1220" s="1">
        <f t="shared" si="259"/>
        <v>6.4958027365838893</v>
      </c>
      <c r="U1220" s="1">
        <f t="shared" si="259"/>
        <v>5.7567020819063703</v>
      </c>
      <c r="V1220" s="1">
        <f t="shared" si="259"/>
        <v>5.0176014272288505</v>
      </c>
      <c r="AA1220"/>
      <c r="AB1220"/>
    </row>
    <row r="1221" spans="1:28" hidden="1" x14ac:dyDescent="0.2">
      <c r="A1221" t="s">
        <v>1292</v>
      </c>
      <c r="B1221" s="5">
        <v>6.81</v>
      </c>
      <c r="C1221" s="2">
        <v>24015927</v>
      </c>
      <c r="D1221" s="2">
        <v>-27000000</v>
      </c>
      <c r="E1221" t="s">
        <v>27</v>
      </c>
      <c r="F1221" s="2">
        <v>-5000000</v>
      </c>
      <c r="G1221" s="1">
        <f t="shared" si="249"/>
        <v>-0.27148990947420348</v>
      </c>
      <c r="H1221" s="1">
        <f t="shared" si="250"/>
        <v>-5.027590916188953E-2</v>
      </c>
      <c r="I1221" s="1">
        <f t="shared" si="251"/>
        <v>-24.420797122222222</v>
      </c>
      <c r="J1221" s="1">
        <f t="shared" si="252"/>
        <v>-131.87230446000001</v>
      </c>
      <c r="K1221" s="3">
        <v>34000000</v>
      </c>
      <c r="L1221" s="3">
        <v>5000000</v>
      </c>
      <c r="M1221" s="1">
        <f t="shared" si="253"/>
        <v>1.2075319849198409</v>
      </c>
      <c r="N1221" s="1">
        <f t="shared" si="254"/>
        <v>5.6396021679310344</v>
      </c>
      <c r="O1221" s="3">
        <v>29000000</v>
      </c>
      <c r="P1221" s="1">
        <f t="shared" si="255"/>
        <v>-17.241379310344829</v>
      </c>
      <c r="Q1221" s="1">
        <f t="shared" si="256"/>
        <v>-93.103448275862064</v>
      </c>
      <c r="R1221" s="1">
        <f t="shared" si="257"/>
        <v>-0.60573504766666664</v>
      </c>
      <c r="S1221" s="1">
        <f t="shared" si="258"/>
        <v>-11.242539169943347</v>
      </c>
      <c r="T1221" s="1">
        <f t="shared" si="259"/>
        <v>-11.001032772959379</v>
      </c>
      <c r="U1221" s="1">
        <f t="shared" si="259"/>
        <v>-11.121785971451363</v>
      </c>
      <c r="V1221" s="1">
        <f t="shared" si="259"/>
        <v>-11.242539169943347</v>
      </c>
      <c r="AA1221"/>
      <c r="AB1221"/>
    </row>
    <row r="1222" spans="1:28" hidden="1" x14ac:dyDescent="0.2">
      <c r="A1222" t="s">
        <v>1293</v>
      </c>
      <c r="B1222" s="5">
        <v>5.49</v>
      </c>
      <c r="C1222" s="2">
        <v>158848000</v>
      </c>
      <c r="D1222" s="2">
        <v>7000000</v>
      </c>
      <c r="E1222" t="s">
        <v>27</v>
      </c>
      <c r="F1222" s="2">
        <v>7000000</v>
      </c>
      <c r="G1222" s="1">
        <f t="shared" si="249"/>
        <v>7.0386272826645349E-2</v>
      </c>
      <c r="H1222" s="1">
        <f t="shared" si="250"/>
        <v>7.0386272826645349E-2</v>
      </c>
      <c r="I1222" s="1">
        <f t="shared" si="251"/>
        <v>94.194503185714282</v>
      </c>
      <c r="J1222" s="1">
        <f t="shared" si="252"/>
        <v>94.194503185714282</v>
      </c>
      <c r="K1222" s="4">
        <v>3845000000</v>
      </c>
      <c r="L1222" s="4">
        <v>2623000000</v>
      </c>
      <c r="M1222" s="1">
        <f t="shared" si="253"/>
        <v>7.6928887993553587</v>
      </c>
      <c r="N1222" s="1">
        <f t="shared" si="254"/>
        <v>0.71364608837970545</v>
      </c>
      <c r="O1222" s="3">
        <v>768000000</v>
      </c>
      <c r="P1222" s="1">
        <f t="shared" si="255"/>
        <v>0.91145833333333337</v>
      </c>
      <c r="Q1222" s="1">
        <f t="shared" si="256"/>
        <v>0.91145833333333337</v>
      </c>
      <c r="R1222" s="1">
        <f t="shared" si="257"/>
        <v>12.458221714285715</v>
      </c>
      <c r="S1222" s="1">
        <f t="shared" si="258"/>
        <v>0.44067284448025784</v>
      </c>
      <c r="T1222" s="1">
        <f t="shared" si="259"/>
        <v>1.4076349717969379</v>
      </c>
      <c r="U1222" s="1">
        <f t="shared" si="259"/>
        <v>0.92415390813859788</v>
      </c>
      <c r="V1222" s="1">
        <f t="shared" si="259"/>
        <v>0.44067284448025784</v>
      </c>
      <c r="AA1222"/>
      <c r="AB1222"/>
    </row>
    <row r="1223" spans="1:28" hidden="1" x14ac:dyDescent="0.2">
      <c r="A1223" t="s">
        <v>1294</v>
      </c>
      <c r="B1223" s="5">
        <v>29.98</v>
      </c>
      <c r="C1223" s="2">
        <v>111949887</v>
      </c>
      <c r="D1223" s="2">
        <v>72000000</v>
      </c>
      <c r="E1223" t="s">
        <v>27</v>
      </c>
      <c r="F1223" s="2">
        <v>21000000</v>
      </c>
      <c r="G1223" s="1">
        <f t="shared" si="249"/>
        <v>0.72397309193120929</v>
      </c>
      <c r="H1223" s="1">
        <f t="shared" si="250"/>
        <v>0.21115881847993603</v>
      </c>
      <c r="I1223" s="1">
        <f t="shared" si="251"/>
        <v>9.1577989208333328</v>
      </c>
      <c r="J1223" s="1">
        <f t="shared" si="252"/>
        <v>31.39816772857143</v>
      </c>
      <c r="K1223" s="4">
        <v>3855000000</v>
      </c>
      <c r="L1223" s="4">
        <v>2131000000</v>
      </c>
      <c r="M1223" s="1">
        <f t="shared" si="253"/>
        <v>15.399747567409335</v>
      </c>
      <c r="N1223" s="1">
        <f t="shared" si="254"/>
        <v>1.9467851579234339</v>
      </c>
      <c r="O1223" s="4">
        <v>1656000000</v>
      </c>
      <c r="P1223" s="1">
        <f t="shared" si="255"/>
        <v>1.2681159420289856</v>
      </c>
      <c r="Q1223" s="1">
        <f t="shared" si="256"/>
        <v>4.3478260869565215</v>
      </c>
      <c r="R1223" s="1">
        <f t="shared" si="257"/>
        <v>4.6614689059166672</v>
      </c>
      <c r="S1223" s="1">
        <f t="shared" si="258"/>
        <v>6.4314491000781446</v>
      </c>
      <c r="T1223" s="1">
        <f t="shared" si="259"/>
        <v>9.389915686114092</v>
      </c>
      <c r="U1223" s="1">
        <f t="shared" si="259"/>
        <v>7.9106823930961179</v>
      </c>
      <c r="V1223" s="1">
        <f t="shared" si="259"/>
        <v>6.4314491000781446</v>
      </c>
      <c r="AA1223"/>
      <c r="AB1223"/>
    </row>
    <row r="1224" spans="1:28" hidden="1" x14ac:dyDescent="0.2">
      <c r="A1224" t="s">
        <v>1295</v>
      </c>
      <c r="B1224" s="5">
        <v>157.77000000000001</v>
      </c>
      <c r="C1224" s="2">
        <v>24103922</v>
      </c>
      <c r="D1224" s="2">
        <v>223000000</v>
      </c>
      <c r="E1224" t="s">
        <v>1296</v>
      </c>
      <c r="F1224" s="2">
        <v>43000000</v>
      </c>
      <c r="G1224" s="1">
        <f t="shared" si="249"/>
        <v>2.2423055486202732</v>
      </c>
      <c r="H1224" s="1">
        <f t="shared" si="250"/>
        <v>0.43237281879224998</v>
      </c>
      <c r="I1224" s="1">
        <f t="shared" si="251"/>
        <v>2.9567781269058298</v>
      </c>
      <c r="J1224" s="1">
        <f t="shared" si="252"/>
        <v>15.333988890697675</v>
      </c>
      <c r="K1224" s="4">
        <v>2138000000</v>
      </c>
      <c r="L1224" s="4">
        <v>1532000000</v>
      </c>
      <c r="M1224" s="1">
        <f t="shared" si="253"/>
        <v>25.141136782636451</v>
      </c>
      <c r="N1224" s="1">
        <f t="shared" si="254"/>
        <v>6.2753725642574265</v>
      </c>
      <c r="O1224" s="3">
        <v>606000000</v>
      </c>
      <c r="P1224" s="1">
        <f t="shared" si="255"/>
        <v>7.0957095709570952</v>
      </c>
      <c r="Q1224" s="1">
        <f t="shared" si="256"/>
        <v>36.798679867986799</v>
      </c>
      <c r="R1224" s="1">
        <f t="shared" si="257"/>
        <v>1.7053254591659193</v>
      </c>
      <c r="S1224" s="1">
        <f t="shared" si="258"/>
        <v>92.516064398150647</v>
      </c>
      <c r="T1224" s="1">
        <f t="shared" si="259"/>
        <v>97.544291754677928</v>
      </c>
      <c r="U1224" s="1">
        <f t="shared" si="259"/>
        <v>95.030178076414288</v>
      </c>
      <c r="V1224" s="1">
        <f t="shared" si="259"/>
        <v>92.516064398150647</v>
      </c>
      <c r="AA1224"/>
      <c r="AB1224"/>
    </row>
    <row r="1225" spans="1:28" hidden="1" x14ac:dyDescent="0.2">
      <c r="A1225" t="s">
        <v>1297</v>
      </c>
      <c r="B1225" s="5">
        <v>16.420000000000002</v>
      </c>
      <c r="C1225" s="2">
        <v>19466000</v>
      </c>
      <c r="D1225" s="2">
        <v>4000000</v>
      </c>
      <c r="E1225" t="s">
        <v>114</v>
      </c>
      <c r="F1225" s="2">
        <v>-1.22</v>
      </c>
      <c r="G1225" s="1">
        <f t="shared" si="249"/>
        <v>4.0220727329511624E-2</v>
      </c>
      <c r="H1225" s="1">
        <f t="shared" si="250"/>
        <v>-1.2267321835501047E-8</v>
      </c>
      <c r="I1225" s="1">
        <f t="shared" si="251"/>
        <v>164.84038057500001</v>
      </c>
      <c r="J1225" s="1">
        <f t="shared" si="252"/>
        <v>-540460264.18032789</v>
      </c>
      <c r="K1225" s="3">
        <v>262000000</v>
      </c>
      <c r="L1225" s="3">
        <v>130000000</v>
      </c>
      <c r="M1225" s="1">
        <f t="shared" si="253"/>
        <v>6.7810541456899207</v>
      </c>
      <c r="N1225" s="1">
        <f t="shared" si="254"/>
        <v>2.4214524242424247</v>
      </c>
      <c r="O1225" s="3">
        <v>132000000</v>
      </c>
      <c r="P1225" s="1">
        <f t="shared" si="255"/>
        <v>-9.2424242424242425E-7</v>
      </c>
      <c r="Q1225" s="1">
        <f t="shared" si="256"/>
        <v>3.0303030303030303</v>
      </c>
      <c r="R1225" s="1">
        <f t="shared" si="257"/>
        <v>7.9907930000000009</v>
      </c>
      <c r="S1225" s="1">
        <f t="shared" si="258"/>
        <v>2.0548648926333093</v>
      </c>
      <c r="T1225" s="1">
        <f t="shared" si="259"/>
        <v>3.4110757217712937</v>
      </c>
      <c r="U1225" s="1">
        <f t="shared" si="259"/>
        <v>2.7329703072023013</v>
      </c>
      <c r="V1225" s="1">
        <f t="shared" si="259"/>
        <v>2.0548648926333093</v>
      </c>
      <c r="AA1225"/>
      <c r="AB1225"/>
    </row>
    <row r="1226" spans="1:28" hidden="1" x14ac:dyDescent="0.2">
      <c r="A1226" t="s">
        <v>1298</v>
      </c>
      <c r="B1226" s="5">
        <v>85.52</v>
      </c>
      <c r="C1226" s="2">
        <v>60800000</v>
      </c>
      <c r="D1226" s="2">
        <v>336000000</v>
      </c>
      <c r="E1226" t="s">
        <v>27</v>
      </c>
      <c r="F1226" s="2">
        <v>73000000</v>
      </c>
      <c r="G1226" s="1">
        <f t="shared" si="249"/>
        <v>3.3785410956789765</v>
      </c>
      <c r="H1226" s="1">
        <f t="shared" si="250"/>
        <v>0.73402827376358715</v>
      </c>
      <c r="I1226" s="1">
        <f t="shared" si="251"/>
        <v>1.9623854830357144</v>
      </c>
      <c r="J1226" s="1">
        <f t="shared" si="252"/>
        <v>9.0323496205479454</v>
      </c>
      <c r="K1226" s="4">
        <v>4159000000</v>
      </c>
      <c r="L1226" s="4">
        <v>2459000000</v>
      </c>
      <c r="M1226" s="1">
        <f t="shared" si="253"/>
        <v>27.960526315789473</v>
      </c>
      <c r="N1226" s="1">
        <f t="shared" si="254"/>
        <v>3.0585976470588236</v>
      </c>
      <c r="O1226" s="4">
        <v>1698000000</v>
      </c>
      <c r="P1226" s="1">
        <f t="shared" si="255"/>
        <v>4.2991755005889285</v>
      </c>
      <c r="Q1226" s="1">
        <f t="shared" si="256"/>
        <v>19.78798586572438</v>
      </c>
      <c r="R1226" s="1">
        <f t="shared" si="257"/>
        <v>1.5475047619047617</v>
      </c>
      <c r="S1226" s="1">
        <f t="shared" si="258"/>
        <v>55.263157894736842</v>
      </c>
      <c r="T1226" s="1">
        <f t="shared" si="259"/>
        <v>60.848684210526308</v>
      </c>
      <c r="U1226" s="1">
        <f t="shared" si="259"/>
        <v>58.055921052631568</v>
      </c>
      <c r="V1226" s="1">
        <f t="shared" si="259"/>
        <v>55.263157894736842</v>
      </c>
      <c r="AA1226"/>
      <c r="AB1226"/>
    </row>
    <row r="1227" spans="1:28" hidden="1" x14ac:dyDescent="0.2">
      <c r="A1227" t="s">
        <v>1299</v>
      </c>
      <c r="B1227" s="5" t="s">
        <v>46</v>
      </c>
      <c r="C1227" s="2">
        <v>0</v>
      </c>
      <c r="D1227" s="2" t="s">
        <v>41</v>
      </c>
      <c r="E1227" t="s">
        <v>42</v>
      </c>
      <c r="F1227" s="2" t="s">
        <v>41</v>
      </c>
      <c r="G1227" s="1" t="e">
        <f t="shared" si="249"/>
        <v>#VALUE!</v>
      </c>
      <c r="H1227" s="1" t="e">
        <f t="shared" si="250"/>
        <v>#VALUE!</v>
      </c>
      <c r="I1227" s="1" t="e">
        <f t="shared" si="251"/>
        <v>#VALUE!</v>
      </c>
      <c r="J1227" s="1" t="e">
        <f t="shared" si="252"/>
        <v>#VALUE!</v>
      </c>
      <c r="K1227" s="2" t="s">
        <v>41</v>
      </c>
      <c r="L1227" s="2" t="s">
        <v>41</v>
      </c>
      <c r="M1227" s="1" t="e">
        <f t="shared" si="253"/>
        <v>#VALUE!</v>
      </c>
      <c r="N1227" s="1" t="e">
        <f t="shared" si="254"/>
        <v>#VALUE!</v>
      </c>
      <c r="O1227" s="2" t="s">
        <v>41</v>
      </c>
      <c r="P1227" s="1" t="e">
        <f t="shared" si="255"/>
        <v>#VALUE!</v>
      </c>
      <c r="Q1227" s="1" t="e">
        <f t="shared" si="256"/>
        <v>#VALUE!</v>
      </c>
      <c r="R1227" s="1" t="e">
        <f t="shared" si="257"/>
        <v>#VALUE!</v>
      </c>
      <c r="S1227" s="1" t="e">
        <f t="shared" si="258"/>
        <v>#VALUE!</v>
      </c>
      <c r="T1227" s="1" t="e">
        <f t="shared" si="259"/>
        <v>#VALUE!</v>
      </c>
      <c r="U1227" s="1" t="e">
        <f t="shared" si="259"/>
        <v>#VALUE!</v>
      </c>
      <c r="V1227" s="1" t="e">
        <f t="shared" si="259"/>
        <v>#VALUE!</v>
      </c>
      <c r="AA1227"/>
      <c r="AB1227"/>
    </row>
    <row r="1228" spans="1:28" hidden="1" x14ac:dyDescent="0.2">
      <c r="A1228" t="s">
        <v>1300</v>
      </c>
      <c r="B1228" s="5">
        <v>10.11</v>
      </c>
      <c r="C1228" s="2">
        <v>53971000</v>
      </c>
      <c r="D1228" s="2">
        <v>26000000</v>
      </c>
      <c r="E1228" t="s">
        <v>27</v>
      </c>
      <c r="F1228" s="2">
        <v>11000000</v>
      </c>
      <c r="G1228" s="1">
        <f t="shared" si="249"/>
        <v>0.26143472764182557</v>
      </c>
      <c r="H1228" s="1">
        <f t="shared" si="250"/>
        <v>0.11060700015615697</v>
      </c>
      <c r="I1228" s="1">
        <f t="shared" si="251"/>
        <v>25.360058550000002</v>
      </c>
      <c r="J1228" s="1">
        <f t="shared" si="252"/>
        <v>59.941956572727271</v>
      </c>
      <c r="K1228" s="3">
        <v>775000000</v>
      </c>
      <c r="L1228" s="3">
        <v>608000000</v>
      </c>
      <c r="M1228" s="1">
        <f t="shared" si="253"/>
        <v>3.0942543217653924</v>
      </c>
      <c r="N1228" s="1">
        <f t="shared" si="254"/>
        <v>3.2673461676646705</v>
      </c>
      <c r="O1228" s="3">
        <v>164000000</v>
      </c>
      <c r="P1228" s="1">
        <f t="shared" si="255"/>
        <v>6.7073170731707323</v>
      </c>
      <c r="Q1228" s="1">
        <f t="shared" si="256"/>
        <v>15.853658536585366</v>
      </c>
      <c r="R1228" s="1">
        <f t="shared" si="257"/>
        <v>2.0986415769230766</v>
      </c>
      <c r="S1228" s="1">
        <f t="shared" si="258"/>
        <v>4.8174019380778565</v>
      </c>
      <c r="T1228" s="1">
        <f t="shared" si="259"/>
        <v>5.425135721035371</v>
      </c>
      <c r="U1228" s="1">
        <f t="shared" si="259"/>
        <v>5.1212688295566133</v>
      </c>
      <c r="V1228" s="1">
        <f t="shared" si="259"/>
        <v>4.8174019380778565</v>
      </c>
      <c r="AA1228"/>
      <c r="AB1228"/>
    </row>
    <row r="1229" spans="1:28" hidden="1" x14ac:dyDescent="0.2">
      <c r="A1229" t="s">
        <v>1301</v>
      </c>
      <c r="B1229" s="5">
        <v>217.47</v>
      </c>
      <c r="C1229" s="2">
        <v>94382317</v>
      </c>
      <c r="D1229" s="2">
        <v>1172000000</v>
      </c>
      <c r="E1229" t="s">
        <v>27</v>
      </c>
      <c r="F1229" s="2">
        <v>1172000000</v>
      </c>
      <c r="G1229" s="1">
        <f t="shared" si="249"/>
        <v>11.784673107546906</v>
      </c>
      <c r="H1229" s="1">
        <f t="shared" si="250"/>
        <v>11.784673107546906</v>
      </c>
      <c r="I1229" s="1">
        <f t="shared" si="251"/>
        <v>0.56259515554607509</v>
      </c>
      <c r="J1229" s="1">
        <f t="shared" si="252"/>
        <v>0.56259515554607509</v>
      </c>
      <c r="K1229" s="4">
        <v>177263000000</v>
      </c>
      <c r="L1229" s="4">
        <v>152997000000</v>
      </c>
      <c r="M1229" s="1">
        <f t="shared" si="253"/>
        <v>257.10324530388465</v>
      </c>
      <c r="N1229" s="1">
        <f t="shared" si="254"/>
        <v>0.845846966042611</v>
      </c>
      <c r="O1229" s="4">
        <v>23839000000</v>
      </c>
      <c r="P1229" s="1">
        <f t="shared" si="255"/>
        <v>4.9163136037585469</v>
      </c>
      <c r="Q1229" s="1">
        <f t="shared" si="256"/>
        <v>4.9163136037585469</v>
      </c>
      <c r="R1229" s="1">
        <f t="shared" si="257"/>
        <v>1.7513073786680888</v>
      </c>
      <c r="S1229" s="1">
        <f t="shared" si="258"/>
        <v>124.17580297377103</v>
      </c>
      <c r="T1229" s="1">
        <f t="shared" si="259"/>
        <v>174.6916215248244</v>
      </c>
      <c r="U1229" s="1">
        <f t="shared" si="259"/>
        <v>149.43371224929771</v>
      </c>
      <c r="V1229" s="1">
        <f t="shared" si="259"/>
        <v>124.17580297377103</v>
      </c>
      <c r="AA1229"/>
      <c r="AB1229"/>
    </row>
    <row r="1230" spans="1:28" hidden="1" x14ac:dyDescent="0.2">
      <c r="A1230" t="s">
        <v>1302</v>
      </c>
      <c r="B1230" s="5">
        <v>457.65</v>
      </c>
      <c r="C1230" s="2">
        <v>18950866</v>
      </c>
      <c r="D1230" s="2">
        <v>574000000</v>
      </c>
      <c r="E1230" t="s">
        <v>27</v>
      </c>
      <c r="F1230" s="2">
        <v>165000000</v>
      </c>
      <c r="G1230" s="1">
        <f t="shared" si="249"/>
        <v>5.7716743717849184</v>
      </c>
      <c r="H1230" s="1">
        <f t="shared" si="250"/>
        <v>1.6591050023423546</v>
      </c>
      <c r="I1230" s="1">
        <f t="shared" si="251"/>
        <v>1.1487134534843206</v>
      </c>
      <c r="J1230" s="1">
        <f t="shared" si="252"/>
        <v>3.9961304381818183</v>
      </c>
      <c r="K1230" s="4">
        <v>7071000000</v>
      </c>
      <c r="L1230" s="4">
        <v>4688000000</v>
      </c>
      <c r="M1230" s="1">
        <f t="shared" si="253"/>
        <v>125.7462323885357</v>
      </c>
      <c r="N1230" s="1">
        <f t="shared" si="254"/>
        <v>3.6394728597985728</v>
      </c>
      <c r="O1230" s="4">
        <v>2383000000</v>
      </c>
      <c r="P1230" s="1">
        <f t="shared" si="255"/>
        <v>6.9240453210239199</v>
      </c>
      <c r="Q1230" s="1">
        <f t="shared" si="256"/>
        <v>24.087284934955939</v>
      </c>
      <c r="R1230" s="1">
        <f t="shared" si="257"/>
        <v>1.5109518858710802</v>
      </c>
      <c r="S1230" s="1">
        <f t="shared" si="258"/>
        <v>302.88853290398441</v>
      </c>
      <c r="T1230" s="1">
        <f t="shared" si="259"/>
        <v>328.03777938169156</v>
      </c>
      <c r="U1230" s="1">
        <f t="shared" si="259"/>
        <v>315.46315614283799</v>
      </c>
      <c r="V1230" s="1">
        <f t="shared" si="259"/>
        <v>302.88853290398441</v>
      </c>
      <c r="AA1230"/>
      <c r="AB1230"/>
    </row>
    <row r="1231" spans="1:28" hidden="1" x14ac:dyDescent="0.2">
      <c r="A1231" t="s">
        <v>1303</v>
      </c>
      <c r="B1231" s="5">
        <v>1.63</v>
      </c>
      <c r="C1231" s="2">
        <v>9756000</v>
      </c>
      <c r="D1231" s="2">
        <v>-11000000</v>
      </c>
      <c r="E1231" t="s">
        <v>27</v>
      </c>
      <c r="F1231" s="2">
        <v>0.24</v>
      </c>
      <c r="G1231" s="1">
        <f t="shared" si="249"/>
        <v>-0.11060700015615697</v>
      </c>
      <c r="H1231" s="1">
        <f t="shared" si="250"/>
        <v>2.4132436397706976E-9</v>
      </c>
      <c r="I1231" s="1">
        <f t="shared" si="251"/>
        <v>-59.941956572727271</v>
      </c>
      <c r="J1231" s="1">
        <f t="shared" si="252"/>
        <v>2747339676.25</v>
      </c>
      <c r="K1231" s="3">
        <v>35000000</v>
      </c>
      <c r="L1231" s="3">
        <v>17000000</v>
      </c>
      <c r="M1231" s="1">
        <f t="shared" si="253"/>
        <v>1.8450184501845019</v>
      </c>
      <c r="N1231" s="1">
        <f t="shared" si="254"/>
        <v>0.88345999999999991</v>
      </c>
      <c r="O1231" s="3">
        <v>18000000</v>
      </c>
      <c r="P1231" s="1">
        <f t="shared" si="255"/>
        <v>1.3333333333333334E-6</v>
      </c>
      <c r="Q1231" s="1">
        <f t="shared" si="256"/>
        <v>-61.111111111111114</v>
      </c>
      <c r="R1231" s="1">
        <f t="shared" si="257"/>
        <v>-0.14456618181818182</v>
      </c>
      <c r="S1231" s="1">
        <f t="shared" si="258"/>
        <v>-11.27511275112751</v>
      </c>
      <c r="T1231" s="1">
        <f t="shared" si="259"/>
        <v>-10.906109061090611</v>
      </c>
      <c r="U1231" s="1">
        <f t="shared" si="259"/>
        <v>-11.090610906109061</v>
      </c>
      <c r="V1231" s="1">
        <f t="shared" si="259"/>
        <v>-11.27511275112751</v>
      </c>
      <c r="AA1231"/>
      <c r="AB1231"/>
    </row>
    <row r="1232" spans="1:28" hidden="1" x14ac:dyDescent="0.2">
      <c r="A1232" t="s">
        <v>1304</v>
      </c>
      <c r="B1232" s="5">
        <v>13.46</v>
      </c>
      <c r="C1232" s="2">
        <v>2550254054</v>
      </c>
      <c r="D1232" s="2">
        <v>2065000000</v>
      </c>
      <c r="E1232" t="s">
        <v>27</v>
      </c>
      <c r="F1232" s="2">
        <v>2065000000</v>
      </c>
      <c r="G1232" s="1">
        <f t="shared" si="249"/>
        <v>20.763950483860377</v>
      </c>
      <c r="H1232" s="1">
        <f t="shared" si="250"/>
        <v>20.763950483860377</v>
      </c>
      <c r="I1232" s="1">
        <f t="shared" si="251"/>
        <v>0.31930340062953994</v>
      </c>
      <c r="J1232" s="1">
        <f t="shared" si="252"/>
        <v>0.31930340062953994</v>
      </c>
      <c r="K1232" s="4">
        <v>768916000000</v>
      </c>
      <c r="L1232" s="4">
        <v>724897000000</v>
      </c>
      <c r="M1232" s="1">
        <f t="shared" si="253"/>
        <v>17.260633281204854</v>
      </c>
      <c r="N1232" s="1">
        <f t="shared" si="254"/>
        <v>0.77980916347122842</v>
      </c>
      <c r="O1232" s="4">
        <v>43922000000</v>
      </c>
      <c r="P1232" s="1">
        <f t="shared" si="255"/>
        <v>4.7015163243932427</v>
      </c>
      <c r="Q1232" s="1">
        <f t="shared" si="256"/>
        <v>4.7015163243932427</v>
      </c>
      <c r="R1232" s="1">
        <f t="shared" si="257"/>
        <v>1.6622963470624701</v>
      </c>
      <c r="S1232" s="1">
        <f t="shared" si="258"/>
        <v>8.0972324963511255</v>
      </c>
      <c r="T1232" s="1">
        <f t="shared" si="259"/>
        <v>11.541752067341287</v>
      </c>
      <c r="U1232" s="1">
        <f t="shared" si="259"/>
        <v>9.8194922818462071</v>
      </c>
      <c r="V1232" s="1">
        <f t="shared" si="259"/>
        <v>8.0972324963511255</v>
      </c>
      <c r="AA1232"/>
      <c r="AB1232"/>
    </row>
    <row r="1233" spans="1:28" hidden="1" x14ac:dyDescent="0.2">
      <c r="A1233" t="s">
        <v>1305</v>
      </c>
      <c r="B1233" s="5">
        <v>163.69999999999999</v>
      </c>
      <c r="C1233" s="2">
        <v>63057000</v>
      </c>
      <c r="D1233" s="2">
        <v>-56000000</v>
      </c>
      <c r="E1233" t="s">
        <v>275</v>
      </c>
      <c r="F1233" s="2">
        <v>-26000000</v>
      </c>
      <c r="G1233" s="1">
        <f t="shared" si="249"/>
        <v>-0.56309018261316279</v>
      </c>
      <c r="H1233" s="1">
        <f t="shared" si="250"/>
        <v>-0.26143472764182557</v>
      </c>
      <c r="I1233" s="1">
        <f t="shared" si="251"/>
        <v>-11.774312898214285</v>
      </c>
      <c r="J1233" s="1">
        <f t="shared" si="252"/>
        <v>-25.360058550000002</v>
      </c>
      <c r="K1233" s="4">
        <v>1512000000</v>
      </c>
      <c r="L1233" s="4">
        <v>1052000000</v>
      </c>
      <c r="M1233" s="1">
        <f t="shared" si="253"/>
        <v>7.2949870751859427</v>
      </c>
      <c r="N1233" s="1">
        <f t="shared" si="254"/>
        <v>22.440067173913043</v>
      </c>
      <c r="O1233" s="3">
        <v>459000000</v>
      </c>
      <c r="P1233" s="1">
        <f t="shared" si="255"/>
        <v>-5.6644880174291936</v>
      </c>
      <c r="Q1233" s="1">
        <f t="shared" si="256"/>
        <v>-12.200435729847495</v>
      </c>
      <c r="R1233" s="1">
        <f t="shared" si="257"/>
        <v>-18.432912321428571</v>
      </c>
      <c r="S1233" s="1">
        <f t="shared" si="258"/>
        <v>-8.8808538306611471</v>
      </c>
      <c r="T1233" s="1">
        <f t="shared" si="259"/>
        <v>-7.4250281491349099</v>
      </c>
      <c r="U1233" s="1">
        <f t="shared" si="259"/>
        <v>-8.1529409898980294</v>
      </c>
      <c r="V1233" s="1">
        <f t="shared" si="259"/>
        <v>-8.8808538306611471</v>
      </c>
      <c r="AA1233"/>
      <c r="AB1233"/>
    </row>
    <row r="1234" spans="1:28" hidden="1" x14ac:dyDescent="0.2">
      <c r="A1234" t="s">
        <v>1306</v>
      </c>
      <c r="B1234" s="5">
        <v>15.22</v>
      </c>
      <c r="C1234" s="2">
        <v>133000000</v>
      </c>
      <c r="D1234" s="2">
        <v>152000000</v>
      </c>
      <c r="E1234" t="s">
        <v>27</v>
      </c>
      <c r="F1234" s="2">
        <v>14000000</v>
      </c>
      <c r="G1234" s="1">
        <f t="shared" si="249"/>
        <v>1.5283876385214419</v>
      </c>
      <c r="H1234" s="1">
        <f t="shared" si="250"/>
        <v>0.1407725456532907</v>
      </c>
      <c r="I1234" s="1">
        <f t="shared" si="251"/>
        <v>4.3379047519736842</v>
      </c>
      <c r="J1234" s="1">
        <f t="shared" si="252"/>
        <v>47.097251592857141</v>
      </c>
      <c r="K1234" s="4">
        <v>3798000000</v>
      </c>
      <c r="L1234" s="4">
        <v>3421000000</v>
      </c>
      <c r="M1234" s="1">
        <f t="shared" si="253"/>
        <v>2.8345864661654137</v>
      </c>
      <c r="N1234" s="1">
        <f t="shared" si="254"/>
        <v>5.3693899204244033</v>
      </c>
      <c r="O1234" s="3">
        <v>377000000</v>
      </c>
      <c r="P1234" s="1">
        <f t="shared" si="255"/>
        <v>3.7135278514588856</v>
      </c>
      <c r="Q1234" s="1">
        <f t="shared" si="256"/>
        <v>40.318302387267906</v>
      </c>
      <c r="R1234" s="1">
        <f t="shared" si="257"/>
        <v>1.33175</v>
      </c>
      <c r="S1234" s="1">
        <f t="shared" si="258"/>
        <v>11.428571428571429</v>
      </c>
      <c r="T1234" s="1">
        <f t="shared" ref="T1234:V1253" si="260">($O1234+$O1234*($Q1234+T$2-$C$1)/$C$1)/$C1234</f>
        <v>11.995488721804511</v>
      </c>
      <c r="U1234" s="1">
        <f t="shared" si="260"/>
        <v>11.71203007518797</v>
      </c>
      <c r="V1234" s="1">
        <f t="shared" si="260"/>
        <v>11.428571428571429</v>
      </c>
      <c r="AA1234"/>
      <c r="AB1234"/>
    </row>
    <row r="1235" spans="1:28" hidden="1" x14ac:dyDescent="0.2">
      <c r="A1235" t="s">
        <v>1307</v>
      </c>
      <c r="B1235" s="5">
        <v>40.93</v>
      </c>
      <c r="C1235" s="2">
        <v>148530000</v>
      </c>
      <c r="D1235" s="2">
        <v>79000000</v>
      </c>
      <c r="E1235" t="s">
        <v>27</v>
      </c>
      <c r="F1235" s="2">
        <v>20000000</v>
      </c>
      <c r="G1235" s="1">
        <f t="shared" si="249"/>
        <v>0.79435936475785462</v>
      </c>
      <c r="H1235" s="1">
        <f t="shared" si="250"/>
        <v>0.20110363664755812</v>
      </c>
      <c r="I1235" s="1">
        <f t="shared" si="251"/>
        <v>8.3463483835443029</v>
      </c>
      <c r="J1235" s="1">
        <f t="shared" si="252"/>
        <v>32.968076115000002</v>
      </c>
      <c r="K1235" s="4">
        <v>6704000000</v>
      </c>
      <c r="L1235" s="4">
        <v>2355000000</v>
      </c>
      <c r="M1235" s="1">
        <f t="shared" si="253"/>
        <v>29.280280078098702</v>
      </c>
      <c r="N1235" s="1">
        <f t="shared" si="254"/>
        <v>1.3978691423315703</v>
      </c>
      <c r="O1235" s="4">
        <v>4284000000</v>
      </c>
      <c r="P1235" s="1">
        <f t="shared" si="255"/>
        <v>0.46685340802987862</v>
      </c>
      <c r="Q1235" s="1">
        <f t="shared" si="256"/>
        <v>1.8440709617180207</v>
      </c>
      <c r="R1235" s="1">
        <f t="shared" si="257"/>
        <v>7.695358101265823</v>
      </c>
      <c r="S1235" s="1">
        <f t="shared" si="258"/>
        <v>5.3187908166700328</v>
      </c>
      <c r="T1235" s="1">
        <f t="shared" si="260"/>
        <v>11.087322426445839</v>
      </c>
      <c r="U1235" s="1">
        <f t="shared" si="260"/>
        <v>8.2030566215579377</v>
      </c>
      <c r="V1235" s="1">
        <f t="shared" si="260"/>
        <v>5.3187908166700328</v>
      </c>
      <c r="AA1235"/>
      <c r="AB1235"/>
    </row>
    <row r="1236" spans="1:28" hidden="1" x14ac:dyDescent="0.2">
      <c r="A1236" t="s">
        <v>4994</v>
      </c>
      <c r="B1236" s="5">
        <v>9.66</v>
      </c>
      <c r="C1236" s="2">
        <v>393312793</v>
      </c>
      <c r="D1236" s="2">
        <v>1024000000</v>
      </c>
      <c r="E1236" t="s">
        <v>27</v>
      </c>
      <c r="F1236" s="2">
        <v>1024000000</v>
      </c>
      <c r="G1236" s="1">
        <f t="shared" si="249"/>
        <v>10.296506196354976</v>
      </c>
      <c r="H1236" s="1">
        <f t="shared" si="250"/>
        <v>10.296506196354976</v>
      </c>
      <c r="I1236" s="1">
        <f t="shared" si="251"/>
        <v>0.6439077366210938</v>
      </c>
      <c r="J1236" s="1">
        <f t="shared" si="252"/>
        <v>0.6439077366210938</v>
      </c>
      <c r="K1236" s="2">
        <v>994016000000</v>
      </c>
      <c r="L1236" s="2">
        <v>631659000000</v>
      </c>
      <c r="M1236" s="1">
        <f t="shared" si="253"/>
        <v>921.29472127289796</v>
      </c>
      <c r="N1236" s="1">
        <f t="shared" si="254"/>
        <v>1.0485244055944828E-2</v>
      </c>
      <c r="O1236" s="2">
        <v>359200000000</v>
      </c>
      <c r="P1236" s="1">
        <f t="shared" si="255"/>
        <v>0.28507795100222716</v>
      </c>
      <c r="Q1236" s="1">
        <f t="shared" si="256"/>
        <v>0.28507795100222716</v>
      </c>
      <c r="R1236" s="1">
        <f t="shared" si="257"/>
        <v>0.37103531058398437</v>
      </c>
      <c r="S1236" s="1">
        <f t="shared" si="258"/>
        <v>26.035257897141424</v>
      </c>
      <c r="T1236" s="1">
        <f t="shared" si="260"/>
        <v>208.68886408177423</v>
      </c>
      <c r="U1236" s="1">
        <f t="shared" si="260"/>
        <v>117.36206098945782</v>
      </c>
      <c r="V1236" s="1">
        <f t="shared" si="260"/>
        <v>26.035257897141424</v>
      </c>
      <c r="AA1236"/>
      <c r="AB1236"/>
    </row>
    <row r="1237" spans="1:28" hidden="1" x14ac:dyDescent="0.2">
      <c r="A1237" t="s">
        <v>1309</v>
      </c>
      <c r="B1237" s="5">
        <v>1.8</v>
      </c>
      <c r="C1237" s="2">
        <v>131745000</v>
      </c>
      <c r="D1237" s="2">
        <v>-270000000</v>
      </c>
      <c r="E1237" t="s">
        <v>27</v>
      </c>
      <c r="F1237" s="2">
        <v>54000000</v>
      </c>
      <c r="G1237" s="1">
        <f t="shared" si="249"/>
        <v>-2.7148990947420346</v>
      </c>
      <c r="H1237" s="1">
        <f t="shared" si="250"/>
        <v>0.54297981894840697</v>
      </c>
      <c r="I1237" s="1">
        <f t="shared" si="251"/>
        <v>-2.4420797122222222</v>
      </c>
      <c r="J1237" s="1">
        <f t="shared" si="252"/>
        <v>12.210398561111111</v>
      </c>
      <c r="K1237" s="4">
        <v>4014000000</v>
      </c>
      <c r="L1237" s="4">
        <v>2593000000</v>
      </c>
      <c r="M1237" s="1">
        <f t="shared" si="253"/>
        <v>10.785988083039204</v>
      </c>
      <c r="N1237" s="1">
        <f t="shared" si="254"/>
        <v>0.16688318085855033</v>
      </c>
      <c r="O1237" s="4">
        <v>1420000000</v>
      </c>
      <c r="P1237" s="1">
        <f t="shared" si="255"/>
        <v>3.8028169014084505</v>
      </c>
      <c r="Q1237" s="1">
        <f t="shared" si="256"/>
        <v>-19.014084507042252</v>
      </c>
      <c r="R1237" s="1">
        <f t="shared" si="257"/>
        <v>-8.7830000000000005E-2</v>
      </c>
      <c r="S1237" s="1">
        <f t="shared" si="258"/>
        <v>-20.494136399863372</v>
      </c>
      <c r="T1237" s="1">
        <f t="shared" si="260"/>
        <v>-18.338456867433298</v>
      </c>
      <c r="U1237" s="1">
        <f t="shared" si="260"/>
        <v>-19.416296633648336</v>
      </c>
      <c r="V1237" s="1">
        <f t="shared" si="260"/>
        <v>-20.494136399863372</v>
      </c>
      <c r="AA1237"/>
      <c r="AB1237"/>
    </row>
    <row r="1238" spans="1:28" hidden="1" x14ac:dyDescent="0.2">
      <c r="A1238" t="s">
        <v>1310</v>
      </c>
      <c r="B1238" s="5">
        <v>14.47</v>
      </c>
      <c r="C1238" s="2">
        <v>112000000</v>
      </c>
      <c r="D1238" s="2">
        <v>101000000</v>
      </c>
      <c r="E1238" t="s">
        <v>143</v>
      </c>
      <c r="F1238" s="2">
        <v>-906000000</v>
      </c>
      <c r="G1238" s="1">
        <f t="shared" si="249"/>
        <v>1.0155733650701686</v>
      </c>
      <c r="H1238" s="1">
        <f t="shared" si="250"/>
        <v>-9.1099947401343826</v>
      </c>
      <c r="I1238" s="1">
        <f t="shared" si="251"/>
        <v>6.528331903960396</v>
      </c>
      <c r="J1238" s="1">
        <f t="shared" si="252"/>
        <v>-0.72777209966887424</v>
      </c>
      <c r="K1238" s="4">
        <v>3328000000</v>
      </c>
      <c r="L1238" s="4">
        <v>1989000000</v>
      </c>
      <c r="M1238" s="1">
        <f t="shared" si="253"/>
        <v>11.955357142857142</v>
      </c>
      <c r="N1238" s="1">
        <f t="shared" si="254"/>
        <v>1.2103360716952951</v>
      </c>
      <c r="O1238" s="4">
        <v>1329000000</v>
      </c>
      <c r="P1238" s="1">
        <f t="shared" si="255"/>
        <v>-68.171557562076742</v>
      </c>
      <c r="Q1238" s="1">
        <f t="shared" si="256"/>
        <v>7.5996990218209177</v>
      </c>
      <c r="R1238" s="1">
        <f t="shared" si="257"/>
        <v>1.6045940594059407</v>
      </c>
      <c r="S1238" s="1">
        <f t="shared" si="258"/>
        <v>9.0178571428571423</v>
      </c>
      <c r="T1238" s="1">
        <f t="shared" si="260"/>
        <v>11.391071428571429</v>
      </c>
      <c r="U1238" s="1">
        <f t="shared" si="260"/>
        <v>10.204464285714286</v>
      </c>
      <c r="V1238" s="1">
        <f t="shared" si="260"/>
        <v>9.0178571428571423</v>
      </c>
      <c r="AA1238"/>
      <c r="AB1238"/>
    </row>
    <row r="1239" spans="1:28" hidden="1" x14ac:dyDescent="0.2">
      <c r="A1239" t="s">
        <v>1311</v>
      </c>
      <c r="B1239" s="5">
        <v>6.51</v>
      </c>
      <c r="C1239" s="2">
        <v>11857534</v>
      </c>
      <c r="D1239" s="2">
        <v>2000000</v>
      </c>
      <c r="E1239" t="s">
        <v>27</v>
      </c>
      <c r="F1239" s="2">
        <v>2000000</v>
      </c>
      <c r="G1239" s="1">
        <f t="shared" si="249"/>
        <v>2.0110363664755812E-2</v>
      </c>
      <c r="H1239" s="1">
        <f t="shared" si="250"/>
        <v>2.0110363664755812E-2</v>
      </c>
      <c r="I1239" s="1">
        <f t="shared" si="251"/>
        <v>329.68076115000002</v>
      </c>
      <c r="J1239" s="1">
        <f t="shared" si="252"/>
        <v>329.68076115000002</v>
      </c>
      <c r="K1239" s="3">
        <v>154000000</v>
      </c>
      <c r="L1239" s="3">
        <v>53000000</v>
      </c>
      <c r="M1239" s="1">
        <f t="shared" si="253"/>
        <v>8.5177913046675648</v>
      </c>
      <c r="N1239" s="1">
        <f t="shared" si="254"/>
        <v>0.76428263702970289</v>
      </c>
      <c r="O1239" s="3">
        <v>100000000</v>
      </c>
      <c r="P1239" s="1">
        <f t="shared" si="255"/>
        <v>2</v>
      </c>
      <c r="Q1239" s="1">
        <f t="shared" si="256"/>
        <v>2</v>
      </c>
      <c r="R1239" s="1">
        <f t="shared" si="257"/>
        <v>3.8596273169999997</v>
      </c>
      <c r="S1239" s="1">
        <f t="shared" si="258"/>
        <v>1.6866913474589236</v>
      </c>
      <c r="T1239" s="1">
        <f t="shared" si="260"/>
        <v>3.3733826949178471</v>
      </c>
      <c r="U1239" s="1">
        <f t="shared" si="260"/>
        <v>2.5300370211883854</v>
      </c>
      <c r="V1239" s="1">
        <f t="shared" si="260"/>
        <v>1.6866913474589236</v>
      </c>
      <c r="AA1239"/>
      <c r="AB1239"/>
    </row>
    <row r="1240" spans="1:28" hidden="1" x14ac:dyDescent="0.2">
      <c r="A1240" t="s">
        <v>1312</v>
      </c>
      <c r="B1240" s="5">
        <v>16.46</v>
      </c>
      <c r="C1240" s="2">
        <v>31264000</v>
      </c>
      <c r="D1240" s="2">
        <v>43000000</v>
      </c>
      <c r="E1240" t="s">
        <v>27</v>
      </c>
      <c r="F1240" s="2">
        <v>4000000</v>
      </c>
      <c r="G1240" s="1">
        <f t="shared" si="249"/>
        <v>0.43237281879224998</v>
      </c>
      <c r="H1240" s="1">
        <f t="shared" si="250"/>
        <v>4.0220727329511624E-2</v>
      </c>
      <c r="I1240" s="1">
        <f t="shared" si="251"/>
        <v>15.333988890697675</v>
      </c>
      <c r="J1240" s="1">
        <f t="shared" si="252"/>
        <v>164.84038057500001</v>
      </c>
      <c r="K1240" s="4">
        <v>4817000000</v>
      </c>
      <c r="L1240" s="4">
        <v>3567000000</v>
      </c>
      <c r="M1240" s="1">
        <f t="shared" si="253"/>
        <v>39.982088024564995</v>
      </c>
      <c r="N1240" s="1">
        <f t="shared" si="254"/>
        <v>0.41168435200000003</v>
      </c>
      <c r="O1240" s="3">
        <v>817000000</v>
      </c>
      <c r="P1240" s="1">
        <f t="shared" si="255"/>
        <v>0.48959608323133408</v>
      </c>
      <c r="Q1240" s="1">
        <f t="shared" si="256"/>
        <v>5.2631578947368416</v>
      </c>
      <c r="R1240" s="1">
        <f t="shared" si="257"/>
        <v>1.1967568372093025</v>
      </c>
      <c r="S1240" s="1">
        <f t="shared" si="258"/>
        <v>13.753838280450356</v>
      </c>
      <c r="T1240" s="1">
        <f t="shared" si="260"/>
        <v>18.980296827021494</v>
      </c>
      <c r="U1240" s="1">
        <f t="shared" si="260"/>
        <v>16.367067553735925</v>
      </c>
      <c r="V1240" s="1">
        <f t="shared" si="260"/>
        <v>13.753838280450356</v>
      </c>
      <c r="AA1240"/>
      <c r="AB1240"/>
    </row>
    <row r="1241" spans="1:28" hidden="1" x14ac:dyDescent="0.2">
      <c r="A1241" t="s">
        <v>1313</v>
      </c>
      <c r="B1241" s="5">
        <v>18.02</v>
      </c>
      <c r="C1241" s="2">
        <v>1017914746</v>
      </c>
      <c r="D1241" s="2">
        <v>530000000</v>
      </c>
      <c r="E1241" t="s">
        <v>27</v>
      </c>
      <c r="F1241" s="2">
        <v>530000000</v>
      </c>
      <c r="G1241" s="1">
        <f t="shared" si="249"/>
        <v>5.3292463711602904</v>
      </c>
      <c r="H1241" s="1">
        <f t="shared" si="250"/>
        <v>5.3292463711602904</v>
      </c>
      <c r="I1241" s="1">
        <f t="shared" si="251"/>
        <v>1.2440783439622642</v>
      </c>
      <c r="J1241" s="1">
        <f t="shared" si="252"/>
        <v>1.2440783439622642</v>
      </c>
      <c r="K1241" s="4">
        <v>42212000000</v>
      </c>
      <c r="L1241" s="4">
        <v>29679000000</v>
      </c>
      <c r="M1241" s="1">
        <f t="shared" si="253"/>
        <v>12.312426015292248</v>
      </c>
      <c r="N1241" s="1">
        <f t="shared" si="254"/>
        <v>1.4635620939056888</v>
      </c>
      <c r="O1241" s="4">
        <v>10263000000</v>
      </c>
      <c r="P1241" s="1">
        <f t="shared" si="255"/>
        <v>5.1641820130566112</v>
      </c>
      <c r="Q1241" s="1">
        <f t="shared" si="256"/>
        <v>5.1641820130566112</v>
      </c>
      <c r="R1241" s="1">
        <f t="shared" si="257"/>
        <v>3.4609101363999999</v>
      </c>
      <c r="S1241" s="1">
        <f t="shared" si="258"/>
        <v>5.2067228820752343</v>
      </c>
      <c r="T1241" s="1">
        <f t="shared" si="260"/>
        <v>7.2231982382540316</v>
      </c>
      <c r="U1241" s="1">
        <f t="shared" si="260"/>
        <v>6.2149605601646325</v>
      </c>
      <c r="V1241" s="1">
        <f t="shared" si="260"/>
        <v>5.2067228820752343</v>
      </c>
      <c r="AA1241"/>
      <c r="AB1241"/>
    </row>
    <row r="1242" spans="1:28" hidden="1" x14ac:dyDescent="0.2">
      <c r="A1242" t="s">
        <v>1314</v>
      </c>
      <c r="B1242" s="5">
        <v>0.8</v>
      </c>
      <c r="C1242" s="2">
        <v>11223715</v>
      </c>
      <c r="D1242" s="2">
        <v>-37000000</v>
      </c>
      <c r="E1242" t="s">
        <v>27</v>
      </c>
      <c r="F1242" s="2">
        <v>-0.68</v>
      </c>
      <c r="G1242" s="1">
        <f t="shared" si="249"/>
        <v>-0.37204172779798256</v>
      </c>
      <c r="H1242" s="1">
        <f t="shared" si="250"/>
        <v>-6.8375236460169774E-9</v>
      </c>
      <c r="I1242" s="1">
        <f t="shared" si="251"/>
        <v>-17.820581683783782</v>
      </c>
      <c r="J1242" s="1">
        <f t="shared" si="252"/>
        <v>-969649297.49999988</v>
      </c>
      <c r="K1242" s="3">
        <v>214000000</v>
      </c>
      <c r="L1242" s="3">
        <v>364000000</v>
      </c>
      <c r="M1242" s="1">
        <f t="shared" si="253"/>
        <v>-13.364558882687239</v>
      </c>
      <c r="N1242" s="1">
        <f t="shared" si="254"/>
        <v>-5.9859813333333331E-2</v>
      </c>
      <c r="O1242" s="3">
        <v>-150000000</v>
      </c>
      <c r="P1242" s="1">
        <f t="shared" si="255"/>
        <v>4.5333333333333332E-7</v>
      </c>
      <c r="Q1242" s="1">
        <f t="shared" si="256"/>
        <v>24.666666666666668</v>
      </c>
      <c r="R1242" s="1">
        <f t="shared" si="257"/>
        <v>-2.4267491891891896E-2</v>
      </c>
      <c r="S1242" s="1">
        <f t="shared" si="258"/>
        <v>-32.96591191062852</v>
      </c>
      <c r="T1242" s="1">
        <f t="shared" si="260"/>
        <v>-35.638823687165967</v>
      </c>
      <c r="U1242" s="1">
        <f t="shared" si="260"/>
        <v>-34.302367798897244</v>
      </c>
      <c r="V1242" s="1">
        <f t="shared" si="260"/>
        <v>-32.96591191062852</v>
      </c>
      <c r="AA1242"/>
      <c r="AB1242"/>
    </row>
    <row r="1243" spans="1:28" hidden="1" x14ac:dyDescent="0.2">
      <c r="A1243" t="s">
        <v>1315</v>
      </c>
      <c r="B1243" s="5">
        <v>1</v>
      </c>
      <c r="C1243" s="2">
        <v>13206069</v>
      </c>
      <c r="D1243" s="2">
        <v>-4000000</v>
      </c>
      <c r="E1243" t="s">
        <v>143</v>
      </c>
      <c r="F1243" s="2">
        <v>-0.5</v>
      </c>
      <c r="G1243" s="1">
        <f t="shared" si="249"/>
        <v>-4.0220727329511624E-2</v>
      </c>
      <c r="H1243" s="1">
        <f t="shared" si="250"/>
        <v>-5.0275909161889535E-9</v>
      </c>
      <c r="I1243" s="1">
        <f t="shared" si="251"/>
        <v>-164.84038057500001</v>
      </c>
      <c r="J1243" s="1">
        <f t="shared" si="252"/>
        <v>-1318723044.5999999</v>
      </c>
      <c r="K1243" s="3">
        <v>8000000</v>
      </c>
      <c r="L1243" s="3">
        <v>3000000</v>
      </c>
      <c r="M1243" s="1">
        <f t="shared" si="253"/>
        <v>0.37861380248732607</v>
      </c>
      <c r="N1243" s="1">
        <f t="shared" si="254"/>
        <v>2.6412138000000001</v>
      </c>
      <c r="O1243" s="3">
        <v>5000000</v>
      </c>
      <c r="P1243" s="1">
        <f t="shared" si="255"/>
        <v>-9.9999999999999991E-6</v>
      </c>
      <c r="Q1243" s="1">
        <f t="shared" si="256"/>
        <v>-80</v>
      </c>
      <c r="R1243" s="1">
        <f t="shared" si="257"/>
        <v>-0.33015172500000001</v>
      </c>
      <c r="S1243" s="1">
        <f t="shared" si="258"/>
        <v>-3.0289104198986085</v>
      </c>
      <c r="T1243" s="1">
        <f t="shared" si="260"/>
        <v>-2.9531876594011437</v>
      </c>
      <c r="U1243" s="1">
        <f t="shared" si="260"/>
        <v>-2.9910490396498761</v>
      </c>
      <c r="V1243" s="1">
        <f t="shared" si="260"/>
        <v>-3.0289104198986085</v>
      </c>
      <c r="AA1243"/>
      <c r="AB1243"/>
    </row>
    <row r="1244" spans="1:28" hidden="1" x14ac:dyDescent="0.2">
      <c r="A1244" t="s">
        <v>1316</v>
      </c>
      <c r="B1244" s="5">
        <v>0.36</v>
      </c>
      <c r="C1244" s="2">
        <v>35148303</v>
      </c>
      <c r="D1244" s="2">
        <v>-17000000</v>
      </c>
      <c r="E1244" t="s">
        <v>27</v>
      </c>
      <c r="F1244" s="2">
        <v>-17000000</v>
      </c>
      <c r="G1244" s="1">
        <f t="shared" si="249"/>
        <v>-0.17093809115042441</v>
      </c>
      <c r="H1244" s="1">
        <f t="shared" si="250"/>
        <v>-0.17093809115042441</v>
      </c>
      <c r="I1244" s="1">
        <f t="shared" si="251"/>
        <v>-38.7859719</v>
      </c>
      <c r="J1244" s="1">
        <f t="shared" si="252"/>
        <v>-38.7859719</v>
      </c>
      <c r="K1244" s="3">
        <v>60000000</v>
      </c>
      <c r="L1244" s="3">
        <v>53000000</v>
      </c>
      <c r="M1244" s="1">
        <f t="shared" si="253"/>
        <v>0.1991561299559754</v>
      </c>
      <c r="N1244" s="1">
        <f t="shared" si="254"/>
        <v>1.8076270114285713</v>
      </c>
      <c r="O1244" s="3">
        <v>7000000</v>
      </c>
      <c r="P1244" s="1">
        <f t="shared" si="255"/>
        <v>-242.85714285714283</v>
      </c>
      <c r="Q1244" s="1">
        <f t="shared" si="256"/>
        <v>-242.85714285714283</v>
      </c>
      <c r="R1244" s="1">
        <f t="shared" si="257"/>
        <v>-7.4431700470588252E-2</v>
      </c>
      <c r="S1244" s="1">
        <f t="shared" si="258"/>
        <v>-4.8366488703594017</v>
      </c>
      <c r="T1244" s="1">
        <f t="shared" si="260"/>
        <v>-4.7968176443682067</v>
      </c>
      <c r="U1244" s="1">
        <f t="shared" si="260"/>
        <v>-4.8167332573638042</v>
      </c>
      <c r="V1244" s="1">
        <f t="shared" si="260"/>
        <v>-4.8366488703594017</v>
      </c>
      <c r="AA1244"/>
      <c r="AB1244"/>
    </row>
    <row r="1245" spans="1:28" hidden="1" x14ac:dyDescent="0.2">
      <c r="A1245" t="s">
        <v>1317</v>
      </c>
      <c r="B1245" s="5">
        <v>57</v>
      </c>
      <c r="C1245" s="2">
        <v>26841149</v>
      </c>
      <c r="D1245" s="2">
        <v>-12000000</v>
      </c>
      <c r="E1245" t="s">
        <v>27</v>
      </c>
      <c r="F1245" s="2">
        <v>-10000000</v>
      </c>
      <c r="G1245" s="1">
        <f t="shared" si="249"/>
        <v>-0.12066218198853489</v>
      </c>
      <c r="H1245" s="1">
        <f t="shared" si="250"/>
        <v>-0.10055181832377906</v>
      </c>
      <c r="I1245" s="1">
        <f t="shared" si="251"/>
        <v>-54.946793524999997</v>
      </c>
      <c r="J1245" s="1">
        <f t="shared" si="252"/>
        <v>-65.936152230000005</v>
      </c>
      <c r="K1245" s="3">
        <v>133000000</v>
      </c>
      <c r="L1245" s="3">
        <v>6000000</v>
      </c>
      <c r="M1245" s="1">
        <f t="shared" si="253"/>
        <v>4.7315411124911231</v>
      </c>
      <c r="N1245" s="1">
        <f t="shared" si="254"/>
        <v>12.046814905511811</v>
      </c>
      <c r="O1245" s="3">
        <v>127000000</v>
      </c>
      <c r="P1245" s="1">
        <f t="shared" si="255"/>
        <v>-7.8740157480314963</v>
      </c>
      <c r="Q1245" s="1">
        <f t="shared" si="256"/>
        <v>-9.4488188976377945</v>
      </c>
      <c r="R1245" s="1">
        <f t="shared" si="257"/>
        <v>-12.749545775000005</v>
      </c>
      <c r="S1245" s="1">
        <f t="shared" si="258"/>
        <v>-4.4707475078656262</v>
      </c>
      <c r="T1245" s="1">
        <f t="shared" si="260"/>
        <v>-3.5244392853674014</v>
      </c>
      <c r="U1245" s="1">
        <f t="shared" si="260"/>
        <v>-3.9975933966165136</v>
      </c>
      <c r="V1245" s="1">
        <f t="shared" si="260"/>
        <v>-4.4707475078656262</v>
      </c>
      <c r="AA1245"/>
      <c r="AB1245"/>
    </row>
    <row r="1246" spans="1:28" hidden="1" x14ac:dyDescent="0.2">
      <c r="A1246" t="s">
        <v>1318</v>
      </c>
      <c r="B1246" s="5">
        <v>27.95</v>
      </c>
      <c r="C1246" s="2">
        <v>748893017</v>
      </c>
      <c r="D1246" s="2">
        <v>0</v>
      </c>
      <c r="E1246" t="s">
        <v>27</v>
      </c>
      <c r="F1246" s="2">
        <v>-494000000</v>
      </c>
      <c r="G1246" s="1">
        <f t="shared" si="249"/>
        <v>0</v>
      </c>
      <c r="H1246" s="1">
        <f t="shared" si="250"/>
        <v>-4.9672598251946862</v>
      </c>
      <c r="I1246" s="1" t="e">
        <f t="shared" si="251"/>
        <v>#DIV/0!</v>
      </c>
      <c r="J1246" s="1">
        <f t="shared" si="252"/>
        <v>-1.3347399236842103</v>
      </c>
      <c r="K1246" s="4">
        <v>43235000000</v>
      </c>
      <c r="L1246" s="4">
        <v>17974000000</v>
      </c>
      <c r="M1246" s="1">
        <f t="shared" si="253"/>
        <v>33.731119701440612</v>
      </c>
      <c r="N1246" s="1">
        <f t="shared" si="254"/>
        <v>0.82861168699378485</v>
      </c>
      <c r="O1246" s="4">
        <v>25015000000</v>
      </c>
      <c r="P1246" s="1">
        <f t="shared" si="255"/>
        <v>-1.9748151109334398</v>
      </c>
      <c r="Q1246" s="1">
        <f t="shared" si="256"/>
        <v>0</v>
      </c>
      <c r="R1246" s="1" t="e">
        <f t="shared" si="257"/>
        <v>#DIV/0!</v>
      </c>
      <c r="S1246" s="1">
        <f t="shared" si="258"/>
        <v>0</v>
      </c>
      <c r="T1246" s="1">
        <f t="shared" si="260"/>
        <v>6.6805269730536159</v>
      </c>
      <c r="U1246" s="1">
        <f t="shared" si="260"/>
        <v>3.3402634865268079</v>
      </c>
      <c r="V1246" s="1">
        <f t="shared" si="260"/>
        <v>0</v>
      </c>
      <c r="AA1246"/>
      <c r="AB1246"/>
    </row>
    <row r="1247" spans="1:28" hidden="1" x14ac:dyDescent="0.2">
      <c r="A1247" t="s">
        <v>1319</v>
      </c>
      <c r="B1247" s="5">
        <v>92.81</v>
      </c>
      <c r="C1247" s="2">
        <v>18771000</v>
      </c>
      <c r="D1247" s="2">
        <v>47000000</v>
      </c>
      <c r="E1247" t="s">
        <v>61</v>
      </c>
      <c r="F1247" s="2">
        <v>13000000</v>
      </c>
      <c r="G1247" s="1">
        <f t="shared" si="249"/>
        <v>0.47259354612176163</v>
      </c>
      <c r="H1247" s="1">
        <f t="shared" si="250"/>
        <v>0.13071736382091279</v>
      </c>
      <c r="I1247" s="1">
        <f t="shared" si="251"/>
        <v>14.028968559574468</v>
      </c>
      <c r="J1247" s="1">
        <f t="shared" si="252"/>
        <v>50.720117100000003</v>
      </c>
      <c r="K1247" s="3">
        <v>427000000</v>
      </c>
      <c r="L1247" s="3">
        <v>226000000</v>
      </c>
      <c r="M1247" s="1">
        <f t="shared" si="253"/>
        <v>10.708007032124021</v>
      </c>
      <c r="N1247" s="1">
        <f t="shared" si="254"/>
        <v>8.6673458208955232</v>
      </c>
      <c r="O1247" s="3">
        <v>201000000</v>
      </c>
      <c r="P1247" s="1">
        <f t="shared" si="255"/>
        <v>6.467661691542288</v>
      </c>
      <c r="Q1247" s="1">
        <f t="shared" si="256"/>
        <v>23.383084577114428</v>
      </c>
      <c r="R1247" s="1">
        <f t="shared" si="257"/>
        <v>3.7066734255319149</v>
      </c>
      <c r="S1247" s="1">
        <f t="shared" si="258"/>
        <v>25.038623408449205</v>
      </c>
      <c r="T1247" s="1">
        <f t="shared" si="260"/>
        <v>27.180224814874009</v>
      </c>
      <c r="U1247" s="1">
        <f t="shared" si="260"/>
        <v>26.109424111661607</v>
      </c>
      <c r="V1247" s="1">
        <f t="shared" si="260"/>
        <v>25.038623408449205</v>
      </c>
      <c r="AA1247"/>
      <c r="AB1247"/>
    </row>
    <row r="1248" spans="1:28" hidden="1" x14ac:dyDescent="0.2">
      <c r="A1248" t="s">
        <v>1320</v>
      </c>
      <c r="B1248" s="5">
        <v>22.7</v>
      </c>
      <c r="C1248" s="2">
        <v>243203281</v>
      </c>
      <c r="D1248" s="2">
        <v>537000000</v>
      </c>
      <c r="E1248" t="s">
        <v>27</v>
      </c>
      <c r="F1248" s="2">
        <v>537000000</v>
      </c>
      <c r="G1248" s="1">
        <f t="shared" si="249"/>
        <v>5.3996326439869362</v>
      </c>
      <c r="H1248" s="1">
        <f t="shared" si="250"/>
        <v>5.3996326439869362</v>
      </c>
      <c r="I1248" s="1">
        <f t="shared" si="251"/>
        <v>1.227861307821229</v>
      </c>
      <c r="J1248" s="1">
        <f t="shared" si="252"/>
        <v>1.227861307821229</v>
      </c>
      <c r="K1248" s="4">
        <v>56361000000</v>
      </c>
      <c r="L1248" s="4">
        <v>38391000000</v>
      </c>
      <c r="M1248" s="1">
        <f t="shared" si="253"/>
        <v>73.888805801102663</v>
      </c>
      <c r="N1248" s="1">
        <f t="shared" si="254"/>
        <v>0.30721839057874234</v>
      </c>
      <c r="O1248" s="4">
        <v>6614000000</v>
      </c>
      <c r="P1248" s="1">
        <f t="shared" si="255"/>
        <v>8.1191412156032658</v>
      </c>
      <c r="Q1248" s="1">
        <f t="shared" si="256"/>
        <v>8.1191412156032658</v>
      </c>
      <c r="R1248" s="1">
        <f t="shared" si="257"/>
        <v>1.0280660109310986</v>
      </c>
      <c r="S1248" s="1">
        <f t="shared" si="258"/>
        <v>22.080294221030677</v>
      </c>
      <c r="T1248" s="1">
        <f t="shared" si="260"/>
        <v>27.519365579611566</v>
      </c>
      <c r="U1248" s="1">
        <f t="shared" si="260"/>
        <v>24.799829900321122</v>
      </c>
      <c r="V1248" s="1">
        <f t="shared" si="260"/>
        <v>22.080294221030677</v>
      </c>
      <c r="AA1248"/>
      <c r="AB1248"/>
    </row>
    <row r="1249" spans="1:29" hidden="1" x14ac:dyDescent="0.2">
      <c r="A1249" t="s">
        <v>1321</v>
      </c>
      <c r="B1249" s="5">
        <v>5.81</v>
      </c>
      <c r="C1249" s="2">
        <v>29389003</v>
      </c>
      <c r="D1249" s="2">
        <v>-47000000</v>
      </c>
      <c r="E1249" t="s">
        <v>27</v>
      </c>
      <c r="F1249" s="2">
        <v>-11000000</v>
      </c>
      <c r="G1249" s="1">
        <f t="shared" si="249"/>
        <v>-0.47259354612176163</v>
      </c>
      <c r="H1249" s="1">
        <f t="shared" si="250"/>
        <v>-0.11060700015615697</v>
      </c>
      <c r="I1249" s="1">
        <f t="shared" si="251"/>
        <v>-14.028968559574468</v>
      </c>
      <c r="J1249" s="1">
        <f t="shared" si="252"/>
        <v>-59.941956572727271</v>
      </c>
      <c r="K1249" s="3">
        <v>92000000</v>
      </c>
      <c r="L1249" s="3">
        <v>12000000</v>
      </c>
      <c r="M1249" s="1">
        <f t="shared" si="253"/>
        <v>2.7221066328789716</v>
      </c>
      <c r="N1249" s="1">
        <f t="shared" si="254"/>
        <v>2.134376342875</v>
      </c>
      <c r="O1249" s="3">
        <v>80000000</v>
      </c>
      <c r="P1249" s="1">
        <f t="shared" si="255"/>
        <v>-13.750000000000002</v>
      </c>
      <c r="Q1249" s="1">
        <f t="shared" si="256"/>
        <v>-58.75</v>
      </c>
      <c r="R1249" s="1">
        <f t="shared" si="257"/>
        <v>-0.36329810091489356</v>
      </c>
      <c r="S1249" s="1">
        <f t="shared" si="258"/>
        <v>-15.992376468163959</v>
      </c>
      <c r="T1249" s="1">
        <f t="shared" si="260"/>
        <v>-15.447955141588166</v>
      </c>
      <c r="U1249" s="1">
        <f t="shared" si="260"/>
        <v>-15.720165804876062</v>
      </c>
      <c r="V1249" s="1">
        <f t="shared" si="260"/>
        <v>-15.992376468163959</v>
      </c>
      <c r="AA1249"/>
      <c r="AB1249"/>
    </row>
    <row r="1250" spans="1:29" s="17" customFormat="1" x14ac:dyDescent="0.2">
      <c r="A1250" s="17" t="s">
        <v>2684</v>
      </c>
      <c r="B1250" s="18">
        <v>16.989999999999998</v>
      </c>
      <c r="C1250" s="19">
        <v>25341000</v>
      </c>
      <c r="D1250" s="19">
        <v>116000000</v>
      </c>
      <c r="E1250" s="17" t="s">
        <v>27</v>
      </c>
      <c r="F1250" s="19">
        <v>4000000</v>
      </c>
      <c r="G1250" s="20">
        <f t="shared" si="249"/>
        <v>1.1664010925558372</v>
      </c>
      <c r="H1250" s="20">
        <f t="shared" si="250"/>
        <v>4.0220727329511624E-2</v>
      </c>
      <c r="I1250" s="20">
        <f t="shared" si="251"/>
        <v>5.6841510543103446</v>
      </c>
      <c r="J1250" s="20">
        <f t="shared" si="252"/>
        <v>164.84038057500001</v>
      </c>
      <c r="K1250" s="19">
        <v>804000000</v>
      </c>
      <c r="L1250" s="19">
        <v>432000000</v>
      </c>
      <c r="M1250" s="20">
        <f t="shared" si="253"/>
        <v>14.679767964957973</v>
      </c>
      <c r="N1250" s="20">
        <f t="shared" si="254"/>
        <v>1.1573752419354837</v>
      </c>
      <c r="O1250" s="19">
        <v>324000000</v>
      </c>
      <c r="P1250" s="20">
        <f t="shared" si="255"/>
        <v>1.2345679012345678</v>
      </c>
      <c r="Q1250" s="20">
        <f t="shared" si="256"/>
        <v>35.802469135802468</v>
      </c>
      <c r="R1250" s="20">
        <f t="shared" si="257"/>
        <v>0.37115826724137929</v>
      </c>
      <c r="S1250" s="20">
        <f t="shared" si="258"/>
        <v>45.775620535890454</v>
      </c>
      <c r="T1250" s="20">
        <f t="shared" si="260"/>
        <v>48.332741407205717</v>
      </c>
      <c r="U1250" s="20">
        <f t="shared" si="260"/>
        <v>47.054180971548085</v>
      </c>
      <c r="V1250" s="20">
        <f t="shared" si="260"/>
        <v>45.775620535890454</v>
      </c>
      <c r="W1250" s="20">
        <f>$AA$1/B1250</f>
        <v>874.42207834674002</v>
      </c>
      <c r="X1250" s="20">
        <f>W1250*B1250*25/10000</f>
        <v>37.141077777777774</v>
      </c>
      <c r="Y1250" s="20"/>
      <c r="Z1250" s="20">
        <f>B1250+($Z$2*B1250)/100</f>
        <v>18.3492</v>
      </c>
      <c r="AA1250" s="32">
        <f>dividens!D4*Sheet!Z1250+dividens!D8-X1250</f>
        <v>57514.285743882021</v>
      </c>
      <c r="AB1250" s="34">
        <f>(AA1250-dividens!$A$1)/dividens!$A$1</f>
        <v>0.15279881629716824</v>
      </c>
      <c r="AC1250" s="17" t="s">
        <v>5034</v>
      </c>
    </row>
    <row r="1251" spans="1:29" hidden="1" x14ac:dyDescent="0.2">
      <c r="A1251" t="s">
        <v>1323</v>
      </c>
      <c r="B1251" s="5">
        <v>650.65</v>
      </c>
      <c r="C1251" s="2">
        <v>36652000</v>
      </c>
      <c r="D1251" s="2">
        <v>238000000</v>
      </c>
      <c r="E1251" t="s">
        <v>27</v>
      </c>
      <c r="F1251" s="2">
        <v>79000000</v>
      </c>
      <c r="G1251" s="1">
        <f t="shared" si="249"/>
        <v>2.3931332761059418</v>
      </c>
      <c r="H1251" s="1">
        <f t="shared" si="250"/>
        <v>0.79435936475785462</v>
      </c>
      <c r="I1251" s="1">
        <f t="shared" si="251"/>
        <v>2.7704265642857142</v>
      </c>
      <c r="J1251" s="1">
        <f t="shared" si="252"/>
        <v>8.3463483835443029</v>
      </c>
      <c r="K1251" s="4">
        <v>3715000000</v>
      </c>
      <c r="L1251" s="3">
        <v>416000000</v>
      </c>
      <c r="M1251" s="1">
        <f t="shared" si="253"/>
        <v>90.008730765033292</v>
      </c>
      <c r="N1251" s="1">
        <f t="shared" si="254"/>
        <v>7.2287431949075467</v>
      </c>
      <c r="O1251" s="4">
        <v>3299000000</v>
      </c>
      <c r="P1251" s="1">
        <f t="shared" si="255"/>
        <v>2.3946650500151563</v>
      </c>
      <c r="Q1251" s="1">
        <f t="shared" si="256"/>
        <v>7.2143073658684456</v>
      </c>
      <c r="R1251" s="1">
        <f t="shared" si="257"/>
        <v>10.020010000000001</v>
      </c>
      <c r="S1251" s="1">
        <f t="shared" si="258"/>
        <v>64.935064935064929</v>
      </c>
      <c r="T1251" s="1">
        <f t="shared" si="260"/>
        <v>82.936811088071607</v>
      </c>
      <c r="U1251" s="1">
        <f t="shared" si="260"/>
        <v>73.935938011568282</v>
      </c>
      <c r="V1251" s="1">
        <f t="shared" si="260"/>
        <v>64.935064935064929</v>
      </c>
      <c r="AA1251"/>
      <c r="AB1251"/>
    </row>
    <row r="1252" spans="1:29" hidden="1" x14ac:dyDescent="0.2">
      <c r="A1252" t="s">
        <v>1324</v>
      </c>
      <c r="B1252" s="5">
        <v>7.84</v>
      </c>
      <c r="C1252" s="2">
        <v>110395134</v>
      </c>
      <c r="D1252" s="2">
        <v>67000000</v>
      </c>
      <c r="E1252" t="s">
        <v>27</v>
      </c>
      <c r="F1252" s="2">
        <v>67000000</v>
      </c>
      <c r="G1252" s="1">
        <f t="shared" si="249"/>
        <v>0.67369718276931978</v>
      </c>
      <c r="H1252" s="1">
        <f t="shared" si="250"/>
        <v>0.67369718276931978</v>
      </c>
      <c r="I1252" s="1">
        <f t="shared" si="251"/>
        <v>9.841216750746268</v>
      </c>
      <c r="J1252" s="1">
        <f t="shared" si="252"/>
        <v>9.841216750746268</v>
      </c>
      <c r="K1252" s="4">
        <v>3051000000</v>
      </c>
      <c r="L1252" s="4">
        <v>1694000000</v>
      </c>
      <c r="M1252" s="1">
        <f t="shared" si="253"/>
        <v>12.292208459115598</v>
      </c>
      <c r="N1252" s="1">
        <f t="shared" si="254"/>
        <v>0.6378023954016212</v>
      </c>
      <c r="O1252" s="4">
        <v>1357000000</v>
      </c>
      <c r="P1252" s="1">
        <f t="shared" si="255"/>
        <v>4.937361827560796</v>
      </c>
      <c r="Q1252" s="1">
        <f t="shared" si="256"/>
        <v>4.937361827560796</v>
      </c>
      <c r="R1252" s="1">
        <f t="shared" si="257"/>
        <v>1.2917878366567164</v>
      </c>
      <c r="S1252" s="1">
        <f t="shared" si="258"/>
        <v>6.0691080822457266</v>
      </c>
      <c r="T1252" s="1">
        <f t="shared" si="260"/>
        <v>8.5275497740688468</v>
      </c>
      <c r="U1252" s="1">
        <f t="shared" si="260"/>
        <v>7.2983289281572867</v>
      </c>
      <c r="V1252" s="1">
        <f t="shared" si="260"/>
        <v>6.0691080822457266</v>
      </c>
      <c r="AA1252"/>
      <c r="AB1252"/>
    </row>
    <row r="1253" spans="1:29" hidden="1" x14ac:dyDescent="0.2">
      <c r="A1253" t="s">
        <v>1325</v>
      </c>
      <c r="B1253" s="5">
        <v>310.51</v>
      </c>
      <c r="C1253" s="2">
        <v>443680000</v>
      </c>
      <c r="D1253" s="2">
        <v>3659000000</v>
      </c>
      <c r="E1253" t="s">
        <v>1326</v>
      </c>
      <c r="F1253" s="2">
        <v>844000000</v>
      </c>
      <c r="G1253" s="1">
        <f t="shared" si="249"/>
        <v>36.791910324670759</v>
      </c>
      <c r="H1253" s="1">
        <f t="shared" si="250"/>
        <v>8.4865734665269539</v>
      </c>
      <c r="I1253" s="1">
        <f t="shared" si="251"/>
        <v>0.18020265709210168</v>
      </c>
      <c r="J1253" s="1">
        <f t="shared" si="252"/>
        <v>0.78123403116113732</v>
      </c>
      <c r="K1253" s="4">
        <v>51431000000</v>
      </c>
      <c r="L1253" s="4">
        <v>35207000000</v>
      </c>
      <c r="M1253" s="1">
        <f t="shared" si="253"/>
        <v>36.566895059502343</v>
      </c>
      <c r="N1253" s="1">
        <f t="shared" si="254"/>
        <v>8.4915604536489155</v>
      </c>
      <c r="O1253" s="4">
        <v>15861000000</v>
      </c>
      <c r="P1253" s="1">
        <f t="shared" si="255"/>
        <v>5.3212281697244821</v>
      </c>
      <c r="Q1253" s="1">
        <f t="shared" si="256"/>
        <v>23.069163356660994</v>
      </c>
      <c r="R1253" s="1">
        <f t="shared" si="257"/>
        <v>3.7651565127083901</v>
      </c>
      <c r="S1253" s="1">
        <f t="shared" si="258"/>
        <v>82.469347277316984</v>
      </c>
      <c r="T1253" s="1">
        <f t="shared" si="260"/>
        <v>89.619094843130185</v>
      </c>
      <c r="U1253" s="1">
        <f t="shared" si="260"/>
        <v>86.044221060223578</v>
      </c>
      <c r="V1253" s="1">
        <f t="shared" si="260"/>
        <v>82.469347277316984</v>
      </c>
      <c r="AA1253"/>
      <c r="AB1253"/>
    </row>
    <row r="1254" spans="1:29" hidden="1" x14ac:dyDescent="0.2">
      <c r="A1254" t="s">
        <v>1327</v>
      </c>
      <c r="B1254" s="5">
        <v>10.54</v>
      </c>
      <c r="C1254" s="2">
        <v>758900000</v>
      </c>
      <c r="D1254" s="2">
        <v>-3784000000</v>
      </c>
      <c r="E1254" t="s">
        <v>30</v>
      </c>
      <c r="F1254" s="2">
        <v>52000000</v>
      </c>
      <c r="G1254" s="1">
        <f t="shared" si="249"/>
        <v>-38.048808053717998</v>
      </c>
      <c r="H1254" s="1">
        <f t="shared" si="250"/>
        <v>0.52286945528365114</v>
      </c>
      <c r="I1254" s="1">
        <f t="shared" si="251"/>
        <v>-0.17424987375792811</v>
      </c>
      <c r="J1254" s="1">
        <f t="shared" si="252"/>
        <v>12.680029275000001</v>
      </c>
      <c r="K1254" s="4">
        <v>17284000000</v>
      </c>
      <c r="L1254" s="4">
        <v>12725000000</v>
      </c>
      <c r="M1254" s="1">
        <f t="shared" si="253"/>
        <v>6.0073791013308737</v>
      </c>
      <c r="N1254" s="1">
        <f t="shared" si="254"/>
        <v>1.754508883527089</v>
      </c>
      <c r="O1254" s="4">
        <v>4455000000</v>
      </c>
      <c r="P1254" s="1">
        <f t="shared" si="255"/>
        <v>1.1672278338945006</v>
      </c>
      <c r="Q1254" s="1">
        <f t="shared" si="256"/>
        <v>-84.938271604938279</v>
      </c>
      <c r="R1254" s="1">
        <f t="shared" si="257"/>
        <v>-0.21138493657505281</v>
      </c>
      <c r="S1254" s="1">
        <f t="shared" si="258"/>
        <v>-49.861641850046126</v>
      </c>
      <c r="T1254" s="1">
        <f t="shared" ref="T1254:V1273" si="261">($O1254+$O1254*($Q1254+T$2-$C$1)/$C$1)/$C1254</f>
        <v>-48.687574120437482</v>
      </c>
      <c r="U1254" s="1">
        <f t="shared" si="261"/>
        <v>-49.274607985241808</v>
      </c>
      <c r="V1254" s="1">
        <f t="shared" si="261"/>
        <v>-49.861641850046126</v>
      </c>
      <c r="AA1254"/>
      <c r="AB1254"/>
    </row>
    <row r="1255" spans="1:29" hidden="1" x14ac:dyDescent="0.2">
      <c r="A1255" t="s">
        <v>1208</v>
      </c>
      <c r="B1255" s="5">
        <v>3.5</v>
      </c>
      <c r="C1255" s="2">
        <v>1387524047</v>
      </c>
      <c r="D1255" s="2">
        <v>1308000000</v>
      </c>
      <c r="E1255" t="s">
        <v>27</v>
      </c>
      <c r="F1255" s="2">
        <v>1308000000</v>
      </c>
      <c r="G1255" s="1">
        <f t="shared" si="249"/>
        <v>13.152177836750303</v>
      </c>
      <c r="H1255" s="1">
        <f t="shared" si="250"/>
        <v>13.152177836750303</v>
      </c>
      <c r="I1255" s="1">
        <f t="shared" si="251"/>
        <v>0.50409902316513755</v>
      </c>
      <c r="J1255" s="1">
        <f t="shared" si="252"/>
        <v>0.50409902316513755</v>
      </c>
      <c r="K1255" s="2">
        <v>47328000000</v>
      </c>
      <c r="L1255" s="2">
        <v>37314000000</v>
      </c>
      <c r="M1255" s="1">
        <f t="shared" si="253"/>
        <v>7.2171722152502626</v>
      </c>
      <c r="N1255" s="1">
        <f t="shared" si="254"/>
        <v>0.48495448017775117</v>
      </c>
      <c r="O1255" s="2">
        <v>8703000000</v>
      </c>
      <c r="P1255" s="1">
        <f t="shared" si="255"/>
        <v>15.029300241296104</v>
      </c>
      <c r="Q1255" s="1">
        <f t="shared" si="256"/>
        <v>15.029300241296104</v>
      </c>
      <c r="R1255" s="1">
        <f t="shared" si="257"/>
        <v>0.37127937037461772</v>
      </c>
      <c r="S1255" s="1">
        <f t="shared" si="258"/>
        <v>9.4268636484395287</v>
      </c>
      <c r="T1255" s="1">
        <f t="shared" si="261"/>
        <v>10.681328393582788</v>
      </c>
      <c r="U1255" s="1">
        <f t="shared" si="261"/>
        <v>10.054096021011159</v>
      </c>
      <c r="V1255" s="1">
        <f t="shared" si="261"/>
        <v>9.4268636484395287</v>
      </c>
      <c r="AA1255"/>
      <c r="AB1255"/>
    </row>
    <row r="1256" spans="1:29" hidden="1" x14ac:dyDescent="0.2">
      <c r="A1256" t="s">
        <v>1329</v>
      </c>
      <c r="B1256" s="5">
        <v>2.09</v>
      </c>
      <c r="C1256" s="2">
        <v>5955954</v>
      </c>
      <c r="D1256" s="2">
        <v>-5000000</v>
      </c>
      <c r="E1256" t="s">
        <v>139</v>
      </c>
      <c r="F1256" s="2">
        <v>-0.8</v>
      </c>
      <c r="G1256" s="1">
        <f t="shared" si="249"/>
        <v>-5.027590916188953E-2</v>
      </c>
      <c r="H1256" s="1">
        <f t="shared" si="250"/>
        <v>-8.0441454659023256E-9</v>
      </c>
      <c r="I1256" s="1">
        <f t="shared" si="251"/>
        <v>-131.87230446000001</v>
      </c>
      <c r="J1256" s="1">
        <f t="shared" si="252"/>
        <v>-824201902.875</v>
      </c>
      <c r="K1256" s="3">
        <v>12000000</v>
      </c>
      <c r="L1256" s="3">
        <v>10000000</v>
      </c>
      <c r="M1256" s="1">
        <f t="shared" si="253"/>
        <v>0.33579842960506412</v>
      </c>
      <c r="N1256" s="1">
        <f t="shared" si="254"/>
        <v>6.2239719299999994</v>
      </c>
      <c r="O1256" s="3">
        <v>2000000</v>
      </c>
      <c r="P1256" s="1">
        <f t="shared" si="255"/>
        <v>-4.0000000000000003E-5</v>
      </c>
      <c r="Q1256" s="1">
        <f t="shared" si="256"/>
        <v>-250</v>
      </c>
      <c r="R1256" s="1">
        <f t="shared" si="257"/>
        <v>-0.24895887719999998</v>
      </c>
      <c r="S1256" s="1">
        <f t="shared" si="258"/>
        <v>-8.3949607401266029</v>
      </c>
      <c r="T1256" s="1">
        <f t="shared" si="261"/>
        <v>-8.3278010542055902</v>
      </c>
      <c r="U1256" s="1">
        <f t="shared" si="261"/>
        <v>-8.3613808971660966</v>
      </c>
      <c r="V1256" s="1">
        <f t="shared" si="261"/>
        <v>-8.3949607401266029</v>
      </c>
      <c r="AA1256"/>
      <c r="AB1256"/>
    </row>
    <row r="1257" spans="1:29" hidden="1" x14ac:dyDescent="0.2">
      <c r="A1257" t="s">
        <v>1330</v>
      </c>
      <c r="B1257" s="5">
        <v>26.42</v>
      </c>
      <c r="C1257" s="2">
        <v>6727908</v>
      </c>
      <c r="D1257" s="2">
        <v>14000000</v>
      </c>
      <c r="E1257" t="s">
        <v>27</v>
      </c>
      <c r="F1257" s="2">
        <v>6000000</v>
      </c>
      <c r="G1257" s="1">
        <f t="shared" si="249"/>
        <v>0.1407725456532907</v>
      </c>
      <c r="H1257" s="1">
        <f t="shared" si="250"/>
        <v>6.0331090994267443E-2</v>
      </c>
      <c r="I1257" s="1">
        <f t="shared" si="251"/>
        <v>47.097251592857141</v>
      </c>
      <c r="J1257" s="1">
        <f t="shared" si="252"/>
        <v>109.89358704999999</v>
      </c>
      <c r="K1257" s="4">
        <v>1415000000</v>
      </c>
      <c r="L1257" s="4">
        <v>1246000000</v>
      </c>
      <c r="M1257" s="1">
        <f t="shared" si="253"/>
        <v>25.119249549785756</v>
      </c>
      <c r="N1257" s="1">
        <f t="shared" si="254"/>
        <v>1.0517830139644972</v>
      </c>
      <c r="O1257" s="3">
        <v>169000000</v>
      </c>
      <c r="P1257" s="1">
        <f t="shared" si="255"/>
        <v>3.5502958579881656</v>
      </c>
      <c r="Q1257" s="1">
        <f t="shared" si="256"/>
        <v>8.2840236686390547</v>
      </c>
      <c r="R1257" s="1">
        <f t="shared" si="257"/>
        <v>1.2696523525714283</v>
      </c>
      <c r="S1257" s="1">
        <f t="shared" si="258"/>
        <v>20.808845780887616</v>
      </c>
      <c r="T1257" s="1">
        <f t="shared" si="261"/>
        <v>25.832695690844766</v>
      </c>
      <c r="U1257" s="1">
        <f t="shared" si="261"/>
        <v>23.320770735866191</v>
      </c>
      <c r="V1257" s="1">
        <f t="shared" si="261"/>
        <v>20.808845780887616</v>
      </c>
      <c r="AA1257"/>
      <c r="AB1257"/>
    </row>
    <row r="1258" spans="1:29" hidden="1" x14ac:dyDescent="0.2">
      <c r="A1258" t="s">
        <v>1331</v>
      </c>
      <c r="B1258" s="5">
        <v>7.58</v>
      </c>
      <c r="C1258" s="2">
        <v>172269170</v>
      </c>
      <c r="D1258" s="2">
        <v>-14000000</v>
      </c>
      <c r="E1258" t="s">
        <v>27</v>
      </c>
      <c r="F1258" s="2">
        <v>-14000000</v>
      </c>
      <c r="G1258" s="1">
        <f t="shared" si="249"/>
        <v>-0.1407725456532907</v>
      </c>
      <c r="H1258" s="1">
        <f t="shared" si="250"/>
        <v>-0.1407725456532907</v>
      </c>
      <c r="I1258" s="1">
        <f t="shared" si="251"/>
        <v>-47.097251592857141</v>
      </c>
      <c r="J1258" s="1">
        <f t="shared" si="252"/>
        <v>-47.097251592857141</v>
      </c>
      <c r="K1258" s="3">
        <v>261000000</v>
      </c>
      <c r="L1258" s="3">
        <v>49000000</v>
      </c>
      <c r="M1258" s="1">
        <f t="shared" si="253"/>
        <v>1.2306322715782516</v>
      </c>
      <c r="N1258" s="1">
        <f t="shared" si="254"/>
        <v>6.1594354179245281</v>
      </c>
      <c r="O1258" s="3">
        <v>212000000</v>
      </c>
      <c r="P1258" s="1">
        <f t="shared" si="255"/>
        <v>-6.6037735849056602</v>
      </c>
      <c r="Q1258" s="1">
        <f t="shared" si="256"/>
        <v>-6.6037735849056602</v>
      </c>
      <c r="R1258" s="1">
        <f t="shared" si="257"/>
        <v>-9.3271450614285722</v>
      </c>
      <c r="S1258" s="1">
        <f t="shared" si="258"/>
        <v>-0.81268168877809066</v>
      </c>
      <c r="T1258" s="1">
        <f t="shared" si="261"/>
        <v>-0.56655523446244038</v>
      </c>
      <c r="U1258" s="1">
        <f t="shared" si="261"/>
        <v>-0.68961846162026552</v>
      </c>
      <c r="V1258" s="1">
        <f t="shared" si="261"/>
        <v>-0.81268168877809066</v>
      </c>
      <c r="AA1258"/>
      <c r="AB1258"/>
    </row>
    <row r="1259" spans="1:29" hidden="1" x14ac:dyDescent="0.2">
      <c r="A1259" t="s">
        <v>1332</v>
      </c>
      <c r="B1259" s="5">
        <v>10.57</v>
      </c>
      <c r="C1259" s="2">
        <v>35865000</v>
      </c>
      <c r="D1259" s="2">
        <v>-17000000</v>
      </c>
      <c r="E1259" t="s">
        <v>27</v>
      </c>
      <c r="F1259" s="2">
        <v>-3000000</v>
      </c>
      <c r="G1259" s="1">
        <f t="shared" si="249"/>
        <v>-0.17093809115042441</v>
      </c>
      <c r="H1259" s="1">
        <f t="shared" si="250"/>
        <v>-3.0165545497133722E-2</v>
      </c>
      <c r="I1259" s="1">
        <f t="shared" si="251"/>
        <v>-38.7859719</v>
      </c>
      <c r="J1259" s="1">
        <f t="shared" si="252"/>
        <v>-219.78717409999999</v>
      </c>
      <c r="K1259" s="3">
        <v>394000000</v>
      </c>
      <c r="L1259" s="3">
        <v>230000000</v>
      </c>
      <c r="M1259" s="1">
        <f t="shared" si="253"/>
        <v>4.5727031925275341</v>
      </c>
      <c r="N1259" s="1">
        <f t="shared" si="254"/>
        <v>2.3115429878048781</v>
      </c>
      <c r="O1259" s="3">
        <v>163000000</v>
      </c>
      <c r="P1259" s="1">
        <f t="shared" si="255"/>
        <v>-1.8404907975460123</v>
      </c>
      <c r="Q1259" s="1">
        <f t="shared" si="256"/>
        <v>-10.429447852760736</v>
      </c>
      <c r="R1259" s="1">
        <f t="shared" si="257"/>
        <v>-2.2299591176470583</v>
      </c>
      <c r="S1259" s="1">
        <f t="shared" si="258"/>
        <v>-4.7399972117663474</v>
      </c>
      <c r="T1259" s="1">
        <f t="shared" si="261"/>
        <v>-3.8310330405688013</v>
      </c>
      <c r="U1259" s="1">
        <f t="shared" si="261"/>
        <v>-4.2855151261675744</v>
      </c>
      <c r="V1259" s="1">
        <f t="shared" si="261"/>
        <v>-4.7399972117663474</v>
      </c>
      <c r="AA1259"/>
      <c r="AB1259"/>
    </row>
    <row r="1260" spans="1:29" hidden="1" x14ac:dyDescent="0.2">
      <c r="A1260" t="s">
        <v>1333</v>
      </c>
      <c r="B1260" s="5">
        <v>13.53</v>
      </c>
      <c r="C1260" s="2">
        <v>51117641</v>
      </c>
      <c r="D1260" s="2">
        <v>20000000</v>
      </c>
      <c r="E1260" t="s">
        <v>27</v>
      </c>
      <c r="F1260" s="2">
        <v>10000000</v>
      </c>
      <c r="G1260" s="1">
        <f t="shared" si="249"/>
        <v>0.20110363664755812</v>
      </c>
      <c r="H1260" s="1">
        <f t="shared" si="250"/>
        <v>0.10055181832377906</v>
      </c>
      <c r="I1260" s="1">
        <f t="shared" si="251"/>
        <v>32.968076115000002</v>
      </c>
      <c r="J1260" s="1">
        <f t="shared" si="252"/>
        <v>65.936152230000005</v>
      </c>
      <c r="K1260" s="4">
        <v>4651000000</v>
      </c>
      <c r="L1260" s="4">
        <v>4049000000</v>
      </c>
      <c r="M1260" s="1">
        <f t="shared" si="253"/>
        <v>11.776756286543035</v>
      </c>
      <c r="N1260" s="1">
        <f t="shared" si="254"/>
        <v>1.1488732271262458</v>
      </c>
      <c r="O1260" s="3">
        <v>602000000</v>
      </c>
      <c r="P1260" s="1">
        <f t="shared" si="255"/>
        <v>1.6611295681063125</v>
      </c>
      <c r="Q1260" s="1">
        <f t="shared" si="256"/>
        <v>3.322259136212625</v>
      </c>
      <c r="R1260" s="1">
        <f t="shared" si="257"/>
        <v>3.4581084136499984</v>
      </c>
      <c r="S1260" s="1">
        <f t="shared" si="258"/>
        <v>3.9125436167917074</v>
      </c>
      <c r="T1260" s="1">
        <f t="shared" si="261"/>
        <v>6.267894874100314</v>
      </c>
      <c r="U1260" s="1">
        <f t="shared" si="261"/>
        <v>5.0902192454460105</v>
      </c>
      <c r="V1260" s="1">
        <f t="shared" si="261"/>
        <v>3.9125436167917074</v>
      </c>
      <c r="AA1260"/>
      <c r="AB1260"/>
    </row>
    <row r="1261" spans="1:29" hidden="1" x14ac:dyDescent="0.2">
      <c r="A1261" t="s">
        <v>1334</v>
      </c>
      <c r="B1261" s="5">
        <v>18.61</v>
      </c>
      <c r="C1261" s="2">
        <v>34464027</v>
      </c>
      <c r="D1261" s="2">
        <v>5000000</v>
      </c>
      <c r="E1261" t="s">
        <v>27</v>
      </c>
      <c r="F1261" s="2">
        <v>7000000</v>
      </c>
      <c r="G1261" s="1">
        <f t="shared" si="249"/>
        <v>5.027590916188953E-2</v>
      </c>
      <c r="H1261" s="1">
        <f t="shared" si="250"/>
        <v>7.0386272826645349E-2</v>
      </c>
      <c r="I1261" s="1">
        <f t="shared" si="251"/>
        <v>131.87230446000001</v>
      </c>
      <c r="J1261" s="1">
        <f t="shared" si="252"/>
        <v>94.194503185714282</v>
      </c>
      <c r="K1261" s="3">
        <v>919000000</v>
      </c>
      <c r="L1261" s="3">
        <v>827000000</v>
      </c>
      <c r="M1261" s="1">
        <f t="shared" si="253"/>
        <v>2.6694500906699035</v>
      </c>
      <c r="N1261" s="1">
        <f t="shared" si="254"/>
        <v>6.9714732877173908</v>
      </c>
      <c r="O1261" s="3">
        <v>92000000</v>
      </c>
      <c r="P1261" s="1">
        <f t="shared" si="255"/>
        <v>7.608695652173914</v>
      </c>
      <c r="Q1261" s="1">
        <f t="shared" si="256"/>
        <v>5.4347826086956523</v>
      </c>
      <c r="R1261" s="1">
        <f t="shared" si="257"/>
        <v>12.827510849399999</v>
      </c>
      <c r="S1261" s="1">
        <f t="shared" si="258"/>
        <v>1.4507880927553822</v>
      </c>
      <c r="T1261" s="1">
        <f t="shared" si="261"/>
        <v>1.984678110889363</v>
      </c>
      <c r="U1261" s="1">
        <f t="shared" si="261"/>
        <v>1.7177331018223727</v>
      </c>
      <c r="V1261" s="1">
        <f t="shared" si="261"/>
        <v>1.4507880927553822</v>
      </c>
      <c r="AA1261"/>
      <c r="AB1261"/>
    </row>
    <row r="1262" spans="1:29" hidden="1" x14ac:dyDescent="0.2">
      <c r="A1262" t="s">
        <v>1335</v>
      </c>
      <c r="B1262" s="5">
        <v>6.4</v>
      </c>
      <c r="C1262" s="2">
        <v>10143000</v>
      </c>
      <c r="D1262" s="2">
        <v>5000000</v>
      </c>
      <c r="E1262" t="s">
        <v>61</v>
      </c>
      <c r="F1262" s="2">
        <v>2000000</v>
      </c>
      <c r="G1262" s="1">
        <f t="shared" si="249"/>
        <v>5.027590916188953E-2</v>
      </c>
      <c r="H1262" s="1">
        <f t="shared" si="250"/>
        <v>2.0110363664755812E-2</v>
      </c>
      <c r="I1262" s="1">
        <f t="shared" si="251"/>
        <v>131.87230446000001</v>
      </c>
      <c r="J1262" s="1">
        <f t="shared" si="252"/>
        <v>329.68076115000002</v>
      </c>
      <c r="K1262" s="3">
        <v>54000000</v>
      </c>
      <c r="L1262" s="3">
        <v>11000000</v>
      </c>
      <c r="M1262" s="1">
        <f t="shared" si="253"/>
        <v>4.2393769101843635</v>
      </c>
      <c r="N1262" s="1">
        <f t="shared" si="254"/>
        <v>1.5096558139534886</v>
      </c>
      <c r="O1262" s="3">
        <v>43000000</v>
      </c>
      <c r="P1262" s="1">
        <f t="shared" si="255"/>
        <v>4.6511627906976747</v>
      </c>
      <c r="Q1262" s="1">
        <f t="shared" si="256"/>
        <v>11.627906976744185</v>
      </c>
      <c r="R1262" s="1">
        <f t="shared" si="257"/>
        <v>1.2983040000000001</v>
      </c>
      <c r="S1262" s="1">
        <f t="shared" si="258"/>
        <v>4.9295080350980971</v>
      </c>
      <c r="T1262" s="1">
        <f t="shared" si="261"/>
        <v>5.7773834171349696</v>
      </c>
      <c r="U1262" s="1">
        <f t="shared" si="261"/>
        <v>5.3534457261165338</v>
      </c>
      <c r="V1262" s="1">
        <f t="shared" si="261"/>
        <v>4.9295080350980971</v>
      </c>
      <c r="AA1262"/>
      <c r="AB1262"/>
    </row>
    <row r="1263" spans="1:29" hidden="1" x14ac:dyDescent="0.2">
      <c r="A1263" t="s">
        <v>1336</v>
      </c>
      <c r="B1263" s="5">
        <v>149.9</v>
      </c>
      <c r="C1263" s="2">
        <v>418000000</v>
      </c>
      <c r="D1263" s="2">
        <v>671000000</v>
      </c>
      <c r="E1263" t="s">
        <v>27</v>
      </c>
      <c r="F1263" s="2">
        <v>272000000</v>
      </c>
      <c r="G1263" s="1">
        <f t="shared" si="249"/>
        <v>6.7470270095255751</v>
      </c>
      <c r="H1263" s="1">
        <f t="shared" si="250"/>
        <v>2.7350094584067906</v>
      </c>
      <c r="I1263" s="1">
        <f t="shared" si="251"/>
        <v>0.98265502578241437</v>
      </c>
      <c r="J1263" s="1">
        <f t="shared" si="252"/>
        <v>2.42412324375</v>
      </c>
      <c r="K1263" s="4">
        <v>38344000000</v>
      </c>
      <c r="L1263" s="4">
        <v>27019000000</v>
      </c>
      <c r="M1263" s="1">
        <f t="shared" si="253"/>
        <v>27.093301435406698</v>
      </c>
      <c r="N1263" s="1">
        <f t="shared" si="254"/>
        <v>5.5327328918322296</v>
      </c>
      <c r="O1263" s="4">
        <v>11325000000</v>
      </c>
      <c r="P1263" s="1">
        <f t="shared" si="255"/>
        <v>2.4017660044150109</v>
      </c>
      <c r="Q1263" s="1">
        <f t="shared" si="256"/>
        <v>5.924944812362031</v>
      </c>
      <c r="R1263" s="1">
        <f t="shared" si="257"/>
        <v>9.3380327868852451</v>
      </c>
      <c r="S1263" s="1">
        <f t="shared" si="258"/>
        <v>16.05263157894737</v>
      </c>
      <c r="T1263" s="1">
        <f t="shared" si="261"/>
        <v>21.471291866028707</v>
      </c>
      <c r="U1263" s="1">
        <f t="shared" si="261"/>
        <v>18.761961722488039</v>
      </c>
      <c r="V1263" s="1">
        <f t="shared" si="261"/>
        <v>16.05263157894737</v>
      </c>
      <c r="AA1263"/>
      <c r="AB1263"/>
    </row>
    <row r="1264" spans="1:29" hidden="1" x14ac:dyDescent="0.2">
      <c r="A1264" t="s">
        <v>1337</v>
      </c>
      <c r="B1264" s="5">
        <v>75</v>
      </c>
      <c r="C1264" s="2">
        <v>135527287</v>
      </c>
      <c r="D1264" s="2">
        <v>439000000</v>
      </c>
      <c r="E1264" t="s">
        <v>27</v>
      </c>
      <c r="F1264" s="2">
        <v>183000000</v>
      </c>
      <c r="G1264" s="1">
        <f t="shared" si="249"/>
        <v>4.4142248244139006</v>
      </c>
      <c r="H1264" s="1">
        <f t="shared" si="250"/>
        <v>1.8400982753251569</v>
      </c>
      <c r="I1264" s="1">
        <f t="shared" si="251"/>
        <v>1.5019624653758543</v>
      </c>
      <c r="J1264" s="1">
        <f t="shared" si="252"/>
        <v>3.6030684278688523</v>
      </c>
      <c r="K1264" s="4">
        <v>15337000000</v>
      </c>
      <c r="L1264" s="4">
        <v>13316000000</v>
      </c>
      <c r="M1264" s="1">
        <f t="shared" si="253"/>
        <v>14.91212614622766</v>
      </c>
      <c r="N1264" s="1">
        <f t="shared" si="254"/>
        <v>5.0294638916378034</v>
      </c>
      <c r="O1264" s="4">
        <v>1619000000</v>
      </c>
      <c r="P1264" s="1">
        <f t="shared" si="255"/>
        <v>11.303273625694873</v>
      </c>
      <c r="Q1264" s="1">
        <f t="shared" si="256"/>
        <v>27.11550339715874</v>
      </c>
      <c r="R1264" s="1">
        <f t="shared" si="257"/>
        <v>2.3153864521640091</v>
      </c>
      <c r="S1264" s="1">
        <f t="shared" si="258"/>
        <v>32.392000881711738</v>
      </c>
      <c r="T1264" s="1">
        <f t="shared" si="261"/>
        <v>34.781187643784236</v>
      </c>
      <c r="U1264" s="1">
        <f t="shared" si="261"/>
        <v>33.586594262747987</v>
      </c>
      <c r="V1264" s="1">
        <f t="shared" si="261"/>
        <v>32.392000881711738</v>
      </c>
      <c r="AA1264"/>
      <c r="AB1264"/>
    </row>
    <row r="1265" spans="1:28" hidden="1" x14ac:dyDescent="0.2">
      <c r="A1265" t="s">
        <v>1338</v>
      </c>
      <c r="B1265" s="5">
        <v>59.25</v>
      </c>
      <c r="C1265" s="2">
        <v>204096000</v>
      </c>
      <c r="D1265" s="2">
        <v>-140000000</v>
      </c>
      <c r="E1265" t="s">
        <v>275</v>
      </c>
      <c r="F1265" s="2">
        <v>-36000000</v>
      </c>
      <c r="G1265" s="1">
        <f t="shared" si="249"/>
        <v>-1.4077254565329069</v>
      </c>
      <c r="H1265" s="1">
        <f t="shared" si="250"/>
        <v>-0.36198654596560464</v>
      </c>
      <c r="I1265" s="1">
        <f t="shared" si="251"/>
        <v>-4.7097251592857141</v>
      </c>
      <c r="J1265" s="1">
        <f t="shared" si="252"/>
        <v>-18.315597841666666</v>
      </c>
      <c r="K1265" s="4">
        <v>1256000000</v>
      </c>
      <c r="L1265" s="3">
        <v>539000000</v>
      </c>
      <c r="M1265" s="1">
        <f t="shared" si="253"/>
        <v>3.513052681091251</v>
      </c>
      <c r="N1265" s="1">
        <f t="shared" si="254"/>
        <v>16.865673640167365</v>
      </c>
      <c r="O1265" s="3">
        <v>717000000</v>
      </c>
      <c r="P1265" s="1">
        <f t="shared" si="255"/>
        <v>-5.02092050209205</v>
      </c>
      <c r="Q1265" s="1">
        <f t="shared" si="256"/>
        <v>-19.525801952580196</v>
      </c>
      <c r="R1265" s="1">
        <f t="shared" si="257"/>
        <v>-8.6376342857142845</v>
      </c>
      <c r="S1265" s="1">
        <f t="shared" si="258"/>
        <v>-6.8595170899968645</v>
      </c>
      <c r="T1265" s="1">
        <f t="shared" si="261"/>
        <v>-6.1569065537786143</v>
      </c>
      <c r="U1265" s="1">
        <f t="shared" si="261"/>
        <v>-6.5082118218877394</v>
      </c>
      <c r="V1265" s="1">
        <f t="shared" si="261"/>
        <v>-6.8595170899968645</v>
      </c>
      <c r="AA1265"/>
      <c r="AB1265"/>
    </row>
    <row r="1266" spans="1:28" hidden="1" x14ac:dyDescent="0.2">
      <c r="A1266" t="s">
        <v>1339</v>
      </c>
      <c r="B1266" s="5">
        <v>19.43</v>
      </c>
      <c r="C1266" s="2">
        <v>35674162</v>
      </c>
      <c r="D1266" s="2">
        <v>-10000000</v>
      </c>
      <c r="E1266" t="s">
        <v>27</v>
      </c>
      <c r="F1266" s="2">
        <v>-12000000</v>
      </c>
      <c r="G1266" s="1">
        <f t="shared" si="249"/>
        <v>-0.10055181832377906</v>
      </c>
      <c r="H1266" s="1">
        <f t="shared" si="250"/>
        <v>-0.12066218198853489</v>
      </c>
      <c r="I1266" s="1">
        <f t="shared" si="251"/>
        <v>-65.936152230000005</v>
      </c>
      <c r="J1266" s="1">
        <f t="shared" si="252"/>
        <v>-54.946793524999997</v>
      </c>
      <c r="K1266" s="3">
        <v>135000000</v>
      </c>
      <c r="L1266" s="3">
        <v>25000000</v>
      </c>
      <c r="M1266" s="1">
        <f t="shared" si="253"/>
        <v>3.0834641609801512</v>
      </c>
      <c r="N1266" s="1">
        <f t="shared" si="254"/>
        <v>6.301354251454546</v>
      </c>
      <c r="O1266" s="3">
        <v>110000000</v>
      </c>
      <c r="P1266" s="1">
        <f t="shared" si="255"/>
        <v>-10.909090909090908</v>
      </c>
      <c r="Q1266" s="1">
        <f t="shared" si="256"/>
        <v>-9.0909090909090917</v>
      </c>
      <c r="R1266" s="1">
        <f t="shared" si="257"/>
        <v>-6.9314896765999983</v>
      </c>
      <c r="S1266" s="1">
        <f t="shared" si="258"/>
        <v>-2.8031492372546838</v>
      </c>
      <c r="T1266" s="1">
        <f t="shared" si="261"/>
        <v>-2.1864564050586535</v>
      </c>
      <c r="U1266" s="1">
        <f t="shared" si="261"/>
        <v>-2.4948028211566688</v>
      </c>
      <c r="V1266" s="1">
        <f t="shared" si="261"/>
        <v>-2.8031492372546838</v>
      </c>
      <c r="AA1266"/>
      <c r="AB1266"/>
    </row>
    <row r="1267" spans="1:28" hidden="1" x14ac:dyDescent="0.2">
      <c r="A1267" t="s">
        <v>1340</v>
      </c>
      <c r="B1267" s="5">
        <v>29.98</v>
      </c>
      <c r="C1267" s="2">
        <v>37255000</v>
      </c>
      <c r="D1267" s="2">
        <v>-3000000</v>
      </c>
      <c r="E1267" t="s">
        <v>27</v>
      </c>
      <c r="F1267" s="2">
        <v>-0.13</v>
      </c>
      <c r="G1267" s="1">
        <f t="shared" si="249"/>
        <v>-3.0165545497133722E-2</v>
      </c>
      <c r="H1267" s="1">
        <f t="shared" si="250"/>
        <v>-1.3071736382091279E-9</v>
      </c>
      <c r="I1267" s="1">
        <f t="shared" si="251"/>
        <v>-219.78717409999999</v>
      </c>
      <c r="J1267" s="1">
        <f t="shared" si="252"/>
        <v>-5072011710</v>
      </c>
      <c r="K1267" s="3">
        <v>593000000</v>
      </c>
      <c r="L1267" s="3">
        <v>315000000</v>
      </c>
      <c r="M1267" s="1">
        <f t="shared" si="253"/>
        <v>7.4620856260904578</v>
      </c>
      <c r="N1267" s="1">
        <f t="shared" si="254"/>
        <v>4.0176435251798557</v>
      </c>
      <c r="O1267" s="3">
        <v>278000000</v>
      </c>
      <c r="P1267" s="1">
        <f t="shared" si="255"/>
        <v>-4.6762589928057556E-8</v>
      </c>
      <c r="Q1267" s="1">
        <f t="shared" si="256"/>
        <v>-1.079136690647482</v>
      </c>
      <c r="R1267" s="1">
        <f t="shared" si="257"/>
        <v>-37.23016333333333</v>
      </c>
      <c r="S1267" s="1">
        <f t="shared" si="258"/>
        <v>-0.80526103878674005</v>
      </c>
      <c r="T1267" s="1">
        <f t="shared" si="261"/>
        <v>0.68715608643135151</v>
      </c>
      <c r="U1267" s="1">
        <f t="shared" si="261"/>
        <v>-5.9052476177694269E-2</v>
      </c>
      <c r="V1267" s="1">
        <f t="shared" si="261"/>
        <v>-0.80526103878674005</v>
      </c>
      <c r="AA1267"/>
      <c r="AB1267"/>
    </row>
    <row r="1268" spans="1:28" hidden="1" x14ac:dyDescent="0.2">
      <c r="A1268" t="s">
        <v>1341</v>
      </c>
      <c r="B1268" s="5">
        <v>51</v>
      </c>
      <c r="C1268" s="2">
        <v>32518000</v>
      </c>
      <c r="D1268" s="2">
        <v>66000000</v>
      </c>
      <c r="E1268" t="s">
        <v>27</v>
      </c>
      <c r="F1268" s="2">
        <v>22000000</v>
      </c>
      <c r="G1268" s="1">
        <f t="shared" si="249"/>
        <v>0.66364200093694181</v>
      </c>
      <c r="H1268" s="1">
        <f t="shared" si="250"/>
        <v>0.22121400031231395</v>
      </c>
      <c r="I1268" s="1">
        <f t="shared" si="251"/>
        <v>9.9903260954545452</v>
      </c>
      <c r="J1268" s="1">
        <f t="shared" si="252"/>
        <v>29.970978286363636</v>
      </c>
      <c r="K1268" s="4">
        <v>1207000000</v>
      </c>
      <c r="L1268" s="3">
        <v>825000000</v>
      </c>
      <c r="M1268" s="1">
        <f t="shared" si="253"/>
        <v>11.747339934805339</v>
      </c>
      <c r="N1268" s="1">
        <f t="shared" si="254"/>
        <v>4.3414083769633507</v>
      </c>
      <c r="O1268" s="3">
        <v>382000000</v>
      </c>
      <c r="P1268" s="1">
        <f t="shared" si="255"/>
        <v>5.7591623036649215</v>
      </c>
      <c r="Q1268" s="1">
        <f t="shared" si="256"/>
        <v>17.277486910994764</v>
      </c>
      <c r="R1268" s="1">
        <f t="shared" si="257"/>
        <v>2.5127545454545452</v>
      </c>
      <c r="S1268" s="1">
        <f t="shared" si="258"/>
        <v>20.296451196260534</v>
      </c>
      <c r="T1268" s="1">
        <f t="shared" si="261"/>
        <v>22.645919183221601</v>
      </c>
      <c r="U1268" s="1">
        <f t="shared" si="261"/>
        <v>21.471185189741067</v>
      </c>
      <c r="V1268" s="1">
        <f t="shared" si="261"/>
        <v>20.296451196260534</v>
      </c>
      <c r="AA1268"/>
      <c r="AB1268"/>
    </row>
    <row r="1269" spans="1:28" hidden="1" x14ac:dyDescent="0.2">
      <c r="A1269" t="s">
        <v>1342</v>
      </c>
      <c r="B1269" s="5">
        <v>14.55</v>
      </c>
      <c r="C1269" s="2">
        <v>3957000</v>
      </c>
      <c r="D1269" s="2">
        <v>-0.37</v>
      </c>
      <c r="E1269" t="s">
        <v>114</v>
      </c>
      <c r="F1269" s="2">
        <v>-0.33</v>
      </c>
      <c r="G1269" s="1">
        <f t="shared" si="249"/>
        <v>-3.7204172779798253E-9</v>
      </c>
      <c r="H1269" s="1">
        <f t="shared" si="250"/>
        <v>-3.3182100046847095E-9</v>
      </c>
      <c r="I1269" s="1">
        <f t="shared" si="251"/>
        <v>-1782058168.3783784</v>
      </c>
      <c r="J1269" s="1">
        <f t="shared" si="252"/>
        <v>-1998065219.0909088</v>
      </c>
      <c r="K1269" s="3">
        <v>59000000</v>
      </c>
      <c r="L1269" s="3">
        <v>29000000</v>
      </c>
      <c r="M1269" s="1">
        <f t="shared" si="253"/>
        <v>7.5815011372251702</v>
      </c>
      <c r="N1269" s="1">
        <f t="shared" si="254"/>
        <v>1.9191450000000001</v>
      </c>
      <c r="O1269" s="3">
        <v>30000000</v>
      </c>
      <c r="P1269" s="1">
        <f t="shared" si="255"/>
        <v>-1.1000000000000001E-6</v>
      </c>
      <c r="Q1269" s="1">
        <f t="shared" si="256"/>
        <v>-1.2333333333333333E-6</v>
      </c>
      <c r="R1269" s="1">
        <f t="shared" si="257"/>
        <v>-15560635.138268536</v>
      </c>
      <c r="S1269" s="1">
        <f t="shared" si="258"/>
        <v>-9.3505180673614907E-7</v>
      </c>
      <c r="T1269" s="1">
        <f t="shared" si="261"/>
        <v>1.5162992923932284</v>
      </c>
      <c r="U1269" s="1">
        <f t="shared" si="261"/>
        <v>0.7581491786707103</v>
      </c>
      <c r="V1269" s="1">
        <f t="shared" si="261"/>
        <v>-9.3505180673614907E-7</v>
      </c>
      <c r="AA1269"/>
      <c r="AB1269"/>
    </row>
    <row r="1270" spans="1:28" hidden="1" x14ac:dyDescent="0.2">
      <c r="A1270" t="s">
        <v>1343</v>
      </c>
      <c r="B1270" s="5">
        <v>2.19</v>
      </c>
      <c r="C1270" s="2">
        <v>47072943</v>
      </c>
      <c r="D1270" s="2">
        <v>-37000000</v>
      </c>
      <c r="E1270" t="s">
        <v>27</v>
      </c>
      <c r="F1270" s="2">
        <v>-4000000</v>
      </c>
      <c r="G1270" s="1">
        <f t="shared" ref="G1270:G1333" si="262">D1270/$C$3</f>
        <v>-0.37204172779798256</v>
      </c>
      <c r="H1270" s="1">
        <f t="shared" ref="H1270:H1333" si="263">F1270/$C$3</f>
        <v>-4.0220727329511624E-2</v>
      </c>
      <c r="I1270" s="1">
        <f t="shared" ref="I1270:I1333" si="264">$B$3/G1270</f>
        <v>-17.820581683783782</v>
      </c>
      <c r="J1270" s="1">
        <f t="shared" ref="J1270:J1333" si="265">$B$3/H1270</f>
        <v>-164.84038057500001</v>
      </c>
      <c r="K1270" s="3">
        <v>850000000</v>
      </c>
      <c r="L1270" s="3">
        <v>799000000</v>
      </c>
      <c r="M1270" s="1">
        <f t="shared" ref="M1270:M1333" si="266">(K1270-L1270)/C1270</f>
        <v>1.0834249305381225</v>
      </c>
      <c r="N1270" s="1">
        <f t="shared" ref="N1270:N1333" si="267">B1270/M1270</f>
        <v>2.0213675523529413</v>
      </c>
      <c r="O1270" s="3">
        <v>51000000</v>
      </c>
      <c r="P1270" s="1">
        <f t="shared" ref="P1270:P1333" si="268">F1270/O1270*100</f>
        <v>-7.8431372549019605</v>
      </c>
      <c r="Q1270" s="1">
        <f t="shared" ref="Q1270:Q1333" si="269">D1270/O1270*100</f>
        <v>-72.549019607843135</v>
      </c>
      <c r="R1270" s="1">
        <f t="shared" ref="R1270:R1333" si="270">B1270/S1270</f>
        <v>-0.27862093289189188</v>
      </c>
      <c r="S1270" s="1">
        <f t="shared" ref="S1270:S1333" si="271">($O1270+$O1270*($Q1270-$C$1)/$C$1)/$C1270</f>
        <v>-7.8601416529236339</v>
      </c>
      <c r="T1270" s="1">
        <f t="shared" si="261"/>
        <v>-7.6434566668160091</v>
      </c>
      <c r="U1270" s="1">
        <f t="shared" si="261"/>
        <v>-7.7517991598698215</v>
      </c>
      <c r="V1270" s="1">
        <f t="shared" si="261"/>
        <v>-7.8601416529236339</v>
      </c>
      <c r="AA1270"/>
      <c r="AB1270"/>
    </row>
    <row r="1271" spans="1:28" hidden="1" x14ac:dyDescent="0.2">
      <c r="A1271" t="s">
        <v>1344</v>
      </c>
      <c r="B1271" s="5">
        <v>3.63</v>
      </c>
      <c r="C1271" s="2">
        <v>545794384</v>
      </c>
      <c r="D1271" s="2">
        <v>-1938000000</v>
      </c>
      <c r="E1271" t="s">
        <v>27</v>
      </c>
      <c r="F1271" s="2">
        <v>-1938000000</v>
      </c>
      <c r="G1271" s="1">
        <f t="shared" si="262"/>
        <v>-19.486942391148382</v>
      </c>
      <c r="H1271" s="1">
        <f t="shared" si="263"/>
        <v>-19.486942391148382</v>
      </c>
      <c r="I1271" s="1">
        <f t="shared" si="264"/>
        <v>-0.34022782368421056</v>
      </c>
      <c r="J1271" s="1">
        <f t="shared" si="265"/>
        <v>-0.34022782368421056</v>
      </c>
      <c r="K1271" s="4">
        <v>12730000000</v>
      </c>
      <c r="L1271" s="4">
        <v>6118000000</v>
      </c>
      <c r="M1271" s="1">
        <f t="shared" si="266"/>
        <v>12.114452243979118</v>
      </c>
      <c r="N1271" s="1">
        <f t="shared" si="267"/>
        <v>0.29964210736842101</v>
      </c>
      <c r="O1271" s="4">
        <v>6613000000</v>
      </c>
      <c r="P1271" s="1">
        <f t="shared" si="268"/>
        <v>-29.305912596401029</v>
      </c>
      <c r="Q1271" s="1">
        <f t="shared" si="269"/>
        <v>-29.305912596401029</v>
      </c>
      <c r="R1271" s="1">
        <f t="shared" si="270"/>
        <v>-0.10223083663157895</v>
      </c>
      <c r="S1271" s="1">
        <f t="shared" si="271"/>
        <v>-35.507877266835344</v>
      </c>
      <c r="T1271" s="1">
        <f t="shared" si="261"/>
        <v>-33.084620379677631</v>
      </c>
      <c r="U1271" s="1">
        <f t="shared" si="261"/>
        <v>-34.296248823256491</v>
      </c>
      <c r="V1271" s="1">
        <f t="shared" si="261"/>
        <v>-35.507877266835344</v>
      </c>
      <c r="AA1271"/>
      <c r="AB1271"/>
    </row>
    <row r="1272" spans="1:28" hidden="1" x14ac:dyDescent="0.2">
      <c r="A1272" t="s">
        <v>1345</v>
      </c>
      <c r="B1272" s="5">
        <v>51.86</v>
      </c>
      <c r="C1272" s="2">
        <v>107113000</v>
      </c>
      <c r="D1272" s="2">
        <v>-375000000</v>
      </c>
      <c r="E1272" t="s">
        <v>30</v>
      </c>
      <c r="F1272" s="2">
        <v>-38000000</v>
      </c>
      <c r="G1272" s="1">
        <f t="shared" si="262"/>
        <v>-3.7706931871417151</v>
      </c>
      <c r="H1272" s="1">
        <f t="shared" si="263"/>
        <v>-0.38209690963036047</v>
      </c>
      <c r="I1272" s="1">
        <f t="shared" si="264"/>
        <v>-1.7582973927999999</v>
      </c>
      <c r="J1272" s="1">
        <f t="shared" si="265"/>
        <v>-17.351619007894737</v>
      </c>
      <c r="K1272" s="4">
        <v>2797000000</v>
      </c>
      <c r="L1272" s="3">
        <v>771000000</v>
      </c>
      <c r="M1272" s="1">
        <f t="shared" si="266"/>
        <v>18.914604203037914</v>
      </c>
      <c r="N1272" s="1">
        <f t="shared" si="267"/>
        <v>2.7417967324777885</v>
      </c>
      <c r="O1272" s="4">
        <v>2021000000</v>
      </c>
      <c r="P1272" s="1">
        <f t="shared" si="268"/>
        <v>-1.8802572983671451</v>
      </c>
      <c r="Q1272" s="1">
        <f t="shared" si="269"/>
        <v>-18.555170707570507</v>
      </c>
      <c r="R1272" s="1">
        <f t="shared" si="270"/>
        <v>-1.4813013813333338</v>
      </c>
      <c r="S1272" s="1">
        <f t="shared" si="271"/>
        <v>-35.009756052019817</v>
      </c>
      <c r="T1272" s="1">
        <f t="shared" si="261"/>
        <v>-31.236171146359442</v>
      </c>
      <c r="U1272" s="1">
        <f t="shared" si="261"/>
        <v>-33.122963599189632</v>
      </c>
      <c r="V1272" s="1">
        <f t="shared" si="261"/>
        <v>-35.009756052019817</v>
      </c>
      <c r="AA1272"/>
      <c r="AB1272"/>
    </row>
    <row r="1273" spans="1:28" hidden="1" x14ac:dyDescent="0.2">
      <c r="A1273" t="s">
        <v>1346</v>
      </c>
      <c r="B1273" s="5">
        <v>10.08</v>
      </c>
      <c r="C1273" s="2">
        <v>31250000</v>
      </c>
      <c r="D1273" s="2">
        <v>-0.01</v>
      </c>
      <c r="E1273" t="s">
        <v>27</v>
      </c>
      <c r="F1273" s="2">
        <v>1.05</v>
      </c>
      <c r="G1273" s="1">
        <f t="shared" si="262"/>
        <v>-1.0055181832377907E-10</v>
      </c>
      <c r="H1273" s="1">
        <f t="shared" si="263"/>
        <v>1.0557940923996803E-8</v>
      </c>
      <c r="I1273" s="1">
        <f t="shared" si="264"/>
        <v>-65936152229.999992</v>
      </c>
      <c r="J1273" s="1">
        <f t="shared" si="265"/>
        <v>627963354.57142854</v>
      </c>
      <c r="K1273" s="3">
        <v>254000000</v>
      </c>
      <c r="L1273" s="3">
        <v>9000000</v>
      </c>
      <c r="M1273" s="1">
        <f t="shared" si="266"/>
        <v>7.84</v>
      </c>
      <c r="N1273" s="1">
        <f t="shared" si="267"/>
        <v>1.2857142857142858</v>
      </c>
      <c r="O1273" s="3">
        <v>5000000</v>
      </c>
      <c r="P1273" s="1">
        <f t="shared" si="268"/>
        <v>2.0999999999999999E-5</v>
      </c>
      <c r="Q1273" s="1">
        <f t="shared" si="269"/>
        <v>-2.0000000000000002E-7</v>
      </c>
      <c r="R1273" s="1">
        <f t="shared" si="270"/>
        <v>-3150000011.7346644</v>
      </c>
      <c r="S1273" s="1">
        <f t="shared" si="271"/>
        <v>-3.199999988079071E-9</v>
      </c>
      <c r="T1273" s="1">
        <f t="shared" si="261"/>
        <v>3.19999968E-2</v>
      </c>
      <c r="U1273" s="1">
        <f t="shared" si="261"/>
        <v>1.5999996800000013E-2</v>
      </c>
      <c r="V1273" s="1">
        <f t="shared" si="261"/>
        <v>-3.199999988079071E-9</v>
      </c>
      <c r="AA1273"/>
      <c r="AB1273"/>
    </row>
    <row r="1274" spans="1:28" hidden="1" x14ac:dyDescent="0.2">
      <c r="A1274" t="s">
        <v>1347</v>
      </c>
      <c r="B1274" s="5">
        <v>30.22</v>
      </c>
      <c r="C1274" s="2">
        <v>75500000</v>
      </c>
      <c r="D1274" s="2">
        <v>51000000</v>
      </c>
      <c r="E1274" t="s">
        <v>27</v>
      </c>
      <c r="F1274" s="2">
        <v>24000000</v>
      </c>
      <c r="G1274" s="1">
        <f t="shared" si="262"/>
        <v>0.51281427345127328</v>
      </c>
      <c r="H1274" s="1">
        <f t="shared" si="263"/>
        <v>0.24132436397706977</v>
      </c>
      <c r="I1274" s="1">
        <f t="shared" si="264"/>
        <v>12.928657299999999</v>
      </c>
      <c r="J1274" s="1">
        <f t="shared" si="265"/>
        <v>27.473396762499998</v>
      </c>
      <c r="K1274" s="4">
        <v>5291000000</v>
      </c>
      <c r="L1274" s="4">
        <v>2913000000</v>
      </c>
      <c r="M1274" s="1">
        <f t="shared" si="266"/>
        <v>31.496688741721854</v>
      </c>
      <c r="N1274" s="1">
        <f t="shared" si="267"/>
        <v>0.95946593776282585</v>
      </c>
      <c r="O1274" s="4">
        <v>1953000000</v>
      </c>
      <c r="P1274" s="1">
        <f t="shared" si="268"/>
        <v>1.228878648233487</v>
      </c>
      <c r="Q1274" s="1">
        <f t="shared" si="269"/>
        <v>2.6113671274961598</v>
      </c>
      <c r="R1274" s="1">
        <f t="shared" si="270"/>
        <v>4.4737450980392159</v>
      </c>
      <c r="S1274" s="1">
        <f t="shared" si="271"/>
        <v>6.7549668874172184</v>
      </c>
      <c r="T1274" s="1">
        <f t="shared" ref="T1274:V1293" si="272">($O1274+$O1274*($Q1274+T$2-$C$1)/$C$1)/$C1274</f>
        <v>11.928476821192053</v>
      </c>
      <c r="U1274" s="1">
        <f t="shared" si="272"/>
        <v>9.3417218543046356</v>
      </c>
      <c r="V1274" s="1">
        <f t="shared" si="272"/>
        <v>6.7549668874172184</v>
      </c>
      <c r="AA1274"/>
      <c r="AB1274"/>
    </row>
    <row r="1275" spans="1:28" hidden="1" x14ac:dyDescent="0.2">
      <c r="A1275" t="s">
        <v>1348</v>
      </c>
      <c r="B1275" s="5">
        <v>6.07</v>
      </c>
      <c r="C1275" s="2">
        <v>514991519</v>
      </c>
      <c r="D1275" s="2">
        <v>-671000000</v>
      </c>
      <c r="E1275" t="s">
        <v>30</v>
      </c>
      <c r="F1275" s="2">
        <v>-671000000</v>
      </c>
      <c r="G1275" s="1">
        <f t="shared" si="262"/>
        <v>-6.7470270095255751</v>
      </c>
      <c r="H1275" s="1">
        <f t="shared" si="263"/>
        <v>-6.7470270095255751</v>
      </c>
      <c r="I1275" s="1">
        <f t="shared" si="264"/>
        <v>-0.98265502578241437</v>
      </c>
      <c r="J1275" s="1">
        <f t="shared" si="265"/>
        <v>-0.98265502578241437</v>
      </c>
      <c r="K1275" s="4">
        <v>507989000000</v>
      </c>
      <c r="L1275" s="4">
        <v>418989000000</v>
      </c>
      <c r="M1275" s="1">
        <f t="shared" si="266"/>
        <v>172.81837994695209</v>
      </c>
      <c r="N1275" s="1">
        <f t="shared" si="267"/>
        <v>3.5123578880112361E-2</v>
      </c>
      <c r="O1275" s="4">
        <v>16820000000</v>
      </c>
      <c r="P1275" s="1">
        <f t="shared" si="268"/>
        <v>-3.9892984542211649</v>
      </c>
      <c r="Q1275" s="1">
        <f t="shared" si="269"/>
        <v>-3.9892984542211649</v>
      </c>
      <c r="R1275" s="1">
        <f t="shared" si="270"/>
        <v>-0.46587161256780923</v>
      </c>
      <c r="S1275" s="1">
        <f t="shared" si="271"/>
        <v>-13.029340780270209</v>
      </c>
      <c r="T1275" s="1">
        <f t="shared" si="272"/>
        <v>-6.4971943741854128</v>
      </c>
      <c r="U1275" s="1">
        <f t="shared" si="272"/>
        <v>-9.7632675772278112</v>
      </c>
      <c r="V1275" s="1">
        <f t="shared" si="272"/>
        <v>-13.029340780270209</v>
      </c>
      <c r="AA1275"/>
      <c r="AB1275"/>
    </row>
    <row r="1276" spans="1:28" hidden="1" x14ac:dyDescent="0.2">
      <c r="A1276" t="s">
        <v>1349</v>
      </c>
      <c r="B1276" s="5">
        <v>3.97</v>
      </c>
      <c r="C1276" s="2">
        <v>72799142</v>
      </c>
      <c r="D1276" s="2">
        <v>13000000</v>
      </c>
      <c r="E1276" t="s">
        <v>27</v>
      </c>
      <c r="F1276" s="2">
        <v>2000000</v>
      </c>
      <c r="G1276" s="1">
        <f t="shared" si="262"/>
        <v>0.13071736382091279</v>
      </c>
      <c r="H1276" s="1">
        <f t="shared" si="263"/>
        <v>2.0110363664755812E-2</v>
      </c>
      <c r="I1276" s="1">
        <f t="shared" si="264"/>
        <v>50.720117100000003</v>
      </c>
      <c r="J1276" s="1">
        <f t="shared" si="265"/>
        <v>329.68076115000002</v>
      </c>
      <c r="K1276" s="3">
        <v>196000000</v>
      </c>
      <c r="L1276" s="3">
        <v>78000000</v>
      </c>
      <c r="M1276" s="1">
        <f t="shared" si="266"/>
        <v>1.620898224322479</v>
      </c>
      <c r="N1276" s="1">
        <f t="shared" si="267"/>
        <v>2.449259268983051</v>
      </c>
      <c r="O1276" s="3">
        <v>75000000</v>
      </c>
      <c r="P1276" s="1">
        <f t="shared" si="268"/>
        <v>2.666666666666667</v>
      </c>
      <c r="Q1276" s="1">
        <f t="shared" si="269"/>
        <v>17.333333333333336</v>
      </c>
      <c r="R1276" s="1">
        <f t="shared" si="270"/>
        <v>2.2231737979999999</v>
      </c>
      <c r="S1276" s="1">
        <f t="shared" si="271"/>
        <v>1.7857353318806974</v>
      </c>
      <c r="T1276" s="1">
        <f t="shared" si="272"/>
        <v>1.9917817163284699</v>
      </c>
      <c r="U1276" s="1">
        <f t="shared" si="272"/>
        <v>1.8887585241045834</v>
      </c>
      <c r="V1276" s="1">
        <f t="shared" si="272"/>
        <v>1.7857353318806974</v>
      </c>
      <c r="AA1276"/>
      <c r="AB1276"/>
    </row>
    <row r="1277" spans="1:28" hidden="1" x14ac:dyDescent="0.2">
      <c r="A1277" t="s">
        <v>1350</v>
      </c>
      <c r="B1277" s="5">
        <v>38.56</v>
      </c>
      <c r="C1277" s="2">
        <v>838958469</v>
      </c>
      <c r="D1277" s="2">
        <v>2898000000</v>
      </c>
      <c r="E1277" t="s">
        <v>27</v>
      </c>
      <c r="F1277" s="2">
        <v>2898000000</v>
      </c>
      <c r="G1277" s="1">
        <f t="shared" si="262"/>
        <v>29.139916950231175</v>
      </c>
      <c r="H1277" s="1">
        <f t="shared" si="263"/>
        <v>29.139916950231175</v>
      </c>
      <c r="I1277" s="1">
        <f t="shared" si="264"/>
        <v>0.2275229545548654</v>
      </c>
      <c r="J1277" s="1">
        <f t="shared" si="265"/>
        <v>0.2275229545548654</v>
      </c>
      <c r="K1277" s="4">
        <v>35173000000</v>
      </c>
      <c r="L1277" s="4">
        <v>18619000000</v>
      </c>
      <c r="M1277" s="1">
        <f t="shared" si="266"/>
        <v>19.731608430786341</v>
      </c>
      <c r="N1277" s="1">
        <f t="shared" si="267"/>
        <v>1.9542248740268213</v>
      </c>
      <c r="O1277" s="4">
        <v>16029000000</v>
      </c>
      <c r="P1277" s="1">
        <f t="shared" si="268"/>
        <v>18.079730488489613</v>
      </c>
      <c r="Q1277" s="1">
        <f t="shared" si="269"/>
        <v>18.079730488489613</v>
      </c>
      <c r="R1277" s="1">
        <f t="shared" si="270"/>
        <v>1.1162953265921327</v>
      </c>
      <c r="S1277" s="1">
        <f t="shared" si="271"/>
        <v>34.542830272090619</v>
      </c>
      <c r="T1277" s="1">
        <f t="shared" si="272"/>
        <v>38.363996776102631</v>
      </c>
      <c r="U1277" s="1">
        <f t="shared" si="272"/>
        <v>36.453413524096625</v>
      </c>
      <c r="V1277" s="1">
        <f t="shared" si="272"/>
        <v>34.542830272090619</v>
      </c>
      <c r="AA1277"/>
      <c r="AB1277"/>
    </row>
    <row r="1278" spans="1:28" hidden="1" x14ac:dyDescent="0.2">
      <c r="A1278" t="s">
        <v>1351</v>
      </c>
      <c r="B1278" s="5">
        <v>14.8</v>
      </c>
      <c r="C1278" s="2">
        <v>66067045</v>
      </c>
      <c r="D1278" s="2">
        <v>89000000</v>
      </c>
      <c r="E1278" t="s">
        <v>27</v>
      </c>
      <c r="F1278" s="2">
        <v>19000000</v>
      </c>
      <c r="G1278" s="1">
        <f t="shared" si="262"/>
        <v>0.89491118308163364</v>
      </c>
      <c r="H1278" s="1">
        <f t="shared" si="263"/>
        <v>0.19104845481518024</v>
      </c>
      <c r="I1278" s="1">
        <f t="shared" si="264"/>
        <v>7.4085564303370788</v>
      </c>
      <c r="J1278" s="1">
        <f t="shared" si="265"/>
        <v>34.703238015789474</v>
      </c>
      <c r="K1278" s="4">
        <v>1702000000</v>
      </c>
      <c r="L1278" s="3">
        <v>687000000</v>
      </c>
      <c r="M1278" s="1">
        <f t="shared" si="266"/>
        <v>15.363181446968001</v>
      </c>
      <c r="N1278" s="1">
        <f t="shared" si="267"/>
        <v>0.96334213399014779</v>
      </c>
      <c r="O1278" s="3">
        <v>983000000</v>
      </c>
      <c r="P1278" s="1">
        <f t="shared" si="268"/>
        <v>1.9328585961342828</v>
      </c>
      <c r="Q1278" s="1">
        <f t="shared" si="269"/>
        <v>9.0539165818921674</v>
      </c>
      <c r="R1278" s="1">
        <f t="shared" si="270"/>
        <v>1.0986429955056181</v>
      </c>
      <c r="S1278" s="1">
        <f t="shared" si="271"/>
        <v>13.47116402739066</v>
      </c>
      <c r="T1278" s="1">
        <f t="shared" si="272"/>
        <v>16.446929024901902</v>
      </c>
      <c r="U1278" s="1">
        <f t="shared" si="272"/>
        <v>14.959046526146281</v>
      </c>
      <c r="V1278" s="1">
        <f t="shared" si="272"/>
        <v>13.47116402739066</v>
      </c>
      <c r="AA1278"/>
      <c r="AB1278"/>
    </row>
    <row r="1279" spans="1:28" hidden="1" x14ac:dyDescent="0.2">
      <c r="A1279" t="s">
        <v>1352</v>
      </c>
      <c r="B1279" s="5">
        <v>54.75</v>
      </c>
      <c r="C1279" s="2">
        <v>57598901</v>
      </c>
      <c r="D1279" s="2">
        <v>-165000000</v>
      </c>
      <c r="E1279" t="s">
        <v>27</v>
      </c>
      <c r="F1279" s="2">
        <v>138000000</v>
      </c>
      <c r="G1279" s="1">
        <f t="shared" si="262"/>
        <v>-1.6591050023423546</v>
      </c>
      <c r="H1279" s="1">
        <f t="shared" si="263"/>
        <v>1.3876150928681512</v>
      </c>
      <c r="I1279" s="1">
        <f t="shared" si="264"/>
        <v>-3.9961304381818183</v>
      </c>
      <c r="J1279" s="1">
        <f t="shared" si="265"/>
        <v>4.7779820456521733</v>
      </c>
      <c r="K1279" s="3">
        <v>721000000</v>
      </c>
      <c r="L1279" s="3">
        <v>129000000</v>
      </c>
      <c r="M1279" s="1">
        <f t="shared" si="266"/>
        <v>10.277973880091913</v>
      </c>
      <c r="N1279" s="1">
        <f t="shared" si="267"/>
        <v>5.3269253880912162</v>
      </c>
      <c r="O1279" s="3">
        <v>592000000</v>
      </c>
      <c r="P1279" s="1">
        <f t="shared" si="268"/>
        <v>23.310810810810811</v>
      </c>
      <c r="Q1279" s="1">
        <f t="shared" si="269"/>
        <v>-27.871621621621621</v>
      </c>
      <c r="R1279" s="1">
        <f t="shared" si="270"/>
        <v>-1.9112362604545454</v>
      </c>
      <c r="S1279" s="1">
        <f t="shared" si="271"/>
        <v>-28.646379902283204</v>
      </c>
      <c r="T1279" s="1">
        <f t="shared" si="272"/>
        <v>-26.590785126264823</v>
      </c>
      <c r="U1279" s="1">
        <f t="shared" si="272"/>
        <v>-27.618582514274014</v>
      </c>
      <c r="V1279" s="1">
        <f t="shared" si="272"/>
        <v>-28.646379902283204</v>
      </c>
      <c r="AA1279"/>
      <c r="AB1279"/>
    </row>
    <row r="1280" spans="1:28" hidden="1" x14ac:dyDescent="0.2">
      <c r="A1280" t="s">
        <v>1353</v>
      </c>
      <c r="B1280" s="5">
        <v>22.57</v>
      </c>
      <c r="C1280" s="2">
        <v>24208000</v>
      </c>
      <c r="D1280" s="2">
        <v>-27000000</v>
      </c>
      <c r="E1280" t="s">
        <v>27</v>
      </c>
      <c r="F1280" s="2">
        <v>-14000000</v>
      </c>
      <c r="G1280" s="1">
        <f t="shared" si="262"/>
        <v>-0.27148990947420348</v>
      </c>
      <c r="H1280" s="1">
        <f t="shared" si="263"/>
        <v>-0.1407725456532907</v>
      </c>
      <c r="I1280" s="1">
        <f t="shared" si="264"/>
        <v>-24.420797122222222</v>
      </c>
      <c r="J1280" s="1">
        <f t="shared" si="265"/>
        <v>-47.097251592857141</v>
      </c>
      <c r="K1280" s="3">
        <v>143000000</v>
      </c>
      <c r="L1280" s="3">
        <v>13000000</v>
      </c>
      <c r="M1280" s="1">
        <f t="shared" si="266"/>
        <v>5.3701255783212165</v>
      </c>
      <c r="N1280" s="1">
        <f t="shared" si="267"/>
        <v>4.2028812307692309</v>
      </c>
      <c r="O1280" s="3">
        <v>130000000</v>
      </c>
      <c r="P1280" s="1">
        <f t="shared" si="268"/>
        <v>-10.76923076923077</v>
      </c>
      <c r="Q1280" s="1">
        <f t="shared" si="269"/>
        <v>-20.76923076923077</v>
      </c>
      <c r="R1280" s="1">
        <f t="shared" si="270"/>
        <v>-2.0236094814814813</v>
      </c>
      <c r="S1280" s="1">
        <f t="shared" si="271"/>
        <v>-11.153337739590219</v>
      </c>
      <c r="T1280" s="1">
        <f t="shared" si="272"/>
        <v>-10.079312623925976</v>
      </c>
      <c r="U1280" s="1">
        <f t="shared" si="272"/>
        <v>-10.616325181758096</v>
      </c>
      <c r="V1280" s="1">
        <f t="shared" si="272"/>
        <v>-11.153337739590219</v>
      </c>
      <c r="AA1280"/>
      <c r="AB1280"/>
    </row>
    <row r="1281" spans="1:28" hidden="1" x14ac:dyDescent="0.2">
      <c r="A1281" t="s">
        <v>1354</v>
      </c>
      <c r="B1281" s="5">
        <v>41.27</v>
      </c>
      <c r="C1281" s="2">
        <v>70176000</v>
      </c>
      <c r="D1281" s="2">
        <v>50000000</v>
      </c>
      <c r="E1281" t="s">
        <v>27</v>
      </c>
      <c r="F1281" s="2">
        <v>36000000</v>
      </c>
      <c r="G1281" s="1">
        <f t="shared" si="262"/>
        <v>0.50275909161889532</v>
      </c>
      <c r="H1281" s="1">
        <f t="shared" si="263"/>
        <v>0.36198654596560464</v>
      </c>
      <c r="I1281" s="1">
        <f t="shared" si="264"/>
        <v>13.187230446000001</v>
      </c>
      <c r="J1281" s="1">
        <f t="shared" si="265"/>
        <v>18.315597841666666</v>
      </c>
      <c r="K1281" s="3">
        <v>686000000</v>
      </c>
      <c r="L1281" s="3">
        <v>568000000</v>
      </c>
      <c r="M1281" s="1">
        <f t="shared" si="266"/>
        <v>1.6814865481076151</v>
      </c>
      <c r="N1281" s="1">
        <f t="shared" si="267"/>
        <v>24.5437586440678</v>
      </c>
      <c r="O1281" s="3">
        <v>118000000</v>
      </c>
      <c r="P1281" s="1">
        <f t="shared" si="268"/>
        <v>30.508474576271187</v>
      </c>
      <c r="Q1281" s="1">
        <f t="shared" si="269"/>
        <v>42.372881355932201</v>
      </c>
      <c r="R1281" s="1">
        <f t="shared" si="270"/>
        <v>5.7923270400000018</v>
      </c>
      <c r="S1281" s="1">
        <f t="shared" si="271"/>
        <v>7.1249430004559953</v>
      </c>
      <c r="T1281" s="1">
        <f t="shared" si="272"/>
        <v>7.4612403100775184</v>
      </c>
      <c r="U1281" s="1">
        <f t="shared" si="272"/>
        <v>7.2930916552667568</v>
      </c>
      <c r="V1281" s="1">
        <f t="shared" si="272"/>
        <v>7.1249430004559953</v>
      </c>
      <c r="AA1281"/>
      <c r="AB1281"/>
    </row>
    <row r="1282" spans="1:28" hidden="1" x14ac:dyDescent="0.2">
      <c r="A1282" t="s">
        <v>1355</v>
      </c>
      <c r="B1282" s="5">
        <v>76.7</v>
      </c>
      <c r="C1282" s="2">
        <v>792000000</v>
      </c>
      <c r="D1282" s="2">
        <v>3309000000</v>
      </c>
      <c r="E1282" t="s">
        <v>27</v>
      </c>
      <c r="F1282" s="2">
        <v>856000000</v>
      </c>
      <c r="G1282" s="1">
        <f t="shared" si="262"/>
        <v>33.272596683338492</v>
      </c>
      <c r="H1282" s="1">
        <f t="shared" si="263"/>
        <v>8.6072356485154877</v>
      </c>
      <c r="I1282" s="1">
        <f t="shared" si="264"/>
        <v>0.1992630771532185</v>
      </c>
      <c r="J1282" s="1">
        <f t="shared" si="265"/>
        <v>0.77028215221962615</v>
      </c>
      <c r="K1282" s="4">
        <v>38795000000</v>
      </c>
      <c r="L1282" s="4">
        <v>26916000000</v>
      </c>
      <c r="M1282" s="1">
        <f t="shared" si="266"/>
        <v>14.998737373737374</v>
      </c>
      <c r="N1282" s="1">
        <f t="shared" si="267"/>
        <v>5.1137637848303727</v>
      </c>
      <c r="O1282" s="4">
        <v>11879000000</v>
      </c>
      <c r="P1282" s="1">
        <f t="shared" si="268"/>
        <v>7.205993770519405</v>
      </c>
      <c r="Q1282" s="1">
        <f t="shared" si="269"/>
        <v>27.855880124589611</v>
      </c>
      <c r="R1282" s="1">
        <f t="shared" si="270"/>
        <v>1.835793291024479</v>
      </c>
      <c r="S1282" s="1">
        <f t="shared" si="271"/>
        <v>41.780303030303024</v>
      </c>
      <c r="T1282" s="1">
        <f t="shared" si="272"/>
        <v>44.780050505050504</v>
      </c>
      <c r="U1282" s="1">
        <f t="shared" si="272"/>
        <v>43.280176767676764</v>
      </c>
      <c r="V1282" s="1">
        <f t="shared" si="272"/>
        <v>41.780303030303024</v>
      </c>
      <c r="AA1282"/>
      <c r="AB1282"/>
    </row>
    <row r="1283" spans="1:28" hidden="1" x14ac:dyDescent="0.2">
      <c r="A1283" t="s">
        <v>1356</v>
      </c>
      <c r="B1283" s="5">
        <v>79.45</v>
      </c>
      <c r="C1283" s="2">
        <v>15023768</v>
      </c>
      <c r="D1283" s="2">
        <v>46000000</v>
      </c>
      <c r="E1283" t="s">
        <v>61</v>
      </c>
      <c r="F1283" s="2">
        <v>9000000</v>
      </c>
      <c r="G1283" s="1">
        <f t="shared" si="262"/>
        <v>0.46253836428938372</v>
      </c>
      <c r="H1283" s="1">
        <f t="shared" si="263"/>
        <v>9.0496636491401161E-2</v>
      </c>
      <c r="I1283" s="1">
        <f t="shared" si="264"/>
        <v>14.333946136956522</v>
      </c>
      <c r="J1283" s="1">
        <f t="shared" si="265"/>
        <v>73.262391366666662</v>
      </c>
      <c r="K1283" s="3">
        <v>371000000</v>
      </c>
      <c r="L1283" s="3">
        <v>85000000</v>
      </c>
      <c r="M1283" s="1">
        <f t="shared" si="266"/>
        <v>19.036502693598571</v>
      </c>
      <c r="N1283" s="1">
        <f t="shared" si="267"/>
        <v>4.1735607258741254</v>
      </c>
      <c r="O1283" s="3">
        <v>286000000</v>
      </c>
      <c r="P1283" s="1">
        <f t="shared" si="268"/>
        <v>3.1468531468531471</v>
      </c>
      <c r="Q1283" s="1">
        <f t="shared" si="269"/>
        <v>16.083916083916083</v>
      </c>
      <c r="R1283" s="1">
        <f t="shared" si="270"/>
        <v>2.5948660165217392</v>
      </c>
      <c r="S1283" s="1">
        <f t="shared" si="271"/>
        <v>30.618151185508189</v>
      </c>
      <c r="T1283" s="1">
        <f t="shared" si="272"/>
        <v>34.425451724227905</v>
      </c>
      <c r="U1283" s="1">
        <f t="shared" si="272"/>
        <v>32.521801454868047</v>
      </c>
      <c r="V1283" s="1">
        <f t="shared" si="272"/>
        <v>30.618151185508189</v>
      </c>
      <c r="AA1283"/>
      <c r="AB1283"/>
    </row>
    <row r="1284" spans="1:28" hidden="1" x14ac:dyDescent="0.2">
      <c r="A1284" t="s">
        <v>1357</v>
      </c>
      <c r="B1284" s="5">
        <v>9.35</v>
      </c>
      <c r="C1284" s="2">
        <v>8892000</v>
      </c>
      <c r="D1284" s="2">
        <v>-54000000</v>
      </c>
      <c r="E1284" t="s">
        <v>61</v>
      </c>
      <c r="F1284" s="2">
        <v>3000000</v>
      </c>
      <c r="G1284" s="1">
        <f t="shared" si="262"/>
        <v>-0.54297981894840697</v>
      </c>
      <c r="H1284" s="1">
        <f t="shared" si="263"/>
        <v>3.0165545497133722E-2</v>
      </c>
      <c r="I1284" s="1">
        <f t="shared" si="264"/>
        <v>-12.210398561111111</v>
      </c>
      <c r="J1284" s="1">
        <f t="shared" si="265"/>
        <v>219.78717409999999</v>
      </c>
      <c r="K1284" s="3">
        <v>351000000</v>
      </c>
      <c r="L1284" s="3">
        <v>172000000</v>
      </c>
      <c r="M1284" s="1">
        <f t="shared" si="266"/>
        <v>20.130454340980656</v>
      </c>
      <c r="N1284" s="1">
        <f t="shared" si="267"/>
        <v>0.46447039106145255</v>
      </c>
      <c r="O1284" s="3">
        <v>179000000</v>
      </c>
      <c r="P1284" s="1">
        <f t="shared" si="268"/>
        <v>1.6759776536312849</v>
      </c>
      <c r="Q1284" s="1">
        <f t="shared" si="269"/>
        <v>-30.16759776536313</v>
      </c>
      <c r="R1284" s="1">
        <f t="shared" si="270"/>
        <v>-0.15396333333333334</v>
      </c>
      <c r="S1284" s="1">
        <f t="shared" si="271"/>
        <v>-60.728744939271252</v>
      </c>
      <c r="T1284" s="1">
        <f t="shared" si="272"/>
        <v>-56.702654071075123</v>
      </c>
      <c r="U1284" s="1">
        <f t="shared" si="272"/>
        <v>-58.715699505173191</v>
      </c>
      <c r="V1284" s="1">
        <f t="shared" si="272"/>
        <v>-60.728744939271252</v>
      </c>
      <c r="AA1284"/>
      <c r="AB1284"/>
    </row>
    <row r="1285" spans="1:28" hidden="1" x14ac:dyDescent="0.2">
      <c r="A1285" t="s">
        <v>1358</v>
      </c>
      <c r="B1285" s="5">
        <v>1.64</v>
      </c>
      <c r="C1285" s="2">
        <v>3835950</v>
      </c>
      <c r="D1285" s="2">
        <v>-4000000</v>
      </c>
      <c r="E1285" t="s">
        <v>27</v>
      </c>
      <c r="F1285" s="2">
        <v>-1.17</v>
      </c>
      <c r="G1285" s="1">
        <f t="shared" si="262"/>
        <v>-4.0220727329511624E-2</v>
      </c>
      <c r="H1285" s="1">
        <f t="shared" si="263"/>
        <v>-1.1764562743882151E-8</v>
      </c>
      <c r="I1285" s="1">
        <f t="shared" si="264"/>
        <v>-164.84038057500001</v>
      </c>
      <c r="J1285" s="1">
        <f t="shared" si="265"/>
        <v>-563556856.66666663</v>
      </c>
      <c r="K1285" s="3">
        <v>33000000</v>
      </c>
      <c r="L1285" s="3">
        <v>31000000</v>
      </c>
      <c r="M1285" s="1">
        <f t="shared" si="266"/>
        <v>0.52138322970841644</v>
      </c>
      <c r="N1285" s="1">
        <f t="shared" si="267"/>
        <v>3.1454789999999999</v>
      </c>
      <c r="O1285" s="3">
        <v>3000000</v>
      </c>
      <c r="P1285" s="1">
        <f t="shared" si="268"/>
        <v>-3.8999999999999999E-5</v>
      </c>
      <c r="Q1285" s="1">
        <f t="shared" si="269"/>
        <v>-133.33333333333331</v>
      </c>
      <c r="R1285" s="1">
        <f t="shared" si="270"/>
        <v>-0.15727395000000002</v>
      </c>
      <c r="S1285" s="1">
        <f t="shared" si="271"/>
        <v>-10.427664594168327</v>
      </c>
      <c r="T1285" s="1">
        <f t="shared" si="272"/>
        <v>-10.271249625255802</v>
      </c>
      <c r="U1285" s="1">
        <f t="shared" si="272"/>
        <v>-10.349457109712064</v>
      </c>
      <c r="V1285" s="1">
        <f t="shared" si="272"/>
        <v>-10.427664594168327</v>
      </c>
      <c r="AA1285"/>
      <c r="AB1285"/>
    </row>
    <row r="1286" spans="1:28" hidden="1" x14ac:dyDescent="0.2">
      <c r="A1286" t="s">
        <v>1359</v>
      </c>
      <c r="B1286" s="5">
        <v>30.36</v>
      </c>
      <c r="C1286" s="2">
        <v>33067000</v>
      </c>
      <c r="D1286" s="2">
        <v>47000000</v>
      </c>
      <c r="E1286" t="s">
        <v>27</v>
      </c>
      <c r="F1286" s="2">
        <v>3000000</v>
      </c>
      <c r="G1286" s="1">
        <f t="shared" si="262"/>
        <v>0.47259354612176163</v>
      </c>
      <c r="H1286" s="1">
        <f t="shared" si="263"/>
        <v>3.0165545497133722E-2</v>
      </c>
      <c r="I1286" s="1">
        <f t="shared" si="264"/>
        <v>14.028968559574468</v>
      </c>
      <c r="J1286" s="1">
        <f t="shared" si="265"/>
        <v>219.78717409999999</v>
      </c>
      <c r="K1286" s="3">
        <v>648000000</v>
      </c>
      <c r="L1286" s="3">
        <v>253000000</v>
      </c>
      <c r="M1286" s="1">
        <f t="shared" si="266"/>
        <v>11.945444098345783</v>
      </c>
      <c r="N1286" s="1">
        <f t="shared" si="267"/>
        <v>2.5415547341772151</v>
      </c>
      <c r="O1286" s="3">
        <v>395000000</v>
      </c>
      <c r="P1286" s="1">
        <f t="shared" si="268"/>
        <v>0.75949367088607589</v>
      </c>
      <c r="Q1286" s="1">
        <f t="shared" si="269"/>
        <v>11.898734177215189</v>
      </c>
      <c r="R1286" s="1">
        <f t="shared" si="270"/>
        <v>2.1359874893617019</v>
      </c>
      <c r="S1286" s="1">
        <f t="shared" si="271"/>
        <v>14.213566395500045</v>
      </c>
      <c r="T1286" s="1">
        <f t="shared" si="272"/>
        <v>16.6026552151692</v>
      </c>
      <c r="U1286" s="1">
        <f t="shared" si="272"/>
        <v>15.408110805334625</v>
      </c>
      <c r="V1286" s="1">
        <f t="shared" si="272"/>
        <v>14.213566395500045</v>
      </c>
      <c r="AA1286"/>
      <c r="AB1286"/>
    </row>
    <row r="1287" spans="1:28" hidden="1" x14ac:dyDescent="0.2">
      <c r="A1287" t="s">
        <v>1360</v>
      </c>
      <c r="B1287" s="5">
        <v>1.27</v>
      </c>
      <c r="C1287" s="2">
        <v>57974000</v>
      </c>
      <c r="D1287" s="2">
        <v>-29000000</v>
      </c>
      <c r="E1287" t="s">
        <v>27</v>
      </c>
      <c r="F1287" s="2">
        <v>-10000000</v>
      </c>
      <c r="G1287" s="1">
        <f t="shared" si="262"/>
        <v>-0.29160027313895931</v>
      </c>
      <c r="H1287" s="1">
        <f t="shared" si="263"/>
        <v>-0.10055181832377906</v>
      </c>
      <c r="I1287" s="1">
        <f t="shared" si="264"/>
        <v>-22.736604217241378</v>
      </c>
      <c r="J1287" s="1">
        <f t="shared" si="265"/>
        <v>-65.936152230000005</v>
      </c>
      <c r="K1287" s="3">
        <v>59000000</v>
      </c>
      <c r="L1287" s="3">
        <v>32000000</v>
      </c>
      <c r="M1287" s="1">
        <f t="shared" si="266"/>
        <v>0.46572601511022182</v>
      </c>
      <c r="N1287" s="1">
        <f t="shared" si="267"/>
        <v>2.726925185185185</v>
      </c>
      <c r="O1287" s="3">
        <v>32000000</v>
      </c>
      <c r="P1287" s="1">
        <f t="shared" si="268"/>
        <v>-31.25</v>
      </c>
      <c r="Q1287" s="1">
        <f t="shared" si="269"/>
        <v>-90.625</v>
      </c>
      <c r="R1287" s="1">
        <f t="shared" si="270"/>
        <v>-0.25388613793103448</v>
      </c>
      <c r="S1287" s="1">
        <f t="shared" si="271"/>
        <v>-5.0022423845171975</v>
      </c>
      <c r="T1287" s="1">
        <f t="shared" si="272"/>
        <v>-4.8918480698244045</v>
      </c>
      <c r="U1287" s="1">
        <f t="shared" si="272"/>
        <v>-4.9470452271708005</v>
      </c>
      <c r="V1287" s="1">
        <f t="shared" si="272"/>
        <v>-5.0022423845171975</v>
      </c>
      <c r="AA1287"/>
      <c r="AB1287"/>
    </row>
    <row r="1288" spans="1:28" hidden="1" x14ac:dyDescent="0.2">
      <c r="A1288" t="s">
        <v>1361</v>
      </c>
      <c r="B1288" s="5">
        <v>66.19</v>
      </c>
      <c r="C1288" s="2">
        <v>31428000</v>
      </c>
      <c r="D1288" s="2">
        <v>50000000</v>
      </c>
      <c r="E1288" t="s">
        <v>114</v>
      </c>
      <c r="F1288" s="2">
        <v>42000000</v>
      </c>
      <c r="G1288" s="1">
        <f t="shared" si="262"/>
        <v>0.50275909161889532</v>
      </c>
      <c r="H1288" s="1">
        <f t="shared" si="263"/>
        <v>0.42231763695987207</v>
      </c>
      <c r="I1288" s="1">
        <f t="shared" si="264"/>
        <v>13.187230446000001</v>
      </c>
      <c r="J1288" s="1">
        <f t="shared" si="265"/>
        <v>15.699083864285715</v>
      </c>
      <c r="K1288" s="4">
        <v>1813000000</v>
      </c>
      <c r="L1288" s="3">
        <v>878000000</v>
      </c>
      <c r="M1288" s="1">
        <f t="shared" si="266"/>
        <v>29.7505409189258</v>
      </c>
      <c r="N1288" s="1">
        <f t="shared" si="267"/>
        <v>2.2248334973262032</v>
      </c>
      <c r="O1288" s="3">
        <v>933000000</v>
      </c>
      <c r="P1288" s="1">
        <f t="shared" si="268"/>
        <v>4.501607717041801</v>
      </c>
      <c r="Q1288" s="1">
        <f t="shared" si="269"/>
        <v>5.359056806002144</v>
      </c>
      <c r="R1288" s="1">
        <f t="shared" si="270"/>
        <v>4.1604386399999997</v>
      </c>
      <c r="S1288" s="1">
        <f t="shared" si="271"/>
        <v>15.909380170548555</v>
      </c>
      <c r="T1288" s="1">
        <f t="shared" si="272"/>
        <v>21.846760850197278</v>
      </c>
      <c r="U1288" s="1">
        <f t="shared" si="272"/>
        <v>18.878070510372915</v>
      </c>
      <c r="V1288" s="1">
        <f t="shared" si="272"/>
        <v>15.909380170548555</v>
      </c>
      <c r="AA1288"/>
      <c r="AB1288"/>
    </row>
    <row r="1289" spans="1:28" hidden="1" x14ac:dyDescent="0.2">
      <c r="A1289" t="s">
        <v>1362</v>
      </c>
      <c r="B1289" s="5">
        <v>31.65</v>
      </c>
      <c r="C1289" s="2">
        <v>193817000</v>
      </c>
      <c r="D1289" s="2">
        <v>164000000</v>
      </c>
      <c r="E1289" t="s">
        <v>27</v>
      </c>
      <c r="F1289" s="2">
        <v>42000000</v>
      </c>
      <c r="G1289" s="1">
        <f t="shared" si="262"/>
        <v>1.6490498205099766</v>
      </c>
      <c r="H1289" s="1">
        <f t="shared" si="263"/>
        <v>0.42231763695987207</v>
      </c>
      <c r="I1289" s="1">
        <f t="shared" si="264"/>
        <v>4.020497087195122</v>
      </c>
      <c r="J1289" s="1">
        <f t="shared" si="265"/>
        <v>15.699083864285715</v>
      </c>
      <c r="K1289" s="4">
        <v>3950000000</v>
      </c>
      <c r="L1289" s="4">
        <v>2064000000</v>
      </c>
      <c r="M1289" s="1">
        <f t="shared" si="266"/>
        <v>9.7308285650897499</v>
      </c>
      <c r="N1289" s="1">
        <f t="shared" si="267"/>
        <v>3.252549337221633</v>
      </c>
      <c r="O1289" s="4">
        <v>1814000000</v>
      </c>
      <c r="P1289" s="1">
        <f t="shared" si="268"/>
        <v>2.3153252480705624</v>
      </c>
      <c r="Q1289" s="1">
        <f t="shared" si="269"/>
        <v>9.040793825799339</v>
      </c>
      <c r="R1289" s="1">
        <f t="shared" si="270"/>
        <v>3.7404317378048781</v>
      </c>
      <c r="S1289" s="1">
        <f t="shared" si="271"/>
        <v>8.4615900565997819</v>
      </c>
      <c r="T1289" s="1">
        <f t="shared" si="272"/>
        <v>10.333458881315881</v>
      </c>
      <c r="U1289" s="1">
        <f t="shared" si="272"/>
        <v>9.3975244689578314</v>
      </c>
      <c r="V1289" s="1">
        <f t="shared" si="272"/>
        <v>8.4615900565997819</v>
      </c>
      <c r="AA1289"/>
      <c r="AB1289"/>
    </row>
    <row r="1290" spans="1:28" hidden="1" x14ac:dyDescent="0.2">
      <c r="A1290" t="s">
        <v>1363</v>
      </c>
      <c r="B1290" s="5">
        <v>15.21</v>
      </c>
      <c r="C1290" s="2">
        <v>22450071</v>
      </c>
      <c r="D1290" s="2">
        <v>-39000000</v>
      </c>
      <c r="E1290" t="s">
        <v>27</v>
      </c>
      <c r="F1290" s="2">
        <v>-7000000</v>
      </c>
      <c r="G1290" s="1">
        <f t="shared" si="262"/>
        <v>-0.39215209146273838</v>
      </c>
      <c r="H1290" s="1">
        <f t="shared" si="263"/>
        <v>-7.0386272826645349E-2</v>
      </c>
      <c r="I1290" s="1">
        <f t="shared" si="264"/>
        <v>-16.9067057</v>
      </c>
      <c r="J1290" s="1">
        <f t="shared" si="265"/>
        <v>-94.194503185714282</v>
      </c>
      <c r="K1290" s="3">
        <v>45000000</v>
      </c>
      <c r="L1290" s="3">
        <v>18000000</v>
      </c>
      <c r="M1290" s="1">
        <f t="shared" si="266"/>
        <v>1.2026688022501131</v>
      </c>
      <c r="N1290" s="1">
        <f t="shared" si="267"/>
        <v>12.646873330000002</v>
      </c>
      <c r="O1290" s="3">
        <v>27000000</v>
      </c>
      <c r="P1290" s="1">
        <f t="shared" si="268"/>
        <v>-25.925925925925924</v>
      </c>
      <c r="Q1290" s="1">
        <f t="shared" si="269"/>
        <v>-144.44444444444443</v>
      </c>
      <c r="R1290" s="1">
        <f t="shared" si="270"/>
        <v>-0.87555276900000012</v>
      </c>
      <c r="S1290" s="1">
        <f t="shared" si="271"/>
        <v>-17.3718826991683</v>
      </c>
      <c r="T1290" s="1">
        <f t="shared" si="272"/>
        <v>-17.131348938718276</v>
      </c>
      <c r="U1290" s="1">
        <f t="shared" si="272"/>
        <v>-17.251615818943286</v>
      </c>
      <c r="V1290" s="1">
        <f t="shared" si="272"/>
        <v>-17.3718826991683</v>
      </c>
      <c r="AA1290"/>
      <c r="AB1290"/>
    </row>
    <row r="1291" spans="1:28" hidden="1" x14ac:dyDescent="0.2">
      <c r="A1291" t="s">
        <v>1364</v>
      </c>
      <c r="B1291" s="5">
        <v>71.430000000000007</v>
      </c>
      <c r="C1291" s="2">
        <v>1305000000</v>
      </c>
      <c r="D1291" s="2">
        <v>-594000000</v>
      </c>
      <c r="E1291" t="s">
        <v>27</v>
      </c>
      <c r="F1291" s="2">
        <v>1530000000</v>
      </c>
      <c r="G1291" s="1">
        <f t="shared" si="262"/>
        <v>-5.9727780084324769</v>
      </c>
      <c r="H1291" s="1">
        <f t="shared" si="263"/>
        <v>15.384428203538198</v>
      </c>
      <c r="I1291" s="1">
        <f t="shared" si="264"/>
        <v>-1.1100362328282827</v>
      </c>
      <c r="J1291" s="1">
        <f t="shared" si="265"/>
        <v>0.43095524333333329</v>
      </c>
      <c r="K1291" s="4">
        <v>220113000000</v>
      </c>
      <c r="L1291" s="4">
        <v>157180000000</v>
      </c>
      <c r="M1291" s="1">
        <f t="shared" si="266"/>
        <v>48.224521072796932</v>
      </c>
      <c r="N1291" s="1">
        <f t="shared" si="267"/>
        <v>1.4811966694738852</v>
      </c>
      <c r="O1291" s="4">
        <v>62614000000</v>
      </c>
      <c r="P1291" s="1">
        <f t="shared" si="268"/>
        <v>2.4435429776088413</v>
      </c>
      <c r="Q1291" s="1">
        <f t="shared" si="269"/>
        <v>-0.94866962660107956</v>
      </c>
      <c r="R1291" s="1">
        <f t="shared" si="270"/>
        <v>-15.692954545454546</v>
      </c>
      <c r="S1291" s="1">
        <f t="shared" si="271"/>
        <v>-4.5517241379310347</v>
      </c>
      <c r="T1291" s="1">
        <f t="shared" si="272"/>
        <v>5.0442911877394634</v>
      </c>
      <c r="U1291" s="1">
        <f t="shared" si="272"/>
        <v>0.24628352490421457</v>
      </c>
      <c r="V1291" s="1">
        <f t="shared" si="272"/>
        <v>-4.5517241379310347</v>
      </c>
      <c r="AA1291"/>
      <c r="AB1291"/>
    </row>
    <row r="1292" spans="1:28" hidden="1" x14ac:dyDescent="0.2">
      <c r="A1292" t="s">
        <v>1365</v>
      </c>
      <c r="B1292" s="5">
        <v>36.270000000000003</v>
      </c>
      <c r="C1292" s="2">
        <v>100500000</v>
      </c>
      <c r="D1292" s="2">
        <v>289000000</v>
      </c>
      <c r="E1292" t="s">
        <v>27</v>
      </c>
      <c r="F1292" s="2">
        <v>119000000</v>
      </c>
      <c r="G1292" s="1">
        <f t="shared" si="262"/>
        <v>2.9059475495572151</v>
      </c>
      <c r="H1292" s="1">
        <f t="shared" si="263"/>
        <v>1.1965666380529709</v>
      </c>
      <c r="I1292" s="1">
        <f t="shared" si="264"/>
        <v>2.2815277588235294</v>
      </c>
      <c r="J1292" s="1">
        <f t="shared" si="265"/>
        <v>5.5408531285714284</v>
      </c>
      <c r="K1292" s="4">
        <v>3962000000</v>
      </c>
      <c r="L1292" s="4">
        <v>2237000000</v>
      </c>
      <c r="M1292" s="1">
        <f t="shared" si="266"/>
        <v>17.164179104477611</v>
      </c>
      <c r="N1292" s="1">
        <f t="shared" si="267"/>
        <v>2.1131217391304351</v>
      </c>
      <c r="O1292" s="4">
        <v>1429000000</v>
      </c>
      <c r="P1292" s="1">
        <f t="shared" si="268"/>
        <v>8.3275017494751573</v>
      </c>
      <c r="Q1292" s="1">
        <f t="shared" si="269"/>
        <v>20.223932820153951</v>
      </c>
      <c r="R1292" s="1">
        <f t="shared" si="270"/>
        <v>1.2612923875432529</v>
      </c>
      <c r="S1292" s="1">
        <f t="shared" si="271"/>
        <v>28.756218905472632</v>
      </c>
      <c r="T1292" s="1">
        <f t="shared" si="272"/>
        <v>31.599999999999994</v>
      </c>
      <c r="U1292" s="1">
        <f t="shared" si="272"/>
        <v>30.178109452736315</v>
      </c>
      <c r="V1292" s="1">
        <f t="shared" si="272"/>
        <v>28.756218905472632</v>
      </c>
      <c r="AA1292"/>
      <c r="AB1292"/>
    </row>
    <row r="1293" spans="1:28" hidden="1" x14ac:dyDescent="0.2">
      <c r="A1293" t="s">
        <v>1366</v>
      </c>
      <c r="B1293" s="5">
        <v>2.77</v>
      </c>
      <c r="C1293" s="2">
        <v>113283000</v>
      </c>
      <c r="D1293" s="2">
        <v>-50000000</v>
      </c>
      <c r="E1293" t="s">
        <v>27</v>
      </c>
      <c r="F1293" s="2">
        <v>-23000000</v>
      </c>
      <c r="G1293" s="1">
        <f t="shared" si="262"/>
        <v>-0.50275909161889532</v>
      </c>
      <c r="H1293" s="1">
        <f t="shared" si="263"/>
        <v>-0.23126918214469186</v>
      </c>
      <c r="I1293" s="1">
        <f t="shared" si="264"/>
        <v>-13.187230446000001</v>
      </c>
      <c r="J1293" s="1">
        <f t="shared" si="265"/>
        <v>-28.667892273913044</v>
      </c>
      <c r="K1293" s="4">
        <v>1180000000</v>
      </c>
      <c r="L1293" s="3">
        <v>728000000</v>
      </c>
      <c r="M1293" s="1">
        <f t="shared" si="266"/>
        <v>3.9900073267833656</v>
      </c>
      <c r="N1293" s="1">
        <f t="shared" si="267"/>
        <v>0.69423431415929204</v>
      </c>
      <c r="O1293" s="3">
        <v>452000000</v>
      </c>
      <c r="P1293" s="1">
        <f t="shared" si="268"/>
        <v>-5.0884955752212395</v>
      </c>
      <c r="Q1293" s="1">
        <f t="shared" si="269"/>
        <v>-11.061946902654867</v>
      </c>
      <c r="R1293" s="1">
        <f t="shared" si="270"/>
        <v>-0.62758782000000002</v>
      </c>
      <c r="S1293" s="1">
        <f t="shared" si="271"/>
        <v>-4.413724919008148</v>
      </c>
      <c r="T1293" s="1">
        <f t="shared" si="272"/>
        <v>-3.6157234536514746</v>
      </c>
      <c r="U1293" s="1">
        <f t="shared" si="272"/>
        <v>-4.0147241863298113</v>
      </c>
      <c r="V1293" s="1">
        <f t="shared" si="272"/>
        <v>-4.413724919008148</v>
      </c>
      <c r="AA1293"/>
      <c r="AB1293"/>
    </row>
    <row r="1294" spans="1:28" hidden="1" x14ac:dyDescent="0.2">
      <c r="A1294" t="s">
        <v>1367</v>
      </c>
      <c r="B1294" s="5">
        <v>1.2</v>
      </c>
      <c r="C1294" s="2">
        <v>28691206</v>
      </c>
      <c r="D1294" s="2">
        <v>-17000000</v>
      </c>
      <c r="E1294" t="s">
        <v>27</v>
      </c>
      <c r="F1294" s="2">
        <v>-0.31</v>
      </c>
      <c r="G1294" s="1">
        <f t="shared" si="262"/>
        <v>-0.17093809115042441</v>
      </c>
      <c r="H1294" s="1">
        <f t="shared" si="263"/>
        <v>-3.1171063680371512E-9</v>
      </c>
      <c r="I1294" s="1">
        <f t="shared" si="264"/>
        <v>-38.7859719</v>
      </c>
      <c r="J1294" s="1">
        <f t="shared" si="265"/>
        <v>-2126972652.5806451</v>
      </c>
      <c r="K1294" s="3">
        <v>65000000</v>
      </c>
      <c r="L1294" s="3">
        <v>26000000</v>
      </c>
      <c r="M1294" s="1">
        <f t="shared" si="266"/>
        <v>1.3593015225640916</v>
      </c>
      <c r="N1294" s="1">
        <f t="shared" si="267"/>
        <v>0.88280633846153844</v>
      </c>
      <c r="O1294" s="3">
        <v>39000000</v>
      </c>
      <c r="P1294" s="1">
        <f t="shared" si="268"/>
        <v>-7.9487179487179486E-7</v>
      </c>
      <c r="Q1294" s="1">
        <f t="shared" si="269"/>
        <v>-43.589743589743591</v>
      </c>
      <c r="R1294" s="1">
        <f t="shared" si="270"/>
        <v>-0.20252615999999998</v>
      </c>
      <c r="S1294" s="1">
        <f t="shared" si="271"/>
        <v>-5.9251604829716813</v>
      </c>
      <c r="T1294" s="1">
        <f t="shared" ref="T1294:V1313" si="273">($O1294+$O1294*($Q1294+T$2-$C$1)/$C$1)/$C1294</f>
        <v>-5.6533001784588626</v>
      </c>
      <c r="U1294" s="1">
        <f t="shared" si="273"/>
        <v>-5.7892303307152719</v>
      </c>
      <c r="V1294" s="1">
        <f t="shared" si="273"/>
        <v>-5.9251604829716813</v>
      </c>
      <c r="AA1294"/>
      <c r="AB1294"/>
    </row>
    <row r="1295" spans="1:28" hidden="1" x14ac:dyDescent="0.2">
      <c r="A1295" t="s">
        <v>1368</v>
      </c>
      <c r="B1295" s="5">
        <v>2.48</v>
      </c>
      <c r="C1295" s="2">
        <v>5973000</v>
      </c>
      <c r="D1295" s="2">
        <v>-4000000</v>
      </c>
      <c r="E1295" t="s">
        <v>61</v>
      </c>
      <c r="F1295" s="2">
        <v>0.23</v>
      </c>
      <c r="G1295" s="1">
        <f t="shared" si="262"/>
        <v>-4.0220727329511624E-2</v>
      </c>
      <c r="H1295" s="1">
        <f t="shared" si="263"/>
        <v>2.3126918214469188E-9</v>
      </c>
      <c r="I1295" s="1">
        <f t="shared" si="264"/>
        <v>-164.84038057500001</v>
      </c>
      <c r="J1295" s="1">
        <f t="shared" si="265"/>
        <v>2866789227.391304</v>
      </c>
      <c r="K1295" s="3">
        <v>32000000</v>
      </c>
      <c r="L1295" s="3">
        <v>17000000</v>
      </c>
      <c r="M1295" s="1">
        <f t="shared" si="266"/>
        <v>2.5113008538422905</v>
      </c>
      <c r="N1295" s="1">
        <f t="shared" si="267"/>
        <v>0.98753599999999986</v>
      </c>
      <c r="O1295" s="3">
        <v>15000000</v>
      </c>
      <c r="P1295" s="1">
        <f t="shared" si="268"/>
        <v>1.5333333333333334E-6</v>
      </c>
      <c r="Q1295" s="1">
        <f t="shared" si="269"/>
        <v>-26.666666666666668</v>
      </c>
      <c r="R1295" s="1">
        <f t="shared" si="270"/>
        <v>-0.37032599999999982</v>
      </c>
      <c r="S1295" s="1">
        <f t="shared" si="271"/>
        <v>-6.6968022769127771</v>
      </c>
      <c r="T1295" s="1">
        <f t="shared" si="273"/>
        <v>-6.1945421061443176</v>
      </c>
      <c r="U1295" s="1">
        <f t="shared" si="273"/>
        <v>-6.445672191528546</v>
      </c>
      <c r="V1295" s="1">
        <f t="shared" si="273"/>
        <v>-6.6968022769127771</v>
      </c>
      <c r="AA1295"/>
      <c r="AB1295"/>
    </row>
    <row r="1296" spans="1:28" hidden="1" x14ac:dyDescent="0.2">
      <c r="A1296" t="s">
        <v>1369</v>
      </c>
      <c r="B1296" s="5">
        <v>140.41</v>
      </c>
      <c r="C1296" s="2">
        <v>35274888</v>
      </c>
      <c r="D1296" s="2">
        <v>47000000</v>
      </c>
      <c r="E1296" t="s">
        <v>27</v>
      </c>
      <c r="F1296" s="2">
        <v>47000000</v>
      </c>
      <c r="G1296" s="1">
        <f t="shared" si="262"/>
        <v>0.47259354612176163</v>
      </c>
      <c r="H1296" s="1">
        <f t="shared" si="263"/>
        <v>0.47259354612176163</v>
      </c>
      <c r="I1296" s="1">
        <f t="shared" si="264"/>
        <v>14.028968559574468</v>
      </c>
      <c r="J1296" s="1">
        <f t="shared" si="265"/>
        <v>14.028968559574468</v>
      </c>
      <c r="K1296" s="3">
        <v>674000000</v>
      </c>
      <c r="L1296" s="3">
        <v>207000000</v>
      </c>
      <c r="M1296" s="1">
        <f t="shared" si="266"/>
        <v>13.238879737903066</v>
      </c>
      <c r="N1296" s="1">
        <f t="shared" si="267"/>
        <v>10.605882278543897</v>
      </c>
      <c r="O1296" s="3">
        <v>467000000</v>
      </c>
      <c r="P1296" s="1">
        <f t="shared" si="268"/>
        <v>10.06423982869379</v>
      </c>
      <c r="Q1296" s="1">
        <f t="shared" si="269"/>
        <v>10.06423982869379</v>
      </c>
      <c r="R1296" s="1">
        <f t="shared" si="270"/>
        <v>10.53818515761702</v>
      </c>
      <c r="S1296" s="1">
        <f t="shared" si="271"/>
        <v>13.323926074549124</v>
      </c>
      <c r="T1296" s="1">
        <f t="shared" si="273"/>
        <v>15.971702022129737</v>
      </c>
      <c r="U1296" s="1">
        <f t="shared" si="273"/>
        <v>14.647814048339431</v>
      </c>
      <c r="V1296" s="1">
        <f t="shared" si="273"/>
        <v>13.323926074549124</v>
      </c>
      <c r="AA1296"/>
      <c r="AB1296"/>
    </row>
    <row r="1297" spans="1:28" hidden="1" x14ac:dyDescent="0.2">
      <c r="A1297" t="s">
        <v>1370</v>
      </c>
      <c r="B1297" s="5">
        <v>24.32</v>
      </c>
      <c r="C1297" s="2">
        <v>7117000</v>
      </c>
      <c r="D1297" s="2">
        <v>3000000</v>
      </c>
      <c r="E1297" t="s">
        <v>27</v>
      </c>
      <c r="F1297" s="2">
        <v>-0.35</v>
      </c>
      <c r="G1297" s="1">
        <f t="shared" si="262"/>
        <v>3.0165545497133722E-2</v>
      </c>
      <c r="H1297" s="1">
        <f t="shared" si="263"/>
        <v>-3.519313641332267E-9</v>
      </c>
      <c r="I1297" s="1">
        <f t="shared" si="264"/>
        <v>219.78717409999999</v>
      </c>
      <c r="J1297" s="1">
        <f t="shared" si="265"/>
        <v>-1883890063.7142859</v>
      </c>
      <c r="K1297" s="3">
        <v>70000000</v>
      </c>
      <c r="L1297" s="3">
        <v>12000000</v>
      </c>
      <c r="M1297" s="1">
        <f t="shared" si="266"/>
        <v>8.1495011943234505</v>
      </c>
      <c r="N1297" s="1">
        <f t="shared" si="267"/>
        <v>2.9842317241379313</v>
      </c>
      <c r="O1297" s="3">
        <v>58000000</v>
      </c>
      <c r="P1297" s="1">
        <f t="shared" si="268"/>
        <v>-6.0344827586206896E-7</v>
      </c>
      <c r="Q1297" s="1">
        <f t="shared" si="269"/>
        <v>5.1724137931034484</v>
      </c>
      <c r="R1297" s="1">
        <f t="shared" si="270"/>
        <v>5.7695146666666668</v>
      </c>
      <c r="S1297" s="1">
        <f t="shared" si="271"/>
        <v>4.2152592384431644</v>
      </c>
      <c r="T1297" s="1">
        <f t="shared" si="273"/>
        <v>5.8451594773078543</v>
      </c>
      <c r="U1297" s="1">
        <f t="shared" si="273"/>
        <v>5.0302093578755089</v>
      </c>
      <c r="V1297" s="1">
        <f t="shared" si="273"/>
        <v>4.2152592384431644</v>
      </c>
      <c r="AA1297"/>
      <c r="AB1297"/>
    </row>
    <row r="1298" spans="1:28" hidden="1" x14ac:dyDescent="0.2">
      <c r="A1298" t="s">
        <v>1371</v>
      </c>
      <c r="B1298" s="5">
        <v>0.76</v>
      </c>
      <c r="C1298" s="2">
        <v>17199974</v>
      </c>
      <c r="D1298" s="2">
        <v>-7000000</v>
      </c>
      <c r="E1298" t="s">
        <v>27</v>
      </c>
      <c r="F1298" s="2">
        <v>-2000000</v>
      </c>
      <c r="G1298" s="1">
        <f t="shared" si="262"/>
        <v>-7.0386272826645349E-2</v>
      </c>
      <c r="H1298" s="1">
        <f t="shared" si="263"/>
        <v>-2.0110363664755812E-2</v>
      </c>
      <c r="I1298" s="1">
        <f t="shared" si="264"/>
        <v>-94.194503185714282</v>
      </c>
      <c r="J1298" s="1">
        <f t="shared" si="265"/>
        <v>-329.68076115000002</v>
      </c>
      <c r="K1298" s="3">
        <v>17000000</v>
      </c>
      <c r="L1298" s="3">
        <v>3000000</v>
      </c>
      <c r="M1298" s="1">
        <f t="shared" si="266"/>
        <v>0.81395471876876091</v>
      </c>
      <c r="N1298" s="1">
        <f t="shared" si="267"/>
        <v>0.93371287428571437</v>
      </c>
      <c r="O1298" s="3">
        <v>14000000</v>
      </c>
      <c r="P1298" s="1">
        <f t="shared" si="268"/>
        <v>-14.285714285714285</v>
      </c>
      <c r="Q1298" s="1">
        <f t="shared" si="269"/>
        <v>-50</v>
      </c>
      <c r="R1298" s="1">
        <f t="shared" si="270"/>
        <v>-0.18674257485714285</v>
      </c>
      <c r="S1298" s="1">
        <f t="shared" si="271"/>
        <v>-4.0697735938438049</v>
      </c>
      <c r="T1298" s="1">
        <f t="shared" si="273"/>
        <v>-3.9069826500900526</v>
      </c>
      <c r="U1298" s="1">
        <f t="shared" si="273"/>
        <v>-3.9883781219669285</v>
      </c>
      <c r="V1298" s="1">
        <f t="shared" si="273"/>
        <v>-4.0697735938438049</v>
      </c>
      <c r="AA1298"/>
      <c r="AB1298"/>
    </row>
    <row r="1299" spans="1:28" hidden="1" x14ac:dyDescent="0.2">
      <c r="A1299" t="s">
        <v>1372</v>
      </c>
      <c r="B1299" s="5">
        <v>93.51</v>
      </c>
      <c r="C1299" s="2">
        <v>62655881</v>
      </c>
      <c r="D1299" s="2">
        <v>455000000</v>
      </c>
      <c r="E1299" t="s">
        <v>27</v>
      </c>
      <c r="F1299" s="2">
        <v>112000000</v>
      </c>
      <c r="G1299" s="1">
        <f t="shared" si="262"/>
        <v>4.5751077337319472</v>
      </c>
      <c r="H1299" s="1">
        <f t="shared" si="263"/>
        <v>1.1261803652263256</v>
      </c>
      <c r="I1299" s="1">
        <f t="shared" si="264"/>
        <v>1.4491462028571429</v>
      </c>
      <c r="J1299" s="1">
        <f t="shared" si="265"/>
        <v>5.8871564491071426</v>
      </c>
      <c r="K1299" s="4">
        <v>33098000000</v>
      </c>
      <c r="L1299" s="4">
        <v>29217000000</v>
      </c>
      <c r="M1299" s="1">
        <f t="shared" si="266"/>
        <v>61.941511922879194</v>
      </c>
      <c r="N1299" s="1">
        <f t="shared" si="267"/>
        <v>1.5096499439087865</v>
      </c>
      <c r="O1299" s="4">
        <v>3881000000</v>
      </c>
      <c r="P1299" s="1">
        <f t="shared" si="268"/>
        <v>2.8858541612986341</v>
      </c>
      <c r="Q1299" s="1">
        <f t="shared" si="269"/>
        <v>11.723782530275702</v>
      </c>
      <c r="R1299" s="1">
        <f t="shared" si="270"/>
        <v>1.2876816334747254</v>
      </c>
      <c r="S1299" s="1">
        <f t="shared" si="271"/>
        <v>72.618881538031516</v>
      </c>
      <c r="T1299" s="1">
        <f t="shared" si="273"/>
        <v>85.007183922607368</v>
      </c>
      <c r="U1299" s="1">
        <f t="shared" si="273"/>
        <v>78.813032730319435</v>
      </c>
      <c r="V1299" s="1">
        <f t="shared" si="273"/>
        <v>72.618881538031516</v>
      </c>
      <c r="AA1299"/>
      <c r="AB1299"/>
    </row>
    <row r="1300" spans="1:28" hidden="1" x14ac:dyDescent="0.2">
      <c r="A1300" t="s">
        <v>1367</v>
      </c>
      <c r="B1300" s="5">
        <v>1.2</v>
      </c>
      <c r="C1300" s="2">
        <v>28691206</v>
      </c>
      <c r="D1300" s="2">
        <v>-17000000</v>
      </c>
      <c r="E1300" t="s">
        <v>27</v>
      </c>
      <c r="F1300" s="2">
        <v>-0.31</v>
      </c>
      <c r="G1300" s="1">
        <f t="shared" si="262"/>
        <v>-0.17093809115042441</v>
      </c>
      <c r="H1300" s="1">
        <f t="shared" si="263"/>
        <v>-3.1171063680371512E-9</v>
      </c>
      <c r="I1300" s="1">
        <f t="shared" si="264"/>
        <v>-38.7859719</v>
      </c>
      <c r="J1300" s="1">
        <f t="shared" si="265"/>
        <v>-2126972652.5806451</v>
      </c>
      <c r="K1300" s="2" t="s">
        <v>17</v>
      </c>
      <c r="L1300" s="2" t="s">
        <v>18</v>
      </c>
      <c r="M1300" s="1" t="e">
        <f t="shared" si="266"/>
        <v>#VALUE!</v>
      </c>
      <c r="N1300" s="1" t="e">
        <f t="shared" si="267"/>
        <v>#VALUE!</v>
      </c>
      <c r="O1300" s="2" t="s">
        <v>21</v>
      </c>
      <c r="P1300" s="1" t="e">
        <f t="shared" si="268"/>
        <v>#VALUE!</v>
      </c>
      <c r="Q1300" s="1" t="e">
        <f t="shared" si="269"/>
        <v>#VALUE!</v>
      </c>
      <c r="R1300" s="1" t="e">
        <f t="shared" si="270"/>
        <v>#VALUE!</v>
      </c>
      <c r="S1300" s="1" t="e">
        <f t="shared" si="271"/>
        <v>#VALUE!</v>
      </c>
      <c r="T1300" s="1" t="e">
        <f t="shared" si="273"/>
        <v>#VALUE!</v>
      </c>
      <c r="U1300" s="1" t="e">
        <f t="shared" si="273"/>
        <v>#VALUE!</v>
      </c>
      <c r="V1300" s="1" t="e">
        <f t="shared" si="273"/>
        <v>#VALUE!</v>
      </c>
      <c r="AA1300"/>
      <c r="AB1300"/>
    </row>
    <row r="1301" spans="1:28" hidden="1" x14ac:dyDescent="0.2">
      <c r="A1301" t="s">
        <v>1373</v>
      </c>
      <c r="B1301" s="5">
        <v>12.94</v>
      </c>
      <c r="C1301" s="2">
        <v>12408000</v>
      </c>
      <c r="D1301" s="2">
        <v>6000000</v>
      </c>
      <c r="E1301" t="s">
        <v>1374</v>
      </c>
      <c r="F1301" s="2">
        <v>2000000</v>
      </c>
      <c r="G1301" s="1">
        <f t="shared" si="262"/>
        <v>6.0331090994267443E-2</v>
      </c>
      <c r="H1301" s="1">
        <f t="shared" si="263"/>
        <v>2.0110363664755812E-2</v>
      </c>
      <c r="I1301" s="1">
        <f t="shared" si="264"/>
        <v>109.89358704999999</v>
      </c>
      <c r="J1301" s="1">
        <f t="shared" si="265"/>
        <v>329.68076115000002</v>
      </c>
      <c r="K1301" s="3">
        <v>232000000</v>
      </c>
      <c r="L1301" s="3">
        <v>66000000</v>
      </c>
      <c r="M1301" s="1">
        <f t="shared" si="266"/>
        <v>13.37846550612508</v>
      </c>
      <c r="N1301" s="1">
        <f t="shared" si="267"/>
        <v>0.96722602409638558</v>
      </c>
      <c r="O1301" s="3">
        <v>162000000</v>
      </c>
      <c r="P1301" s="1">
        <f t="shared" si="268"/>
        <v>1.2345679012345678</v>
      </c>
      <c r="Q1301" s="1">
        <f t="shared" si="269"/>
        <v>3.7037037037037033</v>
      </c>
      <c r="R1301" s="1">
        <f t="shared" si="270"/>
        <v>2.6759920000000004</v>
      </c>
      <c r="S1301" s="1">
        <f t="shared" si="271"/>
        <v>4.8355899419729198</v>
      </c>
      <c r="T1301" s="1">
        <f t="shared" si="273"/>
        <v>7.4468085106382969</v>
      </c>
      <c r="U1301" s="1">
        <f t="shared" si="273"/>
        <v>6.1411992263056083</v>
      </c>
      <c r="V1301" s="1">
        <f t="shared" si="273"/>
        <v>4.8355899419729198</v>
      </c>
      <c r="AA1301"/>
      <c r="AB1301"/>
    </row>
    <row r="1302" spans="1:28" hidden="1" x14ac:dyDescent="0.2">
      <c r="A1302" t="s">
        <v>1375</v>
      </c>
      <c r="B1302" s="5">
        <v>5</v>
      </c>
      <c r="C1302" s="2">
        <v>15368027</v>
      </c>
      <c r="D1302" s="2">
        <v>-7000000</v>
      </c>
      <c r="E1302" t="s">
        <v>27</v>
      </c>
      <c r="F1302" s="2">
        <v>-2000000</v>
      </c>
      <c r="G1302" s="1">
        <f t="shared" si="262"/>
        <v>-7.0386272826645349E-2</v>
      </c>
      <c r="H1302" s="1">
        <f t="shared" si="263"/>
        <v>-2.0110363664755812E-2</v>
      </c>
      <c r="I1302" s="1">
        <f t="shared" si="264"/>
        <v>-94.194503185714282</v>
      </c>
      <c r="J1302" s="1">
        <f t="shared" si="265"/>
        <v>-329.68076115000002</v>
      </c>
      <c r="K1302" s="3">
        <v>104000000</v>
      </c>
      <c r="L1302" s="3">
        <v>52000000</v>
      </c>
      <c r="M1302" s="1">
        <f t="shared" si="266"/>
        <v>3.3836484019711834</v>
      </c>
      <c r="N1302" s="1">
        <f t="shared" si="267"/>
        <v>1.4776949038461538</v>
      </c>
      <c r="O1302" s="3">
        <v>52000000</v>
      </c>
      <c r="P1302" s="1">
        <f t="shared" si="268"/>
        <v>-3.8461538461538463</v>
      </c>
      <c r="Q1302" s="1">
        <f t="shared" si="269"/>
        <v>-13.461538461538462</v>
      </c>
      <c r="R1302" s="1">
        <f t="shared" si="270"/>
        <v>-1.0977162142857144</v>
      </c>
      <c r="S1302" s="1">
        <f t="shared" si="271"/>
        <v>-4.5549113103458234</v>
      </c>
      <c r="T1302" s="1">
        <f t="shared" si="273"/>
        <v>-3.878181629951587</v>
      </c>
      <c r="U1302" s="1">
        <f t="shared" si="273"/>
        <v>-4.2165464701487059</v>
      </c>
      <c r="V1302" s="1">
        <f t="shared" si="273"/>
        <v>-4.5549113103458234</v>
      </c>
      <c r="AA1302"/>
      <c r="AB1302"/>
    </row>
    <row r="1303" spans="1:28" hidden="1" x14ac:dyDescent="0.2">
      <c r="A1303" t="s">
        <v>1376</v>
      </c>
      <c r="B1303" s="5">
        <v>14.42</v>
      </c>
      <c r="C1303" s="2">
        <v>20216314</v>
      </c>
      <c r="D1303" s="2" t="s">
        <v>41</v>
      </c>
      <c r="E1303" t="s">
        <v>42</v>
      </c>
      <c r="F1303" s="2">
        <v>43000000</v>
      </c>
      <c r="G1303" s="1" t="e">
        <f t="shared" si="262"/>
        <v>#VALUE!</v>
      </c>
      <c r="H1303" s="1">
        <f t="shared" si="263"/>
        <v>0.43237281879224998</v>
      </c>
      <c r="I1303" s="1" t="e">
        <f t="shared" si="264"/>
        <v>#VALUE!</v>
      </c>
      <c r="J1303" s="1">
        <f t="shared" si="265"/>
        <v>15.333988890697675</v>
      </c>
      <c r="K1303" s="4">
        <v>1782000000</v>
      </c>
      <c r="L1303" s="4">
        <v>1330000000</v>
      </c>
      <c r="M1303" s="1">
        <f t="shared" si="266"/>
        <v>22.358180625805474</v>
      </c>
      <c r="N1303" s="1">
        <f t="shared" si="267"/>
        <v>0.6449540882300886</v>
      </c>
      <c r="O1303" s="3">
        <v>452000000</v>
      </c>
      <c r="P1303" s="1">
        <f t="shared" si="268"/>
        <v>9.5132743362831853</v>
      </c>
      <c r="Q1303" s="1" t="e">
        <f t="shared" si="269"/>
        <v>#VALUE!</v>
      </c>
      <c r="R1303" s="1" t="e">
        <f t="shared" si="270"/>
        <v>#VALUE!</v>
      </c>
      <c r="S1303" s="1" t="e">
        <f t="shared" si="271"/>
        <v>#VALUE!</v>
      </c>
      <c r="T1303" s="1" t="e">
        <f t="shared" si="273"/>
        <v>#VALUE!</v>
      </c>
      <c r="U1303" s="1" t="e">
        <f t="shared" si="273"/>
        <v>#VALUE!</v>
      </c>
      <c r="V1303" s="1" t="e">
        <f t="shared" si="273"/>
        <v>#VALUE!</v>
      </c>
      <c r="AA1303"/>
      <c r="AB1303"/>
    </row>
    <row r="1304" spans="1:28" hidden="1" x14ac:dyDescent="0.2">
      <c r="A1304" t="s">
        <v>1377</v>
      </c>
      <c r="B1304" s="5">
        <v>169.15</v>
      </c>
      <c r="C1304" s="2">
        <v>156600000</v>
      </c>
      <c r="D1304" s="2">
        <v>2141000000</v>
      </c>
      <c r="E1304" t="s">
        <v>27</v>
      </c>
      <c r="F1304" s="2">
        <v>622000000</v>
      </c>
      <c r="G1304" s="1">
        <f t="shared" si="262"/>
        <v>21.528144303121099</v>
      </c>
      <c r="H1304" s="1">
        <f t="shared" si="263"/>
        <v>6.2543230997390582</v>
      </c>
      <c r="I1304" s="1">
        <f t="shared" si="264"/>
        <v>0.30796895016347497</v>
      </c>
      <c r="J1304" s="1">
        <f t="shared" si="265"/>
        <v>1.0600667561093247</v>
      </c>
      <c r="K1304" s="4">
        <v>20346000000</v>
      </c>
      <c r="L1304" s="4">
        <v>11593000000</v>
      </c>
      <c r="M1304" s="1">
        <f t="shared" si="266"/>
        <v>55.893997445721581</v>
      </c>
      <c r="N1304" s="1">
        <f t="shared" si="267"/>
        <v>3.0262641380098256</v>
      </c>
      <c r="O1304" s="4">
        <v>7810000000</v>
      </c>
      <c r="P1304" s="1">
        <f t="shared" si="268"/>
        <v>7.9641485275288098</v>
      </c>
      <c r="Q1304" s="1">
        <f t="shared" si="269"/>
        <v>27.413572343149806</v>
      </c>
      <c r="R1304" s="1">
        <f t="shared" si="270"/>
        <v>1.2372204577300328</v>
      </c>
      <c r="S1304" s="1">
        <f t="shared" si="271"/>
        <v>136.71775223499361</v>
      </c>
      <c r="T1304" s="1">
        <f t="shared" si="273"/>
        <v>146.69220945083012</v>
      </c>
      <c r="U1304" s="1">
        <f t="shared" si="273"/>
        <v>141.70498084291185</v>
      </c>
      <c r="V1304" s="1">
        <f t="shared" si="273"/>
        <v>136.71775223499361</v>
      </c>
      <c r="AA1304"/>
      <c r="AB1304"/>
    </row>
    <row r="1305" spans="1:28" hidden="1" x14ac:dyDescent="0.2">
      <c r="A1305" t="s">
        <v>1378</v>
      </c>
      <c r="B1305" s="5">
        <v>10.32</v>
      </c>
      <c r="C1305" s="2">
        <v>46010000</v>
      </c>
      <c r="D1305" s="2">
        <v>-22000000</v>
      </c>
      <c r="E1305" t="s">
        <v>27</v>
      </c>
      <c r="F1305" s="2">
        <v>27000000</v>
      </c>
      <c r="G1305" s="1">
        <f t="shared" si="262"/>
        <v>-0.22121400031231395</v>
      </c>
      <c r="H1305" s="1">
        <f t="shared" si="263"/>
        <v>0.27148990947420348</v>
      </c>
      <c r="I1305" s="1">
        <f t="shared" si="264"/>
        <v>-29.970978286363636</v>
      </c>
      <c r="J1305" s="1">
        <f t="shared" si="265"/>
        <v>24.420797122222222</v>
      </c>
      <c r="K1305" s="4">
        <v>1068000000</v>
      </c>
      <c r="L1305" s="4">
        <v>1033000000</v>
      </c>
      <c r="M1305" s="1">
        <f t="shared" si="266"/>
        <v>0.76070419474027384</v>
      </c>
      <c r="N1305" s="1">
        <f t="shared" si="267"/>
        <v>13.566377142857144</v>
      </c>
      <c r="O1305" s="3">
        <v>35000000</v>
      </c>
      <c r="P1305" s="1">
        <f t="shared" si="268"/>
        <v>77.142857142857153</v>
      </c>
      <c r="Q1305" s="1">
        <f t="shared" si="269"/>
        <v>-62.857142857142854</v>
      </c>
      <c r="R1305" s="1">
        <f t="shared" si="270"/>
        <v>-2.1582872727272728</v>
      </c>
      <c r="S1305" s="1">
        <f t="shared" si="271"/>
        <v>-4.7815692240817214</v>
      </c>
      <c r="T1305" s="1">
        <f t="shared" si="273"/>
        <v>-4.6294283851336662</v>
      </c>
      <c r="U1305" s="1">
        <f t="shared" si="273"/>
        <v>-4.7054988046076938</v>
      </c>
      <c r="V1305" s="1">
        <f t="shared" si="273"/>
        <v>-4.7815692240817214</v>
      </c>
      <c r="AA1305"/>
      <c r="AB1305"/>
    </row>
    <row r="1306" spans="1:28" hidden="1" x14ac:dyDescent="0.2">
      <c r="A1306" t="s">
        <v>1379</v>
      </c>
      <c r="B1306" s="5">
        <v>1.7</v>
      </c>
      <c r="C1306" s="2">
        <v>33202871</v>
      </c>
      <c r="D1306" s="2">
        <v>-33000000</v>
      </c>
      <c r="E1306" t="s">
        <v>27</v>
      </c>
      <c r="F1306" s="2">
        <v>-6000000</v>
      </c>
      <c r="G1306" s="1">
        <f t="shared" si="262"/>
        <v>-0.33182100046847091</v>
      </c>
      <c r="H1306" s="1">
        <f t="shared" si="263"/>
        <v>-6.0331090994267443E-2</v>
      </c>
      <c r="I1306" s="1">
        <f t="shared" si="264"/>
        <v>-19.98065219090909</v>
      </c>
      <c r="J1306" s="1">
        <f t="shared" si="265"/>
        <v>-109.89358704999999</v>
      </c>
      <c r="K1306" s="3">
        <v>42000000</v>
      </c>
      <c r="L1306" s="3">
        <v>68000000</v>
      </c>
      <c r="M1306" s="1">
        <f t="shared" si="266"/>
        <v>-0.78306481388311266</v>
      </c>
      <c r="N1306" s="1">
        <f t="shared" si="267"/>
        <v>-2.1709569499999999</v>
      </c>
      <c r="O1306" s="3">
        <v>-26000000</v>
      </c>
      <c r="P1306" s="1">
        <f t="shared" si="268"/>
        <v>23.076923076923077</v>
      </c>
      <c r="Q1306" s="1">
        <f t="shared" si="269"/>
        <v>126.92307692307692</v>
      </c>
      <c r="R1306" s="1">
        <f t="shared" si="270"/>
        <v>-0.17104509303030302</v>
      </c>
      <c r="S1306" s="1">
        <f t="shared" si="271"/>
        <v>-9.9388995608241224</v>
      </c>
      <c r="T1306" s="1">
        <f t="shared" si="273"/>
        <v>-10.095512523600743</v>
      </c>
      <c r="U1306" s="1">
        <f t="shared" si="273"/>
        <v>-10.017206042212434</v>
      </c>
      <c r="V1306" s="1">
        <f t="shared" si="273"/>
        <v>-9.9388995608241224</v>
      </c>
      <c r="AA1306"/>
      <c r="AB1306"/>
    </row>
    <row r="1307" spans="1:28" hidden="1" x14ac:dyDescent="0.2">
      <c r="A1307" t="s">
        <v>1380</v>
      </c>
      <c r="B1307" s="5">
        <v>147.49</v>
      </c>
      <c r="C1307" s="2">
        <v>42995000</v>
      </c>
      <c r="D1307" s="2">
        <v>276000000</v>
      </c>
      <c r="E1307" t="s">
        <v>27</v>
      </c>
      <c r="F1307" s="2">
        <v>83000000</v>
      </c>
      <c r="G1307" s="1">
        <f t="shared" si="262"/>
        <v>2.7752301857363024</v>
      </c>
      <c r="H1307" s="1">
        <f t="shared" si="263"/>
        <v>0.83458009208736628</v>
      </c>
      <c r="I1307" s="1">
        <f t="shared" si="264"/>
        <v>2.3889910228260867</v>
      </c>
      <c r="J1307" s="1">
        <f t="shared" si="265"/>
        <v>7.9441147265060241</v>
      </c>
      <c r="K1307" s="4">
        <v>3482000000</v>
      </c>
      <c r="L1307" s="4">
        <v>1781000000</v>
      </c>
      <c r="M1307" s="1">
        <f t="shared" si="266"/>
        <v>39.562739853471335</v>
      </c>
      <c r="N1307" s="1">
        <f t="shared" si="267"/>
        <v>3.7280026748971196</v>
      </c>
      <c r="O1307" s="4">
        <v>1701000000</v>
      </c>
      <c r="P1307" s="1">
        <f t="shared" si="268"/>
        <v>4.8794826572604348</v>
      </c>
      <c r="Q1307" s="1">
        <f t="shared" si="269"/>
        <v>16.225749559082892</v>
      </c>
      <c r="R1307" s="1">
        <f t="shared" si="270"/>
        <v>2.2975842572463767</v>
      </c>
      <c r="S1307" s="1">
        <f t="shared" si="271"/>
        <v>64.193510873357368</v>
      </c>
      <c r="T1307" s="1">
        <f t="shared" si="273"/>
        <v>72.106058844051631</v>
      </c>
      <c r="U1307" s="1">
        <f t="shared" si="273"/>
        <v>68.149784858704507</v>
      </c>
      <c r="V1307" s="1">
        <f t="shared" si="273"/>
        <v>64.193510873357368</v>
      </c>
      <c r="AA1307"/>
      <c r="AB1307"/>
    </row>
    <row r="1308" spans="1:28" hidden="1" x14ac:dyDescent="0.2">
      <c r="A1308" t="s">
        <v>1381</v>
      </c>
      <c r="B1308" s="5">
        <v>19.559999999999999</v>
      </c>
      <c r="C1308" s="2">
        <v>224500000</v>
      </c>
      <c r="D1308" s="2">
        <v>-186000000</v>
      </c>
      <c r="E1308" t="s">
        <v>27</v>
      </c>
      <c r="F1308" s="2">
        <v>12000000</v>
      </c>
      <c r="G1308" s="1">
        <f t="shared" si="262"/>
        <v>-1.8702638208222906</v>
      </c>
      <c r="H1308" s="1">
        <f t="shared" si="263"/>
        <v>0.12066218198853489</v>
      </c>
      <c r="I1308" s="1">
        <f t="shared" si="264"/>
        <v>-3.5449544209677422</v>
      </c>
      <c r="J1308" s="1">
        <f t="shared" si="265"/>
        <v>54.946793524999997</v>
      </c>
      <c r="K1308" s="4">
        <v>6654000000</v>
      </c>
      <c r="L1308" s="4">
        <v>5420000000</v>
      </c>
      <c r="M1308" s="1">
        <f t="shared" si="266"/>
        <v>5.4966592427616927</v>
      </c>
      <c r="N1308" s="1">
        <f t="shared" si="267"/>
        <v>3.5585251215559155</v>
      </c>
      <c r="O1308" s="4">
        <v>1234000000</v>
      </c>
      <c r="P1308" s="1">
        <f t="shared" si="268"/>
        <v>0.97244732576985426</v>
      </c>
      <c r="Q1308" s="1">
        <f t="shared" si="269"/>
        <v>-15.07293354943274</v>
      </c>
      <c r="R1308" s="1">
        <f t="shared" si="270"/>
        <v>-2.3608709677419353</v>
      </c>
      <c r="S1308" s="1">
        <f t="shared" si="271"/>
        <v>-8.2850779510022274</v>
      </c>
      <c r="T1308" s="1">
        <f t="shared" si="273"/>
        <v>-7.1857461024498885</v>
      </c>
      <c r="U1308" s="1">
        <f t="shared" si="273"/>
        <v>-7.735412026726058</v>
      </c>
      <c r="V1308" s="1">
        <f t="shared" si="273"/>
        <v>-8.2850779510022274</v>
      </c>
      <c r="AA1308"/>
      <c r="AB1308"/>
    </row>
    <row r="1309" spans="1:28" hidden="1" x14ac:dyDescent="0.2">
      <c r="A1309" t="s">
        <v>1382</v>
      </c>
      <c r="B1309" s="5">
        <v>23.49</v>
      </c>
      <c r="C1309" s="2">
        <v>31228622</v>
      </c>
      <c r="D1309" s="2">
        <v>72000000</v>
      </c>
      <c r="E1309" t="s">
        <v>27</v>
      </c>
      <c r="F1309" s="2">
        <v>27000000</v>
      </c>
      <c r="G1309" s="1">
        <f t="shared" si="262"/>
        <v>0.72397309193120929</v>
      </c>
      <c r="H1309" s="1">
        <f t="shared" si="263"/>
        <v>0.27148990947420348</v>
      </c>
      <c r="I1309" s="1">
        <f t="shared" si="264"/>
        <v>9.1577989208333328</v>
      </c>
      <c r="J1309" s="1">
        <f t="shared" si="265"/>
        <v>24.420797122222222</v>
      </c>
      <c r="K1309" s="4">
        <v>11724000000</v>
      </c>
      <c r="L1309" s="4">
        <v>10705000000</v>
      </c>
      <c r="M1309" s="1">
        <f t="shared" si="266"/>
        <v>32.630322272945634</v>
      </c>
      <c r="N1309" s="1">
        <f t="shared" si="267"/>
        <v>0.71988256210009804</v>
      </c>
      <c r="O1309" s="4">
        <v>1019000000</v>
      </c>
      <c r="P1309" s="1">
        <f t="shared" si="268"/>
        <v>2.649656526005888</v>
      </c>
      <c r="Q1309" s="1">
        <f t="shared" si="269"/>
        <v>7.0657507360157021</v>
      </c>
      <c r="R1309" s="1">
        <f t="shared" si="270"/>
        <v>1.01883379275</v>
      </c>
      <c r="S1309" s="1">
        <f t="shared" si="271"/>
        <v>23.055772361649517</v>
      </c>
      <c r="T1309" s="1">
        <f t="shared" si="273"/>
        <v>29.581836816238642</v>
      </c>
      <c r="U1309" s="1">
        <f t="shared" si="273"/>
        <v>26.318804588944079</v>
      </c>
      <c r="V1309" s="1">
        <f t="shared" si="273"/>
        <v>23.055772361649517</v>
      </c>
      <c r="AA1309"/>
      <c r="AB1309"/>
    </row>
    <row r="1310" spans="1:28" hidden="1" x14ac:dyDescent="0.2">
      <c r="A1310" t="s">
        <v>1383</v>
      </c>
      <c r="B1310" s="5">
        <v>29.14</v>
      </c>
      <c r="C1310" s="2">
        <v>14182000</v>
      </c>
      <c r="D1310" s="2">
        <v>-31000000</v>
      </c>
      <c r="E1310" t="s">
        <v>27</v>
      </c>
      <c r="F1310" s="2">
        <v>-3000000</v>
      </c>
      <c r="G1310" s="1">
        <f t="shared" si="262"/>
        <v>-0.31171063680371514</v>
      </c>
      <c r="H1310" s="1">
        <f t="shared" si="263"/>
        <v>-3.0165545497133722E-2</v>
      </c>
      <c r="I1310" s="1">
        <f t="shared" si="264"/>
        <v>-21.269726525806451</v>
      </c>
      <c r="J1310" s="1">
        <f t="shared" si="265"/>
        <v>-219.78717409999999</v>
      </c>
      <c r="K1310" s="3">
        <v>111000000</v>
      </c>
      <c r="L1310" s="3">
        <v>67000000</v>
      </c>
      <c r="M1310" s="1">
        <f t="shared" si="266"/>
        <v>3.1025243266111975</v>
      </c>
      <c r="N1310" s="1">
        <f t="shared" si="267"/>
        <v>9.3923518181818171</v>
      </c>
      <c r="O1310" s="3">
        <v>44000000</v>
      </c>
      <c r="P1310" s="1">
        <f t="shared" si="268"/>
        <v>-6.8181818181818175</v>
      </c>
      <c r="Q1310" s="1">
        <f t="shared" si="269"/>
        <v>-70.454545454545453</v>
      </c>
      <c r="R1310" s="1">
        <f t="shared" si="270"/>
        <v>-1.3331080000000002</v>
      </c>
      <c r="S1310" s="1">
        <f t="shared" si="271"/>
        <v>-21.858694119306161</v>
      </c>
      <c r="T1310" s="1">
        <f t="shared" si="273"/>
        <v>-21.238189253983922</v>
      </c>
      <c r="U1310" s="1">
        <f t="shared" si="273"/>
        <v>-21.548441686645042</v>
      </c>
      <c r="V1310" s="1">
        <f t="shared" si="273"/>
        <v>-21.858694119306161</v>
      </c>
      <c r="AA1310"/>
      <c r="AB1310"/>
    </row>
    <row r="1311" spans="1:28" hidden="1" x14ac:dyDescent="0.2">
      <c r="A1311" t="s">
        <v>1384</v>
      </c>
      <c r="B1311" s="5">
        <v>3.64</v>
      </c>
      <c r="C1311" s="2">
        <v>27434000</v>
      </c>
      <c r="D1311" s="2">
        <v>-115000000</v>
      </c>
      <c r="E1311" t="s">
        <v>27</v>
      </c>
      <c r="F1311" s="2">
        <v>-27000000</v>
      </c>
      <c r="G1311" s="1">
        <f t="shared" si="262"/>
        <v>-1.1563459107234593</v>
      </c>
      <c r="H1311" s="1">
        <f t="shared" si="263"/>
        <v>-0.27148990947420348</v>
      </c>
      <c r="I1311" s="1">
        <f t="shared" si="264"/>
        <v>-5.7335784547826085</v>
      </c>
      <c r="J1311" s="1">
        <f t="shared" si="265"/>
        <v>-24.420797122222222</v>
      </c>
      <c r="K1311" s="3">
        <v>210000000</v>
      </c>
      <c r="L1311" s="3">
        <v>91000000</v>
      </c>
      <c r="M1311" s="1">
        <f t="shared" si="266"/>
        <v>4.337683166873223</v>
      </c>
      <c r="N1311" s="1">
        <f t="shared" si="267"/>
        <v>0.83915764705882356</v>
      </c>
      <c r="O1311" s="3">
        <v>119000000</v>
      </c>
      <c r="P1311" s="1">
        <f t="shared" si="268"/>
        <v>-22.689075630252102</v>
      </c>
      <c r="Q1311" s="1">
        <f t="shared" si="269"/>
        <v>-96.638655462184872</v>
      </c>
      <c r="R1311" s="1">
        <f t="shared" si="270"/>
        <v>-8.6834573913043486E-2</v>
      </c>
      <c r="S1311" s="1">
        <f t="shared" si="271"/>
        <v>-41.918786906758037</v>
      </c>
      <c r="T1311" s="1">
        <f t="shared" si="273"/>
        <v>-41.051250273383395</v>
      </c>
      <c r="U1311" s="1">
        <f t="shared" si="273"/>
        <v>-41.485018590070716</v>
      </c>
      <c r="V1311" s="1">
        <f t="shared" si="273"/>
        <v>-41.918786906758037</v>
      </c>
      <c r="AA1311"/>
      <c r="AB1311"/>
    </row>
    <row r="1312" spans="1:28" hidden="1" x14ac:dyDescent="0.2">
      <c r="A1312" t="s">
        <v>1385</v>
      </c>
      <c r="B1312" s="5">
        <v>21.11</v>
      </c>
      <c r="C1312" s="2">
        <v>140143607</v>
      </c>
      <c r="D1312" s="2">
        <v>152000000</v>
      </c>
      <c r="E1312" t="s">
        <v>27</v>
      </c>
      <c r="F1312" s="2">
        <v>50000000</v>
      </c>
      <c r="G1312" s="1">
        <f t="shared" si="262"/>
        <v>1.5283876385214419</v>
      </c>
      <c r="H1312" s="1">
        <f t="shared" si="263"/>
        <v>0.50275909161889532</v>
      </c>
      <c r="I1312" s="1">
        <f t="shared" si="264"/>
        <v>4.3379047519736842</v>
      </c>
      <c r="J1312" s="1">
        <f t="shared" si="265"/>
        <v>13.187230446000001</v>
      </c>
      <c r="K1312" s="4">
        <v>11333000000</v>
      </c>
      <c r="L1312" s="4">
        <v>9366000000</v>
      </c>
      <c r="M1312" s="1">
        <f t="shared" si="266"/>
        <v>14.035602779939866</v>
      </c>
      <c r="N1312" s="1">
        <f t="shared" si="267"/>
        <v>1.5040323049161157</v>
      </c>
      <c r="O1312" s="4">
        <v>1967000000</v>
      </c>
      <c r="P1312" s="1">
        <f t="shared" si="268"/>
        <v>2.5419420437214031</v>
      </c>
      <c r="Q1312" s="1">
        <f t="shared" si="269"/>
        <v>7.7275038129130653</v>
      </c>
      <c r="R1312" s="1">
        <f t="shared" si="270"/>
        <v>1.9463365419539473</v>
      </c>
      <c r="S1312" s="1">
        <f t="shared" si="271"/>
        <v>10.846017399851853</v>
      </c>
      <c r="T1312" s="1">
        <f t="shared" si="273"/>
        <v>13.653137955839826</v>
      </c>
      <c r="U1312" s="1">
        <f t="shared" si="273"/>
        <v>12.24957767784584</v>
      </c>
      <c r="V1312" s="1">
        <f t="shared" si="273"/>
        <v>10.846017399851853</v>
      </c>
      <c r="AA1312"/>
      <c r="AB1312"/>
    </row>
    <row r="1313" spans="1:28" hidden="1" x14ac:dyDescent="0.2">
      <c r="A1313" t="s">
        <v>1386</v>
      </c>
      <c r="B1313" s="5">
        <v>4.7300000000000004</v>
      </c>
      <c r="C1313" s="2">
        <v>6556767</v>
      </c>
      <c r="D1313" s="2">
        <v>-5000000</v>
      </c>
      <c r="E1313" t="s">
        <v>27</v>
      </c>
      <c r="F1313" s="2">
        <v>-0.14000000000000001</v>
      </c>
      <c r="G1313" s="1">
        <f t="shared" si="262"/>
        <v>-5.027590916188953E-2</v>
      </c>
      <c r="H1313" s="1">
        <f t="shared" si="263"/>
        <v>-1.4077254565329071E-9</v>
      </c>
      <c r="I1313" s="1">
        <f t="shared" si="264"/>
        <v>-131.87230446000001</v>
      </c>
      <c r="J1313" s="1">
        <f t="shared" si="265"/>
        <v>-4709725159.2857141</v>
      </c>
      <c r="K1313" s="3">
        <v>50000000</v>
      </c>
      <c r="L1313" s="3">
        <v>16000000</v>
      </c>
      <c r="M1313" s="1">
        <f t="shared" si="266"/>
        <v>5.1854824183930894</v>
      </c>
      <c r="N1313" s="1">
        <f t="shared" si="267"/>
        <v>0.91216199735294123</v>
      </c>
      <c r="O1313" s="3">
        <v>33000000</v>
      </c>
      <c r="P1313" s="1">
        <f t="shared" si="268"/>
        <v>-4.2424242424242427E-7</v>
      </c>
      <c r="Q1313" s="1">
        <f t="shared" si="269"/>
        <v>-15.151515151515152</v>
      </c>
      <c r="R1313" s="1">
        <f t="shared" si="270"/>
        <v>-0.62027015820000009</v>
      </c>
      <c r="S1313" s="1">
        <f t="shared" si="271"/>
        <v>-7.6257094388133666</v>
      </c>
      <c r="T1313" s="1">
        <f t="shared" si="273"/>
        <v>-6.6191157928900024</v>
      </c>
      <c r="U1313" s="1">
        <f t="shared" si="273"/>
        <v>-7.1224126158516841</v>
      </c>
      <c r="V1313" s="1">
        <f t="shared" si="273"/>
        <v>-7.6257094388133666</v>
      </c>
      <c r="AA1313"/>
      <c r="AB1313"/>
    </row>
    <row r="1314" spans="1:28" hidden="1" x14ac:dyDescent="0.2">
      <c r="A1314" t="s">
        <v>1387</v>
      </c>
      <c r="B1314" s="5">
        <v>1.9</v>
      </c>
      <c r="C1314" s="2">
        <v>68701043</v>
      </c>
      <c r="D1314" s="2">
        <v>-73000000</v>
      </c>
      <c r="E1314" t="s">
        <v>27</v>
      </c>
      <c r="F1314" s="2">
        <v>-26000000</v>
      </c>
      <c r="G1314" s="1">
        <f t="shared" si="262"/>
        <v>-0.73402827376358715</v>
      </c>
      <c r="H1314" s="1">
        <f t="shared" si="263"/>
        <v>-0.26143472764182557</v>
      </c>
      <c r="I1314" s="1">
        <f t="shared" si="264"/>
        <v>-9.0323496205479454</v>
      </c>
      <c r="J1314" s="1">
        <f t="shared" si="265"/>
        <v>-25.360058550000002</v>
      </c>
      <c r="K1314" s="3">
        <v>232000000</v>
      </c>
      <c r="L1314" s="3">
        <v>19000000</v>
      </c>
      <c r="M1314" s="1">
        <f t="shared" si="266"/>
        <v>3.1003896112610692</v>
      </c>
      <c r="N1314" s="1">
        <f t="shared" si="267"/>
        <v>0.61282620516431918</v>
      </c>
      <c r="O1314" s="3">
        <v>213000000</v>
      </c>
      <c r="P1314" s="1">
        <f t="shared" si="268"/>
        <v>-12.206572769953052</v>
      </c>
      <c r="Q1314" s="1">
        <f t="shared" si="269"/>
        <v>-34.272300469483568</v>
      </c>
      <c r="R1314" s="1">
        <f t="shared" si="270"/>
        <v>-0.17881093383561641</v>
      </c>
      <c r="S1314" s="1">
        <f t="shared" si="271"/>
        <v>-10.625748432960473</v>
      </c>
      <c r="T1314" s="1">
        <f t="shared" ref="T1314:V1333" si="274">($O1314+$O1314*($Q1314+T$2-$C$1)/$C$1)/$C1314</f>
        <v>-10.005670510708258</v>
      </c>
      <c r="U1314" s="1">
        <f t="shared" si="274"/>
        <v>-10.315709471834365</v>
      </c>
      <c r="V1314" s="1">
        <f t="shared" si="274"/>
        <v>-10.625748432960473</v>
      </c>
      <c r="AA1314"/>
      <c r="AB1314"/>
    </row>
    <row r="1315" spans="1:28" hidden="1" x14ac:dyDescent="0.2">
      <c r="A1315" t="s">
        <v>1388</v>
      </c>
      <c r="B1315" s="5">
        <v>4.03</v>
      </c>
      <c r="C1315" s="2">
        <v>9795147</v>
      </c>
      <c r="D1315" s="2">
        <v>2000000</v>
      </c>
      <c r="E1315" t="s">
        <v>27</v>
      </c>
      <c r="F1315" s="2">
        <v>-1.26</v>
      </c>
      <c r="G1315" s="1">
        <f t="shared" si="262"/>
        <v>2.0110363664755812E-2</v>
      </c>
      <c r="H1315" s="1">
        <f t="shared" si="263"/>
        <v>-1.2669529108796163E-8</v>
      </c>
      <c r="I1315" s="1">
        <f t="shared" si="264"/>
        <v>329.68076115000002</v>
      </c>
      <c r="J1315" s="1">
        <f t="shared" si="265"/>
        <v>-523302795.47619045</v>
      </c>
      <c r="K1315" s="3">
        <v>45000000</v>
      </c>
      <c r="L1315" s="3">
        <v>9000000</v>
      </c>
      <c r="M1315" s="1">
        <f t="shared" si="266"/>
        <v>3.6752894060701693</v>
      </c>
      <c r="N1315" s="1">
        <f t="shared" si="267"/>
        <v>1.0965122891666668</v>
      </c>
      <c r="O1315" s="3">
        <v>37000000</v>
      </c>
      <c r="P1315" s="1">
        <f t="shared" si="268"/>
        <v>-3.4054054054054057E-6</v>
      </c>
      <c r="Q1315" s="1">
        <f t="shared" si="269"/>
        <v>5.4054054054054053</v>
      </c>
      <c r="R1315" s="1">
        <f t="shared" si="270"/>
        <v>1.9737221205000002</v>
      </c>
      <c r="S1315" s="1">
        <f t="shared" si="271"/>
        <v>2.0418274478167606</v>
      </c>
      <c r="T1315" s="1">
        <f t="shared" si="274"/>
        <v>2.7973036035089622</v>
      </c>
      <c r="U1315" s="1">
        <f t="shared" si="274"/>
        <v>2.4195655256628612</v>
      </c>
      <c r="V1315" s="1">
        <f t="shared" si="274"/>
        <v>2.0418274478167606</v>
      </c>
      <c r="AA1315"/>
      <c r="AB1315"/>
    </row>
    <row r="1316" spans="1:28" hidden="1" x14ac:dyDescent="0.2">
      <c r="A1316" t="s">
        <v>1389</v>
      </c>
      <c r="B1316" s="5">
        <v>23.46</v>
      </c>
      <c r="C1316" s="2">
        <v>388243000</v>
      </c>
      <c r="D1316" s="2">
        <v>355000000</v>
      </c>
      <c r="E1316" t="s">
        <v>686</v>
      </c>
      <c r="F1316" s="2">
        <v>13000000</v>
      </c>
      <c r="G1316" s="1">
        <f t="shared" si="262"/>
        <v>3.569589550494157</v>
      </c>
      <c r="H1316" s="1">
        <f t="shared" si="263"/>
        <v>0.13071736382091279</v>
      </c>
      <c r="I1316" s="1">
        <f t="shared" si="264"/>
        <v>1.8573564008450703</v>
      </c>
      <c r="J1316" s="1">
        <f t="shared" si="265"/>
        <v>50.720117100000003</v>
      </c>
      <c r="K1316" s="4">
        <v>3660000000</v>
      </c>
      <c r="L1316" s="4">
        <v>1561000000</v>
      </c>
      <c r="M1316" s="1">
        <f t="shared" si="266"/>
        <v>5.4064078425110047</v>
      </c>
      <c r="N1316" s="1">
        <f t="shared" si="267"/>
        <v>4.3392952739399719</v>
      </c>
      <c r="O1316" s="4">
        <v>2099000000</v>
      </c>
      <c r="P1316" s="1">
        <f t="shared" si="268"/>
        <v>0.61934254406860412</v>
      </c>
      <c r="Q1316" s="1">
        <f t="shared" si="269"/>
        <v>16.912815626488804</v>
      </c>
      <c r="R1316" s="1">
        <f t="shared" si="270"/>
        <v>2.5656847267605634</v>
      </c>
      <c r="S1316" s="1">
        <f t="shared" si="271"/>
        <v>9.143757904199175</v>
      </c>
      <c r="T1316" s="1">
        <f t="shared" si="274"/>
        <v>10.225039472701376</v>
      </c>
      <c r="U1316" s="1">
        <f t="shared" si="274"/>
        <v>9.6843986884502744</v>
      </c>
      <c r="V1316" s="1">
        <f t="shared" si="274"/>
        <v>9.143757904199175</v>
      </c>
      <c r="AA1316"/>
      <c r="AB1316"/>
    </row>
    <row r="1317" spans="1:28" hidden="1" x14ac:dyDescent="0.2">
      <c r="A1317" t="s">
        <v>1390</v>
      </c>
      <c r="B1317" s="5">
        <v>8.73</v>
      </c>
      <c r="C1317" s="2">
        <v>18350000</v>
      </c>
      <c r="D1317" s="2">
        <v>11000000</v>
      </c>
      <c r="E1317" t="s">
        <v>27</v>
      </c>
      <c r="F1317" s="2">
        <v>5000000</v>
      </c>
      <c r="G1317" s="1">
        <f t="shared" si="262"/>
        <v>0.11060700015615697</v>
      </c>
      <c r="H1317" s="1">
        <f t="shared" si="263"/>
        <v>5.027590916188953E-2</v>
      </c>
      <c r="I1317" s="1">
        <f t="shared" si="264"/>
        <v>59.941956572727271</v>
      </c>
      <c r="J1317" s="1">
        <f t="shared" si="265"/>
        <v>131.87230446000001</v>
      </c>
      <c r="K1317" s="3">
        <v>172000000</v>
      </c>
      <c r="L1317" s="3">
        <v>115000000</v>
      </c>
      <c r="M1317" s="1">
        <f t="shared" si="266"/>
        <v>3.1062670299727522</v>
      </c>
      <c r="N1317" s="1">
        <f t="shared" si="267"/>
        <v>2.8104473684210527</v>
      </c>
      <c r="O1317" s="3">
        <v>52000000</v>
      </c>
      <c r="P1317" s="1">
        <f t="shared" si="268"/>
        <v>9.6153846153846168</v>
      </c>
      <c r="Q1317" s="1">
        <f t="shared" si="269"/>
        <v>21.153846153846153</v>
      </c>
      <c r="R1317" s="1">
        <f t="shared" si="270"/>
        <v>1.4563227272727275</v>
      </c>
      <c r="S1317" s="1">
        <f t="shared" si="271"/>
        <v>5.9945504087193457</v>
      </c>
      <c r="T1317" s="1">
        <f t="shared" si="274"/>
        <v>6.561307901907357</v>
      </c>
      <c r="U1317" s="1">
        <f t="shared" si="274"/>
        <v>6.2779291553133518</v>
      </c>
      <c r="V1317" s="1">
        <f t="shared" si="274"/>
        <v>5.9945504087193457</v>
      </c>
      <c r="AA1317"/>
      <c r="AB1317"/>
    </row>
    <row r="1318" spans="1:28" hidden="1" x14ac:dyDescent="0.2">
      <c r="A1318" t="s">
        <v>1391</v>
      </c>
      <c r="B1318" s="5">
        <v>62.62</v>
      </c>
      <c r="C1318" s="2">
        <v>113500000</v>
      </c>
      <c r="D1318" s="2">
        <v>1.2</v>
      </c>
      <c r="E1318" t="s">
        <v>27</v>
      </c>
      <c r="F1318" s="2">
        <v>13000000</v>
      </c>
      <c r="G1318" s="1">
        <f t="shared" si="262"/>
        <v>1.2066218198853488E-8</v>
      </c>
      <c r="H1318" s="1">
        <f t="shared" si="263"/>
        <v>0.13071736382091279</v>
      </c>
      <c r="I1318" s="1">
        <f t="shared" si="264"/>
        <v>549467935.25</v>
      </c>
      <c r="J1318" s="1">
        <f t="shared" si="265"/>
        <v>50.720117100000003</v>
      </c>
      <c r="K1318" s="4">
        <v>5893000000</v>
      </c>
      <c r="L1318" s="4">
        <v>3476000000</v>
      </c>
      <c r="M1318" s="1">
        <f t="shared" si="266"/>
        <v>21.295154185022028</v>
      </c>
      <c r="N1318" s="1">
        <f t="shared" si="267"/>
        <v>2.940575093090608</v>
      </c>
      <c r="O1318" s="4">
        <v>2417000000</v>
      </c>
      <c r="P1318" s="1">
        <f t="shared" si="268"/>
        <v>0.53785684733140249</v>
      </c>
      <c r="Q1318" s="1">
        <f t="shared" si="269"/>
        <v>4.9648324369052546E-8</v>
      </c>
      <c r="R1318" s="1">
        <f t="shared" si="270"/>
        <v>592280833.33333337</v>
      </c>
      <c r="S1318" s="1">
        <f t="shared" si="271"/>
        <v>1.0572687224669603E-7</v>
      </c>
      <c r="T1318" s="1">
        <f t="shared" si="274"/>
        <v>4.2590309427312771</v>
      </c>
      <c r="U1318" s="1">
        <f t="shared" si="274"/>
        <v>2.1295155242290749</v>
      </c>
      <c r="V1318" s="1">
        <f t="shared" si="274"/>
        <v>1.0572687224669603E-7</v>
      </c>
      <c r="AA1318"/>
      <c r="AB1318"/>
    </row>
    <row r="1319" spans="1:28" hidden="1" x14ac:dyDescent="0.2">
      <c r="A1319" t="s">
        <v>1392</v>
      </c>
      <c r="B1319" s="5">
        <v>7.5</v>
      </c>
      <c r="C1319" s="2">
        <v>45418053</v>
      </c>
      <c r="D1319" s="2">
        <v>-85000000</v>
      </c>
      <c r="E1319" t="s">
        <v>27</v>
      </c>
      <c r="F1319" s="2">
        <v>-24000000</v>
      </c>
      <c r="G1319" s="1">
        <f t="shared" si="262"/>
        <v>-0.8546904557521221</v>
      </c>
      <c r="H1319" s="1">
        <f t="shared" si="263"/>
        <v>-0.24132436397706977</v>
      </c>
      <c r="I1319" s="1">
        <f t="shared" si="264"/>
        <v>-7.7571943799999996</v>
      </c>
      <c r="J1319" s="1">
        <f t="shared" si="265"/>
        <v>-27.473396762499998</v>
      </c>
      <c r="K1319" s="3">
        <v>373000000</v>
      </c>
      <c r="L1319" s="3">
        <v>290000000</v>
      </c>
      <c r="M1319" s="1">
        <f t="shared" si="266"/>
        <v>1.8274671527641222</v>
      </c>
      <c r="N1319" s="1">
        <f t="shared" si="267"/>
        <v>4.1040409337349395</v>
      </c>
      <c r="O1319" s="3">
        <v>82000000</v>
      </c>
      <c r="P1319" s="1">
        <f t="shared" si="268"/>
        <v>-29.268292682926827</v>
      </c>
      <c r="Q1319" s="1">
        <f t="shared" si="269"/>
        <v>-103.65853658536585</v>
      </c>
      <c r="R1319" s="1">
        <f t="shared" si="270"/>
        <v>-0.4007475264705882</v>
      </c>
      <c r="S1319" s="1">
        <f t="shared" si="271"/>
        <v>-18.715025058427759</v>
      </c>
      <c r="T1319" s="1">
        <f t="shared" si="274"/>
        <v>-18.353935163182797</v>
      </c>
      <c r="U1319" s="1">
        <f t="shared" si="274"/>
        <v>-18.53448011080528</v>
      </c>
      <c r="V1319" s="1">
        <f t="shared" si="274"/>
        <v>-18.715025058427759</v>
      </c>
      <c r="AA1319"/>
      <c r="AB1319"/>
    </row>
    <row r="1320" spans="1:28" hidden="1" x14ac:dyDescent="0.2">
      <c r="A1320" t="s">
        <v>1393</v>
      </c>
      <c r="B1320" s="5">
        <v>1.28</v>
      </c>
      <c r="C1320" s="2">
        <v>54554000</v>
      </c>
      <c r="D1320" s="2">
        <v>-19000000</v>
      </c>
      <c r="E1320" t="s">
        <v>27</v>
      </c>
      <c r="F1320" s="2">
        <v>-4000000</v>
      </c>
      <c r="G1320" s="1">
        <f t="shared" si="262"/>
        <v>-0.19104845481518024</v>
      </c>
      <c r="H1320" s="1">
        <f t="shared" si="263"/>
        <v>-4.0220727329511624E-2</v>
      </c>
      <c r="I1320" s="1">
        <f t="shared" si="264"/>
        <v>-34.703238015789474</v>
      </c>
      <c r="J1320" s="1">
        <f t="shared" si="265"/>
        <v>-164.84038057500001</v>
      </c>
      <c r="K1320" s="3">
        <v>60000000</v>
      </c>
      <c r="L1320" s="3">
        <v>40000000</v>
      </c>
      <c r="M1320" s="1">
        <f t="shared" si="266"/>
        <v>0.36660923122044214</v>
      </c>
      <c r="N1320" s="1">
        <f t="shared" si="267"/>
        <v>3.4914559999999999</v>
      </c>
      <c r="O1320" s="3">
        <v>20000000</v>
      </c>
      <c r="P1320" s="1">
        <f t="shared" si="268"/>
        <v>-20</v>
      </c>
      <c r="Q1320" s="1">
        <f t="shared" si="269"/>
        <v>-95</v>
      </c>
      <c r="R1320" s="1">
        <f t="shared" si="270"/>
        <v>-0.36752168421052633</v>
      </c>
      <c r="S1320" s="1">
        <f t="shared" si="271"/>
        <v>-3.4827876965942002</v>
      </c>
      <c r="T1320" s="1">
        <f t="shared" si="274"/>
        <v>-3.4094658503501116</v>
      </c>
      <c r="U1320" s="1">
        <f t="shared" si="274"/>
        <v>-3.4461267734721561</v>
      </c>
      <c r="V1320" s="1">
        <f t="shared" si="274"/>
        <v>-3.4827876965942002</v>
      </c>
      <c r="AA1320"/>
      <c r="AB1320"/>
    </row>
    <row r="1321" spans="1:28" hidden="1" x14ac:dyDescent="0.2">
      <c r="A1321" t="s">
        <v>1394</v>
      </c>
      <c r="B1321" s="5">
        <v>12.01</v>
      </c>
      <c r="C1321" s="2">
        <v>58640000</v>
      </c>
      <c r="D1321" s="2">
        <v>-106000000</v>
      </c>
      <c r="E1321" t="s">
        <v>27</v>
      </c>
      <c r="F1321" s="2">
        <v>-30000000</v>
      </c>
      <c r="G1321" s="1">
        <f t="shared" si="262"/>
        <v>-1.0658492742320582</v>
      </c>
      <c r="H1321" s="1">
        <f t="shared" si="263"/>
        <v>-0.30165545497133722</v>
      </c>
      <c r="I1321" s="1">
        <f t="shared" si="264"/>
        <v>-6.2203917198113201</v>
      </c>
      <c r="J1321" s="1">
        <f t="shared" si="265"/>
        <v>-21.978717409999998</v>
      </c>
      <c r="K1321" s="3">
        <v>187000000</v>
      </c>
      <c r="L1321" s="3">
        <v>207000000</v>
      </c>
      <c r="M1321" s="1">
        <f t="shared" si="266"/>
        <v>-0.34106412005457026</v>
      </c>
      <c r="N1321" s="1">
        <f t="shared" si="267"/>
        <v>-35.213319999999996</v>
      </c>
      <c r="O1321" s="3">
        <v>-20000000</v>
      </c>
      <c r="P1321" s="1">
        <f t="shared" si="268"/>
        <v>150</v>
      </c>
      <c r="Q1321" s="1">
        <f t="shared" si="269"/>
        <v>530</v>
      </c>
      <c r="R1321" s="1">
        <f t="shared" si="270"/>
        <v>-0.66440226415094339</v>
      </c>
      <c r="S1321" s="1">
        <f t="shared" si="271"/>
        <v>-18.076398362892224</v>
      </c>
      <c r="T1321" s="1">
        <f t="shared" si="274"/>
        <v>-18.144611186903138</v>
      </c>
      <c r="U1321" s="1">
        <f t="shared" si="274"/>
        <v>-18.110504774897681</v>
      </c>
      <c r="V1321" s="1">
        <f t="shared" si="274"/>
        <v>-18.076398362892224</v>
      </c>
      <c r="AA1321"/>
      <c r="AB1321"/>
    </row>
    <row r="1322" spans="1:28" hidden="1" x14ac:dyDescent="0.2">
      <c r="A1322" t="s">
        <v>1395</v>
      </c>
      <c r="B1322" s="5">
        <v>4.6100000000000003</v>
      </c>
      <c r="C1322" s="2">
        <v>32365700</v>
      </c>
      <c r="D1322" s="2">
        <v>-17000000</v>
      </c>
      <c r="E1322" t="s">
        <v>27</v>
      </c>
      <c r="F1322" s="2">
        <v>-7000000</v>
      </c>
      <c r="G1322" s="1">
        <f t="shared" si="262"/>
        <v>-0.17093809115042441</v>
      </c>
      <c r="H1322" s="1">
        <f t="shared" si="263"/>
        <v>-7.0386272826645349E-2</v>
      </c>
      <c r="I1322" s="1">
        <f t="shared" si="264"/>
        <v>-38.7859719</v>
      </c>
      <c r="J1322" s="1">
        <f t="shared" si="265"/>
        <v>-94.194503185714282</v>
      </c>
      <c r="K1322" s="3">
        <v>29000000</v>
      </c>
      <c r="L1322" s="3">
        <v>22000000</v>
      </c>
      <c r="M1322" s="1">
        <f t="shared" si="266"/>
        <v>0.21627834404941032</v>
      </c>
      <c r="N1322" s="1">
        <f t="shared" si="267"/>
        <v>21.315125285714288</v>
      </c>
      <c r="O1322" s="3">
        <v>7000000</v>
      </c>
      <c r="P1322" s="1">
        <f t="shared" si="268"/>
        <v>-100</v>
      </c>
      <c r="Q1322" s="1">
        <f t="shared" si="269"/>
        <v>-242.85714285714283</v>
      </c>
      <c r="R1322" s="1">
        <f t="shared" si="270"/>
        <v>-0.87768162941176497</v>
      </c>
      <c r="S1322" s="1">
        <f t="shared" si="271"/>
        <v>-5.2524740697713925</v>
      </c>
      <c r="T1322" s="1">
        <f t="shared" si="274"/>
        <v>-5.209218400961511</v>
      </c>
      <c r="U1322" s="1">
        <f t="shared" si="274"/>
        <v>-5.2308462353664522</v>
      </c>
      <c r="V1322" s="1">
        <f t="shared" si="274"/>
        <v>-5.2524740697713925</v>
      </c>
      <c r="AA1322"/>
      <c r="AB1322"/>
    </row>
    <row r="1323" spans="1:28" hidden="1" x14ac:dyDescent="0.2">
      <c r="A1323" t="s">
        <v>1396</v>
      </c>
      <c r="B1323" s="5">
        <v>58.51</v>
      </c>
      <c r="C1323" s="2">
        <v>375000000</v>
      </c>
      <c r="D1323" s="2">
        <v>1619000000</v>
      </c>
      <c r="E1323" t="s">
        <v>114</v>
      </c>
      <c r="F1323" s="2">
        <v>505000000</v>
      </c>
      <c r="G1323" s="1">
        <f t="shared" si="262"/>
        <v>16.279339386619831</v>
      </c>
      <c r="H1323" s="1">
        <f t="shared" si="263"/>
        <v>5.077866825350843</v>
      </c>
      <c r="I1323" s="1">
        <f t="shared" si="264"/>
        <v>0.40726468332303889</v>
      </c>
      <c r="J1323" s="1">
        <f t="shared" si="265"/>
        <v>1.3056663807920792</v>
      </c>
      <c r="K1323" s="4">
        <v>15607000000</v>
      </c>
      <c r="L1323" s="4">
        <v>5312000000</v>
      </c>
      <c r="M1323" s="1">
        <f t="shared" si="266"/>
        <v>27.453333333333333</v>
      </c>
      <c r="N1323" s="1">
        <f t="shared" si="267"/>
        <v>2.1312530354541037</v>
      </c>
      <c r="O1323" s="4">
        <v>10021000000</v>
      </c>
      <c r="P1323" s="1">
        <f t="shared" si="268"/>
        <v>5.0394172238299566</v>
      </c>
      <c r="Q1323" s="1">
        <f t="shared" si="269"/>
        <v>16.156072248278615</v>
      </c>
      <c r="R1323" s="1">
        <f t="shared" si="270"/>
        <v>1.3552347127856701</v>
      </c>
      <c r="S1323" s="1">
        <f t="shared" si="271"/>
        <v>43.173333333333332</v>
      </c>
      <c r="T1323" s="1">
        <f t="shared" si="274"/>
        <v>48.51786666666667</v>
      </c>
      <c r="U1323" s="1">
        <f t="shared" si="274"/>
        <v>45.845599999999997</v>
      </c>
      <c r="V1323" s="1">
        <f t="shared" si="274"/>
        <v>43.173333333333332</v>
      </c>
      <c r="AA1323"/>
      <c r="AB1323"/>
    </row>
    <row r="1324" spans="1:28" hidden="1" x14ac:dyDescent="0.2">
      <c r="A1324" t="s">
        <v>1397</v>
      </c>
      <c r="B1324" s="5">
        <v>282.89999999999998</v>
      </c>
      <c r="C1324" s="2">
        <v>1380746</v>
      </c>
      <c r="D1324" s="2">
        <v>-25000000</v>
      </c>
      <c r="E1324" t="s">
        <v>114</v>
      </c>
      <c r="F1324" s="2">
        <v>-13000000</v>
      </c>
      <c r="G1324" s="1">
        <f t="shared" si="262"/>
        <v>-0.25137954580944766</v>
      </c>
      <c r="H1324" s="1">
        <f t="shared" si="263"/>
        <v>-0.13071736382091279</v>
      </c>
      <c r="I1324" s="1">
        <f t="shared" si="264"/>
        <v>-26.374460892000002</v>
      </c>
      <c r="J1324" s="1">
        <f t="shared" si="265"/>
        <v>-50.720117100000003</v>
      </c>
      <c r="K1324" s="3">
        <v>237000000</v>
      </c>
      <c r="L1324" s="3">
        <v>100000000</v>
      </c>
      <c r="M1324" s="1">
        <f t="shared" si="266"/>
        <v>99.221725067463524</v>
      </c>
      <c r="N1324" s="1">
        <f t="shared" si="267"/>
        <v>2.8511900978102189</v>
      </c>
      <c r="O1324" s="3">
        <v>138000000</v>
      </c>
      <c r="P1324" s="1">
        <f t="shared" si="268"/>
        <v>-9.4202898550724647</v>
      </c>
      <c r="Q1324" s="1">
        <f t="shared" si="269"/>
        <v>-18.115942028985508</v>
      </c>
      <c r="R1324" s="1">
        <f t="shared" si="270"/>
        <v>-1.5624521735999999</v>
      </c>
      <c r="S1324" s="1">
        <f t="shared" si="271"/>
        <v>-181.06154209391156</v>
      </c>
      <c r="T1324" s="1">
        <f t="shared" si="274"/>
        <v>-161.07234784674372</v>
      </c>
      <c r="U1324" s="1">
        <f t="shared" si="274"/>
        <v>-171.06694497032763</v>
      </c>
      <c r="V1324" s="1">
        <f t="shared" si="274"/>
        <v>-181.06154209391156</v>
      </c>
      <c r="AA1324"/>
      <c r="AB1324"/>
    </row>
    <row r="1325" spans="1:28" hidden="1" x14ac:dyDescent="0.2">
      <c r="A1325" t="s">
        <v>1398</v>
      </c>
      <c r="B1325" s="5">
        <v>6.1</v>
      </c>
      <c r="C1325" s="2">
        <v>45267000</v>
      </c>
      <c r="D1325" s="2">
        <v>-0.96</v>
      </c>
      <c r="E1325" t="s">
        <v>648</v>
      </c>
      <c r="F1325" s="2">
        <v>7000000</v>
      </c>
      <c r="G1325" s="1">
        <f t="shared" si="262"/>
        <v>-9.6529745590827904E-9</v>
      </c>
      <c r="H1325" s="1">
        <f t="shared" si="263"/>
        <v>7.0386272826645349E-2</v>
      </c>
      <c r="I1325" s="1">
        <f t="shared" si="264"/>
        <v>-686834919.0625</v>
      </c>
      <c r="J1325" s="1">
        <f t="shared" si="265"/>
        <v>94.194503185714282</v>
      </c>
      <c r="K1325" s="3">
        <v>378000000</v>
      </c>
      <c r="L1325" s="3">
        <v>180000000</v>
      </c>
      <c r="M1325" s="1">
        <f t="shared" si="266"/>
        <v>4.3740473192391809</v>
      </c>
      <c r="N1325" s="1">
        <f t="shared" si="267"/>
        <v>1.3945893939393939</v>
      </c>
      <c r="O1325" s="3">
        <v>198000000</v>
      </c>
      <c r="P1325" s="1">
        <f t="shared" si="268"/>
        <v>3.535353535353535</v>
      </c>
      <c r="Q1325" s="1">
        <f t="shared" si="269"/>
        <v>-4.8484848484848477E-7</v>
      </c>
      <c r="R1325" s="1">
        <f t="shared" si="270"/>
        <v>-28763406.267858673</v>
      </c>
      <c r="S1325" s="1">
        <f t="shared" si="271"/>
        <v>-2.1207502140719586E-7</v>
      </c>
      <c r="T1325" s="1">
        <f t="shared" si="274"/>
        <v>0.87480925177281477</v>
      </c>
      <c r="U1325" s="1">
        <f t="shared" si="274"/>
        <v>0.43740451984889667</v>
      </c>
      <c r="V1325" s="1">
        <f t="shared" si="274"/>
        <v>-2.1207502140719586E-7</v>
      </c>
      <c r="AA1325"/>
      <c r="AB1325"/>
    </row>
    <row r="1326" spans="1:28" hidden="1" x14ac:dyDescent="0.2">
      <c r="A1326" t="s">
        <v>1399</v>
      </c>
      <c r="B1326" s="5">
        <v>6.99</v>
      </c>
      <c r="C1326" s="2">
        <v>10622843</v>
      </c>
      <c r="D1326" s="2">
        <v>-33000000</v>
      </c>
      <c r="E1326" t="s">
        <v>27</v>
      </c>
      <c r="F1326" s="2">
        <v>-33000000</v>
      </c>
      <c r="G1326" s="1">
        <f t="shared" si="262"/>
        <v>-0.33182100046847091</v>
      </c>
      <c r="H1326" s="1">
        <f t="shared" si="263"/>
        <v>-0.33182100046847091</v>
      </c>
      <c r="I1326" s="1">
        <f t="shared" si="264"/>
        <v>-19.98065219090909</v>
      </c>
      <c r="J1326" s="1">
        <f t="shared" si="265"/>
        <v>-19.98065219090909</v>
      </c>
      <c r="K1326" s="4">
        <v>2680000000</v>
      </c>
      <c r="L1326" s="4">
        <v>1989000000</v>
      </c>
      <c r="M1326" s="1">
        <f t="shared" si="266"/>
        <v>65.048499728368384</v>
      </c>
      <c r="N1326" s="1">
        <f t="shared" si="267"/>
        <v>0.10745828157742403</v>
      </c>
      <c r="O1326" s="3">
        <v>691000000</v>
      </c>
      <c r="P1326" s="1">
        <f t="shared" si="268"/>
        <v>-4.7756874095513746</v>
      </c>
      <c r="Q1326" s="1">
        <f t="shared" si="269"/>
        <v>-4.7756874095513746</v>
      </c>
      <c r="R1326" s="1">
        <f t="shared" si="270"/>
        <v>-0.225011129</v>
      </c>
      <c r="S1326" s="1">
        <f t="shared" si="271"/>
        <v>-31.065130116297492</v>
      </c>
      <c r="T1326" s="1">
        <f t="shared" si="274"/>
        <v>-18.055430170623815</v>
      </c>
      <c r="U1326" s="1">
        <f t="shared" si="274"/>
        <v>-24.560280143460652</v>
      </c>
      <c r="V1326" s="1">
        <f t="shared" si="274"/>
        <v>-31.065130116297492</v>
      </c>
      <c r="AA1326"/>
      <c r="AB1326"/>
    </row>
    <row r="1327" spans="1:28" hidden="1" x14ac:dyDescent="0.2">
      <c r="A1327" t="s">
        <v>1195</v>
      </c>
      <c r="B1327" s="5">
        <v>5.49</v>
      </c>
      <c r="C1327" s="2">
        <v>30852000</v>
      </c>
      <c r="D1327" s="2">
        <v>45000000</v>
      </c>
      <c r="E1327" t="s">
        <v>27</v>
      </c>
      <c r="F1327" s="2">
        <v>9000000</v>
      </c>
      <c r="G1327" s="1">
        <f t="shared" si="262"/>
        <v>0.45248318245700581</v>
      </c>
      <c r="H1327" s="1">
        <f t="shared" si="263"/>
        <v>9.0496636491401161E-2</v>
      </c>
      <c r="I1327" s="1">
        <f t="shared" si="264"/>
        <v>14.652478273333333</v>
      </c>
      <c r="J1327" s="1">
        <f t="shared" si="265"/>
        <v>73.262391366666662</v>
      </c>
      <c r="K1327" s="2">
        <v>471000000</v>
      </c>
      <c r="L1327" s="2">
        <v>332000000</v>
      </c>
      <c r="M1327" s="1">
        <f t="shared" si="266"/>
        <v>4.5053805263840268</v>
      </c>
      <c r="N1327" s="1">
        <f t="shared" si="267"/>
        <v>1.218543021582734</v>
      </c>
      <c r="O1327" s="2">
        <v>140000000</v>
      </c>
      <c r="P1327" s="1">
        <f t="shared" si="268"/>
        <v>6.4285714285714279</v>
      </c>
      <c r="Q1327" s="1">
        <f t="shared" si="269"/>
        <v>32.142857142857146</v>
      </c>
      <c r="R1327" s="1">
        <f t="shared" si="270"/>
        <v>0.37639439999999996</v>
      </c>
      <c r="S1327" s="1">
        <f t="shared" si="271"/>
        <v>14.58576429404901</v>
      </c>
      <c r="T1327" s="1">
        <f t="shared" si="274"/>
        <v>15.493322961234282</v>
      </c>
      <c r="U1327" s="1">
        <f t="shared" si="274"/>
        <v>15.039543627641645</v>
      </c>
      <c r="V1327" s="1">
        <f t="shared" si="274"/>
        <v>14.58576429404901</v>
      </c>
      <c r="AA1327"/>
      <c r="AB1327"/>
    </row>
    <row r="1328" spans="1:28" hidden="1" x14ac:dyDescent="0.2">
      <c r="A1328" t="s">
        <v>1401</v>
      </c>
      <c r="B1328" s="5">
        <v>162.25</v>
      </c>
      <c r="C1328" s="2">
        <v>729300000</v>
      </c>
      <c r="D1328" s="2">
        <v>2651000000</v>
      </c>
      <c r="E1328" t="s">
        <v>27</v>
      </c>
      <c r="F1328" s="2">
        <v>668000000</v>
      </c>
      <c r="G1328" s="1">
        <f t="shared" si="262"/>
        <v>26.656287037633831</v>
      </c>
      <c r="H1328" s="1">
        <f t="shared" si="263"/>
        <v>6.7168614640284421</v>
      </c>
      <c r="I1328" s="1">
        <f t="shared" si="264"/>
        <v>0.2487218115050924</v>
      </c>
      <c r="J1328" s="1">
        <f t="shared" si="265"/>
        <v>0.98706814715568858</v>
      </c>
      <c r="K1328" s="4">
        <v>61531000000</v>
      </c>
      <c r="L1328" s="4">
        <v>28336000000</v>
      </c>
      <c r="M1328" s="1">
        <f t="shared" si="266"/>
        <v>45.516248457424929</v>
      </c>
      <c r="N1328" s="1">
        <f t="shared" si="267"/>
        <v>3.5646610935381835</v>
      </c>
      <c r="O1328" s="4">
        <v>32502000000</v>
      </c>
      <c r="P1328" s="1">
        <f t="shared" si="268"/>
        <v>2.0552581379607409</v>
      </c>
      <c r="Q1328" s="1">
        <f t="shared" si="269"/>
        <v>8.1564211433142582</v>
      </c>
      <c r="R1328" s="1">
        <f t="shared" si="270"/>
        <v>4.4635580912863073</v>
      </c>
      <c r="S1328" s="1">
        <f t="shared" si="271"/>
        <v>36.349924585218702</v>
      </c>
      <c r="T1328" s="1">
        <f t="shared" si="274"/>
        <v>45.263129027834907</v>
      </c>
      <c r="U1328" s="1">
        <f t="shared" si="274"/>
        <v>40.806526806526804</v>
      </c>
      <c r="V1328" s="1">
        <f t="shared" si="274"/>
        <v>36.349924585218702</v>
      </c>
      <c r="AA1328"/>
      <c r="AB1328"/>
    </row>
    <row r="1329" spans="1:28" hidden="1" x14ac:dyDescent="0.2">
      <c r="A1329" t="s">
        <v>1402</v>
      </c>
      <c r="B1329" s="5">
        <v>51.31</v>
      </c>
      <c r="C1329" s="2">
        <v>325506335</v>
      </c>
      <c r="D1329" s="2">
        <v>38000000</v>
      </c>
      <c r="E1329" t="s">
        <v>27</v>
      </c>
      <c r="F1329" s="2">
        <v>38000000</v>
      </c>
      <c r="G1329" s="1">
        <f t="shared" si="262"/>
        <v>0.38209690963036047</v>
      </c>
      <c r="H1329" s="1">
        <f t="shared" si="263"/>
        <v>0.38209690963036047</v>
      </c>
      <c r="I1329" s="1">
        <f t="shared" si="264"/>
        <v>17.351619007894737</v>
      </c>
      <c r="J1329" s="1">
        <f t="shared" si="265"/>
        <v>17.351619007894737</v>
      </c>
      <c r="K1329" s="3">
        <v>855000000</v>
      </c>
      <c r="L1329" s="3">
        <v>330000000</v>
      </c>
      <c r="M1329" s="1">
        <f t="shared" si="266"/>
        <v>1.612871835505137</v>
      </c>
      <c r="N1329" s="1">
        <f t="shared" si="267"/>
        <v>31.812819140666665</v>
      </c>
      <c r="O1329" s="3">
        <v>525000000</v>
      </c>
      <c r="P1329" s="1">
        <f t="shared" si="268"/>
        <v>7.2380952380952381</v>
      </c>
      <c r="Q1329" s="1">
        <f t="shared" si="269"/>
        <v>7.2380952380952381</v>
      </c>
      <c r="R1329" s="1">
        <f t="shared" si="270"/>
        <v>43.951921181184211</v>
      </c>
      <c r="S1329" s="1">
        <f t="shared" si="271"/>
        <v>1.1674119952227657</v>
      </c>
      <c r="T1329" s="1">
        <f t="shared" si="274"/>
        <v>1.489986362323793</v>
      </c>
      <c r="U1329" s="1">
        <f t="shared" si="274"/>
        <v>1.3286991787732794</v>
      </c>
      <c r="V1329" s="1">
        <f t="shared" si="274"/>
        <v>1.1674119952227657</v>
      </c>
      <c r="AA1329"/>
      <c r="AB1329"/>
    </row>
    <row r="1330" spans="1:28" hidden="1" x14ac:dyDescent="0.2">
      <c r="A1330" t="s">
        <v>1403</v>
      </c>
      <c r="B1330" s="5">
        <v>117.09</v>
      </c>
      <c r="C1330" s="2">
        <v>123700000</v>
      </c>
      <c r="D1330" s="2">
        <v>713000000</v>
      </c>
      <c r="E1330" t="s">
        <v>1250</v>
      </c>
      <c r="F1330" s="2">
        <v>25000000</v>
      </c>
      <c r="G1330" s="1">
        <f t="shared" si="262"/>
        <v>7.1693446464854471</v>
      </c>
      <c r="H1330" s="1">
        <f t="shared" si="263"/>
        <v>0.25137954580944766</v>
      </c>
      <c r="I1330" s="1">
        <f t="shared" si="264"/>
        <v>0.92477071851332404</v>
      </c>
      <c r="J1330" s="1">
        <f t="shared" si="265"/>
        <v>26.374460892000002</v>
      </c>
      <c r="K1330" s="4">
        <v>9743000000</v>
      </c>
      <c r="L1330" s="4">
        <v>7469000000</v>
      </c>
      <c r="M1330" s="1">
        <f t="shared" si="266"/>
        <v>18.383185125303154</v>
      </c>
      <c r="N1330" s="1">
        <f t="shared" si="267"/>
        <v>6.3694076517150391</v>
      </c>
      <c r="O1330" s="4">
        <v>2274000000</v>
      </c>
      <c r="P1330" s="1">
        <f t="shared" si="268"/>
        <v>1.0993843447669305</v>
      </c>
      <c r="Q1330" s="1">
        <f t="shared" si="269"/>
        <v>31.354441512752857</v>
      </c>
      <c r="R1330" s="1">
        <f t="shared" si="270"/>
        <v>2.0314211781206173</v>
      </c>
      <c r="S1330" s="1">
        <f t="shared" si="271"/>
        <v>57.639450282942597</v>
      </c>
      <c r="T1330" s="1">
        <f t="shared" si="274"/>
        <v>61.316087308003226</v>
      </c>
      <c r="U1330" s="1">
        <f t="shared" si="274"/>
        <v>59.477768795472912</v>
      </c>
      <c r="V1330" s="1">
        <f t="shared" si="274"/>
        <v>57.639450282942597</v>
      </c>
      <c r="AA1330"/>
      <c r="AB1330"/>
    </row>
    <row r="1331" spans="1:28" hidden="1" x14ac:dyDescent="0.2">
      <c r="A1331" t="s">
        <v>1404</v>
      </c>
      <c r="B1331" s="5">
        <v>7.76</v>
      </c>
      <c r="C1331" s="2">
        <v>2536513</v>
      </c>
      <c r="D1331" s="2">
        <v>-18000000</v>
      </c>
      <c r="E1331" t="s">
        <v>27</v>
      </c>
      <c r="F1331" s="2">
        <v>-3000000</v>
      </c>
      <c r="G1331" s="1">
        <f t="shared" si="262"/>
        <v>-0.18099327298280232</v>
      </c>
      <c r="H1331" s="1">
        <f t="shared" si="263"/>
        <v>-3.0165545497133722E-2</v>
      </c>
      <c r="I1331" s="1">
        <f t="shared" si="264"/>
        <v>-36.631195683333331</v>
      </c>
      <c r="J1331" s="1">
        <f t="shared" si="265"/>
        <v>-219.78717409999999</v>
      </c>
      <c r="K1331" s="3">
        <v>9000000</v>
      </c>
      <c r="L1331" s="3">
        <v>5000000</v>
      </c>
      <c r="M1331" s="1">
        <f t="shared" si="266"/>
        <v>1.5769680660024215</v>
      </c>
      <c r="N1331" s="1">
        <f t="shared" si="267"/>
        <v>4.9208352199999998</v>
      </c>
      <c r="O1331" s="3">
        <v>4000000</v>
      </c>
      <c r="P1331" s="1">
        <f t="shared" si="268"/>
        <v>-75</v>
      </c>
      <c r="Q1331" s="1">
        <f t="shared" si="269"/>
        <v>-450</v>
      </c>
      <c r="R1331" s="1">
        <f t="shared" si="270"/>
        <v>-0.10935189377777776</v>
      </c>
      <c r="S1331" s="1">
        <f t="shared" si="271"/>
        <v>-70.963562970108967</v>
      </c>
      <c r="T1331" s="1">
        <f t="shared" si="274"/>
        <v>-70.648169356908483</v>
      </c>
      <c r="U1331" s="1">
        <f t="shared" si="274"/>
        <v>-70.805866163508725</v>
      </c>
      <c r="V1331" s="1">
        <f t="shared" si="274"/>
        <v>-70.963562970108967</v>
      </c>
      <c r="AA1331"/>
      <c r="AB1331"/>
    </row>
    <row r="1332" spans="1:28" hidden="1" x14ac:dyDescent="0.2">
      <c r="A1332" t="s">
        <v>1405</v>
      </c>
      <c r="B1332" s="5">
        <v>1.27</v>
      </c>
      <c r="C1332" s="2">
        <v>16683411</v>
      </c>
      <c r="D1332" s="2">
        <v>-17000000</v>
      </c>
      <c r="E1332" t="s">
        <v>27</v>
      </c>
      <c r="F1332" s="2">
        <v>-3000000</v>
      </c>
      <c r="G1332" s="1">
        <f t="shared" si="262"/>
        <v>-0.17093809115042441</v>
      </c>
      <c r="H1332" s="1">
        <f t="shared" si="263"/>
        <v>-3.0165545497133722E-2</v>
      </c>
      <c r="I1332" s="1">
        <f t="shared" si="264"/>
        <v>-38.7859719</v>
      </c>
      <c r="J1332" s="1">
        <f t="shared" si="265"/>
        <v>-219.78717409999999</v>
      </c>
      <c r="K1332" s="3">
        <v>4000000</v>
      </c>
      <c r="L1332" s="3">
        <v>2000000</v>
      </c>
      <c r="M1332" s="1">
        <f t="shared" si="266"/>
        <v>0.11987956179944258</v>
      </c>
      <c r="N1332" s="1">
        <f t="shared" si="267"/>
        <v>10.593965985000001</v>
      </c>
      <c r="O1332" s="3">
        <v>2000000</v>
      </c>
      <c r="P1332" s="1">
        <f t="shared" si="268"/>
        <v>-150</v>
      </c>
      <c r="Q1332" s="1">
        <f t="shared" si="269"/>
        <v>-850</v>
      </c>
      <c r="R1332" s="1">
        <f t="shared" si="270"/>
        <v>-0.12463489394117647</v>
      </c>
      <c r="S1332" s="1">
        <f t="shared" si="271"/>
        <v>-10.189762752952619</v>
      </c>
      <c r="T1332" s="1">
        <f t="shared" si="274"/>
        <v>-10.16578684059273</v>
      </c>
      <c r="U1332" s="1">
        <f t="shared" si="274"/>
        <v>-10.177774796772674</v>
      </c>
      <c r="V1332" s="1">
        <f t="shared" si="274"/>
        <v>-10.189762752952619</v>
      </c>
      <c r="AA1332"/>
      <c r="AB1332"/>
    </row>
    <row r="1333" spans="1:28" hidden="1" x14ac:dyDescent="0.2">
      <c r="A1333" t="s">
        <v>1406</v>
      </c>
      <c r="B1333" s="5">
        <v>28.79</v>
      </c>
      <c r="C1333" s="2">
        <v>164749050</v>
      </c>
      <c r="D1333" s="2">
        <v>101000000</v>
      </c>
      <c r="E1333" t="s">
        <v>143</v>
      </c>
      <c r="F1333" s="2">
        <v>26000000</v>
      </c>
      <c r="G1333" s="1">
        <f t="shared" si="262"/>
        <v>1.0155733650701686</v>
      </c>
      <c r="H1333" s="1">
        <f t="shared" si="263"/>
        <v>0.26143472764182557</v>
      </c>
      <c r="I1333" s="1">
        <f t="shared" si="264"/>
        <v>6.528331903960396</v>
      </c>
      <c r="J1333" s="1">
        <f t="shared" si="265"/>
        <v>25.360058550000002</v>
      </c>
      <c r="K1333" s="4">
        <v>4945000000</v>
      </c>
      <c r="L1333" s="4">
        <v>2572000000</v>
      </c>
      <c r="M1333" s="1">
        <f t="shared" si="266"/>
        <v>14.403724938019369</v>
      </c>
      <c r="N1333" s="1">
        <f t="shared" si="267"/>
        <v>1.9987885164348924</v>
      </c>
      <c r="O1333" s="4">
        <v>2308000000</v>
      </c>
      <c r="P1333" s="1">
        <f t="shared" si="268"/>
        <v>1.1265164644714039</v>
      </c>
      <c r="Q1333" s="1">
        <f t="shared" si="269"/>
        <v>4.3760831889081455</v>
      </c>
      <c r="R1333" s="1">
        <f t="shared" si="270"/>
        <v>4.696163514356436</v>
      </c>
      <c r="S1333" s="1">
        <f t="shared" si="271"/>
        <v>6.1305361093129216</v>
      </c>
      <c r="T1333" s="1">
        <f t="shared" si="274"/>
        <v>8.9323732064008858</v>
      </c>
      <c r="U1333" s="1">
        <f t="shared" si="274"/>
        <v>7.5314546578569042</v>
      </c>
      <c r="V1333" s="1">
        <f t="shared" si="274"/>
        <v>6.1305361093129216</v>
      </c>
      <c r="AA1333"/>
      <c r="AB1333"/>
    </row>
    <row r="1334" spans="1:28" hidden="1" x14ac:dyDescent="0.2">
      <c r="A1334" t="s">
        <v>1407</v>
      </c>
      <c r="B1334" s="5">
        <v>9.9700000000000006</v>
      </c>
      <c r="C1334" s="2">
        <v>21384000</v>
      </c>
      <c r="D1334" s="2">
        <v>3000000</v>
      </c>
      <c r="E1334" t="s">
        <v>27</v>
      </c>
      <c r="F1334" s="2">
        <v>-4000000</v>
      </c>
      <c r="G1334" s="1">
        <f t="shared" ref="G1334:G1397" si="275">D1334/$C$3</f>
        <v>3.0165545497133722E-2</v>
      </c>
      <c r="H1334" s="1">
        <f t="shared" ref="H1334:H1397" si="276">F1334/$C$3</f>
        <v>-4.0220727329511624E-2</v>
      </c>
      <c r="I1334" s="1">
        <f t="shared" ref="I1334:I1397" si="277">$B$3/G1334</f>
        <v>219.78717409999999</v>
      </c>
      <c r="J1334" s="1">
        <f t="shared" ref="J1334:J1397" si="278">$B$3/H1334</f>
        <v>-164.84038057500001</v>
      </c>
      <c r="K1334" s="3">
        <v>268000000</v>
      </c>
      <c r="L1334" s="3">
        <v>154000000</v>
      </c>
      <c r="M1334" s="1">
        <f t="shared" ref="M1334:M1397" si="279">(K1334-L1334)/C1334</f>
        <v>5.3310886644219977</v>
      </c>
      <c r="N1334" s="1">
        <f t="shared" ref="N1334:N1397" si="280">B1334/M1334</f>
        <v>1.8701621052631581</v>
      </c>
      <c r="O1334" s="3">
        <v>114000000</v>
      </c>
      <c r="P1334" s="1">
        <f t="shared" ref="P1334:P1397" si="281">F1334/O1334*100</f>
        <v>-3.5087719298245612</v>
      </c>
      <c r="Q1334" s="1">
        <f t="shared" ref="Q1334:Q1397" si="282">D1334/O1334*100</f>
        <v>2.6315789473684208</v>
      </c>
      <c r="R1334" s="1">
        <f t="shared" ref="R1334:R1397" si="283">B1334/S1334</f>
        <v>7.1066159999999998</v>
      </c>
      <c r="S1334" s="1">
        <f t="shared" ref="S1334:S1397" si="284">($O1334+$O1334*($Q1334-$C$1)/$C$1)/$C1334</f>
        <v>1.4029180695847363</v>
      </c>
      <c r="T1334" s="1">
        <f t="shared" ref="T1334:V1353" si="285">($O1334+$O1334*($Q1334+T$2-$C$1)/$C$1)/$C1334</f>
        <v>2.4691358024691357</v>
      </c>
      <c r="U1334" s="1">
        <f t="shared" si="285"/>
        <v>1.936026936026936</v>
      </c>
      <c r="V1334" s="1">
        <f t="shared" si="285"/>
        <v>1.4029180695847363</v>
      </c>
      <c r="AA1334"/>
      <c r="AB1334"/>
    </row>
    <row r="1335" spans="1:28" hidden="1" x14ac:dyDescent="0.2">
      <c r="A1335" t="s">
        <v>1408</v>
      </c>
      <c r="B1335" s="5">
        <v>3.25</v>
      </c>
      <c r="C1335" s="2">
        <v>64583275</v>
      </c>
      <c r="D1335" s="2">
        <v>-5000000</v>
      </c>
      <c r="E1335" t="s">
        <v>27</v>
      </c>
      <c r="F1335" s="2">
        <v>-273000000</v>
      </c>
      <c r="G1335" s="1">
        <f t="shared" si="275"/>
        <v>-5.027590916188953E-2</v>
      </c>
      <c r="H1335" s="1">
        <f t="shared" si="276"/>
        <v>-2.7450646402391685</v>
      </c>
      <c r="I1335" s="1">
        <f t="shared" si="277"/>
        <v>-131.87230446000001</v>
      </c>
      <c r="J1335" s="1">
        <f t="shared" si="278"/>
        <v>-2.4152436714285712</v>
      </c>
      <c r="K1335" s="4">
        <v>1190000000</v>
      </c>
      <c r="L1335" s="4">
        <v>1033000000</v>
      </c>
      <c r="M1335" s="1">
        <f t="shared" si="279"/>
        <v>2.4309699376502665</v>
      </c>
      <c r="N1335" s="1">
        <f t="shared" si="280"/>
        <v>1.336914928343949</v>
      </c>
      <c r="O1335" s="3">
        <v>157000000</v>
      </c>
      <c r="P1335" s="1">
        <f t="shared" si="281"/>
        <v>-173.88535031847135</v>
      </c>
      <c r="Q1335" s="1">
        <f t="shared" si="282"/>
        <v>-3.1847133757961785</v>
      </c>
      <c r="R1335" s="1">
        <f t="shared" si="283"/>
        <v>-4.1979128750000001</v>
      </c>
      <c r="S1335" s="1">
        <f t="shared" si="284"/>
        <v>-0.77419424765932043</v>
      </c>
      <c r="T1335" s="1">
        <f t="shared" si="285"/>
        <v>-0.28800026012926722</v>
      </c>
      <c r="U1335" s="1">
        <f t="shared" si="285"/>
        <v>-0.53109725389429385</v>
      </c>
      <c r="V1335" s="1">
        <f t="shared" si="285"/>
        <v>-0.77419424765932043</v>
      </c>
      <c r="AA1335"/>
      <c r="AB1335"/>
    </row>
    <row r="1336" spans="1:28" hidden="1" x14ac:dyDescent="0.2">
      <c r="A1336" t="s">
        <v>1409</v>
      </c>
      <c r="B1336" s="5">
        <v>4.17</v>
      </c>
      <c r="C1336" s="2">
        <v>8242000</v>
      </c>
      <c r="D1336" s="2">
        <v>2000000</v>
      </c>
      <c r="E1336" t="s">
        <v>27</v>
      </c>
      <c r="F1336" s="2">
        <v>-0.84</v>
      </c>
      <c r="G1336" s="1">
        <f t="shared" si="275"/>
        <v>2.0110363664755812E-2</v>
      </c>
      <c r="H1336" s="1">
        <f t="shared" si="276"/>
        <v>-8.4463527391974405E-9</v>
      </c>
      <c r="I1336" s="1">
        <f t="shared" si="277"/>
        <v>329.68076115000002</v>
      </c>
      <c r="J1336" s="1">
        <f t="shared" si="278"/>
        <v>-784954193.21428585</v>
      </c>
      <c r="K1336" s="3">
        <v>28000000</v>
      </c>
      <c r="L1336" s="3">
        <v>7000000</v>
      </c>
      <c r="M1336" s="1">
        <f t="shared" si="279"/>
        <v>2.5479252608590146</v>
      </c>
      <c r="N1336" s="1">
        <f t="shared" si="280"/>
        <v>1.6366257142857144</v>
      </c>
      <c r="O1336" s="3">
        <v>21000000</v>
      </c>
      <c r="P1336" s="1">
        <f t="shared" si="281"/>
        <v>-3.9999999999999998E-6</v>
      </c>
      <c r="Q1336" s="1">
        <f t="shared" si="282"/>
        <v>9.5238095238095237</v>
      </c>
      <c r="R1336" s="1">
        <f t="shared" si="283"/>
        <v>1.7184569999999999</v>
      </c>
      <c r="S1336" s="1">
        <f t="shared" si="284"/>
        <v>2.4265954865323951</v>
      </c>
      <c r="T1336" s="1">
        <f t="shared" si="285"/>
        <v>2.9361805387041979</v>
      </c>
      <c r="U1336" s="1">
        <f t="shared" si="285"/>
        <v>2.6813880126182967</v>
      </c>
      <c r="V1336" s="1">
        <f t="shared" si="285"/>
        <v>2.4265954865323951</v>
      </c>
      <c r="AA1336"/>
      <c r="AB1336"/>
    </row>
    <row r="1337" spans="1:28" hidden="1" x14ac:dyDescent="0.2">
      <c r="A1337" t="s">
        <v>1410</v>
      </c>
      <c r="B1337" s="5">
        <v>42.05</v>
      </c>
      <c r="C1337" s="2">
        <v>103876000</v>
      </c>
      <c r="D1337" s="2">
        <v>-11000000</v>
      </c>
      <c r="E1337" t="s">
        <v>27</v>
      </c>
      <c r="F1337" s="2">
        <v>-4000000</v>
      </c>
      <c r="G1337" s="1">
        <f t="shared" si="275"/>
        <v>-0.11060700015615697</v>
      </c>
      <c r="H1337" s="1">
        <f t="shared" si="276"/>
        <v>-4.0220727329511624E-2</v>
      </c>
      <c r="I1337" s="1">
        <f t="shared" si="277"/>
        <v>-59.941956572727271</v>
      </c>
      <c r="J1337" s="1">
        <f t="shared" si="278"/>
        <v>-164.84038057500001</v>
      </c>
      <c r="K1337" s="4">
        <v>1007000000</v>
      </c>
      <c r="L1337" s="3">
        <v>236000000</v>
      </c>
      <c r="M1337" s="1">
        <f t="shared" si="279"/>
        <v>7.4223112172205319</v>
      </c>
      <c r="N1337" s="1">
        <f t="shared" si="280"/>
        <v>5.6653512321660182</v>
      </c>
      <c r="O1337" s="3">
        <v>771000000</v>
      </c>
      <c r="P1337" s="1">
        <f t="shared" si="281"/>
        <v>-0.51880674448767827</v>
      </c>
      <c r="Q1337" s="1">
        <f t="shared" si="282"/>
        <v>-1.4267185473411155</v>
      </c>
      <c r="R1337" s="1">
        <f t="shared" si="283"/>
        <v>-39.70896181818182</v>
      </c>
      <c r="S1337" s="1">
        <f t="shared" si="284"/>
        <v>-1.0589549077746543</v>
      </c>
      <c r="T1337" s="1">
        <f t="shared" si="285"/>
        <v>0.42550733566945204</v>
      </c>
      <c r="U1337" s="1">
        <f t="shared" si="285"/>
        <v>-0.31672378605260115</v>
      </c>
      <c r="V1337" s="1">
        <f t="shared" si="285"/>
        <v>-1.0589549077746543</v>
      </c>
      <c r="AA1337"/>
      <c r="AB1337"/>
    </row>
    <row r="1338" spans="1:28" hidden="1" x14ac:dyDescent="0.2">
      <c r="A1338" t="s">
        <v>1411</v>
      </c>
      <c r="B1338" s="5">
        <v>1.98</v>
      </c>
      <c r="C1338" s="2">
        <v>20943846</v>
      </c>
      <c r="D1338" s="2">
        <v>-1.43</v>
      </c>
      <c r="E1338" t="s">
        <v>30</v>
      </c>
      <c r="F1338" s="2">
        <v>-0.4</v>
      </c>
      <c r="G1338" s="1">
        <f t="shared" si="275"/>
        <v>-1.4378910020300406E-8</v>
      </c>
      <c r="H1338" s="1">
        <f t="shared" si="276"/>
        <v>-4.0220727329511628E-9</v>
      </c>
      <c r="I1338" s="1">
        <f t="shared" si="277"/>
        <v>-461091973.63636369</v>
      </c>
      <c r="J1338" s="1">
        <f t="shared" si="278"/>
        <v>-1648403805.75</v>
      </c>
      <c r="K1338" s="3">
        <v>8000000</v>
      </c>
      <c r="L1338" s="3">
        <v>3000000</v>
      </c>
      <c r="M1338" s="1">
        <f t="shared" si="279"/>
        <v>0.23873361177311941</v>
      </c>
      <c r="N1338" s="1">
        <f t="shared" si="280"/>
        <v>8.2937630159999998</v>
      </c>
      <c r="O1338" s="3">
        <v>5000000</v>
      </c>
      <c r="P1338" s="1">
        <f t="shared" si="281"/>
        <v>-7.9999999999999996E-6</v>
      </c>
      <c r="Q1338" s="1">
        <f t="shared" si="282"/>
        <v>-2.8600000000000001E-5</v>
      </c>
      <c r="R1338" s="1">
        <f t="shared" si="283"/>
        <v>-2899917.1384993112</v>
      </c>
      <c r="S1338" s="1">
        <f t="shared" si="284"/>
        <v>-6.8277812966222806E-7</v>
      </c>
      <c r="T1338" s="1">
        <f t="shared" si="285"/>
        <v>4.7746039576494224E-2</v>
      </c>
      <c r="U1338" s="1">
        <f t="shared" si="285"/>
        <v>2.3872678399182279E-2</v>
      </c>
      <c r="V1338" s="1">
        <f t="shared" si="285"/>
        <v>-6.8277812966222806E-7</v>
      </c>
      <c r="AA1338"/>
      <c r="AB1338"/>
    </row>
    <row r="1339" spans="1:28" hidden="1" x14ac:dyDescent="0.2">
      <c r="A1339" t="s">
        <v>1412</v>
      </c>
      <c r="B1339" s="5">
        <v>46.26</v>
      </c>
      <c r="C1339" s="2">
        <v>31515454</v>
      </c>
      <c r="D1339" s="2">
        <v>117000000</v>
      </c>
      <c r="E1339" t="s">
        <v>1064</v>
      </c>
      <c r="F1339" s="2">
        <v>0.48</v>
      </c>
      <c r="G1339" s="1">
        <f t="shared" si="275"/>
        <v>1.176456274388215</v>
      </c>
      <c r="H1339" s="1">
        <f t="shared" si="276"/>
        <v>4.8264872795413952E-9</v>
      </c>
      <c r="I1339" s="1">
        <f t="shared" si="277"/>
        <v>5.6355685666666675</v>
      </c>
      <c r="J1339" s="1">
        <f t="shared" si="278"/>
        <v>1373669838.125</v>
      </c>
      <c r="K1339" s="4">
        <v>2298000000</v>
      </c>
      <c r="L1339" s="4">
        <v>2150000000</v>
      </c>
      <c r="M1339" s="1">
        <f t="shared" si="279"/>
        <v>4.6961087725406081</v>
      </c>
      <c r="N1339" s="1">
        <f t="shared" si="280"/>
        <v>9.8507087975675667</v>
      </c>
      <c r="O1339" s="3">
        <v>148000000</v>
      </c>
      <c r="P1339" s="1">
        <f t="shared" si="281"/>
        <v>3.2432432432432431E-7</v>
      </c>
      <c r="Q1339" s="1">
        <f t="shared" si="282"/>
        <v>79.054054054054063</v>
      </c>
      <c r="R1339" s="1">
        <f t="shared" si="283"/>
        <v>1.2460725658461536</v>
      </c>
      <c r="S1339" s="1">
        <f t="shared" si="284"/>
        <v>37.124643674814273</v>
      </c>
      <c r="T1339" s="1">
        <f t="shared" si="285"/>
        <v>38.063865429322398</v>
      </c>
      <c r="U1339" s="1">
        <f t="shared" si="285"/>
        <v>37.594254552068335</v>
      </c>
      <c r="V1339" s="1">
        <f t="shared" si="285"/>
        <v>37.124643674814273</v>
      </c>
      <c r="AA1339"/>
      <c r="AB1339"/>
    </row>
    <row r="1340" spans="1:28" hidden="1" x14ac:dyDescent="0.2">
      <c r="A1340" t="s">
        <v>1413</v>
      </c>
      <c r="B1340" s="5">
        <v>1.5</v>
      </c>
      <c r="C1340" s="2">
        <v>26068435</v>
      </c>
      <c r="D1340" s="2">
        <v>-34000000</v>
      </c>
      <c r="E1340" t="s">
        <v>76</v>
      </c>
      <c r="F1340" s="2">
        <v>-11000000</v>
      </c>
      <c r="G1340" s="1">
        <f t="shared" si="275"/>
        <v>-0.34187618230084882</v>
      </c>
      <c r="H1340" s="1">
        <f t="shared" si="276"/>
        <v>-0.11060700015615697</v>
      </c>
      <c r="I1340" s="1">
        <f t="shared" si="277"/>
        <v>-19.39298595</v>
      </c>
      <c r="J1340" s="1">
        <f t="shared" si="278"/>
        <v>-59.941956572727271</v>
      </c>
      <c r="K1340" s="3">
        <v>146000000</v>
      </c>
      <c r="L1340" s="3">
        <v>117000000</v>
      </c>
      <c r="M1340" s="1">
        <f t="shared" si="279"/>
        <v>1.1124565015122696</v>
      </c>
      <c r="N1340" s="1">
        <f t="shared" si="280"/>
        <v>1.3483673275862069</v>
      </c>
      <c r="O1340" s="3">
        <v>29000000</v>
      </c>
      <c r="P1340" s="1">
        <f t="shared" si="281"/>
        <v>-37.931034482758619</v>
      </c>
      <c r="Q1340" s="1">
        <f t="shared" si="282"/>
        <v>-117.24137931034481</v>
      </c>
      <c r="R1340" s="1">
        <f t="shared" si="283"/>
        <v>-0.11500780147058826</v>
      </c>
      <c r="S1340" s="1">
        <f t="shared" si="284"/>
        <v>-13.042593466005917</v>
      </c>
      <c r="T1340" s="1">
        <f t="shared" si="285"/>
        <v>-12.820102165703462</v>
      </c>
      <c r="U1340" s="1">
        <f t="shared" si="285"/>
        <v>-12.931347815854689</v>
      </c>
      <c r="V1340" s="1">
        <f t="shared" si="285"/>
        <v>-13.042593466005917</v>
      </c>
      <c r="AA1340"/>
      <c r="AB1340"/>
    </row>
    <row r="1341" spans="1:28" hidden="1" x14ac:dyDescent="0.2">
      <c r="A1341" t="s">
        <v>1414</v>
      </c>
      <c r="B1341" s="5">
        <v>9.65</v>
      </c>
      <c r="C1341" s="2">
        <v>4219654</v>
      </c>
      <c r="D1341" s="2">
        <v>-7000000</v>
      </c>
      <c r="E1341" t="s">
        <v>1415</v>
      </c>
      <c r="F1341" s="2">
        <v>-1.49</v>
      </c>
      <c r="G1341" s="1">
        <f t="shared" si="275"/>
        <v>-7.0386272826645349E-2</v>
      </c>
      <c r="H1341" s="1">
        <f t="shared" si="276"/>
        <v>-1.498222093024308E-8</v>
      </c>
      <c r="I1341" s="1">
        <f t="shared" si="277"/>
        <v>-94.194503185714282</v>
      </c>
      <c r="J1341" s="1">
        <f t="shared" si="278"/>
        <v>-442524511.61073828</v>
      </c>
      <c r="K1341" s="3">
        <v>86000000</v>
      </c>
      <c r="L1341" s="3">
        <v>50000000</v>
      </c>
      <c r="M1341" s="1">
        <f t="shared" si="279"/>
        <v>8.5315051897620044</v>
      </c>
      <c r="N1341" s="1">
        <f t="shared" si="280"/>
        <v>1.1311016972222223</v>
      </c>
      <c r="O1341" s="3">
        <v>36000000</v>
      </c>
      <c r="P1341" s="1">
        <f t="shared" si="281"/>
        <v>-4.1388888888888889E-6</v>
      </c>
      <c r="Q1341" s="1">
        <f t="shared" si="282"/>
        <v>-19.444444444444446</v>
      </c>
      <c r="R1341" s="1">
        <f t="shared" si="283"/>
        <v>-0.58170944428571425</v>
      </c>
      <c r="S1341" s="1">
        <f t="shared" si="284"/>
        <v>-16.589037868981677</v>
      </c>
      <c r="T1341" s="1">
        <f t="shared" si="285"/>
        <v>-14.882736831029277</v>
      </c>
      <c r="U1341" s="1">
        <f t="shared" si="285"/>
        <v>-15.735887350005479</v>
      </c>
      <c r="V1341" s="1">
        <f t="shared" si="285"/>
        <v>-16.589037868981677</v>
      </c>
      <c r="AA1341"/>
      <c r="AB1341"/>
    </row>
    <row r="1342" spans="1:28" hidden="1" x14ac:dyDescent="0.2">
      <c r="A1342" t="s">
        <v>1416</v>
      </c>
      <c r="B1342" s="5">
        <v>83.19</v>
      </c>
      <c r="C1342" s="2">
        <v>151295950</v>
      </c>
      <c r="D1342" s="2">
        <v>159000000</v>
      </c>
      <c r="E1342" t="s">
        <v>27</v>
      </c>
      <c r="F1342" s="2">
        <v>143000000</v>
      </c>
      <c r="G1342" s="1">
        <f t="shared" si="275"/>
        <v>1.5987739113480872</v>
      </c>
      <c r="H1342" s="1">
        <f t="shared" si="276"/>
        <v>1.4378910020300406</v>
      </c>
      <c r="I1342" s="1">
        <f t="shared" si="277"/>
        <v>4.1469278132075473</v>
      </c>
      <c r="J1342" s="1">
        <f t="shared" si="278"/>
        <v>4.6109197363636367</v>
      </c>
      <c r="K1342" s="4">
        <v>17452000000</v>
      </c>
      <c r="L1342" s="4">
        <v>13643000000</v>
      </c>
      <c r="M1342" s="1">
        <f t="shared" si="279"/>
        <v>25.175822617855932</v>
      </c>
      <c r="N1342" s="1">
        <f t="shared" si="280"/>
        <v>3.304360745733788</v>
      </c>
      <c r="O1342" s="4">
        <v>2319000000</v>
      </c>
      <c r="P1342" s="1">
        <f t="shared" si="281"/>
        <v>6.1664510564898665</v>
      </c>
      <c r="Q1342" s="1">
        <f t="shared" si="282"/>
        <v>6.8564036222509701</v>
      </c>
      <c r="R1342" s="1">
        <f t="shared" si="283"/>
        <v>7.9159182896226419</v>
      </c>
      <c r="S1342" s="1">
        <f t="shared" si="284"/>
        <v>10.509203980674961</v>
      </c>
      <c r="T1342" s="1">
        <f t="shared" si="285"/>
        <v>13.574718953151091</v>
      </c>
      <c r="U1342" s="1">
        <f t="shared" si="285"/>
        <v>12.041961466913028</v>
      </c>
      <c r="V1342" s="1">
        <f t="shared" si="285"/>
        <v>10.509203980674961</v>
      </c>
      <c r="AA1342"/>
      <c r="AB1342"/>
    </row>
    <row r="1343" spans="1:28" hidden="1" x14ac:dyDescent="0.2">
      <c r="A1343" t="s">
        <v>1417</v>
      </c>
      <c r="B1343" s="5">
        <v>2.63</v>
      </c>
      <c r="C1343" s="2">
        <v>23337903</v>
      </c>
      <c r="D1343" s="2">
        <v>-24000000</v>
      </c>
      <c r="E1343" t="s">
        <v>27</v>
      </c>
      <c r="F1343" s="2">
        <v>2000000</v>
      </c>
      <c r="G1343" s="1">
        <f t="shared" si="275"/>
        <v>-0.24132436397706977</v>
      </c>
      <c r="H1343" s="1">
        <f t="shared" si="276"/>
        <v>2.0110363664755812E-2</v>
      </c>
      <c r="I1343" s="1">
        <f t="shared" si="277"/>
        <v>-27.473396762499998</v>
      </c>
      <c r="J1343" s="1">
        <f t="shared" si="278"/>
        <v>329.68076115000002</v>
      </c>
      <c r="K1343" s="3">
        <v>140000000</v>
      </c>
      <c r="L1343" s="3">
        <v>32000000</v>
      </c>
      <c r="M1343" s="1">
        <f t="shared" si="279"/>
        <v>4.6276651334098009</v>
      </c>
      <c r="N1343" s="1">
        <f t="shared" si="280"/>
        <v>0.56832115638888892</v>
      </c>
      <c r="O1343" s="3">
        <v>109000000</v>
      </c>
      <c r="P1343" s="1">
        <f t="shared" si="281"/>
        <v>1.834862385321101</v>
      </c>
      <c r="Q1343" s="1">
        <f t="shared" si="282"/>
        <v>-22.018348623853214</v>
      </c>
      <c r="R1343" s="1">
        <f t="shared" si="283"/>
        <v>-0.25574452037499995</v>
      </c>
      <c r="S1343" s="1">
        <f t="shared" si="284"/>
        <v>-10.283700296466227</v>
      </c>
      <c r="T1343" s="1">
        <f t="shared" si="285"/>
        <v>-9.3495975195372125</v>
      </c>
      <c r="U1343" s="1">
        <f t="shared" si="285"/>
        <v>-9.816648908001719</v>
      </c>
      <c r="V1343" s="1">
        <f t="shared" si="285"/>
        <v>-10.283700296466227</v>
      </c>
      <c r="AA1343"/>
      <c r="AB1343"/>
    </row>
    <row r="1344" spans="1:28" hidden="1" x14ac:dyDescent="0.2">
      <c r="A1344" t="s">
        <v>1418</v>
      </c>
      <c r="B1344" s="5">
        <v>11.09</v>
      </c>
      <c r="C1344" s="2">
        <v>24990822</v>
      </c>
      <c r="D1344" s="2">
        <v>-191000000</v>
      </c>
      <c r="E1344" t="s">
        <v>27</v>
      </c>
      <c r="F1344" s="2">
        <v>-191000000</v>
      </c>
      <c r="G1344" s="1">
        <f t="shared" si="275"/>
        <v>-1.9205397299841802</v>
      </c>
      <c r="H1344" s="1">
        <f t="shared" si="276"/>
        <v>-1.9205397299841802</v>
      </c>
      <c r="I1344" s="1">
        <f t="shared" si="277"/>
        <v>-3.4521545670157066</v>
      </c>
      <c r="J1344" s="1">
        <f t="shared" si="278"/>
        <v>-3.4521545670157066</v>
      </c>
      <c r="K1344" s="3">
        <v>172000000</v>
      </c>
      <c r="L1344" s="3">
        <v>50000000</v>
      </c>
      <c r="M1344" s="1">
        <f t="shared" si="279"/>
        <v>4.8817922035537684</v>
      </c>
      <c r="N1344" s="1">
        <f t="shared" si="280"/>
        <v>2.271706688360656</v>
      </c>
      <c r="O1344" s="3">
        <v>121000000</v>
      </c>
      <c r="P1344" s="1">
        <f t="shared" si="281"/>
        <v>-157.85123966942149</v>
      </c>
      <c r="Q1344" s="1">
        <f t="shared" si="282"/>
        <v>-157.85123966942149</v>
      </c>
      <c r="R1344" s="1">
        <f t="shared" si="283"/>
        <v>-0.14510377799999999</v>
      </c>
      <c r="S1344" s="1">
        <f t="shared" si="284"/>
        <v>-76.428058268751627</v>
      </c>
      <c r="T1344" s="1">
        <f t="shared" si="285"/>
        <v>-75.459702766079488</v>
      </c>
      <c r="U1344" s="1">
        <f t="shared" si="285"/>
        <v>-75.94388051741555</v>
      </c>
      <c r="V1344" s="1">
        <f t="shared" si="285"/>
        <v>-76.428058268751627</v>
      </c>
      <c r="AA1344"/>
      <c r="AB1344"/>
    </row>
    <row r="1345" spans="1:28" hidden="1" x14ac:dyDescent="0.2">
      <c r="A1345" t="s">
        <v>1419</v>
      </c>
      <c r="B1345" s="5">
        <v>22.77</v>
      </c>
      <c r="C1345" s="2">
        <v>143300000</v>
      </c>
      <c r="D1345" s="2">
        <v>298000000</v>
      </c>
      <c r="E1345" t="s">
        <v>27</v>
      </c>
      <c r="F1345" s="2">
        <v>-178000000</v>
      </c>
      <c r="G1345" s="1">
        <f t="shared" si="275"/>
        <v>2.9964441860486164</v>
      </c>
      <c r="H1345" s="1">
        <f t="shared" si="276"/>
        <v>-1.7898223661632673</v>
      </c>
      <c r="I1345" s="1">
        <f t="shared" si="277"/>
        <v>2.2126225580536909</v>
      </c>
      <c r="J1345" s="1">
        <f t="shared" si="278"/>
        <v>-3.7042782151685394</v>
      </c>
      <c r="K1345" s="4">
        <v>14034000000</v>
      </c>
      <c r="L1345" s="4">
        <v>7219000000</v>
      </c>
      <c r="M1345" s="1">
        <f t="shared" si="279"/>
        <v>47.557571528262386</v>
      </c>
      <c r="N1345" s="1">
        <f t="shared" si="280"/>
        <v>0.47878811445341157</v>
      </c>
      <c r="O1345" s="4">
        <v>6787000000</v>
      </c>
      <c r="P1345" s="1">
        <f t="shared" si="281"/>
        <v>-2.6226609695005156</v>
      </c>
      <c r="Q1345" s="1">
        <f t="shared" si="282"/>
        <v>4.3907470163547959</v>
      </c>
      <c r="R1345" s="1">
        <f t="shared" si="283"/>
        <v>1.094946644295302</v>
      </c>
      <c r="S1345" s="1">
        <f t="shared" si="284"/>
        <v>20.79553384508025</v>
      </c>
      <c r="T1345" s="1">
        <f t="shared" si="285"/>
        <v>30.267969295184926</v>
      </c>
      <c r="U1345" s="1">
        <f t="shared" si="285"/>
        <v>25.531751570132588</v>
      </c>
      <c r="V1345" s="1">
        <f t="shared" si="285"/>
        <v>20.79553384508025</v>
      </c>
      <c r="AA1345"/>
      <c r="AB1345"/>
    </row>
    <row r="1346" spans="1:28" hidden="1" x14ac:dyDescent="0.2">
      <c r="A1346" t="s">
        <v>1420</v>
      </c>
      <c r="B1346" s="5">
        <v>10.24</v>
      </c>
      <c r="C1346" s="2">
        <v>2173019</v>
      </c>
      <c r="D1346" s="2">
        <v>0.23</v>
      </c>
      <c r="E1346" t="s">
        <v>30</v>
      </c>
      <c r="F1346" s="2">
        <v>-0.36</v>
      </c>
      <c r="G1346" s="1">
        <f t="shared" si="275"/>
        <v>2.3126918214469188E-9</v>
      </c>
      <c r="H1346" s="1">
        <f t="shared" si="276"/>
        <v>-3.6198654596560462E-9</v>
      </c>
      <c r="I1346" s="1">
        <f t="shared" si="277"/>
        <v>2866789227.391304</v>
      </c>
      <c r="J1346" s="1">
        <f t="shared" si="278"/>
        <v>-1831559784.1666667</v>
      </c>
      <c r="K1346" s="3">
        <v>57000000</v>
      </c>
      <c r="L1346" s="3">
        <v>52000000</v>
      </c>
      <c r="M1346" s="1">
        <f t="shared" si="279"/>
        <v>2.3009462871700617</v>
      </c>
      <c r="N1346" s="1">
        <f t="shared" si="280"/>
        <v>4.450342912</v>
      </c>
      <c r="O1346" s="3">
        <v>5000000</v>
      </c>
      <c r="P1346" s="1">
        <f t="shared" si="281"/>
        <v>-7.1999999999999997E-6</v>
      </c>
      <c r="Q1346" s="1">
        <f t="shared" si="282"/>
        <v>4.6E-6</v>
      </c>
      <c r="R1346" s="1">
        <f t="shared" si="283"/>
        <v>9674658.5051313248</v>
      </c>
      <c r="S1346" s="1">
        <f t="shared" si="284"/>
        <v>1.0584352920125113E-6</v>
      </c>
      <c r="T1346" s="1">
        <f t="shared" si="285"/>
        <v>0.46019031586930431</v>
      </c>
      <c r="U1346" s="1">
        <f t="shared" si="285"/>
        <v>0.23009568715229817</v>
      </c>
      <c r="V1346" s="1">
        <f t="shared" si="285"/>
        <v>1.0584352920125113E-6</v>
      </c>
      <c r="AA1346"/>
      <c r="AB1346"/>
    </row>
    <row r="1347" spans="1:28" hidden="1" x14ac:dyDescent="0.2">
      <c r="A1347" t="s">
        <v>1421</v>
      </c>
      <c r="B1347" s="5">
        <v>7.67</v>
      </c>
      <c r="C1347" s="2">
        <v>37023287</v>
      </c>
      <c r="D1347" s="2">
        <v>19000000</v>
      </c>
      <c r="E1347" t="s">
        <v>733</v>
      </c>
      <c r="F1347" s="2">
        <v>-8000000</v>
      </c>
      <c r="G1347" s="1">
        <f t="shared" si="275"/>
        <v>0.19104845481518024</v>
      </c>
      <c r="H1347" s="1">
        <f t="shared" si="276"/>
        <v>-8.0441454659023248E-2</v>
      </c>
      <c r="I1347" s="1">
        <f t="shared" si="277"/>
        <v>34.703238015789474</v>
      </c>
      <c r="J1347" s="1">
        <f t="shared" si="278"/>
        <v>-82.420190287500006</v>
      </c>
      <c r="K1347" s="3">
        <v>960000000</v>
      </c>
      <c r="L1347" s="3">
        <v>546000000</v>
      </c>
      <c r="M1347" s="1">
        <f t="shared" si="279"/>
        <v>11.18215138488379</v>
      </c>
      <c r="N1347" s="1">
        <f t="shared" si="280"/>
        <v>0.68591452002415454</v>
      </c>
      <c r="O1347" s="3">
        <v>415000000</v>
      </c>
      <c r="P1347" s="1">
        <f t="shared" si="281"/>
        <v>-1.9277108433734942</v>
      </c>
      <c r="Q1347" s="1">
        <f t="shared" si="282"/>
        <v>4.5783132530120483</v>
      </c>
      <c r="R1347" s="1">
        <f t="shared" si="283"/>
        <v>1.4945716383684211</v>
      </c>
      <c r="S1347" s="1">
        <f t="shared" si="284"/>
        <v>5.1319052249466663</v>
      </c>
      <c r="T1347" s="1">
        <f t="shared" si="285"/>
        <v>7.3737375074233684</v>
      </c>
      <c r="U1347" s="1">
        <f t="shared" si="285"/>
        <v>6.2528213661850174</v>
      </c>
      <c r="V1347" s="1">
        <f t="shared" si="285"/>
        <v>5.1319052249466663</v>
      </c>
      <c r="AA1347"/>
      <c r="AB1347"/>
    </row>
    <row r="1348" spans="1:28" hidden="1" x14ac:dyDescent="0.2">
      <c r="A1348" t="s">
        <v>3231</v>
      </c>
      <c r="B1348" s="5">
        <v>10.69</v>
      </c>
      <c r="C1348" s="2">
        <v>126979034</v>
      </c>
      <c r="D1348" s="2">
        <v>360000000</v>
      </c>
      <c r="E1348" t="s">
        <v>61</v>
      </c>
      <c r="F1348" s="2">
        <v>-201000000</v>
      </c>
      <c r="G1348" s="1">
        <f t="shared" si="275"/>
        <v>3.6198654596560464</v>
      </c>
      <c r="H1348" s="1">
        <f t="shared" si="276"/>
        <v>-2.0210915483079592</v>
      </c>
      <c r="I1348" s="1">
        <f t="shared" si="277"/>
        <v>1.8315597841666666</v>
      </c>
      <c r="J1348" s="1">
        <f t="shared" si="278"/>
        <v>-3.2804055835820893</v>
      </c>
      <c r="K1348" s="2">
        <v>6664000000</v>
      </c>
      <c r="L1348" s="2">
        <v>4612000000</v>
      </c>
      <c r="M1348" s="1">
        <f t="shared" si="279"/>
        <v>16.160148139101452</v>
      </c>
      <c r="N1348" s="1">
        <f t="shared" si="280"/>
        <v>0.66150383696881088</v>
      </c>
      <c r="O1348" s="2">
        <v>1994000000</v>
      </c>
      <c r="P1348" s="1">
        <f t="shared" si="281"/>
        <v>-10.080240722166499</v>
      </c>
      <c r="Q1348" s="1">
        <f t="shared" si="282"/>
        <v>18.054162487462388</v>
      </c>
      <c r="R1348" s="1">
        <f t="shared" si="283"/>
        <v>0.37705718707222219</v>
      </c>
      <c r="S1348" s="1">
        <f t="shared" si="284"/>
        <v>28.351137086142899</v>
      </c>
      <c r="T1348" s="1">
        <f t="shared" si="285"/>
        <v>31.491813050018955</v>
      </c>
      <c r="U1348" s="1">
        <f t="shared" si="285"/>
        <v>29.921475068080927</v>
      </c>
      <c r="V1348" s="1">
        <f t="shared" si="285"/>
        <v>28.351137086142899</v>
      </c>
      <c r="AA1348"/>
      <c r="AB1348"/>
    </row>
    <row r="1349" spans="1:28" hidden="1" x14ac:dyDescent="0.2">
      <c r="A1349" t="s">
        <v>1423</v>
      </c>
      <c r="B1349" s="5">
        <v>49.98</v>
      </c>
      <c r="C1349" s="2">
        <v>724649156</v>
      </c>
      <c r="D1349" s="2">
        <v>-2310000000</v>
      </c>
      <c r="E1349" t="s">
        <v>1424</v>
      </c>
      <c r="F1349" s="2">
        <v>499000000</v>
      </c>
      <c r="G1349" s="1">
        <f t="shared" si="275"/>
        <v>-23.227470032792965</v>
      </c>
      <c r="H1349" s="1">
        <f t="shared" si="276"/>
        <v>5.0175357343565752</v>
      </c>
      <c r="I1349" s="1">
        <f t="shared" si="277"/>
        <v>-0.28543788844155843</v>
      </c>
      <c r="J1349" s="1">
        <f t="shared" si="278"/>
        <v>1.3213657761523045</v>
      </c>
      <c r="K1349" s="4">
        <v>116814000000</v>
      </c>
      <c r="L1349" s="4">
        <v>112003000000</v>
      </c>
      <c r="M1349" s="1">
        <f t="shared" si="279"/>
        <v>6.6390748683905176</v>
      </c>
      <c r="N1349" s="1">
        <f t="shared" si="280"/>
        <v>7.5281573096819789</v>
      </c>
      <c r="O1349" s="4">
        <v>-1804000000</v>
      </c>
      <c r="P1349" s="1">
        <f t="shared" si="281"/>
        <v>-27.660753880266075</v>
      </c>
      <c r="Q1349" s="1">
        <f t="shared" si="282"/>
        <v>128.04878048780489</v>
      </c>
      <c r="R1349" s="1">
        <f t="shared" si="283"/>
        <v>-1.5678772647999997</v>
      </c>
      <c r="S1349" s="1">
        <f t="shared" si="284"/>
        <v>-31.877495210937642</v>
      </c>
      <c r="T1349" s="1">
        <f t="shared" si="285"/>
        <v>-32.37539132661324</v>
      </c>
      <c r="U1349" s="1">
        <f t="shared" si="285"/>
        <v>-32.126443268775439</v>
      </c>
      <c r="V1349" s="1">
        <f t="shared" si="285"/>
        <v>-31.877495210937642</v>
      </c>
      <c r="AA1349"/>
      <c r="AB1349"/>
    </row>
    <row r="1350" spans="1:28" hidden="1" x14ac:dyDescent="0.2">
      <c r="A1350" t="s">
        <v>2083</v>
      </c>
      <c r="B1350" s="5">
        <v>11.29</v>
      </c>
      <c r="C1350" s="2">
        <v>290127296</v>
      </c>
      <c r="D1350" s="2">
        <v>854000000</v>
      </c>
      <c r="E1350" t="s">
        <v>27</v>
      </c>
      <c r="F1350" s="2">
        <v>176000000</v>
      </c>
      <c r="G1350" s="1">
        <f t="shared" si="275"/>
        <v>8.5871252848507318</v>
      </c>
      <c r="H1350" s="1">
        <f t="shared" si="276"/>
        <v>1.7697120024985116</v>
      </c>
      <c r="I1350" s="1">
        <f t="shared" si="277"/>
        <v>0.7720860916861827</v>
      </c>
      <c r="J1350" s="1">
        <f t="shared" si="278"/>
        <v>3.7463722857954544</v>
      </c>
      <c r="K1350" s="2">
        <v>1826000000</v>
      </c>
      <c r="L1350" s="2">
        <v>2433000000</v>
      </c>
      <c r="M1350" s="1">
        <f t="shared" si="279"/>
        <v>-2.0921850800277682</v>
      </c>
      <c r="N1350" s="1">
        <f t="shared" si="280"/>
        <v>-5.3962721117627677</v>
      </c>
      <c r="O1350" s="2">
        <v>-607000000</v>
      </c>
      <c r="P1350" s="1">
        <f t="shared" si="281"/>
        <v>-28.995057660626028</v>
      </c>
      <c r="Q1350" s="1">
        <f t="shared" si="282"/>
        <v>-140.69192751235585</v>
      </c>
      <c r="R1350" s="1">
        <f t="shared" si="283"/>
        <v>0.38355236204215454</v>
      </c>
      <c r="S1350" s="1">
        <f t="shared" si="284"/>
        <v>29.43535516216992</v>
      </c>
      <c r="T1350" s="1">
        <f t="shared" si="285"/>
        <v>29.016918146164365</v>
      </c>
      <c r="U1350" s="1">
        <f t="shared" si="285"/>
        <v>29.226136654167142</v>
      </c>
      <c r="V1350" s="1">
        <f t="shared" si="285"/>
        <v>29.43535516216992</v>
      </c>
      <c r="AA1350"/>
      <c r="AB1350"/>
    </row>
    <row r="1351" spans="1:28" hidden="1" x14ac:dyDescent="0.2">
      <c r="A1351" t="s">
        <v>1426</v>
      </c>
      <c r="B1351" s="5">
        <v>0.54</v>
      </c>
      <c r="C1351" s="2">
        <v>7538562</v>
      </c>
      <c r="D1351" s="2">
        <v>-8000000</v>
      </c>
      <c r="E1351" t="s">
        <v>30</v>
      </c>
      <c r="F1351" s="2">
        <v>-2000000</v>
      </c>
      <c r="G1351" s="1">
        <f t="shared" si="275"/>
        <v>-8.0441454659023248E-2</v>
      </c>
      <c r="H1351" s="1">
        <f t="shared" si="276"/>
        <v>-2.0110363664755812E-2</v>
      </c>
      <c r="I1351" s="1">
        <f t="shared" si="277"/>
        <v>-82.420190287500006</v>
      </c>
      <c r="J1351" s="1">
        <f t="shared" si="278"/>
        <v>-329.68076115000002</v>
      </c>
      <c r="K1351" s="3">
        <v>8000000</v>
      </c>
      <c r="L1351" s="3">
        <v>1.34</v>
      </c>
      <c r="M1351" s="1">
        <f t="shared" si="279"/>
        <v>1.0612101697910026</v>
      </c>
      <c r="N1351" s="1">
        <f t="shared" si="280"/>
        <v>0.50885302023288093</v>
      </c>
      <c r="O1351" s="3">
        <v>7000000</v>
      </c>
      <c r="P1351" s="1">
        <f t="shared" si="281"/>
        <v>-28.571428571428569</v>
      </c>
      <c r="Q1351" s="1">
        <f t="shared" si="282"/>
        <v>-114.28571428571428</v>
      </c>
      <c r="R1351" s="1">
        <f t="shared" si="283"/>
        <v>-5.0885293500000005E-2</v>
      </c>
      <c r="S1351" s="1">
        <f t="shared" si="284"/>
        <v>-10.612103475437358</v>
      </c>
      <c r="T1351" s="1">
        <f t="shared" si="285"/>
        <v>-10.426391664617205</v>
      </c>
      <c r="U1351" s="1">
        <f t="shared" si="285"/>
        <v>-10.519247570027281</v>
      </c>
      <c r="V1351" s="1">
        <f t="shared" si="285"/>
        <v>-10.612103475437358</v>
      </c>
      <c r="AA1351"/>
      <c r="AB1351"/>
    </row>
    <row r="1352" spans="1:28" hidden="1" x14ac:dyDescent="0.2">
      <c r="A1352" t="s">
        <v>2093</v>
      </c>
      <c r="B1352" s="5">
        <v>1.07</v>
      </c>
      <c r="C1352" s="2">
        <v>372195176</v>
      </c>
      <c r="D1352" s="2">
        <v>103000000</v>
      </c>
      <c r="E1352" t="s">
        <v>27</v>
      </c>
      <c r="F1352" s="2">
        <v>-29000000</v>
      </c>
      <c r="G1352" s="1">
        <f t="shared" si="275"/>
        <v>1.0356837287349243</v>
      </c>
      <c r="H1352" s="1">
        <f t="shared" si="276"/>
        <v>-0.29160027313895931</v>
      </c>
      <c r="I1352" s="1">
        <f t="shared" si="277"/>
        <v>6.4015681776699029</v>
      </c>
      <c r="J1352" s="1">
        <f t="shared" si="278"/>
        <v>-22.736604217241378</v>
      </c>
      <c r="K1352" s="2">
        <v>1960000000</v>
      </c>
      <c r="L1352" s="2">
        <v>955000000</v>
      </c>
      <c r="M1352" s="1">
        <f t="shared" si="279"/>
        <v>2.7001962002860562</v>
      </c>
      <c r="N1352" s="1">
        <f t="shared" si="280"/>
        <v>0.39626750081592044</v>
      </c>
      <c r="O1352" s="2">
        <v>1005000000</v>
      </c>
      <c r="P1352" s="1">
        <f t="shared" si="281"/>
        <v>-2.8855721393034823</v>
      </c>
      <c r="Q1352" s="1">
        <f t="shared" si="282"/>
        <v>10.248756218905472</v>
      </c>
      <c r="R1352" s="1">
        <f t="shared" si="283"/>
        <v>0.38664935759223307</v>
      </c>
      <c r="S1352" s="1">
        <f t="shared" si="284"/>
        <v>2.7673652599946643</v>
      </c>
      <c r="T1352" s="1">
        <f t="shared" si="285"/>
        <v>3.3074045000518759</v>
      </c>
      <c r="U1352" s="1">
        <f t="shared" si="285"/>
        <v>3.0373848800232706</v>
      </c>
      <c r="V1352" s="1">
        <f t="shared" si="285"/>
        <v>2.7673652599946643</v>
      </c>
      <c r="AA1352"/>
      <c r="AB1352"/>
    </row>
    <row r="1353" spans="1:28" hidden="1" x14ac:dyDescent="0.2">
      <c r="A1353" t="s">
        <v>3743</v>
      </c>
      <c r="B1353" s="5">
        <v>8.5</v>
      </c>
      <c r="C1353" s="2">
        <v>417900965</v>
      </c>
      <c r="D1353" s="2">
        <v>916000000</v>
      </c>
      <c r="E1353" t="s">
        <v>27</v>
      </c>
      <c r="F1353" s="2">
        <v>-770000000</v>
      </c>
      <c r="G1353" s="1">
        <f t="shared" si="275"/>
        <v>9.2105465584581623</v>
      </c>
      <c r="H1353" s="1">
        <f t="shared" si="276"/>
        <v>-7.7424900109309878</v>
      </c>
      <c r="I1353" s="1">
        <f t="shared" si="277"/>
        <v>0.7198269894104804</v>
      </c>
      <c r="J1353" s="1">
        <f t="shared" si="278"/>
        <v>-0.85631366532467534</v>
      </c>
      <c r="K1353" s="2">
        <v>16979000000</v>
      </c>
      <c r="L1353" s="2">
        <v>12210000000</v>
      </c>
      <c r="M1353" s="1">
        <f t="shared" si="279"/>
        <v>11.411794658095609</v>
      </c>
      <c r="N1353" s="1">
        <f t="shared" si="280"/>
        <v>0.74484340585028308</v>
      </c>
      <c r="O1353" s="2">
        <v>4643000000</v>
      </c>
      <c r="P1353" s="1">
        <f t="shared" si="281"/>
        <v>-16.584105104458324</v>
      </c>
      <c r="Q1353" s="1">
        <f t="shared" si="282"/>
        <v>19.72862373465432</v>
      </c>
      <c r="R1353" s="1">
        <f t="shared" si="283"/>
        <v>0.38779019677947602</v>
      </c>
      <c r="S1353" s="1">
        <f t="shared" si="284"/>
        <v>21.919068791812911</v>
      </c>
      <c r="T1353" s="1">
        <f t="shared" si="285"/>
        <v>24.141126355140148</v>
      </c>
      <c r="U1353" s="1">
        <f t="shared" si="285"/>
        <v>23.030097573476528</v>
      </c>
      <c r="V1353" s="1">
        <f t="shared" si="285"/>
        <v>21.919068791812911</v>
      </c>
      <c r="AA1353"/>
      <c r="AB1353"/>
    </row>
    <row r="1354" spans="1:28" hidden="1" x14ac:dyDescent="0.2">
      <c r="A1354" t="s">
        <v>1429</v>
      </c>
      <c r="B1354" s="5">
        <v>27.44</v>
      </c>
      <c r="C1354" s="2">
        <v>7061000</v>
      </c>
      <c r="D1354" s="2">
        <v>8000000</v>
      </c>
      <c r="E1354" t="s">
        <v>385</v>
      </c>
      <c r="F1354" s="2">
        <v>4000000</v>
      </c>
      <c r="G1354" s="1">
        <f t="shared" si="275"/>
        <v>8.0441454659023248E-2</v>
      </c>
      <c r="H1354" s="1">
        <f t="shared" si="276"/>
        <v>4.0220727329511624E-2</v>
      </c>
      <c r="I1354" s="1">
        <f t="shared" si="277"/>
        <v>82.420190287500006</v>
      </c>
      <c r="J1354" s="1">
        <f t="shared" si="278"/>
        <v>164.84038057500001</v>
      </c>
      <c r="K1354" s="3">
        <v>378000000</v>
      </c>
      <c r="L1354" s="3">
        <v>224000000</v>
      </c>
      <c r="M1354" s="1">
        <f t="shared" si="279"/>
        <v>21.809941934570173</v>
      </c>
      <c r="N1354" s="1">
        <f t="shared" si="280"/>
        <v>1.2581418181818183</v>
      </c>
      <c r="O1354" s="3">
        <v>154000000</v>
      </c>
      <c r="P1354" s="1">
        <f t="shared" si="281"/>
        <v>2.5974025974025974</v>
      </c>
      <c r="Q1354" s="1">
        <f t="shared" si="282"/>
        <v>5.1948051948051948</v>
      </c>
      <c r="R1354" s="1">
        <f t="shared" si="283"/>
        <v>2.421923</v>
      </c>
      <c r="S1354" s="1">
        <f t="shared" si="284"/>
        <v>11.32983996601048</v>
      </c>
      <c r="T1354" s="1">
        <f t="shared" ref="T1354:V1373" si="286">($O1354+$O1354*($Q1354+T$2-$C$1)/$C$1)/$C1354</f>
        <v>15.691828352924515</v>
      </c>
      <c r="U1354" s="1">
        <f t="shared" si="286"/>
        <v>13.510834159467498</v>
      </c>
      <c r="V1354" s="1">
        <f t="shared" si="286"/>
        <v>11.32983996601048</v>
      </c>
      <c r="AA1354"/>
      <c r="AB1354"/>
    </row>
    <row r="1355" spans="1:28" hidden="1" x14ac:dyDescent="0.2">
      <c r="A1355" t="s">
        <v>1430</v>
      </c>
      <c r="B1355" s="5">
        <v>48.61</v>
      </c>
      <c r="C1355" s="2">
        <v>42931368</v>
      </c>
      <c r="D1355" s="2">
        <v>150000000</v>
      </c>
      <c r="E1355" t="s">
        <v>27</v>
      </c>
      <c r="F1355" s="2">
        <v>-318000000</v>
      </c>
      <c r="G1355" s="1">
        <f t="shared" si="275"/>
        <v>1.5082772748566859</v>
      </c>
      <c r="H1355" s="1">
        <f t="shared" si="276"/>
        <v>-3.1975478226961744</v>
      </c>
      <c r="I1355" s="1">
        <f t="shared" si="277"/>
        <v>4.3957434820000003</v>
      </c>
      <c r="J1355" s="1">
        <f t="shared" si="278"/>
        <v>-2.0734639066037737</v>
      </c>
      <c r="K1355" s="4">
        <v>1889000000</v>
      </c>
      <c r="L1355" s="4">
        <v>1363000000</v>
      </c>
      <c r="M1355" s="1">
        <f t="shared" si="279"/>
        <v>12.252113652656025</v>
      </c>
      <c r="N1355" s="1">
        <f t="shared" si="280"/>
        <v>3.9674787043346007</v>
      </c>
      <c r="O1355" s="3">
        <v>526000000</v>
      </c>
      <c r="P1355" s="1">
        <f t="shared" si="281"/>
        <v>-60.456273764258547</v>
      </c>
      <c r="Q1355" s="1">
        <f t="shared" si="282"/>
        <v>28.517110266159694</v>
      </c>
      <c r="R1355" s="1">
        <f t="shared" si="283"/>
        <v>1.3912625323199999</v>
      </c>
      <c r="S1355" s="1">
        <f t="shared" si="284"/>
        <v>34.939487602631253</v>
      </c>
      <c r="T1355" s="1">
        <f t="shared" si="286"/>
        <v>37.389910333162454</v>
      </c>
      <c r="U1355" s="1">
        <f t="shared" si="286"/>
        <v>36.164698967896854</v>
      </c>
      <c r="V1355" s="1">
        <f t="shared" si="286"/>
        <v>34.939487602631253</v>
      </c>
      <c r="AA1355"/>
      <c r="AB1355"/>
    </row>
    <row r="1356" spans="1:28" hidden="1" x14ac:dyDescent="0.2">
      <c r="A1356" t="s">
        <v>272</v>
      </c>
      <c r="B1356" s="5">
        <v>22.13</v>
      </c>
      <c r="C1356" s="2">
        <v>47020058</v>
      </c>
      <c r="D1356" s="2">
        <v>267000000</v>
      </c>
      <c r="E1356" t="s">
        <v>27</v>
      </c>
      <c r="F1356" s="2">
        <v>66000000</v>
      </c>
      <c r="G1356" s="1">
        <f t="shared" si="275"/>
        <v>2.6847335492449012</v>
      </c>
      <c r="H1356" s="1">
        <f t="shared" si="276"/>
        <v>0.66364200093694181</v>
      </c>
      <c r="I1356" s="1">
        <f t="shared" si="277"/>
        <v>2.4695188101123593</v>
      </c>
      <c r="J1356" s="1">
        <f t="shared" si="278"/>
        <v>9.9903260954545452</v>
      </c>
      <c r="K1356" s="2">
        <v>13451000000</v>
      </c>
      <c r="L1356" s="2">
        <v>11822000000</v>
      </c>
      <c r="M1356" s="1">
        <f t="shared" si="279"/>
        <v>34.644789251429678</v>
      </c>
      <c r="N1356" s="1">
        <f t="shared" si="280"/>
        <v>0.63876849818293424</v>
      </c>
      <c r="O1356" s="2">
        <v>1569000000</v>
      </c>
      <c r="P1356" s="1">
        <f t="shared" si="281"/>
        <v>4.2065009560229445</v>
      </c>
      <c r="Q1356" s="1">
        <f t="shared" si="282"/>
        <v>17.01720841300191</v>
      </c>
      <c r="R1356" s="1">
        <f t="shared" si="283"/>
        <v>0.38972055563295888</v>
      </c>
      <c r="S1356" s="1">
        <f t="shared" si="284"/>
        <v>56.784277041938132</v>
      </c>
      <c r="T1356" s="1">
        <f t="shared" si="286"/>
        <v>63.458024658327716</v>
      </c>
      <c r="U1356" s="1">
        <f t="shared" si="286"/>
        <v>60.121150850132928</v>
      </c>
      <c r="V1356" s="1">
        <f t="shared" si="286"/>
        <v>56.784277041938132</v>
      </c>
      <c r="AA1356"/>
      <c r="AB1356"/>
    </row>
    <row r="1357" spans="1:28" hidden="1" x14ac:dyDescent="0.2">
      <c r="A1357" t="s">
        <v>1432</v>
      </c>
      <c r="B1357" s="5">
        <v>0.39</v>
      </c>
      <c r="C1357" s="2">
        <v>564976000</v>
      </c>
      <c r="D1357" s="2">
        <v>-30000000</v>
      </c>
      <c r="E1357" t="s">
        <v>201</v>
      </c>
      <c r="F1357" s="2">
        <v>-30000000</v>
      </c>
      <c r="G1357" s="1">
        <f t="shared" si="275"/>
        <v>-0.30165545497133722</v>
      </c>
      <c r="H1357" s="1">
        <f t="shared" si="276"/>
        <v>-0.30165545497133722</v>
      </c>
      <c r="I1357" s="1">
        <f t="shared" si="277"/>
        <v>-21.978717409999998</v>
      </c>
      <c r="J1357" s="1">
        <f t="shared" si="278"/>
        <v>-21.978717409999998</v>
      </c>
      <c r="K1357" s="3">
        <v>312000000</v>
      </c>
      <c r="L1357" s="3">
        <v>90000000</v>
      </c>
      <c r="M1357" s="1">
        <f t="shared" si="279"/>
        <v>0.39293704511342076</v>
      </c>
      <c r="N1357" s="1">
        <f t="shared" si="280"/>
        <v>0.99252540540540546</v>
      </c>
      <c r="O1357" s="3">
        <v>222000000</v>
      </c>
      <c r="P1357" s="1">
        <f t="shared" si="281"/>
        <v>-13.513513513513514</v>
      </c>
      <c r="Q1357" s="1">
        <f t="shared" si="282"/>
        <v>-13.513513513513514</v>
      </c>
      <c r="R1357" s="1">
        <f t="shared" si="283"/>
        <v>-0.7344687999999997</v>
      </c>
      <c r="S1357" s="1">
        <f t="shared" si="284"/>
        <v>-0.53099600691002824</v>
      </c>
      <c r="T1357" s="1">
        <f t="shared" si="286"/>
        <v>-0.45240859788734411</v>
      </c>
      <c r="U1357" s="1">
        <f t="shared" si="286"/>
        <v>-0.49170230239868618</v>
      </c>
      <c r="V1357" s="1">
        <f t="shared" si="286"/>
        <v>-0.53099600691002824</v>
      </c>
      <c r="AA1357"/>
      <c r="AB1357"/>
    </row>
    <row r="1358" spans="1:28" hidden="1" x14ac:dyDescent="0.2">
      <c r="A1358" t="s">
        <v>1433</v>
      </c>
      <c r="B1358" s="5">
        <v>20.91</v>
      </c>
      <c r="C1358" s="2">
        <v>61189000</v>
      </c>
      <c r="D1358" s="2">
        <v>44000000</v>
      </c>
      <c r="E1358" t="s">
        <v>1434</v>
      </c>
      <c r="F1358" s="2">
        <v>49000000</v>
      </c>
      <c r="G1358" s="1">
        <f t="shared" si="275"/>
        <v>0.44242800062462789</v>
      </c>
      <c r="H1358" s="1">
        <f t="shared" si="276"/>
        <v>0.4927039097865174</v>
      </c>
      <c r="I1358" s="1">
        <f t="shared" si="277"/>
        <v>14.985489143181818</v>
      </c>
      <c r="J1358" s="1">
        <f t="shared" si="278"/>
        <v>13.456357597959185</v>
      </c>
      <c r="K1358" s="3">
        <v>441000000</v>
      </c>
      <c r="L1358" s="3">
        <v>560000000</v>
      </c>
      <c r="M1358" s="1">
        <f t="shared" si="279"/>
        <v>-1.9447939989213747</v>
      </c>
      <c r="N1358" s="1">
        <f t="shared" si="280"/>
        <v>-10.751781428571428</v>
      </c>
      <c r="O1358" s="3">
        <v>-119000000</v>
      </c>
      <c r="P1358" s="1">
        <f t="shared" si="281"/>
        <v>-41.17647058823529</v>
      </c>
      <c r="Q1358" s="1">
        <f t="shared" si="282"/>
        <v>-36.97478991596639</v>
      </c>
      <c r="R1358" s="1">
        <f t="shared" si="283"/>
        <v>2.907868159090909</v>
      </c>
      <c r="S1358" s="1">
        <f t="shared" si="284"/>
        <v>7.1908349539949992</v>
      </c>
      <c r="T1358" s="1">
        <f t="shared" si="286"/>
        <v>6.8018761542107242</v>
      </c>
      <c r="U1358" s="1">
        <f t="shared" si="286"/>
        <v>6.9963555541028617</v>
      </c>
      <c r="V1358" s="1">
        <f t="shared" si="286"/>
        <v>7.1908349539949992</v>
      </c>
      <c r="AA1358"/>
      <c r="AB1358"/>
    </row>
    <row r="1359" spans="1:28" hidden="1" x14ac:dyDescent="0.2">
      <c r="A1359" t="s">
        <v>1435</v>
      </c>
      <c r="B1359" s="5">
        <v>59.66</v>
      </c>
      <c r="C1359" s="2">
        <v>224900000</v>
      </c>
      <c r="D1359" s="2">
        <v>-1011000000</v>
      </c>
      <c r="E1359" t="s">
        <v>27</v>
      </c>
      <c r="F1359" s="2">
        <v>85000000</v>
      </c>
      <c r="G1359" s="1">
        <f t="shared" si="275"/>
        <v>-10.165788832534064</v>
      </c>
      <c r="H1359" s="1">
        <f t="shared" si="276"/>
        <v>0.8546904557521221</v>
      </c>
      <c r="I1359" s="1">
        <f t="shared" si="277"/>
        <v>-0.65218746023738872</v>
      </c>
      <c r="J1359" s="1">
        <f t="shared" si="278"/>
        <v>7.7571943799999996</v>
      </c>
      <c r="K1359" s="4">
        <v>8367000000</v>
      </c>
      <c r="L1359" s="4">
        <v>3308000000</v>
      </c>
      <c r="M1359" s="1">
        <f t="shared" si="279"/>
        <v>22.494441974210762</v>
      </c>
      <c r="N1359" s="1">
        <f t="shared" si="280"/>
        <v>2.6522107135797586</v>
      </c>
      <c r="O1359" s="4">
        <v>5057000000</v>
      </c>
      <c r="P1359" s="1">
        <f t="shared" si="281"/>
        <v>1.6808384417638915</v>
      </c>
      <c r="Q1359" s="1">
        <f t="shared" si="282"/>
        <v>-19.992090172038761</v>
      </c>
      <c r="R1359" s="1">
        <f t="shared" si="283"/>
        <v>-1.3271546983184965</v>
      </c>
      <c r="S1359" s="1">
        <f t="shared" si="284"/>
        <v>-44.953312583370383</v>
      </c>
      <c r="T1359" s="1">
        <f t="shared" si="286"/>
        <v>-40.45620275678079</v>
      </c>
      <c r="U1359" s="1">
        <f t="shared" si="286"/>
        <v>-42.704757670075587</v>
      </c>
      <c r="V1359" s="1">
        <f t="shared" si="286"/>
        <v>-44.953312583370383</v>
      </c>
      <c r="AA1359"/>
      <c r="AB1359"/>
    </row>
    <row r="1360" spans="1:28" hidden="1" x14ac:dyDescent="0.2">
      <c r="A1360" t="s">
        <v>1436</v>
      </c>
      <c r="B1360" s="5" t="s">
        <v>46</v>
      </c>
      <c r="C1360" s="2">
        <v>7134642</v>
      </c>
      <c r="D1360" s="2">
        <v>0.94</v>
      </c>
      <c r="E1360" t="s">
        <v>1437</v>
      </c>
      <c r="F1360" s="2">
        <v>-6000000</v>
      </c>
      <c r="G1360" s="1">
        <f t="shared" si="275"/>
        <v>9.451870922435232E-9</v>
      </c>
      <c r="H1360" s="1">
        <f t="shared" si="276"/>
        <v>-6.0331090994267443E-2</v>
      </c>
      <c r="I1360" s="1">
        <f t="shared" si="277"/>
        <v>701448427.97872341</v>
      </c>
      <c r="J1360" s="1">
        <f t="shared" si="278"/>
        <v>-109.89358704999999</v>
      </c>
      <c r="K1360" s="3">
        <v>24000000</v>
      </c>
      <c r="L1360" s="3">
        <v>5000000</v>
      </c>
      <c r="M1360" s="1">
        <f t="shared" si="279"/>
        <v>2.6630628418356519</v>
      </c>
      <c r="N1360" s="1" t="e">
        <f t="shared" si="280"/>
        <v>#VALUE!</v>
      </c>
      <c r="O1360" s="3">
        <v>19000000</v>
      </c>
      <c r="P1360" s="1">
        <f t="shared" si="281"/>
        <v>-31.578947368421051</v>
      </c>
      <c r="Q1360" s="1">
        <f t="shared" si="282"/>
        <v>4.9473684210526312E-6</v>
      </c>
      <c r="R1360" s="1" t="e">
        <f t="shared" si="283"/>
        <v>#VALUE!</v>
      </c>
      <c r="S1360" s="1">
        <f t="shared" si="284"/>
        <v>1.317515300488782E-6</v>
      </c>
      <c r="T1360" s="1">
        <f t="shared" si="286"/>
        <v>0.53261388588243119</v>
      </c>
      <c r="U1360" s="1">
        <f t="shared" si="286"/>
        <v>0.26630760169886569</v>
      </c>
      <c r="V1360" s="1">
        <f t="shared" si="286"/>
        <v>1.317515300488782E-6</v>
      </c>
      <c r="AA1360"/>
      <c r="AB1360"/>
    </row>
    <row r="1361" spans="1:28" hidden="1" x14ac:dyDescent="0.2">
      <c r="A1361" t="s">
        <v>1438</v>
      </c>
      <c r="B1361" s="5">
        <v>18.71</v>
      </c>
      <c r="C1361" s="2">
        <v>54460000</v>
      </c>
      <c r="D1361" s="2">
        <v>-222000000</v>
      </c>
      <c r="E1361" t="s">
        <v>27</v>
      </c>
      <c r="F1361" s="2">
        <v>-58000000</v>
      </c>
      <c r="G1361" s="1">
        <f t="shared" si="275"/>
        <v>-2.2322503667878952</v>
      </c>
      <c r="H1361" s="1">
        <f t="shared" si="276"/>
        <v>-0.58320054627791862</v>
      </c>
      <c r="I1361" s="1">
        <f t="shared" si="277"/>
        <v>-2.9700969472972973</v>
      </c>
      <c r="J1361" s="1">
        <f t="shared" si="278"/>
        <v>-11.368302108620689</v>
      </c>
      <c r="K1361" s="3">
        <v>436000000</v>
      </c>
      <c r="L1361" s="3">
        <v>422000000</v>
      </c>
      <c r="M1361" s="1">
        <f t="shared" si="279"/>
        <v>0.25706940874035988</v>
      </c>
      <c r="N1361" s="1">
        <f t="shared" si="280"/>
        <v>72.781900000000007</v>
      </c>
      <c r="O1361" s="3">
        <v>14000000</v>
      </c>
      <c r="P1361" s="1">
        <f t="shared" si="281"/>
        <v>-414.28571428571433</v>
      </c>
      <c r="Q1361" s="1">
        <f t="shared" si="282"/>
        <v>-1585.7142857142858</v>
      </c>
      <c r="R1361" s="1">
        <f t="shared" si="283"/>
        <v>-0.45898495495495495</v>
      </c>
      <c r="S1361" s="1">
        <f t="shared" si="284"/>
        <v>-40.763863385971355</v>
      </c>
      <c r="T1361" s="1">
        <f t="shared" si="286"/>
        <v>-40.712449504223287</v>
      </c>
      <c r="U1361" s="1">
        <f t="shared" si="286"/>
        <v>-40.738156445097317</v>
      </c>
      <c r="V1361" s="1">
        <f t="shared" si="286"/>
        <v>-40.763863385971355</v>
      </c>
      <c r="AA1361"/>
      <c r="AB1361"/>
    </row>
    <row r="1362" spans="1:28" hidden="1" x14ac:dyDescent="0.2">
      <c r="A1362" t="s">
        <v>1439</v>
      </c>
      <c r="B1362" s="5">
        <v>12.77</v>
      </c>
      <c r="C1362" s="2">
        <v>71254000</v>
      </c>
      <c r="D1362" s="2">
        <v>19000000</v>
      </c>
      <c r="E1362" t="s">
        <v>27</v>
      </c>
      <c r="F1362" s="2">
        <v>19000000</v>
      </c>
      <c r="G1362" s="1">
        <f t="shared" si="275"/>
        <v>0.19104845481518024</v>
      </c>
      <c r="H1362" s="1">
        <f t="shared" si="276"/>
        <v>0.19104845481518024</v>
      </c>
      <c r="I1362" s="1">
        <f t="shared" si="277"/>
        <v>34.703238015789474</v>
      </c>
      <c r="J1362" s="1">
        <f t="shared" si="278"/>
        <v>34.703238015789474</v>
      </c>
      <c r="K1362" s="3">
        <v>764000000</v>
      </c>
      <c r="L1362" s="3">
        <v>516000000</v>
      </c>
      <c r="M1362" s="1">
        <f t="shared" si="279"/>
        <v>3.4805063575378226</v>
      </c>
      <c r="N1362" s="1">
        <f t="shared" si="280"/>
        <v>3.6690063709677418</v>
      </c>
      <c r="O1362" s="3">
        <v>248000000</v>
      </c>
      <c r="P1362" s="1">
        <f t="shared" si="281"/>
        <v>7.661290322580645</v>
      </c>
      <c r="Q1362" s="1">
        <f t="shared" si="282"/>
        <v>7.661290322580645</v>
      </c>
      <c r="R1362" s="1">
        <f t="shared" si="283"/>
        <v>4.7890188421052633</v>
      </c>
      <c r="S1362" s="1">
        <f t="shared" si="284"/>
        <v>2.666516967468493</v>
      </c>
      <c r="T1362" s="1">
        <f t="shared" si="286"/>
        <v>3.3626182389760571</v>
      </c>
      <c r="U1362" s="1">
        <f t="shared" si="286"/>
        <v>3.0145676032222748</v>
      </c>
      <c r="V1362" s="1">
        <f t="shared" si="286"/>
        <v>2.666516967468493</v>
      </c>
      <c r="AA1362"/>
      <c r="AB1362"/>
    </row>
    <row r="1363" spans="1:28" hidden="1" x14ac:dyDescent="0.2">
      <c r="A1363" t="s">
        <v>1440</v>
      </c>
      <c r="B1363" s="5">
        <v>15.57</v>
      </c>
      <c r="C1363" s="2">
        <v>72644417</v>
      </c>
      <c r="D1363" s="2">
        <v>-20000000</v>
      </c>
      <c r="E1363" t="s">
        <v>76</v>
      </c>
      <c r="F1363" s="2">
        <v>43000000</v>
      </c>
      <c r="G1363" s="1">
        <f t="shared" si="275"/>
        <v>-0.20110363664755812</v>
      </c>
      <c r="H1363" s="1">
        <f t="shared" si="276"/>
        <v>0.43237281879224998</v>
      </c>
      <c r="I1363" s="1">
        <f t="shared" si="277"/>
        <v>-32.968076115000002</v>
      </c>
      <c r="J1363" s="1">
        <f t="shared" si="278"/>
        <v>15.333988890697675</v>
      </c>
      <c r="K1363" s="4">
        <v>2537000000</v>
      </c>
      <c r="L1363" s="4">
        <v>1794000000</v>
      </c>
      <c r="M1363" s="1">
        <f t="shared" si="279"/>
        <v>10.227902303903134</v>
      </c>
      <c r="N1363" s="1">
        <f t="shared" si="280"/>
        <v>1.5223062889502019</v>
      </c>
      <c r="O1363" s="3">
        <v>743000000</v>
      </c>
      <c r="P1363" s="1">
        <f t="shared" si="281"/>
        <v>5.7873485868102286</v>
      </c>
      <c r="Q1363" s="1">
        <f t="shared" si="282"/>
        <v>-2.6917900403768504</v>
      </c>
      <c r="R1363" s="1">
        <f t="shared" si="283"/>
        <v>-5.6553678634500004</v>
      </c>
      <c r="S1363" s="1">
        <f t="shared" si="284"/>
        <v>-2.7531365555593901</v>
      </c>
      <c r="T1363" s="1">
        <f t="shared" si="286"/>
        <v>-0.70755609477876491</v>
      </c>
      <c r="U1363" s="1">
        <f t="shared" si="286"/>
        <v>-1.7303463251690767</v>
      </c>
      <c r="V1363" s="1">
        <f t="shared" si="286"/>
        <v>-2.7531365555593901</v>
      </c>
      <c r="AA1363"/>
      <c r="AB1363"/>
    </row>
    <row r="1364" spans="1:28" hidden="1" x14ac:dyDescent="0.2">
      <c r="A1364" t="s">
        <v>1441</v>
      </c>
      <c r="B1364" s="5">
        <v>66.25</v>
      </c>
      <c r="C1364" s="2">
        <v>43803508</v>
      </c>
      <c r="D1364" s="2">
        <v>-100000000</v>
      </c>
      <c r="E1364" t="s">
        <v>27</v>
      </c>
      <c r="F1364" s="2">
        <v>-56000000</v>
      </c>
      <c r="G1364" s="1">
        <f t="shared" si="275"/>
        <v>-1.0055181832377906</v>
      </c>
      <c r="H1364" s="1">
        <f t="shared" si="276"/>
        <v>-0.56309018261316279</v>
      </c>
      <c r="I1364" s="1">
        <f t="shared" si="277"/>
        <v>-6.5936152230000005</v>
      </c>
      <c r="J1364" s="1">
        <f t="shared" si="278"/>
        <v>-11.774312898214285</v>
      </c>
      <c r="K1364" s="3">
        <v>650000000</v>
      </c>
      <c r="L1364" s="3">
        <v>44000000</v>
      </c>
      <c r="M1364" s="1">
        <f t="shared" si="279"/>
        <v>13.834508414257598</v>
      </c>
      <c r="N1364" s="1">
        <f t="shared" si="280"/>
        <v>4.7887498432343234</v>
      </c>
      <c r="O1364" s="3">
        <v>606000000</v>
      </c>
      <c r="P1364" s="1">
        <f t="shared" si="281"/>
        <v>-9.2409240924092408</v>
      </c>
      <c r="Q1364" s="1">
        <f t="shared" si="282"/>
        <v>-16.5016501650165</v>
      </c>
      <c r="R1364" s="1">
        <f t="shared" si="283"/>
        <v>-2.9019824050000009</v>
      </c>
      <c r="S1364" s="1">
        <f t="shared" si="284"/>
        <v>-22.8292218057056</v>
      </c>
      <c r="T1364" s="1">
        <f t="shared" si="286"/>
        <v>-20.062320122854082</v>
      </c>
      <c r="U1364" s="1">
        <f t="shared" si="286"/>
        <v>-21.445770964279841</v>
      </c>
      <c r="V1364" s="1">
        <f t="shared" si="286"/>
        <v>-22.8292218057056</v>
      </c>
      <c r="AA1364"/>
      <c r="AB1364"/>
    </row>
    <row r="1365" spans="1:28" hidden="1" x14ac:dyDescent="0.2">
      <c r="A1365" t="s">
        <v>1442</v>
      </c>
      <c r="B1365" s="5">
        <v>177.66</v>
      </c>
      <c r="C1365" s="2">
        <v>28705000</v>
      </c>
      <c r="D1365" s="2">
        <v>264000000</v>
      </c>
      <c r="E1365" t="s">
        <v>61</v>
      </c>
      <c r="F1365" s="2">
        <v>78000000</v>
      </c>
      <c r="G1365" s="1">
        <f t="shared" si="275"/>
        <v>2.6545680037477672</v>
      </c>
      <c r="H1365" s="1">
        <f t="shared" si="276"/>
        <v>0.78430418292547677</v>
      </c>
      <c r="I1365" s="1">
        <f t="shared" si="277"/>
        <v>2.4975815238636363</v>
      </c>
      <c r="J1365" s="1">
        <f t="shared" si="278"/>
        <v>8.4533528499999999</v>
      </c>
      <c r="K1365" s="4">
        <v>1692000000</v>
      </c>
      <c r="L1365" s="3">
        <v>775000000</v>
      </c>
      <c r="M1365" s="1">
        <f t="shared" si="279"/>
        <v>31.945654067235672</v>
      </c>
      <c r="N1365" s="1">
        <f t="shared" si="280"/>
        <v>5.5613198473282441</v>
      </c>
      <c r="O1365" s="3">
        <v>916000000</v>
      </c>
      <c r="P1365" s="1">
        <f t="shared" si="281"/>
        <v>8.5152838427947604</v>
      </c>
      <c r="Q1365" s="1">
        <f t="shared" si="282"/>
        <v>28.820960698689959</v>
      </c>
      <c r="R1365" s="1">
        <f t="shared" si="283"/>
        <v>1.9317160227272725</v>
      </c>
      <c r="S1365" s="1">
        <f t="shared" si="284"/>
        <v>91.970040062706857</v>
      </c>
      <c r="T1365" s="1">
        <f t="shared" si="286"/>
        <v>98.352203448876523</v>
      </c>
      <c r="U1365" s="1">
        <f t="shared" si="286"/>
        <v>95.161121755791697</v>
      </c>
      <c r="V1365" s="1">
        <f t="shared" si="286"/>
        <v>91.970040062706857</v>
      </c>
      <c r="AA1365"/>
      <c r="AB1365"/>
    </row>
    <row r="1366" spans="1:28" hidden="1" x14ac:dyDescent="0.2">
      <c r="A1366" t="s">
        <v>1443</v>
      </c>
      <c r="B1366" s="5">
        <v>170.12</v>
      </c>
      <c r="C1366" s="2">
        <v>320600000</v>
      </c>
      <c r="D1366" s="2">
        <v>3253000000</v>
      </c>
      <c r="E1366" t="s">
        <v>831</v>
      </c>
      <c r="F1366" s="2">
        <v>721000000</v>
      </c>
      <c r="G1366" s="1">
        <f t="shared" si="275"/>
        <v>32.709506500725333</v>
      </c>
      <c r="H1366" s="1">
        <f t="shared" si="276"/>
        <v>7.2497861011444709</v>
      </c>
      <c r="I1366" s="1">
        <f t="shared" si="277"/>
        <v>0.20269336683061787</v>
      </c>
      <c r="J1366" s="1">
        <f t="shared" si="278"/>
        <v>0.91450973966712901</v>
      </c>
      <c r="K1366" s="4">
        <v>73011000000</v>
      </c>
      <c r="L1366" s="4">
        <v>61580000000</v>
      </c>
      <c r="M1366" s="1">
        <f t="shared" si="279"/>
        <v>35.655021834061138</v>
      </c>
      <c r="N1366" s="1">
        <f t="shared" si="280"/>
        <v>4.7712774035517453</v>
      </c>
      <c r="O1366" s="4">
        <v>11413000000</v>
      </c>
      <c r="P1366" s="1">
        <f t="shared" si="281"/>
        <v>6.3173573994567596</v>
      </c>
      <c r="Q1366" s="1">
        <f t="shared" si="282"/>
        <v>28.502584771751511</v>
      </c>
      <c r="R1366" s="1">
        <f t="shared" si="283"/>
        <v>1.6766207193359974</v>
      </c>
      <c r="S1366" s="1">
        <f t="shared" si="284"/>
        <v>101.46600124766064</v>
      </c>
      <c r="T1366" s="1">
        <f t="shared" si="286"/>
        <v>108.58577666874611</v>
      </c>
      <c r="U1366" s="1">
        <f t="shared" si="286"/>
        <v>105.02588895820337</v>
      </c>
      <c r="V1366" s="1">
        <f t="shared" si="286"/>
        <v>101.46600124766064</v>
      </c>
      <c r="AA1366"/>
      <c r="AB1366"/>
    </row>
    <row r="1367" spans="1:28" hidden="1" x14ac:dyDescent="0.2">
      <c r="A1367" t="s">
        <v>1444</v>
      </c>
      <c r="B1367" s="5">
        <v>233.94</v>
      </c>
      <c r="C1367" s="2">
        <v>92500000</v>
      </c>
      <c r="D1367" s="2">
        <v>-127000000</v>
      </c>
      <c r="E1367" t="s">
        <v>27</v>
      </c>
      <c r="F1367" s="2">
        <v>46000000</v>
      </c>
      <c r="G1367" s="1">
        <f t="shared" si="275"/>
        <v>-1.2770080927119942</v>
      </c>
      <c r="H1367" s="1">
        <f t="shared" si="276"/>
        <v>0.46253836428938372</v>
      </c>
      <c r="I1367" s="1">
        <f t="shared" si="277"/>
        <v>-5.1918230102362202</v>
      </c>
      <c r="J1367" s="1">
        <f t="shared" si="278"/>
        <v>14.333946136956522</v>
      </c>
      <c r="K1367" s="4">
        <v>2186000000</v>
      </c>
      <c r="L1367" s="4">
        <v>1421000000</v>
      </c>
      <c r="M1367" s="1">
        <f t="shared" si="279"/>
        <v>8.2702702702702702</v>
      </c>
      <c r="N1367" s="1">
        <f t="shared" si="280"/>
        <v>28.286862745098038</v>
      </c>
      <c r="O1367" s="3">
        <v>764000000</v>
      </c>
      <c r="P1367" s="1">
        <f t="shared" si="281"/>
        <v>6.0209424083769632</v>
      </c>
      <c r="Q1367" s="1">
        <f t="shared" si="282"/>
        <v>-16.623036649214658</v>
      </c>
      <c r="R1367" s="1">
        <f t="shared" si="283"/>
        <v>-17.038937007874015</v>
      </c>
      <c r="S1367" s="1">
        <f t="shared" si="284"/>
        <v>-13.72972972972973</v>
      </c>
      <c r="T1367" s="1">
        <f t="shared" si="286"/>
        <v>-12.077837837837837</v>
      </c>
      <c r="U1367" s="1">
        <f t="shared" si="286"/>
        <v>-12.903783783783783</v>
      </c>
      <c r="V1367" s="1">
        <f t="shared" si="286"/>
        <v>-13.72972972972973</v>
      </c>
      <c r="AA1367"/>
      <c r="AB1367"/>
    </row>
    <row r="1368" spans="1:28" hidden="1" x14ac:dyDescent="0.2">
      <c r="A1368" t="s">
        <v>1445</v>
      </c>
      <c r="B1368" s="5">
        <v>2.97</v>
      </c>
      <c r="C1368" s="2">
        <v>52137000</v>
      </c>
      <c r="D1368" s="2">
        <v>7000000</v>
      </c>
      <c r="E1368" t="s">
        <v>27</v>
      </c>
      <c r="F1368" s="2">
        <v>4000000</v>
      </c>
      <c r="G1368" s="1">
        <f t="shared" si="275"/>
        <v>7.0386272826645349E-2</v>
      </c>
      <c r="H1368" s="1">
        <f t="shared" si="276"/>
        <v>4.0220727329511624E-2</v>
      </c>
      <c r="I1368" s="1">
        <f t="shared" si="277"/>
        <v>94.194503185714282</v>
      </c>
      <c r="J1368" s="1">
        <f t="shared" si="278"/>
        <v>164.84038057500001</v>
      </c>
      <c r="K1368" s="3">
        <v>259000000</v>
      </c>
      <c r="L1368" s="3">
        <v>105000000</v>
      </c>
      <c r="M1368" s="1">
        <f t="shared" si="279"/>
        <v>2.9537564493545849</v>
      </c>
      <c r="N1368" s="1">
        <f t="shared" si="280"/>
        <v>1.0054992857142859</v>
      </c>
      <c r="O1368" s="3">
        <v>153000000</v>
      </c>
      <c r="P1368" s="1">
        <f t="shared" si="281"/>
        <v>2.6143790849673203</v>
      </c>
      <c r="Q1368" s="1">
        <f t="shared" si="282"/>
        <v>4.5751633986928102</v>
      </c>
      <c r="R1368" s="1">
        <f t="shared" si="283"/>
        <v>2.2120984285714287</v>
      </c>
      <c r="S1368" s="1">
        <f t="shared" si="284"/>
        <v>1.3426165678884479</v>
      </c>
      <c r="T1368" s="1">
        <f t="shared" si="286"/>
        <v>1.9295318104225405</v>
      </c>
      <c r="U1368" s="1">
        <f t="shared" si="286"/>
        <v>1.6360741891554942</v>
      </c>
      <c r="V1368" s="1">
        <f t="shared" si="286"/>
        <v>1.3426165678884479</v>
      </c>
      <c r="AA1368"/>
      <c r="AB1368"/>
    </row>
    <row r="1369" spans="1:28" hidden="1" x14ac:dyDescent="0.2">
      <c r="A1369" t="s">
        <v>1446</v>
      </c>
      <c r="B1369" s="5">
        <v>169.19</v>
      </c>
      <c r="C1369" s="2">
        <v>2418000000</v>
      </c>
      <c r="D1369" s="2">
        <v>4000000000</v>
      </c>
      <c r="E1369" t="s">
        <v>30</v>
      </c>
      <c r="F1369" s="2">
        <v>4000000000</v>
      </c>
      <c r="G1369" s="1">
        <f t="shared" si="275"/>
        <v>40.220727329511625</v>
      </c>
      <c r="H1369" s="1">
        <f t="shared" si="276"/>
        <v>40.220727329511625</v>
      </c>
      <c r="I1369" s="1">
        <f t="shared" si="277"/>
        <v>0.164840380575</v>
      </c>
      <c r="J1369" s="1">
        <f t="shared" si="278"/>
        <v>0.164840380575</v>
      </c>
      <c r="K1369" s="4">
        <v>31296000000</v>
      </c>
      <c r="L1369" s="4">
        <v>21140000000</v>
      </c>
      <c r="M1369" s="1">
        <f t="shared" si="279"/>
        <v>4.2001654259718775</v>
      </c>
      <c r="N1369" s="1">
        <f t="shared" si="280"/>
        <v>40.281746750689251</v>
      </c>
      <c r="O1369" s="4">
        <v>8361000000</v>
      </c>
      <c r="P1369" s="1">
        <f t="shared" si="281"/>
        <v>47.841167324482718</v>
      </c>
      <c r="Q1369" s="1">
        <f t="shared" si="282"/>
        <v>47.841167324482718</v>
      </c>
      <c r="R1369" s="1">
        <f t="shared" si="283"/>
        <v>10.2275355</v>
      </c>
      <c r="S1369" s="1">
        <f t="shared" si="284"/>
        <v>16.542597187758478</v>
      </c>
      <c r="T1369" s="1">
        <f t="shared" si="286"/>
        <v>17.234160463192723</v>
      </c>
      <c r="U1369" s="1">
        <f t="shared" si="286"/>
        <v>16.888378825475598</v>
      </c>
      <c r="V1369" s="1">
        <f t="shared" si="286"/>
        <v>16.542597187758478</v>
      </c>
      <c r="AA1369"/>
      <c r="AB1369"/>
    </row>
    <row r="1370" spans="1:28" hidden="1" x14ac:dyDescent="0.2">
      <c r="A1370" t="s">
        <v>1447</v>
      </c>
      <c r="B1370" s="5">
        <v>6.71</v>
      </c>
      <c r="C1370" s="2">
        <v>143434921</v>
      </c>
      <c r="D1370" s="2">
        <v>-47000000</v>
      </c>
      <c r="E1370" t="s">
        <v>27</v>
      </c>
      <c r="F1370" s="2">
        <v>-47000000</v>
      </c>
      <c r="G1370" s="1">
        <f t="shared" si="275"/>
        <v>-0.47259354612176163</v>
      </c>
      <c r="H1370" s="1">
        <f t="shared" si="276"/>
        <v>-0.47259354612176163</v>
      </c>
      <c r="I1370" s="1">
        <f t="shared" si="277"/>
        <v>-14.028968559574468</v>
      </c>
      <c r="J1370" s="1">
        <f t="shared" si="278"/>
        <v>-14.028968559574468</v>
      </c>
      <c r="K1370" s="4">
        <v>1864000000</v>
      </c>
      <c r="L1370" s="4">
        <v>1002000000</v>
      </c>
      <c r="M1370" s="1">
        <f t="shared" si="279"/>
        <v>6.0096941106831299</v>
      </c>
      <c r="N1370" s="1">
        <f t="shared" si="280"/>
        <v>1.1165293734454755</v>
      </c>
      <c r="O1370" s="3">
        <v>862000000</v>
      </c>
      <c r="P1370" s="1">
        <f t="shared" si="281"/>
        <v>-5.4524361948955917</v>
      </c>
      <c r="Q1370" s="1">
        <f t="shared" si="282"/>
        <v>-5.4524361948955917</v>
      </c>
      <c r="R1370" s="1">
        <f t="shared" si="283"/>
        <v>-2.047762382787234</v>
      </c>
      <c r="S1370" s="1">
        <f t="shared" si="284"/>
        <v>-3.276747368933957</v>
      </c>
      <c r="T1370" s="1">
        <f t="shared" si="286"/>
        <v>-2.074808546797331</v>
      </c>
      <c r="U1370" s="1">
        <f t="shared" si="286"/>
        <v>-2.6757779578656442</v>
      </c>
      <c r="V1370" s="1">
        <f t="shared" si="286"/>
        <v>-3.276747368933957</v>
      </c>
      <c r="AA1370"/>
      <c r="AB1370"/>
    </row>
    <row r="1371" spans="1:28" hidden="1" x14ac:dyDescent="0.2">
      <c r="A1371" t="s">
        <v>1448</v>
      </c>
      <c r="B1371" s="5">
        <v>4.1900000000000004</v>
      </c>
      <c r="C1371" s="2">
        <v>12006874</v>
      </c>
      <c r="D1371" s="2">
        <v>-6000000</v>
      </c>
      <c r="E1371" t="s">
        <v>27</v>
      </c>
      <c r="F1371" s="2">
        <v>-2000000</v>
      </c>
      <c r="G1371" s="1">
        <f t="shared" si="275"/>
        <v>-6.0331090994267443E-2</v>
      </c>
      <c r="H1371" s="1">
        <f t="shared" si="276"/>
        <v>-2.0110363664755812E-2</v>
      </c>
      <c r="I1371" s="1">
        <f t="shared" si="277"/>
        <v>-109.89358704999999</v>
      </c>
      <c r="J1371" s="1">
        <f t="shared" si="278"/>
        <v>-329.68076115000002</v>
      </c>
      <c r="K1371" s="3">
        <v>11000000</v>
      </c>
      <c r="L1371" s="3">
        <v>1.34</v>
      </c>
      <c r="M1371" s="1">
        <f t="shared" si="279"/>
        <v>0.91614175846269397</v>
      </c>
      <c r="N1371" s="1">
        <f t="shared" si="280"/>
        <v>4.5735280171388677</v>
      </c>
      <c r="O1371" s="3">
        <v>10000000</v>
      </c>
      <c r="P1371" s="1">
        <f t="shared" si="281"/>
        <v>-20</v>
      </c>
      <c r="Q1371" s="1">
        <f t="shared" si="282"/>
        <v>-60</v>
      </c>
      <c r="R1371" s="1">
        <f t="shared" si="283"/>
        <v>-0.8384800343333334</v>
      </c>
      <c r="S1371" s="1">
        <f t="shared" si="284"/>
        <v>-4.9971374730841687</v>
      </c>
      <c r="T1371" s="1">
        <f t="shared" si="286"/>
        <v>-4.8305662239813625</v>
      </c>
      <c r="U1371" s="1">
        <f t="shared" si="286"/>
        <v>-4.9138518485327651</v>
      </c>
      <c r="V1371" s="1">
        <f t="shared" si="286"/>
        <v>-4.9971374730841687</v>
      </c>
      <c r="AA1371"/>
      <c r="AB1371"/>
    </row>
    <row r="1372" spans="1:28" hidden="1" x14ac:dyDescent="0.2">
      <c r="A1372" t="s">
        <v>1449</v>
      </c>
      <c r="B1372" s="5">
        <v>140.4</v>
      </c>
      <c r="C1372" s="2">
        <v>3411632</v>
      </c>
      <c r="D1372" s="2">
        <v>47000000</v>
      </c>
      <c r="E1372" t="s">
        <v>27</v>
      </c>
      <c r="F1372" s="2">
        <v>11000000</v>
      </c>
      <c r="G1372" s="1">
        <f t="shared" si="275"/>
        <v>0.47259354612176163</v>
      </c>
      <c r="H1372" s="1">
        <f t="shared" si="276"/>
        <v>0.11060700015615697</v>
      </c>
      <c r="I1372" s="1">
        <f t="shared" si="277"/>
        <v>14.028968559574468</v>
      </c>
      <c r="J1372" s="1">
        <f t="shared" si="278"/>
        <v>59.941956572727271</v>
      </c>
      <c r="K1372" s="3">
        <v>290000000</v>
      </c>
      <c r="L1372" s="3">
        <v>56000000</v>
      </c>
      <c r="M1372" s="1">
        <f t="shared" si="279"/>
        <v>68.588874767266816</v>
      </c>
      <c r="N1372" s="1">
        <f t="shared" si="280"/>
        <v>2.0469792</v>
      </c>
      <c r="O1372" s="3">
        <v>223000000</v>
      </c>
      <c r="P1372" s="1">
        <f t="shared" si="281"/>
        <v>4.9327354260089686</v>
      </c>
      <c r="Q1372" s="1">
        <f t="shared" si="282"/>
        <v>21.076233183856502</v>
      </c>
      <c r="R1372" s="1">
        <f t="shared" si="283"/>
        <v>1.0191343251063831</v>
      </c>
      <c r="S1372" s="1">
        <f t="shared" si="284"/>
        <v>137.76397923339914</v>
      </c>
      <c r="T1372" s="1">
        <f t="shared" si="286"/>
        <v>150.83690151810043</v>
      </c>
      <c r="U1372" s="1">
        <f t="shared" si="286"/>
        <v>144.30044037574979</v>
      </c>
      <c r="V1372" s="1">
        <f t="shared" si="286"/>
        <v>137.76397923339914</v>
      </c>
      <c r="AA1372"/>
      <c r="AB1372"/>
    </row>
    <row r="1373" spans="1:28" hidden="1" x14ac:dyDescent="0.2">
      <c r="A1373" t="s">
        <v>1450</v>
      </c>
      <c r="B1373" s="5" t="s">
        <v>46</v>
      </c>
      <c r="C1373" s="2">
        <v>50000000</v>
      </c>
      <c r="D1373" s="2" t="s">
        <v>41</v>
      </c>
      <c r="E1373" t="s">
        <v>42</v>
      </c>
      <c r="F1373" s="2">
        <v>0.8</v>
      </c>
      <c r="G1373" s="1" t="e">
        <f t="shared" si="275"/>
        <v>#VALUE!</v>
      </c>
      <c r="H1373" s="1">
        <f t="shared" si="276"/>
        <v>8.0441454659023256E-9</v>
      </c>
      <c r="I1373" s="1" t="e">
        <f t="shared" si="277"/>
        <v>#VALUE!</v>
      </c>
      <c r="J1373" s="1">
        <f t="shared" si="278"/>
        <v>824201902.875</v>
      </c>
      <c r="K1373" s="3">
        <v>404000000</v>
      </c>
      <c r="L1373" s="3">
        <v>14000000</v>
      </c>
      <c r="M1373" s="1">
        <f t="shared" si="279"/>
        <v>7.8</v>
      </c>
      <c r="N1373" s="1" t="e">
        <f t="shared" si="280"/>
        <v>#VALUE!</v>
      </c>
      <c r="O1373" s="3">
        <v>5000000</v>
      </c>
      <c r="P1373" s="1">
        <f t="shared" si="281"/>
        <v>1.5999999999999999E-5</v>
      </c>
      <c r="Q1373" s="1" t="e">
        <f t="shared" si="282"/>
        <v>#VALUE!</v>
      </c>
      <c r="R1373" s="1" t="e">
        <f t="shared" si="283"/>
        <v>#VALUE!</v>
      </c>
      <c r="S1373" s="1" t="e">
        <f t="shared" si="284"/>
        <v>#VALUE!</v>
      </c>
      <c r="T1373" s="1" t="e">
        <f t="shared" si="286"/>
        <v>#VALUE!</v>
      </c>
      <c r="U1373" s="1" t="e">
        <f t="shared" si="286"/>
        <v>#VALUE!</v>
      </c>
      <c r="V1373" s="1" t="e">
        <f t="shared" si="286"/>
        <v>#VALUE!</v>
      </c>
      <c r="AA1373"/>
      <c r="AB1373"/>
    </row>
    <row r="1374" spans="1:28" hidden="1" x14ac:dyDescent="0.2">
      <c r="A1374" t="s">
        <v>1451</v>
      </c>
      <c r="B1374" s="5">
        <v>12.08</v>
      </c>
      <c r="C1374" s="2">
        <v>39890698</v>
      </c>
      <c r="D1374" s="2">
        <v>-31000000</v>
      </c>
      <c r="E1374" t="s">
        <v>1437</v>
      </c>
      <c r="F1374" s="2">
        <v>-26000000</v>
      </c>
      <c r="G1374" s="1">
        <f t="shared" si="275"/>
        <v>-0.31171063680371514</v>
      </c>
      <c r="H1374" s="1">
        <f t="shared" si="276"/>
        <v>-0.26143472764182557</v>
      </c>
      <c r="I1374" s="1">
        <f t="shared" si="277"/>
        <v>-21.269726525806451</v>
      </c>
      <c r="J1374" s="1">
        <f t="shared" si="278"/>
        <v>-25.360058550000002</v>
      </c>
      <c r="K1374" s="4">
        <v>2117000000</v>
      </c>
      <c r="L1374" s="3">
        <v>941000000</v>
      </c>
      <c r="M1374" s="1">
        <f t="shared" si="279"/>
        <v>29.480557096293477</v>
      </c>
      <c r="N1374" s="1">
        <f t="shared" si="280"/>
        <v>0.40976159170068027</v>
      </c>
      <c r="O1374" s="4">
        <v>1143000000</v>
      </c>
      <c r="P1374" s="1">
        <f t="shared" si="281"/>
        <v>-2.2747156605424323</v>
      </c>
      <c r="Q1374" s="1">
        <f t="shared" si="282"/>
        <v>-2.712160979877515</v>
      </c>
      <c r="R1374" s="1">
        <f t="shared" si="283"/>
        <v>-1.5544504252903226</v>
      </c>
      <c r="S1374" s="1">
        <f t="shared" si="284"/>
        <v>-7.7712352889889269</v>
      </c>
      <c r="T1374" s="1">
        <f t="shared" ref="T1374:V1393" si="287">($O1374+$O1374*($Q1374+T$2-$C$1)/$C$1)/$C1374</f>
        <v>-2.040575975882899</v>
      </c>
      <c r="U1374" s="1">
        <f t="shared" si="287"/>
        <v>-4.9059056324359132</v>
      </c>
      <c r="V1374" s="1">
        <f t="shared" si="287"/>
        <v>-7.7712352889889269</v>
      </c>
      <c r="AA1374"/>
      <c r="AB1374"/>
    </row>
    <row r="1375" spans="1:28" hidden="1" x14ac:dyDescent="0.2">
      <c r="A1375" t="s">
        <v>1452</v>
      </c>
      <c r="B1375" s="5">
        <v>5.1100000000000003</v>
      </c>
      <c r="C1375" s="2">
        <v>137694000</v>
      </c>
      <c r="D1375" s="2">
        <v>-180000000</v>
      </c>
      <c r="E1375" t="s">
        <v>27</v>
      </c>
      <c r="F1375" s="2">
        <v>-95000000</v>
      </c>
      <c r="G1375" s="1">
        <f t="shared" si="275"/>
        <v>-1.8099327298280232</v>
      </c>
      <c r="H1375" s="1">
        <f t="shared" si="276"/>
        <v>-0.95524227407590112</v>
      </c>
      <c r="I1375" s="1">
        <f t="shared" si="277"/>
        <v>-3.6631195683333333</v>
      </c>
      <c r="J1375" s="1">
        <f t="shared" si="278"/>
        <v>-6.9406476031578945</v>
      </c>
      <c r="K1375" s="4">
        <v>5871000000</v>
      </c>
      <c r="L1375" s="4">
        <v>2566000000</v>
      </c>
      <c r="M1375" s="1">
        <f t="shared" si="279"/>
        <v>24.002498293317064</v>
      </c>
      <c r="N1375" s="1">
        <f t="shared" si="280"/>
        <v>0.21289450529500759</v>
      </c>
      <c r="O1375" s="4">
        <v>3305000000</v>
      </c>
      <c r="P1375" s="1">
        <f t="shared" si="281"/>
        <v>-2.8744326777609683</v>
      </c>
      <c r="Q1375" s="1">
        <f t="shared" si="282"/>
        <v>-5.4462934947049924</v>
      </c>
      <c r="R1375" s="1">
        <f t="shared" si="283"/>
        <v>-0.39089796666666665</v>
      </c>
      <c r="S1375" s="1">
        <f t="shared" si="284"/>
        <v>-13.072465031156042</v>
      </c>
      <c r="T1375" s="1">
        <f t="shared" si="287"/>
        <v>-8.2719653724926285</v>
      </c>
      <c r="U1375" s="1">
        <f t="shared" si="287"/>
        <v>-10.672215201824335</v>
      </c>
      <c r="V1375" s="1">
        <f t="shared" si="287"/>
        <v>-13.072465031156042</v>
      </c>
      <c r="AA1375"/>
      <c r="AB1375"/>
    </row>
    <row r="1376" spans="1:28" hidden="1" x14ac:dyDescent="0.2">
      <c r="A1376" t="s">
        <v>1453</v>
      </c>
      <c r="B1376" s="5">
        <v>10.039999999999999</v>
      </c>
      <c r="C1376" s="2">
        <v>35000000</v>
      </c>
      <c r="D1376" s="2" t="s">
        <v>41</v>
      </c>
      <c r="E1376" t="s">
        <v>42</v>
      </c>
      <c r="F1376" s="2">
        <v>1.1000000000000001</v>
      </c>
      <c r="G1376" s="1" t="e">
        <f t="shared" si="275"/>
        <v>#VALUE!</v>
      </c>
      <c r="H1376" s="1">
        <f t="shared" si="276"/>
        <v>1.1060700015615698E-8</v>
      </c>
      <c r="I1376" s="1" t="e">
        <f t="shared" si="277"/>
        <v>#VALUE!</v>
      </c>
      <c r="J1376" s="1">
        <f t="shared" si="278"/>
        <v>599419565.72727263</v>
      </c>
      <c r="K1376" s="3">
        <v>284000000</v>
      </c>
      <c r="L1376" s="3">
        <v>10000000</v>
      </c>
      <c r="M1376" s="1">
        <f t="shared" si="279"/>
        <v>7.8285714285714283</v>
      </c>
      <c r="N1376" s="1">
        <f t="shared" si="280"/>
        <v>1.2824817518248175</v>
      </c>
      <c r="O1376" s="3">
        <v>5000000</v>
      </c>
      <c r="P1376" s="1">
        <f t="shared" si="281"/>
        <v>2.1999999999999999E-5</v>
      </c>
      <c r="Q1376" s="1" t="e">
        <f t="shared" si="282"/>
        <v>#VALUE!</v>
      </c>
      <c r="R1376" s="1" t="e">
        <f t="shared" si="283"/>
        <v>#VALUE!</v>
      </c>
      <c r="S1376" s="1" t="e">
        <f t="shared" si="284"/>
        <v>#VALUE!</v>
      </c>
      <c r="T1376" s="1" t="e">
        <f t="shared" si="287"/>
        <v>#VALUE!</v>
      </c>
      <c r="U1376" s="1" t="e">
        <f t="shared" si="287"/>
        <v>#VALUE!</v>
      </c>
      <c r="V1376" s="1" t="e">
        <f t="shared" si="287"/>
        <v>#VALUE!</v>
      </c>
      <c r="AA1376"/>
      <c r="AB1376"/>
    </row>
    <row r="1377" spans="1:28" hidden="1" x14ac:dyDescent="0.2">
      <c r="A1377" t="s">
        <v>1454</v>
      </c>
      <c r="B1377" s="5">
        <v>82.84</v>
      </c>
      <c r="C1377" s="2">
        <v>162780000</v>
      </c>
      <c r="D1377" s="2">
        <v>846000000</v>
      </c>
      <c r="E1377" t="s">
        <v>27</v>
      </c>
      <c r="F1377" s="2">
        <v>368000000</v>
      </c>
      <c r="G1377" s="1">
        <f t="shared" si="275"/>
        <v>8.5066838301917098</v>
      </c>
      <c r="H1377" s="1">
        <f t="shared" si="276"/>
        <v>3.7003069143150698</v>
      </c>
      <c r="I1377" s="1">
        <f t="shared" si="277"/>
        <v>0.77938714219858152</v>
      </c>
      <c r="J1377" s="1">
        <f t="shared" si="278"/>
        <v>1.7917432671195652</v>
      </c>
      <c r="K1377" s="4">
        <v>23553000000</v>
      </c>
      <c r="L1377" s="4">
        <v>8064000000</v>
      </c>
      <c r="M1377" s="1">
        <f t="shared" si="279"/>
        <v>95.152967194987099</v>
      </c>
      <c r="N1377" s="1">
        <f t="shared" si="280"/>
        <v>0.87059817935308936</v>
      </c>
      <c r="O1377" s="4">
        <v>14050000000</v>
      </c>
      <c r="P1377" s="1">
        <f t="shared" si="281"/>
        <v>2.6192170818505338</v>
      </c>
      <c r="Q1377" s="1">
        <f t="shared" si="282"/>
        <v>6.0213523131672595</v>
      </c>
      <c r="R1377" s="1">
        <f t="shared" si="283"/>
        <v>1.5939356028368796</v>
      </c>
      <c r="S1377" s="1">
        <f t="shared" si="284"/>
        <v>51.971986730556573</v>
      </c>
      <c r="T1377" s="1">
        <f t="shared" si="287"/>
        <v>69.234549698980217</v>
      </c>
      <c r="U1377" s="1">
        <f t="shared" si="287"/>
        <v>60.603268214768399</v>
      </c>
      <c r="V1377" s="1">
        <f t="shared" si="287"/>
        <v>51.971986730556573</v>
      </c>
      <c r="AA1377"/>
      <c r="AB1377"/>
    </row>
    <row r="1378" spans="1:28" hidden="1" x14ac:dyDescent="0.2">
      <c r="A1378" t="s">
        <v>1455</v>
      </c>
      <c r="B1378" s="5">
        <v>10.119999999999999</v>
      </c>
      <c r="C1378" s="2">
        <v>200196850</v>
      </c>
      <c r="D1378" s="2">
        <v>88000000</v>
      </c>
      <c r="E1378" t="s">
        <v>27</v>
      </c>
      <c r="F1378" s="2">
        <v>12000000</v>
      </c>
      <c r="G1378" s="1">
        <f t="shared" si="275"/>
        <v>0.88485600124925579</v>
      </c>
      <c r="H1378" s="1">
        <f t="shared" si="276"/>
        <v>0.12066218198853489</v>
      </c>
      <c r="I1378" s="1">
        <f t="shared" si="277"/>
        <v>7.4927445715909089</v>
      </c>
      <c r="J1378" s="1">
        <f t="shared" si="278"/>
        <v>54.946793524999997</v>
      </c>
      <c r="K1378" s="4">
        <v>3315000000</v>
      </c>
      <c r="L1378" s="4">
        <v>1505000000</v>
      </c>
      <c r="M1378" s="1">
        <f t="shared" si="279"/>
        <v>9.041101296049364</v>
      </c>
      <c r="N1378" s="1">
        <f t="shared" si="280"/>
        <v>1.1193326640883976</v>
      </c>
      <c r="O1378" s="4">
        <v>1802000000</v>
      </c>
      <c r="P1378" s="1">
        <f t="shared" si="281"/>
        <v>0.66592674805771357</v>
      </c>
      <c r="Q1378" s="1">
        <f t="shared" si="282"/>
        <v>4.8834628190899005</v>
      </c>
      <c r="R1378" s="1">
        <f t="shared" si="283"/>
        <v>2.3022637749999997</v>
      </c>
      <c r="S1378" s="1">
        <f t="shared" si="284"/>
        <v>4.3956735583002429</v>
      </c>
      <c r="T1378" s="1">
        <f t="shared" si="287"/>
        <v>6.1959016837677519</v>
      </c>
      <c r="U1378" s="1">
        <f t="shared" si="287"/>
        <v>5.2957876210339982</v>
      </c>
      <c r="V1378" s="1">
        <f t="shared" si="287"/>
        <v>4.3956735583002429</v>
      </c>
      <c r="AA1378"/>
      <c r="AB1378"/>
    </row>
    <row r="1379" spans="1:28" hidden="1" x14ac:dyDescent="0.2">
      <c r="A1379" t="s">
        <v>1456</v>
      </c>
      <c r="B1379" s="5">
        <v>2.82</v>
      </c>
      <c r="C1379" s="2">
        <v>95731093</v>
      </c>
      <c r="D1379" s="2">
        <v>-512000000</v>
      </c>
      <c r="E1379" t="s">
        <v>27</v>
      </c>
      <c r="F1379" s="2">
        <v>-512000000</v>
      </c>
      <c r="G1379" s="1">
        <f t="shared" si="275"/>
        <v>-5.1482530981774879</v>
      </c>
      <c r="H1379" s="1">
        <f t="shared" si="276"/>
        <v>-5.1482530981774879</v>
      </c>
      <c r="I1379" s="1">
        <f t="shared" si="277"/>
        <v>-1.2878154732421876</v>
      </c>
      <c r="J1379" s="1">
        <f t="shared" si="278"/>
        <v>-1.2878154732421876</v>
      </c>
      <c r="K1379" s="4">
        <v>1247000000</v>
      </c>
      <c r="L1379" s="3">
        <v>622000000</v>
      </c>
      <c r="M1379" s="1">
        <f t="shared" si="279"/>
        <v>6.5287043155351832</v>
      </c>
      <c r="N1379" s="1">
        <f t="shared" si="280"/>
        <v>0.43193869161600001</v>
      </c>
      <c r="O1379" s="3">
        <v>625000000</v>
      </c>
      <c r="P1379" s="1">
        <f t="shared" si="281"/>
        <v>-81.92</v>
      </c>
      <c r="Q1379" s="1">
        <f t="shared" si="282"/>
        <v>-81.92</v>
      </c>
      <c r="R1379" s="1">
        <f t="shared" si="283"/>
        <v>-5.2726891066406247E-2</v>
      </c>
      <c r="S1379" s="1">
        <f t="shared" si="284"/>
        <v>-53.483145752864225</v>
      </c>
      <c r="T1379" s="1">
        <f t="shared" si="287"/>
        <v>-52.177404889757184</v>
      </c>
      <c r="U1379" s="1">
        <f t="shared" si="287"/>
        <v>-52.830275321310708</v>
      </c>
      <c r="V1379" s="1">
        <f t="shared" si="287"/>
        <v>-53.483145752864225</v>
      </c>
      <c r="AA1379"/>
      <c r="AB1379"/>
    </row>
    <row r="1380" spans="1:28" hidden="1" x14ac:dyDescent="0.2">
      <c r="A1380" t="s">
        <v>1457</v>
      </c>
      <c r="B1380" s="5">
        <v>45.93</v>
      </c>
      <c r="C1380" s="2">
        <v>86601000</v>
      </c>
      <c r="D1380" s="2">
        <v>320000000</v>
      </c>
      <c r="E1380" t="s">
        <v>76</v>
      </c>
      <c r="F1380" s="2">
        <v>58000000</v>
      </c>
      <c r="G1380" s="1">
        <f t="shared" si="275"/>
        <v>3.2176581863609299</v>
      </c>
      <c r="H1380" s="1">
        <f t="shared" si="276"/>
        <v>0.58320054627791862</v>
      </c>
      <c r="I1380" s="1">
        <f t="shared" si="277"/>
        <v>2.0605047571875001</v>
      </c>
      <c r="J1380" s="1">
        <f t="shared" si="278"/>
        <v>11.368302108620689</v>
      </c>
      <c r="K1380" s="4">
        <v>7207000000</v>
      </c>
      <c r="L1380" s="4">
        <v>5498000000</v>
      </c>
      <c r="M1380" s="1">
        <f t="shared" si="279"/>
        <v>19.734183208046097</v>
      </c>
      <c r="N1380" s="1">
        <f t="shared" si="280"/>
        <v>2.3274335459332942</v>
      </c>
      <c r="O1380" s="4">
        <v>1709000000</v>
      </c>
      <c r="P1380" s="1">
        <f t="shared" si="281"/>
        <v>3.3937975424224693</v>
      </c>
      <c r="Q1380" s="1">
        <f t="shared" si="282"/>
        <v>18.724400234055004</v>
      </c>
      <c r="R1380" s="1">
        <f t="shared" si="283"/>
        <v>1.242994978125</v>
      </c>
      <c r="S1380" s="1">
        <f t="shared" si="284"/>
        <v>36.951074467962265</v>
      </c>
      <c r="T1380" s="1">
        <f t="shared" si="287"/>
        <v>40.897911109571481</v>
      </c>
      <c r="U1380" s="1">
        <f t="shared" si="287"/>
        <v>38.924492788766877</v>
      </c>
      <c r="V1380" s="1">
        <f t="shared" si="287"/>
        <v>36.951074467962265</v>
      </c>
      <c r="AA1380"/>
      <c r="AB1380"/>
    </row>
    <row r="1381" spans="1:28" hidden="1" x14ac:dyDescent="0.2">
      <c r="A1381" t="s">
        <v>1458</v>
      </c>
      <c r="B1381" s="5">
        <v>19.260000000000002</v>
      </c>
      <c r="C1381" s="2">
        <v>68360051</v>
      </c>
      <c r="D1381" s="2">
        <v>-89000000</v>
      </c>
      <c r="E1381" t="s">
        <v>27</v>
      </c>
      <c r="F1381" s="2">
        <v>-31000000</v>
      </c>
      <c r="G1381" s="1">
        <f t="shared" si="275"/>
        <v>-0.89491118308163364</v>
      </c>
      <c r="H1381" s="1">
        <f t="shared" si="276"/>
        <v>-0.31171063680371514</v>
      </c>
      <c r="I1381" s="1">
        <f t="shared" si="277"/>
        <v>-7.4085564303370788</v>
      </c>
      <c r="J1381" s="1">
        <f t="shared" si="278"/>
        <v>-21.269726525806451</v>
      </c>
      <c r="K1381" s="3">
        <v>336000000</v>
      </c>
      <c r="L1381" s="3">
        <v>202000000</v>
      </c>
      <c r="M1381" s="1">
        <f t="shared" si="279"/>
        <v>1.9602091870879383</v>
      </c>
      <c r="N1381" s="1">
        <f t="shared" si="280"/>
        <v>9.8254819571641789</v>
      </c>
      <c r="O1381" s="3">
        <v>134000000</v>
      </c>
      <c r="P1381" s="1">
        <f t="shared" si="281"/>
        <v>-23.134328358208954</v>
      </c>
      <c r="Q1381" s="1">
        <f t="shared" si="282"/>
        <v>-66.417910447761201</v>
      </c>
      <c r="R1381" s="1">
        <f t="shared" si="283"/>
        <v>-1.4793422272584267</v>
      </c>
      <c r="S1381" s="1">
        <f t="shared" si="284"/>
        <v>-13.019299824688549</v>
      </c>
      <c r="T1381" s="1">
        <f t="shared" si="287"/>
        <v>-12.62725798727096</v>
      </c>
      <c r="U1381" s="1">
        <f t="shared" si="287"/>
        <v>-12.823278905979755</v>
      </c>
      <c r="V1381" s="1">
        <f t="shared" si="287"/>
        <v>-13.019299824688549</v>
      </c>
      <c r="AA1381"/>
      <c r="AB1381"/>
    </row>
    <row r="1382" spans="1:28" hidden="1" x14ac:dyDescent="0.2">
      <c r="A1382" t="s">
        <v>1459</v>
      </c>
      <c r="B1382" s="5">
        <v>0.48</v>
      </c>
      <c r="C1382" s="2">
        <v>4693290</v>
      </c>
      <c r="D1382" s="2">
        <v>-18000000</v>
      </c>
      <c r="E1382" t="s">
        <v>27</v>
      </c>
      <c r="F1382" s="2">
        <v>-3000000</v>
      </c>
      <c r="G1382" s="1">
        <f t="shared" si="275"/>
        <v>-0.18099327298280232</v>
      </c>
      <c r="H1382" s="1">
        <f t="shared" si="276"/>
        <v>-3.0165545497133722E-2</v>
      </c>
      <c r="I1382" s="1">
        <f t="shared" si="277"/>
        <v>-36.631195683333331</v>
      </c>
      <c r="J1382" s="1">
        <f t="shared" si="278"/>
        <v>-219.78717409999999</v>
      </c>
      <c r="K1382" s="3">
        <v>16000000</v>
      </c>
      <c r="L1382" s="3">
        <v>3000000</v>
      </c>
      <c r="M1382" s="1">
        <f t="shared" si="279"/>
        <v>2.7699119381073829</v>
      </c>
      <c r="N1382" s="1">
        <f t="shared" si="280"/>
        <v>0.1732907076923077</v>
      </c>
      <c r="O1382" s="3">
        <v>14000000</v>
      </c>
      <c r="P1382" s="1">
        <f t="shared" si="281"/>
        <v>-21.428571428571427</v>
      </c>
      <c r="Q1382" s="1">
        <f t="shared" si="282"/>
        <v>-128.57142857142858</v>
      </c>
      <c r="R1382" s="1">
        <f t="shared" si="283"/>
        <v>-1.2515439999999997E-2</v>
      </c>
      <c r="S1382" s="1">
        <f t="shared" si="284"/>
        <v>-38.352626835333005</v>
      </c>
      <c r="T1382" s="1">
        <f t="shared" si="287"/>
        <v>-37.756030417894493</v>
      </c>
      <c r="U1382" s="1">
        <f t="shared" si="287"/>
        <v>-38.054328626613746</v>
      </c>
      <c r="V1382" s="1">
        <f t="shared" si="287"/>
        <v>-38.352626835333005</v>
      </c>
      <c r="AA1382"/>
      <c r="AB1382"/>
    </row>
    <row r="1383" spans="1:28" hidden="1" x14ac:dyDescent="0.2">
      <c r="A1383" t="s">
        <v>1460</v>
      </c>
      <c r="B1383" s="5">
        <v>10.47</v>
      </c>
      <c r="C1383" s="2">
        <v>76800000</v>
      </c>
      <c r="D1383" s="2">
        <v>-569000000</v>
      </c>
      <c r="E1383" t="s">
        <v>27</v>
      </c>
      <c r="F1383" s="2">
        <v>-36000000</v>
      </c>
      <c r="G1383" s="1">
        <f t="shared" si="275"/>
        <v>-5.7213984626230285</v>
      </c>
      <c r="H1383" s="1">
        <f t="shared" si="276"/>
        <v>-0.36198654596560464</v>
      </c>
      <c r="I1383" s="1">
        <f t="shared" si="277"/>
        <v>-1.1588075963093147</v>
      </c>
      <c r="J1383" s="1">
        <f t="shared" si="278"/>
        <v>-18.315597841666666</v>
      </c>
      <c r="K1383" s="4">
        <v>3889000000</v>
      </c>
      <c r="L1383" s="4">
        <v>4314000000</v>
      </c>
      <c r="M1383" s="1">
        <f t="shared" si="279"/>
        <v>-5.533854166666667</v>
      </c>
      <c r="N1383" s="1">
        <f t="shared" si="280"/>
        <v>-1.8919905882352941</v>
      </c>
      <c r="O1383" s="3">
        <v>-450000000</v>
      </c>
      <c r="P1383" s="1">
        <f t="shared" si="281"/>
        <v>8</v>
      </c>
      <c r="Q1383" s="1">
        <f t="shared" si="282"/>
        <v>126.44444444444444</v>
      </c>
      <c r="R1383" s="1">
        <f t="shared" si="283"/>
        <v>-0.14131739894551845</v>
      </c>
      <c r="S1383" s="1">
        <f t="shared" si="284"/>
        <v>-74.088541666666671</v>
      </c>
      <c r="T1383" s="1">
        <f t="shared" si="287"/>
        <v>-75.260416666666686</v>
      </c>
      <c r="U1383" s="1">
        <f t="shared" si="287"/>
        <v>-74.674479166666671</v>
      </c>
      <c r="V1383" s="1">
        <f t="shared" si="287"/>
        <v>-74.088541666666671</v>
      </c>
      <c r="AA1383"/>
      <c r="AB1383"/>
    </row>
    <row r="1384" spans="1:28" hidden="1" x14ac:dyDescent="0.2">
      <c r="A1384" t="s">
        <v>1461</v>
      </c>
      <c r="B1384" s="5">
        <v>16.36</v>
      </c>
      <c r="C1384" s="2">
        <v>28974000</v>
      </c>
      <c r="D1384" s="2">
        <v>10000000</v>
      </c>
      <c r="E1384" t="s">
        <v>114</v>
      </c>
      <c r="F1384" s="2">
        <v>2000000</v>
      </c>
      <c r="G1384" s="1">
        <f t="shared" si="275"/>
        <v>0.10055181832377906</v>
      </c>
      <c r="H1384" s="1">
        <f t="shared" si="276"/>
        <v>2.0110363664755812E-2</v>
      </c>
      <c r="I1384" s="1">
        <f t="shared" si="277"/>
        <v>65.936152230000005</v>
      </c>
      <c r="J1384" s="1">
        <f t="shared" si="278"/>
        <v>329.68076115000002</v>
      </c>
      <c r="K1384" s="3">
        <v>399000000</v>
      </c>
      <c r="L1384" s="3">
        <v>50000000</v>
      </c>
      <c r="M1384" s="1">
        <f t="shared" si="279"/>
        <v>12.045281976944848</v>
      </c>
      <c r="N1384" s="1">
        <f t="shared" si="280"/>
        <v>1.3582081375358166</v>
      </c>
      <c r="O1384" s="3">
        <v>349000000</v>
      </c>
      <c r="P1384" s="1">
        <f t="shared" si="281"/>
        <v>0.57306590257879653</v>
      </c>
      <c r="Q1384" s="1">
        <f t="shared" si="282"/>
        <v>2.8653295128939829</v>
      </c>
      <c r="R1384" s="1">
        <f t="shared" si="283"/>
        <v>4.7401463999999995</v>
      </c>
      <c r="S1384" s="1">
        <f t="shared" si="284"/>
        <v>3.451370193967005</v>
      </c>
      <c r="T1384" s="1">
        <f t="shared" si="287"/>
        <v>5.8604265893559733</v>
      </c>
      <c r="U1384" s="1">
        <f t="shared" si="287"/>
        <v>4.6558983916614887</v>
      </c>
      <c r="V1384" s="1">
        <f t="shared" si="287"/>
        <v>3.451370193967005</v>
      </c>
      <c r="AA1384"/>
      <c r="AB1384"/>
    </row>
    <row r="1385" spans="1:28" hidden="1" x14ac:dyDescent="0.2">
      <c r="A1385" t="s">
        <v>1462</v>
      </c>
      <c r="B1385" s="5">
        <v>33.35</v>
      </c>
      <c r="C1385" s="2">
        <v>11924000</v>
      </c>
      <c r="D1385" s="2">
        <v>-33000000</v>
      </c>
      <c r="E1385" t="s">
        <v>27</v>
      </c>
      <c r="F1385" s="2">
        <v>-8000000</v>
      </c>
      <c r="G1385" s="1">
        <f t="shared" si="275"/>
        <v>-0.33182100046847091</v>
      </c>
      <c r="H1385" s="1">
        <f t="shared" si="276"/>
        <v>-8.0441454659023248E-2</v>
      </c>
      <c r="I1385" s="1">
        <f t="shared" si="277"/>
        <v>-19.98065219090909</v>
      </c>
      <c r="J1385" s="1">
        <f t="shared" si="278"/>
        <v>-82.420190287500006</v>
      </c>
      <c r="K1385" s="3">
        <v>64000000</v>
      </c>
      <c r="L1385" s="3">
        <v>8000000</v>
      </c>
      <c r="M1385" s="1">
        <f t="shared" si="279"/>
        <v>4.6964106004696413</v>
      </c>
      <c r="N1385" s="1">
        <f t="shared" si="280"/>
        <v>7.1011678571428574</v>
      </c>
      <c r="O1385" s="3">
        <v>56000000</v>
      </c>
      <c r="P1385" s="1">
        <f t="shared" si="281"/>
        <v>-14.285714285714285</v>
      </c>
      <c r="Q1385" s="1">
        <f t="shared" si="282"/>
        <v>-58.928571428571431</v>
      </c>
      <c r="R1385" s="1">
        <f t="shared" si="283"/>
        <v>-1.2050466666666668</v>
      </c>
      <c r="S1385" s="1">
        <f t="shared" si="284"/>
        <v>-27.675276752767527</v>
      </c>
      <c r="T1385" s="1">
        <f t="shared" si="287"/>
        <v>-26.735994632673599</v>
      </c>
      <c r="U1385" s="1">
        <f t="shared" si="287"/>
        <v>-27.205635692720563</v>
      </c>
      <c r="V1385" s="1">
        <f t="shared" si="287"/>
        <v>-27.675276752767527</v>
      </c>
      <c r="AA1385"/>
      <c r="AB1385"/>
    </row>
    <row r="1386" spans="1:28" hidden="1" x14ac:dyDescent="0.2">
      <c r="A1386" t="s">
        <v>1463</v>
      </c>
      <c r="B1386" s="5">
        <v>0.97</v>
      </c>
      <c r="C1386" s="2">
        <v>11637289</v>
      </c>
      <c r="D1386" s="2">
        <v>-16000000</v>
      </c>
      <c r="E1386" t="s">
        <v>27</v>
      </c>
      <c r="F1386" s="2">
        <v>-3000000</v>
      </c>
      <c r="G1386" s="1">
        <f t="shared" si="275"/>
        <v>-0.1608829093180465</v>
      </c>
      <c r="H1386" s="1">
        <f t="shared" si="276"/>
        <v>-3.0165545497133722E-2</v>
      </c>
      <c r="I1386" s="1">
        <f t="shared" si="277"/>
        <v>-41.210095143750003</v>
      </c>
      <c r="J1386" s="1">
        <f t="shared" si="278"/>
        <v>-219.78717409999999</v>
      </c>
      <c r="K1386" s="3">
        <v>12000000</v>
      </c>
      <c r="L1386" s="3">
        <v>15000000</v>
      </c>
      <c r="M1386" s="1">
        <f t="shared" si="279"/>
        <v>-0.25779199949404025</v>
      </c>
      <c r="N1386" s="1">
        <f t="shared" si="280"/>
        <v>-3.762723443333333</v>
      </c>
      <c r="O1386" s="3">
        <v>-3000000</v>
      </c>
      <c r="P1386" s="1">
        <f t="shared" si="281"/>
        <v>100</v>
      </c>
      <c r="Q1386" s="1">
        <f t="shared" si="282"/>
        <v>533.33333333333326</v>
      </c>
      <c r="R1386" s="1">
        <f t="shared" si="283"/>
        <v>-7.0551064562500015E-2</v>
      </c>
      <c r="S1386" s="1">
        <f t="shared" si="284"/>
        <v>-13.748906639682144</v>
      </c>
      <c r="T1386" s="1">
        <f t="shared" si="287"/>
        <v>-13.800465039580951</v>
      </c>
      <c r="U1386" s="1">
        <f t="shared" si="287"/>
        <v>-13.774685839631548</v>
      </c>
      <c r="V1386" s="1">
        <f t="shared" si="287"/>
        <v>-13.748906639682144</v>
      </c>
      <c r="AA1386"/>
      <c r="AB1386"/>
    </row>
    <row r="1387" spans="1:28" hidden="1" x14ac:dyDescent="0.2">
      <c r="A1387" t="s">
        <v>1464</v>
      </c>
      <c r="B1387" s="5">
        <v>3</v>
      </c>
      <c r="C1387" s="2">
        <v>2042493</v>
      </c>
      <c r="D1387" s="2">
        <v>0.74</v>
      </c>
      <c r="E1387" t="s">
        <v>27</v>
      </c>
      <c r="F1387" s="2">
        <v>-2000000</v>
      </c>
      <c r="G1387" s="1">
        <f t="shared" si="275"/>
        <v>7.4408345559596507E-9</v>
      </c>
      <c r="H1387" s="1">
        <f t="shared" si="276"/>
        <v>-2.0110363664755812E-2</v>
      </c>
      <c r="I1387" s="1">
        <f t="shared" si="277"/>
        <v>891029084.1891892</v>
      </c>
      <c r="J1387" s="1">
        <f t="shared" si="278"/>
        <v>-329.68076115000002</v>
      </c>
      <c r="K1387" s="3">
        <v>91000000</v>
      </c>
      <c r="L1387" s="3">
        <v>51000000</v>
      </c>
      <c r="M1387" s="1">
        <f t="shared" si="279"/>
        <v>19.583910446694308</v>
      </c>
      <c r="N1387" s="1">
        <f t="shared" si="280"/>
        <v>0.153186975</v>
      </c>
      <c r="O1387" s="3">
        <v>22000000</v>
      </c>
      <c r="P1387" s="1">
        <f t="shared" si="281"/>
        <v>-9.0909090909090917</v>
      </c>
      <c r="Q1387" s="1">
        <f t="shared" si="282"/>
        <v>3.3636363636363633E-6</v>
      </c>
      <c r="R1387" s="1">
        <f t="shared" si="283"/>
        <v>828037.70286944218</v>
      </c>
      <c r="S1387" s="1">
        <f t="shared" si="284"/>
        <v>3.6230234319088899E-6</v>
      </c>
      <c r="T1387" s="1">
        <f t="shared" si="287"/>
        <v>2.1542337721598059</v>
      </c>
      <c r="U1387" s="1">
        <f t="shared" si="287"/>
        <v>1.0771186975916189</v>
      </c>
      <c r="V1387" s="1">
        <f t="shared" si="287"/>
        <v>3.6230234319088899E-6</v>
      </c>
      <c r="AA1387"/>
      <c r="AB1387"/>
    </row>
    <row r="1388" spans="1:28" hidden="1" x14ac:dyDescent="0.2">
      <c r="A1388" t="s">
        <v>1439</v>
      </c>
      <c r="B1388" s="5">
        <v>12.77</v>
      </c>
      <c r="C1388" s="2">
        <v>71254000</v>
      </c>
      <c r="D1388" s="2">
        <v>19000000</v>
      </c>
      <c r="E1388" t="s">
        <v>27</v>
      </c>
      <c r="F1388" s="2">
        <v>19000000</v>
      </c>
      <c r="G1388" s="1">
        <f t="shared" si="275"/>
        <v>0.19104845481518024</v>
      </c>
      <c r="H1388" s="1">
        <f t="shared" si="276"/>
        <v>0.19104845481518024</v>
      </c>
      <c r="I1388" s="1">
        <f t="shared" si="277"/>
        <v>34.703238015789474</v>
      </c>
      <c r="J1388" s="1">
        <f t="shared" si="278"/>
        <v>34.703238015789474</v>
      </c>
      <c r="K1388" s="2" t="s">
        <v>17</v>
      </c>
      <c r="L1388" s="2" t="s">
        <v>18</v>
      </c>
      <c r="M1388" s="1" t="e">
        <f t="shared" si="279"/>
        <v>#VALUE!</v>
      </c>
      <c r="N1388" s="1" t="e">
        <f t="shared" si="280"/>
        <v>#VALUE!</v>
      </c>
      <c r="O1388" s="2" t="s">
        <v>21</v>
      </c>
      <c r="P1388" s="1" t="e">
        <f t="shared" si="281"/>
        <v>#VALUE!</v>
      </c>
      <c r="Q1388" s="1" t="e">
        <f t="shared" si="282"/>
        <v>#VALUE!</v>
      </c>
      <c r="R1388" s="1" t="e">
        <f t="shared" si="283"/>
        <v>#VALUE!</v>
      </c>
      <c r="S1388" s="1" t="e">
        <f t="shared" si="284"/>
        <v>#VALUE!</v>
      </c>
      <c r="T1388" s="1" t="e">
        <f t="shared" si="287"/>
        <v>#VALUE!</v>
      </c>
      <c r="U1388" s="1" t="e">
        <f t="shared" si="287"/>
        <v>#VALUE!</v>
      </c>
      <c r="V1388" s="1" t="e">
        <f t="shared" si="287"/>
        <v>#VALUE!</v>
      </c>
      <c r="AA1388"/>
      <c r="AB1388"/>
    </row>
    <row r="1389" spans="1:28" hidden="1" x14ac:dyDescent="0.2">
      <c r="A1389" t="s">
        <v>1465</v>
      </c>
      <c r="B1389" s="5">
        <v>2.97</v>
      </c>
      <c r="C1389" s="2">
        <v>16059000</v>
      </c>
      <c r="D1389" s="2">
        <v>4000000</v>
      </c>
      <c r="E1389" t="s">
        <v>61</v>
      </c>
      <c r="F1389" s="2">
        <v>4000000</v>
      </c>
      <c r="G1389" s="1">
        <f t="shared" si="275"/>
        <v>4.0220727329511624E-2</v>
      </c>
      <c r="H1389" s="1">
        <f t="shared" si="276"/>
        <v>4.0220727329511624E-2</v>
      </c>
      <c r="I1389" s="1">
        <f t="shared" si="277"/>
        <v>164.84038057500001</v>
      </c>
      <c r="J1389" s="1">
        <f t="shared" si="278"/>
        <v>164.84038057500001</v>
      </c>
      <c r="K1389" s="3">
        <v>100000000</v>
      </c>
      <c r="L1389" s="3">
        <v>16000000</v>
      </c>
      <c r="M1389" s="1">
        <f t="shared" si="279"/>
        <v>5.2307117504203253</v>
      </c>
      <c r="N1389" s="1">
        <f t="shared" si="280"/>
        <v>0.56780035714285715</v>
      </c>
      <c r="O1389" s="3">
        <v>84000000</v>
      </c>
      <c r="P1389" s="1">
        <f t="shared" si="281"/>
        <v>4.7619047619047619</v>
      </c>
      <c r="Q1389" s="1">
        <f t="shared" si="282"/>
        <v>4.7619047619047619</v>
      </c>
      <c r="R1389" s="1">
        <f t="shared" si="283"/>
        <v>1.1923807500000001</v>
      </c>
      <c r="S1389" s="1">
        <f t="shared" si="284"/>
        <v>2.4908151192477739</v>
      </c>
      <c r="T1389" s="1">
        <f t="shared" si="287"/>
        <v>3.5369574693318389</v>
      </c>
      <c r="U1389" s="1">
        <f t="shared" si="287"/>
        <v>3.0138862942898061</v>
      </c>
      <c r="V1389" s="1">
        <f t="shared" si="287"/>
        <v>2.4908151192477739</v>
      </c>
      <c r="AA1389"/>
      <c r="AB1389"/>
    </row>
    <row r="1390" spans="1:28" hidden="1" x14ac:dyDescent="0.2">
      <c r="A1390" t="s">
        <v>1466</v>
      </c>
      <c r="B1390" s="5">
        <v>1.19</v>
      </c>
      <c r="C1390" s="2">
        <v>50089000</v>
      </c>
      <c r="D1390" s="2">
        <v>-14000000</v>
      </c>
      <c r="E1390" t="s">
        <v>76</v>
      </c>
      <c r="F1390" s="2">
        <v>-7000000</v>
      </c>
      <c r="G1390" s="1">
        <f t="shared" si="275"/>
        <v>-0.1407725456532907</v>
      </c>
      <c r="H1390" s="1">
        <f t="shared" si="276"/>
        <v>-7.0386272826645349E-2</v>
      </c>
      <c r="I1390" s="1">
        <f t="shared" si="277"/>
        <v>-47.097251592857141</v>
      </c>
      <c r="J1390" s="1">
        <f t="shared" si="278"/>
        <v>-94.194503185714282</v>
      </c>
      <c r="K1390" s="3">
        <v>425000000</v>
      </c>
      <c r="L1390" s="3">
        <v>368000000</v>
      </c>
      <c r="M1390" s="1">
        <f t="shared" si="279"/>
        <v>1.1379744055581065</v>
      </c>
      <c r="N1390" s="1">
        <f t="shared" si="280"/>
        <v>1.0457177192982456</v>
      </c>
      <c r="O1390" s="3">
        <v>57000000</v>
      </c>
      <c r="P1390" s="1">
        <f t="shared" si="281"/>
        <v>-12.280701754385964</v>
      </c>
      <c r="Q1390" s="1">
        <f t="shared" si="282"/>
        <v>-24.561403508771928</v>
      </c>
      <c r="R1390" s="1">
        <f t="shared" si="283"/>
        <v>-0.42575649999999993</v>
      </c>
      <c r="S1390" s="1">
        <f t="shared" si="284"/>
        <v>-2.7950248557567532</v>
      </c>
      <c r="T1390" s="1">
        <f t="shared" si="287"/>
        <v>-2.5674299746451315</v>
      </c>
      <c r="U1390" s="1">
        <f t="shared" si="287"/>
        <v>-2.6812274152009423</v>
      </c>
      <c r="V1390" s="1">
        <f t="shared" si="287"/>
        <v>-2.7950248557567532</v>
      </c>
      <c r="AA1390"/>
      <c r="AB1390"/>
    </row>
    <row r="1391" spans="1:28" hidden="1" x14ac:dyDescent="0.2">
      <c r="A1391" t="s">
        <v>1467</v>
      </c>
      <c r="B1391" s="5">
        <v>8.57</v>
      </c>
      <c r="C1391" s="2">
        <v>2102200000</v>
      </c>
      <c r="D1391" s="2">
        <v>307000000</v>
      </c>
      <c r="E1391" t="s">
        <v>27</v>
      </c>
      <c r="F1391" s="2">
        <v>307000000</v>
      </c>
      <c r="G1391" s="1">
        <f t="shared" si="275"/>
        <v>3.0869408225400172</v>
      </c>
      <c r="H1391" s="1">
        <f t="shared" si="276"/>
        <v>3.0869408225400172</v>
      </c>
      <c r="I1391" s="1">
        <f t="shared" si="277"/>
        <v>2.1477574016286645</v>
      </c>
      <c r="J1391" s="1">
        <f t="shared" si="278"/>
        <v>2.1477574016286645</v>
      </c>
      <c r="K1391" s="4">
        <v>1348137000000</v>
      </c>
      <c r="L1391" s="4">
        <v>1279400000000</v>
      </c>
      <c r="M1391" s="1">
        <f t="shared" si="279"/>
        <v>32.69765008086766</v>
      </c>
      <c r="N1391" s="1">
        <f t="shared" si="280"/>
        <v>0.26209834586903707</v>
      </c>
      <c r="O1391" s="4">
        <v>62495000000</v>
      </c>
      <c r="P1391" s="1">
        <f t="shared" si="281"/>
        <v>0.4912392991439315</v>
      </c>
      <c r="Q1391" s="1">
        <f t="shared" si="282"/>
        <v>0.4912392991439315</v>
      </c>
      <c r="R1391" s="1">
        <f t="shared" si="283"/>
        <v>5.8683563517915314</v>
      </c>
      <c r="S1391" s="1">
        <f t="shared" si="284"/>
        <v>1.4603748454000571</v>
      </c>
      <c r="T1391" s="1">
        <f t="shared" si="287"/>
        <v>7.4060508039197028</v>
      </c>
      <c r="U1391" s="1">
        <f t="shared" si="287"/>
        <v>4.4332128246598801</v>
      </c>
      <c r="V1391" s="1">
        <f t="shared" si="287"/>
        <v>1.4603748454000571</v>
      </c>
      <c r="AA1391"/>
      <c r="AB1391"/>
    </row>
    <row r="1392" spans="1:28" s="21" customFormat="1" hidden="1" x14ac:dyDescent="0.2">
      <c r="A1392" s="21" t="s">
        <v>292</v>
      </c>
      <c r="B1392" s="22">
        <v>16.59</v>
      </c>
      <c r="C1392" s="23">
        <v>631000000</v>
      </c>
      <c r="D1392" s="23">
        <v>2682000000</v>
      </c>
      <c r="E1392" s="21" t="s">
        <v>27</v>
      </c>
      <c r="F1392" s="23">
        <v>2682000000</v>
      </c>
      <c r="G1392" s="24">
        <f t="shared" si="275"/>
        <v>26.967997674437544</v>
      </c>
      <c r="H1392" s="24">
        <f t="shared" si="276"/>
        <v>26.967997674437544</v>
      </c>
      <c r="I1392" s="24">
        <f t="shared" si="277"/>
        <v>0.24584695089485459</v>
      </c>
      <c r="J1392" s="24">
        <f t="shared" si="278"/>
        <v>0.24584695089485459</v>
      </c>
      <c r="K1392" s="23">
        <v>1429223000000</v>
      </c>
      <c r="L1392" s="23">
        <v>1183351000000</v>
      </c>
      <c r="M1392" s="24">
        <f t="shared" si="279"/>
        <v>389.65451664025358</v>
      </c>
      <c r="N1392" s="24">
        <f t="shared" si="280"/>
        <v>4.2576177848636688E-2</v>
      </c>
      <c r="O1392" s="23">
        <v>195996000000</v>
      </c>
      <c r="P1392" s="24">
        <f t="shared" si="281"/>
        <v>1.3683952733729261</v>
      </c>
      <c r="Q1392" s="24">
        <f t="shared" si="282"/>
        <v>1.3683952733729261</v>
      </c>
      <c r="R1392" s="24">
        <f t="shared" si="283"/>
        <v>0.3903165548098434</v>
      </c>
      <c r="S1392" s="24">
        <f t="shared" si="284"/>
        <v>42.503961965134707</v>
      </c>
      <c r="T1392" s="24">
        <f t="shared" si="287"/>
        <v>104.62630744849446</v>
      </c>
      <c r="U1392" s="24">
        <f t="shared" si="287"/>
        <v>73.565134706814575</v>
      </c>
      <c r="V1392" s="24">
        <f t="shared" si="287"/>
        <v>42.503961965134707</v>
      </c>
      <c r="W1392" s="24"/>
      <c r="X1392" s="24"/>
      <c r="Y1392" s="24"/>
      <c r="Z1392" s="24"/>
    </row>
    <row r="1393" spans="1:28" hidden="1" x14ac:dyDescent="0.2">
      <c r="A1393" t="s">
        <v>1469</v>
      </c>
      <c r="B1393" s="5">
        <v>70.23</v>
      </c>
      <c r="C1393" s="2">
        <v>24983177</v>
      </c>
      <c r="D1393" s="2">
        <v>170000000</v>
      </c>
      <c r="E1393" t="s">
        <v>76</v>
      </c>
      <c r="F1393" s="2">
        <v>5000000</v>
      </c>
      <c r="G1393" s="1">
        <f t="shared" si="275"/>
        <v>1.7093809115042442</v>
      </c>
      <c r="H1393" s="1">
        <f t="shared" si="276"/>
        <v>5.027590916188953E-2</v>
      </c>
      <c r="I1393" s="1">
        <f t="shared" si="277"/>
        <v>3.8785971899999998</v>
      </c>
      <c r="J1393" s="1">
        <f t="shared" si="278"/>
        <v>131.87230446000001</v>
      </c>
      <c r="K1393" s="4">
        <v>3800000000</v>
      </c>
      <c r="L1393" s="4">
        <v>2188000000</v>
      </c>
      <c r="M1393" s="1">
        <f t="shared" si="279"/>
        <v>64.523419099180217</v>
      </c>
      <c r="N1393" s="1">
        <f t="shared" si="280"/>
        <v>1.0884420103660051</v>
      </c>
      <c r="O1393" s="4">
        <v>1612000000</v>
      </c>
      <c r="P1393" s="1">
        <f t="shared" si="281"/>
        <v>0.3101736972704715</v>
      </c>
      <c r="Q1393" s="1">
        <f t="shared" si="282"/>
        <v>10.545905707196029</v>
      </c>
      <c r="R1393" s="1">
        <f t="shared" si="283"/>
        <v>1.032099129829412</v>
      </c>
      <c r="S1393" s="1">
        <f t="shared" si="284"/>
        <v>68.045789372584593</v>
      </c>
      <c r="T1393" s="1">
        <f t="shared" si="287"/>
        <v>80.950473192420645</v>
      </c>
      <c r="U1393" s="1">
        <f t="shared" si="287"/>
        <v>74.498131282502627</v>
      </c>
      <c r="V1393" s="1">
        <f t="shared" si="287"/>
        <v>68.045789372584593</v>
      </c>
      <c r="AA1393"/>
      <c r="AB1393"/>
    </row>
    <row r="1394" spans="1:28" hidden="1" x14ac:dyDescent="0.2">
      <c r="A1394" t="s">
        <v>1470</v>
      </c>
      <c r="B1394" s="5">
        <v>128.26</v>
      </c>
      <c r="C1394" s="2">
        <v>209801771</v>
      </c>
      <c r="D1394" s="2">
        <v>331000000</v>
      </c>
      <c r="E1394" t="s">
        <v>27</v>
      </c>
      <c r="F1394" s="2">
        <v>66000000</v>
      </c>
      <c r="G1394" s="1">
        <f t="shared" si="275"/>
        <v>3.3282651865170871</v>
      </c>
      <c r="H1394" s="1">
        <f t="shared" si="276"/>
        <v>0.66364200093694181</v>
      </c>
      <c r="I1394" s="1">
        <f t="shared" si="277"/>
        <v>1.9920287682779456</v>
      </c>
      <c r="J1394" s="1">
        <f t="shared" si="278"/>
        <v>9.9903260954545452</v>
      </c>
      <c r="K1394" s="4">
        <v>23173000000</v>
      </c>
      <c r="L1394" s="4">
        <v>12943000000</v>
      </c>
      <c r="M1394" s="1">
        <f t="shared" si="279"/>
        <v>48.760312895547486</v>
      </c>
      <c r="N1394" s="1">
        <f t="shared" si="280"/>
        <v>2.6304179030752683</v>
      </c>
      <c r="O1394" s="4">
        <v>9437000000</v>
      </c>
      <c r="P1394" s="1">
        <f t="shared" si="281"/>
        <v>0.69937480131397689</v>
      </c>
      <c r="Q1394" s="1">
        <f t="shared" si="282"/>
        <v>3.5074705944685816</v>
      </c>
      <c r="R1394" s="1">
        <f t="shared" si="283"/>
        <v>8.1296601656978833</v>
      </c>
      <c r="S1394" s="1">
        <f t="shared" si="284"/>
        <v>15.776797232088192</v>
      </c>
      <c r="T1394" s="1">
        <f t="shared" ref="T1394:V1413" si="288">($O1394+$O1394*($Q1394+T$2-$C$1)/$C$1)/$C1394</f>
        <v>24.772908137176788</v>
      </c>
      <c r="U1394" s="1">
        <f t="shared" si="288"/>
        <v>20.274852684632489</v>
      </c>
      <c r="V1394" s="1">
        <f t="shared" si="288"/>
        <v>15.776797232088192</v>
      </c>
      <c r="AA1394"/>
      <c r="AB1394"/>
    </row>
    <row r="1395" spans="1:28" hidden="1" x14ac:dyDescent="0.2">
      <c r="A1395" t="s">
        <v>1471</v>
      </c>
      <c r="B1395" s="5">
        <v>7.16</v>
      </c>
      <c r="C1395" s="2">
        <v>83909000</v>
      </c>
      <c r="D1395" s="2">
        <v>-6000000</v>
      </c>
      <c r="E1395" t="s">
        <v>61</v>
      </c>
      <c r="F1395" s="2">
        <v>-1.43</v>
      </c>
      <c r="G1395" s="1">
        <f t="shared" si="275"/>
        <v>-6.0331090994267443E-2</v>
      </c>
      <c r="H1395" s="1">
        <f t="shared" si="276"/>
        <v>-1.4378910020300406E-8</v>
      </c>
      <c r="I1395" s="1">
        <f t="shared" si="277"/>
        <v>-109.89358704999999</v>
      </c>
      <c r="J1395" s="1">
        <f t="shared" si="278"/>
        <v>-461091973.63636369</v>
      </c>
      <c r="K1395" s="3">
        <v>102000000</v>
      </c>
      <c r="L1395" s="3">
        <v>54000000</v>
      </c>
      <c r="M1395" s="1">
        <f t="shared" si="279"/>
        <v>0.57204829040984873</v>
      </c>
      <c r="N1395" s="1">
        <f t="shared" si="280"/>
        <v>12.516425833333335</v>
      </c>
      <c r="O1395" s="3">
        <v>49000000</v>
      </c>
      <c r="P1395" s="1">
        <f t="shared" si="281"/>
        <v>-2.9183673469387753E-6</v>
      </c>
      <c r="Q1395" s="1">
        <f t="shared" si="282"/>
        <v>-12.244897959183673</v>
      </c>
      <c r="R1395" s="1">
        <f t="shared" si="283"/>
        <v>-10.013140666666667</v>
      </c>
      <c r="S1395" s="1">
        <f t="shared" si="284"/>
        <v>-0.71506036301231091</v>
      </c>
      <c r="T1395" s="1">
        <f t="shared" si="288"/>
        <v>-0.59826717038696686</v>
      </c>
      <c r="U1395" s="1">
        <f t="shared" si="288"/>
        <v>-0.65666376669963888</v>
      </c>
      <c r="V1395" s="1">
        <f t="shared" si="288"/>
        <v>-0.71506036301231091</v>
      </c>
      <c r="AA1395"/>
      <c r="AB1395"/>
    </row>
    <row r="1396" spans="1:28" hidden="1" x14ac:dyDescent="0.2">
      <c r="A1396" t="s">
        <v>1472</v>
      </c>
      <c r="B1396" s="5">
        <v>19.68</v>
      </c>
      <c r="C1396" s="2">
        <v>35959954</v>
      </c>
      <c r="D1396" s="2">
        <v>51000000</v>
      </c>
      <c r="E1396" t="s">
        <v>27</v>
      </c>
      <c r="F1396" s="2">
        <v>5000000</v>
      </c>
      <c r="G1396" s="1">
        <f t="shared" si="275"/>
        <v>0.51281427345127328</v>
      </c>
      <c r="H1396" s="1">
        <f t="shared" si="276"/>
        <v>5.027590916188953E-2</v>
      </c>
      <c r="I1396" s="1">
        <f t="shared" si="277"/>
        <v>12.928657299999999</v>
      </c>
      <c r="J1396" s="1">
        <f t="shared" si="278"/>
        <v>131.87230446000001</v>
      </c>
      <c r="K1396" s="4">
        <v>6425000000</v>
      </c>
      <c r="L1396" s="4">
        <v>5816000000</v>
      </c>
      <c r="M1396" s="1">
        <f t="shared" si="279"/>
        <v>16.935505534851352</v>
      </c>
      <c r="N1396" s="1">
        <f t="shared" si="280"/>
        <v>1.1620556563546798</v>
      </c>
      <c r="O1396" s="3">
        <v>609000000</v>
      </c>
      <c r="P1396" s="1">
        <f t="shared" si="281"/>
        <v>0.82101806239737274</v>
      </c>
      <c r="Q1396" s="1">
        <f t="shared" si="282"/>
        <v>8.3743842364532011</v>
      </c>
      <c r="R1396" s="1">
        <f t="shared" si="283"/>
        <v>1.3876311661176473</v>
      </c>
      <c r="S1396" s="1">
        <f t="shared" si="284"/>
        <v>14.182443058742509</v>
      </c>
      <c r="T1396" s="1">
        <f t="shared" si="288"/>
        <v>17.569544165712781</v>
      </c>
      <c r="U1396" s="1">
        <f t="shared" si="288"/>
        <v>15.875993612227646</v>
      </c>
      <c r="V1396" s="1">
        <f t="shared" si="288"/>
        <v>14.182443058742509</v>
      </c>
      <c r="AA1396"/>
      <c r="AB1396"/>
    </row>
    <row r="1397" spans="1:28" hidden="1" x14ac:dyDescent="0.2">
      <c r="A1397" t="s">
        <v>1473</v>
      </c>
      <c r="B1397" s="5">
        <v>86.16</v>
      </c>
      <c r="C1397" s="2">
        <v>17055000</v>
      </c>
      <c r="D1397" s="2">
        <v>80000000</v>
      </c>
      <c r="E1397" t="s">
        <v>27</v>
      </c>
      <c r="F1397" s="2">
        <v>24000000</v>
      </c>
      <c r="G1397" s="1">
        <f t="shared" si="275"/>
        <v>0.80441454659023248</v>
      </c>
      <c r="H1397" s="1">
        <f t="shared" si="276"/>
        <v>0.24132436397706977</v>
      </c>
      <c r="I1397" s="1">
        <f t="shared" si="277"/>
        <v>8.2420190287500006</v>
      </c>
      <c r="J1397" s="1">
        <f t="shared" si="278"/>
        <v>27.473396762499998</v>
      </c>
      <c r="K1397" s="4">
        <v>1998000000</v>
      </c>
      <c r="L1397" s="4">
        <v>2237000000</v>
      </c>
      <c r="M1397" s="1">
        <f t="shared" si="279"/>
        <v>-14.013485781295808</v>
      </c>
      <c r="N1397" s="1">
        <f t="shared" si="280"/>
        <v>-6.1483631799163181</v>
      </c>
      <c r="O1397" s="3">
        <v>-240000000</v>
      </c>
      <c r="P1397" s="1">
        <f t="shared" si="281"/>
        <v>-10</v>
      </c>
      <c r="Q1397" s="1">
        <f t="shared" si="282"/>
        <v>-33.333333333333329</v>
      </c>
      <c r="R1397" s="1">
        <f t="shared" si="283"/>
        <v>1.8368235000000004</v>
      </c>
      <c r="S1397" s="1">
        <f t="shared" si="284"/>
        <v>46.907065376722358</v>
      </c>
      <c r="T1397" s="1">
        <f t="shared" si="288"/>
        <v>44.092641454119011</v>
      </c>
      <c r="U1397" s="1">
        <f t="shared" si="288"/>
        <v>45.499853415420681</v>
      </c>
      <c r="V1397" s="1">
        <f t="shared" si="288"/>
        <v>46.907065376722358</v>
      </c>
      <c r="AA1397"/>
      <c r="AB1397"/>
    </row>
    <row r="1398" spans="1:28" hidden="1" x14ac:dyDescent="0.2">
      <c r="A1398" t="s">
        <v>1474</v>
      </c>
      <c r="B1398" s="5">
        <v>56.91</v>
      </c>
      <c r="C1398" s="2">
        <v>51869000</v>
      </c>
      <c r="D1398" s="2">
        <v>104000000</v>
      </c>
      <c r="E1398" t="s">
        <v>27</v>
      </c>
      <c r="F1398" s="2">
        <v>38000000</v>
      </c>
      <c r="G1398" s="1">
        <f t="shared" ref="G1398:G1461" si="289">D1398/$C$3</f>
        <v>1.0457389105673023</v>
      </c>
      <c r="H1398" s="1">
        <f t="shared" ref="H1398:H1461" si="290">F1398/$C$3</f>
        <v>0.38209690963036047</v>
      </c>
      <c r="I1398" s="1">
        <f t="shared" ref="I1398:I1461" si="291">$B$3/G1398</f>
        <v>6.3400146375000004</v>
      </c>
      <c r="J1398" s="1">
        <f t="shared" ref="J1398:J1461" si="292">$B$3/H1398</f>
        <v>17.351619007894737</v>
      </c>
      <c r="K1398" s="4">
        <v>1610000000</v>
      </c>
      <c r="L1398" s="3">
        <v>533000000</v>
      </c>
      <c r="M1398" s="1">
        <f t="shared" ref="M1398:M1461" si="293">(K1398-L1398)/C1398</f>
        <v>20.763847384757756</v>
      </c>
      <c r="N1398" s="1">
        <f t="shared" ref="N1398:N1461" si="294">B1398/M1398</f>
        <v>2.7408215320334257</v>
      </c>
      <c r="O1398" s="4">
        <v>1030000000</v>
      </c>
      <c r="P1398" s="1">
        <f t="shared" ref="P1398:P1461" si="295">F1398/O1398*100</f>
        <v>3.6893203883495143</v>
      </c>
      <c r="Q1398" s="1">
        <f t="shared" ref="Q1398:Q1461" si="296">D1398/O1398*100</f>
        <v>10.097087378640776</v>
      </c>
      <c r="R1398" s="1">
        <f t="shared" ref="R1398:R1461" si="297">B1398/S1398</f>
        <v>2.8383315288461537</v>
      </c>
      <c r="S1398" s="1">
        <f t="shared" ref="S1398:S1461" si="298">($O1398+$O1398*($Q1398-$C$1)/$C$1)/$C1398</f>
        <v>20.050511866432743</v>
      </c>
      <c r="T1398" s="1">
        <f t="shared" si="288"/>
        <v>24.022055563053076</v>
      </c>
      <c r="U1398" s="1">
        <f t="shared" si="288"/>
        <v>22.036283714742911</v>
      </c>
      <c r="V1398" s="1">
        <f t="shared" si="288"/>
        <v>20.050511866432743</v>
      </c>
      <c r="AA1398"/>
      <c r="AB1398"/>
    </row>
    <row r="1399" spans="1:28" hidden="1" x14ac:dyDescent="0.2">
      <c r="A1399" t="s">
        <v>1475</v>
      </c>
      <c r="B1399" s="5">
        <v>4</v>
      </c>
      <c r="C1399" s="2">
        <v>75509088</v>
      </c>
      <c r="D1399" s="2">
        <v>-302000000</v>
      </c>
      <c r="E1399" t="s">
        <v>27</v>
      </c>
      <c r="F1399" s="2">
        <v>-177000000</v>
      </c>
      <c r="G1399" s="1">
        <f t="shared" si="289"/>
        <v>-3.0366649133781278</v>
      </c>
      <c r="H1399" s="1">
        <f t="shared" si="290"/>
        <v>-1.7797671843308895</v>
      </c>
      <c r="I1399" s="1">
        <f t="shared" si="291"/>
        <v>-2.1833162990066226</v>
      </c>
      <c r="J1399" s="1">
        <f t="shared" si="292"/>
        <v>-3.7252063406779659</v>
      </c>
      <c r="K1399" s="4">
        <v>1163000000</v>
      </c>
      <c r="L1399" s="4">
        <v>1032000000</v>
      </c>
      <c r="M1399" s="1">
        <f t="shared" si="293"/>
        <v>1.7348905074843441</v>
      </c>
      <c r="N1399" s="1">
        <f t="shared" si="294"/>
        <v>2.3056210076335879</v>
      </c>
      <c r="O1399" s="3">
        <v>131000000</v>
      </c>
      <c r="P1399" s="1">
        <f t="shared" si="295"/>
        <v>-135.1145038167939</v>
      </c>
      <c r="Q1399" s="1">
        <f t="shared" si="296"/>
        <v>-230.53435114503819</v>
      </c>
      <c r="R1399" s="1">
        <f t="shared" si="297"/>
        <v>-0.1000120370860927</v>
      </c>
      <c r="S1399" s="1">
        <f t="shared" si="298"/>
        <v>-39.995185745058933</v>
      </c>
      <c r="T1399" s="1">
        <f t="shared" si="288"/>
        <v>-39.64820764356206</v>
      </c>
      <c r="U1399" s="1">
        <f t="shared" si="288"/>
        <v>-39.821696694310496</v>
      </c>
      <c r="V1399" s="1">
        <f t="shared" si="288"/>
        <v>-39.995185745058933</v>
      </c>
      <c r="AA1399"/>
      <c r="AB1399"/>
    </row>
    <row r="1400" spans="1:28" hidden="1" x14ac:dyDescent="0.2">
      <c r="A1400" t="s">
        <v>1984</v>
      </c>
      <c r="B1400" s="5">
        <v>11.15</v>
      </c>
      <c r="C1400" s="2">
        <v>41002121</v>
      </c>
      <c r="D1400" s="2">
        <v>116000000</v>
      </c>
      <c r="E1400" t="s">
        <v>27</v>
      </c>
      <c r="F1400" s="2">
        <v>116000000</v>
      </c>
      <c r="G1400" s="1">
        <f t="shared" si="289"/>
        <v>1.1664010925558372</v>
      </c>
      <c r="H1400" s="1">
        <f t="shared" si="290"/>
        <v>1.1664010925558372</v>
      </c>
      <c r="I1400" s="1">
        <f t="shared" si="291"/>
        <v>5.6841510543103446</v>
      </c>
      <c r="J1400" s="1">
        <f t="shared" si="292"/>
        <v>5.6841510543103446</v>
      </c>
      <c r="K1400" s="2">
        <v>2489000000</v>
      </c>
      <c r="L1400" s="2">
        <v>1309000000</v>
      </c>
      <c r="M1400" s="1">
        <f t="shared" si="293"/>
        <v>28.778999018123965</v>
      </c>
      <c r="N1400" s="1">
        <f t="shared" si="294"/>
        <v>0.3874352958898305</v>
      </c>
      <c r="O1400" s="2">
        <v>1180000000</v>
      </c>
      <c r="P1400" s="1">
        <f t="shared" si="295"/>
        <v>9.8305084745762716</v>
      </c>
      <c r="Q1400" s="1">
        <f t="shared" si="296"/>
        <v>9.8305084745762716</v>
      </c>
      <c r="R1400" s="1">
        <f t="shared" si="297"/>
        <v>0.39411521478448275</v>
      </c>
      <c r="S1400" s="1">
        <f t="shared" si="298"/>
        <v>28.291219373748984</v>
      </c>
      <c r="T1400" s="1">
        <f t="shared" si="288"/>
        <v>34.047019177373777</v>
      </c>
      <c r="U1400" s="1">
        <f t="shared" si="288"/>
        <v>31.169119275561378</v>
      </c>
      <c r="V1400" s="1">
        <f t="shared" si="288"/>
        <v>28.291219373748984</v>
      </c>
      <c r="AA1400"/>
      <c r="AB1400"/>
    </row>
    <row r="1401" spans="1:28" hidden="1" x14ac:dyDescent="0.2">
      <c r="A1401" t="s">
        <v>1477</v>
      </c>
      <c r="B1401" s="5">
        <v>2.87</v>
      </c>
      <c r="C1401" s="2">
        <v>85257000</v>
      </c>
      <c r="D1401" s="2" t="s">
        <v>41</v>
      </c>
      <c r="E1401" t="s">
        <v>42</v>
      </c>
      <c r="F1401" s="2">
        <v>3000000</v>
      </c>
      <c r="G1401" s="1" t="e">
        <f t="shared" si="289"/>
        <v>#VALUE!</v>
      </c>
      <c r="H1401" s="1">
        <f t="shared" si="290"/>
        <v>3.0165545497133722E-2</v>
      </c>
      <c r="I1401" s="1" t="e">
        <f t="shared" si="291"/>
        <v>#VALUE!</v>
      </c>
      <c r="J1401" s="1">
        <f t="shared" si="292"/>
        <v>219.78717409999999</v>
      </c>
      <c r="K1401" s="3">
        <v>186000000</v>
      </c>
      <c r="L1401" s="3">
        <v>57000000</v>
      </c>
      <c r="M1401" s="1">
        <f t="shared" si="293"/>
        <v>1.5130722404025476</v>
      </c>
      <c r="N1401" s="1">
        <f t="shared" si="294"/>
        <v>1.896803023255814</v>
      </c>
      <c r="O1401" s="3">
        <v>129000000</v>
      </c>
      <c r="P1401" s="1">
        <f t="shared" si="295"/>
        <v>2.3255813953488373</v>
      </c>
      <c r="Q1401" s="1" t="e">
        <f t="shared" si="296"/>
        <v>#VALUE!</v>
      </c>
      <c r="R1401" s="1" t="e">
        <f t="shared" si="297"/>
        <v>#VALUE!</v>
      </c>
      <c r="S1401" s="1" t="e">
        <f t="shared" si="298"/>
        <v>#VALUE!</v>
      </c>
      <c r="T1401" s="1" t="e">
        <f t="shared" si="288"/>
        <v>#VALUE!</v>
      </c>
      <c r="U1401" s="1" t="e">
        <f t="shared" si="288"/>
        <v>#VALUE!</v>
      </c>
      <c r="V1401" s="1" t="e">
        <f t="shared" si="288"/>
        <v>#VALUE!</v>
      </c>
      <c r="AA1401"/>
      <c r="AB1401"/>
    </row>
    <row r="1402" spans="1:28" hidden="1" x14ac:dyDescent="0.2">
      <c r="A1402" t="s">
        <v>1478</v>
      </c>
      <c r="B1402" s="5" t="s">
        <v>46</v>
      </c>
      <c r="C1402" s="2">
        <v>0</v>
      </c>
      <c r="D1402" s="2" t="s">
        <v>41</v>
      </c>
      <c r="E1402" t="s">
        <v>42</v>
      </c>
      <c r="F1402" s="2" t="s">
        <v>41</v>
      </c>
      <c r="G1402" s="1" t="e">
        <f t="shared" si="289"/>
        <v>#VALUE!</v>
      </c>
      <c r="H1402" s="1" t="e">
        <f t="shared" si="290"/>
        <v>#VALUE!</v>
      </c>
      <c r="I1402" s="1" t="e">
        <f t="shared" si="291"/>
        <v>#VALUE!</v>
      </c>
      <c r="J1402" s="1" t="e">
        <f t="shared" si="292"/>
        <v>#VALUE!</v>
      </c>
      <c r="K1402" s="2" t="s">
        <v>41</v>
      </c>
      <c r="L1402" s="2" t="s">
        <v>41</v>
      </c>
      <c r="M1402" s="1" t="e">
        <f t="shared" si="293"/>
        <v>#VALUE!</v>
      </c>
      <c r="N1402" s="1" t="e">
        <f t="shared" si="294"/>
        <v>#VALUE!</v>
      </c>
      <c r="O1402" s="2" t="s">
        <v>41</v>
      </c>
      <c r="P1402" s="1" t="e">
        <f t="shared" si="295"/>
        <v>#VALUE!</v>
      </c>
      <c r="Q1402" s="1" t="e">
        <f t="shared" si="296"/>
        <v>#VALUE!</v>
      </c>
      <c r="R1402" s="1" t="e">
        <f t="shared" si="297"/>
        <v>#VALUE!</v>
      </c>
      <c r="S1402" s="1" t="e">
        <f t="shared" si="298"/>
        <v>#VALUE!</v>
      </c>
      <c r="T1402" s="1" t="e">
        <f t="shared" si="288"/>
        <v>#VALUE!</v>
      </c>
      <c r="U1402" s="1" t="e">
        <f t="shared" si="288"/>
        <v>#VALUE!</v>
      </c>
      <c r="V1402" s="1" t="e">
        <f t="shared" si="288"/>
        <v>#VALUE!</v>
      </c>
      <c r="AA1402"/>
      <c r="AB1402"/>
    </row>
    <row r="1403" spans="1:28" hidden="1" x14ac:dyDescent="0.2">
      <c r="A1403" t="s">
        <v>1479</v>
      </c>
      <c r="B1403" s="5">
        <v>28.65</v>
      </c>
      <c r="C1403" s="2">
        <v>0</v>
      </c>
      <c r="D1403" s="2" t="s">
        <v>41</v>
      </c>
      <c r="E1403" t="s">
        <v>42</v>
      </c>
      <c r="F1403" s="2" t="s">
        <v>41</v>
      </c>
      <c r="G1403" s="1" t="e">
        <f t="shared" si="289"/>
        <v>#VALUE!</v>
      </c>
      <c r="H1403" s="1" t="e">
        <f t="shared" si="290"/>
        <v>#VALUE!</v>
      </c>
      <c r="I1403" s="1" t="e">
        <f t="shared" si="291"/>
        <v>#VALUE!</v>
      </c>
      <c r="J1403" s="1" t="e">
        <f t="shared" si="292"/>
        <v>#VALUE!</v>
      </c>
      <c r="K1403" s="2" t="s">
        <v>41</v>
      </c>
      <c r="L1403" s="2" t="s">
        <v>41</v>
      </c>
      <c r="M1403" s="1" t="e">
        <f t="shared" si="293"/>
        <v>#VALUE!</v>
      </c>
      <c r="N1403" s="1" t="e">
        <f t="shared" si="294"/>
        <v>#VALUE!</v>
      </c>
      <c r="O1403" s="2" t="s">
        <v>41</v>
      </c>
      <c r="P1403" s="1" t="e">
        <f t="shared" si="295"/>
        <v>#VALUE!</v>
      </c>
      <c r="Q1403" s="1" t="e">
        <f t="shared" si="296"/>
        <v>#VALUE!</v>
      </c>
      <c r="R1403" s="1" t="e">
        <f t="shared" si="297"/>
        <v>#VALUE!</v>
      </c>
      <c r="S1403" s="1" t="e">
        <f t="shared" si="298"/>
        <v>#VALUE!</v>
      </c>
      <c r="T1403" s="1" t="e">
        <f t="shared" si="288"/>
        <v>#VALUE!</v>
      </c>
      <c r="U1403" s="1" t="e">
        <f t="shared" si="288"/>
        <v>#VALUE!</v>
      </c>
      <c r="V1403" s="1" t="e">
        <f t="shared" si="288"/>
        <v>#VALUE!</v>
      </c>
      <c r="AA1403"/>
      <c r="AB1403"/>
    </row>
    <row r="1404" spans="1:28" hidden="1" x14ac:dyDescent="0.2">
      <c r="A1404" t="s">
        <v>1480</v>
      </c>
      <c r="B1404" s="5">
        <v>30.32</v>
      </c>
      <c r="C1404" s="2">
        <v>713000000</v>
      </c>
      <c r="D1404" s="2">
        <v>594000000</v>
      </c>
      <c r="E1404" t="s">
        <v>27</v>
      </c>
      <c r="F1404" s="2">
        <v>262000000</v>
      </c>
      <c r="G1404" s="1">
        <f t="shared" si="289"/>
        <v>5.9727780084324769</v>
      </c>
      <c r="H1404" s="1">
        <f t="shared" si="290"/>
        <v>2.6344576400830118</v>
      </c>
      <c r="I1404" s="1">
        <f t="shared" si="291"/>
        <v>1.1100362328282827</v>
      </c>
      <c r="J1404" s="1">
        <f t="shared" si="292"/>
        <v>2.5166470316793892</v>
      </c>
      <c r="K1404" s="4">
        <v>32825000000</v>
      </c>
      <c r="L1404" s="4">
        <v>21246000000</v>
      </c>
      <c r="M1404" s="1">
        <f t="shared" si="293"/>
        <v>16.239831697054697</v>
      </c>
      <c r="N1404" s="1">
        <f t="shared" si="294"/>
        <v>1.8670144226617154</v>
      </c>
      <c r="O1404" s="4">
        <v>9518000000</v>
      </c>
      <c r="P1404" s="1">
        <f t="shared" si="295"/>
        <v>2.7526791342719061</v>
      </c>
      <c r="Q1404" s="1">
        <f t="shared" si="296"/>
        <v>6.2408068922042448</v>
      </c>
      <c r="R1404" s="1">
        <f t="shared" si="297"/>
        <v>3.6394208754208752</v>
      </c>
      <c r="S1404" s="1">
        <f t="shared" si="298"/>
        <v>8.3309957924263678</v>
      </c>
      <c r="T1404" s="1">
        <f t="shared" si="288"/>
        <v>11.000841514726508</v>
      </c>
      <c r="U1404" s="1">
        <f t="shared" si="288"/>
        <v>9.665918653576437</v>
      </c>
      <c r="V1404" s="1">
        <f t="shared" si="288"/>
        <v>8.3309957924263678</v>
      </c>
      <c r="AA1404"/>
      <c r="AB1404"/>
    </row>
    <row r="1405" spans="1:28" hidden="1" x14ac:dyDescent="0.2">
      <c r="A1405" t="s">
        <v>1481</v>
      </c>
      <c r="B1405" s="5">
        <v>36.74</v>
      </c>
      <c r="C1405" s="2">
        <v>535746000</v>
      </c>
      <c r="D1405" s="2">
        <v>1575000000</v>
      </c>
      <c r="E1405" t="s">
        <v>27</v>
      </c>
      <c r="F1405" s="2">
        <v>353000000</v>
      </c>
      <c r="G1405" s="1">
        <f t="shared" si="289"/>
        <v>15.836911385995203</v>
      </c>
      <c r="H1405" s="1">
        <f t="shared" si="290"/>
        <v>3.5494791868294011</v>
      </c>
      <c r="I1405" s="1">
        <f t="shared" si="291"/>
        <v>0.41864223638095238</v>
      </c>
      <c r="J1405" s="1">
        <f t="shared" si="292"/>
        <v>1.8678796665722379</v>
      </c>
      <c r="K1405" s="4">
        <v>31771000000</v>
      </c>
      <c r="L1405" s="4">
        <v>21074000000</v>
      </c>
      <c r="M1405" s="1">
        <f t="shared" si="293"/>
        <v>19.966551313495575</v>
      </c>
      <c r="N1405" s="1">
        <f t="shared" si="294"/>
        <v>1.8400774086192391</v>
      </c>
      <c r="O1405" s="4">
        <v>10170000000</v>
      </c>
      <c r="P1405" s="1">
        <f t="shared" si="295"/>
        <v>3.4709931170108161</v>
      </c>
      <c r="Q1405" s="1">
        <f t="shared" si="296"/>
        <v>15.486725663716813</v>
      </c>
      <c r="R1405" s="1">
        <f t="shared" si="297"/>
        <v>1.249733843809524</v>
      </c>
      <c r="S1405" s="1">
        <f t="shared" si="298"/>
        <v>29.398259623030313</v>
      </c>
      <c r="T1405" s="1">
        <f t="shared" si="288"/>
        <v>33.194834865775938</v>
      </c>
      <c r="U1405" s="1">
        <f t="shared" si="288"/>
        <v>31.296547244403126</v>
      </c>
      <c r="V1405" s="1">
        <f t="shared" si="288"/>
        <v>29.398259623030313</v>
      </c>
      <c r="AA1405"/>
      <c r="AB1405"/>
    </row>
    <row r="1406" spans="1:28" hidden="1" x14ac:dyDescent="0.2">
      <c r="A1406" t="s">
        <v>1482</v>
      </c>
      <c r="B1406" s="5" t="s">
        <v>46</v>
      </c>
      <c r="C1406" s="2">
        <v>237608000</v>
      </c>
      <c r="D1406" s="2">
        <v>287000000</v>
      </c>
      <c r="E1406" t="s">
        <v>201</v>
      </c>
      <c r="F1406" s="2">
        <v>-29000000</v>
      </c>
      <c r="G1406" s="1">
        <f t="shared" si="289"/>
        <v>2.8858371858924592</v>
      </c>
      <c r="H1406" s="1">
        <f t="shared" si="290"/>
        <v>-0.29160027313895931</v>
      </c>
      <c r="I1406" s="1">
        <f t="shared" si="291"/>
        <v>2.2974269069686413</v>
      </c>
      <c r="J1406" s="1">
        <f t="shared" si="292"/>
        <v>-22.736604217241378</v>
      </c>
      <c r="K1406" s="4">
        <v>6917000000</v>
      </c>
      <c r="L1406" s="4">
        <v>3949000000</v>
      </c>
      <c r="M1406" s="1">
        <f t="shared" si="293"/>
        <v>12.491161913740278</v>
      </c>
      <c r="N1406" s="1" t="e">
        <f t="shared" si="294"/>
        <v>#VALUE!</v>
      </c>
      <c r="O1406" s="4">
        <v>2823000000</v>
      </c>
      <c r="P1406" s="1">
        <f t="shared" si="295"/>
        <v>-1.0272759475735034</v>
      </c>
      <c r="Q1406" s="1">
        <f t="shared" si="296"/>
        <v>10.166489550123982</v>
      </c>
      <c r="R1406" s="1" t="e">
        <f t="shared" si="297"/>
        <v>#VALUE!</v>
      </c>
      <c r="S1406" s="1">
        <f t="shared" si="298"/>
        <v>12.07871788828659</v>
      </c>
      <c r="T1406" s="1">
        <f t="shared" si="288"/>
        <v>14.454900508400391</v>
      </c>
      <c r="U1406" s="1">
        <f t="shared" si="288"/>
        <v>13.266809198343489</v>
      </c>
      <c r="V1406" s="1">
        <f t="shared" si="288"/>
        <v>12.07871788828659</v>
      </c>
      <c r="AA1406"/>
      <c r="AB1406"/>
    </row>
    <row r="1407" spans="1:28" hidden="1" x14ac:dyDescent="0.2">
      <c r="A1407" t="s">
        <v>1483</v>
      </c>
      <c r="B1407" s="5">
        <v>1.05</v>
      </c>
      <c r="C1407" s="2">
        <v>32677823</v>
      </c>
      <c r="D1407" s="2">
        <v>-5000000</v>
      </c>
      <c r="E1407" t="s">
        <v>686</v>
      </c>
      <c r="F1407" s="2">
        <v>-2000000</v>
      </c>
      <c r="G1407" s="1">
        <f t="shared" si="289"/>
        <v>-5.027590916188953E-2</v>
      </c>
      <c r="H1407" s="1">
        <f t="shared" si="290"/>
        <v>-2.0110363664755812E-2</v>
      </c>
      <c r="I1407" s="1">
        <f t="shared" si="291"/>
        <v>-131.87230446000001</v>
      </c>
      <c r="J1407" s="1">
        <f t="shared" si="292"/>
        <v>-329.68076115000002</v>
      </c>
      <c r="K1407" s="3">
        <v>136000000</v>
      </c>
      <c r="L1407" s="3">
        <v>159000000</v>
      </c>
      <c r="M1407" s="1">
        <f t="shared" si="293"/>
        <v>-0.70384125649985929</v>
      </c>
      <c r="N1407" s="1">
        <f t="shared" si="294"/>
        <v>-1.4918136586956521</v>
      </c>
      <c r="O1407" s="3">
        <v>-24000000</v>
      </c>
      <c r="P1407" s="1">
        <f t="shared" si="295"/>
        <v>8.3333333333333321</v>
      </c>
      <c r="Q1407" s="1">
        <f t="shared" si="296"/>
        <v>20.833333333333336</v>
      </c>
      <c r="R1407" s="1">
        <f t="shared" si="297"/>
        <v>-0.68623428299999989</v>
      </c>
      <c r="S1407" s="1">
        <f t="shared" si="298"/>
        <v>-1.5300896880431725</v>
      </c>
      <c r="T1407" s="1">
        <f t="shared" si="288"/>
        <v>-1.676978298095317</v>
      </c>
      <c r="U1407" s="1">
        <f t="shared" si="288"/>
        <v>-1.6035339930692447</v>
      </c>
      <c r="V1407" s="1">
        <f t="shared" si="288"/>
        <v>-1.5300896880431725</v>
      </c>
      <c r="AA1407"/>
      <c r="AB1407"/>
    </row>
    <row r="1408" spans="1:28" hidden="1" x14ac:dyDescent="0.2">
      <c r="A1408" t="s">
        <v>1484</v>
      </c>
      <c r="B1408" s="5">
        <v>5</v>
      </c>
      <c r="C1408" s="2">
        <v>13020000</v>
      </c>
      <c r="D1408" s="2">
        <v>5000000</v>
      </c>
      <c r="E1408" t="s">
        <v>114</v>
      </c>
      <c r="F1408" s="2">
        <v>2000000</v>
      </c>
      <c r="G1408" s="1">
        <f t="shared" si="289"/>
        <v>5.027590916188953E-2</v>
      </c>
      <c r="H1408" s="1">
        <f t="shared" si="290"/>
        <v>2.0110363664755812E-2</v>
      </c>
      <c r="I1408" s="1">
        <f t="shared" si="291"/>
        <v>131.87230446000001</v>
      </c>
      <c r="J1408" s="1">
        <f t="shared" si="292"/>
        <v>329.68076115000002</v>
      </c>
      <c r="K1408" s="3">
        <v>129000000</v>
      </c>
      <c r="L1408" s="3">
        <v>84000000</v>
      </c>
      <c r="M1408" s="1">
        <f t="shared" si="293"/>
        <v>3.4562211981566819</v>
      </c>
      <c r="N1408" s="1">
        <f t="shared" si="294"/>
        <v>1.4466666666666668</v>
      </c>
      <c r="O1408" s="3">
        <v>46000000</v>
      </c>
      <c r="P1408" s="1">
        <f t="shared" si="295"/>
        <v>4.3478260869565215</v>
      </c>
      <c r="Q1408" s="1">
        <f t="shared" si="296"/>
        <v>10.869565217391305</v>
      </c>
      <c r="R1408" s="1">
        <f t="shared" si="297"/>
        <v>1.302</v>
      </c>
      <c r="S1408" s="1">
        <f t="shared" si="298"/>
        <v>3.8402457757296466</v>
      </c>
      <c r="T1408" s="1">
        <f t="shared" si="288"/>
        <v>4.5468509984639018</v>
      </c>
      <c r="U1408" s="1">
        <f t="shared" si="288"/>
        <v>4.193548387096774</v>
      </c>
      <c r="V1408" s="1">
        <f t="shared" si="288"/>
        <v>3.8402457757296466</v>
      </c>
      <c r="AA1408"/>
      <c r="AB1408"/>
    </row>
    <row r="1409" spans="1:28" hidden="1" x14ac:dyDescent="0.2">
      <c r="A1409" t="s">
        <v>1485</v>
      </c>
      <c r="B1409" s="5">
        <v>42.29</v>
      </c>
      <c r="C1409" s="2">
        <v>14851166</v>
      </c>
      <c r="D1409" s="2">
        <v>30000000</v>
      </c>
      <c r="E1409" t="s">
        <v>27</v>
      </c>
      <c r="F1409" s="2">
        <v>7000000</v>
      </c>
      <c r="G1409" s="1">
        <f t="shared" si="289"/>
        <v>0.30165545497133722</v>
      </c>
      <c r="H1409" s="1">
        <f t="shared" si="290"/>
        <v>7.0386272826645349E-2</v>
      </c>
      <c r="I1409" s="1">
        <f t="shared" si="291"/>
        <v>21.978717409999998</v>
      </c>
      <c r="J1409" s="1">
        <f t="shared" si="292"/>
        <v>94.194503185714282</v>
      </c>
      <c r="K1409" s="3">
        <v>276000000</v>
      </c>
      <c r="L1409" s="3">
        <v>109000000</v>
      </c>
      <c r="M1409" s="1">
        <f t="shared" si="293"/>
        <v>11.244908312249692</v>
      </c>
      <c r="N1409" s="1">
        <f t="shared" si="294"/>
        <v>3.7608132343712573</v>
      </c>
      <c r="O1409" s="3">
        <v>167000000</v>
      </c>
      <c r="P1409" s="1">
        <f t="shared" si="295"/>
        <v>4.1916167664670656</v>
      </c>
      <c r="Q1409" s="1">
        <f t="shared" si="296"/>
        <v>17.964071856287426</v>
      </c>
      <c r="R1409" s="1">
        <f t="shared" si="297"/>
        <v>2.0935193671333336</v>
      </c>
      <c r="S1409" s="1">
        <f t="shared" si="298"/>
        <v>20.20043409386172</v>
      </c>
      <c r="T1409" s="1">
        <f t="shared" si="288"/>
        <v>22.449415756311659</v>
      </c>
      <c r="U1409" s="1">
        <f t="shared" si="288"/>
        <v>21.324924925086691</v>
      </c>
      <c r="V1409" s="1">
        <f t="shared" si="288"/>
        <v>20.20043409386172</v>
      </c>
      <c r="AA1409"/>
      <c r="AB1409"/>
    </row>
    <row r="1410" spans="1:28" hidden="1" x14ac:dyDescent="0.2">
      <c r="A1410" t="s">
        <v>1486</v>
      </c>
      <c r="B1410" s="5">
        <v>74.180000000000007</v>
      </c>
      <c r="C1410" s="2">
        <v>178314000</v>
      </c>
      <c r="D1410" s="2">
        <v>-426000000</v>
      </c>
      <c r="E1410" t="s">
        <v>275</v>
      </c>
      <c r="F1410" s="2">
        <v>-47000000</v>
      </c>
      <c r="G1410" s="1">
        <f t="shared" si="289"/>
        <v>-4.2835074605929879</v>
      </c>
      <c r="H1410" s="1">
        <f t="shared" si="290"/>
        <v>-0.47259354612176163</v>
      </c>
      <c r="I1410" s="1">
        <f t="shared" si="291"/>
        <v>-1.5477970007042254</v>
      </c>
      <c r="J1410" s="1">
        <f t="shared" si="292"/>
        <v>-14.028968559574468</v>
      </c>
      <c r="K1410" s="4">
        <v>1786000000</v>
      </c>
      <c r="L1410" s="4">
        <v>1217000000</v>
      </c>
      <c r="M1410" s="1">
        <f t="shared" si="293"/>
        <v>3.1910001458102002</v>
      </c>
      <c r="N1410" s="1">
        <f t="shared" si="294"/>
        <v>23.246630087873463</v>
      </c>
      <c r="O1410" s="3">
        <v>569000000</v>
      </c>
      <c r="P1410" s="1">
        <f t="shared" si="295"/>
        <v>-8.2601054481546576</v>
      </c>
      <c r="Q1410" s="1">
        <f t="shared" si="296"/>
        <v>-74.868189806678387</v>
      </c>
      <c r="R1410" s="1">
        <f t="shared" si="297"/>
        <v>-3.105007633802817</v>
      </c>
      <c r="S1410" s="1">
        <f t="shared" si="298"/>
        <v>-23.890440458965646</v>
      </c>
      <c r="T1410" s="1">
        <f t="shared" si="288"/>
        <v>-23.252240429803607</v>
      </c>
      <c r="U1410" s="1">
        <f t="shared" si="288"/>
        <v>-23.571340444384624</v>
      </c>
      <c r="V1410" s="1">
        <f t="shared" si="288"/>
        <v>-23.890440458965646</v>
      </c>
      <c r="AA1410"/>
      <c r="AB1410"/>
    </row>
    <row r="1411" spans="1:28" hidden="1" x14ac:dyDescent="0.2">
      <c r="A1411" t="s">
        <v>1487</v>
      </c>
      <c r="B1411" s="5">
        <v>0.32</v>
      </c>
      <c r="C1411" s="2">
        <v>24026417</v>
      </c>
      <c r="D1411" s="2">
        <v>1.46</v>
      </c>
      <c r="E1411" t="s">
        <v>27</v>
      </c>
      <c r="F1411" s="2">
        <v>-1.25</v>
      </c>
      <c r="G1411" s="1">
        <f t="shared" si="289"/>
        <v>1.4680565475271743E-8</v>
      </c>
      <c r="H1411" s="1">
        <f t="shared" si="290"/>
        <v>-1.2568977290472384E-8</v>
      </c>
      <c r="I1411" s="1">
        <f t="shared" si="291"/>
        <v>451617481.02739727</v>
      </c>
      <c r="J1411" s="1">
        <f t="shared" si="292"/>
        <v>-527489217.83999997</v>
      </c>
      <c r="K1411" s="3">
        <v>19000000</v>
      </c>
      <c r="L1411" s="3">
        <v>8000000</v>
      </c>
      <c r="M1411" s="1">
        <f t="shared" si="293"/>
        <v>0.45782939670113942</v>
      </c>
      <c r="N1411" s="1">
        <f t="shared" si="294"/>
        <v>0.6989503127272727</v>
      </c>
      <c r="O1411" s="3">
        <v>11000000</v>
      </c>
      <c r="P1411" s="1">
        <f t="shared" si="295"/>
        <v>-1.1363636363636363E-5</v>
      </c>
      <c r="Q1411" s="1">
        <f t="shared" si="296"/>
        <v>1.3272727272727273E-5</v>
      </c>
      <c r="R1411" s="1">
        <f t="shared" si="297"/>
        <v>526606.40001343668</v>
      </c>
      <c r="S1411" s="1">
        <f t="shared" si="298"/>
        <v>6.0766447196964371E-7</v>
      </c>
      <c r="T1411" s="1">
        <f t="shared" si="288"/>
        <v>9.1566487004699854E-2</v>
      </c>
      <c r="U1411" s="1">
        <f t="shared" si="288"/>
        <v>4.5783547334585908E-2</v>
      </c>
      <c r="V1411" s="1">
        <f t="shared" si="288"/>
        <v>6.0766447196964371E-7</v>
      </c>
      <c r="AA1411"/>
      <c r="AB1411"/>
    </row>
    <row r="1412" spans="1:28" hidden="1" x14ac:dyDescent="0.2">
      <c r="A1412" t="s">
        <v>1488</v>
      </c>
      <c r="B1412" s="5">
        <v>1.23</v>
      </c>
      <c r="C1412" s="2">
        <v>25941606</v>
      </c>
      <c r="D1412" s="2">
        <v>1.42</v>
      </c>
      <c r="E1412" t="s">
        <v>30</v>
      </c>
      <c r="F1412" s="2">
        <v>1.42</v>
      </c>
      <c r="G1412" s="1">
        <f t="shared" si="289"/>
        <v>1.4278358201976626E-8</v>
      </c>
      <c r="H1412" s="1">
        <f t="shared" si="290"/>
        <v>1.4278358201976626E-8</v>
      </c>
      <c r="I1412" s="1">
        <f t="shared" si="291"/>
        <v>464339100.21126765</v>
      </c>
      <c r="J1412" s="1">
        <f t="shared" si="292"/>
        <v>464339100.21126765</v>
      </c>
      <c r="K1412" s="3">
        <v>69000000</v>
      </c>
      <c r="L1412" s="3">
        <v>8000000</v>
      </c>
      <c r="M1412" s="1">
        <f t="shared" si="293"/>
        <v>2.3514349882578589</v>
      </c>
      <c r="N1412" s="1">
        <f t="shared" si="294"/>
        <v>0.5230848422950819</v>
      </c>
      <c r="O1412" s="3">
        <v>61000000</v>
      </c>
      <c r="P1412" s="1">
        <f t="shared" si="295"/>
        <v>2.3278688524590163E-6</v>
      </c>
      <c r="Q1412" s="1">
        <f t="shared" si="296"/>
        <v>2.3278688524590163E-6</v>
      </c>
      <c r="R1412" s="1">
        <f t="shared" si="297"/>
        <v>2247054.6037537502</v>
      </c>
      <c r="S1412" s="1">
        <f t="shared" si="298"/>
        <v>5.473832268896626E-7</v>
      </c>
      <c r="T1412" s="1">
        <f t="shared" si="288"/>
        <v>0.47028754503479864</v>
      </c>
      <c r="U1412" s="1">
        <f t="shared" si="288"/>
        <v>0.23514404620901277</v>
      </c>
      <c r="V1412" s="1">
        <f t="shared" si="288"/>
        <v>5.473832268896626E-7</v>
      </c>
      <c r="AA1412"/>
      <c r="AB1412"/>
    </row>
    <row r="1413" spans="1:28" hidden="1" x14ac:dyDescent="0.2">
      <c r="A1413" t="s">
        <v>1489</v>
      </c>
      <c r="B1413" s="5">
        <v>154.34</v>
      </c>
      <c r="C1413" s="2">
        <v>257699000</v>
      </c>
      <c r="D1413" s="2">
        <v>1589000000</v>
      </c>
      <c r="E1413" t="s">
        <v>1424</v>
      </c>
      <c r="F1413" s="2">
        <v>366000000</v>
      </c>
      <c r="G1413" s="1">
        <f t="shared" si="289"/>
        <v>15.977683931648494</v>
      </c>
      <c r="H1413" s="1">
        <f t="shared" si="290"/>
        <v>3.6801965506503138</v>
      </c>
      <c r="I1413" s="1">
        <f t="shared" si="291"/>
        <v>0.4149537585273757</v>
      </c>
      <c r="J1413" s="1">
        <f t="shared" si="292"/>
        <v>1.8015342139344261</v>
      </c>
      <c r="K1413" s="4">
        <v>22413000000</v>
      </c>
      <c r="L1413" s="4">
        <v>15764000000</v>
      </c>
      <c r="M1413" s="1">
        <f t="shared" si="293"/>
        <v>25.801419485523809</v>
      </c>
      <c r="N1413" s="1">
        <f t="shared" si="294"/>
        <v>5.981841428786284</v>
      </c>
      <c r="O1413" s="4">
        <v>6648000000</v>
      </c>
      <c r="P1413" s="1">
        <f t="shared" si="295"/>
        <v>5.5054151624548737</v>
      </c>
      <c r="Q1413" s="1">
        <f t="shared" si="296"/>
        <v>23.901925391095066</v>
      </c>
      <c r="R1413" s="1">
        <f t="shared" si="297"/>
        <v>2.5030373606041536</v>
      </c>
      <c r="S1413" s="1">
        <f t="shared" si="298"/>
        <v>61.661085219577878</v>
      </c>
      <c r="T1413" s="1">
        <f t="shared" si="288"/>
        <v>66.820593017435073</v>
      </c>
      <c r="U1413" s="1">
        <f t="shared" si="288"/>
        <v>64.240839118506472</v>
      </c>
      <c r="V1413" s="1">
        <f t="shared" si="288"/>
        <v>61.661085219577878</v>
      </c>
      <c r="AA1413"/>
      <c r="AB1413"/>
    </row>
    <row r="1414" spans="1:28" hidden="1" x14ac:dyDescent="0.2">
      <c r="A1414" t="s">
        <v>1490</v>
      </c>
      <c r="B1414" s="5">
        <v>0.65</v>
      </c>
      <c r="C1414" s="2">
        <v>19847935</v>
      </c>
      <c r="D1414" s="2">
        <v>-3000000</v>
      </c>
      <c r="E1414" t="s">
        <v>27</v>
      </c>
      <c r="F1414" s="2">
        <v>-0.35</v>
      </c>
      <c r="G1414" s="1">
        <f t="shared" si="289"/>
        <v>-3.0165545497133722E-2</v>
      </c>
      <c r="H1414" s="1">
        <f t="shared" si="290"/>
        <v>-3.519313641332267E-9</v>
      </c>
      <c r="I1414" s="1">
        <f t="shared" si="291"/>
        <v>-219.78717409999999</v>
      </c>
      <c r="J1414" s="1">
        <f t="shared" si="292"/>
        <v>-1883890063.7142859</v>
      </c>
      <c r="K1414" s="3">
        <v>38000000</v>
      </c>
      <c r="L1414" s="3">
        <v>30000000</v>
      </c>
      <c r="M1414" s="1">
        <f t="shared" si="293"/>
        <v>0.4030646009269982</v>
      </c>
      <c r="N1414" s="1">
        <f t="shared" si="294"/>
        <v>1.6126447187500002</v>
      </c>
      <c r="O1414" s="3">
        <v>8000000</v>
      </c>
      <c r="P1414" s="1">
        <f t="shared" si="295"/>
        <v>-4.3749999999999996E-6</v>
      </c>
      <c r="Q1414" s="1">
        <f t="shared" si="296"/>
        <v>-37.5</v>
      </c>
      <c r="R1414" s="1">
        <f t="shared" si="297"/>
        <v>-0.43003859166666669</v>
      </c>
      <c r="S1414" s="1">
        <f t="shared" si="298"/>
        <v>-1.5114922534762432</v>
      </c>
      <c r="T1414" s="1">
        <f t="shared" ref="T1414:V1433" si="299">($O1414+$O1414*($Q1414+T$2-$C$1)/$C$1)/$C1414</f>
        <v>-1.4308793332908436</v>
      </c>
      <c r="U1414" s="1">
        <f t="shared" si="299"/>
        <v>-1.4711857933835435</v>
      </c>
      <c r="V1414" s="1">
        <f t="shared" si="299"/>
        <v>-1.5114922534762432</v>
      </c>
      <c r="AA1414"/>
      <c r="AB1414"/>
    </row>
    <row r="1415" spans="1:28" hidden="1" x14ac:dyDescent="0.2">
      <c r="A1415" t="s">
        <v>1491</v>
      </c>
      <c r="B1415" s="5">
        <v>69.25</v>
      </c>
      <c r="C1415" s="2">
        <v>103213000</v>
      </c>
      <c r="D1415" s="2">
        <v>255000000</v>
      </c>
      <c r="E1415" t="s">
        <v>415</v>
      </c>
      <c r="F1415" s="2">
        <v>44000000</v>
      </c>
      <c r="G1415" s="1">
        <f t="shared" si="289"/>
        <v>2.5640713672563664</v>
      </c>
      <c r="H1415" s="1">
        <f t="shared" si="290"/>
        <v>0.44242800062462789</v>
      </c>
      <c r="I1415" s="1">
        <f t="shared" si="291"/>
        <v>2.5857314599999999</v>
      </c>
      <c r="J1415" s="1">
        <f t="shared" si="292"/>
        <v>14.985489143181818</v>
      </c>
      <c r="K1415" s="4">
        <v>2822000000</v>
      </c>
      <c r="L1415" s="3">
        <v>509000000</v>
      </c>
      <c r="M1415" s="1">
        <f t="shared" si="293"/>
        <v>22.409967736622324</v>
      </c>
      <c r="N1415" s="1">
        <f t="shared" si="294"/>
        <v>3.0901427799394727</v>
      </c>
      <c r="O1415" s="4">
        <v>2307000000</v>
      </c>
      <c r="P1415" s="1">
        <f t="shared" si="295"/>
        <v>1.907238838318162</v>
      </c>
      <c r="Q1415" s="1">
        <f t="shared" si="296"/>
        <v>11.053315994798439</v>
      </c>
      <c r="R1415" s="1">
        <f t="shared" si="297"/>
        <v>2.8029412745098039</v>
      </c>
      <c r="S1415" s="1">
        <f t="shared" si="298"/>
        <v>24.706190111710733</v>
      </c>
      <c r="T1415" s="1">
        <f t="shared" si="299"/>
        <v>29.176557216629689</v>
      </c>
      <c r="U1415" s="1">
        <f t="shared" si="299"/>
        <v>26.941373664170211</v>
      </c>
      <c r="V1415" s="1">
        <f t="shared" si="299"/>
        <v>24.706190111710733</v>
      </c>
      <c r="AA1415"/>
      <c r="AB1415"/>
    </row>
    <row r="1416" spans="1:28" hidden="1" x14ac:dyDescent="0.2">
      <c r="A1416" t="s">
        <v>1492</v>
      </c>
      <c r="B1416" s="5">
        <v>87.71</v>
      </c>
      <c r="C1416" s="2">
        <v>236624725</v>
      </c>
      <c r="D1416" s="2">
        <v>-1591000000</v>
      </c>
      <c r="E1416" t="s">
        <v>76</v>
      </c>
      <c r="F1416" s="2">
        <v>256000000</v>
      </c>
      <c r="G1416" s="1">
        <f t="shared" si="289"/>
        <v>-15.99779429531325</v>
      </c>
      <c r="H1416" s="1">
        <f t="shared" si="290"/>
        <v>2.5741265490887439</v>
      </c>
      <c r="I1416" s="1">
        <f t="shared" si="291"/>
        <v>-0.41443213218101821</v>
      </c>
      <c r="J1416" s="1">
        <f t="shared" si="292"/>
        <v>2.5756309464843752</v>
      </c>
      <c r="K1416" s="4">
        <v>19742000000</v>
      </c>
      <c r="L1416" s="4">
        <v>13621000000</v>
      </c>
      <c r="M1416" s="1">
        <f t="shared" si="293"/>
        <v>25.867964558648723</v>
      </c>
      <c r="N1416" s="1">
        <f t="shared" si="294"/>
        <v>3.3906803838833519</v>
      </c>
      <c r="O1416" s="4">
        <v>6121000000</v>
      </c>
      <c r="P1416" s="1">
        <f t="shared" si="295"/>
        <v>4.1823231498121221</v>
      </c>
      <c r="Q1416" s="1">
        <f t="shared" si="296"/>
        <v>-25.992484888090182</v>
      </c>
      <c r="R1416" s="1">
        <f t="shared" si="297"/>
        <v>-1.3044848918761784</v>
      </c>
      <c r="S1416" s="1">
        <f t="shared" si="298"/>
        <v>-67.237267787632931</v>
      </c>
      <c r="T1416" s="1">
        <f t="shared" si="299"/>
        <v>-62.063674875903182</v>
      </c>
      <c r="U1416" s="1">
        <f t="shared" si="299"/>
        <v>-64.65047133176806</v>
      </c>
      <c r="V1416" s="1">
        <f t="shared" si="299"/>
        <v>-67.237267787632931</v>
      </c>
      <c r="AA1416"/>
      <c r="AB1416"/>
    </row>
    <row r="1417" spans="1:28" hidden="1" x14ac:dyDescent="0.2">
      <c r="A1417" t="s">
        <v>1493</v>
      </c>
      <c r="B1417" s="5">
        <v>84</v>
      </c>
      <c r="C1417" s="2">
        <v>803386956</v>
      </c>
      <c r="D1417" s="2">
        <v>2447000000</v>
      </c>
      <c r="E1417" t="s">
        <v>27</v>
      </c>
      <c r="F1417" s="2">
        <v>975000000</v>
      </c>
      <c r="G1417" s="1">
        <f t="shared" si="289"/>
        <v>24.605029943828736</v>
      </c>
      <c r="H1417" s="1">
        <f t="shared" si="290"/>
        <v>9.8038022865684589</v>
      </c>
      <c r="I1417" s="1">
        <f t="shared" si="291"/>
        <v>0.26945709942787088</v>
      </c>
      <c r="J1417" s="1">
        <f t="shared" si="292"/>
        <v>0.67626822799999997</v>
      </c>
      <c r="K1417" s="4">
        <v>102359000000</v>
      </c>
      <c r="L1417" s="4">
        <v>72402000000</v>
      </c>
      <c r="M1417" s="1">
        <f t="shared" si="293"/>
        <v>37.288382362035762</v>
      </c>
      <c r="N1417" s="1">
        <f t="shared" si="294"/>
        <v>2.2527123645224822</v>
      </c>
      <c r="O1417" s="4">
        <v>29286000000</v>
      </c>
      <c r="P1417" s="1">
        <f t="shared" si="295"/>
        <v>3.3292358123335384</v>
      </c>
      <c r="Q1417" s="1">
        <f t="shared" si="296"/>
        <v>8.3555282387488905</v>
      </c>
      <c r="R1417" s="1">
        <f t="shared" si="297"/>
        <v>2.7578465183489986</v>
      </c>
      <c r="S1417" s="1">
        <f t="shared" si="298"/>
        <v>30.458547798478321</v>
      </c>
      <c r="T1417" s="1">
        <f t="shared" si="299"/>
        <v>37.749181479117766</v>
      </c>
      <c r="U1417" s="1">
        <f t="shared" si="299"/>
        <v>34.103864638798044</v>
      </c>
      <c r="V1417" s="1">
        <f t="shared" si="299"/>
        <v>30.458547798478321</v>
      </c>
      <c r="AA1417"/>
      <c r="AB1417"/>
    </row>
    <row r="1418" spans="1:28" hidden="1" x14ac:dyDescent="0.2">
      <c r="A1418" t="s">
        <v>679</v>
      </c>
      <c r="B1418" s="5">
        <v>7.24</v>
      </c>
      <c r="C1418" s="2">
        <v>80973285</v>
      </c>
      <c r="D1418" s="2">
        <v>147000000</v>
      </c>
      <c r="E1418" t="s">
        <v>27</v>
      </c>
      <c r="F1418" s="2">
        <v>53000000</v>
      </c>
      <c r="G1418" s="1">
        <f t="shared" si="289"/>
        <v>1.4781117293595523</v>
      </c>
      <c r="H1418" s="1">
        <f t="shared" si="290"/>
        <v>0.53292463711602911</v>
      </c>
      <c r="I1418" s="1">
        <f t="shared" si="291"/>
        <v>4.4854525326530617</v>
      </c>
      <c r="J1418" s="1">
        <f t="shared" si="292"/>
        <v>12.44078343962264</v>
      </c>
      <c r="K1418" s="2">
        <v>1766000000</v>
      </c>
      <c r="L1418" s="2">
        <v>768000000</v>
      </c>
      <c r="M1418" s="1">
        <f t="shared" si="293"/>
        <v>12.325052639274793</v>
      </c>
      <c r="N1418" s="1">
        <f t="shared" si="294"/>
        <v>0.58742142625250504</v>
      </c>
      <c r="O1418" s="2">
        <v>997000000</v>
      </c>
      <c r="P1418" s="1">
        <f t="shared" si="295"/>
        <v>5.3159478435305916</v>
      </c>
      <c r="Q1418" s="1">
        <f t="shared" si="296"/>
        <v>14.744232698094283</v>
      </c>
      <c r="R1418" s="1">
        <f t="shared" si="297"/>
        <v>0.39880719959183675</v>
      </c>
      <c r="S1418" s="1">
        <f t="shared" si="298"/>
        <v>18.154135651036018</v>
      </c>
      <c r="T1418" s="1">
        <f t="shared" si="299"/>
        <v>20.616676228462264</v>
      </c>
      <c r="U1418" s="1">
        <f t="shared" si="299"/>
        <v>19.385405939749141</v>
      </c>
      <c r="V1418" s="1">
        <f t="shared" si="299"/>
        <v>18.154135651036018</v>
      </c>
      <c r="AA1418"/>
      <c r="AB1418"/>
    </row>
    <row r="1419" spans="1:28" hidden="1" x14ac:dyDescent="0.2">
      <c r="A1419" t="s">
        <v>1495</v>
      </c>
      <c r="B1419" s="5">
        <v>285.10000000000002</v>
      </c>
      <c r="C1419" s="2">
        <v>41232984</v>
      </c>
      <c r="D1419" s="2">
        <v>362000000</v>
      </c>
      <c r="E1419" t="s">
        <v>686</v>
      </c>
      <c r="F1419" s="2">
        <v>86000000</v>
      </c>
      <c r="G1419" s="1">
        <f t="shared" si="289"/>
        <v>3.6399758233208024</v>
      </c>
      <c r="H1419" s="1">
        <f t="shared" si="290"/>
        <v>0.86474563758449996</v>
      </c>
      <c r="I1419" s="1">
        <f t="shared" si="291"/>
        <v>1.8214406693370164</v>
      </c>
      <c r="J1419" s="1">
        <f t="shared" si="292"/>
        <v>7.6669944453488377</v>
      </c>
      <c r="K1419" s="4">
        <v>1160000000</v>
      </c>
      <c r="L1419" s="4">
        <v>4096000000</v>
      </c>
      <c r="M1419" s="1">
        <f t="shared" si="293"/>
        <v>-71.20513033934192</v>
      </c>
      <c r="N1419" s="1">
        <f t="shared" si="294"/>
        <v>-4.0039249790190743</v>
      </c>
      <c r="O1419" s="4">
        <v>-2936000000</v>
      </c>
      <c r="P1419" s="1">
        <f t="shared" si="295"/>
        <v>-2.9291553133514987</v>
      </c>
      <c r="Q1419" s="1">
        <f t="shared" si="296"/>
        <v>-12.329700272479565</v>
      </c>
      <c r="R1419" s="1">
        <f t="shared" si="297"/>
        <v>3.2473822481767955</v>
      </c>
      <c r="S1419" s="1">
        <f t="shared" si="298"/>
        <v>87.793791494692698</v>
      </c>
      <c r="T1419" s="1">
        <f t="shared" si="299"/>
        <v>73.552765426824308</v>
      </c>
      <c r="U1419" s="1">
        <f t="shared" si="299"/>
        <v>80.67327846075851</v>
      </c>
      <c r="V1419" s="1">
        <f t="shared" si="299"/>
        <v>87.793791494692698</v>
      </c>
      <c r="AA1419"/>
      <c r="AB1419"/>
    </row>
    <row r="1420" spans="1:28" hidden="1" x14ac:dyDescent="0.2">
      <c r="A1420" t="s">
        <v>1496</v>
      </c>
      <c r="B1420" s="5">
        <v>25.21</v>
      </c>
      <c r="C1420" s="2">
        <v>27638000</v>
      </c>
      <c r="D1420" s="2">
        <v>-154000000</v>
      </c>
      <c r="E1420" t="s">
        <v>275</v>
      </c>
      <c r="F1420" s="2">
        <v>-29000000</v>
      </c>
      <c r="G1420" s="1">
        <f t="shared" si="289"/>
        <v>-1.5484980021861976</v>
      </c>
      <c r="H1420" s="1">
        <f t="shared" si="290"/>
        <v>-0.29160027313895931</v>
      </c>
      <c r="I1420" s="1">
        <f t="shared" si="291"/>
        <v>-4.2815683266233764</v>
      </c>
      <c r="J1420" s="1">
        <f t="shared" si="292"/>
        <v>-22.736604217241378</v>
      </c>
      <c r="K1420" s="3">
        <v>218000000</v>
      </c>
      <c r="L1420" s="3">
        <v>243000000</v>
      </c>
      <c r="M1420" s="1">
        <f t="shared" si="293"/>
        <v>-0.90455170417541064</v>
      </c>
      <c r="N1420" s="1">
        <f t="shared" si="294"/>
        <v>-27.870159200000003</v>
      </c>
      <c r="O1420" s="3">
        <v>-25000000</v>
      </c>
      <c r="P1420" s="1">
        <f t="shared" si="295"/>
        <v>115.99999999999999</v>
      </c>
      <c r="Q1420" s="1">
        <f t="shared" si="296"/>
        <v>616</v>
      </c>
      <c r="R1420" s="1">
        <f t="shared" si="297"/>
        <v>-0.45243764935064934</v>
      </c>
      <c r="S1420" s="1">
        <f t="shared" si="298"/>
        <v>-55.720384977205299</v>
      </c>
      <c r="T1420" s="1">
        <f t="shared" si="299"/>
        <v>-55.901295318040383</v>
      </c>
      <c r="U1420" s="1">
        <f t="shared" si="299"/>
        <v>-55.810840147622841</v>
      </c>
      <c r="V1420" s="1">
        <f t="shared" si="299"/>
        <v>-55.720384977205299</v>
      </c>
      <c r="AA1420"/>
      <c r="AB1420"/>
    </row>
    <row r="1421" spans="1:28" hidden="1" x14ac:dyDescent="0.2">
      <c r="A1421" t="s">
        <v>1497</v>
      </c>
      <c r="B1421" s="5">
        <v>12.55</v>
      </c>
      <c r="C1421" s="2">
        <v>0</v>
      </c>
      <c r="D1421" s="2" t="s">
        <v>41</v>
      </c>
      <c r="E1421" t="s">
        <v>42</v>
      </c>
      <c r="F1421" s="2" t="s">
        <v>41</v>
      </c>
      <c r="G1421" s="1" t="e">
        <f t="shared" si="289"/>
        <v>#VALUE!</v>
      </c>
      <c r="H1421" s="1" t="e">
        <f t="shared" si="290"/>
        <v>#VALUE!</v>
      </c>
      <c r="I1421" s="1" t="e">
        <f t="shared" si="291"/>
        <v>#VALUE!</v>
      </c>
      <c r="J1421" s="1" t="e">
        <f t="shared" si="292"/>
        <v>#VALUE!</v>
      </c>
      <c r="K1421" s="2" t="s">
        <v>41</v>
      </c>
      <c r="L1421" s="2" t="s">
        <v>41</v>
      </c>
      <c r="M1421" s="1" t="e">
        <f t="shared" si="293"/>
        <v>#VALUE!</v>
      </c>
      <c r="N1421" s="1" t="e">
        <f t="shared" si="294"/>
        <v>#VALUE!</v>
      </c>
      <c r="O1421" s="2" t="s">
        <v>41</v>
      </c>
      <c r="P1421" s="1" t="e">
        <f t="shared" si="295"/>
        <v>#VALUE!</v>
      </c>
      <c r="Q1421" s="1" t="e">
        <f t="shared" si="296"/>
        <v>#VALUE!</v>
      </c>
      <c r="R1421" s="1" t="e">
        <f t="shared" si="297"/>
        <v>#VALUE!</v>
      </c>
      <c r="S1421" s="1" t="e">
        <f t="shared" si="298"/>
        <v>#VALUE!</v>
      </c>
      <c r="T1421" s="1" t="e">
        <f t="shared" si="299"/>
        <v>#VALUE!</v>
      </c>
      <c r="U1421" s="1" t="e">
        <f t="shared" si="299"/>
        <v>#VALUE!</v>
      </c>
      <c r="V1421" s="1" t="e">
        <f t="shared" si="299"/>
        <v>#VALUE!</v>
      </c>
      <c r="AA1421"/>
      <c r="AB1421"/>
    </row>
    <row r="1422" spans="1:28" hidden="1" x14ac:dyDescent="0.2">
      <c r="A1422" t="s">
        <v>1498</v>
      </c>
      <c r="B1422" s="5">
        <v>53.39</v>
      </c>
      <c r="C1422" s="2">
        <v>128600000</v>
      </c>
      <c r="D1422" s="2">
        <v>267000000</v>
      </c>
      <c r="E1422" t="s">
        <v>58</v>
      </c>
      <c r="F1422" s="2">
        <v>65000000</v>
      </c>
      <c r="G1422" s="1">
        <f t="shared" si="289"/>
        <v>2.6847335492449012</v>
      </c>
      <c r="H1422" s="1">
        <f t="shared" si="290"/>
        <v>0.65358681910456395</v>
      </c>
      <c r="I1422" s="1">
        <f t="shared" si="291"/>
        <v>2.4695188101123593</v>
      </c>
      <c r="J1422" s="1">
        <f t="shared" si="292"/>
        <v>10.14402342</v>
      </c>
      <c r="K1422" s="4">
        <v>2283000000</v>
      </c>
      <c r="L1422" s="4">
        <v>1356000000</v>
      </c>
      <c r="M1422" s="1">
        <f t="shared" si="293"/>
        <v>7.208398133748056</v>
      </c>
      <c r="N1422" s="1">
        <f t="shared" si="294"/>
        <v>7.4066386192017264</v>
      </c>
      <c r="O1422" s="3">
        <v>917000000</v>
      </c>
      <c r="P1422" s="1">
        <f t="shared" si="295"/>
        <v>7.088331515812432</v>
      </c>
      <c r="Q1422" s="1">
        <f t="shared" si="296"/>
        <v>29.116684841875685</v>
      </c>
      <c r="R1422" s="1">
        <f t="shared" si="297"/>
        <v>2.571518352059925</v>
      </c>
      <c r="S1422" s="1">
        <f t="shared" si="298"/>
        <v>20.762052877138416</v>
      </c>
      <c r="T1422" s="1">
        <f t="shared" si="299"/>
        <v>22.18818040435459</v>
      </c>
      <c r="U1422" s="1">
        <f t="shared" si="299"/>
        <v>21.475116640746503</v>
      </c>
      <c r="V1422" s="1">
        <f t="shared" si="299"/>
        <v>20.762052877138416</v>
      </c>
      <c r="AA1422"/>
      <c r="AB1422"/>
    </row>
    <row r="1423" spans="1:28" hidden="1" x14ac:dyDescent="0.2">
      <c r="A1423" t="s">
        <v>1499</v>
      </c>
      <c r="B1423" s="5">
        <v>14.1</v>
      </c>
      <c r="C1423" s="2">
        <v>28573046</v>
      </c>
      <c r="D1423" s="2">
        <v>-33000000</v>
      </c>
      <c r="E1423" t="s">
        <v>27</v>
      </c>
      <c r="F1423" s="2">
        <v>5000000</v>
      </c>
      <c r="G1423" s="1">
        <f t="shared" si="289"/>
        <v>-0.33182100046847091</v>
      </c>
      <c r="H1423" s="1">
        <f t="shared" si="290"/>
        <v>5.027590916188953E-2</v>
      </c>
      <c r="I1423" s="1">
        <f t="shared" si="291"/>
        <v>-19.98065219090909</v>
      </c>
      <c r="J1423" s="1">
        <f t="shared" si="292"/>
        <v>131.87230446000001</v>
      </c>
      <c r="K1423" s="4">
        <v>1921000000</v>
      </c>
      <c r="L1423" s="4">
        <v>1479000000</v>
      </c>
      <c r="M1423" s="1">
        <f t="shared" si="293"/>
        <v>15.469124292873781</v>
      </c>
      <c r="N1423" s="1">
        <f t="shared" si="294"/>
        <v>0.91149309638009046</v>
      </c>
      <c r="O1423" s="3">
        <v>443000000</v>
      </c>
      <c r="P1423" s="1">
        <f t="shared" si="295"/>
        <v>1.1286681715575622</v>
      </c>
      <c r="Q1423" s="1">
        <f t="shared" si="296"/>
        <v>-7.4492099322799099</v>
      </c>
      <c r="R1423" s="1">
        <f t="shared" si="297"/>
        <v>-1.2208483290909091</v>
      </c>
      <c r="S1423" s="1">
        <f t="shared" si="298"/>
        <v>-11.549346191512099</v>
      </c>
      <c r="T1423" s="1">
        <f t="shared" si="299"/>
        <v>-8.4485217291849111</v>
      </c>
      <c r="U1423" s="1">
        <f t="shared" si="299"/>
        <v>-9.9989339603485039</v>
      </c>
      <c r="V1423" s="1">
        <f t="shared" si="299"/>
        <v>-11.549346191512099</v>
      </c>
      <c r="AA1423"/>
      <c r="AB1423"/>
    </row>
    <row r="1424" spans="1:28" hidden="1" x14ac:dyDescent="0.2">
      <c r="A1424" t="s">
        <v>1968</v>
      </c>
      <c r="B1424" s="5">
        <v>50.13</v>
      </c>
      <c r="C1424" s="2">
        <v>9886000</v>
      </c>
      <c r="D1424" s="2">
        <v>124000000</v>
      </c>
      <c r="E1424" t="s">
        <v>27</v>
      </c>
      <c r="F1424" s="2">
        <v>2000000</v>
      </c>
      <c r="G1424" s="1">
        <f t="shared" si="289"/>
        <v>1.2468425472148605</v>
      </c>
      <c r="H1424" s="1">
        <f t="shared" si="290"/>
        <v>2.0110363664755812E-2</v>
      </c>
      <c r="I1424" s="1">
        <f t="shared" si="291"/>
        <v>5.3174316314516128</v>
      </c>
      <c r="J1424" s="1">
        <f t="shared" si="292"/>
        <v>329.68076115000002</v>
      </c>
      <c r="K1424" s="2">
        <v>536000000</v>
      </c>
      <c r="L1424" s="2">
        <v>146000000</v>
      </c>
      <c r="M1424" s="1">
        <f t="shared" si="293"/>
        <v>39.44972688650617</v>
      </c>
      <c r="N1424" s="1">
        <f t="shared" si="294"/>
        <v>1.2707312307692309</v>
      </c>
      <c r="O1424" s="2">
        <v>373000000</v>
      </c>
      <c r="P1424" s="1">
        <f t="shared" si="295"/>
        <v>0.53619302949061665</v>
      </c>
      <c r="Q1424" s="1">
        <f t="shared" si="296"/>
        <v>33.243967828418228</v>
      </c>
      <c r="R1424" s="1">
        <f t="shared" si="297"/>
        <v>0.39966546774193557</v>
      </c>
      <c r="S1424" s="1">
        <f t="shared" si="298"/>
        <v>125.42990086991703</v>
      </c>
      <c r="T1424" s="1">
        <f t="shared" si="299"/>
        <v>132.97592555128463</v>
      </c>
      <c r="U1424" s="1">
        <f t="shared" si="299"/>
        <v>129.20291321060083</v>
      </c>
      <c r="V1424" s="1">
        <f t="shared" si="299"/>
        <v>125.42990086991703</v>
      </c>
      <c r="AA1424"/>
      <c r="AB1424"/>
    </row>
    <row r="1425" spans="1:28" hidden="1" x14ac:dyDescent="0.2">
      <c r="A1425" t="s">
        <v>1501</v>
      </c>
      <c r="B1425" s="5">
        <v>0.95</v>
      </c>
      <c r="C1425" s="2">
        <v>4050006</v>
      </c>
      <c r="D1425" s="2">
        <v>-19000000</v>
      </c>
      <c r="E1425" t="s">
        <v>27</v>
      </c>
      <c r="F1425" s="2">
        <v>-0.75</v>
      </c>
      <c r="G1425" s="1">
        <f t="shared" si="289"/>
        <v>-0.19104845481518024</v>
      </c>
      <c r="H1425" s="1">
        <f t="shared" si="290"/>
        <v>-7.5413863742834298E-9</v>
      </c>
      <c r="I1425" s="1">
        <f t="shared" si="291"/>
        <v>-34.703238015789474</v>
      </c>
      <c r="J1425" s="1">
        <f t="shared" si="292"/>
        <v>-879148696.39999998</v>
      </c>
      <c r="K1425" s="3">
        <v>4000000</v>
      </c>
      <c r="L1425" s="3">
        <v>2000000</v>
      </c>
      <c r="M1425" s="1">
        <f t="shared" si="293"/>
        <v>0.49382642889911765</v>
      </c>
      <c r="N1425" s="1">
        <f t="shared" si="294"/>
        <v>1.9237528500000001</v>
      </c>
      <c r="O1425" s="3">
        <v>2000000</v>
      </c>
      <c r="P1425" s="1">
        <f t="shared" si="295"/>
        <v>-3.7500000000000003E-5</v>
      </c>
      <c r="Q1425" s="1">
        <f t="shared" si="296"/>
        <v>-950</v>
      </c>
      <c r="R1425" s="1">
        <f t="shared" si="297"/>
        <v>-2.0250029999999999E-2</v>
      </c>
      <c r="S1425" s="1">
        <f t="shared" si="298"/>
        <v>-46.913510745416183</v>
      </c>
      <c r="T1425" s="1">
        <f t="shared" si="299"/>
        <v>-46.814745459636356</v>
      </c>
      <c r="U1425" s="1">
        <f t="shared" si="299"/>
        <v>-46.864128102526266</v>
      </c>
      <c r="V1425" s="1">
        <f t="shared" si="299"/>
        <v>-46.913510745416183</v>
      </c>
      <c r="AA1425"/>
      <c r="AB1425"/>
    </row>
    <row r="1426" spans="1:28" hidden="1" x14ac:dyDescent="0.2">
      <c r="A1426" t="s">
        <v>1502</v>
      </c>
      <c r="B1426" s="5">
        <v>15.82</v>
      </c>
      <c r="C1426" s="2">
        <v>23940000</v>
      </c>
      <c r="D1426" s="2">
        <v>-2000000</v>
      </c>
      <c r="E1426" t="s">
        <v>27</v>
      </c>
      <c r="F1426" s="2">
        <v>0.48</v>
      </c>
      <c r="G1426" s="1">
        <f t="shared" si="289"/>
        <v>-2.0110363664755812E-2</v>
      </c>
      <c r="H1426" s="1">
        <f t="shared" si="290"/>
        <v>4.8264872795413952E-9</v>
      </c>
      <c r="I1426" s="1">
        <f t="shared" si="291"/>
        <v>-329.68076115000002</v>
      </c>
      <c r="J1426" s="1">
        <f t="shared" si="292"/>
        <v>1373669838.125</v>
      </c>
      <c r="K1426" s="3">
        <v>203000000</v>
      </c>
      <c r="L1426" s="3">
        <v>51000000</v>
      </c>
      <c r="M1426" s="1">
        <f t="shared" si="293"/>
        <v>6.3492063492063489</v>
      </c>
      <c r="N1426" s="1">
        <f t="shared" si="294"/>
        <v>2.4916500000000004</v>
      </c>
      <c r="O1426" s="3">
        <v>151000000</v>
      </c>
      <c r="P1426" s="1">
        <f t="shared" si="295"/>
        <v>3.1788079470198677E-7</v>
      </c>
      <c r="Q1426" s="1">
        <f t="shared" si="296"/>
        <v>-1.3245033112582782</v>
      </c>
      <c r="R1426" s="1">
        <f t="shared" si="297"/>
        <v>-18.936540000000001</v>
      </c>
      <c r="S1426" s="1">
        <f t="shared" si="298"/>
        <v>-0.83542188805346695</v>
      </c>
      <c r="T1426" s="1">
        <f t="shared" si="299"/>
        <v>0.42606516290726815</v>
      </c>
      <c r="U1426" s="1">
        <f t="shared" si="299"/>
        <v>-0.2046783625730994</v>
      </c>
      <c r="V1426" s="1">
        <f t="shared" si="299"/>
        <v>-0.83542188805346695</v>
      </c>
      <c r="AA1426"/>
      <c r="AB1426"/>
    </row>
    <row r="1427" spans="1:28" hidden="1" x14ac:dyDescent="0.2">
      <c r="A1427" t="s">
        <v>1503</v>
      </c>
      <c r="B1427" s="5">
        <v>132.76</v>
      </c>
      <c r="C1427" s="2">
        <v>184000000</v>
      </c>
      <c r="D1427" s="2">
        <v>1120000000</v>
      </c>
      <c r="E1427" t="s">
        <v>27</v>
      </c>
      <c r="F1427" s="2">
        <v>319000000</v>
      </c>
      <c r="G1427" s="1">
        <f t="shared" si="289"/>
        <v>11.261803652263255</v>
      </c>
      <c r="H1427" s="1">
        <f t="shared" si="290"/>
        <v>3.2076030045285524</v>
      </c>
      <c r="I1427" s="1">
        <f t="shared" si="291"/>
        <v>0.58871564491071426</v>
      </c>
      <c r="J1427" s="1">
        <f t="shared" si="292"/>
        <v>2.0669640197492161</v>
      </c>
      <c r="K1427" s="4">
        <v>38345000000</v>
      </c>
      <c r="L1427" s="4">
        <v>27441000000</v>
      </c>
      <c r="M1427" s="1">
        <f t="shared" si="293"/>
        <v>59.260869565217391</v>
      </c>
      <c r="N1427" s="1">
        <f t="shared" si="294"/>
        <v>2.24026412325752</v>
      </c>
      <c r="O1427" s="4">
        <v>10740000000</v>
      </c>
      <c r="P1427" s="1">
        <f t="shared" si="295"/>
        <v>2.9702048417132216</v>
      </c>
      <c r="Q1427" s="1">
        <f t="shared" si="296"/>
        <v>10.428305400372439</v>
      </c>
      <c r="R1427" s="1">
        <f t="shared" si="297"/>
        <v>2.1810571428571426</v>
      </c>
      <c r="S1427" s="1">
        <f t="shared" si="298"/>
        <v>60.869565217391305</v>
      </c>
      <c r="T1427" s="1">
        <f t="shared" si="299"/>
        <v>72.543478260869563</v>
      </c>
      <c r="U1427" s="1">
        <f t="shared" si="299"/>
        <v>66.706521739130437</v>
      </c>
      <c r="V1427" s="1">
        <f t="shared" si="299"/>
        <v>60.869565217391305</v>
      </c>
      <c r="AA1427"/>
      <c r="AB1427"/>
    </row>
    <row r="1428" spans="1:28" hidden="1" x14ac:dyDescent="0.2">
      <c r="A1428" t="s">
        <v>1504</v>
      </c>
      <c r="B1428" s="5">
        <v>42.2</v>
      </c>
      <c r="C1428" s="2">
        <v>11794000</v>
      </c>
      <c r="D1428" s="2">
        <v>9000000</v>
      </c>
      <c r="E1428" t="s">
        <v>27</v>
      </c>
      <c r="F1428" s="2">
        <v>8000000</v>
      </c>
      <c r="G1428" s="1">
        <f t="shared" si="289"/>
        <v>9.0496636491401161E-2</v>
      </c>
      <c r="H1428" s="1">
        <f t="shared" si="290"/>
        <v>8.0441454659023248E-2</v>
      </c>
      <c r="I1428" s="1">
        <f t="shared" si="291"/>
        <v>73.262391366666662</v>
      </c>
      <c r="J1428" s="1">
        <f t="shared" si="292"/>
        <v>82.420190287500006</v>
      </c>
      <c r="K1428" s="3">
        <v>690000000</v>
      </c>
      <c r="L1428" s="3">
        <v>406000000</v>
      </c>
      <c r="M1428" s="1">
        <f t="shared" si="293"/>
        <v>24.080040698660337</v>
      </c>
      <c r="N1428" s="1">
        <f t="shared" si="294"/>
        <v>1.7524887323943663</v>
      </c>
      <c r="O1428" s="3">
        <v>284000000</v>
      </c>
      <c r="P1428" s="1">
        <f t="shared" si="295"/>
        <v>2.8169014084507045</v>
      </c>
      <c r="Q1428" s="1">
        <f t="shared" si="296"/>
        <v>3.169014084507042</v>
      </c>
      <c r="R1428" s="1">
        <f t="shared" si="297"/>
        <v>5.5300755555555563</v>
      </c>
      <c r="S1428" s="1">
        <f t="shared" si="298"/>
        <v>7.63099881295574</v>
      </c>
      <c r="T1428" s="1">
        <f t="shared" si="299"/>
        <v>12.447006952687808</v>
      </c>
      <c r="U1428" s="1">
        <f t="shared" si="299"/>
        <v>10.039002882821773</v>
      </c>
      <c r="V1428" s="1">
        <f t="shared" si="299"/>
        <v>7.63099881295574</v>
      </c>
      <c r="AA1428"/>
      <c r="AB1428"/>
    </row>
    <row r="1429" spans="1:28" hidden="1" x14ac:dyDescent="0.2">
      <c r="A1429" t="s">
        <v>1505</v>
      </c>
      <c r="B1429" s="5">
        <v>36.1</v>
      </c>
      <c r="C1429" s="2">
        <v>367271000</v>
      </c>
      <c r="D1429" s="2">
        <v>384000000</v>
      </c>
      <c r="E1429" t="s">
        <v>27</v>
      </c>
      <c r="F1429" s="2">
        <v>227000000</v>
      </c>
      <c r="G1429" s="1">
        <f t="shared" si="289"/>
        <v>3.8611898236331164</v>
      </c>
      <c r="H1429" s="1">
        <f t="shared" si="290"/>
        <v>2.2825262759497846</v>
      </c>
      <c r="I1429" s="1">
        <f t="shared" si="291"/>
        <v>1.7170872976562499</v>
      </c>
      <c r="J1429" s="1">
        <f t="shared" si="292"/>
        <v>2.9046763096916299</v>
      </c>
      <c r="K1429" s="4">
        <v>8263000000</v>
      </c>
      <c r="L1429" s="4">
        <v>3242000000</v>
      </c>
      <c r="M1429" s="1">
        <f t="shared" si="293"/>
        <v>13.671103898755959</v>
      </c>
      <c r="N1429" s="1">
        <f t="shared" si="294"/>
        <v>2.6406060744871542</v>
      </c>
      <c r="O1429" s="4">
        <v>4958000000</v>
      </c>
      <c r="P1429" s="1">
        <f t="shared" si="295"/>
        <v>4.5784590560709963</v>
      </c>
      <c r="Q1429" s="1">
        <f t="shared" si="296"/>
        <v>7.7450584913271472</v>
      </c>
      <c r="R1429" s="1">
        <f t="shared" si="297"/>
        <v>3.4527299739583337</v>
      </c>
      <c r="S1429" s="1">
        <f t="shared" si="298"/>
        <v>10.455494716435547</v>
      </c>
      <c r="T1429" s="1">
        <f t="shared" si="299"/>
        <v>13.155408404148433</v>
      </c>
      <c r="U1429" s="1">
        <f t="shared" si="299"/>
        <v>11.805451560291988</v>
      </c>
      <c r="V1429" s="1">
        <f t="shared" si="299"/>
        <v>10.455494716435547</v>
      </c>
      <c r="AA1429"/>
      <c r="AB1429"/>
    </row>
    <row r="1430" spans="1:28" hidden="1" x14ac:dyDescent="0.2">
      <c r="A1430" t="s">
        <v>1506</v>
      </c>
      <c r="B1430" s="5">
        <v>96.28</v>
      </c>
      <c r="C1430" s="2">
        <v>729000000</v>
      </c>
      <c r="D1430" s="2">
        <v>2666000000</v>
      </c>
      <c r="E1430" t="s">
        <v>27</v>
      </c>
      <c r="F1430" s="2">
        <v>1327000000</v>
      </c>
      <c r="G1430" s="1">
        <f t="shared" si="289"/>
        <v>26.807114765119501</v>
      </c>
      <c r="H1430" s="1">
        <f t="shared" si="290"/>
        <v>13.343226291565482</v>
      </c>
      <c r="I1430" s="1">
        <f t="shared" si="291"/>
        <v>0.24732240146286569</v>
      </c>
      <c r="J1430" s="1">
        <f t="shared" si="292"/>
        <v>0.49688132803315749</v>
      </c>
      <c r="K1430" s="4">
        <v>155917000000</v>
      </c>
      <c r="L1430" s="4">
        <v>108510000000</v>
      </c>
      <c r="M1430" s="1">
        <f t="shared" si="293"/>
        <v>65.030178326474626</v>
      </c>
      <c r="N1430" s="1">
        <f t="shared" si="294"/>
        <v>1.480543379669669</v>
      </c>
      <c r="O1430" s="4">
        <v>46438000000</v>
      </c>
      <c r="P1430" s="1">
        <f t="shared" si="295"/>
        <v>2.857573538912098</v>
      </c>
      <c r="Q1430" s="1">
        <f t="shared" si="296"/>
        <v>5.7409879839786386</v>
      </c>
      <c r="R1430" s="1">
        <f t="shared" si="297"/>
        <v>2.632712678169542</v>
      </c>
      <c r="S1430" s="1">
        <f t="shared" si="298"/>
        <v>36.57064471879287</v>
      </c>
      <c r="T1430" s="1">
        <f t="shared" si="299"/>
        <v>49.310836762688616</v>
      </c>
      <c r="U1430" s="1">
        <f t="shared" si="299"/>
        <v>42.940740740740743</v>
      </c>
      <c r="V1430" s="1">
        <f t="shared" si="299"/>
        <v>36.57064471879287</v>
      </c>
      <c r="AA1430"/>
      <c r="AB1430"/>
    </row>
    <row r="1431" spans="1:28" hidden="1" x14ac:dyDescent="0.2">
      <c r="A1431" t="s">
        <v>1507</v>
      </c>
      <c r="B1431" s="5">
        <v>8.66</v>
      </c>
      <c r="C1431" s="2">
        <v>32322000</v>
      </c>
      <c r="D1431" s="2">
        <v>23000000</v>
      </c>
      <c r="E1431" t="s">
        <v>1064</v>
      </c>
      <c r="F1431" s="2">
        <v>0.18</v>
      </c>
      <c r="G1431" s="1">
        <f t="shared" si="289"/>
        <v>0.23126918214469186</v>
      </c>
      <c r="H1431" s="1">
        <f t="shared" si="290"/>
        <v>1.8099327298280231E-9</v>
      </c>
      <c r="I1431" s="1">
        <f t="shared" si="291"/>
        <v>28.667892273913044</v>
      </c>
      <c r="J1431" s="1">
        <f t="shared" si="292"/>
        <v>3663119568.3333335</v>
      </c>
      <c r="K1431" s="3">
        <v>518000000</v>
      </c>
      <c r="L1431" s="3">
        <v>365000000</v>
      </c>
      <c r="M1431" s="1">
        <f t="shared" si="293"/>
        <v>4.733617969185075</v>
      </c>
      <c r="N1431" s="1">
        <f t="shared" si="294"/>
        <v>1.8294674509803923</v>
      </c>
      <c r="O1431" s="3">
        <v>153000000</v>
      </c>
      <c r="P1431" s="1">
        <f t="shared" si="295"/>
        <v>1.176470588235294E-7</v>
      </c>
      <c r="Q1431" s="1">
        <f t="shared" si="296"/>
        <v>15.032679738562091</v>
      </c>
      <c r="R1431" s="1">
        <f t="shared" si="297"/>
        <v>1.2169935652173913</v>
      </c>
      <c r="S1431" s="1">
        <f t="shared" si="298"/>
        <v>7.1158962935461911</v>
      </c>
      <c r="T1431" s="1">
        <f t="shared" si="299"/>
        <v>8.0626198873832067</v>
      </c>
      <c r="U1431" s="1">
        <f t="shared" si="299"/>
        <v>7.5892580904646989</v>
      </c>
      <c r="V1431" s="1">
        <f t="shared" si="299"/>
        <v>7.1158962935461911</v>
      </c>
      <c r="AA1431"/>
      <c r="AB1431"/>
    </row>
    <row r="1432" spans="1:28" hidden="1" x14ac:dyDescent="0.2">
      <c r="A1432" t="s">
        <v>1508</v>
      </c>
      <c r="B1432" s="5">
        <v>1.2</v>
      </c>
      <c r="C1432" s="2">
        <v>11421393</v>
      </c>
      <c r="D1432" s="2">
        <v>-1.06</v>
      </c>
      <c r="E1432" t="s">
        <v>61</v>
      </c>
      <c r="F1432" s="2">
        <v>-1.06</v>
      </c>
      <c r="G1432" s="1">
        <f t="shared" si="289"/>
        <v>-1.0658492742320582E-8</v>
      </c>
      <c r="H1432" s="1">
        <f t="shared" si="290"/>
        <v>-1.0658492742320582E-8</v>
      </c>
      <c r="I1432" s="1">
        <f t="shared" si="291"/>
        <v>-622039171.98113203</v>
      </c>
      <c r="J1432" s="1">
        <f t="shared" si="292"/>
        <v>-622039171.98113203</v>
      </c>
      <c r="K1432" s="3">
        <v>12000000</v>
      </c>
      <c r="L1432" s="3">
        <v>3000000</v>
      </c>
      <c r="M1432" s="1">
        <f t="shared" si="293"/>
        <v>0.78799494947770377</v>
      </c>
      <c r="N1432" s="1">
        <f t="shared" si="294"/>
        <v>1.5228524000000001</v>
      </c>
      <c r="O1432" s="3">
        <v>10000000</v>
      </c>
      <c r="P1432" s="1">
        <f t="shared" si="295"/>
        <v>-1.06E-5</v>
      </c>
      <c r="Q1432" s="1">
        <f t="shared" si="296"/>
        <v>-1.06E-5</v>
      </c>
      <c r="R1432" s="1">
        <f t="shared" si="297"/>
        <v>-1292987.8868378939</v>
      </c>
      <c r="S1432" s="1">
        <f t="shared" si="298"/>
        <v>-9.2808294046334545E-7</v>
      </c>
      <c r="T1432" s="1">
        <f t="shared" si="299"/>
        <v>0.17510906068988261</v>
      </c>
      <c r="U1432" s="1">
        <f t="shared" si="299"/>
        <v>8.7554066303471068E-2</v>
      </c>
      <c r="V1432" s="1">
        <f t="shared" si="299"/>
        <v>-9.2808294046334545E-7</v>
      </c>
      <c r="AA1432"/>
      <c r="AB1432"/>
    </row>
    <row r="1433" spans="1:28" hidden="1" x14ac:dyDescent="0.2">
      <c r="A1433" t="s">
        <v>1509</v>
      </c>
      <c r="B1433" s="5">
        <v>6.13</v>
      </c>
      <c r="C1433" s="2">
        <v>0</v>
      </c>
      <c r="D1433" s="2" t="s">
        <v>41</v>
      </c>
      <c r="E1433" t="s">
        <v>42</v>
      </c>
      <c r="F1433" s="2" t="s">
        <v>41</v>
      </c>
      <c r="G1433" s="1" t="e">
        <f t="shared" si="289"/>
        <v>#VALUE!</v>
      </c>
      <c r="H1433" s="1" t="e">
        <f t="shared" si="290"/>
        <v>#VALUE!</v>
      </c>
      <c r="I1433" s="1" t="e">
        <f t="shared" si="291"/>
        <v>#VALUE!</v>
      </c>
      <c r="J1433" s="1" t="e">
        <f t="shared" si="292"/>
        <v>#VALUE!</v>
      </c>
      <c r="K1433" s="2" t="s">
        <v>41</v>
      </c>
      <c r="L1433" s="2" t="s">
        <v>41</v>
      </c>
      <c r="M1433" s="1" t="e">
        <f t="shared" si="293"/>
        <v>#VALUE!</v>
      </c>
      <c r="N1433" s="1" t="e">
        <f t="shared" si="294"/>
        <v>#VALUE!</v>
      </c>
      <c r="O1433" s="2" t="s">
        <v>41</v>
      </c>
      <c r="P1433" s="1" t="e">
        <f t="shared" si="295"/>
        <v>#VALUE!</v>
      </c>
      <c r="Q1433" s="1" t="e">
        <f t="shared" si="296"/>
        <v>#VALUE!</v>
      </c>
      <c r="R1433" s="1" t="e">
        <f t="shared" si="297"/>
        <v>#VALUE!</v>
      </c>
      <c r="S1433" s="1" t="e">
        <f t="shared" si="298"/>
        <v>#VALUE!</v>
      </c>
      <c r="T1433" s="1" t="e">
        <f t="shared" si="299"/>
        <v>#VALUE!</v>
      </c>
      <c r="U1433" s="1" t="e">
        <f t="shared" si="299"/>
        <v>#VALUE!</v>
      </c>
      <c r="V1433" s="1" t="e">
        <f t="shared" si="299"/>
        <v>#VALUE!</v>
      </c>
      <c r="AA1433"/>
      <c r="AB1433"/>
    </row>
    <row r="1434" spans="1:28" hidden="1" x14ac:dyDescent="0.2">
      <c r="A1434" t="s">
        <v>1510</v>
      </c>
      <c r="B1434" s="5">
        <v>45.3</v>
      </c>
      <c r="C1434" s="2">
        <v>35559000</v>
      </c>
      <c r="D1434" s="2">
        <v>-96000000</v>
      </c>
      <c r="E1434" t="s">
        <v>27</v>
      </c>
      <c r="F1434" s="2">
        <v>-1.31</v>
      </c>
      <c r="G1434" s="1">
        <f t="shared" si="289"/>
        <v>-0.96529745590827909</v>
      </c>
      <c r="H1434" s="1">
        <f t="shared" si="290"/>
        <v>-1.3172288200415059E-8</v>
      </c>
      <c r="I1434" s="1">
        <f t="shared" si="291"/>
        <v>-6.8683491906249996</v>
      </c>
      <c r="J1434" s="1">
        <f t="shared" si="292"/>
        <v>-503329406.33587784</v>
      </c>
      <c r="K1434" s="4">
        <v>1206000000</v>
      </c>
      <c r="L1434" s="3">
        <v>113000000</v>
      </c>
      <c r="M1434" s="1">
        <f t="shared" si="293"/>
        <v>30.737647290418742</v>
      </c>
      <c r="N1434" s="1">
        <f t="shared" si="294"/>
        <v>1.4737627630375112</v>
      </c>
      <c r="O1434" s="4">
        <v>1093000000</v>
      </c>
      <c r="P1434" s="1">
        <f t="shared" si="295"/>
        <v>-1.1985361390667887E-7</v>
      </c>
      <c r="Q1434" s="1">
        <f t="shared" si="296"/>
        <v>-8.7831655992680702</v>
      </c>
      <c r="R1434" s="1">
        <f t="shared" si="297"/>
        <v>-1.6779403124999999</v>
      </c>
      <c r="S1434" s="1">
        <f t="shared" si="298"/>
        <v>-26.997384628364127</v>
      </c>
      <c r="T1434" s="1">
        <f t="shared" ref="T1434:V1453" si="300">($O1434+$O1434*($Q1434+T$2-$C$1)/$C$1)/$C1434</f>
        <v>-20.849855170280378</v>
      </c>
      <c r="U1434" s="1">
        <f t="shared" si="300"/>
        <v>-23.923619899322254</v>
      </c>
      <c r="V1434" s="1">
        <f t="shared" si="300"/>
        <v>-26.997384628364127</v>
      </c>
      <c r="AA1434"/>
      <c r="AB1434"/>
    </row>
    <row r="1435" spans="1:28" hidden="1" x14ac:dyDescent="0.2">
      <c r="A1435" t="s">
        <v>1511</v>
      </c>
      <c r="B1435" s="5">
        <v>3.99</v>
      </c>
      <c r="C1435" s="2">
        <v>67040692</v>
      </c>
      <c r="D1435" s="2">
        <v>-39000000</v>
      </c>
      <c r="E1435" t="s">
        <v>27</v>
      </c>
      <c r="F1435" s="2">
        <v>-12000000</v>
      </c>
      <c r="G1435" s="1">
        <f t="shared" si="289"/>
        <v>-0.39215209146273838</v>
      </c>
      <c r="H1435" s="1">
        <f t="shared" si="290"/>
        <v>-0.12066218198853489</v>
      </c>
      <c r="I1435" s="1">
        <f t="shared" si="291"/>
        <v>-16.9067057</v>
      </c>
      <c r="J1435" s="1">
        <f t="shared" si="292"/>
        <v>-54.946793524999997</v>
      </c>
      <c r="K1435" s="3">
        <v>536000000</v>
      </c>
      <c r="L1435" s="3">
        <v>452000000</v>
      </c>
      <c r="M1435" s="1">
        <f t="shared" si="293"/>
        <v>1.2529703601508171</v>
      </c>
      <c r="N1435" s="1">
        <f t="shared" si="294"/>
        <v>3.1844328700000002</v>
      </c>
      <c r="O1435" s="3">
        <v>84000000</v>
      </c>
      <c r="P1435" s="1">
        <f t="shared" si="295"/>
        <v>-14.285714285714285</v>
      </c>
      <c r="Q1435" s="1">
        <f t="shared" si="296"/>
        <v>-46.428571428571431</v>
      </c>
      <c r="R1435" s="1">
        <f t="shared" si="297"/>
        <v>-0.68587784892307702</v>
      </c>
      <c r="S1435" s="1">
        <f t="shared" si="298"/>
        <v>-5.8173623864145076</v>
      </c>
      <c r="T1435" s="1">
        <f t="shared" si="300"/>
        <v>-5.5667683143843441</v>
      </c>
      <c r="U1435" s="1">
        <f t="shared" si="300"/>
        <v>-5.6920653503994263</v>
      </c>
      <c r="V1435" s="1">
        <f t="shared" si="300"/>
        <v>-5.8173623864145076</v>
      </c>
      <c r="AA1435"/>
      <c r="AB1435"/>
    </row>
    <row r="1436" spans="1:28" hidden="1" x14ac:dyDescent="0.2">
      <c r="A1436" t="s">
        <v>1512</v>
      </c>
      <c r="B1436" s="5">
        <v>17.34</v>
      </c>
      <c r="C1436" s="2">
        <v>414400000</v>
      </c>
      <c r="D1436" s="2">
        <v>-485000000</v>
      </c>
      <c r="E1436" t="s">
        <v>27</v>
      </c>
      <c r="F1436" s="2">
        <v>-17000000</v>
      </c>
      <c r="G1436" s="1">
        <f t="shared" si="289"/>
        <v>-4.8767631887032845</v>
      </c>
      <c r="H1436" s="1">
        <f t="shared" si="290"/>
        <v>-0.17093809115042441</v>
      </c>
      <c r="I1436" s="1">
        <f t="shared" si="291"/>
        <v>-1.3595082934020619</v>
      </c>
      <c r="J1436" s="1">
        <f t="shared" si="292"/>
        <v>-38.7859719</v>
      </c>
      <c r="K1436" s="4">
        <v>2487000000</v>
      </c>
      <c r="L1436" s="4">
        <v>1724000000</v>
      </c>
      <c r="M1436" s="1">
        <f t="shared" si="293"/>
        <v>1.8412162162162162</v>
      </c>
      <c r="N1436" s="1">
        <f t="shared" si="294"/>
        <v>9.4176880733944959</v>
      </c>
      <c r="O1436" s="3">
        <v>763000000</v>
      </c>
      <c r="P1436" s="1">
        <f t="shared" si="295"/>
        <v>-2.2280471821756227</v>
      </c>
      <c r="Q1436" s="1">
        <f t="shared" si="296"/>
        <v>-63.564875491480997</v>
      </c>
      <c r="R1436" s="1">
        <f t="shared" si="297"/>
        <v>-1.4815868041237117</v>
      </c>
      <c r="S1436" s="1">
        <f t="shared" si="298"/>
        <v>-11.703667953667951</v>
      </c>
      <c r="T1436" s="1">
        <f t="shared" si="300"/>
        <v>-11.335424710424709</v>
      </c>
      <c r="U1436" s="1">
        <f t="shared" si="300"/>
        <v>-11.51954633204633</v>
      </c>
      <c r="V1436" s="1">
        <f t="shared" si="300"/>
        <v>-11.703667953667951</v>
      </c>
      <c r="AA1436"/>
      <c r="AB1436"/>
    </row>
    <row r="1437" spans="1:28" hidden="1" x14ac:dyDescent="0.2">
      <c r="A1437" t="s">
        <v>1513</v>
      </c>
      <c r="B1437" s="5">
        <v>13.94</v>
      </c>
      <c r="C1437" s="2">
        <v>54763634</v>
      </c>
      <c r="D1437" s="2">
        <v>-51000000</v>
      </c>
      <c r="E1437" t="s">
        <v>61</v>
      </c>
      <c r="F1437" s="2">
        <v>41000000</v>
      </c>
      <c r="G1437" s="1">
        <f t="shared" si="289"/>
        <v>-0.51281427345127328</v>
      </c>
      <c r="H1437" s="1">
        <f t="shared" si="290"/>
        <v>0.41226245512749415</v>
      </c>
      <c r="I1437" s="1">
        <f t="shared" si="291"/>
        <v>-12.928657299999999</v>
      </c>
      <c r="J1437" s="1">
        <f t="shared" si="292"/>
        <v>16.081988348780488</v>
      </c>
      <c r="K1437" s="4">
        <v>1642000000</v>
      </c>
      <c r="L1437" s="3">
        <v>688000000</v>
      </c>
      <c r="M1437" s="1">
        <f t="shared" si="293"/>
        <v>17.420319476972619</v>
      </c>
      <c r="N1437" s="1">
        <f t="shared" si="294"/>
        <v>0.80021494545073379</v>
      </c>
      <c r="O1437" s="3">
        <v>954000000</v>
      </c>
      <c r="P1437" s="1">
        <f t="shared" si="295"/>
        <v>4.2976939203354299</v>
      </c>
      <c r="Q1437" s="1">
        <f t="shared" si="296"/>
        <v>-5.3459119496855347</v>
      </c>
      <c r="R1437" s="1">
        <f t="shared" si="297"/>
        <v>-1.4968726626666666</v>
      </c>
      <c r="S1437" s="1">
        <f t="shared" si="298"/>
        <v>-9.3127494059287592</v>
      </c>
      <c r="T1437" s="1">
        <f t="shared" si="300"/>
        <v>-5.8286855105342354</v>
      </c>
      <c r="U1437" s="1">
        <f t="shared" si="300"/>
        <v>-7.5707174582314973</v>
      </c>
      <c r="V1437" s="1">
        <f t="shared" si="300"/>
        <v>-9.3127494059287592</v>
      </c>
      <c r="AA1437"/>
      <c r="AB1437"/>
    </row>
    <row r="1438" spans="1:28" hidden="1" x14ac:dyDescent="0.2">
      <c r="A1438" t="s">
        <v>1514</v>
      </c>
      <c r="B1438" s="5">
        <v>75.77</v>
      </c>
      <c r="C1438" s="2">
        <v>32594000</v>
      </c>
      <c r="D1438" s="2">
        <v>134000000</v>
      </c>
      <c r="E1438" t="s">
        <v>143</v>
      </c>
      <c r="F1438" s="2">
        <v>21000000</v>
      </c>
      <c r="G1438" s="1">
        <f t="shared" si="289"/>
        <v>1.3473943655386396</v>
      </c>
      <c r="H1438" s="1">
        <f t="shared" si="290"/>
        <v>0.21115881847993603</v>
      </c>
      <c r="I1438" s="1">
        <f t="shared" si="291"/>
        <v>4.920608375373134</v>
      </c>
      <c r="J1438" s="1">
        <f t="shared" si="292"/>
        <v>31.39816772857143</v>
      </c>
      <c r="K1438" s="4">
        <v>1017000000</v>
      </c>
      <c r="L1438" s="3">
        <v>244000000</v>
      </c>
      <c r="M1438" s="1">
        <f t="shared" si="293"/>
        <v>23.716021353623365</v>
      </c>
      <c r="N1438" s="1">
        <f t="shared" si="294"/>
        <v>3.1948866494178527</v>
      </c>
      <c r="O1438" s="3">
        <v>773000000</v>
      </c>
      <c r="P1438" s="1">
        <f t="shared" si="295"/>
        <v>2.7166882276843469</v>
      </c>
      <c r="Q1438" s="1">
        <f t="shared" si="296"/>
        <v>17.335058214747736</v>
      </c>
      <c r="R1438" s="1">
        <f t="shared" si="297"/>
        <v>1.8430204328358208</v>
      </c>
      <c r="S1438" s="1">
        <f t="shared" si="298"/>
        <v>41.111861078726143</v>
      </c>
      <c r="T1438" s="1">
        <f t="shared" si="300"/>
        <v>45.855065349450818</v>
      </c>
      <c r="U1438" s="1">
        <f t="shared" si="300"/>
        <v>43.483463214088481</v>
      </c>
      <c r="V1438" s="1">
        <f t="shared" si="300"/>
        <v>41.111861078726143</v>
      </c>
      <c r="AA1438"/>
      <c r="AB1438"/>
    </row>
    <row r="1439" spans="1:28" hidden="1" x14ac:dyDescent="0.2">
      <c r="A1439" t="s">
        <v>1515</v>
      </c>
      <c r="B1439" s="5">
        <v>7.72</v>
      </c>
      <c r="C1439" s="2">
        <v>8115160</v>
      </c>
      <c r="D1439" s="2">
        <v>-128000000</v>
      </c>
      <c r="E1439" t="s">
        <v>27</v>
      </c>
      <c r="F1439" s="2">
        <v>-128000000</v>
      </c>
      <c r="G1439" s="1">
        <f t="shared" si="289"/>
        <v>-1.287063274544372</v>
      </c>
      <c r="H1439" s="1">
        <f t="shared" si="290"/>
        <v>-1.287063274544372</v>
      </c>
      <c r="I1439" s="1">
        <f t="shared" si="291"/>
        <v>-5.1512618929687504</v>
      </c>
      <c r="J1439" s="1">
        <f t="shared" si="292"/>
        <v>-5.1512618929687504</v>
      </c>
      <c r="K1439" s="4">
        <v>6495000000</v>
      </c>
      <c r="L1439" s="4">
        <v>2864000000</v>
      </c>
      <c r="M1439" s="1">
        <f t="shared" si="293"/>
        <v>447.43418490824581</v>
      </c>
      <c r="N1439" s="1">
        <f t="shared" si="294"/>
        <v>1.7253934232993665E-2</v>
      </c>
      <c r="O1439" s="4">
        <v>-3014000000</v>
      </c>
      <c r="P1439" s="1">
        <f t="shared" si="295"/>
        <v>4.2468480424684802</v>
      </c>
      <c r="Q1439" s="1">
        <f t="shared" si="296"/>
        <v>4.2468480424684802</v>
      </c>
      <c r="R1439" s="1">
        <f t="shared" si="297"/>
        <v>-4.8944558750000006E-2</v>
      </c>
      <c r="S1439" s="1">
        <f t="shared" si="298"/>
        <v>-157.72948407671566</v>
      </c>
      <c r="T1439" s="1">
        <f t="shared" si="300"/>
        <v>-232.01021298409395</v>
      </c>
      <c r="U1439" s="1">
        <f t="shared" si="300"/>
        <v>-194.86984853040482</v>
      </c>
      <c r="V1439" s="1">
        <f t="shared" si="300"/>
        <v>-157.72948407671566</v>
      </c>
      <c r="AA1439"/>
      <c r="AB1439"/>
    </row>
    <row r="1440" spans="1:28" hidden="1" x14ac:dyDescent="0.2">
      <c r="A1440" t="s">
        <v>1516</v>
      </c>
      <c r="B1440" s="5">
        <v>54.42</v>
      </c>
      <c r="C1440" s="2">
        <v>22832170</v>
      </c>
      <c r="D1440" s="2">
        <v>44000000</v>
      </c>
      <c r="E1440" t="s">
        <v>27</v>
      </c>
      <c r="F1440" s="2">
        <v>12000000</v>
      </c>
      <c r="G1440" s="1">
        <f t="shared" si="289"/>
        <v>0.44242800062462789</v>
      </c>
      <c r="H1440" s="1">
        <f t="shared" si="290"/>
        <v>0.12066218198853489</v>
      </c>
      <c r="I1440" s="1">
        <f t="shared" si="291"/>
        <v>14.985489143181818</v>
      </c>
      <c r="J1440" s="1">
        <f t="shared" si="292"/>
        <v>54.946793524999997</v>
      </c>
      <c r="K1440" s="3">
        <v>767000000</v>
      </c>
      <c r="L1440" s="3">
        <v>467000000</v>
      </c>
      <c r="M1440" s="1">
        <f t="shared" si="293"/>
        <v>13.139355567166852</v>
      </c>
      <c r="N1440" s="1">
        <f t="shared" si="294"/>
        <v>4.1417556380000002</v>
      </c>
      <c r="O1440" s="3">
        <v>300000000</v>
      </c>
      <c r="P1440" s="1">
        <f t="shared" si="295"/>
        <v>4</v>
      </c>
      <c r="Q1440" s="1">
        <f t="shared" si="296"/>
        <v>14.666666666666666</v>
      </c>
      <c r="R1440" s="1">
        <f t="shared" si="297"/>
        <v>2.8239242986363635</v>
      </c>
      <c r="S1440" s="1">
        <f t="shared" si="298"/>
        <v>19.271054831844719</v>
      </c>
      <c r="T1440" s="1">
        <f t="shared" si="300"/>
        <v>21.898925945278084</v>
      </c>
      <c r="U1440" s="1">
        <f t="shared" si="300"/>
        <v>20.584990388561401</v>
      </c>
      <c r="V1440" s="1">
        <f t="shared" si="300"/>
        <v>19.271054831844719</v>
      </c>
      <c r="AA1440"/>
      <c r="AB1440"/>
    </row>
    <row r="1441" spans="1:28" s="13" customFormat="1" hidden="1" x14ac:dyDescent="0.2">
      <c r="A1441" s="13" t="s">
        <v>2412</v>
      </c>
      <c r="B1441" s="14">
        <v>14.24</v>
      </c>
      <c r="C1441" s="15">
        <v>113415000</v>
      </c>
      <c r="D1441" s="15">
        <v>395000000</v>
      </c>
      <c r="E1441" s="13" t="s">
        <v>27</v>
      </c>
      <c r="F1441" s="15">
        <v>40000000</v>
      </c>
      <c r="G1441" s="16">
        <f t="shared" si="289"/>
        <v>3.9717968237892731</v>
      </c>
      <c r="H1441" s="16">
        <f t="shared" si="290"/>
        <v>0.40220727329511624</v>
      </c>
      <c r="I1441" s="16">
        <f t="shared" si="291"/>
        <v>1.6692696767088608</v>
      </c>
      <c r="J1441" s="16">
        <f t="shared" si="292"/>
        <v>16.484038057500001</v>
      </c>
      <c r="K1441" s="15">
        <v>676000000</v>
      </c>
      <c r="L1441" s="15">
        <v>392000000</v>
      </c>
      <c r="M1441" s="16">
        <f t="shared" si="293"/>
        <v>2.5040779438345897</v>
      </c>
      <c r="N1441" s="16">
        <f t="shared" si="294"/>
        <v>5.6867239436619723</v>
      </c>
      <c r="O1441" s="15">
        <v>267000000</v>
      </c>
      <c r="P1441" s="16">
        <f t="shared" si="295"/>
        <v>14.981273408239701</v>
      </c>
      <c r="Q1441" s="16">
        <f t="shared" si="296"/>
        <v>147.94007490636704</v>
      </c>
      <c r="R1441" s="16">
        <f t="shared" si="297"/>
        <v>0.40886825316455694</v>
      </c>
      <c r="S1441" s="16">
        <f t="shared" si="298"/>
        <v>34.827844641361374</v>
      </c>
      <c r="T1441" s="16">
        <f t="shared" si="300"/>
        <v>35.298681832209141</v>
      </c>
      <c r="U1441" s="16">
        <f t="shared" si="300"/>
        <v>35.063263236785261</v>
      </c>
      <c r="V1441" s="16">
        <f t="shared" si="300"/>
        <v>34.827844641361374</v>
      </c>
      <c r="W1441" s="16">
        <f>$Z$1/B1441</f>
        <v>23.357209737827709</v>
      </c>
      <c r="X1441" s="16"/>
      <c r="Y1441" s="16"/>
      <c r="Z1441" s="16"/>
      <c r="AA1441" s="13" t="s">
        <v>5035</v>
      </c>
    </row>
    <row r="1442" spans="1:28" hidden="1" x14ac:dyDescent="0.2">
      <c r="A1442" t="s">
        <v>1518</v>
      </c>
      <c r="B1442" s="5">
        <v>117.11</v>
      </c>
      <c r="C1442" s="2">
        <v>147051000</v>
      </c>
      <c r="D1442" s="2">
        <v>570000000</v>
      </c>
      <c r="E1442" t="s">
        <v>27</v>
      </c>
      <c r="F1442" s="2">
        <v>206000000</v>
      </c>
      <c r="G1442" s="1">
        <f t="shared" si="289"/>
        <v>5.7314536444554065</v>
      </c>
      <c r="H1442" s="1">
        <f t="shared" si="290"/>
        <v>2.0713674574698486</v>
      </c>
      <c r="I1442" s="1">
        <f t="shared" si="291"/>
        <v>1.1567746005263158</v>
      </c>
      <c r="J1442" s="1">
        <f t="shared" si="292"/>
        <v>3.2007840888349515</v>
      </c>
      <c r="K1442" s="4">
        <v>8669000000</v>
      </c>
      <c r="L1442" s="4">
        <v>5652000000</v>
      </c>
      <c r="M1442" s="1">
        <f t="shared" si="293"/>
        <v>20.51669148798716</v>
      </c>
      <c r="N1442" s="1">
        <f t="shared" si="294"/>
        <v>5.7080353364269145</v>
      </c>
      <c r="O1442" s="4">
        <v>3018000000</v>
      </c>
      <c r="P1442" s="1">
        <f t="shared" si="295"/>
        <v>6.8257123923127896</v>
      </c>
      <c r="Q1442" s="1">
        <f t="shared" si="296"/>
        <v>18.886679920477135</v>
      </c>
      <c r="R1442" s="1">
        <f t="shared" si="297"/>
        <v>3.0212530894736842</v>
      </c>
      <c r="S1442" s="1">
        <f t="shared" si="298"/>
        <v>38.76206214170594</v>
      </c>
      <c r="T1442" s="1">
        <f t="shared" si="300"/>
        <v>42.866760511659223</v>
      </c>
      <c r="U1442" s="1">
        <f t="shared" si="300"/>
        <v>40.814411326682581</v>
      </c>
      <c r="V1442" s="1">
        <f t="shared" si="300"/>
        <v>38.76206214170594</v>
      </c>
      <c r="AA1442"/>
      <c r="AB1442"/>
    </row>
    <row r="1443" spans="1:28" hidden="1" x14ac:dyDescent="0.2">
      <c r="A1443" t="s">
        <v>1961</v>
      </c>
      <c r="B1443" s="5">
        <v>17.71</v>
      </c>
      <c r="C1443" s="2">
        <v>27093000</v>
      </c>
      <c r="D1443" s="2">
        <v>117000000</v>
      </c>
      <c r="E1443" t="s">
        <v>27</v>
      </c>
      <c r="F1443" s="2">
        <v>14000000</v>
      </c>
      <c r="G1443" s="1">
        <f t="shared" si="289"/>
        <v>1.176456274388215</v>
      </c>
      <c r="H1443" s="1">
        <f t="shared" si="290"/>
        <v>0.1407725456532907</v>
      </c>
      <c r="I1443" s="1">
        <f t="shared" si="291"/>
        <v>5.6355685666666675</v>
      </c>
      <c r="J1443" s="1">
        <f t="shared" si="292"/>
        <v>47.097251592857141</v>
      </c>
      <c r="K1443" s="2">
        <v>179000000</v>
      </c>
      <c r="L1443" s="2">
        <v>147000000</v>
      </c>
      <c r="M1443" s="1">
        <f t="shared" si="293"/>
        <v>1.1811168936625698</v>
      </c>
      <c r="N1443" s="1">
        <f t="shared" si="294"/>
        <v>14.9942821875</v>
      </c>
      <c r="O1443" s="2">
        <v>33000000</v>
      </c>
      <c r="P1443" s="1">
        <f t="shared" si="295"/>
        <v>42.424242424242422</v>
      </c>
      <c r="Q1443" s="1">
        <f t="shared" si="296"/>
        <v>354.54545454545456</v>
      </c>
      <c r="R1443" s="1">
        <f t="shared" si="297"/>
        <v>0.41010002564102566</v>
      </c>
      <c r="S1443" s="1">
        <f t="shared" si="298"/>
        <v>43.184586424537706</v>
      </c>
      <c r="T1443" s="1">
        <f t="shared" si="300"/>
        <v>43.42819178385561</v>
      </c>
      <c r="U1443" s="1">
        <f t="shared" si="300"/>
        <v>43.306389104196654</v>
      </c>
      <c r="V1443" s="1">
        <f t="shared" si="300"/>
        <v>43.184586424537706</v>
      </c>
      <c r="AA1443"/>
      <c r="AB1443"/>
    </row>
    <row r="1444" spans="1:28" hidden="1" x14ac:dyDescent="0.2">
      <c r="A1444" t="s">
        <v>1520</v>
      </c>
      <c r="B1444" s="5">
        <v>42.38</v>
      </c>
      <c r="C1444" s="2">
        <v>175250468</v>
      </c>
      <c r="D1444" s="2">
        <v>116000000</v>
      </c>
      <c r="E1444" t="s">
        <v>27</v>
      </c>
      <c r="F1444" s="2">
        <v>22000000</v>
      </c>
      <c r="G1444" s="1">
        <f t="shared" si="289"/>
        <v>1.1664010925558372</v>
      </c>
      <c r="H1444" s="1">
        <f t="shared" si="290"/>
        <v>0.22121400031231395</v>
      </c>
      <c r="I1444" s="1">
        <f t="shared" si="291"/>
        <v>5.6841510543103446</v>
      </c>
      <c r="J1444" s="1">
        <f t="shared" si="292"/>
        <v>29.970978286363636</v>
      </c>
      <c r="K1444" s="4">
        <v>8521000000</v>
      </c>
      <c r="L1444" s="4">
        <v>4537000000</v>
      </c>
      <c r="M1444" s="1">
        <f t="shared" si="293"/>
        <v>22.733177522812664</v>
      </c>
      <c r="N1444" s="1">
        <f t="shared" si="294"/>
        <v>1.864235651064257</v>
      </c>
      <c r="O1444" s="4">
        <v>2451000000</v>
      </c>
      <c r="P1444" s="1">
        <f t="shared" si="295"/>
        <v>0.89759281925744594</v>
      </c>
      <c r="Q1444" s="1">
        <f t="shared" si="296"/>
        <v>4.7327621379028972</v>
      </c>
      <c r="R1444" s="1">
        <f t="shared" si="297"/>
        <v>6.4026852015862055</v>
      </c>
      <c r="S1444" s="1">
        <f t="shared" si="298"/>
        <v>6.6190978731081067</v>
      </c>
      <c r="T1444" s="1">
        <f t="shared" si="300"/>
        <v>9.4162373363818919</v>
      </c>
      <c r="U1444" s="1">
        <f t="shared" si="300"/>
        <v>8.0176676047450002</v>
      </c>
      <c r="V1444" s="1">
        <f t="shared" si="300"/>
        <v>6.6190978731081067</v>
      </c>
      <c r="AA1444"/>
      <c r="AB1444"/>
    </row>
    <row r="1445" spans="1:28" hidden="1" x14ac:dyDescent="0.2">
      <c r="A1445" t="s">
        <v>1521</v>
      </c>
      <c r="B1445" s="5">
        <v>1.55</v>
      </c>
      <c r="C1445" s="2">
        <v>1599306</v>
      </c>
      <c r="D1445" s="2">
        <v>-32000000</v>
      </c>
      <c r="E1445" t="s">
        <v>27</v>
      </c>
      <c r="F1445" s="2">
        <v>-10000000</v>
      </c>
      <c r="G1445" s="1">
        <f t="shared" si="289"/>
        <v>-0.32176581863609299</v>
      </c>
      <c r="H1445" s="1">
        <f t="shared" si="290"/>
        <v>-0.10055181832377906</v>
      </c>
      <c r="I1445" s="1">
        <f t="shared" si="291"/>
        <v>-20.605047571875001</v>
      </c>
      <c r="J1445" s="1">
        <f t="shared" si="292"/>
        <v>-65.936152230000005</v>
      </c>
      <c r="K1445" s="3">
        <v>47000000</v>
      </c>
      <c r="L1445" s="3">
        <v>30000000</v>
      </c>
      <c r="M1445" s="1">
        <f t="shared" si="293"/>
        <v>10.629610593594972</v>
      </c>
      <c r="N1445" s="1">
        <f t="shared" si="294"/>
        <v>0.14581907647058823</v>
      </c>
      <c r="O1445" s="3">
        <v>18000000</v>
      </c>
      <c r="P1445" s="1">
        <f t="shared" si="295"/>
        <v>-55.555555555555557</v>
      </c>
      <c r="Q1445" s="1">
        <f t="shared" si="296"/>
        <v>-177.77777777777777</v>
      </c>
      <c r="R1445" s="1">
        <f t="shared" si="297"/>
        <v>-7.7466384374999999E-3</v>
      </c>
      <c r="S1445" s="1">
        <f t="shared" si="298"/>
        <v>-200.08678764414066</v>
      </c>
      <c r="T1445" s="1">
        <f t="shared" si="300"/>
        <v>-197.83581128314407</v>
      </c>
      <c r="U1445" s="1">
        <f t="shared" si="300"/>
        <v>-198.96129946364235</v>
      </c>
      <c r="V1445" s="1">
        <f t="shared" si="300"/>
        <v>-200.08678764414066</v>
      </c>
      <c r="AA1445"/>
      <c r="AB1445"/>
    </row>
    <row r="1446" spans="1:28" hidden="1" x14ac:dyDescent="0.2">
      <c r="A1446" t="s">
        <v>1522</v>
      </c>
      <c r="B1446" s="5">
        <v>42</v>
      </c>
      <c r="C1446" s="2">
        <v>165910907</v>
      </c>
      <c r="D1446" s="2">
        <v>272000000</v>
      </c>
      <c r="E1446" t="s">
        <v>61</v>
      </c>
      <c r="F1446" s="2">
        <v>272000000</v>
      </c>
      <c r="G1446" s="1">
        <f t="shared" si="289"/>
        <v>2.7350094584067906</v>
      </c>
      <c r="H1446" s="1">
        <f t="shared" si="290"/>
        <v>2.7350094584067906</v>
      </c>
      <c r="I1446" s="1">
        <f t="shared" si="291"/>
        <v>2.42412324375</v>
      </c>
      <c r="J1446" s="1">
        <f t="shared" si="292"/>
        <v>2.42412324375</v>
      </c>
      <c r="K1446" s="4">
        <v>225427000000</v>
      </c>
      <c r="L1446" s="4">
        <v>85230000000</v>
      </c>
      <c r="M1446" s="1">
        <f t="shared" si="293"/>
        <v>845.0137639233086</v>
      </c>
      <c r="N1446" s="1">
        <f t="shared" si="294"/>
        <v>4.9703332410821914E-2</v>
      </c>
      <c r="O1446" s="4">
        <v>140197000000</v>
      </c>
      <c r="P1446" s="1">
        <f t="shared" si="295"/>
        <v>0.19401271068567802</v>
      </c>
      <c r="Q1446" s="1">
        <f t="shared" si="296"/>
        <v>0.19401271068567802</v>
      </c>
      <c r="R1446" s="1">
        <f t="shared" si="297"/>
        <v>2.5618595933823531</v>
      </c>
      <c r="S1446" s="1">
        <f t="shared" si="298"/>
        <v>16.394341090546867</v>
      </c>
      <c r="T1446" s="1">
        <f t="shared" si="300"/>
        <v>185.39709387520858</v>
      </c>
      <c r="U1446" s="1">
        <f t="shared" si="300"/>
        <v>100.89571748287773</v>
      </c>
      <c r="V1446" s="1">
        <f t="shared" si="300"/>
        <v>16.394341090546867</v>
      </c>
      <c r="AA1446"/>
      <c r="AB1446"/>
    </row>
    <row r="1447" spans="1:28" hidden="1" x14ac:dyDescent="0.2">
      <c r="A1447" t="s">
        <v>1523</v>
      </c>
      <c r="B1447" s="5">
        <v>2.0499999999999998</v>
      </c>
      <c r="C1447" s="2">
        <v>35490000</v>
      </c>
      <c r="D1447" s="2">
        <v>4000000</v>
      </c>
      <c r="E1447" t="s">
        <v>27</v>
      </c>
      <c r="F1447" s="2">
        <v>4000000</v>
      </c>
      <c r="G1447" s="1">
        <f t="shared" si="289"/>
        <v>4.0220727329511624E-2</v>
      </c>
      <c r="H1447" s="1">
        <f t="shared" si="290"/>
        <v>4.0220727329511624E-2</v>
      </c>
      <c r="I1447" s="1">
        <f t="shared" si="291"/>
        <v>164.84038057500001</v>
      </c>
      <c r="J1447" s="1">
        <f t="shared" si="292"/>
        <v>164.84038057500001</v>
      </c>
      <c r="K1447" s="4">
        <v>1063000000</v>
      </c>
      <c r="L1447" s="3">
        <v>737000000</v>
      </c>
      <c r="M1447" s="1">
        <f t="shared" si="293"/>
        <v>9.185686108763031</v>
      </c>
      <c r="N1447" s="1">
        <f t="shared" si="294"/>
        <v>0.22317331288343559</v>
      </c>
      <c r="O1447" s="3">
        <v>326000000</v>
      </c>
      <c r="P1447" s="1">
        <f t="shared" si="295"/>
        <v>1.2269938650306749</v>
      </c>
      <c r="Q1447" s="1">
        <f t="shared" si="296"/>
        <v>1.2269938650306749</v>
      </c>
      <c r="R1447" s="1">
        <f t="shared" si="297"/>
        <v>1.8188624999999998</v>
      </c>
      <c r="S1447" s="1">
        <f t="shared" si="298"/>
        <v>1.1270780501549733</v>
      </c>
      <c r="T1447" s="1">
        <f t="shared" si="300"/>
        <v>2.9642152719075794</v>
      </c>
      <c r="U1447" s="1">
        <f t="shared" si="300"/>
        <v>2.0456466610312765</v>
      </c>
      <c r="V1447" s="1">
        <f t="shared" si="300"/>
        <v>1.1270780501549733</v>
      </c>
      <c r="AA1447"/>
      <c r="AB1447"/>
    </row>
    <row r="1448" spans="1:28" hidden="1" x14ac:dyDescent="0.2">
      <c r="A1448" t="s">
        <v>1524</v>
      </c>
      <c r="B1448" s="5">
        <v>27.76</v>
      </c>
      <c r="C1448" s="2">
        <v>264127000</v>
      </c>
      <c r="D1448" s="2">
        <v>-116000000</v>
      </c>
      <c r="E1448" t="s">
        <v>61</v>
      </c>
      <c r="F1448" s="2">
        <v>-417000000</v>
      </c>
      <c r="G1448" s="1">
        <f t="shared" si="289"/>
        <v>-1.1664010925558372</v>
      </c>
      <c r="H1448" s="1">
        <f t="shared" si="290"/>
        <v>-4.1930108241015871</v>
      </c>
      <c r="I1448" s="1">
        <f t="shared" si="291"/>
        <v>-5.6841510543103446</v>
      </c>
      <c r="J1448" s="1">
        <f t="shared" si="292"/>
        <v>-1.5812026913669064</v>
      </c>
      <c r="K1448" s="4">
        <v>1933000000</v>
      </c>
      <c r="L1448" s="4">
        <v>1047000000</v>
      </c>
      <c r="M1448" s="1">
        <f t="shared" si="293"/>
        <v>3.3544469137952575</v>
      </c>
      <c r="N1448" s="1">
        <f t="shared" si="294"/>
        <v>8.2755818510158026</v>
      </c>
      <c r="O1448" s="3">
        <v>886000000</v>
      </c>
      <c r="P1448" s="1">
        <f t="shared" si="295"/>
        <v>-47.065462753950335</v>
      </c>
      <c r="Q1448" s="1">
        <f t="shared" si="296"/>
        <v>-13.092550790067719</v>
      </c>
      <c r="R1448" s="1">
        <f t="shared" si="297"/>
        <v>-6.3208323448275863</v>
      </c>
      <c r="S1448" s="1">
        <f t="shared" si="298"/>
        <v>-4.3918266591450328</v>
      </c>
      <c r="T1448" s="1">
        <f t="shared" si="300"/>
        <v>-3.7209372763859809</v>
      </c>
      <c r="U1448" s="1">
        <f t="shared" si="300"/>
        <v>-4.0563819677655069</v>
      </c>
      <c r="V1448" s="1">
        <f t="shared" si="300"/>
        <v>-4.3918266591450328</v>
      </c>
      <c r="AA1448"/>
      <c r="AB1448"/>
    </row>
    <row r="1449" spans="1:28" hidden="1" x14ac:dyDescent="0.2">
      <c r="A1449" t="s">
        <v>1525</v>
      </c>
      <c r="B1449" s="5">
        <v>5.78</v>
      </c>
      <c r="C1449" s="2">
        <v>75106000</v>
      </c>
      <c r="D1449" s="2">
        <v>-159000000</v>
      </c>
      <c r="E1449" t="s">
        <v>27</v>
      </c>
      <c r="F1449" s="2">
        <v>-33000000</v>
      </c>
      <c r="G1449" s="1">
        <f t="shared" si="289"/>
        <v>-1.5987739113480872</v>
      </c>
      <c r="H1449" s="1">
        <f t="shared" si="290"/>
        <v>-0.33182100046847091</v>
      </c>
      <c r="I1449" s="1">
        <f t="shared" si="291"/>
        <v>-4.1469278132075473</v>
      </c>
      <c r="J1449" s="1">
        <f t="shared" si="292"/>
        <v>-19.98065219090909</v>
      </c>
      <c r="K1449" s="3">
        <v>301000000</v>
      </c>
      <c r="L1449" s="3">
        <v>262000000</v>
      </c>
      <c r="M1449" s="1">
        <f t="shared" si="293"/>
        <v>0.51926610390647887</v>
      </c>
      <c r="N1449" s="1">
        <f t="shared" si="294"/>
        <v>11.131094358974359</v>
      </c>
      <c r="O1449" s="3">
        <v>39000000</v>
      </c>
      <c r="P1449" s="1">
        <f t="shared" si="295"/>
        <v>-84.615384615384613</v>
      </c>
      <c r="Q1449" s="1">
        <f t="shared" si="296"/>
        <v>-407.69230769230768</v>
      </c>
      <c r="R1449" s="1">
        <f t="shared" si="297"/>
        <v>-0.27302684276729561</v>
      </c>
      <c r="S1449" s="1">
        <f t="shared" si="298"/>
        <v>-21.1700796208026</v>
      </c>
      <c r="T1449" s="1">
        <f t="shared" si="300"/>
        <v>-21.066226400021304</v>
      </c>
      <c r="U1449" s="1">
        <f t="shared" si="300"/>
        <v>-21.118153010411952</v>
      </c>
      <c r="V1449" s="1">
        <f t="shared" si="300"/>
        <v>-21.1700796208026</v>
      </c>
      <c r="AA1449"/>
      <c r="AB1449"/>
    </row>
    <row r="1450" spans="1:28" hidden="1" x14ac:dyDescent="0.2">
      <c r="A1450" t="s">
        <v>1526</v>
      </c>
      <c r="B1450" s="5">
        <v>0.92</v>
      </c>
      <c r="C1450" s="2">
        <v>8576961</v>
      </c>
      <c r="D1450" s="2">
        <v>-0.92</v>
      </c>
      <c r="E1450" t="s">
        <v>30</v>
      </c>
      <c r="F1450" s="2">
        <v>0.1</v>
      </c>
      <c r="G1450" s="1">
        <f t="shared" si="289"/>
        <v>-9.2507672857876754E-9</v>
      </c>
      <c r="H1450" s="1">
        <f t="shared" si="290"/>
        <v>1.0055181832377907E-9</v>
      </c>
      <c r="I1450" s="1">
        <f t="shared" si="291"/>
        <v>-716697306.847826</v>
      </c>
      <c r="J1450" s="1">
        <f t="shared" si="292"/>
        <v>6593615223</v>
      </c>
      <c r="K1450" s="3">
        <v>42000000</v>
      </c>
      <c r="L1450" s="3">
        <v>21000000</v>
      </c>
      <c r="M1450" s="1">
        <f t="shared" si="293"/>
        <v>2.4484196675255956</v>
      </c>
      <c r="N1450" s="1">
        <f t="shared" si="294"/>
        <v>0.37575257714285715</v>
      </c>
      <c r="O1450" s="3">
        <v>21000000</v>
      </c>
      <c r="P1450" s="1">
        <f t="shared" si="295"/>
        <v>4.7619047619047617E-7</v>
      </c>
      <c r="Q1450" s="1">
        <f t="shared" si="296"/>
        <v>-4.3809523809523807E-6</v>
      </c>
      <c r="R1450" s="1">
        <f t="shared" si="297"/>
        <v>-857696.10006946011</v>
      </c>
      <c r="S1450" s="1">
        <f t="shared" si="298"/>
        <v>-1.0726409971148222E-6</v>
      </c>
      <c r="T1450" s="1">
        <f t="shared" si="300"/>
        <v>0.48968286086412199</v>
      </c>
      <c r="U1450" s="1">
        <f t="shared" si="300"/>
        <v>0.24484089411156246</v>
      </c>
      <c r="V1450" s="1">
        <f t="shared" si="300"/>
        <v>-1.0726409971148222E-6</v>
      </c>
      <c r="AA1450"/>
      <c r="AB1450"/>
    </row>
    <row r="1451" spans="1:28" hidden="1" x14ac:dyDescent="0.2">
      <c r="A1451" t="s">
        <v>1527</v>
      </c>
      <c r="B1451" s="5">
        <v>17.809999999999999</v>
      </c>
      <c r="C1451" s="2">
        <v>24174000</v>
      </c>
      <c r="D1451" s="2">
        <v>7000000</v>
      </c>
      <c r="E1451" t="s">
        <v>27</v>
      </c>
      <c r="F1451" s="2">
        <v>-37000000</v>
      </c>
      <c r="G1451" s="1">
        <f t="shared" si="289"/>
        <v>7.0386272826645349E-2</v>
      </c>
      <c r="H1451" s="1">
        <f t="shared" si="290"/>
        <v>-0.37204172779798256</v>
      </c>
      <c r="I1451" s="1">
        <f t="shared" si="291"/>
        <v>94.194503185714282</v>
      </c>
      <c r="J1451" s="1">
        <f t="shared" si="292"/>
        <v>-17.820581683783782</v>
      </c>
      <c r="K1451" s="4">
        <v>5487000000</v>
      </c>
      <c r="L1451" s="4">
        <v>4903000000</v>
      </c>
      <c r="M1451" s="1">
        <f t="shared" si="293"/>
        <v>24.158186481343591</v>
      </c>
      <c r="N1451" s="1">
        <f t="shared" si="294"/>
        <v>0.73722421232876711</v>
      </c>
      <c r="O1451" s="3">
        <v>584000000</v>
      </c>
      <c r="P1451" s="1">
        <f t="shared" si="295"/>
        <v>-6.3356164383561646</v>
      </c>
      <c r="Q1451" s="1">
        <f t="shared" si="296"/>
        <v>1.1986301369863013</v>
      </c>
      <c r="R1451" s="1">
        <f t="shared" si="297"/>
        <v>6.1505562857142859</v>
      </c>
      <c r="S1451" s="1">
        <f t="shared" si="298"/>
        <v>2.8956730371473482</v>
      </c>
      <c r="T1451" s="1">
        <f t="shared" si="300"/>
        <v>7.7273103334160664</v>
      </c>
      <c r="U1451" s="1">
        <f t="shared" si="300"/>
        <v>5.311491685281708</v>
      </c>
      <c r="V1451" s="1">
        <f t="shared" si="300"/>
        <v>2.8956730371473482</v>
      </c>
      <c r="AA1451"/>
      <c r="AB1451"/>
    </row>
    <row r="1452" spans="1:28" hidden="1" x14ac:dyDescent="0.2">
      <c r="A1452" t="s">
        <v>1528</v>
      </c>
      <c r="B1452" s="5">
        <v>45.63</v>
      </c>
      <c r="C1452" s="2">
        <v>236313000</v>
      </c>
      <c r="D1452" s="2">
        <v>1052000000</v>
      </c>
      <c r="E1452" t="s">
        <v>27</v>
      </c>
      <c r="F1452" s="2">
        <v>274000000</v>
      </c>
      <c r="G1452" s="1">
        <f t="shared" si="289"/>
        <v>10.578051287661557</v>
      </c>
      <c r="H1452" s="1">
        <f t="shared" si="290"/>
        <v>2.7551198220715465</v>
      </c>
      <c r="I1452" s="1">
        <f t="shared" si="291"/>
        <v>0.62676950788973385</v>
      </c>
      <c r="J1452" s="1">
        <f t="shared" si="292"/>
        <v>2.4064289135036496</v>
      </c>
      <c r="K1452" s="4">
        <v>61707000000</v>
      </c>
      <c r="L1452" s="4">
        <v>55138000000</v>
      </c>
      <c r="M1452" s="1">
        <f t="shared" si="293"/>
        <v>27.797878237760937</v>
      </c>
      <c r="N1452" s="1">
        <f t="shared" si="294"/>
        <v>1.6414921890698737</v>
      </c>
      <c r="O1452" s="4">
        <v>6569000000</v>
      </c>
      <c r="P1452" s="1">
        <f t="shared" si="295"/>
        <v>4.1711067133505866</v>
      </c>
      <c r="Q1452" s="1">
        <f t="shared" si="296"/>
        <v>16.014614096513931</v>
      </c>
      <c r="R1452" s="1">
        <f t="shared" si="297"/>
        <v>1.0249964058935359</v>
      </c>
      <c r="S1452" s="1">
        <f t="shared" si="298"/>
        <v>44.517229267962414</v>
      </c>
      <c r="T1452" s="1">
        <f t="shared" si="300"/>
        <v>50.0768049155146</v>
      </c>
      <c r="U1452" s="1">
        <f t="shared" si="300"/>
        <v>47.29701709173851</v>
      </c>
      <c r="V1452" s="1">
        <f t="shared" si="300"/>
        <v>44.517229267962414</v>
      </c>
      <c r="AA1452"/>
      <c r="AB1452"/>
    </row>
    <row r="1453" spans="1:28" hidden="1" x14ac:dyDescent="0.2">
      <c r="A1453" t="s">
        <v>1529</v>
      </c>
      <c r="B1453" s="5">
        <v>14.92</v>
      </c>
      <c r="C1453" s="2">
        <v>50939915</v>
      </c>
      <c r="D1453" s="2">
        <v>16000000</v>
      </c>
      <c r="E1453" t="s">
        <v>27</v>
      </c>
      <c r="F1453" s="2">
        <v>7000000</v>
      </c>
      <c r="G1453" s="1">
        <f t="shared" si="289"/>
        <v>0.1608829093180465</v>
      </c>
      <c r="H1453" s="1">
        <f t="shared" si="290"/>
        <v>7.0386272826645349E-2</v>
      </c>
      <c r="I1453" s="1">
        <f t="shared" si="291"/>
        <v>41.210095143750003</v>
      </c>
      <c r="J1453" s="1">
        <f t="shared" si="292"/>
        <v>94.194503185714282</v>
      </c>
      <c r="K1453" s="3">
        <v>437000000</v>
      </c>
      <c r="L1453" s="3">
        <v>205000000</v>
      </c>
      <c r="M1453" s="1">
        <f t="shared" si="293"/>
        <v>4.5543852988368752</v>
      </c>
      <c r="N1453" s="1">
        <f t="shared" si="294"/>
        <v>3.2759634991379309</v>
      </c>
      <c r="O1453" s="3">
        <v>232000000</v>
      </c>
      <c r="P1453" s="1">
        <f t="shared" si="295"/>
        <v>3.0172413793103448</v>
      </c>
      <c r="Q1453" s="1">
        <f t="shared" si="296"/>
        <v>6.8965517241379306</v>
      </c>
      <c r="R1453" s="1">
        <f t="shared" si="297"/>
        <v>4.75014707375</v>
      </c>
      <c r="S1453" s="1">
        <f t="shared" si="298"/>
        <v>3.1409553785081896</v>
      </c>
      <c r="T1453" s="1">
        <f t="shared" si="300"/>
        <v>4.0518324382755644</v>
      </c>
      <c r="U1453" s="1">
        <f t="shared" si="300"/>
        <v>3.5963939083918768</v>
      </c>
      <c r="V1453" s="1">
        <f t="shared" si="300"/>
        <v>3.1409553785081896</v>
      </c>
      <c r="AA1453"/>
      <c r="AB1453"/>
    </row>
    <row r="1454" spans="1:28" hidden="1" x14ac:dyDescent="0.2">
      <c r="A1454" t="s">
        <v>1530</v>
      </c>
      <c r="B1454" s="5">
        <v>1.2</v>
      </c>
      <c r="C1454" s="2">
        <v>1000171839</v>
      </c>
      <c r="D1454" s="2">
        <v>0.94</v>
      </c>
      <c r="E1454" t="s">
        <v>27</v>
      </c>
      <c r="F1454" s="2">
        <v>0.94</v>
      </c>
      <c r="G1454" s="1">
        <f t="shared" si="289"/>
        <v>9.451870922435232E-9</v>
      </c>
      <c r="H1454" s="1">
        <f t="shared" si="290"/>
        <v>9.451870922435232E-9</v>
      </c>
      <c r="I1454" s="1">
        <f t="shared" si="291"/>
        <v>701448427.97872341</v>
      </c>
      <c r="J1454" s="1">
        <f t="shared" si="292"/>
        <v>701448427.97872341</v>
      </c>
      <c r="K1454" s="3">
        <v>642000000</v>
      </c>
      <c r="L1454" s="3">
        <v>275000000</v>
      </c>
      <c r="M1454" s="1">
        <f t="shared" si="293"/>
        <v>0.3669369459221497</v>
      </c>
      <c r="N1454" s="1">
        <f t="shared" si="294"/>
        <v>3.270316639782016</v>
      </c>
      <c r="O1454" s="3">
        <v>367000000</v>
      </c>
      <c r="P1454" s="1">
        <f t="shared" si="295"/>
        <v>2.5613079019073568E-7</v>
      </c>
      <c r="Q1454" s="1">
        <f t="shared" si="296"/>
        <v>2.5613079019073568E-7</v>
      </c>
      <c r="R1454" s="1">
        <f t="shared" si="297"/>
        <v>127681511.68554941</v>
      </c>
      <c r="S1454" s="1">
        <f t="shared" si="298"/>
        <v>9.398384967083783E-9</v>
      </c>
      <c r="T1454" s="1">
        <f t="shared" ref="T1454:V1473" si="301">($O1454+$O1454*($Q1454+T$2-$C$1)/$C$1)/$C1454</f>
        <v>7.33873985828149E-2</v>
      </c>
      <c r="U1454" s="1">
        <f t="shared" si="301"/>
        <v>3.6693703990599937E-2</v>
      </c>
      <c r="V1454" s="1">
        <f t="shared" si="301"/>
        <v>9.398384967083783E-9</v>
      </c>
      <c r="AA1454"/>
      <c r="AB1454"/>
    </row>
    <row r="1455" spans="1:28" hidden="1" x14ac:dyDescent="0.2">
      <c r="A1455" t="s">
        <v>1531</v>
      </c>
      <c r="B1455" s="5">
        <v>78.36</v>
      </c>
      <c r="C1455" s="2">
        <v>82717178</v>
      </c>
      <c r="D1455" s="2">
        <v>230000000</v>
      </c>
      <c r="E1455" t="s">
        <v>143</v>
      </c>
      <c r="F1455" s="2">
        <v>72000000</v>
      </c>
      <c r="G1455" s="1">
        <f t="shared" si="289"/>
        <v>2.3126918214469185</v>
      </c>
      <c r="H1455" s="1">
        <f t="shared" si="290"/>
        <v>0.72397309193120929</v>
      </c>
      <c r="I1455" s="1">
        <f t="shared" si="291"/>
        <v>2.8667892273913043</v>
      </c>
      <c r="J1455" s="1">
        <f t="shared" si="292"/>
        <v>9.1577989208333328</v>
      </c>
      <c r="K1455" s="4">
        <v>3802000000</v>
      </c>
      <c r="L1455" s="4">
        <v>4423000000</v>
      </c>
      <c r="M1455" s="1">
        <f t="shared" si="293"/>
        <v>-7.5075095042531554</v>
      </c>
      <c r="N1455" s="1">
        <f t="shared" si="294"/>
        <v>-10.437549223961351</v>
      </c>
      <c r="O1455" s="3">
        <v>-621000000</v>
      </c>
      <c r="P1455" s="1">
        <f t="shared" si="295"/>
        <v>-11.594202898550725</v>
      </c>
      <c r="Q1455" s="1">
        <f t="shared" si="296"/>
        <v>-37.037037037037038</v>
      </c>
      <c r="R1455" s="1">
        <f t="shared" si="297"/>
        <v>2.8181382904695651</v>
      </c>
      <c r="S1455" s="1">
        <f t="shared" si="298"/>
        <v>27.805590756493167</v>
      </c>
      <c r="T1455" s="1">
        <f t="shared" si="301"/>
        <v>26.304088855642537</v>
      </c>
      <c r="U1455" s="1">
        <f t="shared" si="301"/>
        <v>27.054839806067854</v>
      </c>
      <c r="V1455" s="1">
        <f t="shared" si="301"/>
        <v>27.805590756493167</v>
      </c>
      <c r="AA1455"/>
      <c r="AB1455"/>
    </row>
    <row r="1456" spans="1:28" hidden="1" x14ac:dyDescent="0.2">
      <c r="A1456" t="s">
        <v>1532</v>
      </c>
      <c r="B1456" s="5">
        <v>59.39</v>
      </c>
      <c r="C1456" s="2">
        <v>747700000</v>
      </c>
      <c r="D1456" s="2">
        <v>3844000000</v>
      </c>
      <c r="E1456" t="s">
        <v>27</v>
      </c>
      <c r="F1456" s="2">
        <v>372000000</v>
      </c>
      <c r="G1456" s="1">
        <f t="shared" si="289"/>
        <v>38.652118963660676</v>
      </c>
      <c r="H1456" s="1">
        <f t="shared" si="290"/>
        <v>3.7405276416445812</v>
      </c>
      <c r="I1456" s="1">
        <f t="shared" si="291"/>
        <v>0.17153005262747137</v>
      </c>
      <c r="J1456" s="1">
        <f t="shared" si="292"/>
        <v>1.7724772104838711</v>
      </c>
      <c r="K1456" s="4">
        <v>70119000000</v>
      </c>
      <c r="L1456" s="4">
        <v>28207000000</v>
      </c>
      <c r="M1456" s="1">
        <f t="shared" si="293"/>
        <v>56.05456733984218</v>
      </c>
      <c r="N1456" s="1">
        <f t="shared" si="294"/>
        <v>1.0595033164726093</v>
      </c>
      <c r="O1456" s="4">
        <v>41344000000</v>
      </c>
      <c r="P1456" s="1">
        <f t="shared" si="295"/>
        <v>0.89976780185758509</v>
      </c>
      <c r="Q1456" s="1">
        <f t="shared" si="296"/>
        <v>9.2976006191950464</v>
      </c>
      <c r="R1456" s="1">
        <f t="shared" si="297"/>
        <v>1.1552003902185224</v>
      </c>
      <c r="S1456" s="1">
        <f t="shared" si="298"/>
        <v>51.410993714056438</v>
      </c>
      <c r="T1456" s="1">
        <f t="shared" si="301"/>
        <v>62.4699745887388</v>
      </c>
      <c r="U1456" s="1">
        <f t="shared" si="301"/>
        <v>56.940484151397619</v>
      </c>
      <c r="V1456" s="1">
        <f t="shared" si="301"/>
        <v>51.410993714056438</v>
      </c>
      <c r="AA1456"/>
      <c r="AB1456"/>
    </row>
    <row r="1457" spans="1:28" hidden="1" x14ac:dyDescent="0.2">
      <c r="A1457" t="s">
        <v>250</v>
      </c>
      <c r="B1457" s="5">
        <v>8.98</v>
      </c>
      <c r="C1457" s="2">
        <v>166653482</v>
      </c>
      <c r="D1457" s="2">
        <v>364000000</v>
      </c>
      <c r="E1457" t="s">
        <v>27</v>
      </c>
      <c r="F1457" s="2">
        <v>-6000000</v>
      </c>
      <c r="G1457" s="1">
        <f t="shared" si="289"/>
        <v>3.6600861869855579</v>
      </c>
      <c r="H1457" s="1">
        <f t="shared" si="290"/>
        <v>-6.0331090994267443E-2</v>
      </c>
      <c r="I1457" s="1">
        <f t="shared" si="291"/>
        <v>1.8114327535714285</v>
      </c>
      <c r="J1457" s="1">
        <f t="shared" si="292"/>
        <v>-109.89358704999999</v>
      </c>
      <c r="K1457" s="2">
        <v>3230000000</v>
      </c>
      <c r="L1457" s="2">
        <v>1949000000</v>
      </c>
      <c r="M1457" s="1">
        <f t="shared" si="293"/>
        <v>7.6866080721913752</v>
      </c>
      <c r="N1457" s="1">
        <f t="shared" si="294"/>
        <v>1.1682656271350507</v>
      </c>
      <c r="O1457" s="2">
        <v>1281000000</v>
      </c>
      <c r="P1457" s="1">
        <f t="shared" si="295"/>
        <v>-0.46838407494145201</v>
      </c>
      <c r="Q1457" s="1">
        <f t="shared" si="296"/>
        <v>28.415300546448087</v>
      </c>
      <c r="R1457" s="1">
        <f t="shared" si="297"/>
        <v>0.41113963416483518</v>
      </c>
      <c r="S1457" s="1">
        <f t="shared" si="298"/>
        <v>21.841727855407186</v>
      </c>
      <c r="T1457" s="1">
        <f t="shared" si="301"/>
        <v>23.379049469845462</v>
      </c>
      <c r="U1457" s="1">
        <f t="shared" si="301"/>
        <v>22.610388662626324</v>
      </c>
      <c r="V1457" s="1">
        <f t="shared" si="301"/>
        <v>21.841727855407186</v>
      </c>
      <c r="AA1457"/>
      <c r="AB1457"/>
    </row>
    <row r="1458" spans="1:28" hidden="1" x14ac:dyDescent="0.2">
      <c r="A1458" t="s">
        <v>1534</v>
      </c>
      <c r="B1458" s="5">
        <v>44.51</v>
      </c>
      <c r="C1458" s="2">
        <v>31826845</v>
      </c>
      <c r="D1458" s="2">
        <v>63000000</v>
      </c>
      <c r="E1458" t="s">
        <v>483</v>
      </c>
      <c r="F1458" s="2">
        <v>24000000</v>
      </c>
      <c r="G1458" s="1">
        <f t="shared" si="289"/>
        <v>0.63347645543980813</v>
      </c>
      <c r="H1458" s="1">
        <f t="shared" si="290"/>
        <v>0.24132436397706977</v>
      </c>
      <c r="I1458" s="1">
        <f t="shared" si="291"/>
        <v>10.46605590952381</v>
      </c>
      <c r="J1458" s="1">
        <f t="shared" si="292"/>
        <v>27.473396762499998</v>
      </c>
      <c r="K1458" s="4">
        <v>2396000000</v>
      </c>
      <c r="L1458" s="4">
        <v>1515000000</v>
      </c>
      <c r="M1458" s="1">
        <f t="shared" si="293"/>
        <v>27.681034673716482</v>
      </c>
      <c r="N1458" s="1">
        <f t="shared" si="294"/>
        <v>1.6079601259364358</v>
      </c>
      <c r="O1458" s="3">
        <v>880000000</v>
      </c>
      <c r="P1458" s="1">
        <f t="shared" si="295"/>
        <v>2.7272727272727271</v>
      </c>
      <c r="Q1458" s="1">
        <f t="shared" si="296"/>
        <v>7.1590909090909092</v>
      </c>
      <c r="R1458" s="1">
        <f t="shared" si="297"/>
        <v>2.2485918586507934</v>
      </c>
      <c r="S1458" s="1">
        <f t="shared" si="298"/>
        <v>19.794610493123024</v>
      </c>
      <c r="T1458" s="1">
        <f t="shared" si="301"/>
        <v>25.324533424535172</v>
      </c>
      <c r="U1458" s="1">
        <f t="shared" si="301"/>
        <v>22.5595719588291</v>
      </c>
      <c r="V1458" s="1">
        <f t="shared" si="301"/>
        <v>19.794610493123024</v>
      </c>
      <c r="AA1458"/>
      <c r="AB1458"/>
    </row>
    <row r="1459" spans="1:28" hidden="1" x14ac:dyDescent="0.2">
      <c r="A1459" t="s">
        <v>1535</v>
      </c>
      <c r="B1459" s="5">
        <v>2</v>
      </c>
      <c r="C1459" s="2">
        <v>192039000</v>
      </c>
      <c r="D1459" s="2">
        <v>-25000000</v>
      </c>
      <c r="E1459" t="s">
        <v>27</v>
      </c>
      <c r="F1459" s="2">
        <v>-2000000</v>
      </c>
      <c r="G1459" s="1">
        <f t="shared" si="289"/>
        <v>-0.25137954580944766</v>
      </c>
      <c r="H1459" s="1">
        <f t="shared" si="290"/>
        <v>-2.0110363664755812E-2</v>
      </c>
      <c r="I1459" s="1">
        <f t="shared" si="291"/>
        <v>-26.374460892000002</v>
      </c>
      <c r="J1459" s="1">
        <f t="shared" si="292"/>
        <v>-329.68076115000002</v>
      </c>
      <c r="K1459" s="3">
        <v>88000000</v>
      </c>
      <c r="L1459" s="3">
        <v>66000000</v>
      </c>
      <c r="M1459" s="1">
        <f t="shared" si="293"/>
        <v>0.11456006332047136</v>
      </c>
      <c r="N1459" s="1">
        <f t="shared" si="294"/>
        <v>17.45809090909091</v>
      </c>
      <c r="O1459" s="3">
        <v>22000000</v>
      </c>
      <c r="P1459" s="1">
        <f t="shared" si="295"/>
        <v>-9.0909090909090917</v>
      </c>
      <c r="Q1459" s="1">
        <f t="shared" si="296"/>
        <v>-113.63636363636364</v>
      </c>
      <c r="R1459" s="1">
        <f t="shared" si="297"/>
        <v>-1.5363120000000001</v>
      </c>
      <c r="S1459" s="1">
        <f t="shared" si="298"/>
        <v>-1.3018189013689927</v>
      </c>
      <c r="T1459" s="1">
        <f t="shared" si="301"/>
        <v>-1.2789068887048984</v>
      </c>
      <c r="U1459" s="1">
        <f t="shared" si="301"/>
        <v>-1.2903628950369457</v>
      </c>
      <c r="V1459" s="1">
        <f t="shared" si="301"/>
        <v>-1.3018189013689927</v>
      </c>
      <c r="AA1459"/>
      <c r="AB1459"/>
    </row>
    <row r="1460" spans="1:28" hidden="1" x14ac:dyDescent="0.2">
      <c r="A1460" t="s">
        <v>1536</v>
      </c>
      <c r="B1460" s="5">
        <v>36.96</v>
      </c>
      <c r="C1460" s="2">
        <v>18442000</v>
      </c>
      <c r="D1460" s="2">
        <v>36000000</v>
      </c>
      <c r="E1460" t="s">
        <v>27</v>
      </c>
      <c r="F1460" s="2">
        <v>13000000</v>
      </c>
      <c r="G1460" s="1">
        <f t="shared" si="289"/>
        <v>0.36198654596560464</v>
      </c>
      <c r="H1460" s="1">
        <f t="shared" si="290"/>
        <v>0.13071736382091279</v>
      </c>
      <c r="I1460" s="1">
        <f t="shared" si="291"/>
        <v>18.315597841666666</v>
      </c>
      <c r="J1460" s="1">
        <f t="shared" si="292"/>
        <v>50.720117100000003</v>
      </c>
      <c r="K1460" s="3">
        <v>792000000</v>
      </c>
      <c r="L1460" s="3">
        <v>449000000</v>
      </c>
      <c r="M1460" s="1">
        <f t="shared" si="293"/>
        <v>18.598850450059647</v>
      </c>
      <c r="N1460" s="1">
        <f t="shared" si="294"/>
        <v>1.9872195918367346</v>
      </c>
      <c r="O1460" s="3">
        <v>341000000</v>
      </c>
      <c r="P1460" s="1">
        <f t="shared" si="295"/>
        <v>3.8123167155425222</v>
      </c>
      <c r="Q1460" s="1">
        <f t="shared" si="296"/>
        <v>10.557184750733137</v>
      </c>
      <c r="R1460" s="1">
        <f t="shared" si="297"/>
        <v>1.8933786666666665</v>
      </c>
      <c r="S1460" s="1">
        <f t="shared" si="298"/>
        <v>19.52065936449409</v>
      </c>
      <c r="T1460" s="1">
        <f t="shared" si="301"/>
        <v>23.218739832989915</v>
      </c>
      <c r="U1460" s="1">
        <f t="shared" si="301"/>
        <v>21.369699598742002</v>
      </c>
      <c r="V1460" s="1">
        <f t="shared" si="301"/>
        <v>19.52065936449409</v>
      </c>
      <c r="AA1460"/>
      <c r="AB1460"/>
    </row>
    <row r="1461" spans="1:28" hidden="1" x14ac:dyDescent="0.2">
      <c r="A1461" t="s">
        <v>1537</v>
      </c>
      <c r="B1461" s="5">
        <v>5.22</v>
      </c>
      <c r="C1461" s="2">
        <v>27181003</v>
      </c>
      <c r="D1461" s="2">
        <v>-6000000</v>
      </c>
      <c r="E1461" t="s">
        <v>27</v>
      </c>
      <c r="F1461" s="2">
        <v>-2000000</v>
      </c>
      <c r="G1461" s="1">
        <f t="shared" si="289"/>
        <v>-6.0331090994267443E-2</v>
      </c>
      <c r="H1461" s="1">
        <f t="shared" si="290"/>
        <v>-2.0110363664755812E-2</v>
      </c>
      <c r="I1461" s="1">
        <f t="shared" si="291"/>
        <v>-109.89358704999999</v>
      </c>
      <c r="J1461" s="1">
        <f t="shared" si="292"/>
        <v>-329.68076115000002</v>
      </c>
      <c r="K1461" s="3">
        <v>39000000</v>
      </c>
      <c r="L1461" s="3">
        <v>1.28</v>
      </c>
      <c r="M1461" s="1">
        <f t="shared" si="293"/>
        <v>1.4348255919768671</v>
      </c>
      <c r="N1461" s="1">
        <f t="shared" si="294"/>
        <v>3.638072828634185</v>
      </c>
      <c r="O1461" s="3">
        <v>37000000</v>
      </c>
      <c r="P1461" s="1">
        <f t="shared" si="295"/>
        <v>-5.4054054054054053</v>
      </c>
      <c r="Q1461" s="1">
        <f t="shared" si="296"/>
        <v>-16.216216216216218</v>
      </c>
      <c r="R1461" s="1">
        <f t="shared" si="297"/>
        <v>-2.3647472609999998</v>
      </c>
      <c r="S1461" s="1">
        <f t="shared" si="298"/>
        <v>-2.2074240601055082</v>
      </c>
      <c r="T1461" s="1">
        <f t="shared" si="301"/>
        <v>-1.9351750926924955</v>
      </c>
      <c r="U1461" s="1">
        <f t="shared" si="301"/>
        <v>-2.0712995763990021</v>
      </c>
      <c r="V1461" s="1">
        <f t="shared" si="301"/>
        <v>-2.2074240601055082</v>
      </c>
      <c r="AA1461"/>
      <c r="AB1461"/>
    </row>
    <row r="1462" spans="1:28" hidden="1" x14ac:dyDescent="0.2">
      <c r="A1462" t="s">
        <v>1538</v>
      </c>
      <c r="B1462" s="5">
        <v>45.14</v>
      </c>
      <c r="C1462" s="2">
        <v>34542796</v>
      </c>
      <c r="D1462" s="2">
        <v>152000000</v>
      </c>
      <c r="E1462" t="s">
        <v>27</v>
      </c>
      <c r="F1462" s="2">
        <v>36000000</v>
      </c>
      <c r="G1462" s="1">
        <f t="shared" ref="G1462:G1525" si="302">D1462/$C$3</f>
        <v>1.5283876385214419</v>
      </c>
      <c r="H1462" s="1">
        <f t="shared" ref="H1462:H1525" si="303">F1462/$C$3</f>
        <v>0.36198654596560464</v>
      </c>
      <c r="I1462" s="1">
        <f t="shared" ref="I1462:I1525" si="304">$B$3/G1462</f>
        <v>4.3379047519736842</v>
      </c>
      <c r="J1462" s="1">
        <f t="shared" ref="J1462:J1525" si="305">$B$3/H1462</f>
        <v>18.315597841666666</v>
      </c>
      <c r="K1462" s="4">
        <v>9003000000</v>
      </c>
      <c r="L1462" s="4">
        <v>7819000000</v>
      </c>
      <c r="M1462" s="1">
        <f t="shared" ref="M1462:M1525" si="306">(K1462-L1462)/C1462</f>
        <v>34.276322044110152</v>
      </c>
      <c r="N1462" s="1">
        <f t="shared" ref="N1462:N1525" si="307">B1462/M1462</f>
        <v>1.3169440975</v>
      </c>
      <c r="O1462" s="4">
        <v>1185000000</v>
      </c>
      <c r="P1462" s="1">
        <f t="shared" ref="P1462:P1525" si="308">F1462/O1462*100</f>
        <v>3.0379746835443036</v>
      </c>
      <c r="Q1462" s="1">
        <f t="shared" ref="Q1462:Q1525" si="309">D1462/O1462*100</f>
        <v>12.827004219409282</v>
      </c>
      <c r="R1462" s="1">
        <f t="shared" ref="R1462:R1525" si="310">B1462/S1462</f>
        <v>1.0258301391052631</v>
      </c>
      <c r="S1462" s="1">
        <f t="shared" ref="S1462:S1525" si="311">($O1462+$O1462*($Q1462-$C$1)/$C$1)/$C1462</f>
        <v>44.003386407979249</v>
      </c>
      <c r="T1462" s="1">
        <f t="shared" si="301"/>
        <v>50.86444073606549</v>
      </c>
      <c r="U1462" s="1">
        <f t="shared" si="301"/>
        <v>47.433913572022369</v>
      </c>
      <c r="V1462" s="1">
        <f t="shared" si="301"/>
        <v>44.003386407979249</v>
      </c>
      <c r="AA1462"/>
      <c r="AB1462"/>
    </row>
    <row r="1463" spans="1:28" hidden="1" x14ac:dyDescent="0.2">
      <c r="A1463" t="s">
        <v>1539</v>
      </c>
      <c r="B1463" s="5">
        <v>4.0599999999999996</v>
      </c>
      <c r="C1463" s="2">
        <v>71349895</v>
      </c>
      <c r="D1463" s="2">
        <v>13000000</v>
      </c>
      <c r="E1463" t="s">
        <v>27</v>
      </c>
      <c r="F1463" s="2">
        <v>-5000000</v>
      </c>
      <c r="G1463" s="1">
        <f t="shared" si="302"/>
        <v>0.13071736382091279</v>
      </c>
      <c r="H1463" s="1">
        <f t="shared" si="303"/>
        <v>-5.027590916188953E-2</v>
      </c>
      <c r="I1463" s="1">
        <f t="shared" si="304"/>
        <v>50.720117100000003</v>
      </c>
      <c r="J1463" s="1">
        <f t="shared" si="305"/>
        <v>-131.87230446000001</v>
      </c>
      <c r="K1463" s="3">
        <v>970000000</v>
      </c>
      <c r="L1463" s="3">
        <v>479000000</v>
      </c>
      <c r="M1463" s="1">
        <f t="shared" si="306"/>
        <v>6.8815798537615231</v>
      </c>
      <c r="N1463" s="1">
        <f t="shared" si="307"/>
        <v>0.58998080183299384</v>
      </c>
      <c r="O1463" s="3">
        <v>492000000</v>
      </c>
      <c r="P1463" s="1">
        <f t="shared" si="308"/>
        <v>-1.0162601626016259</v>
      </c>
      <c r="Q1463" s="1">
        <f t="shared" si="309"/>
        <v>2.6422764227642279</v>
      </c>
      <c r="R1463" s="1">
        <f t="shared" si="310"/>
        <v>2.2283121053846151</v>
      </c>
      <c r="S1463" s="1">
        <f t="shared" si="311"/>
        <v>1.8220068859246394</v>
      </c>
      <c r="T1463" s="1">
        <f t="shared" si="301"/>
        <v>3.201125944193751</v>
      </c>
      <c r="U1463" s="1">
        <f t="shared" si="301"/>
        <v>2.5115664150591952</v>
      </c>
      <c r="V1463" s="1">
        <f t="shared" si="301"/>
        <v>1.8220068859246394</v>
      </c>
      <c r="AA1463"/>
      <c r="AB1463"/>
    </row>
    <row r="1464" spans="1:28" hidden="1" x14ac:dyDescent="0.2">
      <c r="A1464" t="s">
        <v>1540</v>
      </c>
      <c r="B1464" s="5">
        <v>22.52</v>
      </c>
      <c r="C1464" s="2">
        <v>6425380</v>
      </c>
      <c r="D1464" s="2">
        <v>5000000</v>
      </c>
      <c r="E1464" t="s">
        <v>27</v>
      </c>
      <c r="F1464" s="2">
        <v>4000000</v>
      </c>
      <c r="G1464" s="1">
        <f t="shared" si="302"/>
        <v>5.027590916188953E-2</v>
      </c>
      <c r="H1464" s="1">
        <f t="shared" si="303"/>
        <v>4.0220727329511624E-2</v>
      </c>
      <c r="I1464" s="1">
        <f t="shared" si="304"/>
        <v>131.87230446000001</v>
      </c>
      <c r="J1464" s="1">
        <f t="shared" si="305"/>
        <v>164.84038057500001</v>
      </c>
      <c r="K1464" s="4">
        <v>1022000000</v>
      </c>
      <c r="L1464" s="3">
        <v>902000000</v>
      </c>
      <c r="M1464" s="1">
        <f t="shared" si="306"/>
        <v>18.675938232446953</v>
      </c>
      <c r="N1464" s="1">
        <f t="shared" si="307"/>
        <v>1.2058296466666667</v>
      </c>
      <c r="O1464" s="3">
        <v>120000000</v>
      </c>
      <c r="P1464" s="1">
        <f t="shared" si="308"/>
        <v>3.3333333333333335</v>
      </c>
      <c r="Q1464" s="1">
        <f t="shared" si="309"/>
        <v>4.1666666666666661</v>
      </c>
      <c r="R1464" s="1">
        <f t="shared" si="310"/>
        <v>2.8939911520000008</v>
      </c>
      <c r="S1464" s="1">
        <f t="shared" si="311"/>
        <v>7.7816409301862279</v>
      </c>
      <c r="T1464" s="1">
        <f t="shared" si="301"/>
        <v>11.516828576675621</v>
      </c>
      <c r="U1464" s="1">
        <f t="shared" si="301"/>
        <v>9.6492347534309229</v>
      </c>
      <c r="V1464" s="1">
        <f t="shared" si="301"/>
        <v>7.7816409301862279</v>
      </c>
      <c r="AA1464"/>
      <c r="AB1464"/>
    </row>
    <row r="1465" spans="1:28" hidden="1" x14ac:dyDescent="0.2">
      <c r="A1465" t="s">
        <v>1541</v>
      </c>
      <c r="B1465" s="5">
        <v>56.93</v>
      </c>
      <c r="C1465" s="2">
        <v>13668091</v>
      </c>
      <c r="D1465" s="2">
        <v>32000000</v>
      </c>
      <c r="E1465" t="s">
        <v>27</v>
      </c>
      <c r="F1465" s="2">
        <v>-2000000</v>
      </c>
      <c r="G1465" s="1">
        <f t="shared" si="302"/>
        <v>0.32176581863609299</v>
      </c>
      <c r="H1465" s="1">
        <f t="shared" si="303"/>
        <v>-2.0110363664755812E-2</v>
      </c>
      <c r="I1465" s="1">
        <f t="shared" si="304"/>
        <v>20.605047571875001</v>
      </c>
      <c r="J1465" s="1">
        <f t="shared" si="305"/>
        <v>-329.68076115000002</v>
      </c>
      <c r="K1465" s="3">
        <v>257000000</v>
      </c>
      <c r="L1465" s="3">
        <v>81000000</v>
      </c>
      <c r="M1465" s="1">
        <f t="shared" si="306"/>
        <v>12.87670677638889</v>
      </c>
      <c r="N1465" s="1">
        <f t="shared" si="307"/>
        <v>4.4211614808522732</v>
      </c>
      <c r="O1465" s="3">
        <v>176000000</v>
      </c>
      <c r="P1465" s="1">
        <f t="shared" si="308"/>
        <v>-1.1363636363636365</v>
      </c>
      <c r="Q1465" s="1">
        <f t="shared" si="309"/>
        <v>18.181818181818183</v>
      </c>
      <c r="R1465" s="1">
        <f t="shared" si="310"/>
        <v>2.4316388144687502</v>
      </c>
      <c r="S1465" s="1">
        <f t="shared" si="311"/>
        <v>23.412194138888889</v>
      </c>
      <c r="T1465" s="1">
        <f t="shared" si="301"/>
        <v>25.987535494166668</v>
      </c>
      <c r="U1465" s="1">
        <f t="shared" si="301"/>
        <v>24.699864816527779</v>
      </c>
      <c r="V1465" s="1">
        <f t="shared" si="301"/>
        <v>23.412194138888889</v>
      </c>
      <c r="AA1465"/>
      <c r="AB1465"/>
    </row>
    <row r="1466" spans="1:28" hidden="1" x14ac:dyDescent="0.2">
      <c r="A1466" t="s">
        <v>1542</v>
      </c>
      <c r="B1466" s="5">
        <v>92.24</v>
      </c>
      <c r="C1466" s="2">
        <v>41833775</v>
      </c>
      <c r="D1466" s="2">
        <v>69000000</v>
      </c>
      <c r="E1466" t="s">
        <v>61</v>
      </c>
      <c r="F1466" s="2">
        <v>72000000</v>
      </c>
      <c r="G1466" s="1">
        <f t="shared" si="302"/>
        <v>0.69380754643407561</v>
      </c>
      <c r="H1466" s="1">
        <f t="shared" si="303"/>
        <v>0.72397309193120929</v>
      </c>
      <c r="I1466" s="1">
        <f t="shared" si="304"/>
        <v>9.5559640913043467</v>
      </c>
      <c r="J1466" s="1">
        <f t="shared" si="305"/>
        <v>9.1577989208333328</v>
      </c>
      <c r="K1466" s="4">
        <v>2326000000</v>
      </c>
      <c r="L1466" s="4">
        <v>1315000000</v>
      </c>
      <c r="M1466" s="1">
        <f t="shared" si="306"/>
        <v>24.167075526891846</v>
      </c>
      <c r="N1466" s="1">
        <f t="shared" si="307"/>
        <v>3.8167630128585559</v>
      </c>
      <c r="O1466" s="4">
        <v>1011000000</v>
      </c>
      <c r="P1466" s="1">
        <f t="shared" si="308"/>
        <v>7.1216617210682491</v>
      </c>
      <c r="Q1466" s="1">
        <f t="shared" si="309"/>
        <v>6.8249258160237387</v>
      </c>
      <c r="R1466" s="1">
        <f t="shared" si="310"/>
        <v>5.5923875449275364</v>
      </c>
      <c r="S1466" s="1">
        <f t="shared" si="311"/>
        <v>16.493849766127965</v>
      </c>
      <c r="T1466" s="1">
        <f t="shared" si="301"/>
        <v>21.32726487150634</v>
      </c>
      <c r="U1466" s="1">
        <f t="shared" si="301"/>
        <v>18.910557318817151</v>
      </c>
      <c r="V1466" s="1">
        <f t="shared" si="301"/>
        <v>16.493849766127965</v>
      </c>
      <c r="AA1466"/>
      <c r="AB1466"/>
    </row>
    <row r="1467" spans="1:28" hidden="1" x14ac:dyDescent="0.2">
      <c r="A1467" t="s">
        <v>1232</v>
      </c>
      <c r="B1467" s="5">
        <v>10</v>
      </c>
      <c r="C1467" s="2">
        <v>27667477</v>
      </c>
      <c r="D1467" s="2">
        <v>67000000</v>
      </c>
      <c r="E1467" t="s">
        <v>27</v>
      </c>
      <c r="F1467" s="2">
        <v>7000000</v>
      </c>
      <c r="G1467" s="1">
        <f t="shared" si="302"/>
        <v>0.67369718276931978</v>
      </c>
      <c r="H1467" s="1">
        <f t="shared" si="303"/>
        <v>7.0386272826645349E-2</v>
      </c>
      <c r="I1467" s="1">
        <f t="shared" si="304"/>
        <v>9.841216750746268</v>
      </c>
      <c r="J1467" s="1">
        <f t="shared" si="305"/>
        <v>94.194503185714282</v>
      </c>
      <c r="K1467" s="2">
        <v>504000000</v>
      </c>
      <c r="L1467" s="2">
        <v>286000000</v>
      </c>
      <c r="M1467" s="1">
        <f t="shared" si="306"/>
        <v>7.8792872946094796</v>
      </c>
      <c r="N1467" s="1">
        <f t="shared" si="307"/>
        <v>1.2691503211009174</v>
      </c>
      <c r="O1467" s="2">
        <v>218000000</v>
      </c>
      <c r="P1467" s="1">
        <f t="shared" si="308"/>
        <v>3.2110091743119269</v>
      </c>
      <c r="Q1467" s="1">
        <f t="shared" si="309"/>
        <v>30.73394495412844</v>
      </c>
      <c r="R1467" s="1">
        <f t="shared" si="310"/>
        <v>0.41294741791044776</v>
      </c>
      <c r="S1467" s="1">
        <f t="shared" si="311"/>
        <v>24.216158199029135</v>
      </c>
      <c r="T1467" s="1">
        <f t="shared" si="301"/>
        <v>25.79201565795103</v>
      </c>
      <c r="U1467" s="1">
        <f t="shared" si="301"/>
        <v>25.004086928490082</v>
      </c>
      <c r="V1467" s="1">
        <f t="shared" si="301"/>
        <v>24.216158199029135</v>
      </c>
      <c r="AA1467"/>
      <c r="AB1467"/>
    </row>
    <row r="1468" spans="1:28" hidden="1" x14ac:dyDescent="0.2">
      <c r="A1468" t="s">
        <v>1544</v>
      </c>
      <c r="B1468" s="5">
        <v>24.12</v>
      </c>
      <c r="C1468" s="2">
        <v>71828991</v>
      </c>
      <c r="D1468" s="2">
        <v>6000000</v>
      </c>
      <c r="E1468" t="s">
        <v>27</v>
      </c>
      <c r="F1468" s="2">
        <v>0.55000000000000004</v>
      </c>
      <c r="G1468" s="1">
        <f t="shared" si="302"/>
        <v>6.0331090994267443E-2</v>
      </c>
      <c r="H1468" s="1">
        <f t="shared" si="303"/>
        <v>5.5303500078078492E-9</v>
      </c>
      <c r="I1468" s="1">
        <f t="shared" si="304"/>
        <v>109.89358704999999</v>
      </c>
      <c r="J1468" s="1">
        <f t="shared" si="305"/>
        <v>1198839131.4545453</v>
      </c>
      <c r="K1468" s="4">
        <v>2224000000</v>
      </c>
      <c r="L1468" s="4">
        <v>1040000000</v>
      </c>
      <c r="M1468" s="1">
        <f t="shared" si="306"/>
        <v>16.483595043121237</v>
      </c>
      <c r="N1468" s="1">
        <f t="shared" si="307"/>
        <v>1.463273026114865</v>
      </c>
      <c r="O1468" s="4">
        <v>1046000000</v>
      </c>
      <c r="P1468" s="1">
        <f t="shared" si="308"/>
        <v>5.2581261950286813E-8</v>
      </c>
      <c r="Q1468" s="1">
        <f t="shared" si="309"/>
        <v>0.57361376673040154</v>
      </c>
      <c r="R1468" s="1">
        <f t="shared" si="310"/>
        <v>28.875254382000001</v>
      </c>
      <c r="S1468" s="1">
        <f t="shared" si="311"/>
        <v>0.835317316374387</v>
      </c>
      <c r="T1468" s="1">
        <f t="shared" si="301"/>
        <v>3.7477903594664164</v>
      </c>
      <c r="U1468" s="1">
        <f t="shared" si="301"/>
        <v>2.2915538379204019</v>
      </c>
      <c r="V1468" s="1">
        <f t="shared" si="301"/>
        <v>0.835317316374387</v>
      </c>
      <c r="AA1468"/>
      <c r="AB1468"/>
    </row>
    <row r="1469" spans="1:28" hidden="1" x14ac:dyDescent="0.2">
      <c r="A1469" t="s">
        <v>1545</v>
      </c>
      <c r="B1469" s="5">
        <v>49.23</v>
      </c>
      <c r="C1469" s="2">
        <v>146120000</v>
      </c>
      <c r="D1469" s="2">
        <v>704000000</v>
      </c>
      <c r="E1469" t="s">
        <v>27</v>
      </c>
      <c r="F1469" s="2">
        <v>171000000</v>
      </c>
      <c r="G1469" s="1">
        <f t="shared" si="302"/>
        <v>7.0788480099940463</v>
      </c>
      <c r="H1469" s="1">
        <f t="shared" si="303"/>
        <v>1.719436093336622</v>
      </c>
      <c r="I1469" s="1">
        <f t="shared" si="304"/>
        <v>0.93659307144886361</v>
      </c>
      <c r="J1469" s="1">
        <f t="shared" si="305"/>
        <v>3.8559153350877193</v>
      </c>
      <c r="K1469" s="4">
        <v>43275000000</v>
      </c>
      <c r="L1469" s="4">
        <v>38392000000</v>
      </c>
      <c r="M1469" s="1">
        <f t="shared" si="306"/>
        <v>33.417738844785106</v>
      </c>
      <c r="N1469" s="1">
        <f t="shared" si="307"/>
        <v>1.4731696907638747</v>
      </c>
      <c r="O1469" s="4">
        <v>4883000000</v>
      </c>
      <c r="P1469" s="1">
        <f t="shared" si="308"/>
        <v>3.5019455252918288</v>
      </c>
      <c r="Q1469" s="1">
        <f t="shared" si="309"/>
        <v>14.417366373131271</v>
      </c>
      <c r="R1469" s="1">
        <f t="shared" si="310"/>
        <v>1.0218022159090909</v>
      </c>
      <c r="S1469" s="1">
        <f t="shared" si="311"/>
        <v>48.17957842868875</v>
      </c>
      <c r="T1469" s="1">
        <f t="shared" si="301"/>
        <v>54.863126197645769</v>
      </c>
      <c r="U1469" s="1">
        <f t="shared" si="301"/>
        <v>51.521352313167263</v>
      </c>
      <c r="V1469" s="1">
        <f t="shared" si="301"/>
        <v>48.17957842868875</v>
      </c>
      <c r="AA1469"/>
      <c r="AB1469"/>
    </row>
    <row r="1470" spans="1:28" hidden="1" x14ac:dyDescent="0.2">
      <c r="A1470" t="s">
        <v>1546</v>
      </c>
      <c r="B1470" s="5">
        <v>3.3</v>
      </c>
      <c r="C1470" s="2">
        <v>9255347</v>
      </c>
      <c r="D1470" s="2">
        <v>-9000000</v>
      </c>
      <c r="E1470" t="s">
        <v>27</v>
      </c>
      <c r="F1470" s="2">
        <v>-4000000</v>
      </c>
      <c r="G1470" s="1">
        <f t="shared" si="302"/>
        <v>-9.0496636491401161E-2</v>
      </c>
      <c r="H1470" s="1">
        <f t="shared" si="303"/>
        <v>-4.0220727329511624E-2</v>
      </c>
      <c r="I1470" s="1">
        <f t="shared" si="304"/>
        <v>-73.262391366666662</v>
      </c>
      <c r="J1470" s="1">
        <f t="shared" si="305"/>
        <v>-164.84038057500001</v>
      </c>
      <c r="K1470" s="3">
        <v>38000000</v>
      </c>
      <c r="L1470" s="3">
        <v>24000000</v>
      </c>
      <c r="M1470" s="1">
        <f t="shared" si="306"/>
        <v>1.5126391263342152</v>
      </c>
      <c r="N1470" s="1">
        <f t="shared" si="307"/>
        <v>2.1816175071428572</v>
      </c>
      <c r="O1470" s="3">
        <v>14000000</v>
      </c>
      <c r="P1470" s="1">
        <f t="shared" si="308"/>
        <v>-28.571428571428569</v>
      </c>
      <c r="Q1470" s="1">
        <f t="shared" si="309"/>
        <v>-64.285714285714292</v>
      </c>
      <c r="R1470" s="1">
        <f t="shared" si="310"/>
        <v>-0.33936272333333323</v>
      </c>
      <c r="S1470" s="1">
        <f t="shared" si="311"/>
        <v>-9.7241086692913861</v>
      </c>
      <c r="T1470" s="1">
        <f t="shared" si="301"/>
        <v>-9.4215808440245414</v>
      </c>
      <c r="U1470" s="1">
        <f t="shared" si="301"/>
        <v>-9.5728447566579646</v>
      </c>
      <c r="V1470" s="1">
        <f t="shared" si="301"/>
        <v>-9.7241086692913861</v>
      </c>
      <c r="AA1470"/>
      <c r="AB1470"/>
    </row>
    <row r="1471" spans="1:28" hidden="1" x14ac:dyDescent="0.2">
      <c r="A1471" t="s">
        <v>4315</v>
      </c>
      <c r="B1471" s="5">
        <v>24.48</v>
      </c>
      <c r="C1471" s="2">
        <v>38000000</v>
      </c>
      <c r="D1471" s="2">
        <v>225000000</v>
      </c>
      <c r="E1471" t="s">
        <v>27</v>
      </c>
      <c r="F1471" s="2">
        <v>13000000</v>
      </c>
      <c r="G1471" s="1">
        <f t="shared" si="302"/>
        <v>2.2624159122850291</v>
      </c>
      <c r="H1471" s="1">
        <f t="shared" si="303"/>
        <v>0.13071736382091279</v>
      </c>
      <c r="I1471" s="1">
        <f t="shared" si="304"/>
        <v>2.9304956546666663</v>
      </c>
      <c r="J1471" s="1">
        <f t="shared" si="305"/>
        <v>50.720117100000003</v>
      </c>
      <c r="K1471" s="2">
        <v>400000000</v>
      </c>
      <c r="L1471" s="2">
        <v>234000000</v>
      </c>
      <c r="M1471" s="1">
        <f t="shared" si="306"/>
        <v>4.3684210526315788</v>
      </c>
      <c r="N1471" s="1">
        <f t="shared" si="307"/>
        <v>5.6038554216867471</v>
      </c>
      <c r="O1471" s="2">
        <v>166000000</v>
      </c>
      <c r="P1471" s="1">
        <f t="shared" si="308"/>
        <v>7.8313253012048198</v>
      </c>
      <c r="Q1471" s="1">
        <f t="shared" si="309"/>
        <v>135.54216867469879</v>
      </c>
      <c r="R1471" s="1">
        <f t="shared" si="310"/>
        <v>0.41344000000000003</v>
      </c>
      <c r="S1471" s="1">
        <f t="shared" si="311"/>
        <v>59.210526315789473</v>
      </c>
      <c r="T1471" s="1">
        <f t="shared" si="301"/>
        <v>60.084210526315786</v>
      </c>
      <c r="U1471" s="1">
        <f t="shared" si="301"/>
        <v>59.647368421052633</v>
      </c>
      <c r="V1471" s="1">
        <f t="shared" si="301"/>
        <v>59.210526315789473</v>
      </c>
      <c r="AA1471"/>
      <c r="AB1471"/>
    </row>
    <row r="1472" spans="1:28" hidden="1" x14ac:dyDescent="0.2">
      <c r="A1472" t="s">
        <v>1546</v>
      </c>
      <c r="B1472" s="5">
        <v>3.3</v>
      </c>
      <c r="C1472" s="2">
        <v>9255347</v>
      </c>
      <c r="D1472" s="2">
        <v>-9000000</v>
      </c>
      <c r="E1472" t="s">
        <v>27</v>
      </c>
      <c r="F1472" s="2">
        <v>-4000000</v>
      </c>
      <c r="G1472" s="1">
        <f t="shared" si="302"/>
        <v>-9.0496636491401161E-2</v>
      </c>
      <c r="H1472" s="1">
        <f t="shared" si="303"/>
        <v>-4.0220727329511624E-2</v>
      </c>
      <c r="I1472" s="1">
        <f t="shared" si="304"/>
        <v>-73.262391366666662</v>
      </c>
      <c r="J1472" s="1">
        <f t="shared" si="305"/>
        <v>-164.84038057500001</v>
      </c>
      <c r="K1472" s="2" t="s">
        <v>17</v>
      </c>
      <c r="L1472" s="2" t="s">
        <v>18</v>
      </c>
      <c r="M1472" s="1" t="e">
        <f t="shared" si="306"/>
        <v>#VALUE!</v>
      </c>
      <c r="N1472" s="1" t="e">
        <f t="shared" si="307"/>
        <v>#VALUE!</v>
      </c>
      <c r="O1472" s="2" t="s">
        <v>21</v>
      </c>
      <c r="P1472" s="1" t="e">
        <f t="shared" si="308"/>
        <v>#VALUE!</v>
      </c>
      <c r="Q1472" s="1" t="e">
        <f t="shared" si="309"/>
        <v>#VALUE!</v>
      </c>
      <c r="R1472" s="1" t="e">
        <f t="shared" si="310"/>
        <v>#VALUE!</v>
      </c>
      <c r="S1472" s="1" t="e">
        <f t="shared" si="311"/>
        <v>#VALUE!</v>
      </c>
      <c r="T1472" s="1" t="e">
        <f t="shared" si="301"/>
        <v>#VALUE!</v>
      </c>
      <c r="U1472" s="1" t="e">
        <f t="shared" si="301"/>
        <v>#VALUE!</v>
      </c>
      <c r="V1472" s="1" t="e">
        <f t="shared" si="301"/>
        <v>#VALUE!</v>
      </c>
      <c r="AA1472"/>
      <c r="AB1472"/>
    </row>
    <row r="1473" spans="1:28" hidden="1" x14ac:dyDescent="0.2">
      <c r="A1473" t="s">
        <v>1548</v>
      </c>
      <c r="B1473" s="5">
        <v>137.16999999999999</v>
      </c>
      <c r="C1473" s="2">
        <v>37869000</v>
      </c>
      <c r="D1473" s="2">
        <v>89000000</v>
      </c>
      <c r="E1473" t="s">
        <v>27</v>
      </c>
      <c r="F1473" s="2">
        <v>23000000</v>
      </c>
      <c r="G1473" s="1">
        <f t="shared" si="302"/>
        <v>0.89491118308163364</v>
      </c>
      <c r="H1473" s="1">
        <f t="shared" si="303"/>
        <v>0.23126918214469186</v>
      </c>
      <c r="I1473" s="1">
        <f t="shared" si="304"/>
        <v>7.4085564303370788</v>
      </c>
      <c r="J1473" s="1">
        <f t="shared" si="305"/>
        <v>28.667892273913044</v>
      </c>
      <c r="K1473" s="4">
        <v>2400000000</v>
      </c>
      <c r="L1473" s="4">
        <v>1292000000</v>
      </c>
      <c r="M1473" s="1">
        <f t="shared" si="306"/>
        <v>29.258760463703823</v>
      </c>
      <c r="N1473" s="1">
        <f t="shared" si="307"/>
        <v>4.6881685288808654</v>
      </c>
      <c r="O1473" s="4">
        <v>1106000000</v>
      </c>
      <c r="P1473" s="1">
        <f t="shared" si="308"/>
        <v>2.0795660036166366</v>
      </c>
      <c r="Q1473" s="1">
        <f t="shared" si="309"/>
        <v>8.0470162748643759</v>
      </c>
      <c r="R1473" s="1">
        <f t="shared" si="310"/>
        <v>5.8365064382022469</v>
      </c>
      <c r="S1473" s="1">
        <f t="shared" si="311"/>
        <v>23.50207293564657</v>
      </c>
      <c r="T1473" s="1">
        <f t="shared" si="301"/>
        <v>29.343262298978058</v>
      </c>
      <c r="U1473" s="1">
        <f t="shared" si="301"/>
        <v>26.422667617312314</v>
      </c>
      <c r="V1473" s="1">
        <f t="shared" si="301"/>
        <v>23.50207293564657</v>
      </c>
      <c r="AA1473"/>
      <c r="AB1473"/>
    </row>
    <row r="1474" spans="1:28" hidden="1" x14ac:dyDescent="0.2">
      <c r="A1474" t="s">
        <v>1549</v>
      </c>
      <c r="B1474" s="5">
        <v>3.57</v>
      </c>
      <c r="C1474" s="2">
        <v>43000000</v>
      </c>
      <c r="D1474" s="2">
        <v>-16000000</v>
      </c>
      <c r="E1474" t="s">
        <v>27</v>
      </c>
      <c r="F1474" s="2">
        <v>-5000000</v>
      </c>
      <c r="G1474" s="1">
        <f t="shared" si="302"/>
        <v>-0.1608829093180465</v>
      </c>
      <c r="H1474" s="1">
        <f t="shared" si="303"/>
        <v>-5.027590916188953E-2</v>
      </c>
      <c r="I1474" s="1">
        <f t="shared" si="304"/>
        <v>-41.210095143750003</v>
      </c>
      <c r="J1474" s="1">
        <f t="shared" si="305"/>
        <v>-131.87230446000001</v>
      </c>
      <c r="K1474" s="4">
        <v>1409000000</v>
      </c>
      <c r="L1474" s="4">
        <v>1058000000</v>
      </c>
      <c r="M1474" s="1">
        <f t="shared" si="306"/>
        <v>8.1627906976744189</v>
      </c>
      <c r="N1474" s="1">
        <f t="shared" si="307"/>
        <v>0.43735042735042734</v>
      </c>
      <c r="O1474" s="3">
        <v>171000000</v>
      </c>
      <c r="P1474" s="1">
        <f t="shared" si="308"/>
        <v>-2.9239766081871341</v>
      </c>
      <c r="Q1474" s="1">
        <f t="shared" si="309"/>
        <v>-9.3567251461988299</v>
      </c>
      <c r="R1474" s="1">
        <f t="shared" si="310"/>
        <v>-0.95943749999999994</v>
      </c>
      <c r="S1474" s="1">
        <f t="shared" si="311"/>
        <v>-3.7209302325581395</v>
      </c>
      <c r="T1474" s="1">
        <f t="shared" ref="T1474:V1493" si="312">($O1474+$O1474*($Q1474+T$2-$C$1)/$C$1)/$C1474</f>
        <v>-2.925581395348837</v>
      </c>
      <c r="U1474" s="1">
        <f t="shared" si="312"/>
        <v>-3.3232558139534882</v>
      </c>
      <c r="V1474" s="1">
        <f t="shared" si="312"/>
        <v>-3.7209302325581395</v>
      </c>
      <c r="AA1474"/>
      <c r="AB1474"/>
    </row>
    <row r="1475" spans="1:28" hidden="1" x14ac:dyDescent="0.2">
      <c r="A1475" t="s">
        <v>1550</v>
      </c>
      <c r="B1475" s="5">
        <v>96.84</v>
      </c>
      <c r="C1475" s="2">
        <v>418400000</v>
      </c>
      <c r="D1475" s="2">
        <v>2145000000</v>
      </c>
      <c r="E1475" t="s">
        <v>27</v>
      </c>
      <c r="F1475" s="2">
        <v>601000000</v>
      </c>
      <c r="G1475" s="1">
        <f t="shared" si="302"/>
        <v>21.568365030450611</v>
      </c>
      <c r="H1475" s="1">
        <f t="shared" si="303"/>
        <v>6.0431642812591218</v>
      </c>
      <c r="I1475" s="1">
        <f t="shared" si="304"/>
        <v>0.30739464909090908</v>
      </c>
      <c r="J1475" s="1">
        <f t="shared" si="305"/>
        <v>1.0971073582362729</v>
      </c>
      <c r="K1475" s="4">
        <v>31895000000</v>
      </c>
      <c r="L1475" s="4">
        <v>15995000000</v>
      </c>
      <c r="M1475" s="1">
        <f t="shared" si="306"/>
        <v>38.0019120458891</v>
      </c>
      <c r="N1475" s="1">
        <f t="shared" si="307"/>
        <v>2.5482928301886796</v>
      </c>
      <c r="O1475" s="4">
        <v>15848000000</v>
      </c>
      <c r="P1475" s="1">
        <f t="shared" si="308"/>
        <v>3.7922766279656739</v>
      </c>
      <c r="Q1475" s="1">
        <f t="shared" si="309"/>
        <v>13.534830893488136</v>
      </c>
      <c r="R1475" s="1">
        <f t="shared" si="310"/>
        <v>1.8889443356643358</v>
      </c>
      <c r="S1475" s="1">
        <f t="shared" si="311"/>
        <v>51.266730401529635</v>
      </c>
      <c r="T1475" s="1">
        <f t="shared" si="312"/>
        <v>58.842256214149138</v>
      </c>
      <c r="U1475" s="1">
        <f t="shared" si="312"/>
        <v>55.054493307839387</v>
      </c>
      <c r="V1475" s="1">
        <f t="shared" si="312"/>
        <v>51.266730401529635</v>
      </c>
      <c r="AA1475"/>
      <c r="AB1475"/>
    </row>
    <row r="1476" spans="1:28" hidden="1" x14ac:dyDescent="0.2">
      <c r="A1476" t="s">
        <v>1551</v>
      </c>
      <c r="B1476" s="5">
        <v>35.36</v>
      </c>
      <c r="C1476" s="2">
        <v>837000000</v>
      </c>
      <c r="D1476" s="2">
        <v>2530000000</v>
      </c>
      <c r="E1476" t="s">
        <v>27</v>
      </c>
      <c r="F1476" s="2">
        <v>310000000</v>
      </c>
      <c r="G1476" s="1">
        <f t="shared" si="302"/>
        <v>25.439610035916104</v>
      </c>
      <c r="H1476" s="1">
        <f t="shared" si="303"/>
        <v>3.1171063680371511</v>
      </c>
      <c r="I1476" s="1">
        <f t="shared" si="304"/>
        <v>0.26061720249011855</v>
      </c>
      <c r="J1476" s="1">
        <f t="shared" si="305"/>
        <v>2.1269726525806449</v>
      </c>
      <c r="K1476" s="4">
        <v>18714000000</v>
      </c>
      <c r="L1476" s="4">
        <v>15444000000</v>
      </c>
      <c r="M1476" s="1">
        <f t="shared" si="306"/>
        <v>3.9068100358422937</v>
      </c>
      <c r="N1476" s="1">
        <f t="shared" si="307"/>
        <v>9.0508623853211017</v>
      </c>
      <c r="O1476" s="4">
        <v>3270000000</v>
      </c>
      <c r="P1476" s="1">
        <f t="shared" si="308"/>
        <v>9.4801223241590211</v>
      </c>
      <c r="Q1476" s="1">
        <f t="shared" si="309"/>
        <v>77.370030581039757</v>
      </c>
      <c r="R1476" s="1">
        <f t="shared" si="310"/>
        <v>1.1698150197628459</v>
      </c>
      <c r="S1476" s="1">
        <f t="shared" si="311"/>
        <v>30.227001194743131</v>
      </c>
      <c r="T1476" s="1">
        <f t="shared" si="312"/>
        <v>31.008363201911589</v>
      </c>
      <c r="U1476" s="1">
        <f t="shared" si="312"/>
        <v>30.617682198327358</v>
      </c>
      <c r="V1476" s="1">
        <f t="shared" si="312"/>
        <v>30.227001194743131</v>
      </c>
      <c r="AA1476"/>
      <c r="AB1476"/>
    </row>
    <row r="1477" spans="1:28" hidden="1" x14ac:dyDescent="0.2">
      <c r="A1477" t="s">
        <v>1552</v>
      </c>
      <c r="B1477" s="5">
        <v>46.71</v>
      </c>
      <c r="C1477" s="2">
        <v>114022000</v>
      </c>
      <c r="D1477" s="2">
        <v>400000000</v>
      </c>
      <c r="E1477" t="s">
        <v>80</v>
      </c>
      <c r="F1477" s="2">
        <v>109000000</v>
      </c>
      <c r="G1477" s="1">
        <f t="shared" si="302"/>
        <v>4.0220727329511625</v>
      </c>
      <c r="H1477" s="1">
        <f t="shared" si="303"/>
        <v>1.0960148197291919</v>
      </c>
      <c r="I1477" s="1">
        <f t="shared" si="304"/>
        <v>1.6484038057500001</v>
      </c>
      <c r="J1477" s="1">
        <f t="shared" si="305"/>
        <v>6.049188277981651</v>
      </c>
      <c r="K1477" s="4">
        <v>4254000000</v>
      </c>
      <c r="L1477" s="4">
        <v>2784000000</v>
      </c>
      <c r="M1477" s="1">
        <f t="shared" si="306"/>
        <v>12.892248864254267</v>
      </c>
      <c r="N1477" s="1">
        <f t="shared" si="307"/>
        <v>3.6231072244897962</v>
      </c>
      <c r="O1477" s="4">
        <v>1184000000</v>
      </c>
      <c r="P1477" s="1">
        <f t="shared" si="308"/>
        <v>9.2060810810810807</v>
      </c>
      <c r="Q1477" s="1">
        <f t="shared" si="309"/>
        <v>33.783783783783782</v>
      </c>
      <c r="R1477" s="1">
        <f t="shared" si="310"/>
        <v>1.331491905</v>
      </c>
      <c r="S1477" s="1">
        <f t="shared" si="311"/>
        <v>35.080949290487801</v>
      </c>
      <c r="T1477" s="1">
        <f t="shared" si="312"/>
        <v>37.157741488484682</v>
      </c>
      <c r="U1477" s="1">
        <f t="shared" si="312"/>
        <v>36.119345389486242</v>
      </c>
      <c r="V1477" s="1">
        <f t="shared" si="312"/>
        <v>35.080949290487801</v>
      </c>
      <c r="AA1477"/>
      <c r="AB1477"/>
    </row>
    <row r="1478" spans="1:28" hidden="1" x14ac:dyDescent="0.2">
      <c r="A1478" t="s">
        <v>1553</v>
      </c>
      <c r="B1478" s="5">
        <v>35.64</v>
      </c>
      <c r="C1478" s="2">
        <v>30633000</v>
      </c>
      <c r="D1478" s="2">
        <v>93000000</v>
      </c>
      <c r="E1478" t="s">
        <v>27</v>
      </c>
      <c r="F1478" s="2">
        <v>21000000</v>
      </c>
      <c r="G1478" s="1">
        <f t="shared" si="302"/>
        <v>0.9351319104111453</v>
      </c>
      <c r="H1478" s="1">
        <f t="shared" si="303"/>
        <v>0.21115881847993603</v>
      </c>
      <c r="I1478" s="1">
        <f t="shared" si="304"/>
        <v>7.0899088419354843</v>
      </c>
      <c r="J1478" s="1">
        <f t="shared" si="305"/>
        <v>31.39816772857143</v>
      </c>
      <c r="K1478" s="4">
        <v>1605000000</v>
      </c>
      <c r="L1478" s="4">
        <v>1022000000</v>
      </c>
      <c r="M1478" s="1">
        <f t="shared" si="306"/>
        <v>19.03176313126367</v>
      </c>
      <c r="N1478" s="1">
        <f t="shared" si="307"/>
        <v>1.8726588679245284</v>
      </c>
      <c r="O1478" s="3">
        <v>534000000</v>
      </c>
      <c r="P1478" s="1">
        <f t="shared" si="308"/>
        <v>3.9325842696629212</v>
      </c>
      <c r="Q1478" s="1">
        <f t="shared" si="309"/>
        <v>17.415730337078653</v>
      </c>
      <c r="R1478" s="1">
        <f t="shared" si="310"/>
        <v>1.1739356129032257</v>
      </c>
      <c r="S1478" s="1">
        <f t="shared" si="311"/>
        <v>30.359416315737931</v>
      </c>
      <c r="T1478" s="1">
        <f t="shared" si="312"/>
        <v>33.845852511996867</v>
      </c>
      <c r="U1478" s="1">
        <f t="shared" si="312"/>
        <v>32.102634413867399</v>
      </c>
      <c r="V1478" s="1">
        <f t="shared" si="312"/>
        <v>30.359416315737931</v>
      </c>
      <c r="AA1478"/>
      <c r="AB1478"/>
    </row>
    <row r="1479" spans="1:28" hidden="1" x14ac:dyDescent="0.2">
      <c r="A1479" t="s">
        <v>1554</v>
      </c>
      <c r="B1479" s="5">
        <v>7.26</v>
      </c>
      <c r="C1479" s="2">
        <v>84970000</v>
      </c>
      <c r="D1479" s="2">
        <v>6000000</v>
      </c>
      <c r="E1479" t="s">
        <v>27</v>
      </c>
      <c r="F1479" s="2">
        <v>6000000</v>
      </c>
      <c r="G1479" s="1">
        <f t="shared" si="302"/>
        <v>6.0331090994267443E-2</v>
      </c>
      <c r="H1479" s="1">
        <f t="shared" si="303"/>
        <v>6.0331090994267443E-2</v>
      </c>
      <c r="I1479" s="1">
        <f t="shared" si="304"/>
        <v>109.89358704999999</v>
      </c>
      <c r="J1479" s="1">
        <f t="shared" si="305"/>
        <v>109.89358704999999</v>
      </c>
      <c r="K1479" s="3">
        <v>118000000</v>
      </c>
      <c r="L1479" s="3">
        <v>75000000</v>
      </c>
      <c r="M1479" s="1">
        <f t="shared" si="306"/>
        <v>0.50606096269271506</v>
      </c>
      <c r="N1479" s="1">
        <f t="shared" si="307"/>
        <v>14.346097674418605</v>
      </c>
      <c r="O1479" s="3">
        <v>-33000000</v>
      </c>
      <c r="P1479" s="1">
        <f t="shared" si="308"/>
        <v>-18.181818181818183</v>
      </c>
      <c r="Q1479" s="1">
        <f t="shared" si="309"/>
        <v>-18.181818181818183</v>
      </c>
      <c r="R1479" s="1">
        <f t="shared" si="310"/>
        <v>10.281370000000001</v>
      </c>
      <c r="S1479" s="1">
        <f t="shared" si="311"/>
        <v>0.70613157585030006</v>
      </c>
      <c r="T1479" s="1">
        <f t="shared" si="312"/>
        <v>0.62845710250676712</v>
      </c>
      <c r="U1479" s="1">
        <f t="shared" si="312"/>
        <v>0.66729433917853365</v>
      </c>
      <c r="V1479" s="1">
        <f t="shared" si="312"/>
        <v>0.70613157585030006</v>
      </c>
      <c r="AA1479"/>
      <c r="AB1479"/>
    </row>
    <row r="1480" spans="1:28" hidden="1" x14ac:dyDescent="0.2">
      <c r="A1480" t="s">
        <v>1555</v>
      </c>
      <c r="B1480" s="5">
        <v>21.45</v>
      </c>
      <c r="C1480" s="2">
        <v>27282367</v>
      </c>
      <c r="D1480" s="2">
        <v>29000000</v>
      </c>
      <c r="E1480" t="s">
        <v>27</v>
      </c>
      <c r="F1480" s="2">
        <v>5000000</v>
      </c>
      <c r="G1480" s="1">
        <f t="shared" si="302"/>
        <v>0.29160027313895931</v>
      </c>
      <c r="H1480" s="1">
        <f t="shared" si="303"/>
        <v>5.027590916188953E-2</v>
      </c>
      <c r="I1480" s="1">
        <f t="shared" si="304"/>
        <v>22.736604217241378</v>
      </c>
      <c r="J1480" s="1">
        <f t="shared" si="305"/>
        <v>131.87230446000001</v>
      </c>
      <c r="K1480" s="3">
        <v>847000000</v>
      </c>
      <c r="L1480" s="3">
        <v>464000000</v>
      </c>
      <c r="M1480" s="1">
        <f t="shared" si="306"/>
        <v>14.038371377380855</v>
      </c>
      <c r="N1480" s="1">
        <f t="shared" si="307"/>
        <v>1.5279550186684072</v>
      </c>
      <c r="O1480" s="3">
        <v>383000000</v>
      </c>
      <c r="P1480" s="1">
        <f t="shared" si="308"/>
        <v>1.3054830287206265</v>
      </c>
      <c r="Q1480" s="1">
        <f t="shared" si="309"/>
        <v>7.5718015665796345</v>
      </c>
      <c r="R1480" s="1">
        <f t="shared" si="310"/>
        <v>2.0179543867241376</v>
      </c>
      <c r="S1480" s="1">
        <f t="shared" si="311"/>
        <v>10.629576238747907</v>
      </c>
      <c r="T1480" s="1">
        <f t="shared" si="312"/>
        <v>13.437250514224077</v>
      </c>
      <c r="U1480" s="1">
        <f t="shared" si="312"/>
        <v>12.03341337648599</v>
      </c>
      <c r="V1480" s="1">
        <f t="shared" si="312"/>
        <v>10.629576238747907</v>
      </c>
      <c r="AA1480"/>
      <c r="AB1480"/>
    </row>
    <row r="1481" spans="1:28" hidden="1" x14ac:dyDescent="0.2">
      <c r="A1481" t="s">
        <v>1556</v>
      </c>
      <c r="B1481" s="5">
        <v>41.33</v>
      </c>
      <c r="C1481" s="2">
        <v>97406430</v>
      </c>
      <c r="D1481" s="2">
        <v>-40000000</v>
      </c>
      <c r="E1481" t="s">
        <v>27</v>
      </c>
      <c r="F1481" s="2">
        <v>-18000000</v>
      </c>
      <c r="G1481" s="1">
        <f t="shared" si="302"/>
        <v>-0.40220727329511624</v>
      </c>
      <c r="H1481" s="1">
        <f t="shared" si="303"/>
        <v>-0.18099327298280232</v>
      </c>
      <c r="I1481" s="1">
        <f t="shared" si="304"/>
        <v>-16.484038057500001</v>
      </c>
      <c r="J1481" s="1">
        <f t="shared" si="305"/>
        <v>-36.631195683333331</v>
      </c>
      <c r="K1481" s="4">
        <v>7038000000</v>
      </c>
      <c r="L1481" s="4">
        <v>3354000000</v>
      </c>
      <c r="M1481" s="1">
        <f t="shared" si="306"/>
        <v>37.820911822761595</v>
      </c>
      <c r="N1481" s="1">
        <f t="shared" si="307"/>
        <v>1.0927816916123778</v>
      </c>
      <c r="O1481" s="4">
        <v>3675000000</v>
      </c>
      <c r="P1481" s="1">
        <f t="shared" si="308"/>
        <v>-0.48979591836734693</v>
      </c>
      <c r="Q1481" s="1">
        <f t="shared" si="309"/>
        <v>-1.0884353741496597</v>
      </c>
      <c r="R1481" s="1">
        <f t="shared" si="310"/>
        <v>-10.064519379750001</v>
      </c>
      <c r="S1481" s="1">
        <f t="shared" si="311"/>
        <v>-4.1065050839046249</v>
      </c>
      <c r="T1481" s="1">
        <f t="shared" si="312"/>
        <v>3.4391980077701283</v>
      </c>
      <c r="U1481" s="1">
        <f t="shared" si="312"/>
        <v>-0.33365353806725079</v>
      </c>
      <c r="V1481" s="1">
        <f t="shared" si="312"/>
        <v>-4.1065050839046249</v>
      </c>
      <c r="AA1481"/>
      <c r="AB1481"/>
    </row>
    <row r="1482" spans="1:28" hidden="1" x14ac:dyDescent="0.2">
      <c r="A1482" t="s">
        <v>1557</v>
      </c>
      <c r="B1482" s="5">
        <v>2.2999999999999998</v>
      </c>
      <c r="C1482" s="2">
        <v>5834167</v>
      </c>
      <c r="D1482" s="2">
        <v>-5000000</v>
      </c>
      <c r="E1482" t="s">
        <v>27</v>
      </c>
      <c r="F1482" s="2">
        <v>-3000000</v>
      </c>
      <c r="G1482" s="1">
        <f t="shared" si="302"/>
        <v>-5.027590916188953E-2</v>
      </c>
      <c r="H1482" s="1">
        <f t="shared" si="303"/>
        <v>-3.0165545497133722E-2</v>
      </c>
      <c r="I1482" s="1">
        <f t="shared" si="304"/>
        <v>-131.87230446000001</v>
      </c>
      <c r="J1482" s="1">
        <f t="shared" si="305"/>
        <v>-219.78717409999999</v>
      </c>
      <c r="K1482" s="3">
        <v>29000000</v>
      </c>
      <c r="L1482" s="3">
        <v>18000000</v>
      </c>
      <c r="M1482" s="1">
        <f t="shared" si="306"/>
        <v>1.8854448287133365</v>
      </c>
      <c r="N1482" s="1">
        <f t="shared" si="307"/>
        <v>1.2198712818181816</v>
      </c>
      <c r="O1482" s="3">
        <v>10000000</v>
      </c>
      <c r="P1482" s="1">
        <f t="shared" si="308"/>
        <v>-30</v>
      </c>
      <c r="Q1482" s="1">
        <f t="shared" si="309"/>
        <v>-50</v>
      </c>
      <c r="R1482" s="1">
        <f t="shared" si="310"/>
        <v>-0.268371682</v>
      </c>
      <c r="S1482" s="1">
        <f t="shared" si="311"/>
        <v>-8.5702037668788016</v>
      </c>
      <c r="T1482" s="1">
        <f t="shared" si="312"/>
        <v>-8.2273956162036495</v>
      </c>
      <c r="U1482" s="1">
        <f t="shared" si="312"/>
        <v>-8.3987996915412264</v>
      </c>
      <c r="V1482" s="1">
        <f t="shared" si="312"/>
        <v>-8.5702037668788016</v>
      </c>
      <c r="AA1482"/>
      <c r="AB1482"/>
    </row>
    <row r="1483" spans="1:28" hidden="1" x14ac:dyDescent="0.2">
      <c r="A1483" t="s">
        <v>1558</v>
      </c>
      <c r="B1483" s="5">
        <v>28.35</v>
      </c>
      <c r="C1483" s="2">
        <v>49820455</v>
      </c>
      <c r="D1483" s="2">
        <v>-110000000</v>
      </c>
      <c r="E1483" t="s">
        <v>27</v>
      </c>
      <c r="F1483" s="2">
        <v>-33000000</v>
      </c>
      <c r="G1483" s="1">
        <f t="shared" si="302"/>
        <v>-1.1060700015615696</v>
      </c>
      <c r="H1483" s="1">
        <f t="shared" si="303"/>
        <v>-0.33182100046847091</v>
      </c>
      <c r="I1483" s="1">
        <f t="shared" si="304"/>
        <v>-5.9941956572727273</v>
      </c>
      <c r="J1483" s="1">
        <f t="shared" si="305"/>
        <v>-19.98065219090909</v>
      </c>
      <c r="K1483" s="3">
        <v>372000000</v>
      </c>
      <c r="L1483" s="3">
        <v>162000000</v>
      </c>
      <c r="M1483" s="1">
        <f t="shared" si="306"/>
        <v>4.2151361323376113</v>
      </c>
      <c r="N1483" s="1">
        <f t="shared" si="307"/>
        <v>6.725761425</v>
      </c>
      <c r="O1483" s="3">
        <v>210000000</v>
      </c>
      <c r="P1483" s="1">
        <f t="shared" si="308"/>
        <v>-15.714285714285714</v>
      </c>
      <c r="Q1483" s="1">
        <f t="shared" si="309"/>
        <v>-52.380952380952387</v>
      </c>
      <c r="R1483" s="1">
        <f t="shared" si="310"/>
        <v>-1.2840089993181816</v>
      </c>
      <c r="S1483" s="1">
        <f t="shared" si="311"/>
        <v>-22.079284502720824</v>
      </c>
      <c r="T1483" s="1">
        <f t="shared" si="312"/>
        <v>-21.236257276253301</v>
      </c>
      <c r="U1483" s="1">
        <f t="shared" si="312"/>
        <v>-21.657770889487065</v>
      </c>
      <c r="V1483" s="1">
        <f t="shared" si="312"/>
        <v>-22.079284502720824</v>
      </c>
      <c r="AA1483"/>
      <c r="AB1483"/>
    </row>
    <row r="1484" spans="1:28" hidden="1" x14ac:dyDescent="0.2">
      <c r="A1484" t="s">
        <v>1559</v>
      </c>
      <c r="B1484" s="5">
        <v>76.92</v>
      </c>
      <c r="C1484" s="2">
        <v>349000000</v>
      </c>
      <c r="D1484" s="2">
        <v>-302000000</v>
      </c>
      <c r="E1484" t="s">
        <v>27</v>
      </c>
      <c r="F1484" s="2">
        <v>502000000</v>
      </c>
      <c r="G1484" s="1">
        <f t="shared" si="302"/>
        <v>-3.0366649133781278</v>
      </c>
      <c r="H1484" s="1">
        <f t="shared" si="303"/>
        <v>5.0477012798537091</v>
      </c>
      <c r="I1484" s="1">
        <f t="shared" si="304"/>
        <v>-2.1833162990066226</v>
      </c>
      <c r="J1484" s="1">
        <f t="shared" si="305"/>
        <v>1.3134691679282868</v>
      </c>
      <c r="K1484" s="4">
        <v>63622000000</v>
      </c>
      <c r="L1484" s="4">
        <v>45977000000</v>
      </c>
      <c r="M1484" s="1">
        <f t="shared" si="306"/>
        <v>50.558739255014324</v>
      </c>
      <c r="N1484" s="1">
        <f t="shared" si="307"/>
        <v>1.5213986965145936</v>
      </c>
      <c r="O1484" s="4">
        <v>15400000000</v>
      </c>
      <c r="P1484" s="1">
        <f t="shared" si="308"/>
        <v>3.2597402597402598</v>
      </c>
      <c r="Q1484" s="1">
        <f t="shared" si="309"/>
        <v>-1.9610389610389609</v>
      </c>
      <c r="R1484" s="1">
        <f t="shared" si="310"/>
        <v>-8.8890993377483447</v>
      </c>
      <c r="S1484" s="1">
        <f t="shared" si="311"/>
        <v>-8.6532951289398277</v>
      </c>
      <c r="T1484" s="1">
        <f t="shared" si="312"/>
        <v>0.17191977077363896</v>
      </c>
      <c r="U1484" s="1">
        <f t="shared" si="312"/>
        <v>-4.240687679083095</v>
      </c>
      <c r="V1484" s="1">
        <f t="shared" si="312"/>
        <v>-8.6532951289398277</v>
      </c>
      <c r="AA1484"/>
      <c r="AB1484"/>
    </row>
    <row r="1485" spans="1:28" hidden="1" x14ac:dyDescent="0.2">
      <c r="A1485" t="s">
        <v>1560</v>
      </c>
      <c r="B1485" s="5">
        <v>10.25</v>
      </c>
      <c r="C1485" s="2">
        <v>2158094</v>
      </c>
      <c r="D1485" s="2" t="s">
        <v>41</v>
      </c>
      <c r="E1485" t="s">
        <v>42</v>
      </c>
      <c r="F1485" s="2">
        <v>0.15</v>
      </c>
      <c r="G1485" s="1" t="e">
        <f t="shared" si="302"/>
        <v>#VALUE!</v>
      </c>
      <c r="H1485" s="1">
        <f t="shared" si="303"/>
        <v>1.508277274856686E-9</v>
      </c>
      <c r="I1485" s="1" t="e">
        <f t="shared" si="304"/>
        <v>#VALUE!</v>
      </c>
      <c r="J1485" s="1">
        <f t="shared" si="305"/>
        <v>4395743482</v>
      </c>
      <c r="K1485" s="3">
        <v>66000000</v>
      </c>
      <c r="L1485" s="3">
        <v>2000000</v>
      </c>
      <c r="M1485" s="1">
        <f t="shared" si="306"/>
        <v>29.655798125568211</v>
      </c>
      <c r="N1485" s="1">
        <f t="shared" si="307"/>
        <v>0.34563224218749999</v>
      </c>
      <c r="O1485" s="3">
        <v>5000000</v>
      </c>
      <c r="P1485" s="1">
        <f t="shared" si="308"/>
        <v>2.9999999999999997E-6</v>
      </c>
      <c r="Q1485" s="1" t="e">
        <f t="shared" si="309"/>
        <v>#VALUE!</v>
      </c>
      <c r="R1485" s="1" t="e">
        <f t="shared" si="310"/>
        <v>#VALUE!</v>
      </c>
      <c r="S1485" s="1" t="e">
        <f t="shared" si="311"/>
        <v>#VALUE!</v>
      </c>
      <c r="T1485" s="1" t="e">
        <f t="shared" si="312"/>
        <v>#VALUE!</v>
      </c>
      <c r="U1485" s="1" t="e">
        <f t="shared" si="312"/>
        <v>#VALUE!</v>
      </c>
      <c r="V1485" s="1" t="e">
        <f t="shared" si="312"/>
        <v>#VALUE!</v>
      </c>
      <c r="AA1485"/>
      <c r="AB1485"/>
    </row>
    <row r="1486" spans="1:28" hidden="1" x14ac:dyDescent="0.2">
      <c r="A1486" t="s">
        <v>405</v>
      </c>
      <c r="B1486" s="5">
        <v>8.01</v>
      </c>
      <c r="C1486" s="2">
        <v>33921476</v>
      </c>
      <c r="D1486" s="2">
        <v>64000000</v>
      </c>
      <c r="E1486" t="s">
        <v>27</v>
      </c>
      <c r="F1486" s="2">
        <v>-4000000</v>
      </c>
      <c r="G1486" s="1">
        <f t="shared" si="302"/>
        <v>0.64353163727218599</v>
      </c>
      <c r="H1486" s="1">
        <f t="shared" si="303"/>
        <v>-4.0220727329511624E-2</v>
      </c>
      <c r="I1486" s="1">
        <f t="shared" si="304"/>
        <v>10.302523785937501</v>
      </c>
      <c r="J1486" s="1">
        <f t="shared" si="305"/>
        <v>-164.84038057500001</v>
      </c>
      <c r="K1486" s="2">
        <v>87000000</v>
      </c>
      <c r="L1486" s="2">
        <v>10000000</v>
      </c>
      <c r="M1486" s="1">
        <f t="shared" si="306"/>
        <v>2.2699483949342301</v>
      </c>
      <c r="N1486" s="1">
        <f t="shared" si="307"/>
        <v>3.5287145812987011</v>
      </c>
      <c r="O1486" s="2">
        <v>77000000</v>
      </c>
      <c r="P1486" s="1">
        <f t="shared" si="308"/>
        <v>-5.1948051948051948</v>
      </c>
      <c r="Q1486" s="1">
        <f t="shared" si="309"/>
        <v>83.116883116883116</v>
      </c>
      <c r="R1486" s="1">
        <f t="shared" si="310"/>
        <v>0.42454847306249999</v>
      </c>
      <c r="S1486" s="1">
        <f t="shared" si="311"/>
        <v>18.867103542310481</v>
      </c>
      <c r="T1486" s="1">
        <f t="shared" si="312"/>
        <v>19.321093221297328</v>
      </c>
      <c r="U1486" s="1">
        <f t="shared" si="312"/>
        <v>19.094098381803907</v>
      </c>
      <c r="V1486" s="1">
        <f t="shared" si="312"/>
        <v>18.867103542310481</v>
      </c>
      <c r="AA1486"/>
      <c r="AB1486"/>
    </row>
    <row r="1487" spans="1:28" hidden="1" x14ac:dyDescent="0.2">
      <c r="A1487" t="s">
        <v>1562</v>
      </c>
      <c r="B1487" s="5">
        <v>230.45</v>
      </c>
      <c r="C1487" s="2">
        <v>212100000</v>
      </c>
      <c r="D1487" s="2">
        <v>722000000</v>
      </c>
      <c r="E1487" t="s">
        <v>27</v>
      </c>
      <c r="F1487" s="2">
        <v>275000000</v>
      </c>
      <c r="G1487" s="1">
        <f t="shared" si="302"/>
        <v>7.2598412829768488</v>
      </c>
      <c r="H1487" s="1">
        <f t="shared" si="303"/>
        <v>2.7651750039039245</v>
      </c>
      <c r="I1487" s="1">
        <f t="shared" si="304"/>
        <v>0.91324310567867029</v>
      </c>
      <c r="J1487" s="1">
        <f t="shared" si="305"/>
        <v>2.3976782629090909</v>
      </c>
      <c r="K1487" s="4">
        <v>5966000000</v>
      </c>
      <c r="L1487" s="4">
        <v>2152000000</v>
      </c>
      <c r="M1487" s="1">
        <f t="shared" si="306"/>
        <v>17.982083922677983</v>
      </c>
      <c r="N1487" s="1">
        <f t="shared" si="307"/>
        <v>12.815533560566333</v>
      </c>
      <c r="O1487" s="4">
        <v>3815000000</v>
      </c>
      <c r="P1487" s="1">
        <f t="shared" si="308"/>
        <v>7.2083879423328963</v>
      </c>
      <c r="Q1487" s="1">
        <f t="shared" si="309"/>
        <v>18.925294888597641</v>
      </c>
      <c r="R1487" s="1">
        <f t="shared" si="310"/>
        <v>6.7698677285318549</v>
      </c>
      <c r="S1487" s="1">
        <f t="shared" si="311"/>
        <v>34.040546911834042</v>
      </c>
      <c r="T1487" s="1">
        <f t="shared" si="312"/>
        <v>37.63790664780764</v>
      </c>
      <c r="U1487" s="1">
        <f t="shared" si="312"/>
        <v>35.839226779820841</v>
      </c>
      <c r="V1487" s="1">
        <f t="shared" si="312"/>
        <v>34.040546911834042</v>
      </c>
      <c r="AA1487"/>
      <c r="AB1487"/>
    </row>
    <row r="1488" spans="1:28" hidden="1" x14ac:dyDescent="0.2">
      <c r="A1488" t="s">
        <v>1563</v>
      </c>
      <c r="B1488" s="5">
        <v>7.47</v>
      </c>
      <c r="C1488" s="2">
        <v>31883000</v>
      </c>
      <c r="D1488" s="2">
        <v>4000000</v>
      </c>
      <c r="E1488" t="s">
        <v>30</v>
      </c>
      <c r="F1488" s="2">
        <v>1.22</v>
      </c>
      <c r="G1488" s="1">
        <f t="shared" si="302"/>
        <v>4.0220727329511624E-2</v>
      </c>
      <c r="H1488" s="1">
        <f t="shared" si="303"/>
        <v>1.2267321835501047E-8</v>
      </c>
      <c r="I1488" s="1">
        <f t="shared" si="304"/>
        <v>164.84038057500001</v>
      </c>
      <c r="J1488" s="1">
        <f t="shared" si="305"/>
        <v>540460264.18032789</v>
      </c>
      <c r="K1488" s="3">
        <v>80000000</v>
      </c>
      <c r="L1488" s="3">
        <v>54000000</v>
      </c>
      <c r="M1488" s="1">
        <f t="shared" si="306"/>
        <v>0.81548160461688046</v>
      </c>
      <c r="N1488" s="1">
        <f t="shared" si="307"/>
        <v>9.1602311538461532</v>
      </c>
      <c r="O1488" s="3">
        <v>26000000</v>
      </c>
      <c r="P1488" s="1">
        <f t="shared" si="308"/>
        <v>4.6923076923076927E-6</v>
      </c>
      <c r="Q1488" s="1">
        <f t="shared" si="309"/>
        <v>15.384615384615385</v>
      </c>
      <c r="R1488" s="1">
        <f t="shared" si="310"/>
        <v>5.9541502500000005</v>
      </c>
      <c r="S1488" s="1">
        <f t="shared" si="311"/>
        <v>1.2545870840259699</v>
      </c>
      <c r="T1488" s="1">
        <f t="shared" si="312"/>
        <v>1.4176834049493463</v>
      </c>
      <c r="U1488" s="1">
        <f t="shared" si="312"/>
        <v>1.3361352444876582</v>
      </c>
      <c r="V1488" s="1">
        <f t="shared" si="312"/>
        <v>1.2545870840259699</v>
      </c>
      <c r="AA1488"/>
      <c r="AB1488"/>
    </row>
    <row r="1489" spans="1:28" hidden="1" x14ac:dyDescent="0.2">
      <c r="A1489" t="s">
        <v>1564</v>
      </c>
      <c r="B1489" s="5">
        <v>19.5</v>
      </c>
      <c r="C1489" s="2">
        <v>41116694690</v>
      </c>
      <c r="D1489" s="2">
        <v>3505000000</v>
      </c>
      <c r="E1489" t="s">
        <v>27</v>
      </c>
      <c r="F1489" s="2">
        <v>3505000000</v>
      </c>
      <c r="G1489" s="1">
        <f t="shared" si="302"/>
        <v>35.243412322484566</v>
      </c>
      <c r="H1489" s="1">
        <f t="shared" si="303"/>
        <v>35.243412322484566</v>
      </c>
      <c r="I1489" s="1">
        <f t="shared" si="304"/>
        <v>0.18812026313837374</v>
      </c>
      <c r="J1489" s="1">
        <f t="shared" si="305"/>
        <v>0.18812026313837374</v>
      </c>
      <c r="K1489" s="4">
        <v>124643498000000</v>
      </c>
      <c r="L1489" s="4">
        <v>67535718000000</v>
      </c>
      <c r="M1489" s="1">
        <f t="shared" si="306"/>
        <v>1388.9195235795351</v>
      </c>
      <c r="N1489" s="1">
        <f t="shared" si="307"/>
        <v>1.403969032686965E-2</v>
      </c>
      <c r="O1489" s="4">
        <v>55137914000000</v>
      </c>
      <c r="P1489" s="1">
        <f t="shared" si="308"/>
        <v>6.3567874548173878E-3</v>
      </c>
      <c r="Q1489" s="1">
        <f t="shared" si="309"/>
        <v>6.3567874548173878E-3</v>
      </c>
      <c r="R1489" s="1">
        <f t="shared" si="310"/>
        <v>22.875193907412875</v>
      </c>
      <c r="S1489" s="1">
        <f t="shared" si="311"/>
        <v>0.85245179030726737</v>
      </c>
      <c r="T1489" s="1">
        <f t="shared" si="312"/>
        <v>269.05452598772615</v>
      </c>
      <c r="U1489" s="1">
        <f t="shared" si="312"/>
        <v>134.95348888901671</v>
      </c>
      <c r="V1489" s="1">
        <f t="shared" si="312"/>
        <v>0.85245179030726737</v>
      </c>
      <c r="AA1489"/>
      <c r="AB1489"/>
    </row>
    <row r="1490" spans="1:28" hidden="1" x14ac:dyDescent="0.2">
      <c r="A1490" t="s">
        <v>1565</v>
      </c>
      <c r="B1490" s="5">
        <v>198.01</v>
      </c>
      <c r="C1490" s="2">
        <v>292800000</v>
      </c>
      <c r="D1490" s="2">
        <v>1429000000</v>
      </c>
      <c r="E1490" t="s">
        <v>27</v>
      </c>
      <c r="F1490" s="2">
        <v>464000000</v>
      </c>
      <c r="G1490" s="1">
        <f t="shared" si="302"/>
        <v>14.368854838468028</v>
      </c>
      <c r="H1490" s="1">
        <f t="shared" si="303"/>
        <v>4.665604370223349</v>
      </c>
      <c r="I1490" s="1">
        <f t="shared" si="304"/>
        <v>0.4614146412176347</v>
      </c>
      <c r="J1490" s="1">
        <f t="shared" si="305"/>
        <v>1.4210377635775862</v>
      </c>
      <c r="K1490" s="4">
        <v>20836000000</v>
      </c>
      <c r="L1490" s="4">
        <v>12223000000</v>
      </c>
      <c r="M1490" s="1">
        <f t="shared" si="306"/>
        <v>29.415983606557376</v>
      </c>
      <c r="N1490" s="1">
        <f t="shared" si="307"/>
        <v>6.731374433995124</v>
      </c>
      <c r="O1490" s="4">
        <v>8568000000</v>
      </c>
      <c r="P1490" s="1">
        <f t="shared" si="308"/>
        <v>5.4154995331465923</v>
      </c>
      <c r="Q1490" s="1">
        <f t="shared" si="309"/>
        <v>16.678338001867413</v>
      </c>
      <c r="R1490" s="1">
        <f t="shared" si="310"/>
        <v>4.0571958012596223</v>
      </c>
      <c r="S1490" s="1">
        <f t="shared" si="311"/>
        <v>48.80464480874317</v>
      </c>
      <c r="T1490" s="1">
        <f t="shared" si="312"/>
        <v>54.657103825136609</v>
      </c>
      <c r="U1490" s="1">
        <f t="shared" si="312"/>
        <v>51.730874316939889</v>
      </c>
      <c r="V1490" s="1">
        <f t="shared" si="312"/>
        <v>48.80464480874317</v>
      </c>
      <c r="AA1490"/>
      <c r="AB1490"/>
    </row>
    <row r="1491" spans="1:28" hidden="1" x14ac:dyDescent="0.2">
      <c r="A1491" t="s">
        <v>1566</v>
      </c>
      <c r="B1491" s="5">
        <v>4.1900000000000004</v>
      </c>
      <c r="C1491" s="2">
        <v>28997866</v>
      </c>
      <c r="D1491" s="2">
        <v>-0.39</v>
      </c>
      <c r="E1491" t="s">
        <v>27</v>
      </c>
      <c r="F1491" s="2">
        <v>-0.39</v>
      </c>
      <c r="G1491" s="1">
        <f t="shared" si="302"/>
        <v>-3.9215209146273836E-9</v>
      </c>
      <c r="H1491" s="1">
        <f t="shared" si="303"/>
        <v>-3.9215209146273836E-9</v>
      </c>
      <c r="I1491" s="1">
        <f t="shared" si="304"/>
        <v>-1690670570</v>
      </c>
      <c r="J1491" s="1">
        <f t="shared" si="305"/>
        <v>-1690670570</v>
      </c>
      <c r="K1491" s="3">
        <v>49000000</v>
      </c>
      <c r="L1491" s="3">
        <v>24000000</v>
      </c>
      <c r="M1491" s="1">
        <f t="shared" si="306"/>
        <v>0.86213240657088352</v>
      </c>
      <c r="N1491" s="1">
        <f t="shared" si="307"/>
        <v>4.8600423416000007</v>
      </c>
      <c r="O1491" s="3">
        <v>25000000</v>
      </c>
      <c r="P1491" s="1">
        <f t="shared" si="308"/>
        <v>-1.5600000000000001E-6</v>
      </c>
      <c r="Q1491" s="1">
        <f t="shared" si="309"/>
        <v>-1.5600000000000001E-6</v>
      </c>
      <c r="R1491" s="1">
        <f t="shared" si="310"/>
        <v>-31154117.586262375</v>
      </c>
      <c r="S1491" s="1">
        <f t="shared" si="311"/>
        <v>-1.3449265537367073E-7</v>
      </c>
      <c r="T1491" s="1">
        <f t="shared" si="312"/>
        <v>0.17242634682152133</v>
      </c>
      <c r="U1491" s="1">
        <f t="shared" si="312"/>
        <v>8.6213106164432979E-2</v>
      </c>
      <c r="V1491" s="1">
        <f t="shared" si="312"/>
        <v>-1.3449265537367073E-7</v>
      </c>
      <c r="AA1491"/>
      <c r="AB1491"/>
    </row>
    <row r="1492" spans="1:28" hidden="1" x14ac:dyDescent="0.2">
      <c r="A1492" t="s">
        <v>1567</v>
      </c>
      <c r="B1492" s="5">
        <v>27.12</v>
      </c>
      <c r="C1492" s="2">
        <v>54160966</v>
      </c>
      <c r="D1492" s="2">
        <v>-372000000</v>
      </c>
      <c r="E1492" t="s">
        <v>114</v>
      </c>
      <c r="F1492" s="2">
        <v>21000000</v>
      </c>
      <c r="G1492" s="1">
        <f t="shared" si="302"/>
        <v>-3.7405276416445812</v>
      </c>
      <c r="H1492" s="1">
        <f t="shared" si="303"/>
        <v>0.21115881847993603</v>
      </c>
      <c r="I1492" s="1">
        <f t="shared" si="304"/>
        <v>-1.7724772104838711</v>
      </c>
      <c r="J1492" s="1">
        <f t="shared" si="305"/>
        <v>31.39816772857143</v>
      </c>
      <c r="K1492" s="4">
        <v>3421000000</v>
      </c>
      <c r="L1492" s="4">
        <v>2117000000</v>
      </c>
      <c r="M1492" s="1">
        <f t="shared" si="306"/>
        <v>24.076380026161278</v>
      </c>
      <c r="N1492" s="1">
        <f t="shared" si="307"/>
        <v>1.1264151824539876</v>
      </c>
      <c r="O1492" s="4">
        <v>1304000000</v>
      </c>
      <c r="P1492" s="1">
        <f t="shared" si="308"/>
        <v>1.6104294478527608</v>
      </c>
      <c r="Q1492" s="1">
        <f t="shared" si="309"/>
        <v>-28.527607361963192</v>
      </c>
      <c r="R1492" s="1">
        <f t="shared" si="310"/>
        <v>-0.39485091341935485</v>
      </c>
      <c r="S1492" s="1">
        <f t="shared" si="311"/>
        <v>-68.684151608374194</v>
      </c>
      <c r="T1492" s="1">
        <f t="shared" si="312"/>
        <v>-63.868875603141937</v>
      </c>
      <c r="U1492" s="1">
        <f t="shared" si="312"/>
        <v>-66.276513605758069</v>
      </c>
      <c r="V1492" s="1">
        <f t="shared" si="312"/>
        <v>-68.684151608374194</v>
      </c>
      <c r="AA1492"/>
      <c r="AB1492"/>
    </row>
    <row r="1493" spans="1:28" hidden="1" x14ac:dyDescent="0.2">
      <c r="A1493" t="s">
        <v>1568</v>
      </c>
      <c r="B1493" s="5">
        <v>12.55</v>
      </c>
      <c r="C1493" s="2">
        <v>56792000</v>
      </c>
      <c r="D1493" s="2">
        <v>-11000000</v>
      </c>
      <c r="E1493" t="s">
        <v>27</v>
      </c>
      <c r="F1493" s="2">
        <v>-11000000</v>
      </c>
      <c r="G1493" s="1">
        <f t="shared" si="302"/>
        <v>-0.11060700015615697</v>
      </c>
      <c r="H1493" s="1">
        <f t="shared" si="303"/>
        <v>-0.11060700015615697</v>
      </c>
      <c r="I1493" s="1">
        <f t="shared" si="304"/>
        <v>-59.941956572727271</v>
      </c>
      <c r="J1493" s="1">
        <f t="shared" si="305"/>
        <v>-59.941956572727271</v>
      </c>
      <c r="K1493" s="3">
        <v>125000000</v>
      </c>
      <c r="L1493" s="3">
        <v>62000000</v>
      </c>
      <c r="M1493" s="1">
        <f t="shared" si="306"/>
        <v>1.1093111705874066</v>
      </c>
      <c r="N1493" s="1">
        <f t="shared" si="307"/>
        <v>11.313326984126986</v>
      </c>
      <c r="O1493" s="3">
        <v>62000000</v>
      </c>
      <c r="P1493" s="1">
        <f t="shared" si="308"/>
        <v>-17.741935483870968</v>
      </c>
      <c r="Q1493" s="1">
        <f t="shared" si="309"/>
        <v>-17.741935483870968</v>
      </c>
      <c r="R1493" s="1">
        <f t="shared" si="310"/>
        <v>-6.4794509090909091</v>
      </c>
      <c r="S1493" s="1">
        <f t="shared" si="311"/>
        <v>-1.9368925200732499</v>
      </c>
      <c r="T1493" s="1">
        <f t="shared" si="312"/>
        <v>-1.718551908719538</v>
      </c>
      <c r="U1493" s="1">
        <f t="shared" si="312"/>
        <v>-1.8277222143963938</v>
      </c>
      <c r="V1493" s="1">
        <f t="shared" si="312"/>
        <v>-1.9368925200732499</v>
      </c>
      <c r="AA1493"/>
      <c r="AB1493"/>
    </row>
    <row r="1494" spans="1:28" hidden="1" x14ac:dyDescent="0.2">
      <c r="A1494" t="s">
        <v>1569</v>
      </c>
      <c r="B1494" s="5">
        <v>123.26</v>
      </c>
      <c r="C1494" s="2">
        <v>23493000</v>
      </c>
      <c r="D1494" s="2">
        <v>0.24</v>
      </c>
      <c r="E1494" t="s">
        <v>27</v>
      </c>
      <c r="F1494" s="2">
        <v>-11000000</v>
      </c>
      <c r="G1494" s="1">
        <f t="shared" si="302"/>
        <v>2.4132436397706976E-9</v>
      </c>
      <c r="H1494" s="1">
        <f t="shared" si="303"/>
        <v>-0.11060700015615697</v>
      </c>
      <c r="I1494" s="1">
        <f t="shared" si="304"/>
        <v>2747339676.25</v>
      </c>
      <c r="J1494" s="1">
        <f t="shared" si="305"/>
        <v>-59.941956572727271</v>
      </c>
      <c r="K1494" s="3">
        <v>581000000</v>
      </c>
      <c r="L1494" s="3">
        <v>150000000</v>
      </c>
      <c r="M1494" s="1">
        <f t="shared" si="306"/>
        <v>18.345890265185375</v>
      </c>
      <c r="N1494" s="1">
        <f t="shared" si="307"/>
        <v>6.7186709512761018</v>
      </c>
      <c r="O1494" s="3">
        <v>432000000</v>
      </c>
      <c r="P1494" s="1">
        <f t="shared" si="308"/>
        <v>-2.5462962962962963</v>
      </c>
      <c r="Q1494" s="1">
        <f t="shared" si="309"/>
        <v>5.5555555555555555E-8</v>
      </c>
      <c r="R1494" s="1">
        <f t="shared" si="310"/>
        <v>1206561336.98611</v>
      </c>
      <c r="S1494" s="1">
        <f t="shared" si="311"/>
        <v>1.0215808862887422E-7</v>
      </c>
      <c r="T1494" s="1">
        <f t="shared" ref="T1494:V1513" si="313">($O1494+$O1494*($Q1494+T$2-$C$1)/$C$1)/$C1494</f>
        <v>3.6776913293321405</v>
      </c>
      <c r="U1494" s="1">
        <f t="shared" si="313"/>
        <v>1.8388457157451146</v>
      </c>
      <c r="V1494" s="1">
        <f t="shared" si="313"/>
        <v>1.0215808862887422E-7</v>
      </c>
      <c r="AA1494"/>
      <c r="AB1494"/>
    </row>
    <row r="1495" spans="1:28" hidden="1" x14ac:dyDescent="0.2">
      <c r="A1495" t="s">
        <v>1570</v>
      </c>
      <c r="B1495" s="5">
        <v>3.1</v>
      </c>
      <c r="C1495" s="2">
        <v>5036331</v>
      </c>
      <c r="D1495" s="2">
        <v>-5000000</v>
      </c>
      <c r="E1495" t="s">
        <v>539</v>
      </c>
      <c r="F1495" s="2">
        <v>-0.97</v>
      </c>
      <c r="G1495" s="1">
        <f t="shared" si="302"/>
        <v>-5.027590916188953E-2</v>
      </c>
      <c r="H1495" s="1">
        <f t="shared" si="303"/>
        <v>-9.7535263774065695E-9</v>
      </c>
      <c r="I1495" s="1">
        <f t="shared" si="304"/>
        <v>-131.87230446000001</v>
      </c>
      <c r="J1495" s="1">
        <f t="shared" si="305"/>
        <v>-679754146.70103097</v>
      </c>
      <c r="K1495" s="3">
        <v>6000000</v>
      </c>
      <c r="L1495" s="3">
        <v>0.46</v>
      </c>
      <c r="M1495" s="1">
        <f t="shared" si="306"/>
        <v>1.1913433688135271</v>
      </c>
      <c r="N1495" s="1">
        <f t="shared" si="307"/>
        <v>2.6021045494946824</v>
      </c>
      <c r="O1495" s="3">
        <v>5000000</v>
      </c>
      <c r="P1495" s="1">
        <f t="shared" si="308"/>
        <v>-1.9400000000000001E-5</v>
      </c>
      <c r="Q1495" s="1">
        <f t="shared" si="309"/>
        <v>-100</v>
      </c>
      <c r="R1495" s="1">
        <f t="shared" si="310"/>
        <v>-0.31225252200000003</v>
      </c>
      <c r="S1495" s="1">
        <f t="shared" si="311"/>
        <v>-9.9278621679154924</v>
      </c>
      <c r="T1495" s="1">
        <f t="shared" si="313"/>
        <v>-9.7293049245571819</v>
      </c>
      <c r="U1495" s="1">
        <f t="shared" si="313"/>
        <v>-9.828583546236338</v>
      </c>
      <c r="V1495" s="1">
        <f t="shared" si="313"/>
        <v>-9.9278621679154924</v>
      </c>
      <c r="AA1495"/>
      <c r="AB1495"/>
    </row>
    <row r="1496" spans="1:28" hidden="1" x14ac:dyDescent="0.2">
      <c r="A1496" t="s">
        <v>1571</v>
      </c>
      <c r="B1496" s="5">
        <v>54.16</v>
      </c>
      <c r="C1496" s="2">
        <v>37710734</v>
      </c>
      <c r="D1496" s="2">
        <v>-41000000</v>
      </c>
      <c r="E1496" t="s">
        <v>27</v>
      </c>
      <c r="F1496" s="2">
        <v>7000000</v>
      </c>
      <c r="G1496" s="1">
        <f t="shared" si="302"/>
        <v>-0.41226245512749415</v>
      </c>
      <c r="H1496" s="1">
        <f t="shared" si="303"/>
        <v>7.0386272826645349E-2</v>
      </c>
      <c r="I1496" s="1">
        <f t="shared" si="304"/>
        <v>-16.081988348780488</v>
      </c>
      <c r="J1496" s="1">
        <f t="shared" si="305"/>
        <v>94.194503185714282</v>
      </c>
      <c r="K1496" s="3">
        <v>179000000</v>
      </c>
      <c r="L1496" s="3">
        <v>15000000</v>
      </c>
      <c r="M1496" s="1">
        <f t="shared" si="306"/>
        <v>4.3488944023205702</v>
      </c>
      <c r="N1496" s="1">
        <f t="shared" si="307"/>
        <v>12.453739959999998</v>
      </c>
      <c r="O1496" s="3">
        <v>164000000</v>
      </c>
      <c r="P1496" s="1">
        <f t="shared" si="308"/>
        <v>4.2682926829268295</v>
      </c>
      <c r="Q1496" s="1">
        <f t="shared" si="309"/>
        <v>-25</v>
      </c>
      <c r="R1496" s="1">
        <f t="shared" si="310"/>
        <v>-4.9814959839999995</v>
      </c>
      <c r="S1496" s="1">
        <f t="shared" si="311"/>
        <v>-10.872236005801426</v>
      </c>
      <c r="T1496" s="1">
        <f t="shared" si="313"/>
        <v>-10.002457125337312</v>
      </c>
      <c r="U1496" s="1">
        <f t="shared" si="313"/>
        <v>-10.437346565569369</v>
      </c>
      <c r="V1496" s="1">
        <f t="shared" si="313"/>
        <v>-10.872236005801426</v>
      </c>
      <c r="AA1496"/>
      <c r="AB1496"/>
    </row>
    <row r="1497" spans="1:28" hidden="1" x14ac:dyDescent="0.2">
      <c r="A1497" t="s">
        <v>1572</v>
      </c>
      <c r="B1497" s="5">
        <v>13.3</v>
      </c>
      <c r="C1497" s="2">
        <v>24437451</v>
      </c>
      <c r="D1497" s="2">
        <v>-52000000</v>
      </c>
      <c r="E1497" t="s">
        <v>27</v>
      </c>
      <c r="F1497" s="2">
        <v>-19000000</v>
      </c>
      <c r="G1497" s="1">
        <f t="shared" si="302"/>
        <v>-0.52286945528365114</v>
      </c>
      <c r="H1497" s="1">
        <f t="shared" si="303"/>
        <v>-0.19104845481518024</v>
      </c>
      <c r="I1497" s="1">
        <f t="shared" si="304"/>
        <v>-12.680029275000001</v>
      </c>
      <c r="J1497" s="1">
        <f t="shared" si="305"/>
        <v>-34.703238015789474</v>
      </c>
      <c r="K1497" s="3">
        <v>120000000</v>
      </c>
      <c r="L1497" s="3">
        <v>48000000</v>
      </c>
      <c r="M1497" s="1">
        <f t="shared" si="306"/>
        <v>2.9462974677678124</v>
      </c>
      <c r="N1497" s="1">
        <f t="shared" si="307"/>
        <v>4.5141402541666675</v>
      </c>
      <c r="O1497" s="3">
        <v>72000000</v>
      </c>
      <c r="P1497" s="1">
        <f t="shared" si="308"/>
        <v>-26.388888888888889</v>
      </c>
      <c r="Q1497" s="1">
        <f t="shared" si="309"/>
        <v>-72.222222222222214</v>
      </c>
      <c r="R1497" s="1">
        <f t="shared" si="310"/>
        <v>-0.62503480442307713</v>
      </c>
      <c r="S1497" s="1">
        <f t="shared" si="311"/>
        <v>-21.278815044989752</v>
      </c>
      <c r="T1497" s="1">
        <f t="shared" si="313"/>
        <v>-20.68955555143619</v>
      </c>
      <c r="U1497" s="1">
        <f t="shared" si="313"/>
        <v>-20.984185298212971</v>
      </c>
      <c r="V1497" s="1">
        <f t="shared" si="313"/>
        <v>-21.278815044989752</v>
      </c>
      <c r="AA1497"/>
      <c r="AB1497"/>
    </row>
    <row r="1498" spans="1:28" hidden="1" x14ac:dyDescent="0.2">
      <c r="A1498" t="s">
        <v>1573</v>
      </c>
      <c r="B1498" s="5">
        <v>0.38</v>
      </c>
      <c r="C1498" s="2">
        <v>74951000</v>
      </c>
      <c r="D1498" s="2">
        <v>-27000000</v>
      </c>
      <c r="E1498" t="s">
        <v>27</v>
      </c>
      <c r="F1498" s="2">
        <v>0.21</v>
      </c>
      <c r="G1498" s="1">
        <f t="shared" si="302"/>
        <v>-0.27148990947420348</v>
      </c>
      <c r="H1498" s="1">
        <f t="shared" si="303"/>
        <v>2.1115881847993601E-9</v>
      </c>
      <c r="I1498" s="1">
        <f t="shared" si="304"/>
        <v>-24.420797122222222</v>
      </c>
      <c r="J1498" s="1">
        <f t="shared" si="305"/>
        <v>3139816772.8571434</v>
      </c>
      <c r="K1498" s="3">
        <v>20000000</v>
      </c>
      <c r="L1498" s="3">
        <v>14000000</v>
      </c>
      <c r="M1498" s="1">
        <f t="shared" si="306"/>
        <v>8.0052300836546547E-2</v>
      </c>
      <c r="N1498" s="1">
        <f t="shared" si="307"/>
        <v>4.7468966666666663</v>
      </c>
      <c r="O1498" s="3">
        <v>6000000</v>
      </c>
      <c r="P1498" s="1">
        <f t="shared" si="308"/>
        <v>3.4999999999999995E-6</v>
      </c>
      <c r="Q1498" s="1">
        <f t="shared" si="309"/>
        <v>-450</v>
      </c>
      <c r="R1498" s="1">
        <f t="shared" si="310"/>
        <v>-0.10548659259259259</v>
      </c>
      <c r="S1498" s="1">
        <f t="shared" si="311"/>
        <v>-3.6023535376445945</v>
      </c>
      <c r="T1498" s="1">
        <f t="shared" si="313"/>
        <v>-3.5863430774772853</v>
      </c>
      <c r="U1498" s="1">
        <f t="shared" si="313"/>
        <v>-3.5943483075609399</v>
      </c>
      <c r="V1498" s="1">
        <f t="shared" si="313"/>
        <v>-3.6023535376445945</v>
      </c>
      <c r="AA1498"/>
      <c r="AB1498"/>
    </row>
    <row r="1499" spans="1:28" hidden="1" x14ac:dyDescent="0.2">
      <c r="A1499" t="s">
        <v>1574</v>
      </c>
      <c r="B1499" s="5">
        <v>68.22</v>
      </c>
      <c r="C1499" s="2">
        <v>40679868</v>
      </c>
      <c r="D1499" s="2">
        <v>84000000</v>
      </c>
      <c r="E1499" t="s">
        <v>27</v>
      </c>
      <c r="F1499" s="2">
        <v>78000000</v>
      </c>
      <c r="G1499" s="1">
        <f t="shared" si="302"/>
        <v>0.84463527391974413</v>
      </c>
      <c r="H1499" s="1">
        <f t="shared" si="303"/>
        <v>0.78430418292547677</v>
      </c>
      <c r="I1499" s="1">
        <f t="shared" si="304"/>
        <v>7.8495419321428574</v>
      </c>
      <c r="J1499" s="1">
        <f t="shared" si="305"/>
        <v>8.4533528499999999</v>
      </c>
      <c r="K1499" s="4">
        <v>3800000000</v>
      </c>
      <c r="L1499" s="4">
        <v>2571000000</v>
      </c>
      <c r="M1499" s="1">
        <f t="shared" si="306"/>
        <v>30.211504127791173</v>
      </c>
      <c r="N1499" s="1">
        <f t="shared" si="307"/>
        <v>2.2580802237266067</v>
      </c>
      <c r="O1499" s="4">
        <v>1229000000</v>
      </c>
      <c r="P1499" s="1">
        <f t="shared" si="308"/>
        <v>6.3466232709519943</v>
      </c>
      <c r="Q1499" s="1">
        <f t="shared" si="309"/>
        <v>6.8348250610252235</v>
      </c>
      <c r="R1499" s="1">
        <f t="shared" si="310"/>
        <v>3.3037864225714286</v>
      </c>
      <c r="S1499" s="1">
        <f t="shared" si="311"/>
        <v>20.649034554389409</v>
      </c>
      <c r="T1499" s="1">
        <f t="shared" si="313"/>
        <v>26.691335379947645</v>
      </c>
      <c r="U1499" s="1">
        <f t="shared" si="313"/>
        <v>23.670184967168527</v>
      </c>
      <c r="V1499" s="1">
        <f t="shared" si="313"/>
        <v>20.649034554389409</v>
      </c>
      <c r="AA1499"/>
      <c r="AB1499"/>
    </row>
    <row r="1500" spans="1:28" hidden="1" x14ac:dyDescent="0.2">
      <c r="A1500" t="s">
        <v>1575</v>
      </c>
      <c r="B1500" s="5">
        <v>14.51</v>
      </c>
      <c r="C1500" s="2">
        <v>36397368</v>
      </c>
      <c r="D1500" s="2">
        <v>-9000000</v>
      </c>
      <c r="E1500" t="s">
        <v>1434</v>
      </c>
      <c r="F1500" s="2">
        <v>6000000</v>
      </c>
      <c r="G1500" s="1">
        <f t="shared" si="302"/>
        <v>-9.0496636491401161E-2</v>
      </c>
      <c r="H1500" s="1">
        <f t="shared" si="303"/>
        <v>6.0331090994267443E-2</v>
      </c>
      <c r="I1500" s="1">
        <f t="shared" si="304"/>
        <v>-73.262391366666662</v>
      </c>
      <c r="J1500" s="1">
        <f t="shared" si="305"/>
        <v>109.89358704999999</v>
      </c>
      <c r="K1500" s="3">
        <v>635000000</v>
      </c>
      <c r="L1500" s="3">
        <v>395000000</v>
      </c>
      <c r="M1500" s="1">
        <f t="shared" si="306"/>
        <v>6.5938833818972844</v>
      </c>
      <c r="N1500" s="1">
        <f t="shared" si="307"/>
        <v>2.200524207</v>
      </c>
      <c r="O1500" s="3">
        <v>240000000</v>
      </c>
      <c r="P1500" s="1">
        <f t="shared" si="308"/>
        <v>2.5</v>
      </c>
      <c r="Q1500" s="1">
        <f t="shared" si="309"/>
        <v>-3.75</v>
      </c>
      <c r="R1500" s="1">
        <f t="shared" si="310"/>
        <v>-5.8680645519999999</v>
      </c>
      <c r="S1500" s="1">
        <f t="shared" si="311"/>
        <v>-2.4727062682114815</v>
      </c>
      <c r="T1500" s="1">
        <f t="shared" si="313"/>
        <v>-1.1539295918320247</v>
      </c>
      <c r="U1500" s="1">
        <f t="shared" si="313"/>
        <v>-1.8133179300217532</v>
      </c>
      <c r="V1500" s="1">
        <f t="shared" si="313"/>
        <v>-2.4727062682114815</v>
      </c>
      <c r="AA1500"/>
      <c r="AB1500"/>
    </row>
    <row r="1501" spans="1:28" hidden="1" x14ac:dyDescent="0.2">
      <c r="A1501" t="s">
        <v>1576</v>
      </c>
      <c r="B1501" s="5">
        <v>31.57</v>
      </c>
      <c r="C1501" s="2">
        <v>373200000</v>
      </c>
      <c r="D1501" s="2">
        <v>87000000</v>
      </c>
      <c r="E1501" t="s">
        <v>27</v>
      </c>
      <c r="F1501" s="2">
        <v>10000000</v>
      </c>
      <c r="G1501" s="1">
        <f t="shared" si="302"/>
        <v>0.87480081941687793</v>
      </c>
      <c r="H1501" s="1">
        <f t="shared" si="303"/>
        <v>0.10055181832377906</v>
      </c>
      <c r="I1501" s="1">
        <f t="shared" si="304"/>
        <v>7.5788680724137922</v>
      </c>
      <c r="J1501" s="1">
        <f t="shared" si="305"/>
        <v>65.936152230000005</v>
      </c>
      <c r="K1501" s="4">
        <v>8824000000</v>
      </c>
      <c r="L1501" s="4">
        <v>3336000000</v>
      </c>
      <c r="M1501" s="1">
        <f t="shared" si="306"/>
        <v>14.705251875669882</v>
      </c>
      <c r="N1501" s="1">
        <f t="shared" si="307"/>
        <v>2.1468520408163267</v>
      </c>
      <c r="O1501" s="4">
        <v>5488000000</v>
      </c>
      <c r="P1501" s="1">
        <f t="shared" si="308"/>
        <v>0.18221574344023322</v>
      </c>
      <c r="Q1501" s="1">
        <f t="shared" si="309"/>
        <v>1.5852769679300291</v>
      </c>
      <c r="R1501" s="1">
        <f t="shared" si="310"/>
        <v>13.542441379310345</v>
      </c>
      <c r="S1501" s="1">
        <f t="shared" si="311"/>
        <v>2.3311897106109325</v>
      </c>
      <c r="T1501" s="1">
        <f t="shared" si="313"/>
        <v>5.272240085744909</v>
      </c>
      <c r="U1501" s="1">
        <f t="shared" si="313"/>
        <v>3.8017148981779205</v>
      </c>
      <c r="V1501" s="1">
        <f t="shared" si="313"/>
        <v>2.3311897106109325</v>
      </c>
      <c r="AA1501"/>
      <c r="AB1501"/>
    </row>
    <row r="1502" spans="1:28" hidden="1" x14ac:dyDescent="0.2">
      <c r="A1502" t="s">
        <v>1577</v>
      </c>
      <c r="B1502" s="5">
        <v>1.26</v>
      </c>
      <c r="C1502" s="2">
        <v>29352026</v>
      </c>
      <c r="D1502" s="2">
        <v>-56000000</v>
      </c>
      <c r="E1502" t="s">
        <v>27</v>
      </c>
      <c r="F1502" s="2">
        <v>-11000000</v>
      </c>
      <c r="G1502" s="1">
        <f t="shared" si="302"/>
        <v>-0.56309018261316279</v>
      </c>
      <c r="H1502" s="1">
        <f t="shared" si="303"/>
        <v>-0.11060700015615697</v>
      </c>
      <c r="I1502" s="1">
        <f t="shared" si="304"/>
        <v>-11.774312898214285</v>
      </c>
      <c r="J1502" s="1">
        <f t="shared" si="305"/>
        <v>-59.941956572727271</v>
      </c>
      <c r="K1502" s="3">
        <v>44000000</v>
      </c>
      <c r="L1502" s="3">
        <v>12000000</v>
      </c>
      <c r="M1502" s="1">
        <f t="shared" si="306"/>
        <v>1.0902143518133978</v>
      </c>
      <c r="N1502" s="1">
        <f t="shared" si="307"/>
        <v>1.1557360237500001</v>
      </c>
      <c r="O1502" s="3">
        <v>32000000</v>
      </c>
      <c r="P1502" s="1">
        <f t="shared" si="308"/>
        <v>-34.375</v>
      </c>
      <c r="Q1502" s="1">
        <f t="shared" si="309"/>
        <v>-175</v>
      </c>
      <c r="R1502" s="1">
        <f t="shared" si="310"/>
        <v>-6.60420585E-2</v>
      </c>
      <c r="S1502" s="1">
        <f t="shared" si="311"/>
        <v>-19.078751156734462</v>
      </c>
      <c r="T1502" s="1">
        <f t="shared" si="313"/>
        <v>-18.860708286371782</v>
      </c>
      <c r="U1502" s="1">
        <f t="shared" si="313"/>
        <v>-18.969729721553122</v>
      </c>
      <c r="V1502" s="1">
        <f t="shared" si="313"/>
        <v>-19.078751156734462</v>
      </c>
      <c r="AA1502"/>
      <c r="AB1502"/>
    </row>
    <row r="1503" spans="1:28" hidden="1" x14ac:dyDescent="0.2">
      <c r="A1503" t="s">
        <v>1578</v>
      </c>
      <c r="B1503" s="5">
        <v>9.51</v>
      </c>
      <c r="C1503" s="2">
        <v>8651891</v>
      </c>
      <c r="D1503" s="2">
        <v>2000000</v>
      </c>
      <c r="E1503" t="s">
        <v>30</v>
      </c>
      <c r="F1503" s="2">
        <v>1.01</v>
      </c>
      <c r="G1503" s="1">
        <f t="shared" si="302"/>
        <v>2.0110363664755812E-2</v>
      </c>
      <c r="H1503" s="1">
        <f t="shared" si="303"/>
        <v>1.0155733650701686E-8</v>
      </c>
      <c r="I1503" s="1">
        <f t="shared" si="304"/>
        <v>329.68076115000002</v>
      </c>
      <c r="J1503" s="1">
        <f t="shared" si="305"/>
        <v>652833190.39603961</v>
      </c>
      <c r="K1503" s="3">
        <v>30000000</v>
      </c>
      <c r="L1503" s="3">
        <v>3000000</v>
      </c>
      <c r="M1503" s="1">
        <f t="shared" si="306"/>
        <v>3.1207050574261741</v>
      </c>
      <c r="N1503" s="1">
        <f t="shared" si="307"/>
        <v>3.0473882744444447</v>
      </c>
      <c r="O1503" s="3">
        <v>27000000</v>
      </c>
      <c r="P1503" s="1">
        <f t="shared" si="308"/>
        <v>3.7407407407407409E-6</v>
      </c>
      <c r="Q1503" s="1">
        <f t="shared" si="309"/>
        <v>7.4074074074074066</v>
      </c>
      <c r="R1503" s="1">
        <f t="shared" si="310"/>
        <v>4.1139741705000006</v>
      </c>
      <c r="S1503" s="1">
        <f t="shared" si="311"/>
        <v>2.31163337587124</v>
      </c>
      <c r="T1503" s="1">
        <f t="shared" si="313"/>
        <v>2.9357743873564748</v>
      </c>
      <c r="U1503" s="1">
        <f t="shared" si="313"/>
        <v>2.6237038816138578</v>
      </c>
      <c r="V1503" s="1">
        <f t="shared" si="313"/>
        <v>2.31163337587124</v>
      </c>
      <c r="AA1503"/>
      <c r="AB1503"/>
    </row>
    <row r="1504" spans="1:28" hidden="1" x14ac:dyDescent="0.2">
      <c r="A1504" t="s">
        <v>1579</v>
      </c>
      <c r="B1504" s="5">
        <v>112.33</v>
      </c>
      <c r="C1504" s="2">
        <v>296000000</v>
      </c>
      <c r="D1504" s="2">
        <v>1019000000</v>
      </c>
      <c r="E1504" t="s">
        <v>61</v>
      </c>
      <c r="F1504" s="2">
        <v>854000000</v>
      </c>
      <c r="G1504" s="1">
        <f t="shared" si="302"/>
        <v>10.246230287193088</v>
      </c>
      <c r="H1504" s="1">
        <f t="shared" si="303"/>
        <v>8.5871252848507318</v>
      </c>
      <c r="I1504" s="1">
        <f t="shared" si="304"/>
        <v>0.64706724465161913</v>
      </c>
      <c r="J1504" s="1">
        <f t="shared" si="305"/>
        <v>0.7720860916861827</v>
      </c>
      <c r="K1504" s="4">
        <v>10593000000</v>
      </c>
      <c r="L1504" s="4">
        <v>3435000000</v>
      </c>
      <c r="M1504" s="1">
        <f t="shared" si="306"/>
        <v>24.182432432432432</v>
      </c>
      <c r="N1504" s="1">
        <f t="shared" si="307"/>
        <v>4.645107571947471</v>
      </c>
      <c r="O1504" s="4">
        <v>7158000000</v>
      </c>
      <c r="P1504" s="1">
        <f t="shared" si="308"/>
        <v>11.930706901369097</v>
      </c>
      <c r="Q1504" s="1">
        <f t="shared" si="309"/>
        <v>14.235820061469685</v>
      </c>
      <c r="R1504" s="1">
        <f t="shared" si="310"/>
        <v>3.2629715407262019</v>
      </c>
      <c r="S1504" s="1">
        <f t="shared" si="311"/>
        <v>34.425675675675677</v>
      </c>
      <c r="T1504" s="1">
        <f t="shared" si="313"/>
        <v>39.262162162162163</v>
      </c>
      <c r="U1504" s="1">
        <f t="shared" si="313"/>
        <v>36.843918918918916</v>
      </c>
      <c r="V1504" s="1">
        <f t="shared" si="313"/>
        <v>34.425675675675677</v>
      </c>
      <c r="AA1504"/>
      <c r="AB1504"/>
    </row>
    <row r="1505" spans="1:28" hidden="1" x14ac:dyDescent="0.2">
      <c r="A1505" t="s">
        <v>1580</v>
      </c>
      <c r="B1505" s="5">
        <v>12.19</v>
      </c>
      <c r="C1505" s="2">
        <v>254400000</v>
      </c>
      <c r="D1505" s="2">
        <v>-324000000</v>
      </c>
      <c r="E1505" t="s">
        <v>27</v>
      </c>
      <c r="F1505" s="2">
        <v>-7000000</v>
      </c>
      <c r="G1505" s="1">
        <f t="shared" si="302"/>
        <v>-3.2578789136904418</v>
      </c>
      <c r="H1505" s="1">
        <f t="shared" si="303"/>
        <v>-7.0386272826645349E-2</v>
      </c>
      <c r="I1505" s="1">
        <f t="shared" si="304"/>
        <v>-2.0350664268518517</v>
      </c>
      <c r="J1505" s="1">
        <f t="shared" si="305"/>
        <v>-94.194503185714282</v>
      </c>
      <c r="K1505" s="4">
        <v>4273000000</v>
      </c>
      <c r="L1505" s="4">
        <v>2153000000</v>
      </c>
      <c r="M1505" s="1">
        <f t="shared" si="306"/>
        <v>8.3333333333333339</v>
      </c>
      <c r="N1505" s="1">
        <f t="shared" si="307"/>
        <v>1.4627999999999999</v>
      </c>
      <c r="O1505" s="4">
        <v>2122000000</v>
      </c>
      <c r="P1505" s="1">
        <f t="shared" si="308"/>
        <v>-0.32987747408105561</v>
      </c>
      <c r="Q1505" s="1">
        <f t="shared" si="309"/>
        <v>-15.268614514608862</v>
      </c>
      <c r="R1505" s="1">
        <f t="shared" si="310"/>
        <v>-0.9571407407407404</v>
      </c>
      <c r="S1505" s="1">
        <f t="shared" si="311"/>
        <v>-12.735849056603778</v>
      </c>
      <c r="T1505" s="1">
        <f t="shared" si="313"/>
        <v>-11.067610062893085</v>
      </c>
      <c r="U1505" s="1">
        <f t="shared" si="313"/>
        <v>-11.901729559748432</v>
      </c>
      <c r="V1505" s="1">
        <f t="shared" si="313"/>
        <v>-12.735849056603778</v>
      </c>
      <c r="AA1505"/>
      <c r="AB1505"/>
    </row>
    <row r="1506" spans="1:28" hidden="1" x14ac:dyDescent="0.2">
      <c r="A1506" t="s">
        <v>1581</v>
      </c>
      <c r="B1506" s="5">
        <v>4.9000000000000004</v>
      </c>
      <c r="C1506" s="2">
        <v>44743944</v>
      </c>
      <c r="D1506" s="2">
        <v>13000000</v>
      </c>
      <c r="E1506" t="s">
        <v>27</v>
      </c>
      <c r="F1506" s="2">
        <v>5000000</v>
      </c>
      <c r="G1506" s="1">
        <f t="shared" si="302"/>
        <v>0.13071736382091279</v>
      </c>
      <c r="H1506" s="1">
        <f t="shared" si="303"/>
        <v>5.027590916188953E-2</v>
      </c>
      <c r="I1506" s="1">
        <f t="shared" si="304"/>
        <v>50.720117100000003</v>
      </c>
      <c r="J1506" s="1">
        <f t="shared" si="305"/>
        <v>131.87230446000001</v>
      </c>
      <c r="K1506" s="3">
        <v>767000000</v>
      </c>
      <c r="L1506" s="3">
        <v>622000000</v>
      </c>
      <c r="M1506" s="1">
        <f t="shared" si="306"/>
        <v>3.2406620212111834</v>
      </c>
      <c r="N1506" s="1">
        <f t="shared" si="307"/>
        <v>1.5120367282758622</v>
      </c>
      <c r="O1506" s="3">
        <v>146000000</v>
      </c>
      <c r="P1506" s="1">
        <f t="shared" si="308"/>
        <v>3.4246575342465753</v>
      </c>
      <c r="Q1506" s="1">
        <f t="shared" si="309"/>
        <v>8.9041095890410951</v>
      </c>
      <c r="R1506" s="1">
        <f t="shared" si="310"/>
        <v>1.686502504615385</v>
      </c>
      <c r="S1506" s="1">
        <f t="shared" si="311"/>
        <v>2.9054211224651985</v>
      </c>
      <c r="T1506" s="1">
        <f t="shared" si="313"/>
        <v>3.5580234053573818</v>
      </c>
      <c r="U1506" s="1">
        <f t="shared" si="313"/>
        <v>3.2317222639112906</v>
      </c>
      <c r="V1506" s="1">
        <f t="shared" si="313"/>
        <v>2.9054211224651985</v>
      </c>
      <c r="AA1506"/>
      <c r="AB1506"/>
    </row>
    <row r="1507" spans="1:28" hidden="1" x14ac:dyDescent="0.2">
      <c r="A1507" t="s">
        <v>1582</v>
      </c>
      <c r="B1507" s="5">
        <v>153.82</v>
      </c>
      <c r="C1507" s="2">
        <v>42753000</v>
      </c>
      <c r="D1507" s="2">
        <v>207000000</v>
      </c>
      <c r="E1507" t="s">
        <v>27</v>
      </c>
      <c r="F1507" s="2">
        <v>207000000</v>
      </c>
      <c r="G1507" s="1">
        <f t="shared" si="302"/>
        <v>2.0814226393022266</v>
      </c>
      <c r="H1507" s="1">
        <f t="shared" si="303"/>
        <v>2.0814226393022266</v>
      </c>
      <c r="I1507" s="1">
        <f t="shared" si="304"/>
        <v>3.1853213637681161</v>
      </c>
      <c r="J1507" s="1">
        <f t="shared" si="305"/>
        <v>3.1853213637681161</v>
      </c>
      <c r="K1507" s="4">
        <v>6451000000</v>
      </c>
      <c r="L1507" s="4">
        <v>4596000000</v>
      </c>
      <c r="M1507" s="1">
        <f t="shared" si="306"/>
        <v>43.388768039669728</v>
      </c>
      <c r="N1507" s="1">
        <f t="shared" si="307"/>
        <v>3.5451571212938005</v>
      </c>
      <c r="O1507" s="4">
        <v>1832000000</v>
      </c>
      <c r="P1507" s="1">
        <f t="shared" si="308"/>
        <v>11.299126637554584</v>
      </c>
      <c r="Q1507" s="1">
        <f t="shared" si="309"/>
        <v>11.299126637554584</v>
      </c>
      <c r="R1507" s="1">
        <f t="shared" si="310"/>
        <v>3.1769403188405798</v>
      </c>
      <c r="S1507" s="1">
        <f t="shared" si="311"/>
        <v>48.417654901410422</v>
      </c>
      <c r="T1507" s="1">
        <f t="shared" si="313"/>
        <v>56.987813720674573</v>
      </c>
      <c r="U1507" s="1">
        <f t="shared" si="313"/>
        <v>52.702734311042498</v>
      </c>
      <c r="V1507" s="1">
        <f t="shared" si="313"/>
        <v>48.417654901410422</v>
      </c>
      <c r="AA1507"/>
      <c r="AB1507"/>
    </row>
    <row r="1508" spans="1:28" hidden="1" x14ac:dyDescent="0.2">
      <c r="A1508" t="s">
        <v>1583</v>
      </c>
      <c r="B1508" s="5">
        <v>139.07</v>
      </c>
      <c r="C1508" s="2">
        <v>918500000</v>
      </c>
      <c r="D1508" s="2">
        <v>3232000000</v>
      </c>
      <c r="E1508" t="s">
        <v>27</v>
      </c>
      <c r="F1508" s="2">
        <v>1254000000</v>
      </c>
      <c r="G1508" s="1">
        <f t="shared" si="302"/>
        <v>32.498347682245395</v>
      </c>
      <c r="H1508" s="1">
        <f t="shared" si="303"/>
        <v>12.609198017801894</v>
      </c>
      <c r="I1508" s="1">
        <f t="shared" si="304"/>
        <v>0.20401037199876237</v>
      </c>
      <c r="J1508" s="1">
        <f t="shared" si="305"/>
        <v>0.52580663660287086</v>
      </c>
      <c r="K1508" s="4">
        <v>37893000000</v>
      </c>
      <c r="L1508" s="4">
        <v>34431000000</v>
      </c>
      <c r="M1508" s="1">
        <f t="shared" si="306"/>
        <v>3.7691888949373977</v>
      </c>
      <c r="N1508" s="1">
        <f t="shared" si="307"/>
        <v>36.896532351242058</v>
      </c>
      <c r="O1508" s="4">
        <v>3383000000</v>
      </c>
      <c r="P1508" s="1">
        <f t="shared" si="308"/>
        <v>37.067691398167305</v>
      </c>
      <c r="Q1508" s="1">
        <f t="shared" si="309"/>
        <v>95.53650605971032</v>
      </c>
      <c r="R1508" s="1">
        <f t="shared" si="310"/>
        <v>3.9522213799504948</v>
      </c>
      <c r="S1508" s="1">
        <f t="shared" si="311"/>
        <v>35.187806205770279</v>
      </c>
      <c r="T1508" s="1">
        <f t="shared" si="313"/>
        <v>35.924442025040825</v>
      </c>
      <c r="U1508" s="1">
        <f t="shared" si="313"/>
        <v>35.556124115405552</v>
      </c>
      <c r="V1508" s="1">
        <f t="shared" si="313"/>
        <v>35.187806205770279</v>
      </c>
      <c r="AA1508"/>
      <c r="AB1508"/>
    </row>
    <row r="1509" spans="1:28" hidden="1" x14ac:dyDescent="0.2">
      <c r="A1509" t="s">
        <v>1584</v>
      </c>
      <c r="B1509" s="5">
        <v>66.39</v>
      </c>
      <c r="C1509" s="2">
        <v>77772406</v>
      </c>
      <c r="D1509" s="2">
        <v>-102000000</v>
      </c>
      <c r="E1509" t="s">
        <v>139</v>
      </c>
      <c r="F1509" s="2">
        <v>-50000000</v>
      </c>
      <c r="G1509" s="1">
        <f t="shared" si="302"/>
        <v>-1.0256285469025466</v>
      </c>
      <c r="H1509" s="1">
        <f t="shared" si="303"/>
        <v>-0.50275909161889532</v>
      </c>
      <c r="I1509" s="1">
        <f t="shared" si="304"/>
        <v>-6.4643286499999997</v>
      </c>
      <c r="J1509" s="1">
        <f t="shared" si="305"/>
        <v>-13.187230446000001</v>
      </c>
      <c r="K1509" s="3">
        <v>767000000</v>
      </c>
      <c r="L1509" s="3">
        <v>334000000</v>
      </c>
      <c r="M1509" s="1">
        <f t="shared" si="306"/>
        <v>5.5675273823983273</v>
      </c>
      <c r="N1509" s="1">
        <f t="shared" si="307"/>
        <v>11.924503543510394</v>
      </c>
      <c r="O1509" s="3">
        <v>433000000</v>
      </c>
      <c r="P1509" s="1">
        <f t="shared" si="308"/>
        <v>-11.547344110854503</v>
      </c>
      <c r="Q1509" s="1">
        <f t="shared" si="309"/>
        <v>-23.556581986143186</v>
      </c>
      <c r="R1509" s="1">
        <f t="shared" si="310"/>
        <v>-5.0620686611176477</v>
      </c>
      <c r="S1509" s="1">
        <f t="shared" si="311"/>
        <v>-13.115191524356337</v>
      </c>
      <c r="T1509" s="1">
        <f t="shared" si="313"/>
        <v>-12.001686047876673</v>
      </c>
      <c r="U1509" s="1">
        <f t="shared" si="313"/>
        <v>-12.558438786116506</v>
      </c>
      <c r="V1509" s="1">
        <f t="shared" si="313"/>
        <v>-13.115191524356337</v>
      </c>
      <c r="AA1509"/>
      <c r="AB1509"/>
    </row>
    <row r="1510" spans="1:28" hidden="1" x14ac:dyDescent="0.2">
      <c r="A1510" t="s">
        <v>1585</v>
      </c>
      <c r="B1510" s="5">
        <v>59.2</v>
      </c>
      <c r="C1510" s="2">
        <v>78449747</v>
      </c>
      <c r="D1510" s="2">
        <v>95000000</v>
      </c>
      <c r="E1510" t="s">
        <v>27</v>
      </c>
      <c r="F1510" s="2">
        <v>37000000</v>
      </c>
      <c r="G1510" s="1">
        <f t="shared" si="302"/>
        <v>0.95524227407590112</v>
      </c>
      <c r="H1510" s="1">
        <f t="shared" si="303"/>
        <v>0.37204172779798256</v>
      </c>
      <c r="I1510" s="1">
        <f t="shared" si="304"/>
        <v>6.9406476031578945</v>
      </c>
      <c r="J1510" s="1">
        <f t="shared" si="305"/>
        <v>17.820581683783782</v>
      </c>
      <c r="K1510" s="4">
        <v>6081000000</v>
      </c>
      <c r="L1510" s="4">
        <v>4954000000</v>
      </c>
      <c r="M1510" s="1">
        <f t="shared" si="306"/>
        <v>14.365884443196483</v>
      </c>
      <c r="N1510" s="1">
        <f t="shared" si="307"/>
        <v>4.1208740216503994</v>
      </c>
      <c r="O1510" s="4">
        <v>1127000000</v>
      </c>
      <c r="P1510" s="1">
        <f t="shared" si="308"/>
        <v>3.2830523513753325</v>
      </c>
      <c r="Q1510" s="1">
        <f t="shared" si="309"/>
        <v>8.429458740017747</v>
      </c>
      <c r="R1510" s="1">
        <f t="shared" si="310"/>
        <v>4.888657918315789</v>
      </c>
      <c r="S1510" s="1">
        <f t="shared" si="311"/>
        <v>12.109663017778759</v>
      </c>
      <c r="T1510" s="1">
        <f t="shared" si="313"/>
        <v>14.982839906418054</v>
      </c>
      <c r="U1510" s="1">
        <f t="shared" si="313"/>
        <v>13.546251462098407</v>
      </c>
      <c r="V1510" s="1">
        <f t="shared" si="313"/>
        <v>12.109663017778759</v>
      </c>
      <c r="AA1510"/>
      <c r="AB1510"/>
    </row>
    <row r="1511" spans="1:28" hidden="1" x14ac:dyDescent="0.2">
      <c r="A1511" t="s">
        <v>1586</v>
      </c>
      <c r="B1511" s="5">
        <v>7.5</v>
      </c>
      <c r="C1511" s="2">
        <v>158509000</v>
      </c>
      <c r="D1511" s="2">
        <v>-380000000</v>
      </c>
      <c r="E1511" t="s">
        <v>27</v>
      </c>
      <c r="F1511" s="2">
        <v>-380000000</v>
      </c>
      <c r="G1511" s="1">
        <f t="shared" si="302"/>
        <v>-3.8209690963036045</v>
      </c>
      <c r="H1511" s="1">
        <f t="shared" si="303"/>
        <v>-3.8209690963036045</v>
      </c>
      <c r="I1511" s="1">
        <f t="shared" si="304"/>
        <v>-1.7351619007894736</v>
      </c>
      <c r="J1511" s="1">
        <f t="shared" si="305"/>
        <v>-1.7351619007894736</v>
      </c>
      <c r="K1511" s="4">
        <v>4629000000</v>
      </c>
      <c r="L1511" s="4">
        <v>1282000000</v>
      </c>
      <c r="M1511" s="1">
        <f t="shared" si="306"/>
        <v>21.115520254370413</v>
      </c>
      <c r="N1511" s="1">
        <f t="shared" si="307"/>
        <v>0.35518897520167314</v>
      </c>
      <c r="O1511" s="4">
        <v>3284000000</v>
      </c>
      <c r="P1511" s="1">
        <f t="shared" si="308"/>
        <v>-11.571254567600487</v>
      </c>
      <c r="Q1511" s="1">
        <f t="shared" si="309"/>
        <v>-11.571254567600487</v>
      </c>
      <c r="R1511" s="1">
        <f t="shared" si="310"/>
        <v>-0.3128467105263158</v>
      </c>
      <c r="S1511" s="1">
        <f t="shared" si="311"/>
        <v>-23.973402141203337</v>
      </c>
      <c r="T1511" s="1">
        <f t="shared" si="313"/>
        <v>-19.829788844797456</v>
      </c>
      <c r="U1511" s="1">
        <f t="shared" si="313"/>
        <v>-21.901595493000396</v>
      </c>
      <c r="V1511" s="1">
        <f t="shared" si="313"/>
        <v>-23.973402141203337</v>
      </c>
      <c r="AA1511"/>
      <c r="AB1511"/>
    </row>
    <row r="1512" spans="1:28" hidden="1" x14ac:dyDescent="0.2">
      <c r="A1512" t="s">
        <v>1587</v>
      </c>
      <c r="B1512" s="5">
        <v>2.21</v>
      </c>
      <c r="C1512" s="2">
        <v>26582664</v>
      </c>
      <c r="D1512" s="2">
        <v>-7000000</v>
      </c>
      <c r="E1512" t="s">
        <v>27</v>
      </c>
      <c r="F1512" s="2">
        <v>-7000000</v>
      </c>
      <c r="G1512" s="1">
        <f t="shared" si="302"/>
        <v>-7.0386272826645349E-2</v>
      </c>
      <c r="H1512" s="1">
        <f t="shared" si="303"/>
        <v>-7.0386272826645349E-2</v>
      </c>
      <c r="I1512" s="1">
        <f t="shared" si="304"/>
        <v>-94.194503185714282</v>
      </c>
      <c r="J1512" s="1">
        <f t="shared" si="305"/>
        <v>-94.194503185714282</v>
      </c>
      <c r="K1512" s="3">
        <v>29000000</v>
      </c>
      <c r="L1512" s="3">
        <v>7000000</v>
      </c>
      <c r="M1512" s="1">
        <f t="shared" si="306"/>
        <v>0.8276070449523043</v>
      </c>
      <c r="N1512" s="1">
        <f t="shared" si="307"/>
        <v>2.6703494290909089</v>
      </c>
      <c r="O1512" s="3">
        <v>23000000</v>
      </c>
      <c r="P1512" s="1">
        <f t="shared" si="308"/>
        <v>-30.434782608695656</v>
      </c>
      <c r="Q1512" s="1">
        <f t="shared" si="309"/>
        <v>-30.434782608695656</v>
      </c>
      <c r="R1512" s="1">
        <f t="shared" si="310"/>
        <v>-0.83925267771428547</v>
      </c>
      <c r="S1512" s="1">
        <f t="shared" si="311"/>
        <v>-2.6332951430300597</v>
      </c>
      <c r="T1512" s="1">
        <f t="shared" si="313"/>
        <v>-2.4602500336309414</v>
      </c>
      <c r="U1512" s="1">
        <f t="shared" si="313"/>
        <v>-2.5467725883305006</v>
      </c>
      <c r="V1512" s="1">
        <f t="shared" si="313"/>
        <v>-2.6332951430300597</v>
      </c>
      <c r="AA1512"/>
      <c r="AB1512"/>
    </row>
    <row r="1513" spans="1:28" hidden="1" x14ac:dyDescent="0.2">
      <c r="A1513" t="s">
        <v>1588</v>
      </c>
      <c r="B1513" s="5">
        <v>3.73</v>
      </c>
      <c r="C1513" s="2">
        <v>3398533</v>
      </c>
      <c r="D1513" s="2">
        <v>-0.01</v>
      </c>
      <c r="E1513" t="s">
        <v>27</v>
      </c>
      <c r="F1513" s="2">
        <v>0.02</v>
      </c>
      <c r="G1513" s="1">
        <f t="shared" si="302"/>
        <v>-1.0055181832377907E-10</v>
      </c>
      <c r="H1513" s="1">
        <f t="shared" si="303"/>
        <v>2.0110363664755815E-10</v>
      </c>
      <c r="I1513" s="1">
        <f t="shared" si="304"/>
        <v>-65936152229.999992</v>
      </c>
      <c r="J1513" s="1">
        <f t="shared" si="305"/>
        <v>32968076114.999996</v>
      </c>
      <c r="K1513" s="3">
        <v>14000000</v>
      </c>
      <c r="L1513" s="3">
        <v>0.76</v>
      </c>
      <c r="M1513" s="1">
        <f t="shared" si="306"/>
        <v>4.1194242456965995</v>
      </c>
      <c r="N1513" s="1">
        <f t="shared" si="307"/>
        <v>0.90546634129674419</v>
      </c>
      <c r="O1513" s="3">
        <v>13000000</v>
      </c>
      <c r="P1513" s="1">
        <f t="shared" si="308"/>
        <v>1.5384615384615385E-7</v>
      </c>
      <c r="Q1513" s="1">
        <f t="shared" si="309"/>
        <v>-7.6923076923076923E-8</v>
      </c>
      <c r="R1513" s="1">
        <f t="shared" si="310"/>
        <v>-126765279.01105013</v>
      </c>
      <c r="S1513" s="1">
        <f t="shared" si="311"/>
        <v>-2.9424460933619336E-8</v>
      </c>
      <c r="T1513" s="1">
        <f t="shared" si="313"/>
        <v>0.76503594344971737</v>
      </c>
      <c r="U1513" s="1">
        <f t="shared" si="313"/>
        <v>0.38251795701262825</v>
      </c>
      <c r="V1513" s="1">
        <f t="shared" si="313"/>
        <v>-2.9424460933619336E-8</v>
      </c>
      <c r="AA1513"/>
      <c r="AB1513"/>
    </row>
    <row r="1514" spans="1:28" hidden="1" x14ac:dyDescent="0.2">
      <c r="A1514" t="s">
        <v>1589</v>
      </c>
      <c r="B1514" s="5">
        <v>18.32</v>
      </c>
      <c r="C1514" s="2">
        <v>33770776</v>
      </c>
      <c r="D1514" s="2">
        <v>47000000</v>
      </c>
      <c r="E1514" t="s">
        <v>27</v>
      </c>
      <c r="F1514" s="2">
        <v>17000000</v>
      </c>
      <c r="G1514" s="1">
        <f t="shared" si="302"/>
        <v>0.47259354612176163</v>
      </c>
      <c r="H1514" s="1">
        <f t="shared" si="303"/>
        <v>0.17093809115042441</v>
      </c>
      <c r="I1514" s="1">
        <f t="shared" si="304"/>
        <v>14.028968559574468</v>
      </c>
      <c r="J1514" s="1">
        <f t="shared" si="305"/>
        <v>38.7859719</v>
      </c>
      <c r="K1514" s="4">
        <v>3627000000</v>
      </c>
      <c r="L1514" s="4">
        <v>2958000000</v>
      </c>
      <c r="M1514" s="1">
        <f t="shared" si="306"/>
        <v>19.810027462798011</v>
      </c>
      <c r="N1514" s="1">
        <f t="shared" si="307"/>
        <v>0.92478417985052319</v>
      </c>
      <c r="O1514" s="3">
        <v>635000000</v>
      </c>
      <c r="P1514" s="1">
        <f t="shared" si="308"/>
        <v>2.6771653543307088</v>
      </c>
      <c r="Q1514" s="1">
        <f t="shared" si="309"/>
        <v>7.4015748031496065</v>
      </c>
      <c r="R1514" s="1">
        <f t="shared" si="310"/>
        <v>1.3163417368510639</v>
      </c>
      <c r="S1514" s="1">
        <f t="shared" si="311"/>
        <v>13.917358606151069</v>
      </c>
      <c r="T1514" s="1">
        <f t="shared" ref="T1514:V1533" si="314">($O1514+$O1514*($Q1514+T$2-$C$1)/$C$1)/$C1514</f>
        <v>17.67800656994083</v>
      </c>
      <c r="U1514" s="1">
        <f t="shared" si="314"/>
        <v>15.79768258804595</v>
      </c>
      <c r="V1514" s="1">
        <f t="shared" si="314"/>
        <v>13.917358606151069</v>
      </c>
      <c r="AA1514"/>
      <c r="AB1514"/>
    </row>
    <row r="1515" spans="1:28" hidden="1" x14ac:dyDescent="0.2">
      <c r="A1515" t="s">
        <v>1590</v>
      </c>
      <c r="B1515" s="5">
        <v>10.91</v>
      </c>
      <c r="C1515" s="2">
        <v>12467103</v>
      </c>
      <c r="D1515" s="2">
        <v>-11000000</v>
      </c>
      <c r="E1515" t="s">
        <v>27</v>
      </c>
      <c r="F1515" s="2">
        <v>4000000</v>
      </c>
      <c r="G1515" s="1">
        <f t="shared" si="302"/>
        <v>-0.11060700015615697</v>
      </c>
      <c r="H1515" s="1">
        <f t="shared" si="303"/>
        <v>4.0220727329511624E-2</v>
      </c>
      <c r="I1515" s="1">
        <f t="shared" si="304"/>
        <v>-59.941956572727271</v>
      </c>
      <c r="J1515" s="1">
        <f t="shared" si="305"/>
        <v>164.84038057500001</v>
      </c>
      <c r="K1515" s="4">
        <v>1674000000</v>
      </c>
      <c r="L1515" s="4">
        <v>1520000000</v>
      </c>
      <c r="M1515" s="1">
        <f t="shared" si="306"/>
        <v>12.352508838661235</v>
      </c>
      <c r="N1515" s="1">
        <f t="shared" si="307"/>
        <v>0.88322138785714288</v>
      </c>
      <c r="O1515" s="3">
        <v>155000000</v>
      </c>
      <c r="P1515" s="1">
        <f t="shared" si="308"/>
        <v>2.5806451612903225</v>
      </c>
      <c r="Q1515" s="1">
        <f t="shared" si="309"/>
        <v>-7.096774193548387</v>
      </c>
      <c r="R1515" s="1">
        <f t="shared" si="310"/>
        <v>-1.2365099429999999</v>
      </c>
      <c r="S1515" s="1">
        <f t="shared" si="311"/>
        <v>-8.82322059904374</v>
      </c>
      <c r="T1515" s="1">
        <f t="shared" si="314"/>
        <v>-6.3366766120405034</v>
      </c>
      <c r="U1515" s="1">
        <f t="shared" si="314"/>
        <v>-7.5799486055421212</v>
      </c>
      <c r="V1515" s="1">
        <f t="shared" si="314"/>
        <v>-8.82322059904374</v>
      </c>
      <c r="AA1515"/>
      <c r="AB1515"/>
    </row>
    <row r="1516" spans="1:28" hidden="1" x14ac:dyDescent="0.2">
      <c r="A1516" t="s">
        <v>1591</v>
      </c>
      <c r="B1516" s="5">
        <v>20.5</v>
      </c>
      <c r="C1516" s="2">
        <v>10675508</v>
      </c>
      <c r="D1516" s="2">
        <v>1.06</v>
      </c>
      <c r="E1516" t="s">
        <v>33</v>
      </c>
      <c r="F1516" s="2">
        <v>1.06</v>
      </c>
      <c r="G1516" s="1">
        <f t="shared" si="302"/>
        <v>1.0658492742320582E-8</v>
      </c>
      <c r="H1516" s="1">
        <f t="shared" si="303"/>
        <v>1.0658492742320582E-8</v>
      </c>
      <c r="I1516" s="1">
        <f t="shared" si="304"/>
        <v>622039171.98113203</v>
      </c>
      <c r="J1516" s="1">
        <f t="shared" si="305"/>
        <v>622039171.98113203</v>
      </c>
      <c r="K1516" s="3">
        <v>211000000</v>
      </c>
      <c r="L1516" s="3">
        <v>134000000</v>
      </c>
      <c r="M1516" s="1">
        <f t="shared" si="306"/>
        <v>7.2127715140113242</v>
      </c>
      <c r="N1516" s="1">
        <f t="shared" si="307"/>
        <v>2.8421807012987013</v>
      </c>
      <c r="O1516" s="3">
        <v>79000000</v>
      </c>
      <c r="P1516" s="1">
        <f t="shared" si="308"/>
        <v>1.3417721518987342E-6</v>
      </c>
      <c r="Q1516" s="1">
        <f t="shared" si="309"/>
        <v>1.3417721518987342E-6</v>
      </c>
      <c r="R1516" s="1">
        <f t="shared" si="310"/>
        <v>20646029.634250935</v>
      </c>
      <c r="S1516" s="1">
        <f t="shared" si="311"/>
        <v>9.9292698708478653E-7</v>
      </c>
      <c r="T1516" s="1">
        <f t="shared" si="314"/>
        <v>1.4800242386591815</v>
      </c>
      <c r="U1516" s="1">
        <f t="shared" si="314"/>
        <v>0.74001261579308397</v>
      </c>
      <c r="V1516" s="1">
        <f t="shared" si="314"/>
        <v>9.9292698708478653E-7</v>
      </c>
      <c r="AA1516"/>
      <c r="AB1516"/>
    </row>
    <row r="1517" spans="1:28" hidden="1" x14ac:dyDescent="0.2">
      <c r="A1517" t="s">
        <v>1592</v>
      </c>
      <c r="B1517" s="5">
        <v>16</v>
      </c>
      <c r="C1517" s="2">
        <v>0</v>
      </c>
      <c r="D1517" s="2" t="s">
        <v>41</v>
      </c>
      <c r="E1517" t="s">
        <v>42</v>
      </c>
      <c r="F1517" s="2" t="s">
        <v>41</v>
      </c>
      <c r="G1517" s="1" t="e">
        <f t="shared" si="302"/>
        <v>#VALUE!</v>
      </c>
      <c r="H1517" s="1" t="e">
        <f t="shared" si="303"/>
        <v>#VALUE!</v>
      </c>
      <c r="I1517" s="1" t="e">
        <f t="shared" si="304"/>
        <v>#VALUE!</v>
      </c>
      <c r="J1517" s="1" t="e">
        <f t="shared" si="305"/>
        <v>#VALUE!</v>
      </c>
      <c r="K1517" s="2" t="s">
        <v>41</v>
      </c>
      <c r="L1517" s="2" t="s">
        <v>41</v>
      </c>
      <c r="M1517" s="1" t="e">
        <f t="shared" si="306"/>
        <v>#VALUE!</v>
      </c>
      <c r="N1517" s="1" t="e">
        <f t="shared" si="307"/>
        <v>#VALUE!</v>
      </c>
      <c r="O1517" s="2" t="s">
        <v>41</v>
      </c>
      <c r="P1517" s="1" t="e">
        <f t="shared" si="308"/>
        <v>#VALUE!</v>
      </c>
      <c r="Q1517" s="1" t="e">
        <f t="shared" si="309"/>
        <v>#VALUE!</v>
      </c>
      <c r="R1517" s="1" t="e">
        <f t="shared" si="310"/>
        <v>#VALUE!</v>
      </c>
      <c r="S1517" s="1" t="e">
        <f t="shared" si="311"/>
        <v>#VALUE!</v>
      </c>
      <c r="T1517" s="1" t="e">
        <f t="shared" si="314"/>
        <v>#VALUE!</v>
      </c>
      <c r="U1517" s="1" t="e">
        <f t="shared" si="314"/>
        <v>#VALUE!</v>
      </c>
      <c r="V1517" s="1" t="e">
        <f t="shared" si="314"/>
        <v>#VALUE!</v>
      </c>
      <c r="AA1517"/>
      <c r="AB1517"/>
    </row>
    <row r="1518" spans="1:28" hidden="1" x14ac:dyDescent="0.2">
      <c r="A1518" t="s">
        <v>1593</v>
      </c>
      <c r="B1518" s="5">
        <v>4.26</v>
      </c>
      <c r="C1518" s="2">
        <v>39944324</v>
      </c>
      <c r="D1518" s="2">
        <v>-47000000</v>
      </c>
      <c r="E1518" t="s">
        <v>27</v>
      </c>
      <c r="F1518" s="2">
        <v>-13000000</v>
      </c>
      <c r="G1518" s="1">
        <f t="shared" si="302"/>
        <v>-0.47259354612176163</v>
      </c>
      <c r="H1518" s="1">
        <f t="shared" si="303"/>
        <v>-0.13071736382091279</v>
      </c>
      <c r="I1518" s="1">
        <f t="shared" si="304"/>
        <v>-14.028968559574468</v>
      </c>
      <c r="J1518" s="1">
        <f t="shared" si="305"/>
        <v>-50.720117100000003</v>
      </c>
      <c r="K1518" s="3">
        <v>68000000</v>
      </c>
      <c r="L1518" s="3">
        <v>23000000</v>
      </c>
      <c r="M1518" s="1">
        <f t="shared" si="306"/>
        <v>1.1265680700967677</v>
      </c>
      <c r="N1518" s="1">
        <f t="shared" si="307"/>
        <v>3.7813960053333329</v>
      </c>
      <c r="O1518" s="3">
        <v>45000000</v>
      </c>
      <c r="P1518" s="1">
        <f t="shared" si="308"/>
        <v>-28.888888888888886</v>
      </c>
      <c r="Q1518" s="1">
        <f t="shared" si="309"/>
        <v>-104.44444444444446</v>
      </c>
      <c r="R1518" s="1">
        <f t="shared" si="310"/>
        <v>-0.36204855370212752</v>
      </c>
      <c r="S1518" s="1">
        <f t="shared" si="311"/>
        <v>-11.766377621010689</v>
      </c>
      <c r="T1518" s="1">
        <f t="shared" si="314"/>
        <v>-11.541064006991334</v>
      </c>
      <c r="U1518" s="1">
        <f t="shared" si="314"/>
        <v>-11.65372081400101</v>
      </c>
      <c r="V1518" s="1">
        <f t="shared" si="314"/>
        <v>-11.766377621010689</v>
      </c>
      <c r="AA1518"/>
      <c r="AB1518"/>
    </row>
    <row r="1519" spans="1:28" hidden="1" x14ac:dyDescent="0.2">
      <c r="A1519" t="s">
        <v>1594</v>
      </c>
      <c r="B1519" s="5">
        <v>10.5</v>
      </c>
      <c r="C1519" s="2">
        <v>71796000</v>
      </c>
      <c r="D1519" s="2">
        <v>-25000000</v>
      </c>
      <c r="E1519" t="s">
        <v>27</v>
      </c>
      <c r="F1519" s="2">
        <v>-20000000</v>
      </c>
      <c r="G1519" s="1">
        <f t="shared" si="302"/>
        <v>-0.25137954580944766</v>
      </c>
      <c r="H1519" s="1">
        <f t="shared" si="303"/>
        <v>-0.20110363664755812</v>
      </c>
      <c r="I1519" s="1">
        <f t="shared" si="304"/>
        <v>-26.374460892000002</v>
      </c>
      <c r="J1519" s="1">
        <f t="shared" si="305"/>
        <v>-32.968076115000002</v>
      </c>
      <c r="K1519" s="4">
        <v>1534000000</v>
      </c>
      <c r="L1519" s="3">
        <v>819000000</v>
      </c>
      <c r="M1519" s="1">
        <f t="shared" si="306"/>
        <v>9.9587720764387981</v>
      </c>
      <c r="N1519" s="1">
        <f t="shared" si="307"/>
        <v>1.0543468531468532</v>
      </c>
      <c r="O1519" s="3">
        <v>715000000</v>
      </c>
      <c r="P1519" s="1">
        <f t="shared" si="308"/>
        <v>-2.7972027972027971</v>
      </c>
      <c r="Q1519" s="1">
        <f t="shared" si="309"/>
        <v>-3.4965034965034967</v>
      </c>
      <c r="R1519" s="1">
        <f t="shared" si="310"/>
        <v>-3.0154320000000001</v>
      </c>
      <c r="S1519" s="1">
        <f t="shared" si="311"/>
        <v>-3.4820881386149645</v>
      </c>
      <c r="T1519" s="1">
        <f t="shared" si="314"/>
        <v>-1.4903337233272049</v>
      </c>
      <c r="U1519" s="1">
        <f t="shared" si="314"/>
        <v>-2.4862109309710849</v>
      </c>
      <c r="V1519" s="1">
        <f t="shared" si="314"/>
        <v>-3.4820881386149645</v>
      </c>
      <c r="AA1519"/>
      <c r="AB1519"/>
    </row>
    <row r="1520" spans="1:28" hidden="1" x14ac:dyDescent="0.2">
      <c r="A1520" t="s">
        <v>1595</v>
      </c>
      <c r="B1520" s="5">
        <v>56.02</v>
      </c>
      <c r="C1520" s="2">
        <v>52300000</v>
      </c>
      <c r="D1520" s="2">
        <v>63000000</v>
      </c>
      <c r="E1520" t="s">
        <v>27</v>
      </c>
      <c r="F1520" s="2">
        <v>43000000</v>
      </c>
      <c r="G1520" s="1">
        <f t="shared" si="302"/>
        <v>0.63347645543980813</v>
      </c>
      <c r="H1520" s="1">
        <f t="shared" si="303"/>
        <v>0.43237281879224998</v>
      </c>
      <c r="I1520" s="1">
        <f t="shared" si="304"/>
        <v>10.46605590952381</v>
      </c>
      <c r="J1520" s="1">
        <f t="shared" si="305"/>
        <v>15.333988890697675</v>
      </c>
      <c r="K1520" s="4">
        <v>2334000000</v>
      </c>
      <c r="L1520" s="4">
        <v>1299000000</v>
      </c>
      <c r="M1520" s="1">
        <f t="shared" si="306"/>
        <v>19.789674952198851</v>
      </c>
      <c r="N1520" s="1">
        <f t="shared" si="307"/>
        <v>2.8307690821256042</v>
      </c>
      <c r="O1520" s="4">
        <v>1035000000</v>
      </c>
      <c r="P1520" s="1">
        <f t="shared" si="308"/>
        <v>4.1545893719806761</v>
      </c>
      <c r="Q1520" s="1">
        <f t="shared" si="309"/>
        <v>6.0869565217391308</v>
      </c>
      <c r="R1520" s="1">
        <f t="shared" si="310"/>
        <v>4.6505492063492069</v>
      </c>
      <c r="S1520" s="1">
        <f t="shared" si="311"/>
        <v>12.045889101338432</v>
      </c>
      <c r="T1520" s="1">
        <f t="shared" si="314"/>
        <v>16.003824091778203</v>
      </c>
      <c r="U1520" s="1">
        <f t="shared" si="314"/>
        <v>14.024856596558317</v>
      </c>
      <c r="V1520" s="1">
        <f t="shared" si="314"/>
        <v>12.045889101338432</v>
      </c>
      <c r="AA1520"/>
      <c r="AB1520"/>
    </row>
    <row r="1521" spans="1:28" hidden="1" x14ac:dyDescent="0.2">
      <c r="A1521" t="s">
        <v>1596</v>
      </c>
      <c r="B1521" s="5">
        <v>0.89</v>
      </c>
      <c r="C1521" s="2">
        <v>21043000</v>
      </c>
      <c r="D1521" s="2">
        <v>-2000000</v>
      </c>
      <c r="E1521" t="s">
        <v>61</v>
      </c>
      <c r="F1521" s="2">
        <v>-0.88</v>
      </c>
      <c r="G1521" s="1">
        <f t="shared" si="302"/>
        <v>-2.0110363664755812E-2</v>
      </c>
      <c r="H1521" s="1">
        <f t="shared" si="303"/>
        <v>-8.8485600124925571E-9</v>
      </c>
      <c r="I1521" s="1">
        <f t="shared" si="304"/>
        <v>-329.68076115000002</v>
      </c>
      <c r="J1521" s="1">
        <f t="shared" si="305"/>
        <v>-749274457.159091</v>
      </c>
      <c r="K1521" s="3">
        <v>40000000</v>
      </c>
      <c r="L1521" s="3">
        <v>3000000</v>
      </c>
      <c r="M1521" s="1">
        <f t="shared" si="306"/>
        <v>1.7583044242741055</v>
      </c>
      <c r="N1521" s="1">
        <f t="shared" si="307"/>
        <v>0.50616945945945946</v>
      </c>
      <c r="O1521" s="3">
        <v>37000000</v>
      </c>
      <c r="P1521" s="1">
        <f t="shared" si="308"/>
        <v>-2.3783783783783782E-6</v>
      </c>
      <c r="Q1521" s="1">
        <f t="shared" si="309"/>
        <v>-5.4054054054054053</v>
      </c>
      <c r="R1521" s="1">
        <f t="shared" si="310"/>
        <v>-0.93641350000000001</v>
      </c>
      <c r="S1521" s="1">
        <f t="shared" si="311"/>
        <v>-0.95043482393194889</v>
      </c>
      <c r="T1521" s="1">
        <f t="shared" si="314"/>
        <v>-0.59877393907712784</v>
      </c>
      <c r="U1521" s="1">
        <f t="shared" si="314"/>
        <v>-0.77460438150453836</v>
      </c>
      <c r="V1521" s="1">
        <f t="shared" si="314"/>
        <v>-0.95043482393194889</v>
      </c>
      <c r="AA1521"/>
      <c r="AB1521"/>
    </row>
    <row r="1522" spans="1:28" hidden="1" x14ac:dyDescent="0.2">
      <c r="A1522" t="s">
        <v>1597</v>
      </c>
      <c r="B1522" s="5">
        <v>76.7</v>
      </c>
      <c r="C1522" s="2">
        <v>615101462</v>
      </c>
      <c r="D1522" s="2">
        <v>2306000000</v>
      </c>
      <c r="E1522" t="s">
        <v>114</v>
      </c>
      <c r="F1522" s="2">
        <v>717000000</v>
      </c>
      <c r="G1522" s="1">
        <f t="shared" si="302"/>
        <v>23.187249305463453</v>
      </c>
      <c r="H1522" s="1">
        <f t="shared" si="303"/>
        <v>7.209565373814959</v>
      </c>
      <c r="I1522" s="1">
        <f t="shared" si="304"/>
        <v>0.28593301053772768</v>
      </c>
      <c r="J1522" s="1">
        <f t="shared" si="305"/>
        <v>0.91961160711297074</v>
      </c>
      <c r="K1522" s="4">
        <v>20497000000</v>
      </c>
      <c r="L1522" s="4">
        <v>12224000000</v>
      </c>
      <c r="M1522" s="1">
        <f t="shared" si="306"/>
        <v>13.449813585388616</v>
      </c>
      <c r="N1522" s="1">
        <f t="shared" si="307"/>
        <v>5.7026812686329027</v>
      </c>
      <c r="O1522" s="4">
        <v>8233000000</v>
      </c>
      <c r="P1522" s="1">
        <f t="shared" si="308"/>
        <v>8.7088546094983599</v>
      </c>
      <c r="Q1522" s="1">
        <f t="shared" si="309"/>
        <v>28.009231142961255</v>
      </c>
      <c r="R1522" s="1">
        <f t="shared" si="310"/>
        <v>2.045892547068517</v>
      </c>
      <c r="S1522" s="1">
        <f t="shared" si="311"/>
        <v>37.489749943075246</v>
      </c>
      <c r="T1522" s="1">
        <f t="shared" si="314"/>
        <v>40.166706675784162</v>
      </c>
      <c r="U1522" s="1">
        <f t="shared" si="314"/>
        <v>38.828228309429704</v>
      </c>
      <c r="V1522" s="1">
        <f t="shared" si="314"/>
        <v>37.489749943075246</v>
      </c>
      <c r="AA1522"/>
      <c r="AB1522"/>
    </row>
    <row r="1523" spans="1:28" hidden="1" x14ac:dyDescent="0.2">
      <c r="A1523" t="s">
        <v>3145</v>
      </c>
      <c r="B1523" s="5">
        <v>1.67</v>
      </c>
      <c r="C1523" s="2">
        <v>33527135</v>
      </c>
      <c r="D1523" s="2">
        <v>13000000</v>
      </c>
      <c r="E1523" t="s">
        <v>27</v>
      </c>
      <c r="F1523" s="2">
        <v>13000000</v>
      </c>
      <c r="G1523" s="1">
        <f t="shared" si="302"/>
        <v>0.13071736382091279</v>
      </c>
      <c r="H1523" s="1">
        <f t="shared" si="303"/>
        <v>0.13071736382091279</v>
      </c>
      <c r="I1523" s="1">
        <f t="shared" si="304"/>
        <v>50.720117100000003</v>
      </c>
      <c r="J1523" s="1">
        <f t="shared" si="305"/>
        <v>50.720117100000003</v>
      </c>
      <c r="K1523" s="2">
        <v>414000000</v>
      </c>
      <c r="L1523" s="2">
        <v>231000000</v>
      </c>
      <c r="M1523" s="1">
        <f t="shared" si="306"/>
        <v>5.4582653722126873</v>
      </c>
      <c r="N1523" s="1">
        <f t="shared" si="307"/>
        <v>0.30595800792349725</v>
      </c>
      <c r="O1523" s="2">
        <v>182000000</v>
      </c>
      <c r="P1523" s="1">
        <f t="shared" si="308"/>
        <v>7.1428571428571423</v>
      </c>
      <c r="Q1523" s="1">
        <f t="shared" si="309"/>
        <v>7.1428571428571423</v>
      </c>
      <c r="R1523" s="1">
        <f t="shared" si="310"/>
        <v>0.43069473423076926</v>
      </c>
      <c r="S1523" s="1">
        <f t="shared" si="311"/>
        <v>3.8774562753423454</v>
      </c>
      <c r="T1523" s="1">
        <f t="shared" si="314"/>
        <v>4.963144032438203</v>
      </c>
      <c r="U1523" s="1">
        <f t="shared" si="314"/>
        <v>4.420300153890274</v>
      </c>
      <c r="V1523" s="1">
        <f t="shared" si="314"/>
        <v>3.8774562753423454</v>
      </c>
      <c r="AA1523"/>
      <c r="AB1523"/>
    </row>
    <row r="1524" spans="1:28" hidden="1" x14ac:dyDescent="0.2">
      <c r="A1524" t="s">
        <v>1599</v>
      </c>
      <c r="B1524" s="5">
        <v>0.57999999999999996</v>
      </c>
      <c r="C1524" s="2">
        <v>49173773</v>
      </c>
      <c r="D1524" s="2">
        <v>-10000000</v>
      </c>
      <c r="E1524" t="s">
        <v>27</v>
      </c>
      <c r="F1524" s="2">
        <v>-0.32</v>
      </c>
      <c r="G1524" s="1">
        <f t="shared" si="302"/>
        <v>-0.10055181832377906</v>
      </c>
      <c r="H1524" s="1">
        <f t="shared" si="303"/>
        <v>-3.2176581863609304E-9</v>
      </c>
      <c r="I1524" s="1">
        <f t="shared" si="304"/>
        <v>-65.936152230000005</v>
      </c>
      <c r="J1524" s="1">
        <f t="shared" si="305"/>
        <v>-2060504757.1874998</v>
      </c>
      <c r="K1524" s="3">
        <v>29000000</v>
      </c>
      <c r="L1524" s="3">
        <v>11000000</v>
      </c>
      <c r="M1524" s="1">
        <f t="shared" si="306"/>
        <v>0.3660487878365567</v>
      </c>
      <c r="N1524" s="1">
        <f t="shared" si="307"/>
        <v>1.584488241111111</v>
      </c>
      <c r="O1524" s="3">
        <v>18000000</v>
      </c>
      <c r="P1524" s="1">
        <f t="shared" si="308"/>
        <v>-1.7777777777777777E-6</v>
      </c>
      <c r="Q1524" s="1">
        <f t="shared" si="309"/>
        <v>-55.555555555555557</v>
      </c>
      <c r="R1524" s="1">
        <f t="shared" si="310"/>
        <v>-0.28520788339999997</v>
      </c>
      <c r="S1524" s="1">
        <f t="shared" si="311"/>
        <v>-2.0336043768697594</v>
      </c>
      <c r="T1524" s="1">
        <f t="shared" si="314"/>
        <v>-1.9603946193024482</v>
      </c>
      <c r="U1524" s="1">
        <f t="shared" si="314"/>
        <v>-1.9969994980861037</v>
      </c>
      <c r="V1524" s="1">
        <f t="shared" si="314"/>
        <v>-2.0336043768697594</v>
      </c>
      <c r="AA1524"/>
      <c r="AB1524"/>
    </row>
    <row r="1525" spans="1:28" hidden="1" x14ac:dyDescent="0.2">
      <c r="A1525" t="s">
        <v>1600</v>
      </c>
      <c r="B1525" s="5">
        <v>3.96</v>
      </c>
      <c r="C1525" s="2">
        <v>2028552</v>
      </c>
      <c r="D1525" s="2">
        <v>-3000000</v>
      </c>
      <c r="E1525" t="s">
        <v>27</v>
      </c>
      <c r="F1525" s="2">
        <v>-3000000</v>
      </c>
      <c r="G1525" s="1">
        <f t="shared" si="302"/>
        <v>-3.0165545497133722E-2</v>
      </c>
      <c r="H1525" s="1">
        <f t="shared" si="303"/>
        <v>-3.0165545497133722E-2</v>
      </c>
      <c r="I1525" s="1">
        <f t="shared" si="304"/>
        <v>-219.78717409999999</v>
      </c>
      <c r="J1525" s="1">
        <f t="shared" si="305"/>
        <v>-219.78717409999999</v>
      </c>
      <c r="K1525" s="3">
        <v>18000000</v>
      </c>
      <c r="L1525" s="3">
        <v>17000000</v>
      </c>
      <c r="M1525" s="1">
        <f t="shared" si="306"/>
        <v>0.49296246780955083</v>
      </c>
      <c r="N1525" s="1">
        <f t="shared" si="307"/>
        <v>8.0330659200000003</v>
      </c>
      <c r="O1525" s="3">
        <v>0.88</v>
      </c>
      <c r="P1525" s="1">
        <f t="shared" si="308"/>
        <v>-340909090.90909094</v>
      </c>
      <c r="Q1525" s="1">
        <f t="shared" si="309"/>
        <v>-340909090.90909094</v>
      </c>
      <c r="R1525" s="1">
        <f t="shared" si="310"/>
        <v>-0.26776886399999994</v>
      </c>
      <c r="S1525" s="1">
        <f t="shared" si="311"/>
        <v>-14.788874034286527</v>
      </c>
      <c r="T1525" s="1">
        <f t="shared" si="314"/>
        <v>-14.788873947525133</v>
      </c>
      <c r="U1525" s="1">
        <f t="shared" si="314"/>
        <v>-14.788873990905831</v>
      </c>
      <c r="V1525" s="1">
        <f t="shared" si="314"/>
        <v>-14.788874034286527</v>
      </c>
      <c r="AA1525"/>
      <c r="AB1525"/>
    </row>
    <row r="1526" spans="1:28" hidden="1" x14ac:dyDescent="0.2">
      <c r="A1526" t="s">
        <v>1601</v>
      </c>
      <c r="B1526" s="5">
        <v>15.94</v>
      </c>
      <c r="C1526" s="2">
        <v>946570604</v>
      </c>
      <c r="D1526" s="2">
        <v>139000000</v>
      </c>
      <c r="E1526" t="s">
        <v>27</v>
      </c>
      <c r="F1526" s="2">
        <v>139000000</v>
      </c>
      <c r="G1526" s="1">
        <f t="shared" ref="G1526:G1589" si="315">D1526/$C$3</f>
        <v>1.397670274700529</v>
      </c>
      <c r="H1526" s="1">
        <f t="shared" ref="H1526:H1589" si="316">F1526/$C$3</f>
        <v>1.397670274700529</v>
      </c>
      <c r="I1526" s="1">
        <f t="shared" ref="I1526:I1589" si="317">$B$3/G1526</f>
        <v>4.7436080741007194</v>
      </c>
      <c r="J1526" s="1">
        <f t="shared" ref="J1526:J1589" si="318">$B$3/H1526</f>
        <v>4.7436080741007194</v>
      </c>
      <c r="K1526" s="4">
        <v>2214505000000</v>
      </c>
      <c r="L1526" s="4">
        <v>1350790000000</v>
      </c>
      <c r="M1526" s="1">
        <f t="shared" ref="M1526:M1589" si="319">(K1526-L1526)/C1526</f>
        <v>912.46759232764009</v>
      </c>
      <c r="N1526" s="1">
        <f t="shared" ref="N1526:N1589" si="320">B1526/M1526</f>
        <v>1.7469113570749609E-2</v>
      </c>
      <c r="O1526" s="4">
        <v>843813000000</v>
      </c>
      <c r="P1526" s="1">
        <f t="shared" ref="P1526:P1589" si="321">F1526/O1526*100</f>
        <v>1.6472844101714477E-2</v>
      </c>
      <c r="Q1526" s="1">
        <f t="shared" ref="Q1526:Q1589" si="322">D1526/O1526*100</f>
        <v>1.6472844101714477E-2</v>
      </c>
      <c r="R1526" s="1">
        <f t="shared" ref="R1526:R1589" si="323">B1526/S1526</f>
        <v>10.854917573928057</v>
      </c>
      <c r="S1526" s="1">
        <f t="shared" ref="S1526:S1589" si="324">($O1526+$O1526*($Q1526-$C$1)/$C$1)/$C1526</f>
        <v>1.4684588705017507</v>
      </c>
      <c r="T1526" s="1">
        <f t="shared" si="314"/>
        <v>179.75690274024186</v>
      </c>
      <c r="U1526" s="1">
        <f t="shared" si="314"/>
        <v>90.612680805371809</v>
      </c>
      <c r="V1526" s="1">
        <f t="shared" si="314"/>
        <v>1.4684588705017507</v>
      </c>
      <c r="AA1526"/>
      <c r="AB1526"/>
    </row>
    <row r="1527" spans="1:28" hidden="1" x14ac:dyDescent="0.2">
      <c r="A1527" t="s">
        <v>1602</v>
      </c>
      <c r="B1527" s="5" t="s">
        <v>46</v>
      </c>
      <c r="C1527" s="2">
        <v>0</v>
      </c>
      <c r="D1527" s="2" t="s">
        <v>41</v>
      </c>
      <c r="E1527" t="s">
        <v>42</v>
      </c>
      <c r="F1527" s="2" t="s">
        <v>41</v>
      </c>
      <c r="G1527" s="1" t="e">
        <f t="shared" si="315"/>
        <v>#VALUE!</v>
      </c>
      <c r="H1527" s="1" t="e">
        <f t="shared" si="316"/>
        <v>#VALUE!</v>
      </c>
      <c r="I1527" s="1" t="e">
        <f t="shared" si="317"/>
        <v>#VALUE!</v>
      </c>
      <c r="J1527" s="1" t="e">
        <f t="shared" si="318"/>
        <v>#VALUE!</v>
      </c>
      <c r="K1527" s="2" t="s">
        <v>41</v>
      </c>
      <c r="L1527" s="2" t="s">
        <v>41</v>
      </c>
      <c r="M1527" s="1" t="e">
        <f t="shared" si="319"/>
        <v>#VALUE!</v>
      </c>
      <c r="N1527" s="1" t="e">
        <f t="shared" si="320"/>
        <v>#VALUE!</v>
      </c>
      <c r="O1527" s="2" t="s">
        <v>41</v>
      </c>
      <c r="P1527" s="1" t="e">
        <f t="shared" si="321"/>
        <v>#VALUE!</v>
      </c>
      <c r="Q1527" s="1" t="e">
        <f t="shared" si="322"/>
        <v>#VALUE!</v>
      </c>
      <c r="R1527" s="1" t="e">
        <f t="shared" si="323"/>
        <v>#VALUE!</v>
      </c>
      <c r="S1527" s="1" t="e">
        <f t="shared" si="324"/>
        <v>#VALUE!</v>
      </c>
      <c r="T1527" s="1" t="e">
        <f t="shared" si="314"/>
        <v>#VALUE!</v>
      </c>
      <c r="U1527" s="1" t="e">
        <f t="shared" si="314"/>
        <v>#VALUE!</v>
      </c>
      <c r="V1527" s="1" t="e">
        <f t="shared" si="314"/>
        <v>#VALUE!</v>
      </c>
      <c r="AA1527"/>
      <c r="AB1527"/>
    </row>
    <row r="1528" spans="1:28" hidden="1" x14ac:dyDescent="0.2">
      <c r="A1528" t="s">
        <v>1603</v>
      </c>
      <c r="B1528" s="5">
        <v>17.829999999999998</v>
      </c>
      <c r="C1528" s="2">
        <v>733036098</v>
      </c>
      <c r="D1528" s="2">
        <v>-178000000</v>
      </c>
      <c r="E1528" t="s">
        <v>27</v>
      </c>
      <c r="F1528" s="2">
        <v>-178000000</v>
      </c>
      <c r="G1528" s="1">
        <f t="shared" si="315"/>
        <v>-1.7898223661632673</v>
      </c>
      <c r="H1528" s="1">
        <f t="shared" si="316"/>
        <v>-1.7898223661632673</v>
      </c>
      <c r="I1528" s="1">
        <f t="shared" si="317"/>
        <v>-3.7042782151685394</v>
      </c>
      <c r="J1528" s="1">
        <f t="shared" si="318"/>
        <v>-3.7042782151685394</v>
      </c>
      <c r="K1528" s="4">
        <v>11293000000</v>
      </c>
      <c r="L1528" s="4">
        <v>7353000000</v>
      </c>
      <c r="M1528" s="1">
        <f t="shared" si="319"/>
        <v>5.3749058344463689</v>
      </c>
      <c r="N1528" s="1">
        <f t="shared" si="320"/>
        <v>3.3172674181065984</v>
      </c>
      <c r="O1528" s="4">
        <v>3846000000</v>
      </c>
      <c r="P1528" s="1">
        <f t="shared" si="321"/>
        <v>-4.6281851274050965</v>
      </c>
      <c r="Q1528" s="1">
        <f t="shared" si="322"/>
        <v>-4.6281851274050965</v>
      </c>
      <c r="R1528" s="1">
        <f t="shared" si="323"/>
        <v>-7.342715520977527</v>
      </c>
      <c r="S1528" s="1">
        <f t="shared" si="324"/>
        <v>-2.4282569505874458</v>
      </c>
      <c r="T1528" s="1">
        <f t="shared" si="314"/>
        <v>-1.3789225425021292</v>
      </c>
      <c r="U1528" s="1">
        <f t="shared" si="314"/>
        <v>-1.9035897465447875</v>
      </c>
      <c r="V1528" s="1">
        <f t="shared" si="314"/>
        <v>-2.4282569505874458</v>
      </c>
      <c r="AA1528"/>
      <c r="AB1528"/>
    </row>
    <row r="1529" spans="1:28" hidden="1" x14ac:dyDescent="0.2">
      <c r="A1529" t="s">
        <v>1604</v>
      </c>
      <c r="B1529" s="5">
        <v>32.549999999999997</v>
      </c>
      <c r="C1529" s="2">
        <v>2719528</v>
      </c>
      <c r="D1529" s="2">
        <v>4000000</v>
      </c>
      <c r="E1529" t="s">
        <v>27</v>
      </c>
      <c r="F1529" s="2">
        <v>2000000</v>
      </c>
      <c r="G1529" s="1">
        <f t="shared" si="315"/>
        <v>4.0220727329511624E-2</v>
      </c>
      <c r="H1529" s="1">
        <f t="shared" si="316"/>
        <v>2.0110363664755812E-2</v>
      </c>
      <c r="I1529" s="1">
        <f t="shared" si="317"/>
        <v>164.84038057500001</v>
      </c>
      <c r="J1529" s="1">
        <f t="shared" si="318"/>
        <v>329.68076115000002</v>
      </c>
      <c r="K1529" s="3">
        <v>941000000</v>
      </c>
      <c r="L1529" s="3">
        <v>855000000</v>
      </c>
      <c r="M1529" s="1">
        <f t="shared" si="319"/>
        <v>31.623134602769305</v>
      </c>
      <c r="N1529" s="1">
        <f t="shared" si="320"/>
        <v>1.0293097255813952</v>
      </c>
      <c r="O1529" s="3">
        <v>86000000</v>
      </c>
      <c r="P1529" s="1">
        <f t="shared" si="321"/>
        <v>2.3255813953488373</v>
      </c>
      <c r="Q1529" s="1">
        <f t="shared" si="322"/>
        <v>4.6511627906976747</v>
      </c>
      <c r="R1529" s="1">
        <f t="shared" si="323"/>
        <v>2.2130159099999998</v>
      </c>
      <c r="S1529" s="1">
        <f t="shared" si="324"/>
        <v>14.708434698962467</v>
      </c>
      <c r="T1529" s="1">
        <f t="shared" si="314"/>
        <v>21.033061619516328</v>
      </c>
      <c r="U1529" s="1">
        <f t="shared" si="314"/>
        <v>17.870748159239398</v>
      </c>
      <c r="V1529" s="1">
        <f t="shared" si="314"/>
        <v>14.708434698962467</v>
      </c>
      <c r="AA1529"/>
      <c r="AB1529"/>
    </row>
    <row r="1530" spans="1:28" hidden="1" x14ac:dyDescent="0.2">
      <c r="A1530" t="s">
        <v>1605</v>
      </c>
      <c r="B1530" s="5">
        <v>3.57</v>
      </c>
      <c r="C1530" s="2">
        <v>28742000</v>
      </c>
      <c r="D1530" s="2">
        <v>-36000000</v>
      </c>
      <c r="E1530" t="s">
        <v>114</v>
      </c>
      <c r="F1530" s="2">
        <v>-15000000</v>
      </c>
      <c r="G1530" s="1">
        <f t="shared" si="315"/>
        <v>-0.36198654596560464</v>
      </c>
      <c r="H1530" s="1">
        <f t="shared" si="316"/>
        <v>-0.15082772748566861</v>
      </c>
      <c r="I1530" s="1">
        <f t="shared" si="317"/>
        <v>-18.315597841666666</v>
      </c>
      <c r="J1530" s="1">
        <f t="shared" si="318"/>
        <v>-43.957434819999996</v>
      </c>
      <c r="K1530" s="3">
        <v>110000000</v>
      </c>
      <c r="L1530" s="3">
        <v>33000000</v>
      </c>
      <c r="M1530" s="1">
        <f t="shared" si="319"/>
        <v>2.6790063321967854</v>
      </c>
      <c r="N1530" s="1">
        <f t="shared" si="320"/>
        <v>1.3325836363636363</v>
      </c>
      <c r="O1530" s="3">
        <v>77000000</v>
      </c>
      <c r="P1530" s="1">
        <f t="shared" si="321"/>
        <v>-19.480519480519483</v>
      </c>
      <c r="Q1530" s="1">
        <f t="shared" si="322"/>
        <v>-46.753246753246749</v>
      </c>
      <c r="R1530" s="1">
        <f t="shared" si="323"/>
        <v>-0.28502483333333328</v>
      </c>
      <c r="S1530" s="1">
        <f t="shared" si="324"/>
        <v>-12.525224410270685</v>
      </c>
      <c r="T1530" s="1">
        <f t="shared" si="314"/>
        <v>-11.989423143831324</v>
      </c>
      <c r="U1530" s="1">
        <f t="shared" si="314"/>
        <v>-12.257323777051003</v>
      </c>
      <c r="V1530" s="1">
        <f t="shared" si="314"/>
        <v>-12.525224410270685</v>
      </c>
      <c r="AA1530"/>
      <c r="AB1530"/>
    </row>
    <row r="1531" spans="1:28" hidden="1" x14ac:dyDescent="0.2">
      <c r="A1531" t="s">
        <v>1606</v>
      </c>
      <c r="B1531" s="5">
        <v>86.22</v>
      </c>
      <c r="C1531" s="2">
        <v>56134764</v>
      </c>
      <c r="D1531" s="2">
        <v>284000000</v>
      </c>
      <c r="E1531" t="s">
        <v>27</v>
      </c>
      <c r="F1531" s="2">
        <v>82000000</v>
      </c>
      <c r="G1531" s="1">
        <f t="shared" si="315"/>
        <v>2.8556716403953257</v>
      </c>
      <c r="H1531" s="1">
        <f t="shared" si="316"/>
        <v>0.82452491025498831</v>
      </c>
      <c r="I1531" s="1">
        <f t="shared" si="317"/>
        <v>2.3216955010563378</v>
      </c>
      <c r="J1531" s="1">
        <f t="shared" si="318"/>
        <v>8.040994174390244</v>
      </c>
      <c r="K1531" s="4">
        <v>4533000000</v>
      </c>
      <c r="L1531" s="4">
        <v>2557000000</v>
      </c>
      <c r="M1531" s="1">
        <f t="shared" si="319"/>
        <v>35.201003071821944</v>
      </c>
      <c r="N1531" s="1">
        <f t="shared" si="320"/>
        <v>2.449362020283401</v>
      </c>
      <c r="O1531" s="4">
        <v>1975000000</v>
      </c>
      <c r="P1531" s="1">
        <f t="shared" si="321"/>
        <v>4.1518987341772151</v>
      </c>
      <c r="Q1531" s="1">
        <f t="shared" si="322"/>
        <v>14.379746835443038</v>
      </c>
      <c r="R1531" s="1">
        <f t="shared" si="323"/>
        <v>1.7042039972112677</v>
      </c>
      <c r="S1531" s="1">
        <f t="shared" si="324"/>
        <v>50.592534779339232</v>
      </c>
      <c r="T1531" s="1">
        <f t="shared" si="314"/>
        <v>57.629172539141692</v>
      </c>
      <c r="U1531" s="1">
        <f t="shared" si="314"/>
        <v>54.110853659240469</v>
      </c>
      <c r="V1531" s="1">
        <f t="shared" si="314"/>
        <v>50.592534779339232</v>
      </c>
      <c r="AA1531"/>
      <c r="AB1531"/>
    </row>
    <row r="1532" spans="1:28" hidden="1" x14ac:dyDescent="0.2">
      <c r="A1532" t="s">
        <v>1607</v>
      </c>
      <c r="B1532" s="5" t="s">
        <v>46</v>
      </c>
      <c r="C1532" s="2">
        <v>298151000</v>
      </c>
      <c r="D1532" s="2">
        <v>117000000</v>
      </c>
      <c r="E1532" t="s">
        <v>201</v>
      </c>
      <c r="F1532" s="2">
        <v>27000000</v>
      </c>
      <c r="G1532" s="1">
        <f t="shared" si="315"/>
        <v>1.176456274388215</v>
      </c>
      <c r="H1532" s="1">
        <f t="shared" si="316"/>
        <v>0.27148990947420348</v>
      </c>
      <c r="I1532" s="1">
        <f t="shared" si="317"/>
        <v>5.6355685666666675</v>
      </c>
      <c r="J1532" s="1">
        <f t="shared" si="318"/>
        <v>24.420797122222222</v>
      </c>
      <c r="K1532" s="4">
        <v>3925000000</v>
      </c>
      <c r="L1532" s="4">
        <v>1985000000</v>
      </c>
      <c r="M1532" s="1">
        <f t="shared" si="319"/>
        <v>6.5067700594665121</v>
      </c>
      <c r="N1532" s="1" t="e">
        <f t="shared" si="320"/>
        <v>#VALUE!</v>
      </c>
      <c r="O1532" s="4">
        <v>1940000000</v>
      </c>
      <c r="P1532" s="1">
        <f t="shared" si="321"/>
        <v>1.3917525773195878</v>
      </c>
      <c r="Q1532" s="1">
        <f t="shared" si="322"/>
        <v>6.0309278350515463</v>
      </c>
      <c r="R1532" s="1" t="e">
        <f t="shared" si="323"/>
        <v>#VALUE!</v>
      </c>
      <c r="S1532" s="1">
        <f t="shared" si="324"/>
        <v>3.924186066791659</v>
      </c>
      <c r="T1532" s="1">
        <f t="shared" si="314"/>
        <v>5.2255400786849613</v>
      </c>
      <c r="U1532" s="1">
        <f t="shared" si="314"/>
        <v>4.5748630727383102</v>
      </c>
      <c r="V1532" s="1">
        <f t="shared" si="314"/>
        <v>3.924186066791659</v>
      </c>
      <c r="AA1532"/>
      <c r="AB1532"/>
    </row>
    <row r="1533" spans="1:28" hidden="1" x14ac:dyDescent="0.2">
      <c r="A1533" t="s">
        <v>1608</v>
      </c>
      <c r="B1533" s="5">
        <v>14.1</v>
      </c>
      <c r="C1533" s="2">
        <v>298151000</v>
      </c>
      <c r="D1533" s="2">
        <v>67000000</v>
      </c>
      <c r="E1533" t="s">
        <v>27</v>
      </c>
      <c r="F1533" s="2">
        <v>16000000</v>
      </c>
      <c r="G1533" s="1">
        <f t="shared" si="315"/>
        <v>0.67369718276931978</v>
      </c>
      <c r="H1533" s="1">
        <f t="shared" si="316"/>
        <v>0.1608829093180465</v>
      </c>
      <c r="I1533" s="1">
        <f t="shared" si="317"/>
        <v>9.841216750746268</v>
      </c>
      <c r="J1533" s="1">
        <f t="shared" si="318"/>
        <v>41.210095143750003</v>
      </c>
      <c r="K1533" s="4">
        <v>3925000000</v>
      </c>
      <c r="L1533" s="4">
        <v>1985000000</v>
      </c>
      <c r="M1533" s="1">
        <f t="shared" si="319"/>
        <v>6.5067700594665121</v>
      </c>
      <c r="N1533" s="1">
        <f t="shared" si="320"/>
        <v>2.1669737628865979</v>
      </c>
      <c r="O1533" s="4">
        <v>1222000000</v>
      </c>
      <c r="P1533" s="1">
        <f t="shared" si="321"/>
        <v>1.3093289689034371</v>
      </c>
      <c r="Q1533" s="1">
        <f t="shared" si="322"/>
        <v>5.4828150572831431</v>
      </c>
      <c r="R1533" s="1">
        <f t="shared" si="323"/>
        <v>6.2745210447761179</v>
      </c>
      <c r="S1533" s="1">
        <f t="shared" si="324"/>
        <v>2.2471834741456513</v>
      </c>
      <c r="T1533" s="1">
        <f t="shared" si="314"/>
        <v>3.0669023414310201</v>
      </c>
      <c r="U1533" s="1">
        <f t="shared" si="314"/>
        <v>2.6570429077883357</v>
      </c>
      <c r="V1533" s="1">
        <f t="shared" si="314"/>
        <v>2.2471834741456513</v>
      </c>
      <c r="AA1533"/>
      <c r="AB1533"/>
    </row>
    <row r="1534" spans="1:28" hidden="1" x14ac:dyDescent="0.2">
      <c r="A1534" t="s">
        <v>1609</v>
      </c>
      <c r="B1534" s="5" t="s">
        <v>46</v>
      </c>
      <c r="C1534" s="2">
        <v>0</v>
      </c>
      <c r="D1534" s="2" t="s">
        <v>41</v>
      </c>
      <c r="E1534" t="s">
        <v>42</v>
      </c>
      <c r="F1534" s="2" t="s">
        <v>41</v>
      </c>
      <c r="G1534" s="1" t="e">
        <f t="shared" si="315"/>
        <v>#VALUE!</v>
      </c>
      <c r="H1534" s="1" t="e">
        <f t="shared" si="316"/>
        <v>#VALUE!</v>
      </c>
      <c r="I1534" s="1" t="e">
        <f t="shared" si="317"/>
        <v>#VALUE!</v>
      </c>
      <c r="J1534" s="1" t="e">
        <f t="shared" si="318"/>
        <v>#VALUE!</v>
      </c>
      <c r="K1534" s="2" t="s">
        <v>41</v>
      </c>
      <c r="L1534" s="2" t="s">
        <v>41</v>
      </c>
      <c r="M1534" s="1" t="e">
        <f t="shared" si="319"/>
        <v>#VALUE!</v>
      </c>
      <c r="N1534" s="1" t="e">
        <f t="shared" si="320"/>
        <v>#VALUE!</v>
      </c>
      <c r="O1534" s="2" t="s">
        <v>41</v>
      </c>
      <c r="P1534" s="1" t="e">
        <f t="shared" si="321"/>
        <v>#VALUE!</v>
      </c>
      <c r="Q1534" s="1" t="e">
        <f t="shared" si="322"/>
        <v>#VALUE!</v>
      </c>
      <c r="R1534" s="1" t="e">
        <f t="shared" si="323"/>
        <v>#VALUE!</v>
      </c>
      <c r="S1534" s="1" t="e">
        <f t="shared" si="324"/>
        <v>#VALUE!</v>
      </c>
      <c r="T1534" s="1" t="e">
        <f t="shared" ref="T1534:V1553" si="325">($O1534+$O1534*($Q1534+T$2-$C$1)/$C$1)/$C1534</f>
        <v>#VALUE!</v>
      </c>
      <c r="U1534" s="1" t="e">
        <f t="shared" si="325"/>
        <v>#VALUE!</v>
      </c>
      <c r="V1534" s="1" t="e">
        <f t="shared" si="325"/>
        <v>#VALUE!</v>
      </c>
      <c r="AA1534"/>
      <c r="AB1534"/>
    </row>
    <row r="1535" spans="1:28" hidden="1" x14ac:dyDescent="0.2">
      <c r="A1535" t="s">
        <v>1610</v>
      </c>
      <c r="B1535" s="5" t="s">
        <v>46</v>
      </c>
      <c r="C1535" s="2">
        <v>0</v>
      </c>
      <c r="D1535" s="2" t="s">
        <v>41</v>
      </c>
      <c r="E1535" t="s">
        <v>42</v>
      </c>
      <c r="F1535" s="2" t="s">
        <v>41</v>
      </c>
      <c r="G1535" s="1" t="e">
        <f t="shared" si="315"/>
        <v>#VALUE!</v>
      </c>
      <c r="H1535" s="1" t="e">
        <f t="shared" si="316"/>
        <v>#VALUE!</v>
      </c>
      <c r="I1535" s="1" t="e">
        <f t="shared" si="317"/>
        <v>#VALUE!</v>
      </c>
      <c r="J1535" s="1" t="e">
        <f t="shared" si="318"/>
        <v>#VALUE!</v>
      </c>
      <c r="K1535" s="2" t="s">
        <v>41</v>
      </c>
      <c r="L1535" s="2" t="s">
        <v>41</v>
      </c>
      <c r="M1535" s="1" t="e">
        <f t="shared" si="319"/>
        <v>#VALUE!</v>
      </c>
      <c r="N1535" s="1" t="e">
        <f t="shared" si="320"/>
        <v>#VALUE!</v>
      </c>
      <c r="O1535" s="2" t="s">
        <v>41</v>
      </c>
      <c r="P1535" s="1" t="e">
        <f t="shared" si="321"/>
        <v>#VALUE!</v>
      </c>
      <c r="Q1535" s="1" t="e">
        <f t="shared" si="322"/>
        <v>#VALUE!</v>
      </c>
      <c r="R1535" s="1" t="e">
        <f t="shared" si="323"/>
        <v>#VALUE!</v>
      </c>
      <c r="S1535" s="1" t="e">
        <f t="shared" si="324"/>
        <v>#VALUE!</v>
      </c>
      <c r="T1535" s="1" t="e">
        <f t="shared" si="325"/>
        <v>#VALUE!</v>
      </c>
      <c r="U1535" s="1" t="e">
        <f t="shared" si="325"/>
        <v>#VALUE!</v>
      </c>
      <c r="V1535" s="1" t="e">
        <f t="shared" si="325"/>
        <v>#VALUE!</v>
      </c>
      <c r="AA1535"/>
      <c r="AB1535"/>
    </row>
    <row r="1536" spans="1:28" hidden="1" x14ac:dyDescent="0.2">
      <c r="A1536" t="s">
        <v>1611</v>
      </c>
      <c r="B1536" s="5" t="s">
        <v>46</v>
      </c>
      <c r="C1536" s="2">
        <v>906455100</v>
      </c>
      <c r="D1536" s="2">
        <v>114000000</v>
      </c>
      <c r="E1536" t="s">
        <v>201</v>
      </c>
      <c r="F1536" s="2">
        <v>114000000</v>
      </c>
      <c r="G1536" s="1">
        <f t="shared" si="315"/>
        <v>1.1462907288910813</v>
      </c>
      <c r="H1536" s="1">
        <f t="shared" si="316"/>
        <v>1.1462907288910813</v>
      </c>
      <c r="I1536" s="1">
        <f t="shared" si="317"/>
        <v>5.7838730026315792</v>
      </c>
      <c r="J1536" s="1">
        <f t="shared" si="318"/>
        <v>5.7838730026315792</v>
      </c>
      <c r="K1536" s="4">
        <v>76992000000</v>
      </c>
      <c r="L1536" s="4">
        <v>46023000000</v>
      </c>
      <c r="M1536" s="1">
        <f t="shared" si="319"/>
        <v>34.164957536230972</v>
      </c>
      <c r="N1536" s="1" t="e">
        <f t="shared" si="320"/>
        <v>#VALUE!</v>
      </c>
      <c r="O1536" s="4">
        <v>30969000000</v>
      </c>
      <c r="P1536" s="1">
        <f t="shared" si="321"/>
        <v>0.36811004552940035</v>
      </c>
      <c r="Q1536" s="1">
        <f t="shared" si="322"/>
        <v>0.36811004552940035</v>
      </c>
      <c r="R1536" s="1" t="e">
        <f t="shared" si="323"/>
        <v>#VALUE!</v>
      </c>
      <c r="S1536" s="1">
        <f t="shared" si="324"/>
        <v>1.2576464074172014</v>
      </c>
      <c r="T1536" s="1">
        <f t="shared" si="325"/>
        <v>8.0906379146633967</v>
      </c>
      <c r="U1536" s="1">
        <f t="shared" si="325"/>
        <v>4.6741421610402982</v>
      </c>
      <c r="V1536" s="1">
        <f t="shared" si="325"/>
        <v>1.2576464074172014</v>
      </c>
      <c r="AA1536"/>
      <c r="AB1536"/>
    </row>
    <row r="1537" spans="1:29" hidden="1" x14ac:dyDescent="0.2">
      <c r="A1537" t="s">
        <v>1500</v>
      </c>
      <c r="B1537" s="5">
        <v>9.4700000000000006</v>
      </c>
      <c r="C1537" s="2">
        <v>34300000</v>
      </c>
      <c r="D1537" s="2">
        <v>74000000</v>
      </c>
      <c r="E1537" t="s">
        <v>27</v>
      </c>
      <c r="F1537" s="2">
        <v>15000000</v>
      </c>
      <c r="G1537" s="1">
        <f t="shared" si="315"/>
        <v>0.74408345559596512</v>
      </c>
      <c r="H1537" s="1">
        <f t="shared" si="316"/>
        <v>0.15082772748566861</v>
      </c>
      <c r="I1537" s="1">
        <f t="shared" si="317"/>
        <v>8.9102908418918911</v>
      </c>
      <c r="J1537" s="1">
        <f t="shared" si="318"/>
        <v>43.957434819999996</v>
      </c>
      <c r="K1537" s="2">
        <v>962000000</v>
      </c>
      <c r="L1537" s="2">
        <v>696000000</v>
      </c>
      <c r="M1537" s="1">
        <f t="shared" si="319"/>
        <v>7.7551020408163263</v>
      </c>
      <c r="N1537" s="1">
        <f t="shared" si="320"/>
        <v>1.2211315789473685</v>
      </c>
      <c r="O1537" s="2">
        <v>266000000</v>
      </c>
      <c r="P1537" s="1">
        <f t="shared" si="321"/>
        <v>5.6390977443609023</v>
      </c>
      <c r="Q1537" s="1">
        <f t="shared" si="322"/>
        <v>27.819548872180448</v>
      </c>
      <c r="R1537" s="1">
        <f t="shared" si="323"/>
        <v>0.43894729729729742</v>
      </c>
      <c r="S1537" s="1">
        <f t="shared" si="324"/>
        <v>21.574344023323611</v>
      </c>
      <c r="T1537" s="1">
        <f t="shared" si="325"/>
        <v>23.125364431486876</v>
      </c>
      <c r="U1537" s="1">
        <f t="shared" si="325"/>
        <v>22.349854227405245</v>
      </c>
      <c r="V1537" s="1">
        <f t="shared" si="325"/>
        <v>21.574344023323611</v>
      </c>
      <c r="AA1537"/>
      <c r="AB1537"/>
    </row>
    <row r="1538" spans="1:29" s="9" customFormat="1" hidden="1" x14ac:dyDescent="0.2">
      <c r="A1538" s="9" t="s">
        <v>2456</v>
      </c>
      <c r="B1538" s="10">
        <v>43.35</v>
      </c>
      <c r="C1538" s="11">
        <v>110436000</v>
      </c>
      <c r="D1538" s="11">
        <v>1084000000</v>
      </c>
      <c r="E1538" s="9" t="s">
        <v>27</v>
      </c>
      <c r="F1538" s="11">
        <v>1084000000</v>
      </c>
      <c r="G1538" s="12">
        <f t="shared" si="315"/>
        <v>10.89981710629765</v>
      </c>
      <c r="H1538" s="12">
        <f t="shared" si="316"/>
        <v>10.89981710629765</v>
      </c>
      <c r="I1538" s="12">
        <f t="shared" si="317"/>
        <v>0.60826708699262</v>
      </c>
      <c r="J1538" s="12">
        <f t="shared" si="318"/>
        <v>0.60826708699262</v>
      </c>
      <c r="K1538" s="11">
        <v>63744000000</v>
      </c>
      <c r="L1538" s="11">
        <v>56656000000</v>
      </c>
      <c r="M1538" s="12">
        <f t="shared" si="319"/>
        <v>64.181969647578683</v>
      </c>
      <c r="N1538" s="12">
        <f t="shared" si="320"/>
        <v>0.67542333521444708</v>
      </c>
      <c r="O1538" s="11">
        <v>7048000000</v>
      </c>
      <c r="P1538" s="12">
        <f t="shared" si="321"/>
        <v>15.380249716231557</v>
      </c>
      <c r="Q1538" s="12">
        <f t="shared" si="322"/>
        <v>15.380249716231557</v>
      </c>
      <c r="R1538" s="12">
        <f t="shared" si="323"/>
        <v>0.44164212177121764</v>
      </c>
      <c r="S1538" s="12">
        <f t="shared" si="324"/>
        <v>98.156398275924531</v>
      </c>
      <c r="T1538" s="12">
        <f t="shared" si="325"/>
        <v>110.92035205911118</v>
      </c>
      <c r="U1538" s="12">
        <f t="shared" si="325"/>
        <v>104.53837516751786</v>
      </c>
      <c r="V1538" s="12">
        <f t="shared" si="325"/>
        <v>98.156398275924531</v>
      </c>
      <c r="W1538" s="12"/>
      <c r="X1538" s="12"/>
      <c r="Y1538" s="12"/>
      <c r="Z1538" s="12"/>
      <c r="AC1538" s="9" t="s">
        <v>5036</v>
      </c>
    </row>
    <row r="1539" spans="1:29" hidden="1" x14ac:dyDescent="0.2">
      <c r="A1539" t="s">
        <v>4102</v>
      </c>
      <c r="B1539" s="5">
        <v>2.09</v>
      </c>
      <c r="C1539" s="2">
        <v>40240000</v>
      </c>
      <c r="D1539" s="2">
        <v>19000000</v>
      </c>
      <c r="E1539" t="s">
        <v>27</v>
      </c>
      <c r="F1539" s="2">
        <v>11000000</v>
      </c>
      <c r="G1539" s="1">
        <f t="shared" si="315"/>
        <v>0.19104845481518024</v>
      </c>
      <c r="H1539" s="1">
        <f t="shared" si="316"/>
        <v>0.11060700015615697</v>
      </c>
      <c r="I1539" s="1">
        <f t="shared" si="317"/>
        <v>34.703238015789474</v>
      </c>
      <c r="J1539" s="1">
        <f t="shared" si="318"/>
        <v>59.941956572727271</v>
      </c>
      <c r="K1539" s="2">
        <v>372000000</v>
      </c>
      <c r="L1539" s="2">
        <v>131000000</v>
      </c>
      <c r="M1539" s="1">
        <f t="shared" si="319"/>
        <v>5.9890656063618293</v>
      </c>
      <c r="N1539" s="1">
        <f t="shared" si="320"/>
        <v>0.34896929460580911</v>
      </c>
      <c r="O1539" s="2">
        <v>241000000</v>
      </c>
      <c r="P1539" s="1">
        <f t="shared" si="321"/>
        <v>4.5643153526970952</v>
      </c>
      <c r="Q1539" s="1">
        <f t="shared" si="322"/>
        <v>7.8838174273858916</v>
      </c>
      <c r="R1539" s="1">
        <f t="shared" si="323"/>
        <v>0.44263999999999992</v>
      </c>
      <c r="S1539" s="1">
        <f t="shared" si="324"/>
        <v>4.7216699801192847</v>
      </c>
      <c r="T1539" s="1">
        <f t="shared" si="325"/>
        <v>5.9194831013916502</v>
      </c>
      <c r="U1539" s="1">
        <f t="shared" si="325"/>
        <v>5.320576540755467</v>
      </c>
      <c r="V1539" s="1">
        <f t="shared" si="325"/>
        <v>4.7216699801192847</v>
      </c>
      <c r="AA1539"/>
      <c r="AB1539"/>
    </row>
    <row r="1540" spans="1:29" hidden="1" x14ac:dyDescent="0.2">
      <c r="A1540" t="s">
        <v>1615</v>
      </c>
      <c r="B1540" s="5">
        <v>54.85</v>
      </c>
      <c r="C1540" s="2">
        <v>20875000</v>
      </c>
      <c r="D1540" s="2">
        <v>46000000</v>
      </c>
      <c r="E1540" t="s">
        <v>114</v>
      </c>
      <c r="F1540" s="2">
        <v>9000000</v>
      </c>
      <c r="G1540" s="1">
        <f t="shared" si="315"/>
        <v>0.46253836428938372</v>
      </c>
      <c r="H1540" s="1">
        <f t="shared" si="316"/>
        <v>9.0496636491401161E-2</v>
      </c>
      <c r="I1540" s="1">
        <f t="shared" si="317"/>
        <v>14.333946136956522</v>
      </c>
      <c r="J1540" s="1">
        <f t="shared" si="318"/>
        <v>73.262391366666662</v>
      </c>
      <c r="K1540" s="3">
        <v>490000000</v>
      </c>
      <c r="L1540" s="3">
        <v>27000000</v>
      </c>
      <c r="M1540" s="1">
        <f t="shared" si="319"/>
        <v>22.179640718562876</v>
      </c>
      <c r="N1540" s="1">
        <f t="shared" si="320"/>
        <v>2.4729886609071272</v>
      </c>
      <c r="O1540" s="3">
        <v>462000000</v>
      </c>
      <c r="P1540" s="1">
        <f t="shared" si="321"/>
        <v>1.948051948051948</v>
      </c>
      <c r="Q1540" s="1">
        <f t="shared" si="322"/>
        <v>9.9567099567099575</v>
      </c>
      <c r="R1540" s="1">
        <f t="shared" si="323"/>
        <v>2.4891168478260868</v>
      </c>
      <c r="S1540" s="1">
        <f t="shared" si="324"/>
        <v>22.035928143712578</v>
      </c>
      <c r="T1540" s="1">
        <f t="shared" si="325"/>
        <v>26.462275449101796</v>
      </c>
      <c r="U1540" s="1">
        <f t="shared" si="325"/>
        <v>24.249101796407189</v>
      </c>
      <c r="V1540" s="1">
        <f t="shared" si="325"/>
        <v>22.035928143712578</v>
      </c>
      <c r="AA1540"/>
      <c r="AB1540"/>
    </row>
    <row r="1541" spans="1:29" hidden="1" x14ac:dyDescent="0.2">
      <c r="A1541" t="s">
        <v>1616</v>
      </c>
      <c r="B1541" s="5">
        <v>41.05</v>
      </c>
      <c r="C1541" s="2">
        <v>2023832187</v>
      </c>
      <c r="D1541" s="2">
        <v>1863000000</v>
      </c>
      <c r="E1541" t="s">
        <v>27</v>
      </c>
      <c r="F1541" s="2">
        <v>724000000</v>
      </c>
      <c r="G1541" s="1">
        <f t="shared" si="315"/>
        <v>18.732803753720042</v>
      </c>
      <c r="H1541" s="1">
        <f t="shared" si="316"/>
        <v>7.2799516466416048</v>
      </c>
      <c r="I1541" s="1">
        <f t="shared" si="317"/>
        <v>0.35392459597423509</v>
      </c>
      <c r="J1541" s="1">
        <f t="shared" si="318"/>
        <v>0.91072033466850821</v>
      </c>
      <c r="K1541" s="4">
        <v>166641000000</v>
      </c>
      <c r="L1541" s="4">
        <v>93965000000</v>
      </c>
      <c r="M1541" s="1">
        <f t="shared" si="319"/>
        <v>35.91009198629768</v>
      </c>
      <c r="N1541" s="1">
        <f t="shared" si="320"/>
        <v>1.143132688595272</v>
      </c>
      <c r="O1541" s="4">
        <v>69287000000</v>
      </c>
      <c r="P1541" s="1">
        <f t="shared" si="321"/>
        <v>1.0449290631720236</v>
      </c>
      <c r="Q1541" s="1">
        <f t="shared" si="322"/>
        <v>2.6888160838252486</v>
      </c>
      <c r="R1541" s="1">
        <f t="shared" si="323"/>
        <v>4.4593833213285023</v>
      </c>
      <c r="S1541" s="1">
        <f t="shared" si="324"/>
        <v>9.2053086810601261</v>
      </c>
      <c r="T1541" s="1">
        <f t="shared" si="325"/>
        <v>16.05241788755087</v>
      </c>
      <c r="U1541" s="1">
        <f t="shared" si="325"/>
        <v>12.628863284305499</v>
      </c>
      <c r="V1541" s="1">
        <f t="shared" si="325"/>
        <v>9.2053086810601261</v>
      </c>
      <c r="AA1541"/>
      <c r="AB1541"/>
    </row>
    <row r="1542" spans="1:29" hidden="1" x14ac:dyDescent="0.2">
      <c r="A1542" t="s">
        <v>2508</v>
      </c>
      <c r="B1542" s="5">
        <v>4.3</v>
      </c>
      <c r="C1542" s="2">
        <v>1279781000</v>
      </c>
      <c r="D1542" s="2">
        <v>1240000000</v>
      </c>
      <c r="E1542" t="s">
        <v>27</v>
      </c>
      <c r="F1542" s="2">
        <v>1240000000</v>
      </c>
      <c r="G1542" s="1">
        <f t="shared" si="315"/>
        <v>12.468425472148605</v>
      </c>
      <c r="H1542" s="1">
        <f t="shared" si="316"/>
        <v>12.468425472148605</v>
      </c>
      <c r="I1542" s="1">
        <f t="shared" si="317"/>
        <v>0.53174316314516124</v>
      </c>
      <c r="J1542" s="1">
        <f t="shared" si="318"/>
        <v>0.53174316314516124</v>
      </c>
      <c r="K1542" s="2">
        <v>8776000000</v>
      </c>
      <c r="L1542" s="2">
        <v>4861000000</v>
      </c>
      <c r="M1542" s="1">
        <f t="shared" si="319"/>
        <v>3.0591171458241684</v>
      </c>
      <c r="N1542" s="1">
        <f t="shared" si="320"/>
        <v>1.4056343039591315</v>
      </c>
      <c r="O1542" s="2">
        <v>3781000000</v>
      </c>
      <c r="P1542" s="1">
        <f t="shared" si="321"/>
        <v>32.795556731023538</v>
      </c>
      <c r="Q1542" s="1">
        <f t="shared" si="322"/>
        <v>32.795556731023538</v>
      </c>
      <c r="R1542" s="1">
        <f t="shared" si="323"/>
        <v>0.44379502419354838</v>
      </c>
      <c r="S1542" s="1">
        <f t="shared" si="324"/>
        <v>9.6891577543345306</v>
      </c>
      <c r="T1542" s="1">
        <f t="shared" si="325"/>
        <v>10.280040100610965</v>
      </c>
      <c r="U1542" s="1">
        <f t="shared" si="325"/>
        <v>9.9845989274727476</v>
      </c>
      <c r="V1542" s="1">
        <f t="shared" si="325"/>
        <v>9.6891577543345306</v>
      </c>
      <c r="AA1542"/>
      <c r="AB1542"/>
    </row>
    <row r="1543" spans="1:29" hidden="1" x14ac:dyDescent="0.2">
      <c r="A1543" t="s">
        <v>1618</v>
      </c>
      <c r="B1543" s="5">
        <v>56.84</v>
      </c>
      <c r="C1543" s="2">
        <v>20991000</v>
      </c>
      <c r="D1543" s="2">
        <v>78000000</v>
      </c>
      <c r="E1543" t="s">
        <v>27</v>
      </c>
      <c r="F1543" s="2">
        <v>16000000</v>
      </c>
      <c r="G1543" s="1">
        <f t="shared" si="315"/>
        <v>0.78430418292547677</v>
      </c>
      <c r="H1543" s="1">
        <f t="shared" si="316"/>
        <v>0.1608829093180465</v>
      </c>
      <c r="I1543" s="1">
        <f t="shared" si="317"/>
        <v>8.4533528499999999</v>
      </c>
      <c r="J1543" s="1">
        <f t="shared" si="318"/>
        <v>41.210095143750003</v>
      </c>
      <c r="K1543" s="3">
        <v>870000000</v>
      </c>
      <c r="L1543" s="3">
        <v>102000000</v>
      </c>
      <c r="M1543" s="1">
        <f t="shared" si="319"/>
        <v>36.587108760897529</v>
      </c>
      <c r="N1543" s="1">
        <f t="shared" si="320"/>
        <v>1.5535526562499999</v>
      </c>
      <c r="O1543" s="3">
        <v>769000000</v>
      </c>
      <c r="P1543" s="1">
        <f t="shared" si="321"/>
        <v>2.080624187256177</v>
      </c>
      <c r="Q1543" s="1">
        <f t="shared" si="322"/>
        <v>10.143042912873861</v>
      </c>
      <c r="R1543" s="1">
        <f t="shared" si="323"/>
        <v>1.5296518461538464</v>
      </c>
      <c r="S1543" s="1">
        <f t="shared" si="324"/>
        <v>37.158782335286546</v>
      </c>
      <c r="T1543" s="1">
        <f t="shared" si="325"/>
        <v>44.485731980372542</v>
      </c>
      <c r="U1543" s="1">
        <f t="shared" si="325"/>
        <v>40.82225715782954</v>
      </c>
      <c r="V1543" s="1">
        <f t="shared" si="325"/>
        <v>37.158782335286546</v>
      </c>
      <c r="AA1543"/>
      <c r="AB1543"/>
    </row>
    <row r="1544" spans="1:29" hidden="1" x14ac:dyDescent="0.2">
      <c r="A1544" t="s">
        <v>3033</v>
      </c>
      <c r="B1544" s="5">
        <v>7.45</v>
      </c>
      <c r="C1544" s="2">
        <v>50800000</v>
      </c>
      <c r="D1544" s="2">
        <v>85000000</v>
      </c>
      <c r="E1544" t="s">
        <v>61</v>
      </c>
      <c r="F1544" s="2">
        <v>-5000000</v>
      </c>
      <c r="G1544" s="1">
        <f t="shared" si="315"/>
        <v>0.8546904557521221</v>
      </c>
      <c r="H1544" s="1">
        <f t="shared" si="316"/>
        <v>-5.027590916188953E-2</v>
      </c>
      <c r="I1544" s="1">
        <f t="shared" si="317"/>
        <v>7.7571943799999996</v>
      </c>
      <c r="J1544" s="1">
        <f t="shared" si="318"/>
        <v>-131.87230446000001</v>
      </c>
      <c r="K1544" s="2">
        <v>1565000000</v>
      </c>
      <c r="L1544" s="2">
        <v>1039000000</v>
      </c>
      <c r="M1544" s="1">
        <f t="shared" si="319"/>
        <v>10.354330708661417</v>
      </c>
      <c r="N1544" s="1">
        <f t="shared" si="320"/>
        <v>0.71950570342205333</v>
      </c>
      <c r="O1544" s="2">
        <v>520000000</v>
      </c>
      <c r="P1544" s="1">
        <f t="shared" si="321"/>
        <v>-0.96153846153846156</v>
      </c>
      <c r="Q1544" s="1">
        <f t="shared" si="322"/>
        <v>16.346153846153847</v>
      </c>
      <c r="R1544" s="1">
        <f t="shared" si="323"/>
        <v>0.44524705882352938</v>
      </c>
      <c r="S1544" s="1">
        <f t="shared" si="324"/>
        <v>16.73228346456693</v>
      </c>
      <c r="T1544" s="1">
        <f t="shared" si="325"/>
        <v>18.779527559055119</v>
      </c>
      <c r="U1544" s="1">
        <f t="shared" si="325"/>
        <v>17.755905511811022</v>
      </c>
      <c r="V1544" s="1">
        <f t="shared" si="325"/>
        <v>16.73228346456693</v>
      </c>
      <c r="AA1544"/>
      <c r="AB1544"/>
    </row>
    <row r="1545" spans="1:29" hidden="1" x14ac:dyDescent="0.2">
      <c r="A1545" t="s">
        <v>1620</v>
      </c>
      <c r="B1545" s="5">
        <v>78.84</v>
      </c>
      <c r="C1545" s="2">
        <v>99400000</v>
      </c>
      <c r="D1545" s="2">
        <v>292000000</v>
      </c>
      <c r="E1545" t="s">
        <v>27</v>
      </c>
      <c r="F1545" s="2">
        <v>120000000</v>
      </c>
      <c r="G1545" s="1">
        <f t="shared" si="315"/>
        <v>2.9361130950543486</v>
      </c>
      <c r="H1545" s="1">
        <f t="shared" si="316"/>
        <v>1.2066218198853489</v>
      </c>
      <c r="I1545" s="1">
        <f t="shared" si="317"/>
        <v>2.2580874051369864</v>
      </c>
      <c r="J1545" s="1">
        <f t="shared" si="318"/>
        <v>5.4946793524999995</v>
      </c>
      <c r="K1545" s="4">
        <v>6387000000</v>
      </c>
      <c r="L1545" s="4">
        <v>4716000000</v>
      </c>
      <c r="M1545" s="1">
        <f t="shared" si="319"/>
        <v>16.810865191146881</v>
      </c>
      <c r="N1545" s="1">
        <f t="shared" si="320"/>
        <v>4.6898240574506289</v>
      </c>
      <c r="O1545" s="4">
        <v>1333000000</v>
      </c>
      <c r="P1545" s="1">
        <f t="shared" si="321"/>
        <v>9.0022505626406595</v>
      </c>
      <c r="Q1545" s="1">
        <f t="shared" si="322"/>
        <v>21.905476369092273</v>
      </c>
      <c r="R1545" s="1">
        <f t="shared" si="323"/>
        <v>2.6838000000000002</v>
      </c>
      <c r="S1545" s="1">
        <f t="shared" si="324"/>
        <v>29.376257545271631</v>
      </c>
      <c r="T1545" s="1">
        <f t="shared" si="325"/>
        <v>32.058350100603619</v>
      </c>
      <c r="U1545" s="1">
        <f t="shared" si="325"/>
        <v>30.717303822937627</v>
      </c>
      <c r="V1545" s="1">
        <f t="shared" si="325"/>
        <v>29.376257545271631</v>
      </c>
      <c r="AA1545"/>
      <c r="AB1545"/>
    </row>
    <row r="1546" spans="1:29" hidden="1" x14ac:dyDescent="0.2">
      <c r="A1546" t="s">
        <v>1621</v>
      </c>
      <c r="B1546" s="5">
        <v>2.15</v>
      </c>
      <c r="C1546" s="2">
        <v>128600421</v>
      </c>
      <c r="D1546" s="2">
        <v>-12000000</v>
      </c>
      <c r="E1546" t="s">
        <v>201</v>
      </c>
      <c r="F1546" s="2">
        <v>-12000000</v>
      </c>
      <c r="G1546" s="1">
        <f t="shared" si="315"/>
        <v>-0.12066218198853489</v>
      </c>
      <c r="H1546" s="1">
        <f t="shared" si="316"/>
        <v>-0.12066218198853489</v>
      </c>
      <c r="I1546" s="1">
        <f t="shared" si="317"/>
        <v>-54.946793524999997</v>
      </c>
      <c r="J1546" s="1">
        <f t="shared" si="318"/>
        <v>-54.946793524999997</v>
      </c>
      <c r="K1546" s="3">
        <v>177000000</v>
      </c>
      <c r="L1546" s="3">
        <v>32000000</v>
      </c>
      <c r="M1546" s="1">
        <f t="shared" si="319"/>
        <v>1.1275235249813063</v>
      </c>
      <c r="N1546" s="1">
        <f t="shared" si="320"/>
        <v>1.9068338286206896</v>
      </c>
      <c r="O1546" s="3">
        <v>145000000</v>
      </c>
      <c r="P1546" s="1">
        <f t="shared" si="321"/>
        <v>-8.2758620689655178</v>
      </c>
      <c r="Q1546" s="1">
        <f t="shared" si="322"/>
        <v>-8.2758620689655178</v>
      </c>
      <c r="R1546" s="1">
        <f t="shared" si="323"/>
        <v>-2.3040908762500001</v>
      </c>
      <c r="S1546" s="1">
        <f t="shared" si="324"/>
        <v>-0.93312291722590857</v>
      </c>
      <c r="T1546" s="1">
        <f t="shared" si="325"/>
        <v>-0.70761821222964738</v>
      </c>
      <c r="U1546" s="1">
        <f t="shared" si="325"/>
        <v>-0.82037056472777803</v>
      </c>
      <c r="V1546" s="1">
        <f t="shared" si="325"/>
        <v>-0.93312291722590857</v>
      </c>
      <c r="AA1546"/>
      <c r="AB1546"/>
    </row>
    <row r="1547" spans="1:29" hidden="1" x14ac:dyDescent="0.2">
      <c r="A1547" t="s">
        <v>1622</v>
      </c>
      <c r="B1547" s="5">
        <v>47.02</v>
      </c>
      <c r="C1547" s="2">
        <v>55026223</v>
      </c>
      <c r="D1547" s="2">
        <v>30000000</v>
      </c>
      <c r="E1547" t="s">
        <v>30</v>
      </c>
      <c r="F1547" s="2">
        <v>30000000</v>
      </c>
      <c r="G1547" s="1">
        <f t="shared" si="315"/>
        <v>0.30165545497133722</v>
      </c>
      <c r="H1547" s="1">
        <f t="shared" si="316"/>
        <v>0.30165545497133722</v>
      </c>
      <c r="I1547" s="1">
        <f t="shared" si="317"/>
        <v>21.978717409999998</v>
      </c>
      <c r="J1547" s="1">
        <f t="shared" si="318"/>
        <v>21.978717409999998</v>
      </c>
      <c r="K1547" s="3">
        <v>223000000</v>
      </c>
      <c r="L1547" s="3">
        <v>56000000</v>
      </c>
      <c r="M1547" s="1">
        <f t="shared" si="319"/>
        <v>3.0349166432884189</v>
      </c>
      <c r="N1547" s="1">
        <f t="shared" si="320"/>
        <v>15.493012008742516</v>
      </c>
      <c r="O1547" s="3">
        <v>166000000</v>
      </c>
      <c r="P1547" s="1">
        <f t="shared" si="321"/>
        <v>18.072289156626507</v>
      </c>
      <c r="Q1547" s="1">
        <f t="shared" si="322"/>
        <v>18.072289156626507</v>
      </c>
      <c r="R1547" s="1">
        <f t="shared" si="323"/>
        <v>8.6244433515333334</v>
      </c>
      <c r="S1547" s="1">
        <f t="shared" si="324"/>
        <v>5.4519460657875793</v>
      </c>
      <c r="T1547" s="1">
        <f t="shared" si="325"/>
        <v>6.0552947637347376</v>
      </c>
      <c r="U1547" s="1">
        <f t="shared" si="325"/>
        <v>5.7536204147611585</v>
      </c>
      <c r="V1547" s="1">
        <f t="shared" si="325"/>
        <v>5.4519460657875793</v>
      </c>
      <c r="AA1547"/>
      <c r="AB1547"/>
    </row>
    <row r="1548" spans="1:29" hidden="1" x14ac:dyDescent="0.2">
      <c r="A1548" t="s">
        <v>1623</v>
      </c>
      <c r="B1548" s="5">
        <v>5.92</v>
      </c>
      <c r="C1548" s="2">
        <v>226598000</v>
      </c>
      <c r="D1548" s="2">
        <v>-1031000000</v>
      </c>
      <c r="E1548" t="s">
        <v>27</v>
      </c>
      <c r="F1548" s="2">
        <v>-79000000</v>
      </c>
      <c r="G1548" s="1">
        <f t="shared" si="315"/>
        <v>-10.366892469181622</v>
      </c>
      <c r="H1548" s="1">
        <f t="shared" si="316"/>
        <v>-0.79435936475785462</v>
      </c>
      <c r="I1548" s="1">
        <f t="shared" si="317"/>
        <v>-0.6395359091173618</v>
      </c>
      <c r="J1548" s="1">
        <f t="shared" si="318"/>
        <v>-8.3463483835443029</v>
      </c>
      <c r="K1548" s="4">
        <v>9835000000</v>
      </c>
      <c r="L1548" s="4">
        <v>10496000000</v>
      </c>
      <c r="M1548" s="1">
        <f t="shared" si="319"/>
        <v>-2.9170601682274335</v>
      </c>
      <c r="N1548" s="1">
        <f t="shared" si="320"/>
        <v>-2.0294404841149771</v>
      </c>
      <c r="O1548" s="3">
        <v>-661000000</v>
      </c>
      <c r="P1548" s="1">
        <f t="shared" si="321"/>
        <v>11.951588502269288</v>
      </c>
      <c r="Q1548" s="1">
        <f t="shared" si="322"/>
        <v>155.97579425113463</v>
      </c>
      <c r="R1548" s="1">
        <f t="shared" si="323"/>
        <v>-0.13011252764306502</v>
      </c>
      <c r="S1548" s="1">
        <f t="shared" si="324"/>
        <v>-45.499077661762229</v>
      </c>
      <c r="T1548" s="1">
        <f t="shared" si="325"/>
        <v>-46.082489695407716</v>
      </c>
      <c r="U1548" s="1">
        <f t="shared" si="325"/>
        <v>-45.790783678584972</v>
      </c>
      <c r="V1548" s="1">
        <f t="shared" si="325"/>
        <v>-45.499077661762229</v>
      </c>
      <c r="AA1548"/>
      <c r="AB1548"/>
    </row>
    <row r="1549" spans="1:29" hidden="1" x14ac:dyDescent="0.2">
      <c r="A1549" t="s">
        <v>1624</v>
      </c>
      <c r="B1549" s="5">
        <v>1.62</v>
      </c>
      <c r="C1549" s="2">
        <v>19244000</v>
      </c>
      <c r="D1549" s="2">
        <v>-80000000</v>
      </c>
      <c r="E1549" t="s">
        <v>27</v>
      </c>
      <c r="F1549" s="2">
        <v>-8000000</v>
      </c>
      <c r="G1549" s="1">
        <f t="shared" si="315"/>
        <v>-0.80441454659023248</v>
      </c>
      <c r="H1549" s="1">
        <f t="shared" si="316"/>
        <v>-8.0441454659023248E-2</v>
      </c>
      <c r="I1549" s="1">
        <f t="shared" si="317"/>
        <v>-8.2420190287500006</v>
      </c>
      <c r="J1549" s="1">
        <f t="shared" si="318"/>
        <v>-82.420190287500006</v>
      </c>
      <c r="K1549" s="3">
        <v>318000000</v>
      </c>
      <c r="L1549" s="3">
        <v>248000000</v>
      </c>
      <c r="M1549" s="1">
        <f t="shared" si="319"/>
        <v>3.6374974017875701</v>
      </c>
      <c r="N1549" s="1">
        <f t="shared" si="320"/>
        <v>0.4453611428571429</v>
      </c>
      <c r="O1549" s="3">
        <v>70000000</v>
      </c>
      <c r="P1549" s="1">
        <f t="shared" si="321"/>
        <v>-11.428571428571429</v>
      </c>
      <c r="Q1549" s="1">
        <f t="shared" si="322"/>
        <v>-114.28571428571428</v>
      </c>
      <c r="R1549" s="1">
        <f t="shared" si="323"/>
        <v>-3.8969100000000007E-2</v>
      </c>
      <c r="S1549" s="1">
        <f t="shared" si="324"/>
        <v>-41.571398877572229</v>
      </c>
      <c r="T1549" s="1">
        <f t="shared" si="325"/>
        <v>-40.843899397214713</v>
      </c>
      <c r="U1549" s="1">
        <f t="shared" si="325"/>
        <v>-41.207649137393474</v>
      </c>
      <c r="V1549" s="1">
        <f t="shared" si="325"/>
        <v>-41.571398877572229</v>
      </c>
      <c r="AA1549"/>
      <c r="AB1549"/>
    </row>
    <row r="1550" spans="1:29" hidden="1" x14ac:dyDescent="0.2">
      <c r="A1550" t="s">
        <v>1625</v>
      </c>
      <c r="B1550" s="5">
        <v>1.71</v>
      </c>
      <c r="C1550" s="2">
        <v>7428788</v>
      </c>
      <c r="D1550" s="2">
        <v>-10000000</v>
      </c>
      <c r="E1550" t="s">
        <v>27</v>
      </c>
      <c r="F1550" s="2">
        <v>-3000000</v>
      </c>
      <c r="G1550" s="1">
        <f t="shared" si="315"/>
        <v>-0.10055181832377906</v>
      </c>
      <c r="H1550" s="1">
        <f t="shared" si="316"/>
        <v>-3.0165545497133722E-2</v>
      </c>
      <c r="I1550" s="1">
        <f t="shared" si="317"/>
        <v>-65.936152230000005</v>
      </c>
      <c r="J1550" s="1">
        <f t="shared" si="318"/>
        <v>-219.78717409999999</v>
      </c>
      <c r="K1550" s="3">
        <v>4000000</v>
      </c>
      <c r="L1550" s="3">
        <v>2000000</v>
      </c>
      <c r="M1550" s="1">
        <f t="shared" si="319"/>
        <v>0.26922292034716833</v>
      </c>
      <c r="N1550" s="1">
        <f t="shared" si="320"/>
        <v>6.3516137400000003</v>
      </c>
      <c r="O1550" s="3">
        <v>1.4</v>
      </c>
      <c r="P1550" s="1">
        <f t="shared" si="321"/>
        <v>-214285714.28571433</v>
      </c>
      <c r="Q1550" s="1">
        <f t="shared" si="322"/>
        <v>-714285714.28571439</v>
      </c>
      <c r="R1550" s="1">
        <f t="shared" si="323"/>
        <v>-0.12703227480000001</v>
      </c>
      <c r="S1550" s="1">
        <f t="shared" si="324"/>
        <v>-13.461146017358416</v>
      </c>
      <c r="T1550" s="1">
        <f t="shared" si="325"/>
        <v>-13.461145979667208</v>
      </c>
      <c r="U1550" s="1">
        <f t="shared" si="325"/>
        <v>-13.461145998512812</v>
      </c>
      <c r="V1550" s="1">
        <f t="shared" si="325"/>
        <v>-13.461146017358416</v>
      </c>
      <c r="AA1550"/>
      <c r="AB1550"/>
    </row>
    <row r="1551" spans="1:29" hidden="1" x14ac:dyDescent="0.2">
      <c r="A1551" t="s">
        <v>1626</v>
      </c>
      <c r="B1551" s="5">
        <v>4.88</v>
      </c>
      <c r="C1551" s="2">
        <v>146301595</v>
      </c>
      <c r="D1551" s="2">
        <v>5000000</v>
      </c>
      <c r="E1551" t="s">
        <v>27</v>
      </c>
      <c r="F1551" s="2">
        <v>8000000</v>
      </c>
      <c r="G1551" s="1">
        <f t="shared" si="315"/>
        <v>5.027590916188953E-2</v>
      </c>
      <c r="H1551" s="1">
        <f t="shared" si="316"/>
        <v>8.0441454659023248E-2</v>
      </c>
      <c r="I1551" s="1">
        <f t="shared" si="317"/>
        <v>131.87230446000001</v>
      </c>
      <c r="J1551" s="1">
        <f t="shared" si="318"/>
        <v>82.420190287500006</v>
      </c>
      <c r="K1551" s="4">
        <v>2622000000</v>
      </c>
      <c r="L1551" s="4">
        <v>2444000000</v>
      </c>
      <c r="M1551" s="1">
        <f t="shared" si="319"/>
        <v>1.2166647943927065</v>
      </c>
      <c r="N1551" s="1">
        <f t="shared" si="320"/>
        <v>4.010965076404494</v>
      </c>
      <c r="O1551" s="3">
        <v>178000000</v>
      </c>
      <c r="P1551" s="1">
        <f t="shared" si="321"/>
        <v>4.4943820224719104</v>
      </c>
      <c r="Q1551" s="1">
        <f t="shared" si="322"/>
        <v>2.8089887640449436</v>
      </c>
      <c r="R1551" s="1">
        <f t="shared" si="323"/>
        <v>14.279035671999999</v>
      </c>
      <c r="S1551" s="1">
        <f t="shared" si="324"/>
        <v>0.34175977370581639</v>
      </c>
      <c r="T1551" s="1">
        <f t="shared" si="325"/>
        <v>0.58509273258435768</v>
      </c>
      <c r="U1551" s="1">
        <f t="shared" si="325"/>
        <v>0.46342625314508706</v>
      </c>
      <c r="V1551" s="1">
        <f t="shared" si="325"/>
        <v>0.34175977370581639</v>
      </c>
      <c r="AA1551"/>
      <c r="AB1551"/>
    </row>
    <row r="1552" spans="1:29" hidden="1" x14ac:dyDescent="0.2">
      <c r="A1552" t="s">
        <v>1627</v>
      </c>
      <c r="B1552" s="5">
        <v>10.08</v>
      </c>
      <c r="C1552" s="2">
        <v>57452641516</v>
      </c>
      <c r="D1552" s="2">
        <v>1201000000</v>
      </c>
      <c r="E1552" t="s">
        <v>27</v>
      </c>
      <c r="F1552" s="2">
        <v>1201000000</v>
      </c>
      <c r="G1552" s="1">
        <f t="shared" si="315"/>
        <v>12.076273380685866</v>
      </c>
      <c r="H1552" s="1">
        <f t="shared" si="316"/>
        <v>12.076273380685866</v>
      </c>
      <c r="I1552" s="1">
        <f t="shared" si="317"/>
        <v>0.54901042656119903</v>
      </c>
      <c r="J1552" s="1">
        <f t="shared" si="318"/>
        <v>0.54901042656119903</v>
      </c>
      <c r="K1552" s="4">
        <v>27396000000</v>
      </c>
      <c r="L1552" s="4">
        <v>18564000000</v>
      </c>
      <c r="M1552" s="1">
        <f t="shared" si="319"/>
        <v>0.15372661320611994</v>
      </c>
      <c r="N1552" s="1">
        <f t="shared" si="320"/>
        <v>65.570949556304342</v>
      </c>
      <c r="O1552" s="4">
        <v>6724000000</v>
      </c>
      <c r="P1552" s="1">
        <f t="shared" si="321"/>
        <v>17.86139202855443</v>
      </c>
      <c r="Q1552" s="1">
        <f t="shared" si="322"/>
        <v>17.86139202855443</v>
      </c>
      <c r="R1552" s="1">
        <f t="shared" si="323"/>
        <v>48.22003551051457</v>
      </c>
      <c r="S1552" s="1">
        <f t="shared" si="324"/>
        <v>0.20904173738739815</v>
      </c>
      <c r="T1552" s="1">
        <f t="shared" si="325"/>
        <v>0.23244884216996042</v>
      </c>
      <c r="U1552" s="1">
        <f t="shared" si="325"/>
        <v>0.2207452897786793</v>
      </c>
      <c r="V1552" s="1">
        <f t="shared" si="325"/>
        <v>0.20904173738739815</v>
      </c>
      <c r="AA1552"/>
      <c r="AB1552"/>
    </row>
    <row r="1553" spans="1:28" hidden="1" x14ac:dyDescent="0.2">
      <c r="A1553" t="s">
        <v>1628</v>
      </c>
      <c r="B1553" s="5">
        <v>4.88</v>
      </c>
      <c r="C1553" s="2">
        <v>63913359484</v>
      </c>
      <c r="D1553" s="2">
        <v>521000000</v>
      </c>
      <c r="E1553" t="s">
        <v>27</v>
      </c>
      <c r="F1553" s="2">
        <v>521000000</v>
      </c>
      <c r="G1553" s="1">
        <f t="shared" si="315"/>
        <v>5.2387497346688896</v>
      </c>
      <c r="H1553" s="1">
        <f t="shared" si="316"/>
        <v>5.2387497346688896</v>
      </c>
      <c r="I1553" s="1">
        <f t="shared" si="317"/>
        <v>1.2655691406909788</v>
      </c>
      <c r="J1553" s="1">
        <f t="shared" si="318"/>
        <v>1.2655691406909788</v>
      </c>
      <c r="K1553" s="4">
        <v>7488020000000</v>
      </c>
      <c r="L1553" s="4">
        <v>3813856000000</v>
      </c>
      <c r="M1553" s="1">
        <f t="shared" si="319"/>
        <v>57.486635496289097</v>
      </c>
      <c r="N1553" s="1">
        <f t="shared" si="320"/>
        <v>8.4889295709696139E-2</v>
      </c>
      <c r="O1553" s="4">
        <v>3421229000000</v>
      </c>
      <c r="P1553" s="1">
        <f t="shared" si="321"/>
        <v>1.5228445684284799E-2</v>
      </c>
      <c r="Q1553" s="1">
        <f t="shared" si="322"/>
        <v>1.5228445684284799E-2</v>
      </c>
      <c r="R1553" s="1">
        <f t="shared" si="323"/>
        <v>59.865104468698654</v>
      </c>
      <c r="S1553" s="1">
        <f t="shared" si="324"/>
        <v>8.1516603759567138E-2</v>
      </c>
      <c r="T1553" s="1">
        <f t="shared" si="325"/>
        <v>10.787350337492393</v>
      </c>
      <c r="U1553" s="1">
        <f t="shared" si="325"/>
        <v>5.4344334706259794</v>
      </c>
      <c r="V1553" s="1">
        <f t="shared" si="325"/>
        <v>8.1516603759567138E-2</v>
      </c>
      <c r="AA1553"/>
      <c r="AB1553"/>
    </row>
    <row r="1554" spans="1:28" hidden="1" x14ac:dyDescent="0.2">
      <c r="A1554" t="s">
        <v>1629</v>
      </c>
      <c r="B1554" s="5">
        <v>12.75</v>
      </c>
      <c r="C1554" s="2">
        <v>2623235994</v>
      </c>
      <c r="D1554" s="2">
        <v>1694000000</v>
      </c>
      <c r="E1554" t="s">
        <v>27</v>
      </c>
      <c r="F1554" s="2">
        <v>832000000</v>
      </c>
      <c r="G1554" s="1">
        <f t="shared" si="315"/>
        <v>17.033478024048176</v>
      </c>
      <c r="H1554" s="1">
        <f t="shared" si="316"/>
        <v>8.3659112845384183</v>
      </c>
      <c r="I1554" s="1">
        <f t="shared" si="317"/>
        <v>0.38923348423848875</v>
      </c>
      <c r="J1554" s="1">
        <f t="shared" si="318"/>
        <v>0.79250182968750005</v>
      </c>
      <c r="K1554" s="4">
        <v>91856000000</v>
      </c>
      <c r="L1554" s="4">
        <v>59814000000</v>
      </c>
      <c r="M1554" s="1">
        <f t="shared" si="319"/>
        <v>12.214684486370309</v>
      </c>
      <c r="N1554" s="1">
        <f t="shared" si="320"/>
        <v>1.0438255702983585</v>
      </c>
      <c r="O1554" s="4">
        <v>20918000000</v>
      </c>
      <c r="P1554" s="1">
        <f t="shared" si="321"/>
        <v>3.9774357013098767</v>
      </c>
      <c r="Q1554" s="1">
        <f t="shared" si="322"/>
        <v>8.0982885553112158</v>
      </c>
      <c r="R1554" s="1">
        <f t="shared" si="323"/>
        <v>1.9743954500295158</v>
      </c>
      <c r="S1554" s="1">
        <f t="shared" si="324"/>
        <v>6.4576729042854089</v>
      </c>
      <c r="T1554" s="1">
        <f t="shared" ref="T1554:V1573" si="326">($O1554+$O1554*($Q1554+T$2-$C$1)/$C$1)/$C1554</f>
        <v>8.0524970106826004</v>
      </c>
      <c r="U1554" s="1">
        <f t="shared" si="326"/>
        <v>7.2550849574840042</v>
      </c>
      <c r="V1554" s="1">
        <f t="shared" si="326"/>
        <v>6.4576729042854089</v>
      </c>
      <c r="AA1554"/>
      <c r="AB1554"/>
    </row>
    <row r="1555" spans="1:28" hidden="1" x14ac:dyDescent="0.2">
      <c r="A1555" t="s">
        <v>1630</v>
      </c>
      <c r="B1555" s="5">
        <v>73.47</v>
      </c>
      <c r="C1555" s="2">
        <v>42708082</v>
      </c>
      <c r="D1555" s="2">
        <v>160000000</v>
      </c>
      <c r="E1555" t="s">
        <v>61</v>
      </c>
      <c r="F1555" s="2">
        <v>63000000</v>
      </c>
      <c r="G1555" s="1">
        <f t="shared" si="315"/>
        <v>1.608829093180465</v>
      </c>
      <c r="H1555" s="1">
        <f t="shared" si="316"/>
        <v>0.63347645543980813</v>
      </c>
      <c r="I1555" s="1">
        <f t="shared" si="317"/>
        <v>4.1210095143750003</v>
      </c>
      <c r="J1555" s="1">
        <f t="shared" si="318"/>
        <v>10.46605590952381</v>
      </c>
      <c r="K1555" s="4">
        <v>3291000000</v>
      </c>
      <c r="L1555" s="4">
        <v>1972000000</v>
      </c>
      <c r="M1555" s="1">
        <f t="shared" si="319"/>
        <v>30.884084188093485</v>
      </c>
      <c r="N1555" s="1">
        <f t="shared" si="320"/>
        <v>2.3788952119332829</v>
      </c>
      <c r="O1555" s="4">
        <v>1315000000</v>
      </c>
      <c r="P1555" s="1">
        <f t="shared" si="321"/>
        <v>4.7908745247148294</v>
      </c>
      <c r="Q1555" s="1">
        <f t="shared" si="322"/>
        <v>12.167300380228136</v>
      </c>
      <c r="R1555" s="1">
        <f t="shared" si="323"/>
        <v>1.9611017403375</v>
      </c>
      <c r="S1555" s="1">
        <f t="shared" si="324"/>
        <v>37.463635103070189</v>
      </c>
      <c r="T1555" s="1">
        <f t="shared" si="326"/>
        <v>43.621720123137351</v>
      </c>
      <c r="U1555" s="1">
        <f t="shared" si="326"/>
        <v>40.54267761310377</v>
      </c>
      <c r="V1555" s="1">
        <f t="shared" si="326"/>
        <v>37.463635103070189</v>
      </c>
      <c r="AA1555"/>
      <c r="AB1555"/>
    </row>
    <row r="1556" spans="1:28" hidden="1" x14ac:dyDescent="0.2">
      <c r="A1556" t="s">
        <v>4576</v>
      </c>
      <c r="B1556" s="5">
        <v>32.53</v>
      </c>
      <c r="C1556" s="2">
        <v>40400000</v>
      </c>
      <c r="D1556" s="2">
        <v>293000000</v>
      </c>
      <c r="E1556" t="s">
        <v>27</v>
      </c>
      <c r="F1556" s="2">
        <v>23000000</v>
      </c>
      <c r="G1556" s="1">
        <f t="shared" si="315"/>
        <v>2.9461682768867266</v>
      </c>
      <c r="H1556" s="1">
        <f t="shared" si="316"/>
        <v>0.23126918214469186</v>
      </c>
      <c r="I1556" s="1">
        <f t="shared" si="317"/>
        <v>2.2503806221843003</v>
      </c>
      <c r="J1556" s="1">
        <f t="shared" si="318"/>
        <v>28.667892273913044</v>
      </c>
      <c r="K1556" s="2">
        <v>2725000000</v>
      </c>
      <c r="L1556" s="2">
        <v>2010000000</v>
      </c>
      <c r="M1556" s="1">
        <f t="shared" si="319"/>
        <v>17.698019801980198</v>
      </c>
      <c r="N1556" s="1">
        <f t="shared" si="320"/>
        <v>1.8380587412587412</v>
      </c>
      <c r="O1556" s="2">
        <v>715000000</v>
      </c>
      <c r="P1556" s="1">
        <f t="shared" si="321"/>
        <v>3.2167832167832167</v>
      </c>
      <c r="Q1556" s="1">
        <f t="shared" si="322"/>
        <v>40.97902097902098</v>
      </c>
      <c r="R1556" s="1">
        <f t="shared" si="323"/>
        <v>0.44853651877133105</v>
      </c>
      <c r="S1556" s="1">
        <f t="shared" si="324"/>
        <v>72.524752475247524</v>
      </c>
      <c r="T1556" s="1">
        <f t="shared" si="326"/>
        <v>76.06435643564356</v>
      </c>
      <c r="U1556" s="1">
        <f t="shared" si="326"/>
        <v>74.294554455445549</v>
      </c>
      <c r="V1556" s="1">
        <f t="shared" si="326"/>
        <v>72.524752475247524</v>
      </c>
      <c r="AA1556"/>
      <c r="AB1556"/>
    </row>
    <row r="1557" spans="1:28" hidden="1" x14ac:dyDescent="0.2">
      <c r="A1557" t="s">
        <v>1632</v>
      </c>
      <c r="B1557" s="5">
        <v>29.75</v>
      </c>
      <c r="C1557" s="2">
        <v>3634185330</v>
      </c>
      <c r="D1557" s="2">
        <v>4755000000</v>
      </c>
      <c r="E1557" t="s">
        <v>27</v>
      </c>
      <c r="F1557" s="2">
        <v>4755000000</v>
      </c>
      <c r="G1557" s="1">
        <f t="shared" si="315"/>
        <v>47.812389612956949</v>
      </c>
      <c r="H1557" s="1">
        <f t="shared" si="316"/>
        <v>47.812389612956949</v>
      </c>
      <c r="I1557" s="1">
        <f t="shared" si="317"/>
        <v>0.13866698681388012</v>
      </c>
      <c r="J1557" s="1">
        <f t="shared" si="318"/>
        <v>0.13866698681388012</v>
      </c>
      <c r="K1557" s="4">
        <v>118373000000</v>
      </c>
      <c r="L1557" s="4">
        <v>67300000000</v>
      </c>
      <c r="M1557" s="1">
        <f t="shared" si="319"/>
        <v>14.053493523953001</v>
      </c>
      <c r="N1557" s="1">
        <f t="shared" si="320"/>
        <v>2.1169113536996065</v>
      </c>
      <c r="O1557" s="4">
        <v>51016000000</v>
      </c>
      <c r="P1557" s="1">
        <f t="shared" si="321"/>
        <v>9.3206053002979452</v>
      </c>
      <c r="Q1557" s="1">
        <f t="shared" si="322"/>
        <v>9.3206053002979452</v>
      </c>
      <c r="R1557" s="1">
        <f t="shared" si="323"/>
        <v>2.2737542285488961</v>
      </c>
      <c r="S1557" s="1">
        <f t="shared" si="324"/>
        <v>13.084087816732231</v>
      </c>
      <c r="T1557" s="1">
        <f t="shared" si="326"/>
        <v>15.891649642424813</v>
      </c>
      <c r="U1557" s="1">
        <f t="shared" si="326"/>
        <v>14.487868729578521</v>
      </c>
      <c r="V1557" s="1">
        <f t="shared" si="326"/>
        <v>13.084087816732231</v>
      </c>
      <c r="AA1557"/>
      <c r="AB1557"/>
    </row>
    <row r="1558" spans="1:28" hidden="1" x14ac:dyDescent="0.2">
      <c r="A1558" t="s">
        <v>1633</v>
      </c>
      <c r="B1558" s="5">
        <v>0.99</v>
      </c>
      <c r="C1558" s="2">
        <v>27410000</v>
      </c>
      <c r="D1558" s="2">
        <v>-6000000</v>
      </c>
      <c r="E1558" t="s">
        <v>143</v>
      </c>
      <c r="F1558" s="2">
        <v>-0.72</v>
      </c>
      <c r="G1558" s="1">
        <f t="shared" si="315"/>
        <v>-6.0331090994267443E-2</v>
      </c>
      <c r="H1558" s="1">
        <f t="shared" si="316"/>
        <v>-7.2397309193120923E-9</v>
      </c>
      <c r="I1558" s="1">
        <f t="shared" si="317"/>
        <v>-109.89358704999999</v>
      </c>
      <c r="J1558" s="1">
        <f t="shared" si="318"/>
        <v>-915779892.08333337</v>
      </c>
      <c r="K1558" s="3">
        <v>22000000</v>
      </c>
      <c r="L1558" s="3">
        <v>9000000</v>
      </c>
      <c r="M1558" s="1">
        <f t="shared" si="319"/>
        <v>0.47427946005107624</v>
      </c>
      <c r="N1558" s="1">
        <f t="shared" si="320"/>
        <v>2.0873769230769232</v>
      </c>
      <c r="O1558" s="3">
        <v>13000000</v>
      </c>
      <c r="P1558" s="1">
        <f t="shared" si="321"/>
        <v>-5.5384615384615385E-6</v>
      </c>
      <c r="Q1558" s="1">
        <f t="shared" si="322"/>
        <v>-46.153846153846153</v>
      </c>
      <c r="R1558" s="1">
        <f t="shared" si="323"/>
        <v>-0.45226500000000003</v>
      </c>
      <c r="S1558" s="1">
        <f t="shared" si="324"/>
        <v>-2.1889821233126594</v>
      </c>
      <c r="T1558" s="1">
        <f t="shared" si="326"/>
        <v>-2.0941262313024445</v>
      </c>
      <c r="U1558" s="1">
        <f t="shared" si="326"/>
        <v>-2.1415541773075519</v>
      </c>
      <c r="V1558" s="1">
        <f t="shared" si="326"/>
        <v>-2.1889821233126594</v>
      </c>
      <c r="AA1558"/>
      <c r="AB1558"/>
    </row>
    <row r="1559" spans="1:28" hidden="1" x14ac:dyDescent="0.2">
      <c r="A1559" t="s">
        <v>1634</v>
      </c>
      <c r="B1559" s="5">
        <v>5.49</v>
      </c>
      <c r="C1559" s="2">
        <v>487245808</v>
      </c>
      <c r="D1559" s="2">
        <v>-13000000</v>
      </c>
      <c r="E1559" t="s">
        <v>27</v>
      </c>
      <c r="F1559" s="2">
        <v>12000000</v>
      </c>
      <c r="G1559" s="1">
        <f t="shared" si="315"/>
        <v>-0.13071736382091279</v>
      </c>
      <c r="H1559" s="1">
        <f t="shared" si="316"/>
        <v>0.12066218198853489</v>
      </c>
      <c r="I1559" s="1">
        <f t="shared" si="317"/>
        <v>-50.720117100000003</v>
      </c>
      <c r="J1559" s="1">
        <f t="shared" si="318"/>
        <v>54.946793524999997</v>
      </c>
      <c r="K1559" s="4">
        <v>10384000000</v>
      </c>
      <c r="L1559" s="4">
        <v>5521000000</v>
      </c>
      <c r="M1559" s="1">
        <f t="shared" si="319"/>
        <v>9.9805886888204896</v>
      </c>
      <c r="N1559" s="1">
        <f t="shared" si="320"/>
        <v>0.55006775363355953</v>
      </c>
      <c r="O1559" s="4">
        <v>3193000000</v>
      </c>
      <c r="P1559" s="1">
        <f t="shared" si="321"/>
        <v>0.37582211086752271</v>
      </c>
      <c r="Q1559" s="1">
        <f t="shared" si="322"/>
        <v>-0.40714062010648294</v>
      </c>
      <c r="R1559" s="1">
        <f t="shared" si="323"/>
        <v>-20.576765276307619</v>
      </c>
      <c r="S1559" s="1">
        <f t="shared" si="324"/>
        <v>-0.26680578440194702</v>
      </c>
      <c r="T1559" s="1">
        <f t="shared" si="326"/>
        <v>1.0438263226679203</v>
      </c>
      <c r="U1559" s="1">
        <f t="shared" si="326"/>
        <v>0.38851026913298664</v>
      </c>
      <c r="V1559" s="1">
        <f t="shared" si="326"/>
        <v>-0.26680578440194702</v>
      </c>
      <c r="AA1559"/>
      <c r="AB1559"/>
    </row>
    <row r="1560" spans="1:28" hidden="1" x14ac:dyDescent="0.2">
      <c r="A1560" t="s">
        <v>1635</v>
      </c>
      <c r="B1560" s="5">
        <v>1.78</v>
      </c>
      <c r="C1560" s="2">
        <v>30736736</v>
      </c>
      <c r="D1560" s="2">
        <v>-51000000</v>
      </c>
      <c r="E1560" t="s">
        <v>27</v>
      </c>
      <c r="F1560" s="2">
        <v>-8000000</v>
      </c>
      <c r="G1560" s="1">
        <f t="shared" si="315"/>
        <v>-0.51281427345127328</v>
      </c>
      <c r="H1560" s="1">
        <f t="shared" si="316"/>
        <v>-8.0441454659023248E-2</v>
      </c>
      <c r="I1560" s="1">
        <f t="shared" si="317"/>
        <v>-12.928657299999999</v>
      </c>
      <c r="J1560" s="1">
        <f t="shared" si="318"/>
        <v>-82.420190287500006</v>
      </c>
      <c r="K1560" s="3">
        <v>26000000</v>
      </c>
      <c r="L1560" s="3">
        <v>5000000</v>
      </c>
      <c r="M1560" s="1">
        <f t="shared" si="319"/>
        <v>0.68322153660037288</v>
      </c>
      <c r="N1560" s="1">
        <f t="shared" si="320"/>
        <v>2.6053042895238097</v>
      </c>
      <c r="O1560" s="3">
        <v>21000000</v>
      </c>
      <c r="P1560" s="1">
        <f t="shared" si="321"/>
        <v>-38.095238095238095</v>
      </c>
      <c r="Q1560" s="1">
        <f t="shared" si="322"/>
        <v>-242.85714285714283</v>
      </c>
      <c r="R1560" s="1">
        <f t="shared" si="323"/>
        <v>-0.10727723545098042</v>
      </c>
      <c r="S1560" s="1">
        <f t="shared" si="324"/>
        <v>-16.592523031723339</v>
      </c>
      <c r="T1560" s="1">
        <f t="shared" si="326"/>
        <v>-16.455878724403263</v>
      </c>
      <c r="U1560" s="1">
        <f t="shared" si="326"/>
        <v>-16.524200878063301</v>
      </c>
      <c r="V1560" s="1">
        <f t="shared" si="326"/>
        <v>-16.592523031723339</v>
      </c>
      <c r="AA1560"/>
      <c r="AB1560"/>
    </row>
    <row r="1561" spans="1:28" hidden="1" x14ac:dyDescent="0.2">
      <c r="A1561" t="s">
        <v>1636</v>
      </c>
      <c r="B1561" s="5">
        <v>48.43</v>
      </c>
      <c r="C1561" s="2">
        <v>69700000</v>
      </c>
      <c r="D1561" s="2">
        <v>51000000</v>
      </c>
      <c r="E1561" t="s">
        <v>114</v>
      </c>
      <c r="F1561" s="2">
        <v>46000000</v>
      </c>
      <c r="G1561" s="1">
        <f t="shared" si="315"/>
        <v>0.51281427345127328</v>
      </c>
      <c r="H1561" s="1">
        <f t="shared" si="316"/>
        <v>0.46253836428938372</v>
      </c>
      <c r="I1561" s="1">
        <f t="shared" si="317"/>
        <v>12.928657299999999</v>
      </c>
      <c r="J1561" s="1">
        <f t="shared" si="318"/>
        <v>14.333946136956522</v>
      </c>
      <c r="K1561" s="4">
        <v>5450000000</v>
      </c>
      <c r="L1561" s="4">
        <v>4906000000</v>
      </c>
      <c r="M1561" s="1">
        <f t="shared" si="319"/>
        <v>7.8048780487804876</v>
      </c>
      <c r="N1561" s="1">
        <f t="shared" si="320"/>
        <v>6.2050937500000005</v>
      </c>
      <c r="O1561" s="3">
        <v>544000000</v>
      </c>
      <c r="P1561" s="1">
        <f t="shared" si="321"/>
        <v>8.4558823529411775</v>
      </c>
      <c r="Q1561" s="1">
        <f t="shared" si="322"/>
        <v>9.375</v>
      </c>
      <c r="R1561" s="1">
        <f t="shared" si="323"/>
        <v>6.6187666666666667</v>
      </c>
      <c r="S1561" s="1">
        <f t="shared" si="324"/>
        <v>7.3170731707317076</v>
      </c>
      <c r="T1561" s="1">
        <f t="shared" si="326"/>
        <v>8.8780487804878057</v>
      </c>
      <c r="U1561" s="1">
        <f t="shared" si="326"/>
        <v>8.0975609756097562</v>
      </c>
      <c r="V1561" s="1">
        <f t="shared" si="326"/>
        <v>7.3170731707317076</v>
      </c>
      <c r="AA1561"/>
      <c r="AB1561"/>
    </row>
    <row r="1562" spans="1:28" hidden="1" x14ac:dyDescent="0.2">
      <c r="A1562" t="s">
        <v>1637</v>
      </c>
      <c r="B1562" s="5">
        <v>1.62</v>
      </c>
      <c r="C1562" s="2">
        <v>96434010</v>
      </c>
      <c r="D1562" s="2">
        <v>-25000000</v>
      </c>
      <c r="E1562" t="s">
        <v>201</v>
      </c>
      <c r="F1562" s="2">
        <v>-7000000</v>
      </c>
      <c r="G1562" s="1">
        <f t="shared" si="315"/>
        <v>-0.25137954580944766</v>
      </c>
      <c r="H1562" s="1">
        <f t="shared" si="316"/>
        <v>-7.0386272826645349E-2</v>
      </c>
      <c r="I1562" s="1">
        <f t="shared" si="317"/>
        <v>-26.374460892000002</v>
      </c>
      <c r="J1562" s="1">
        <f t="shared" si="318"/>
        <v>-94.194503185714282</v>
      </c>
      <c r="K1562" s="3">
        <v>181000000</v>
      </c>
      <c r="L1562" s="3">
        <v>47000000</v>
      </c>
      <c r="M1562" s="1">
        <f t="shared" si="319"/>
        <v>1.3895512589386254</v>
      </c>
      <c r="N1562" s="1">
        <f t="shared" si="320"/>
        <v>1.1658440014925375</v>
      </c>
      <c r="O1562" s="3">
        <v>131000000</v>
      </c>
      <c r="P1562" s="1">
        <f t="shared" si="321"/>
        <v>-5.343511450381679</v>
      </c>
      <c r="Q1562" s="1">
        <f t="shared" si="322"/>
        <v>-19.083969465648856</v>
      </c>
      <c r="R1562" s="1">
        <f t="shared" si="323"/>
        <v>-0.62489238480000009</v>
      </c>
      <c r="S1562" s="1">
        <f t="shared" si="324"/>
        <v>-2.5924463786168386</v>
      </c>
      <c r="T1562" s="1">
        <f t="shared" si="326"/>
        <v>-2.3207579981377937</v>
      </c>
      <c r="U1562" s="1">
        <f t="shared" si="326"/>
        <v>-2.4566021883773161</v>
      </c>
      <c r="V1562" s="1">
        <f t="shared" si="326"/>
        <v>-2.5924463786168386</v>
      </c>
      <c r="AA1562"/>
      <c r="AB1562"/>
    </row>
    <row r="1563" spans="1:28" hidden="1" x14ac:dyDescent="0.2">
      <c r="A1563" t="s">
        <v>1638</v>
      </c>
      <c r="B1563" s="5">
        <v>0.59</v>
      </c>
      <c r="C1563" s="2">
        <v>12370000</v>
      </c>
      <c r="D1563" s="2">
        <v>-9000000</v>
      </c>
      <c r="E1563" t="s">
        <v>27</v>
      </c>
      <c r="F1563" s="2">
        <v>-0.95</v>
      </c>
      <c r="G1563" s="1">
        <f t="shared" si="315"/>
        <v>-9.0496636491401161E-2</v>
      </c>
      <c r="H1563" s="1">
        <f t="shared" si="316"/>
        <v>-9.5524227407590112E-9</v>
      </c>
      <c r="I1563" s="1">
        <f t="shared" si="317"/>
        <v>-73.262391366666662</v>
      </c>
      <c r="J1563" s="1">
        <f t="shared" si="318"/>
        <v>-694064760.31578946</v>
      </c>
      <c r="K1563" s="3">
        <v>13000000</v>
      </c>
      <c r="L1563" s="3">
        <v>8000000</v>
      </c>
      <c r="M1563" s="1">
        <f t="shared" si="319"/>
        <v>0.40420371867421179</v>
      </c>
      <c r="N1563" s="1">
        <f t="shared" si="320"/>
        <v>1.45966</v>
      </c>
      <c r="O1563" s="3">
        <v>5000000</v>
      </c>
      <c r="P1563" s="1">
        <f t="shared" si="321"/>
        <v>-1.8999999999999998E-5</v>
      </c>
      <c r="Q1563" s="1">
        <f t="shared" si="322"/>
        <v>-180</v>
      </c>
      <c r="R1563" s="1">
        <f t="shared" si="323"/>
        <v>-8.1092222222222218E-2</v>
      </c>
      <c r="S1563" s="1">
        <f t="shared" si="324"/>
        <v>-7.2756669361358126</v>
      </c>
      <c r="T1563" s="1">
        <f t="shared" si="326"/>
        <v>-7.1948261924009698</v>
      </c>
      <c r="U1563" s="1">
        <f t="shared" si="326"/>
        <v>-7.2352465642683912</v>
      </c>
      <c r="V1563" s="1">
        <f t="shared" si="326"/>
        <v>-7.2756669361358126</v>
      </c>
      <c r="AA1563"/>
      <c r="AB1563"/>
    </row>
    <row r="1564" spans="1:28" hidden="1" x14ac:dyDescent="0.2">
      <c r="A1564" t="s">
        <v>1639</v>
      </c>
      <c r="B1564" s="5">
        <v>3.65</v>
      </c>
      <c r="C1564" s="2">
        <v>1458752601</v>
      </c>
      <c r="D1564" s="2">
        <v>438000000</v>
      </c>
      <c r="E1564" t="s">
        <v>27</v>
      </c>
      <c r="F1564" s="2">
        <v>438000000</v>
      </c>
      <c r="G1564" s="1">
        <f t="shared" si="315"/>
        <v>4.4041696425815235</v>
      </c>
      <c r="H1564" s="1">
        <f t="shared" si="316"/>
        <v>4.4041696425815235</v>
      </c>
      <c r="I1564" s="1">
        <f t="shared" si="317"/>
        <v>1.5053916034246573</v>
      </c>
      <c r="J1564" s="1">
        <f t="shared" si="318"/>
        <v>1.5053916034246573</v>
      </c>
      <c r="K1564" s="4">
        <v>59855000000</v>
      </c>
      <c r="L1564" s="4">
        <v>43916000000</v>
      </c>
      <c r="M1564" s="1">
        <f t="shared" si="319"/>
        <v>10.926458666859302</v>
      </c>
      <c r="N1564" s="1">
        <f t="shared" si="320"/>
        <v>0.33405150847920195</v>
      </c>
      <c r="O1564" s="4">
        <v>14579000000</v>
      </c>
      <c r="P1564" s="1">
        <f t="shared" si="321"/>
        <v>3.0043212840386859</v>
      </c>
      <c r="Q1564" s="1">
        <f t="shared" si="322"/>
        <v>3.0043212840386859</v>
      </c>
      <c r="R1564" s="1">
        <f t="shared" si="323"/>
        <v>1.2156271675000001</v>
      </c>
      <c r="S1564" s="1">
        <f t="shared" si="324"/>
        <v>3.0025653404130588</v>
      </c>
      <c r="T1564" s="1">
        <f t="shared" si="326"/>
        <v>5.0013963951108664</v>
      </c>
      <c r="U1564" s="1">
        <f t="shared" si="326"/>
        <v>4.0019808677619624</v>
      </c>
      <c r="V1564" s="1">
        <f t="shared" si="326"/>
        <v>3.0025653404130588</v>
      </c>
      <c r="AA1564"/>
      <c r="AB1564"/>
    </row>
    <row r="1565" spans="1:28" hidden="1" x14ac:dyDescent="0.2">
      <c r="A1565" t="s">
        <v>1640</v>
      </c>
      <c r="B1565" s="5" t="s">
        <v>46</v>
      </c>
      <c r="C1565" s="2">
        <v>0</v>
      </c>
      <c r="D1565" s="2" t="s">
        <v>41</v>
      </c>
      <c r="E1565" t="s">
        <v>42</v>
      </c>
      <c r="F1565" s="2" t="s">
        <v>41</v>
      </c>
      <c r="G1565" s="1" t="e">
        <f t="shared" si="315"/>
        <v>#VALUE!</v>
      </c>
      <c r="H1565" s="1" t="e">
        <f t="shared" si="316"/>
        <v>#VALUE!</v>
      </c>
      <c r="I1565" s="1" t="e">
        <f t="shared" si="317"/>
        <v>#VALUE!</v>
      </c>
      <c r="J1565" s="1" t="e">
        <f t="shared" si="318"/>
        <v>#VALUE!</v>
      </c>
      <c r="K1565" s="2" t="s">
        <v>41</v>
      </c>
      <c r="L1565" s="2" t="s">
        <v>41</v>
      </c>
      <c r="M1565" s="1" t="e">
        <f t="shared" si="319"/>
        <v>#VALUE!</v>
      </c>
      <c r="N1565" s="1" t="e">
        <f t="shared" si="320"/>
        <v>#VALUE!</v>
      </c>
      <c r="O1565" s="2" t="s">
        <v>41</v>
      </c>
      <c r="P1565" s="1" t="e">
        <f t="shared" si="321"/>
        <v>#VALUE!</v>
      </c>
      <c r="Q1565" s="1" t="e">
        <f t="shared" si="322"/>
        <v>#VALUE!</v>
      </c>
      <c r="R1565" s="1" t="e">
        <f t="shared" si="323"/>
        <v>#VALUE!</v>
      </c>
      <c r="S1565" s="1" t="e">
        <f t="shared" si="324"/>
        <v>#VALUE!</v>
      </c>
      <c r="T1565" s="1" t="e">
        <f t="shared" si="326"/>
        <v>#VALUE!</v>
      </c>
      <c r="U1565" s="1" t="e">
        <f t="shared" si="326"/>
        <v>#VALUE!</v>
      </c>
      <c r="V1565" s="1" t="e">
        <f t="shared" si="326"/>
        <v>#VALUE!</v>
      </c>
      <c r="AA1565"/>
      <c r="AB1565"/>
    </row>
    <row r="1566" spans="1:28" hidden="1" x14ac:dyDescent="0.2">
      <c r="A1566" t="s">
        <v>1641</v>
      </c>
      <c r="B1566" s="5">
        <v>10.3</v>
      </c>
      <c r="C1566" s="2">
        <v>56384000</v>
      </c>
      <c r="D1566" s="2">
        <v>22000000</v>
      </c>
      <c r="E1566" t="s">
        <v>27</v>
      </c>
      <c r="F1566" s="2">
        <v>5000000</v>
      </c>
      <c r="G1566" s="1">
        <f t="shared" si="315"/>
        <v>0.22121400031231395</v>
      </c>
      <c r="H1566" s="1">
        <f t="shared" si="316"/>
        <v>5.027590916188953E-2</v>
      </c>
      <c r="I1566" s="1">
        <f t="shared" si="317"/>
        <v>29.970978286363636</v>
      </c>
      <c r="J1566" s="1">
        <f t="shared" si="318"/>
        <v>131.87230446000001</v>
      </c>
      <c r="K1566" s="3">
        <v>191000000</v>
      </c>
      <c r="L1566" s="3">
        <v>56000000</v>
      </c>
      <c r="M1566" s="1">
        <f t="shared" si="319"/>
        <v>2.3942962542565267</v>
      </c>
      <c r="N1566" s="1">
        <f t="shared" si="320"/>
        <v>4.301890370370371</v>
      </c>
      <c r="O1566" s="3">
        <v>135000000</v>
      </c>
      <c r="P1566" s="1">
        <f t="shared" si="321"/>
        <v>3.7037037037037033</v>
      </c>
      <c r="Q1566" s="1">
        <f t="shared" si="322"/>
        <v>16.296296296296298</v>
      </c>
      <c r="R1566" s="1">
        <f t="shared" si="323"/>
        <v>2.6397963636363637</v>
      </c>
      <c r="S1566" s="1">
        <f t="shared" si="324"/>
        <v>3.9018161180476731</v>
      </c>
      <c r="T1566" s="1">
        <f t="shared" si="326"/>
        <v>4.380675368898979</v>
      </c>
      <c r="U1566" s="1">
        <f t="shared" si="326"/>
        <v>4.1412457434733261</v>
      </c>
      <c r="V1566" s="1">
        <f t="shared" si="326"/>
        <v>3.9018161180476731</v>
      </c>
      <c r="AA1566"/>
      <c r="AB1566"/>
    </row>
    <row r="1567" spans="1:28" hidden="1" x14ac:dyDescent="0.2">
      <c r="A1567" t="s">
        <v>1642</v>
      </c>
      <c r="B1567" s="5">
        <v>9.1</v>
      </c>
      <c r="C1567" s="2">
        <v>3509346</v>
      </c>
      <c r="D1567" s="2">
        <v>-4000000</v>
      </c>
      <c r="E1567" t="s">
        <v>27</v>
      </c>
      <c r="F1567" s="2">
        <v>-4000000</v>
      </c>
      <c r="G1567" s="1">
        <f t="shared" si="315"/>
        <v>-4.0220727329511624E-2</v>
      </c>
      <c r="H1567" s="1">
        <f t="shared" si="316"/>
        <v>-4.0220727329511624E-2</v>
      </c>
      <c r="I1567" s="1">
        <f t="shared" si="317"/>
        <v>-164.84038057500001</v>
      </c>
      <c r="J1567" s="1">
        <f t="shared" si="318"/>
        <v>-164.84038057500001</v>
      </c>
      <c r="K1567" s="3">
        <v>11000000</v>
      </c>
      <c r="L1567" s="3">
        <v>1.33</v>
      </c>
      <c r="M1567" s="1">
        <f t="shared" si="319"/>
        <v>3.134486787566686</v>
      </c>
      <c r="N1567" s="1">
        <f t="shared" si="320"/>
        <v>2.9031865873852873</v>
      </c>
      <c r="O1567" s="3">
        <v>10000000</v>
      </c>
      <c r="P1567" s="1">
        <f t="shared" si="321"/>
        <v>-40</v>
      </c>
      <c r="Q1567" s="1">
        <f t="shared" si="322"/>
        <v>-40</v>
      </c>
      <c r="R1567" s="1">
        <f t="shared" si="323"/>
        <v>-0.79837621499999989</v>
      </c>
      <c r="S1567" s="1">
        <f t="shared" si="324"/>
        <v>-11.398135151107928</v>
      </c>
      <c r="T1567" s="1">
        <f t="shared" si="326"/>
        <v>-10.82822839355253</v>
      </c>
      <c r="U1567" s="1">
        <f t="shared" si="326"/>
        <v>-11.113181772330229</v>
      </c>
      <c r="V1567" s="1">
        <f t="shared" si="326"/>
        <v>-11.398135151107928</v>
      </c>
      <c r="AA1567"/>
      <c r="AB1567"/>
    </row>
    <row r="1568" spans="1:28" hidden="1" x14ac:dyDescent="0.2">
      <c r="A1568" t="s">
        <v>1643</v>
      </c>
      <c r="B1568" s="5">
        <v>21.63</v>
      </c>
      <c r="C1568" s="2">
        <v>26010571</v>
      </c>
      <c r="D1568" s="2">
        <v>37000000</v>
      </c>
      <c r="E1568" t="s">
        <v>585</v>
      </c>
      <c r="F1568" s="2">
        <v>11000000</v>
      </c>
      <c r="G1568" s="1">
        <f t="shared" si="315"/>
        <v>0.37204172779798256</v>
      </c>
      <c r="H1568" s="1">
        <f t="shared" si="316"/>
        <v>0.11060700015615697</v>
      </c>
      <c r="I1568" s="1">
        <f t="shared" si="317"/>
        <v>17.820581683783782</v>
      </c>
      <c r="J1568" s="1">
        <f t="shared" si="318"/>
        <v>59.941956572727271</v>
      </c>
      <c r="K1568" s="3">
        <v>367000000</v>
      </c>
      <c r="L1568" s="3">
        <v>67000000</v>
      </c>
      <c r="M1568" s="1">
        <f t="shared" si="319"/>
        <v>11.533772172860028</v>
      </c>
      <c r="N1568" s="1">
        <f t="shared" si="320"/>
        <v>1.8753621690999998</v>
      </c>
      <c r="O1568" s="3">
        <v>300000000</v>
      </c>
      <c r="P1568" s="1">
        <f t="shared" si="321"/>
        <v>3.6666666666666665</v>
      </c>
      <c r="Q1568" s="1">
        <f t="shared" si="322"/>
        <v>12.333333333333334</v>
      </c>
      <c r="R1568" s="1">
        <f t="shared" si="323"/>
        <v>1.5205639208918917</v>
      </c>
      <c r="S1568" s="1">
        <f t="shared" si="324"/>
        <v>14.2249856798607</v>
      </c>
      <c r="T1568" s="1">
        <f t="shared" si="326"/>
        <v>16.531740114432704</v>
      </c>
      <c r="U1568" s="1">
        <f t="shared" si="326"/>
        <v>15.378362897146703</v>
      </c>
      <c r="V1568" s="1">
        <f t="shared" si="326"/>
        <v>14.2249856798607</v>
      </c>
      <c r="AA1568"/>
      <c r="AB1568"/>
    </row>
    <row r="1569" spans="1:28" hidden="1" x14ac:dyDescent="0.2">
      <c r="A1569" t="s">
        <v>1644</v>
      </c>
      <c r="B1569" s="5">
        <v>5.15</v>
      </c>
      <c r="C1569" s="2">
        <v>46241315</v>
      </c>
      <c r="D1569" s="2">
        <v>-18000000</v>
      </c>
      <c r="E1569" t="s">
        <v>30</v>
      </c>
      <c r="F1569" s="2">
        <v>-4000000</v>
      </c>
      <c r="G1569" s="1">
        <f t="shared" si="315"/>
        <v>-0.18099327298280232</v>
      </c>
      <c r="H1569" s="1">
        <f t="shared" si="316"/>
        <v>-4.0220727329511624E-2</v>
      </c>
      <c r="I1569" s="1">
        <f t="shared" si="317"/>
        <v>-36.631195683333331</v>
      </c>
      <c r="J1569" s="1">
        <f t="shared" si="318"/>
        <v>-164.84038057500001</v>
      </c>
      <c r="K1569" s="3">
        <v>181000000</v>
      </c>
      <c r="L1569" s="3">
        <v>8000000</v>
      </c>
      <c r="M1569" s="1">
        <f t="shared" si="319"/>
        <v>3.7412430853231573</v>
      </c>
      <c r="N1569" s="1">
        <f t="shared" si="320"/>
        <v>1.3765478164739886</v>
      </c>
      <c r="O1569" s="3">
        <v>172000000</v>
      </c>
      <c r="P1569" s="1">
        <f t="shared" si="321"/>
        <v>-2.3255813953488373</v>
      </c>
      <c r="Q1569" s="1">
        <f t="shared" si="322"/>
        <v>-10.465116279069768</v>
      </c>
      <c r="R1569" s="1">
        <f t="shared" si="323"/>
        <v>-1.3230154013888888</v>
      </c>
      <c r="S1569" s="1">
        <f t="shared" si="324"/>
        <v>-3.8926228633420137</v>
      </c>
      <c r="T1569" s="1">
        <f t="shared" si="326"/>
        <v>-3.1486993827922065</v>
      </c>
      <c r="U1569" s="1">
        <f t="shared" si="326"/>
        <v>-3.5206611230671099</v>
      </c>
      <c r="V1569" s="1">
        <f t="shared" si="326"/>
        <v>-3.8926228633420137</v>
      </c>
      <c r="AA1569"/>
      <c r="AB1569"/>
    </row>
    <row r="1570" spans="1:28" hidden="1" x14ac:dyDescent="0.2">
      <c r="A1570" t="s">
        <v>1645</v>
      </c>
      <c r="B1570" s="5">
        <v>23.71</v>
      </c>
      <c r="C1570" s="2">
        <v>34577000</v>
      </c>
      <c r="D1570" s="2">
        <v>70000000</v>
      </c>
      <c r="E1570" t="s">
        <v>27</v>
      </c>
      <c r="F1570" s="2">
        <v>27000000</v>
      </c>
      <c r="G1570" s="1">
        <f t="shared" si="315"/>
        <v>0.70386272826645346</v>
      </c>
      <c r="H1570" s="1">
        <f t="shared" si="316"/>
        <v>0.27148990947420348</v>
      </c>
      <c r="I1570" s="1">
        <f t="shared" si="317"/>
        <v>9.4194503185714282</v>
      </c>
      <c r="J1570" s="1">
        <f t="shared" si="318"/>
        <v>24.420797122222222</v>
      </c>
      <c r="K1570" s="4">
        <v>1501000000</v>
      </c>
      <c r="L1570" s="4">
        <v>1067000000</v>
      </c>
      <c r="M1570" s="1">
        <f t="shared" si="319"/>
        <v>12.551696214246464</v>
      </c>
      <c r="N1570" s="1">
        <f t="shared" si="320"/>
        <v>1.8889877188940094</v>
      </c>
      <c r="O1570" s="3">
        <v>434000000</v>
      </c>
      <c r="P1570" s="1">
        <f t="shared" si="321"/>
        <v>6.2211981566820276</v>
      </c>
      <c r="Q1570" s="1">
        <f t="shared" si="322"/>
        <v>16.129032258064516</v>
      </c>
      <c r="R1570" s="1">
        <f t="shared" si="323"/>
        <v>1.1711723857142857</v>
      </c>
      <c r="S1570" s="1">
        <f t="shared" si="324"/>
        <v>20.244671313300749</v>
      </c>
      <c r="T1570" s="1">
        <f t="shared" si="326"/>
        <v>22.75501055615004</v>
      </c>
      <c r="U1570" s="1">
        <f t="shared" si="326"/>
        <v>21.499840934725395</v>
      </c>
      <c r="V1570" s="1">
        <f t="shared" si="326"/>
        <v>20.244671313300749</v>
      </c>
      <c r="AA1570"/>
      <c r="AB1570"/>
    </row>
    <row r="1571" spans="1:28" hidden="1" x14ac:dyDescent="0.2">
      <c r="A1571" t="s">
        <v>1646</v>
      </c>
      <c r="B1571" s="5">
        <v>32.700000000000003</v>
      </c>
      <c r="C1571" s="2">
        <v>133611000</v>
      </c>
      <c r="D1571" s="2">
        <v>-12000000</v>
      </c>
      <c r="E1571" t="s">
        <v>27</v>
      </c>
      <c r="F1571" s="2">
        <v>31000000</v>
      </c>
      <c r="G1571" s="1">
        <f t="shared" si="315"/>
        <v>-0.12066218198853489</v>
      </c>
      <c r="H1571" s="1">
        <f t="shared" si="316"/>
        <v>0.31171063680371514</v>
      </c>
      <c r="I1571" s="1">
        <f t="shared" si="317"/>
        <v>-54.946793524999997</v>
      </c>
      <c r="J1571" s="1">
        <f t="shared" si="318"/>
        <v>21.269726525806451</v>
      </c>
      <c r="K1571" s="3">
        <v>524000000</v>
      </c>
      <c r="L1571" s="3">
        <v>371000000</v>
      </c>
      <c r="M1571" s="1">
        <f t="shared" si="319"/>
        <v>1.1451152973931786</v>
      </c>
      <c r="N1571" s="1">
        <f t="shared" si="320"/>
        <v>28.556076470588241</v>
      </c>
      <c r="O1571" s="3">
        <v>152000000</v>
      </c>
      <c r="P1571" s="1">
        <f t="shared" si="321"/>
        <v>20.394736842105264</v>
      </c>
      <c r="Q1571" s="1">
        <f t="shared" si="322"/>
        <v>-7.8947368421052628</v>
      </c>
      <c r="R1571" s="1">
        <f t="shared" si="323"/>
        <v>-36.408997499999998</v>
      </c>
      <c r="S1571" s="1">
        <f t="shared" si="324"/>
        <v>-0.89812964501425785</v>
      </c>
      <c r="T1571" s="1">
        <f t="shared" si="326"/>
        <v>-0.67060346827731254</v>
      </c>
      <c r="U1571" s="1">
        <f t="shared" si="326"/>
        <v>-0.78436655664578514</v>
      </c>
      <c r="V1571" s="1">
        <f t="shared" si="326"/>
        <v>-0.89812964501425785</v>
      </c>
      <c r="AA1571"/>
      <c r="AB1571"/>
    </row>
    <row r="1572" spans="1:28" hidden="1" x14ac:dyDescent="0.2">
      <c r="A1572" t="s">
        <v>1647</v>
      </c>
      <c r="B1572" s="5">
        <v>63.22</v>
      </c>
      <c r="C1572" s="2">
        <v>20593475</v>
      </c>
      <c r="D1572" s="2">
        <v>20000000</v>
      </c>
      <c r="E1572" t="s">
        <v>27</v>
      </c>
      <c r="F1572" s="2">
        <v>-2000000</v>
      </c>
      <c r="G1572" s="1">
        <f t="shared" si="315"/>
        <v>0.20110363664755812</v>
      </c>
      <c r="H1572" s="1">
        <f t="shared" si="316"/>
        <v>-2.0110363664755812E-2</v>
      </c>
      <c r="I1572" s="1">
        <f t="shared" si="317"/>
        <v>32.968076115000002</v>
      </c>
      <c r="J1572" s="1">
        <f t="shared" si="318"/>
        <v>-329.68076115000002</v>
      </c>
      <c r="K1572" s="4">
        <v>2070000000</v>
      </c>
      <c r="L1572" s="4">
        <v>1165000000</v>
      </c>
      <c r="M1572" s="1">
        <f t="shared" si="319"/>
        <v>43.945958610676442</v>
      </c>
      <c r="N1572" s="1">
        <f t="shared" si="320"/>
        <v>1.4385850712707182</v>
      </c>
      <c r="O1572" s="3">
        <v>876000000</v>
      </c>
      <c r="P1572" s="1">
        <f t="shared" si="321"/>
        <v>-0.22831050228310501</v>
      </c>
      <c r="Q1572" s="1">
        <f t="shared" si="322"/>
        <v>2.2831050228310499</v>
      </c>
      <c r="R1572" s="1">
        <f t="shared" si="323"/>
        <v>6.5095974474999991</v>
      </c>
      <c r="S1572" s="1">
        <f t="shared" si="324"/>
        <v>9.7118140576080538</v>
      </c>
      <c r="T1572" s="1">
        <f t="shared" si="326"/>
        <v>18.219363172072708</v>
      </c>
      <c r="U1572" s="1">
        <f t="shared" si="326"/>
        <v>13.96558861484038</v>
      </c>
      <c r="V1572" s="1">
        <f t="shared" si="326"/>
        <v>9.7118140576080538</v>
      </c>
      <c r="AA1572"/>
      <c r="AB1572"/>
    </row>
    <row r="1573" spans="1:28" hidden="1" x14ac:dyDescent="0.2">
      <c r="A1573" t="s">
        <v>1648</v>
      </c>
      <c r="B1573" s="5">
        <v>44.87</v>
      </c>
      <c r="C1573" s="2">
        <v>56364000</v>
      </c>
      <c r="D1573" s="2">
        <v>92000000</v>
      </c>
      <c r="E1573" t="s">
        <v>27</v>
      </c>
      <c r="F1573" s="2">
        <v>27000000</v>
      </c>
      <c r="G1573" s="1">
        <f t="shared" si="315"/>
        <v>0.92507672857876744</v>
      </c>
      <c r="H1573" s="1">
        <f t="shared" si="316"/>
        <v>0.27148990947420348</v>
      </c>
      <c r="I1573" s="1">
        <f t="shared" si="317"/>
        <v>7.1669730684782609</v>
      </c>
      <c r="J1573" s="1">
        <f t="shared" si="318"/>
        <v>24.420797122222222</v>
      </c>
      <c r="K1573" s="4">
        <v>2360000000</v>
      </c>
      <c r="L1573" s="4">
        <v>1658000000</v>
      </c>
      <c r="M1573" s="1">
        <f t="shared" si="319"/>
        <v>12.454758356397701</v>
      </c>
      <c r="N1573" s="1">
        <f t="shared" si="320"/>
        <v>3.6026391452991451</v>
      </c>
      <c r="O1573" s="3">
        <v>686000000</v>
      </c>
      <c r="P1573" s="1">
        <f t="shared" si="321"/>
        <v>3.9358600583090384</v>
      </c>
      <c r="Q1573" s="1">
        <f t="shared" si="322"/>
        <v>13.411078717201166</v>
      </c>
      <c r="R1573" s="1">
        <f t="shared" si="323"/>
        <v>2.748970304347826</v>
      </c>
      <c r="S1573" s="1">
        <f t="shared" si="324"/>
        <v>16.322475338868781</v>
      </c>
      <c r="T1573" s="1">
        <f t="shared" si="326"/>
        <v>18.75665318288269</v>
      </c>
      <c r="U1573" s="1">
        <f t="shared" si="326"/>
        <v>17.539564260875736</v>
      </c>
      <c r="V1573" s="1">
        <f t="shared" si="326"/>
        <v>16.322475338868781</v>
      </c>
      <c r="AA1573"/>
      <c r="AB1573"/>
    </row>
    <row r="1574" spans="1:28" hidden="1" x14ac:dyDescent="0.2">
      <c r="A1574" t="s">
        <v>1649</v>
      </c>
      <c r="B1574" s="5">
        <v>0.15</v>
      </c>
      <c r="C1574" s="2">
        <v>55457000</v>
      </c>
      <c r="D1574" s="2">
        <v>-6000000</v>
      </c>
      <c r="E1574" t="s">
        <v>27</v>
      </c>
      <c r="F1574" s="2">
        <v>-5000000</v>
      </c>
      <c r="G1574" s="1">
        <f t="shared" si="315"/>
        <v>-6.0331090994267443E-2</v>
      </c>
      <c r="H1574" s="1">
        <f t="shared" si="316"/>
        <v>-5.027590916188953E-2</v>
      </c>
      <c r="I1574" s="1">
        <f t="shared" si="317"/>
        <v>-109.89358704999999</v>
      </c>
      <c r="J1574" s="1">
        <f t="shared" si="318"/>
        <v>-131.87230446000001</v>
      </c>
      <c r="K1574" s="3">
        <v>40000000</v>
      </c>
      <c r="L1574" s="3">
        <v>40000000</v>
      </c>
      <c r="M1574" s="1">
        <f t="shared" si="319"/>
        <v>0</v>
      </c>
      <c r="N1574" s="1" t="e">
        <f t="shared" si="320"/>
        <v>#DIV/0!</v>
      </c>
      <c r="O1574" s="3">
        <v>0.61</v>
      </c>
      <c r="P1574" s="1">
        <f t="shared" si="321"/>
        <v>-819672131.14754105</v>
      </c>
      <c r="Q1574" s="1">
        <f t="shared" si="322"/>
        <v>-983606557.37704909</v>
      </c>
      <c r="R1574" s="1">
        <f t="shared" si="323"/>
        <v>-0.13864250000000003</v>
      </c>
      <c r="S1574" s="1">
        <f t="shared" si="324"/>
        <v>-1.0819193248823411</v>
      </c>
      <c r="T1574" s="1">
        <f t="shared" ref="T1574:V1593" si="327">($O1574+$O1574*($Q1574+T$2-$C$1)/$C$1)/$C1574</f>
        <v>-1.0819193226824384</v>
      </c>
      <c r="U1574" s="1">
        <f t="shared" si="327"/>
        <v>-1.0819193237823896</v>
      </c>
      <c r="V1574" s="1">
        <f t="shared" si="327"/>
        <v>-1.0819193248823411</v>
      </c>
      <c r="AA1574"/>
      <c r="AB1574"/>
    </row>
    <row r="1575" spans="1:28" hidden="1" x14ac:dyDescent="0.2">
      <c r="A1575" t="s">
        <v>1650</v>
      </c>
      <c r="B1575" s="5">
        <v>202.67</v>
      </c>
      <c r="C1575" s="2">
        <v>21720497</v>
      </c>
      <c r="D1575" s="2">
        <v>-150000000</v>
      </c>
      <c r="E1575" t="s">
        <v>27</v>
      </c>
      <c r="F1575" s="2">
        <v>127000000</v>
      </c>
      <c r="G1575" s="1">
        <f t="shared" si="315"/>
        <v>-1.5082772748566859</v>
      </c>
      <c r="H1575" s="1">
        <f t="shared" si="316"/>
        <v>1.2770080927119942</v>
      </c>
      <c r="I1575" s="1">
        <f t="shared" si="317"/>
        <v>-4.3957434820000003</v>
      </c>
      <c r="J1575" s="1">
        <f t="shared" si="318"/>
        <v>5.1918230102362202</v>
      </c>
      <c r="K1575" s="4">
        <v>18213000000</v>
      </c>
      <c r="L1575" s="4">
        <v>13128000000</v>
      </c>
      <c r="M1575" s="1">
        <f t="shared" si="319"/>
        <v>234.11066514730302</v>
      </c>
      <c r="N1575" s="1">
        <f t="shared" si="320"/>
        <v>0.86570169655653884</v>
      </c>
      <c r="O1575" s="4">
        <v>4638000000</v>
      </c>
      <c r="P1575" s="1">
        <f t="shared" si="321"/>
        <v>2.738249245364381</v>
      </c>
      <c r="Q1575" s="1">
        <f t="shared" si="322"/>
        <v>-3.2341526520051747</v>
      </c>
      <c r="R1575" s="1">
        <f t="shared" si="323"/>
        <v>-2.9347287513266664</v>
      </c>
      <c r="S1575" s="1">
        <f t="shared" si="324"/>
        <v>-69.059193258791453</v>
      </c>
      <c r="T1575" s="1">
        <f t="shared" si="327"/>
        <v>-26.352988147554818</v>
      </c>
      <c r="U1575" s="1">
        <f t="shared" si="327"/>
        <v>-47.706090703173139</v>
      </c>
      <c r="V1575" s="1">
        <f t="shared" si="327"/>
        <v>-69.059193258791453</v>
      </c>
      <c r="AA1575"/>
      <c r="AB1575"/>
    </row>
    <row r="1576" spans="1:28" hidden="1" x14ac:dyDescent="0.2">
      <c r="A1576" t="s">
        <v>1651</v>
      </c>
      <c r="B1576" s="5">
        <v>55.93</v>
      </c>
      <c r="C1576" s="2">
        <v>136530000</v>
      </c>
      <c r="D1576" s="2">
        <v>241000000</v>
      </c>
      <c r="E1576" t="s">
        <v>27</v>
      </c>
      <c r="F1576" s="2">
        <v>41000000</v>
      </c>
      <c r="G1576" s="1">
        <f t="shared" si="315"/>
        <v>2.4232988216030753</v>
      </c>
      <c r="H1576" s="1">
        <f t="shared" si="316"/>
        <v>0.41226245512749415</v>
      </c>
      <c r="I1576" s="1">
        <f t="shared" si="317"/>
        <v>2.7359399265560169</v>
      </c>
      <c r="J1576" s="1">
        <f t="shared" si="318"/>
        <v>16.081988348780488</v>
      </c>
      <c r="K1576" s="4">
        <v>2468000000</v>
      </c>
      <c r="L1576" s="4">
        <v>1348000000</v>
      </c>
      <c r="M1576" s="1">
        <f t="shared" si="319"/>
        <v>8.2033252764960078</v>
      </c>
      <c r="N1576" s="1">
        <f t="shared" si="320"/>
        <v>6.8179668750000006</v>
      </c>
      <c r="O1576" s="4">
        <v>1120000000</v>
      </c>
      <c r="P1576" s="1">
        <f t="shared" si="321"/>
        <v>3.660714285714286</v>
      </c>
      <c r="Q1576" s="1">
        <f t="shared" si="322"/>
        <v>21.517857142857146</v>
      </c>
      <c r="R1576" s="1">
        <f t="shared" si="323"/>
        <v>3.1685157261410786</v>
      </c>
      <c r="S1576" s="1">
        <f t="shared" si="324"/>
        <v>17.65179813960302</v>
      </c>
      <c r="T1576" s="1">
        <f t="shared" si="327"/>
        <v>19.292463194902222</v>
      </c>
      <c r="U1576" s="1">
        <f t="shared" si="327"/>
        <v>18.472130667252621</v>
      </c>
      <c r="V1576" s="1">
        <f t="shared" si="327"/>
        <v>17.65179813960302</v>
      </c>
      <c r="AA1576"/>
      <c r="AB1576"/>
    </row>
    <row r="1577" spans="1:28" hidden="1" x14ac:dyDescent="0.2">
      <c r="A1577" t="s">
        <v>1652</v>
      </c>
      <c r="B1577" s="5">
        <v>4.8600000000000003</v>
      </c>
      <c r="C1577" s="2">
        <v>13134538</v>
      </c>
      <c r="D1577" s="2">
        <v>-42000000</v>
      </c>
      <c r="E1577" t="s">
        <v>27</v>
      </c>
      <c r="F1577" s="2">
        <v>-3000000</v>
      </c>
      <c r="G1577" s="1">
        <f t="shared" si="315"/>
        <v>-0.42231763695987207</v>
      </c>
      <c r="H1577" s="1">
        <f t="shared" si="316"/>
        <v>-3.0165545497133722E-2</v>
      </c>
      <c r="I1577" s="1">
        <f t="shared" si="317"/>
        <v>-15.699083864285715</v>
      </c>
      <c r="J1577" s="1">
        <f t="shared" si="318"/>
        <v>-219.78717409999999</v>
      </c>
      <c r="K1577" s="3">
        <v>63000000</v>
      </c>
      <c r="L1577" s="3">
        <v>8000000</v>
      </c>
      <c r="M1577" s="1">
        <f t="shared" si="319"/>
        <v>4.1874331628565846</v>
      </c>
      <c r="N1577" s="1">
        <f t="shared" si="320"/>
        <v>1.1606155396363638</v>
      </c>
      <c r="O1577" s="3">
        <v>55000000</v>
      </c>
      <c r="P1577" s="1">
        <f t="shared" si="321"/>
        <v>-5.4545454545454541</v>
      </c>
      <c r="Q1577" s="1">
        <f t="shared" si="322"/>
        <v>-76.363636363636374</v>
      </c>
      <c r="R1577" s="1">
        <f t="shared" si="323"/>
        <v>-0.15198536828571424</v>
      </c>
      <c r="S1577" s="1">
        <f t="shared" si="324"/>
        <v>-31.976762334541203</v>
      </c>
      <c r="T1577" s="1">
        <f t="shared" si="327"/>
        <v>-31.139275701969883</v>
      </c>
      <c r="U1577" s="1">
        <f t="shared" si="327"/>
        <v>-31.558019018255543</v>
      </c>
      <c r="V1577" s="1">
        <f t="shared" si="327"/>
        <v>-31.976762334541203</v>
      </c>
      <c r="AA1577"/>
      <c r="AB1577"/>
    </row>
    <row r="1578" spans="1:28" hidden="1" x14ac:dyDescent="0.2">
      <c r="A1578" t="s">
        <v>1653</v>
      </c>
      <c r="B1578" s="5">
        <v>3.15</v>
      </c>
      <c r="C1578" s="2">
        <v>7983402</v>
      </c>
      <c r="D1578" s="2">
        <v>-10000000</v>
      </c>
      <c r="E1578" t="s">
        <v>27</v>
      </c>
      <c r="F1578" s="2">
        <v>-10000000</v>
      </c>
      <c r="G1578" s="1">
        <f t="shared" si="315"/>
        <v>-0.10055181832377906</v>
      </c>
      <c r="H1578" s="1">
        <f t="shared" si="316"/>
        <v>-0.10055181832377906</v>
      </c>
      <c r="I1578" s="1">
        <f t="shared" si="317"/>
        <v>-65.936152230000005</v>
      </c>
      <c r="J1578" s="1">
        <f t="shared" si="318"/>
        <v>-65.936152230000005</v>
      </c>
      <c r="K1578" s="3">
        <v>13000000</v>
      </c>
      <c r="L1578" s="3">
        <v>3000000</v>
      </c>
      <c r="M1578" s="1">
        <f t="shared" si="319"/>
        <v>1.2525988294213419</v>
      </c>
      <c r="N1578" s="1">
        <f t="shared" si="320"/>
        <v>2.5147716299999998</v>
      </c>
      <c r="O1578" s="3">
        <v>10000000</v>
      </c>
      <c r="P1578" s="1">
        <f t="shared" si="321"/>
        <v>-100</v>
      </c>
      <c r="Q1578" s="1">
        <f t="shared" si="322"/>
        <v>-100</v>
      </c>
      <c r="R1578" s="1">
        <f t="shared" si="323"/>
        <v>-0.251477163</v>
      </c>
      <c r="S1578" s="1">
        <f t="shared" si="324"/>
        <v>-12.52598829421342</v>
      </c>
      <c r="T1578" s="1">
        <f t="shared" si="327"/>
        <v>-12.275468528329151</v>
      </c>
      <c r="U1578" s="1">
        <f t="shared" si="327"/>
        <v>-12.400728411271285</v>
      </c>
      <c r="V1578" s="1">
        <f t="shared" si="327"/>
        <v>-12.52598829421342</v>
      </c>
      <c r="AA1578"/>
      <c r="AB1578"/>
    </row>
    <row r="1579" spans="1:28" hidden="1" x14ac:dyDescent="0.2">
      <c r="A1579" t="s">
        <v>1654</v>
      </c>
      <c r="B1579" s="5">
        <v>32.159999999999997</v>
      </c>
      <c r="C1579" s="2">
        <v>11843497</v>
      </c>
      <c r="D1579" s="2">
        <v>29000000</v>
      </c>
      <c r="E1579" t="s">
        <v>27</v>
      </c>
      <c r="F1579" s="2">
        <v>9000000</v>
      </c>
      <c r="G1579" s="1">
        <f t="shared" si="315"/>
        <v>0.29160027313895931</v>
      </c>
      <c r="H1579" s="1">
        <f t="shared" si="316"/>
        <v>9.0496636491401161E-2</v>
      </c>
      <c r="I1579" s="1">
        <f t="shared" si="317"/>
        <v>22.736604217241378</v>
      </c>
      <c r="J1579" s="1">
        <f t="shared" si="318"/>
        <v>73.262391366666662</v>
      </c>
      <c r="K1579" s="4">
        <v>3139000000</v>
      </c>
      <c r="L1579" s="4">
        <v>2848000000</v>
      </c>
      <c r="M1579" s="1">
        <f t="shared" si="319"/>
        <v>24.570445705352061</v>
      </c>
      <c r="N1579" s="1">
        <f t="shared" si="320"/>
        <v>1.3088895653608246</v>
      </c>
      <c r="O1579" s="3">
        <v>291000000</v>
      </c>
      <c r="P1579" s="1">
        <f t="shared" si="321"/>
        <v>3.0927835051546393</v>
      </c>
      <c r="Q1579" s="1">
        <f t="shared" si="322"/>
        <v>9.9656357388316152</v>
      </c>
      <c r="R1579" s="1">
        <f t="shared" si="323"/>
        <v>1.3134029776551721</v>
      </c>
      <c r="S1579" s="1">
        <f t="shared" si="324"/>
        <v>24.486011184027827</v>
      </c>
      <c r="T1579" s="1">
        <f t="shared" si="327"/>
        <v>29.400100325098236</v>
      </c>
      <c r="U1579" s="1">
        <f t="shared" si="327"/>
        <v>26.94305575456303</v>
      </c>
      <c r="V1579" s="1">
        <f t="shared" si="327"/>
        <v>24.486011184027827</v>
      </c>
      <c r="AA1579"/>
      <c r="AB1579"/>
    </row>
    <row r="1580" spans="1:28" hidden="1" x14ac:dyDescent="0.2">
      <c r="A1580" t="s">
        <v>1655</v>
      </c>
      <c r="B1580" s="5">
        <v>4.49</v>
      </c>
      <c r="C1580" s="2">
        <v>136452995</v>
      </c>
      <c r="D1580" s="2">
        <v>-361000000</v>
      </c>
      <c r="E1580" t="s">
        <v>27</v>
      </c>
      <c r="F1580" s="2">
        <v>38000000</v>
      </c>
      <c r="G1580" s="1">
        <f t="shared" si="315"/>
        <v>-3.6299206414884244</v>
      </c>
      <c r="H1580" s="1">
        <f t="shared" si="316"/>
        <v>0.38209690963036047</v>
      </c>
      <c r="I1580" s="1">
        <f t="shared" si="317"/>
        <v>-1.8264862113573406</v>
      </c>
      <c r="J1580" s="1">
        <f t="shared" si="318"/>
        <v>17.351619007894737</v>
      </c>
      <c r="K1580" s="4">
        <v>4185000000</v>
      </c>
      <c r="L1580" s="4">
        <v>2818000000</v>
      </c>
      <c r="M1580" s="1">
        <f t="shared" si="319"/>
        <v>10.018101837925947</v>
      </c>
      <c r="N1580" s="1">
        <f t="shared" si="320"/>
        <v>0.44818869608632039</v>
      </c>
      <c r="O1580" s="4">
        <v>1368000000</v>
      </c>
      <c r="P1580" s="1">
        <f t="shared" si="321"/>
        <v>2.7777777777777777</v>
      </c>
      <c r="Q1580" s="1">
        <f t="shared" si="322"/>
        <v>-26.388888888888889</v>
      </c>
      <c r="R1580" s="1">
        <f t="shared" si="323"/>
        <v>-0.16971577494459839</v>
      </c>
      <c r="S1580" s="1">
        <f t="shared" si="324"/>
        <v>-26.455996806812479</v>
      </c>
      <c r="T1580" s="1">
        <f t="shared" si="327"/>
        <v>-24.450910733033005</v>
      </c>
      <c r="U1580" s="1">
        <f t="shared" si="327"/>
        <v>-25.453453769922742</v>
      </c>
      <c r="V1580" s="1">
        <f t="shared" si="327"/>
        <v>-26.455996806812479</v>
      </c>
      <c r="AA1580"/>
      <c r="AB1580"/>
    </row>
    <row r="1581" spans="1:28" hidden="1" x14ac:dyDescent="0.2">
      <c r="A1581" t="s">
        <v>1656</v>
      </c>
      <c r="B1581" s="5">
        <v>130.72999999999999</v>
      </c>
      <c r="C1581" s="2">
        <v>200492935</v>
      </c>
      <c r="D1581" s="2">
        <v>863000000</v>
      </c>
      <c r="E1581" t="s">
        <v>27</v>
      </c>
      <c r="F1581" s="2">
        <v>369000000</v>
      </c>
      <c r="G1581" s="1">
        <f t="shared" si="315"/>
        <v>8.6776219213421335</v>
      </c>
      <c r="H1581" s="1">
        <f t="shared" si="316"/>
        <v>3.7103620961474477</v>
      </c>
      <c r="I1581" s="1">
        <f t="shared" si="317"/>
        <v>0.76403420892236384</v>
      </c>
      <c r="J1581" s="1">
        <f t="shared" si="318"/>
        <v>1.7868875943089431</v>
      </c>
      <c r="K1581" s="4">
        <v>50506000000</v>
      </c>
      <c r="L1581" s="4">
        <v>40436000000</v>
      </c>
      <c r="M1581" s="1">
        <f t="shared" si="319"/>
        <v>50.226208719025436</v>
      </c>
      <c r="N1581" s="1">
        <f t="shared" si="320"/>
        <v>2.60282436867428</v>
      </c>
      <c r="O1581" s="4">
        <v>10035000000</v>
      </c>
      <c r="P1581" s="1">
        <f t="shared" si="321"/>
        <v>3.6771300448430493</v>
      </c>
      <c r="Q1581" s="1">
        <f t="shared" si="322"/>
        <v>8.599900348779272</v>
      </c>
      <c r="R1581" s="1">
        <f t="shared" si="323"/>
        <v>3.0371310999478562</v>
      </c>
      <c r="S1581" s="1">
        <f t="shared" si="324"/>
        <v>43.043910749274033</v>
      </c>
      <c r="T1581" s="1">
        <f t="shared" si="327"/>
        <v>53.054238544615053</v>
      </c>
      <c r="U1581" s="1">
        <f t="shared" si="327"/>
        <v>48.04907464694454</v>
      </c>
      <c r="V1581" s="1">
        <f t="shared" si="327"/>
        <v>43.043910749274033</v>
      </c>
      <c r="AA1581"/>
      <c r="AB1581"/>
    </row>
    <row r="1582" spans="1:28" hidden="1" x14ac:dyDescent="0.2">
      <c r="A1582" t="s">
        <v>1657</v>
      </c>
      <c r="B1582" s="5">
        <v>45.69</v>
      </c>
      <c r="C1582" s="2">
        <v>26881832</v>
      </c>
      <c r="D1582" s="2">
        <v>89000000</v>
      </c>
      <c r="E1582" t="s">
        <v>27</v>
      </c>
      <c r="F1582" s="2">
        <v>29000000</v>
      </c>
      <c r="G1582" s="1">
        <f t="shared" si="315"/>
        <v>0.89491118308163364</v>
      </c>
      <c r="H1582" s="1">
        <f t="shared" si="316"/>
        <v>0.29160027313895931</v>
      </c>
      <c r="I1582" s="1">
        <f t="shared" si="317"/>
        <v>7.4085564303370788</v>
      </c>
      <c r="J1582" s="1">
        <f t="shared" si="318"/>
        <v>22.736604217241378</v>
      </c>
      <c r="K1582" s="4">
        <v>7347000000</v>
      </c>
      <c r="L1582" s="4">
        <v>6501000000</v>
      </c>
      <c r="M1582" s="1">
        <f t="shared" si="319"/>
        <v>31.471069382473637</v>
      </c>
      <c r="N1582" s="1">
        <f t="shared" si="320"/>
        <v>1.4518095792907799</v>
      </c>
      <c r="O1582" s="3">
        <v>846000000</v>
      </c>
      <c r="P1582" s="1">
        <f t="shared" si="321"/>
        <v>3.4278959810874707</v>
      </c>
      <c r="Q1582" s="1">
        <f t="shared" si="322"/>
        <v>10.520094562647754</v>
      </c>
      <c r="R1582" s="1">
        <f t="shared" si="323"/>
        <v>1.3800347236853931</v>
      </c>
      <c r="S1582" s="1">
        <f t="shared" si="324"/>
        <v>33.107862589127109</v>
      </c>
      <c r="T1582" s="1">
        <f t="shared" si="327"/>
        <v>39.402076465621839</v>
      </c>
      <c r="U1582" s="1">
        <f t="shared" si="327"/>
        <v>36.25496952737447</v>
      </c>
      <c r="V1582" s="1">
        <f t="shared" si="327"/>
        <v>33.107862589127109</v>
      </c>
      <c r="AA1582"/>
      <c r="AB1582"/>
    </row>
    <row r="1583" spans="1:28" hidden="1" x14ac:dyDescent="0.2">
      <c r="A1583" t="s">
        <v>1658</v>
      </c>
      <c r="B1583" s="5">
        <v>27.35</v>
      </c>
      <c r="C1583" s="2">
        <v>2189005978</v>
      </c>
      <c r="D1583" s="2">
        <v>4172000000</v>
      </c>
      <c r="E1583" t="s">
        <v>27</v>
      </c>
      <c r="F1583" s="2">
        <v>1019000000</v>
      </c>
      <c r="G1583" s="1">
        <f t="shared" si="315"/>
        <v>41.950218604680629</v>
      </c>
      <c r="H1583" s="1">
        <f t="shared" si="316"/>
        <v>10.246230287193088</v>
      </c>
      <c r="I1583" s="1">
        <f t="shared" si="317"/>
        <v>0.15804446843240652</v>
      </c>
      <c r="J1583" s="1">
        <f t="shared" si="318"/>
        <v>0.64706724465161913</v>
      </c>
      <c r="K1583" s="4">
        <v>61015000000</v>
      </c>
      <c r="L1583" s="4">
        <v>35490000000</v>
      </c>
      <c r="M1583" s="1">
        <f t="shared" si="319"/>
        <v>11.660543761201186</v>
      </c>
      <c r="N1583" s="1">
        <f t="shared" si="320"/>
        <v>2.3455166894534769</v>
      </c>
      <c r="O1583" s="4">
        <v>24496000000</v>
      </c>
      <c r="P1583" s="1">
        <f t="shared" si="321"/>
        <v>4.1598628347485302</v>
      </c>
      <c r="Q1583" s="1">
        <f t="shared" si="322"/>
        <v>17.03135205747877</v>
      </c>
      <c r="R1583" s="1">
        <f t="shared" si="323"/>
        <v>1.4350266897962607</v>
      </c>
      <c r="S1583" s="1">
        <f t="shared" si="324"/>
        <v>19.058878970315906</v>
      </c>
      <c r="T1583" s="1">
        <f t="shared" si="327"/>
        <v>21.296972447098543</v>
      </c>
      <c r="U1583" s="1">
        <f t="shared" si="327"/>
        <v>20.177925708707225</v>
      </c>
      <c r="V1583" s="1">
        <f t="shared" si="327"/>
        <v>19.058878970315906</v>
      </c>
      <c r="AA1583"/>
      <c r="AB1583"/>
    </row>
    <row r="1584" spans="1:28" hidden="1" x14ac:dyDescent="0.2">
      <c r="A1584" t="s">
        <v>1659</v>
      </c>
      <c r="B1584" s="5" t="s">
        <v>46</v>
      </c>
      <c r="C1584" s="2">
        <v>26924381</v>
      </c>
      <c r="D1584" s="2">
        <v>0.66</v>
      </c>
      <c r="E1584" t="s">
        <v>201</v>
      </c>
      <c r="F1584" s="2">
        <v>1.04</v>
      </c>
      <c r="G1584" s="1">
        <f t="shared" si="315"/>
        <v>6.6364200093694191E-9</v>
      </c>
      <c r="H1584" s="1">
        <f t="shared" si="316"/>
        <v>1.0457389105673024E-8</v>
      </c>
      <c r="I1584" s="1">
        <f t="shared" si="317"/>
        <v>999032609.54545438</v>
      </c>
      <c r="J1584" s="1">
        <f t="shared" si="318"/>
        <v>634001463.75</v>
      </c>
      <c r="K1584" s="3">
        <v>27000000</v>
      </c>
      <c r="L1584" s="3">
        <v>16000000</v>
      </c>
      <c r="M1584" s="1">
        <f t="shared" si="319"/>
        <v>0.40855163949730172</v>
      </c>
      <c r="N1584" s="1" t="e">
        <f t="shared" si="320"/>
        <v>#VALUE!</v>
      </c>
      <c r="O1584" s="3">
        <v>10000000</v>
      </c>
      <c r="P1584" s="1">
        <f t="shared" si="321"/>
        <v>1.04E-5</v>
      </c>
      <c r="Q1584" s="1">
        <f t="shared" si="322"/>
        <v>6.6000000000000012E-6</v>
      </c>
      <c r="R1584" s="1" t="e">
        <f t="shared" si="323"/>
        <v>#VALUE!</v>
      </c>
      <c r="S1584" s="1">
        <f t="shared" si="324"/>
        <v>2.4513098368454491E-7</v>
      </c>
      <c r="T1584" s="1">
        <f t="shared" si="327"/>
        <v>7.4282361403220365E-2</v>
      </c>
      <c r="U1584" s="1">
        <f t="shared" si="327"/>
        <v>3.7141303267102022E-2</v>
      </c>
      <c r="V1584" s="1">
        <f t="shared" si="327"/>
        <v>2.4513098368454491E-7</v>
      </c>
      <c r="AA1584"/>
      <c r="AB1584"/>
    </row>
    <row r="1585" spans="1:28" hidden="1" x14ac:dyDescent="0.2">
      <c r="A1585" t="s">
        <v>1660</v>
      </c>
      <c r="B1585" s="5">
        <v>2.06</v>
      </c>
      <c r="C1585" s="2">
        <v>84765694</v>
      </c>
      <c r="D1585" s="2">
        <v>12000000</v>
      </c>
      <c r="E1585" t="s">
        <v>27</v>
      </c>
      <c r="F1585" s="2">
        <v>-12000000</v>
      </c>
      <c r="G1585" s="1">
        <f t="shared" si="315"/>
        <v>0.12066218198853489</v>
      </c>
      <c r="H1585" s="1">
        <f t="shared" si="316"/>
        <v>-0.12066218198853489</v>
      </c>
      <c r="I1585" s="1">
        <f t="shared" si="317"/>
        <v>54.946793524999997</v>
      </c>
      <c r="J1585" s="1">
        <f t="shared" si="318"/>
        <v>-54.946793524999997</v>
      </c>
      <c r="K1585" s="3">
        <v>688000000</v>
      </c>
      <c r="L1585" s="3">
        <v>402000000</v>
      </c>
      <c r="M1585" s="1">
        <f t="shared" si="319"/>
        <v>3.3740064701174983</v>
      </c>
      <c r="N1585" s="1">
        <f t="shared" si="320"/>
        <v>0.61055010363636364</v>
      </c>
      <c r="O1585" s="3">
        <v>286000000</v>
      </c>
      <c r="P1585" s="1">
        <f t="shared" si="321"/>
        <v>-4.1958041958041958</v>
      </c>
      <c r="Q1585" s="1">
        <f t="shared" si="322"/>
        <v>4.1958041958041958</v>
      </c>
      <c r="R1585" s="1">
        <f t="shared" si="323"/>
        <v>1.4551444136666667</v>
      </c>
      <c r="S1585" s="1">
        <f t="shared" si="324"/>
        <v>1.4156670503989504</v>
      </c>
      <c r="T1585" s="1">
        <f t="shared" si="327"/>
        <v>2.0904683444224501</v>
      </c>
      <c r="U1585" s="1">
        <f t="shared" si="327"/>
        <v>1.7530676974107002</v>
      </c>
      <c r="V1585" s="1">
        <f t="shared" si="327"/>
        <v>1.4156670503989504</v>
      </c>
      <c r="AA1585"/>
      <c r="AB1585"/>
    </row>
    <row r="1586" spans="1:28" hidden="1" x14ac:dyDescent="0.2">
      <c r="A1586" t="s">
        <v>1661</v>
      </c>
      <c r="B1586" s="5">
        <v>72.41</v>
      </c>
      <c r="C1586" s="2">
        <v>52215469</v>
      </c>
      <c r="D1586" s="2">
        <v>6000000</v>
      </c>
      <c r="E1586" t="s">
        <v>27</v>
      </c>
      <c r="F1586" s="2">
        <v>-3000000</v>
      </c>
      <c r="G1586" s="1">
        <f t="shared" si="315"/>
        <v>6.0331090994267443E-2</v>
      </c>
      <c r="H1586" s="1">
        <f t="shared" si="316"/>
        <v>-3.0165545497133722E-2</v>
      </c>
      <c r="I1586" s="1">
        <f t="shared" si="317"/>
        <v>109.89358704999999</v>
      </c>
      <c r="J1586" s="1">
        <f t="shared" si="318"/>
        <v>-219.78717409999999</v>
      </c>
      <c r="K1586" s="4">
        <v>1787000000</v>
      </c>
      <c r="L1586" s="3">
        <v>926000000</v>
      </c>
      <c r="M1586" s="1">
        <f t="shared" si="319"/>
        <v>16.489366398298557</v>
      </c>
      <c r="N1586" s="1">
        <f t="shared" si="320"/>
        <v>4.3913148783855984</v>
      </c>
      <c r="O1586" s="3">
        <v>862000000</v>
      </c>
      <c r="P1586" s="1">
        <f t="shared" si="321"/>
        <v>-0.34802784222737815</v>
      </c>
      <c r="Q1586" s="1">
        <f t="shared" si="322"/>
        <v>0.6960556844547563</v>
      </c>
      <c r="R1586" s="1">
        <f t="shared" si="323"/>
        <v>63.015368504833454</v>
      </c>
      <c r="S1586" s="1">
        <f t="shared" si="324"/>
        <v>1.149084766431953</v>
      </c>
      <c r="T1586" s="1">
        <f t="shared" si="327"/>
        <v>4.45078832864644</v>
      </c>
      <c r="U1586" s="1">
        <f t="shared" si="327"/>
        <v>2.7999365475391955</v>
      </c>
      <c r="V1586" s="1">
        <f t="shared" si="327"/>
        <v>1.149084766431953</v>
      </c>
      <c r="AA1586"/>
      <c r="AB1586"/>
    </row>
    <row r="1587" spans="1:28" hidden="1" x14ac:dyDescent="0.2">
      <c r="A1587" t="s">
        <v>1662</v>
      </c>
      <c r="B1587" s="5">
        <v>32.32</v>
      </c>
      <c r="C1587" s="2">
        <v>130600000</v>
      </c>
      <c r="D1587" s="2">
        <v>231000000</v>
      </c>
      <c r="E1587" t="s">
        <v>27</v>
      </c>
      <c r="F1587" s="2">
        <v>62000000</v>
      </c>
      <c r="G1587" s="1">
        <f t="shared" si="315"/>
        <v>2.3227470032792965</v>
      </c>
      <c r="H1587" s="1">
        <f t="shared" si="316"/>
        <v>0.62342127360743027</v>
      </c>
      <c r="I1587" s="1">
        <f t="shared" si="317"/>
        <v>2.8543788844155844</v>
      </c>
      <c r="J1587" s="1">
        <f t="shared" si="318"/>
        <v>10.634863262903226</v>
      </c>
      <c r="K1587" s="4">
        <v>6118000000</v>
      </c>
      <c r="L1587" s="4">
        <v>2604000000</v>
      </c>
      <c r="M1587" s="1">
        <f t="shared" si="319"/>
        <v>26.906584992343031</v>
      </c>
      <c r="N1587" s="1">
        <f t="shared" si="320"/>
        <v>1.2011929425156518</v>
      </c>
      <c r="O1587" s="4">
        <v>3511000000</v>
      </c>
      <c r="P1587" s="1">
        <f t="shared" si="321"/>
        <v>1.7658786670464257</v>
      </c>
      <c r="Q1587" s="1">
        <f t="shared" si="322"/>
        <v>6.5793221304471654</v>
      </c>
      <c r="R1587" s="1">
        <f t="shared" si="323"/>
        <v>1.827269264069264</v>
      </c>
      <c r="S1587" s="1">
        <f t="shared" si="324"/>
        <v>17.687595712098009</v>
      </c>
      <c r="T1587" s="1">
        <f t="shared" si="327"/>
        <v>23.064318529862174</v>
      </c>
      <c r="U1587" s="1">
        <f t="shared" si="327"/>
        <v>20.375957120980093</v>
      </c>
      <c r="V1587" s="1">
        <f t="shared" si="327"/>
        <v>17.687595712098009</v>
      </c>
      <c r="AA1587"/>
      <c r="AB1587"/>
    </row>
    <row r="1588" spans="1:28" hidden="1" x14ac:dyDescent="0.2">
      <c r="A1588" t="s">
        <v>1663</v>
      </c>
      <c r="B1588" s="5">
        <v>37.69</v>
      </c>
      <c r="C1588" s="2">
        <v>33457000</v>
      </c>
      <c r="D1588" s="2">
        <v>7000000</v>
      </c>
      <c r="E1588" t="s">
        <v>27</v>
      </c>
      <c r="F1588" s="2">
        <v>9000000</v>
      </c>
      <c r="G1588" s="1">
        <f t="shared" si="315"/>
        <v>7.0386272826645349E-2</v>
      </c>
      <c r="H1588" s="1">
        <f t="shared" si="316"/>
        <v>9.0496636491401161E-2</v>
      </c>
      <c r="I1588" s="1">
        <f t="shared" si="317"/>
        <v>94.194503185714282</v>
      </c>
      <c r="J1588" s="1">
        <f t="shared" si="318"/>
        <v>73.262391366666662</v>
      </c>
      <c r="K1588" s="3">
        <v>969000000</v>
      </c>
      <c r="L1588" s="3">
        <v>717000000</v>
      </c>
      <c r="M1588" s="1">
        <f t="shared" si="319"/>
        <v>7.5320560719729803</v>
      </c>
      <c r="N1588" s="1">
        <f t="shared" si="320"/>
        <v>5.0039457539682539</v>
      </c>
      <c r="O1588" s="3">
        <v>300000000</v>
      </c>
      <c r="P1588" s="1">
        <f t="shared" si="321"/>
        <v>3</v>
      </c>
      <c r="Q1588" s="1">
        <f t="shared" si="322"/>
        <v>2.3333333333333335</v>
      </c>
      <c r="R1588" s="1">
        <f t="shared" si="323"/>
        <v>18.014204714285711</v>
      </c>
      <c r="S1588" s="1">
        <f t="shared" si="324"/>
        <v>2.0922377977702724</v>
      </c>
      <c r="T1588" s="1">
        <f t="shared" si="327"/>
        <v>3.8855844815733636</v>
      </c>
      <c r="U1588" s="1">
        <f t="shared" si="327"/>
        <v>2.9889111396718184</v>
      </c>
      <c r="V1588" s="1">
        <f t="shared" si="327"/>
        <v>2.0922377977702724</v>
      </c>
      <c r="AA1588"/>
      <c r="AB1588"/>
    </row>
    <row r="1589" spans="1:28" hidden="1" x14ac:dyDescent="0.2">
      <c r="A1589" t="s">
        <v>1664</v>
      </c>
      <c r="B1589" s="5">
        <v>5.8</v>
      </c>
      <c r="C1589" s="2">
        <v>5114296</v>
      </c>
      <c r="D1589" s="2">
        <v>-4000000</v>
      </c>
      <c r="E1589" t="s">
        <v>27</v>
      </c>
      <c r="F1589" s="2">
        <v>-0.61</v>
      </c>
      <c r="G1589" s="1">
        <f t="shared" si="315"/>
        <v>-4.0220727329511624E-2</v>
      </c>
      <c r="H1589" s="1">
        <f t="shared" si="316"/>
        <v>-6.1336609177505233E-9</v>
      </c>
      <c r="I1589" s="1">
        <f t="shared" si="317"/>
        <v>-164.84038057500001</v>
      </c>
      <c r="J1589" s="1">
        <f t="shared" si="318"/>
        <v>-1080920528.3606558</v>
      </c>
      <c r="K1589" s="3">
        <v>9000000</v>
      </c>
      <c r="L1589" s="3">
        <v>2000000</v>
      </c>
      <c r="M1589" s="1">
        <f t="shared" si="319"/>
        <v>1.3687123310813454</v>
      </c>
      <c r="N1589" s="1">
        <f t="shared" si="320"/>
        <v>4.2375595428571424</v>
      </c>
      <c r="O1589" s="3">
        <v>7000000</v>
      </c>
      <c r="P1589" s="1">
        <f t="shared" si="321"/>
        <v>-8.7142857142857129E-6</v>
      </c>
      <c r="Q1589" s="1">
        <f t="shared" si="322"/>
        <v>-57.142857142857139</v>
      </c>
      <c r="R1589" s="1">
        <f t="shared" si="323"/>
        <v>-0.74157291999999997</v>
      </c>
      <c r="S1589" s="1">
        <f t="shared" si="324"/>
        <v>-7.82121332046483</v>
      </c>
      <c r="T1589" s="1">
        <f t="shared" si="327"/>
        <v>-7.5474708542485613</v>
      </c>
      <c r="U1589" s="1">
        <f t="shared" si="327"/>
        <v>-7.6843420873566961</v>
      </c>
      <c r="V1589" s="1">
        <f t="shared" si="327"/>
        <v>-7.82121332046483</v>
      </c>
      <c r="AA1589"/>
      <c r="AB1589"/>
    </row>
    <row r="1590" spans="1:28" hidden="1" x14ac:dyDescent="0.2">
      <c r="A1590" t="s">
        <v>1665</v>
      </c>
      <c r="B1590" s="5">
        <v>2.59</v>
      </c>
      <c r="C1590" s="2">
        <v>47557000</v>
      </c>
      <c r="D1590" s="2">
        <v>2000000</v>
      </c>
      <c r="E1590" t="s">
        <v>58</v>
      </c>
      <c r="F1590" s="2">
        <v>-8000000</v>
      </c>
      <c r="G1590" s="1">
        <f t="shared" ref="G1590:G1653" si="328">D1590/$C$3</f>
        <v>2.0110363664755812E-2</v>
      </c>
      <c r="H1590" s="1">
        <f t="shared" ref="H1590:H1653" si="329">F1590/$C$3</f>
        <v>-8.0441454659023248E-2</v>
      </c>
      <c r="I1590" s="1">
        <f t="shared" ref="I1590:I1653" si="330">$B$3/G1590</f>
        <v>329.68076115000002</v>
      </c>
      <c r="J1590" s="1">
        <f t="shared" ref="J1590:J1653" si="331">$B$3/H1590</f>
        <v>-82.420190287500006</v>
      </c>
      <c r="K1590" s="3">
        <v>125000000</v>
      </c>
      <c r="L1590" s="3">
        <v>47000000</v>
      </c>
      <c r="M1590" s="1">
        <f t="shared" ref="M1590:M1653" si="332">(K1590-L1590)/C1590</f>
        <v>1.6401370986395274</v>
      </c>
      <c r="N1590" s="1">
        <f t="shared" ref="N1590:N1653" si="333">B1590/M1590</f>
        <v>1.579136282051282</v>
      </c>
      <c r="O1590" s="3">
        <v>78000000</v>
      </c>
      <c r="P1590" s="1">
        <f t="shared" ref="P1590:P1653" si="334">F1590/O1590*100</f>
        <v>-10.256410256410255</v>
      </c>
      <c r="Q1590" s="1">
        <f t="shared" ref="Q1590:Q1653" si="335">D1590/O1590*100</f>
        <v>2.5641025641025639</v>
      </c>
      <c r="R1590" s="1">
        <f t="shared" ref="R1590:R1653" si="336">B1590/S1590</f>
        <v>6.1586314999999994</v>
      </c>
      <c r="S1590" s="1">
        <f t="shared" ref="S1590:S1653" si="337">($O1590+$O1590*($Q1590-$C$1)/$C$1)/$C1590</f>
        <v>0.42054797401013522</v>
      </c>
      <c r="T1590" s="1">
        <f t="shared" si="327"/>
        <v>0.74857539373804072</v>
      </c>
      <c r="U1590" s="1">
        <f t="shared" si="327"/>
        <v>0.58456168387408791</v>
      </c>
      <c r="V1590" s="1">
        <f t="shared" si="327"/>
        <v>0.42054797401013522</v>
      </c>
      <c r="AA1590"/>
      <c r="AB1590"/>
    </row>
    <row r="1591" spans="1:28" hidden="1" x14ac:dyDescent="0.2">
      <c r="A1591" t="s">
        <v>1666</v>
      </c>
      <c r="B1591" s="5">
        <v>79.849999999999994</v>
      </c>
      <c r="C1591" s="2">
        <v>581271000</v>
      </c>
      <c r="D1591" s="2">
        <v>3419000000</v>
      </c>
      <c r="E1591" t="s">
        <v>27</v>
      </c>
      <c r="F1591" s="2">
        <v>615000000</v>
      </c>
      <c r="G1591" s="1">
        <f t="shared" si="328"/>
        <v>34.378666684900061</v>
      </c>
      <c r="H1591" s="1">
        <f t="shared" si="329"/>
        <v>6.1839368269124124</v>
      </c>
      <c r="I1591" s="1">
        <f t="shared" si="330"/>
        <v>0.19285215627376426</v>
      </c>
      <c r="J1591" s="1">
        <f t="shared" si="331"/>
        <v>1.0721325565853659</v>
      </c>
      <c r="K1591" s="4">
        <v>36542000000</v>
      </c>
      <c r="L1591" s="4">
        <v>15418000000</v>
      </c>
      <c r="M1591" s="1">
        <f t="shared" si="332"/>
        <v>36.34105262433529</v>
      </c>
      <c r="N1591" s="1">
        <f t="shared" si="333"/>
        <v>2.197239601874645</v>
      </c>
      <c r="O1591" s="4">
        <v>21124000000</v>
      </c>
      <c r="P1591" s="1">
        <f t="shared" si="334"/>
        <v>2.9113804203749289</v>
      </c>
      <c r="Q1591" s="1">
        <f t="shared" si="335"/>
        <v>16.185381556523385</v>
      </c>
      <c r="R1591" s="1">
        <f t="shared" si="336"/>
        <v>1.3575457546066099</v>
      </c>
      <c r="S1591" s="1">
        <f t="shared" si="337"/>
        <v>58.819380289056227</v>
      </c>
      <c r="T1591" s="1">
        <f t="shared" si="327"/>
        <v>66.087590813923285</v>
      </c>
      <c r="U1591" s="1">
        <f t="shared" si="327"/>
        <v>62.453485551489756</v>
      </c>
      <c r="V1591" s="1">
        <f t="shared" si="327"/>
        <v>58.819380289056227</v>
      </c>
      <c r="AA1591"/>
      <c r="AB1591"/>
    </row>
    <row r="1592" spans="1:28" hidden="1" x14ac:dyDescent="0.2">
      <c r="A1592" t="s">
        <v>1667</v>
      </c>
      <c r="B1592" s="5">
        <v>227.57</v>
      </c>
      <c r="C1592" s="2">
        <v>57844355</v>
      </c>
      <c r="D1592" s="2">
        <v>240000000</v>
      </c>
      <c r="E1592" t="s">
        <v>27</v>
      </c>
      <c r="F1592" s="2">
        <v>67000000</v>
      </c>
      <c r="G1592" s="1">
        <f t="shared" si="328"/>
        <v>2.4132436397706978</v>
      </c>
      <c r="H1592" s="1">
        <f t="shared" si="329"/>
        <v>0.67369718276931978</v>
      </c>
      <c r="I1592" s="1">
        <f t="shared" si="330"/>
        <v>2.7473396762499998</v>
      </c>
      <c r="J1592" s="1">
        <f t="shared" si="331"/>
        <v>9.841216750746268</v>
      </c>
      <c r="K1592" s="4">
        <v>2040000000</v>
      </c>
      <c r="L1592" s="3">
        <v>548000000</v>
      </c>
      <c r="M1592" s="1">
        <f t="shared" si="332"/>
        <v>25.793355289379576</v>
      </c>
      <c r="N1592" s="1">
        <f t="shared" si="333"/>
        <v>8.8228149244973189</v>
      </c>
      <c r="O1592" s="4">
        <v>1492000000</v>
      </c>
      <c r="P1592" s="1">
        <f t="shared" si="334"/>
        <v>4.4906166219839143</v>
      </c>
      <c r="Q1592" s="1">
        <f t="shared" si="335"/>
        <v>16.085790884718499</v>
      </c>
      <c r="R1592" s="1">
        <f t="shared" si="336"/>
        <v>5.4848499447291665</v>
      </c>
      <c r="S1592" s="1">
        <f t="shared" si="337"/>
        <v>41.490651940020769</v>
      </c>
      <c r="T1592" s="1">
        <f t="shared" si="327"/>
        <v>46.649322997896682</v>
      </c>
      <c r="U1592" s="1">
        <f t="shared" si="327"/>
        <v>44.069987468958729</v>
      </c>
      <c r="V1592" s="1">
        <f t="shared" si="327"/>
        <v>41.490651940020769</v>
      </c>
      <c r="AA1592"/>
      <c r="AB1592"/>
    </row>
    <row r="1593" spans="1:28" hidden="1" x14ac:dyDescent="0.2">
      <c r="A1593" t="s">
        <v>1668</v>
      </c>
      <c r="B1593" s="5">
        <v>22.4</v>
      </c>
      <c r="C1593" s="2">
        <v>91044000</v>
      </c>
      <c r="D1593" s="2">
        <v>-124000000</v>
      </c>
      <c r="E1593" t="s">
        <v>27</v>
      </c>
      <c r="F1593" s="2">
        <v>-36000000</v>
      </c>
      <c r="G1593" s="1">
        <f t="shared" si="328"/>
        <v>-1.2468425472148605</v>
      </c>
      <c r="H1593" s="1">
        <f t="shared" si="329"/>
        <v>-0.36198654596560464</v>
      </c>
      <c r="I1593" s="1">
        <f t="shared" si="330"/>
        <v>-5.3174316314516128</v>
      </c>
      <c r="J1593" s="1">
        <f t="shared" si="331"/>
        <v>-18.315597841666666</v>
      </c>
      <c r="K1593" s="3">
        <v>334000000</v>
      </c>
      <c r="L1593" s="3">
        <v>40000000</v>
      </c>
      <c r="M1593" s="1">
        <f t="shared" si="332"/>
        <v>3.2292078555423753</v>
      </c>
      <c r="N1593" s="1">
        <f t="shared" si="333"/>
        <v>6.936685714285713</v>
      </c>
      <c r="O1593" s="3">
        <v>294000000</v>
      </c>
      <c r="P1593" s="1">
        <f t="shared" si="334"/>
        <v>-12.244897959183673</v>
      </c>
      <c r="Q1593" s="1">
        <f t="shared" si="335"/>
        <v>-42.176870748299322</v>
      </c>
      <c r="R1593" s="1">
        <f t="shared" si="336"/>
        <v>-1.6446658064516126</v>
      </c>
      <c r="S1593" s="1">
        <f t="shared" si="337"/>
        <v>-13.619788234260358</v>
      </c>
      <c r="T1593" s="1">
        <f t="shared" si="327"/>
        <v>-12.973946663151883</v>
      </c>
      <c r="U1593" s="1">
        <f t="shared" si="327"/>
        <v>-13.29686744870612</v>
      </c>
      <c r="V1593" s="1">
        <f t="shared" si="327"/>
        <v>-13.619788234260358</v>
      </c>
      <c r="AA1593"/>
      <c r="AB1593"/>
    </row>
    <row r="1594" spans="1:28" hidden="1" x14ac:dyDescent="0.2">
      <c r="A1594" t="s">
        <v>1669</v>
      </c>
      <c r="B1594" s="5">
        <v>3.03</v>
      </c>
      <c r="C1594" s="2">
        <v>27403110</v>
      </c>
      <c r="D1594" s="2">
        <v>7000000</v>
      </c>
      <c r="E1594" t="s">
        <v>27</v>
      </c>
      <c r="F1594" s="2">
        <v>1.45</v>
      </c>
      <c r="G1594" s="1">
        <f t="shared" si="328"/>
        <v>7.0386272826645349E-2</v>
      </c>
      <c r="H1594" s="1">
        <f t="shared" si="329"/>
        <v>1.4580013656947964E-8</v>
      </c>
      <c r="I1594" s="1">
        <f t="shared" si="330"/>
        <v>94.194503185714282</v>
      </c>
      <c r="J1594" s="1">
        <f t="shared" si="331"/>
        <v>454732084.34482759</v>
      </c>
      <c r="K1594" s="3">
        <v>95000000</v>
      </c>
      <c r="L1594" s="3">
        <v>20000000</v>
      </c>
      <c r="M1594" s="1">
        <f t="shared" si="332"/>
        <v>2.736915627459803</v>
      </c>
      <c r="N1594" s="1">
        <f t="shared" si="333"/>
        <v>1.1070856439999999</v>
      </c>
      <c r="O1594" s="3">
        <v>75000000</v>
      </c>
      <c r="P1594" s="1">
        <f t="shared" si="334"/>
        <v>1.9333333333333332E-6</v>
      </c>
      <c r="Q1594" s="1">
        <f t="shared" si="335"/>
        <v>9.3333333333333339</v>
      </c>
      <c r="R1594" s="1">
        <f t="shared" si="336"/>
        <v>1.1861631899999998</v>
      </c>
      <c r="S1594" s="1">
        <f t="shared" si="337"/>
        <v>2.5544545856291494</v>
      </c>
      <c r="T1594" s="1">
        <f t="shared" ref="T1594:V1613" si="338">($O1594+$O1594*($Q1594+T$2-$C$1)/$C$1)/$C1594</f>
        <v>3.1018377111211102</v>
      </c>
      <c r="U1594" s="1">
        <f t="shared" si="338"/>
        <v>2.8281461483751298</v>
      </c>
      <c r="V1594" s="1">
        <f t="shared" si="338"/>
        <v>2.5544545856291494</v>
      </c>
      <c r="AA1594"/>
      <c r="AB1594"/>
    </row>
    <row r="1595" spans="1:28" hidden="1" x14ac:dyDescent="0.2">
      <c r="A1595" t="s">
        <v>1670</v>
      </c>
      <c r="B1595" s="5">
        <v>87.01</v>
      </c>
      <c r="C1595" s="2">
        <v>13350000</v>
      </c>
      <c r="D1595" s="2">
        <v>63000000</v>
      </c>
      <c r="E1595" t="s">
        <v>61</v>
      </c>
      <c r="F1595" s="2">
        <v>20000000</v>
      </c>
      <c r="G1595" s="1">
        <f t="shared" si="328"/>
        <v>0.63347645543980813</v>
      </c>
      <c r="H1595" s="1">
        <f t="shared" si="329"/>
        <v>0.20110363664755812</v>
      </c>
      <c r="I1595" s="1">
        <f t="shared" si="330"/>
        <v>10.46605590952381</v>
      </c>
      <c r="J1595" s="1">
        <f t="shared" si="331"/>
        <v>32.968076115000002</v>
      </c>
      <c r="K1595" s="3">
        <v>914000000</v>
      </c>
      <c r="L1595" s="3">
        <v>464000000</v>
      </c>
      <c r="M1595" s="1">
        <f t="shared" si="332"/>
        <v>33.707865168539328</v>
      </c>
      <c r="N1595" s="1">
        <f t="shared" si="333"/>
        <v>2.5812966666666668</v>
      </c>
      <c r="O1595" s="3">
        <v>450000000</v>
      </c>
      <c r="P1595" s="1">
        <f t="shared" si="334"/>
        <v>4.4444444444444446</v>
      </c>
      <c r="Q1595" s="1">
        <f t="shared" si="335"/>
        <v>14.000000000000002</v>
      </c>
      <c r="R1595" s="1">
        <f t="shared" si="336"/>
        <v>1.8437833333333333</v>
      </c>
      <c r="S1595" s="1">
        <f t="shared" si="337"/>
        <v>47.19101123595506</v>
      </c>
      <c r="T1595" s="1">
        <f t="shared" si="338"/>
        <v>53.932584269662918</v>
      </c>
      <c r="U1595" s="1">
        <f t="shared" si="338"/>
        <v>50.561797752808999</v>
      </c>
      <c r="V1595" s="1">
        <f t="shared" si="338"/>
        <v>47.19101123595506</v>
      </c>
      <c r="AA1595"/>
      <c r="AB1595"/>
    </row>
    <row r="1596" spans="1:28" hidden="1" x14ac:dyDescent="0.2">
      <c r="A1596" t="s">
        <v>1671</v>
      </c>
      <c r="B1596" s="5">
        <v>72.290000000000006</v>
      </c>
      <c r="C1596" s="2">
        <v>77664000</v>
      </c>
      <c r="D1596" s="2">
        <v>267000000</v>
      </c>
      <c r="E1596" t="s">
        <v>27</v>
      </c>
      <c r="F1596" s="2">
        <v>34000000</v>
      </c>
      <c r="G1596" s="1">
        <f t="shared" si="328"/>
        <v>2.6847335492449012</v>
      </c>
      <c r="H1596" s="1">
        <f t="shared" si="329"/>
        <v>0.34187618230084882</v>
      </c>
      <c r="I1596" s="1">
        <f t="shared" si="330"/>
        <v>2.4695188101123593</v>
      </c>
      <c r="J1596" s="1">
        <f t="shared" si="331"/>
        <v>19.39298595</v>
      </c>
      <c r="K1596" s="4">
        <v>6633000000</v>
      </c>
      <c r="L1596" s="4">
        <v>3592000000</v>
      </c>
      <c r="M1596" s="1">
        <f t="shared" si="332"/>
        <v>39.155850844664194</v>
      </c>
      <c r="N1596" s="1">
        <f t="shared" si="333"/>
        <v>1.846211956593226</v>
      </c>
      <c r="O1596" s="4">
        <v>3041000000</v>
      </c>
      <c r="P1596" s="1">
        <f t="shared" si="334"/>
        <v>1.1180532719500165</v>
      </c>
      <c r="Q1596" s="1">
        <f t="shared" si="335"/>
        <v>8.7800065767839524</v>
      </c>
      <c r="R1596" s="1">
        <f t="shared" si="336"/>
        <v>2.1027455280898879</v>
      </c>
      <c r="S1596" s="1">
        <f t="shared" si="337"/>
        <v>34.37886279357231</v>
      </c>
      <c r="T1596" s="1">
        <f t="shared" si="338"/>
        <v>42.210032962505153</v>
      </c>
      <c r="U1596" s="1">
        <f t="shared" si="338"/>
        <v>38.294447878038731</v>
      </c>
      <c r="V1596" s="1">
        <f t="shared" si="338"/>
        <v>34.37886279357231</v>
      </c>
      <c r="AA1596"/>
      <c r="AB1596"/>
    </row>
    <row r="1597" spans="1:28" hidden="1" x14ac:dyDescent="0.2">
      <c r="A1597" t="s">
        <v>1672</v>
      </c>
      <c r="B1597" s="5">
        <v>6.65</v>
      </c>
      <c r="C1597" s="2">
        <v>255235000</v>
      </c>
      <c r="D1597" s="2">
        <v>-2245000000</v>
      </c>
      <c r="E1597" t="s">
        <v>27</v>
      </c>
      <c r="F1597" s="2">
        <v>-361000000</v>
      </c>
      <c r="G1597" s="1">
        <f t="shared" si="328"/>
        <v>-22.573883213688401</v>
      </c>
      <c r="H1597" s="1">
        <f t="shared" si="329"/>
        <v>-3.6299206414884244</v>
      </c>
      <c r="I1597" s="1">
        <f t="shared" si="330"/>
        <v>-0.29370223710467708</v>
      </c>
      <c r="J1597" s="1">
        <f t="shared" si="331"/>
        <v>-1.8264862113573406</v>
      </c>
      <c r="K1597" s="4">
        <v>20160000000</v>
      </c>
      <c r="L1597" s="4">
        <v>9263000000</v>
      </c>
      <c r="M1597" s="1">
        <f t="shared" si="332"/>
        <v>42.693987893509906</v>
      </c>
      <c r="N1597" s="1">
        <f t="shared" si="333"/>
        <v>0.15575963567954482</v>
      </c>
      <c r="O1597" s="4">
        <v>10898000000</v>
      </c>
      <c r="P1597" s="1">
        <f t="shared" si="334"/>
        <v>-3.312534409983483</v>
      </c>
      <c r="Q1597" s="1">
        <f t="shared" si="335"/>
        <v>-20.600110111947146</v>
      </c>
      <c r="R1597" s="1">
        <f t="shared" si="336"/>
        <v>-7.5604131403118044E-2</v>
      </c>
      <c r="S1597" s="1">
        <f t="shared" si="337"/>
        <v>-87.95815620898388</v>
      </c>
      <c r="T1597" s="1">
        <f t="shared" si="338"/>
        <v>-79.418575038689838</v>
      </c>
      <c r="U1597" s="1">
        <f t="shared" si="338"/>
        <v>-83.688365623836859</v>
      </c>
      <c r="V1597" s="1">
        <f t="shared" si="338"/>
        <v>-87.95815620898388</v>
      </c>
      <c r="AA1597"/>
      <c r="AB1597"/>
    </row>
    <row r="1598" spans="1:28" hidden="1" x14ac:dyDescent="0.2">
      <c r="A1598" t="s">
        <v>4990</v>
      </c>
      <c r="B1598" s="5">
        <v>5.08</v>
      </c>
      <c r="C1598" s="2">
        <v>124289103</v>
      </c>
      <c r="D1598" s="2">
        <v>140000000</v>
      </c>
      <c r="E1598" t="s">
        <v>27</v>
      </c>
      <c r="F1598" s="2">
        <v>140000000</v>
      </c>
      <c r="G1598" s="1">
        <f t="shared" si="328"/>
        <v>1.4077254565329069</v>
      </c>
      <c r="H1598" s="1">
        <f t="shared" si="329"/>
        <v>1.4077254565329069</v>
      </c>
      <c r="I1598" s="1">
        <f t="shared" si="330"/>
        <v>4.7097251592857141</v>
      </c>
      <c r="J1598" s="1">
        <f t="shared" si="331"/>
        <v>4.7097251592857141</v>
      </c>
      <c r="K1598" s="2">
        <v>7519000000</v>
      </c>
      <c r="L1598" s="2">
        <v>2398000000</v>
      </c>
      <c r="M1598" s="1">
        <f t="shared" si="332"/>
        <v>41.202324873162851</v>
      </c>
      <c r="N1598" s="1">
        <f t="shared" si="333"/>
        <v>0.12329401352079673</v>
      </c>
      <c r="O1598" s="2">
        <v>5121000000</v>
      </c>
      <c r="P1598" s="1">
        <f t="shared" si="334"/>
        <v>2.7338410466705723</v>
      </c>
      <c r="Q1598" s="1">
        <f t="shared" si="335"/>
        <v>2.7338410466705723</v>
      </c>
      <c r="R1598" s="1">
        <f t="shared" si="336"/>
        <v>0.45099188802857143</v>
      </c>
      <c r="S1598" s="1">
        <f t="shared" si="337"/>
        <v>11.26406069565085</v>
      </c>
      <c r="T1598" s="1">
        <f t="shared" si="338"/>
        <v>19.504525670283421</v>
      </c>
      <c r="U1598" s="1">
        <f t="shared" si="338"/>
        <v>15.384293182967134</v>
      </c>
      <c r="V1598" s="1">
        <f t="shared" si="338"/>
        <v>11.26406069565085</v>
      </c>
      <c r="AA1598"/>
      <c r="AB1598"/>
    </row>
    <row r="1599" spans="1:28" hidden="1" x14ac:dyDescent="0.2">
      <c r="A1599" t="s">
        <v>1674</v>
      </c>
      <c r="B1599" s="5">
        <v>154.01</v>
      </c>
      <c r="C1599" s="2">
        <v>122300000</v>
      </c>
      <c r="D1599" s="2">
        <v>300000000</v>
      </c>
      <c r="E1599" t="s">
        <v>27</v>
      </c>
      <c r="F1599" s="2">
        <v>81000000</v>
      </c>
      <c r="G1599" s="1">
        <f t="shared" si="328"/>
        <v>3.0165545497133719</v>
      </c>
      <c r="H1599" s="1">
        <f t="shared" si="329"/>
        <v>0.81446972842261045</v>
      </c>
      <c r="I1599" s="1">
        <f t="shared" si="330"/>
        <v>2.1978717410000002</v>
      </c>
      <c r="J1599" s="1">
        <f t="shared" si="331"/>
        <v>8.1402657074074067</v>
      </c>
      <c r="K1599" s="4">
        <v>7431000000</v>
      </c>
      <c r="L1599" s="4">
        <v>4872000000</v>
      </c>
      <c r="M1599" s="1">
        <f t="shared" si="332"/>
        <v>20.923957481602617</v>
      </c>
      <c r="N1599" s="1">
        <f t="shared" si="333"/>
        <v>7.360462289957014</v>
      </c>
      <c r="O1599" s="4">
        <v>2516000000</v>
      </c>
      <c r="P1599" s="1">
        <f t="shared" si="334"/>
        <v>3.2193958664546898</v>
      </c>
      <c r="Q1599" s="1">
        <f t="shared" si="335"/>
        <v>11.923688394276629</v>
      </c>
      <c r="R1599" s="1">
        <f t="shared" si="336"/>
        <v>6.2784743333333326</v>
      </c>
      <c r="S1599" s="1">
        <f t="shared" si="337"/>
        <v>24.529844644317254</v>
      </c>
      <c r="T1599" s="1">
        <f t="shared" si="338"/>
        <v>28.644317252657398</v>
      </c>
      <c r="U1599" s="1">
        <f t="shared" si="338"/>
        <v>26.587080948487326</v>
      </c>
      <c r="V1599" s="1">
        <f t="shared" si="338"/>
        <v>24.529844644317254</v>
      </c>
      <c r="AA1599"/>
      <c r="AB1599"/>
    </row>
    <row r="1600" spans="1:28" s="21" customFormat="1" hidden="1" x14ac:dyDescent="0.2">
      <c r="A1600" s="21" t="s">
        <v>4636</v>
      </c>
      <c r="B1600" s="22">
        <v>7</v>
      </c>
      <c r="C1600" s="23">
        <v>16162000</v>
      </c>
      <c r="D1600" s="23">
        <v>25000000</v>
      </c>
      <c r="E1600" s="21" t="s">
        <v>27</v>
      </c>
      <c r="F1600" s="23">
        <v>0.9</v>
      </c>
      <c r="G1600" s="24">
        <f t="shared" si="328"/>
        <v>0.25137954580944766</v>
      </c>
      <c r="H1600" s="24">
        <f t="shared" si="329"/>
        <v>9.0496636491401171E-9</v>
      </c>
      <c r="I1600" s="24">
        <f t="shared" si="330"/>
        <v>26.374460892000002</v>
      </c>
      <c r="J1600" s="24">
        <f t="shared" si="331"/>
        <v>732623913.66666663</v>
      </c>
      <c r="K1600" s="23">
        <v>143000000</v>
      </c>
      <c r="L1600" s="23">
        <v>36000000</v>
      </c>
      <c r="M1600" s="24">
        <f t="shared" si="332"/>
        <v>6.6204677638906073</v>
      </c>
      <c r="N1600" s="24">
        <f t="shared" si="333"/>
        <v>1.0573271028037383</v>
      </c>
      <c r="O1600" s="23">
        <v>107000000</v>
      </c>
      <c r="P1600" s="24">
        <f t="shared" si="334"/>
        <v>8.4112149532710276E-7</v>
      </c>
      <c r="Q1600" s="24">
        <f t="shared" si="335"/>
        <v>23.364485981308412</v>
      </c>
      <c r="R1600" s="24">
        <f t="shared" si="336"/>
        <v>0.45253599999999999</v>
      </c>
      <c r="S1600" s="24">
        <f t="shared" si="337"/>
        <v>15.468382625912636</v>
      </c>
      <c r="T1600" s="24">
        <f t="shared" si="338"/>
        <v>16.792476178690755</v>
      </c>
      <c r="U1600" s="24">
        <f t="shared" si="338"/>
        <v>16.130429402301697</v>
      </c>
      <c r="V1600" s="24">
        <f t="shared" si="338"/>
        <v>15.468382625912636</v>
      </c>
      <c r="W1600" s="24"/>
      <c r="X1600" s="24"/>
      <c r="Y1600" s="24"/>
      <c r="Z1600" s="24"/>
    </row>
    <row r="1601" spans="1:28" hidden="1" x14ac:dyDescent="0.2">
      <c r="A1601" t="s">
        <v>1676</v>
      </c>
      <c r="B1601" s="5">
        <v>591.96</v>
      </c>
      <c r="C1601" s="2">
        <v>85571000</v>
      </c>
      <c r="D1601" s="2">
        <v>365000000</v>
      </c>
      <c r="E1601" t="s">
        <v>27</v>
      </c>
      <c r="F1601" s="2">
        <v>121000000</v>
      </c>
      <c r="G1601" s="1">
        <f t="shared" si="328"/>
        <v>3.6701413688179358</v>
      </c>
      <c r="H1601" s="1">
        <f t="shared" si="329"/>
        <v>1.2166770017177266</v>
      </c>
      <c r="I1601" s="1">
        <f t="shared" si="330"/>
        <v>1.806469924109589</v>
      </c>
      <c r="J1601" s="1">
        <f t="shared" si="331"/>
        <v>5.4492687793388432</v>
      </c>
      <c r="K1601" s="4">
        <v>22842000000</v>
      </c>
      <c r="L1601" s="4">
        <v>14081000000</v>
      </c>
      <c r="M1601" s="1">
        <f t="shared" si="332"/>
        <v>102.38281660843043</v>
      </c>
      <c r="N1601" s="1">
        <f t="shared" si="333"/>
        <v>5.781829603926492</v>
      </c>
      <c r="O1601" s="4">
        <v>8761000000</v>
      </c>
      <c r="P1601" s="1">
        <f t="shared" si="334"/>
        <v>1.3811208766122589</v>
      </c>
      <c r="Q1601" s="1">
        <f t="shared" si="335"/>
        <v>4.1661910740783012</v>
      </c>
      <c r="R1601" s="1">
        <f t="shared" si="336"/>
        <v>13.877975112328768</v>
      </c>
      <c r="S1601" s="1">
        <f t="shared" si="337"/>
        <v>42.654637669303852</v>
      </c>
      <c r="T1601" s="1">
        <f t="shared" si="338"/>
        <v>63.131200990989939</v>
      </c>
      <c r="U1601" s="1">
        <f t="shared" si="338"/>
        <v>52.892919330146896</v>
      </c>
      <c r="V1601" s="1">
        <f t="shared" si="338"/>
        <v>42.654637669303852</v>
      </c>
      <c r="AA1601"/>
      <c r="AB1601"/>
    </row>
    <row r="1602" spans="1:28" hidden="1" x14ac:dyDescent="0.2">
      <c r="A1602" t="s">
        <v>1677</v>
      </c>
      <c r="B1602" s="5">
        <v>5.0999999999999996</v>
      </c>
      <c r="C1602" s="2">
        <v>17376236</v>
      </c>
      <c r="D1602" s="2">
        <v>-13000000</v>
      </c>
      <c r="E1602" t="s">
        <v>27</v>
      </c>
      <c r="F1602" s="2">
        <v>-6000000</v>
      </c>
      <c r="G1602" s="1">
        <f t="shared" si="328"/>
        <v>-0.13071736382091279</v>
      </c>
      <c r="H1602" s="1">
        <f t="shared" si="329"/>
        <v>-6.0331090994267443E-2</v>
      </c>
      <c r="I1602" s="1">
        <f t="shared" si="330"/>
        <v>-50.720117100000003</v>
      </c>
      <c r="J1602" s="1">
        <f t="shared" si="331"/>
        <v>-109.89358704999999</v>
      </c>
      <c r="K1602" s="3">
        <v>63000000</v>
      </c>
      <c r="L1602" s="3">
        <v>14000000</v>
      </c>
      <c r="M1602" s="1">
        <f t="shared" si="332"/>
        <v>2.8199432834590876</v>
      </c>
      <c r="N1602" s="1">
        <f t="shared" si="333"/>
        <v>1.8085470122448977</v>
      </c>
      <c r="O1602" s="3">
        <v>49000000</v>
      </c>
      <c r="P1602" s="1">
        <f t="shared" si="334"/>
        <v>-12.244897959183673</v>
      </c>
      <c r="Q1602" s="1">
        <f t="shared" si="335"/>
        <v>-26.530612244897959</v>
      </c>
      <c r="R1602" s="1">
        <f t="shared" si="336"/>
        <v>-0.68168310461538451</v>
      </c>
      <c r="S1602" s="1">
        <f t="shared" si="337"/>
        <v>-7.4814821806057425</v>
      </c>
      <c r="T1602" s="1">
        <f t="shared" si="338"/>
        <v>-6.917493523913925</v>
      </c>
      <c r="U1602" s="1">
        <f t="shared" si="338"/>
        <v>-7.1994878522598338</v>
      </c>
      <c r="V1602" s="1">
        <f t="shared" si="338"/>
        <v>-7.4814821806057425</v>
      </c>
      <c r="AA1602"/>
      <c r="AB1602"/>
    </row>
    <row r="1603" spans="1:28" hidden="1" x14ac:dyDescent="0.2">
      <c r="A1603" t="s">
        <v>3452</v>
      </c>
      <c r="B1603" s="5">
        <v>0.7</v>
      </c>
      <c r="C1603" s="2">
        <v>233113241</v>
      </c>
      <c r="D1603" s="2">
        <v>36000000</v>
      </c>
      <c r="E1603" t="s">
        <v>30</v>
      </c>
      <c r="F1603" s="2">
        <v>-5000000</v>
      </c>
      <c r="G1603" s="1">
        <f t="shared" si="328"/>
        <v>0.36198654596560464</v>
      </c>
      <c r="H1603" s="1">
        <f t="shared" si="329"/>
        <v>-5.027590916188953E-2</v>
      </c>
      <c r="I1603" s="1">
        <f t="shared" si="330"/>
        <v>18.315597841666666</v>
      </c>
      <c r="J1603" s="1">
        <f t="shared" si="331"/>
        <v>-131.87230446000001</v>
      </c>
      <c r="K1603" s="2">
        <v>98000000</v>
      </c>
      <c r="L1603" s="2">
        <v>2000000</v>
      </c>
      <c r="M1603" s="1">
        <f t="shared" si="332"/>
        <v>0.41181701900837114</v>
      </c>
      <c r="N1603" s="1">
        <f t="shared" si="333"/>
        <v>1.6997840489583331</v>
      </c>
      <c r="O1603" s="2">
        <v>96000000</v>
      </c>
      <c r="P1603" s="1">
        <f t="shared" si="334"/>
        <v>-5.2083333333333339</v>
      </c>
      <c r="Q1603" s="1">
        <f t="shared" si="335"/>
        <v>37.5</v>
      </c>
      <c r="R1603" s="1">
        <f t="shared" si="336"/>
        <v>0.45327574638888884</v>
      </c>
      <c r="S1603" s="1">
        <f t="shared" si="337"/>
        <v>1.5443138212813918</v>
      </c>
      <c r="T1603" s="1">
        <f t="shared" si="338"/>
        <v>1.6266772250830659</v>
      </c>
      <c r="U1603" s="1">
        <f t="shared" si="338"/>
        <v>1.5854955231822287</v>
      </c>
      <c r="V1603" s="1">
        <f t="shared" si="338"/>
        <v>1.5443138212813918</v>
      </c>
      <c r="AA1603"/>
      <c r="AB1603"/>
    </row>
    <row r="1604" spans="1:28" hidden="1" x14ac:dyDescent="0.2">
      <c r="A1604" t="s">
        <v>1679</v>
      </c>
      <c r="B1604" s="5">
        <v>8.42</v>
      </c>
      <c r="C1604" s="2">
        <v>461705640</v>
      </c>
      <c r="D1604" s="2">
        <v>-51000000</v>
      </c>
      <c r="E1604" t="s">
        <v>30</v>
      </c>
      <c r="F1604" s="2">
        <v>-51000000</v>
      </c>
      <c r="G1604" s="1">
        <f t="shared" si="328"/>
        <v>-0.51281427345127328</v>
      </c>
      <c r="H1604" s="1">
        <f t="shared" si="329"/>
        <v>-0.51281427345127328</v>
      </c>
      <c r="I1604" s="1">
        <f t="shared" si="330"/>
        <v>-12.928657299999999</v>
      </c>
      <c r="J1604" s="1">
        <f t="shared" si="331"/>
        <v>-12.928657299999999</v>
      </c>
      <c r="K1604" s="3">
        <v>754000000</v>
      </c>
      <c r="L1604" s="3">
        <v>329000000</v>
      </c>
      <c r="M1604" s="1">
        <f t="shared" si="332"/>
        <v>0.92049990985598529</v>
      </c>
      <c r="N1604" s="1">
        <f t="shared" si="333"/>
        <v>9.1472035030588241</v>
      </c>
      <c r="O1604" s="3">
        <v>410000000</v>
      </c>
      <c r="P1604" s="1">
        <f t="shared" si="334"/>
        <v>-12.439024390243903</v>
      </c>
      <c r="Q1604" s="1">
        <f t="shared" si="335"/>
        <v>-12.439024390243903</v>
      </c>
      <c r="R1604" s="1">
        <f t="shared" si="336"/>
        <v>-7.6226695858823525</v>
      </c>
      <c r="S1604" s="1">
        <f t="shared" si="337"/>
        <v>-1.1045998918271824</v>
      </c>
      <c r="T1604" s="1">
        <f t="shared" si="338"/>
        <v>-0.92699755627849789</v>
      </c>
      <c r="U1604" s="1">
        <f t="shared" si="338"/>
        <v>-1.0157987240528403</v>
      </c>
      <c r="V1604" s="1">
        <f t="shared" si="338"/>
        <v>-1.1045998918271824</v>
      </c>
      <c r="AA1604"/>
      <c r="AB1604"/>
    </row>
    <row r="1605" spans="1:28" hidden="1" x14ac:dyDescent="0.2">
      <c r="A1605" t="s">
        <v>1680</v>
      </c>
      <c r="B1605" s="5">
        <v>32.700000000000003</v>
      </c>
      <c r="C1605" s="2">
        <v>123564000</v>
      </c>
      <c r="D1605" s="2">
        <v>273000000</v>
      </c>
      <c r="E1605" t="s">
        <v>27</v>
      </c>
      <c r="F1605" s="2">
        <v>24000000</v>
      </c>
      <c r="G1605" s="1">
        <f t="shared" si="328"/>
        <v>2.7450646402391685</v>
      </c>
      <c r="H1605" s="1">
        <f t="shared" si="329"/>
        <v>0.24132436397706977</v>
      </c>
      <c r="I1605" s="1">
        <f t="shared" si="330"/>
        <v>2.4152436714285712</v>
      </c>
      <c r="J1605" s="1">
        <f t="shared" si="331"/>
        <v>27.473396762499998</v>
      </c>
      <c r="K1605" s="4">
        <v>3731000000</v>
      </c>
      <c r="L1605" s="3">
        <v>503000000</v>
      </c>
      <c r="M1605" s="1">
        <f t="shared" si="332"/>
        <v>26.124113819559096</v>
      </c>
      <c r="N1605" s="1">
        <f t="shared" si="333"/>
        <v>1.2517171003717473</v>
      </c>
      <c r="O1605" s="4">
        <v>3227000000</v>
      </c>
      <c r="P1605" s="1">
        <f t="shared" si="334"/>
        <v>0.74372482181592814</v>
      </c>
      <c r="Q1605" s="1">
        <f t="shared" si="335"/>
        <v>8.4598698481561811</v>
      </c>
      <c r="R1605" s="1">
        <f t="shared" si="336"/>
        <v>1.4800523076923082</v>
      </c>
      <c r="S1605" s="1">
        <f t="shared" si="337"/>
        <v>22.093813732154992</v>
      </c>
      <c r="T1605" s="1">
        <f t="shared" si="338"/>
        <v>27.3170179016542</v>
      </c>
      <c r="U1605" s="1">
        <f t="shared" si="338"/>
        <v>24.705415816904598</v>
      </c>
      <c r="V1605" s="1">
        <f t="shared" si="338"/>
        <v>22.093813732154992</v>
      </c>
      <c r="AA1605"/>
      <c r="AB1605"/>
    </row>
    <row r="1606" spans="1:28" hidden="1" x14ac:dyDescent="0.2">
      <c r="A1606" t="s">
        <v>1681</v>
      </c>
      <c r="B1606" s="5">
        <v>28.06</v>
      </c>
      <c r="C1606" s="2">
        <v>15563873</v>
      </c>
      <c r="D1606" s="2">
        <v>36000000</v>
      </c>
      <c r="E1606" t="s">
        <v>27</v>
      </c>
      <c r="F1606" s="2">
        <v>10000000</v>
      </c>
      <c r="G1606" s="1">
        <f t="shared" si="328"/>
        <v>0.36198654596560464</v>
      </c>
      <c r="H1606" s="1">
        <f t="shared" si="329"/>
        <v>0.10055181832377906</v>
      </c>
      <c r="I1606" s="1">
        <f t="shared" si="330"/>
        <v>18.315597841666666</v>
      </c>
      <c r="J1606" s="1">
        <f t="shared" si="331"/>
        <v>65.936152230000005</v>
      </c>
      <c r="K1606" s="4">
        <v>4075000000</v>
      </c>
      <c r="L1606" s="4">
        <v>3608000000</v>
      </c>
      <c r="M1606" s="1">
        <f t="shared" si="332"/>
        <v>30.005384906443275</v>
      </c>
      <c r="N1606" s="1">
        <f t="shared" si="333"/>
        <v>0.93516547404710915</v>
      </c>
      <c r="O1606" s="3">
        <v>467000000</v>
      </c>
      <c r="P1606" s="1">
        <f t="shared" si="334"/>
        <v>2.1413276231263381</v>
      </c>
      <c r="Q1606" s="1">
        <f t="shared" si="335"/>
        <v>7.7087794432548176</v>
      </c>
      <c r="R1606" s="1">
        <f t="shared" si="336"/>
        <v>1.2131174343888889</v>
      </c>
      <c r="S1606" s="1">
        <f t="shared" si="337"/>
        <v>23.130489435373828</v>
      </c>
      <c r="T1606" s="1">
        <f t="shared" si="338"/>
        <v>29.131566416662483</v>
      </c>
      <c r="U1606" s="1">
        <f t="shared" si="338"/>
        <v>26.131027926018156</v>
      </c>
      <c r="V1606" s="1">
        <f t="shared" si="338"/>
        <v>23.130489435373828</v>
      </c>
      <c r="AA1606"/>
      <c r="AB1606"/>
    </row>
    <row r="1607" spans="1:28" hidden="1" x14ac:dyDescent="0.2">
      <c r="A1607" t="s">
        <v>1682</v>
      </c>
      <c r="B1607" s="5">
        <v>10.77</v>
      </c>
      <c r="C1607" s="2">
        <v>254915000</v>
      </c>
      <c r="D1607" s="2">
        <v>218000000</v>
      </c>
      <c r="E1607" t="s">
        <v>27</v>
      </c>
      <c r="F1607" s="2">
        <v>-66000000</v>
      </c>
      <c r="G1607" s="1">
        <f t="shared" si="328"/>
        <v>2.1920296394583838</v>
      </c>
      <c r="H1607" s="1">
        <f t="shared" si="329"/>
        <v>-0.66364200093694181</v>
      </c>
      <c r="I1607" s="1">
        <f t="shared" si="330"/>
        <v>3.0245941389908255</v>
      </c>
      <c r="J1607" s="1">
        <f t="shared" si="331"/>
        <v>-9.9903260954545452</v>
      </c>
      <c r="K1607" s="4">
        <v>12576000000</v>
      </c>
      <c r="L1607" s="4">
        <v>6635000000</v>
      </c>
      <c r="M1607" s="1">
        <f t="shared" si="332"/>
        <v>23.305807818292372</v>
      </c>
      <c r="N1607" s="1">
        <f t="shared" si="333"/>
        <v>0.46211657128429556</v>
      </c>
      <c r="O1607" s="4">
        <v>1145000000</v>
      </c>
      <c r="P1607" s="1">
        <f t="shared" si="334"/>
        <v>-5.7641921397379914</v>
      </c>
      <c r="Q1607" s="1">
        <f t="shared" si="335"/>
        <v>19.039301310043669</v>
      </c>
      <c r="R1607" s="1">
        <f t="shared" si="336"/>
        <v>1.2593736467889907</v>
      </c>
      <c r="S1607" s="1">
        <f t="shared" si="337"/>
        <v>8.5518702312535559</v>
      </c>
      <c r="T1607" s="1">
        <f t="shared" si="338"/>
        <v>9.4502088931604646</v>
      </c>
      <c r="U1607" s="1">
        <f t="shared" si="338"/>
        <v>9.0010395622070103</v>
      </c>
      <c r="V1607" s="1">
        <f t="shared" si="338"/>
        <v>8.5518702312535559</v>
      </c>
      <c r="AA1607"/>
      <c r="AB1607"/>
    </row>
    <row r="1608" spans="1:28" hidden="1" x14ac:dyDescent="0.2">
      <c r="A1608" t="s">
        <v>1683</v>
      </c>
      <c r="B1608" s="5">
        <v>82.76</v>
      </c>
      <c r="C1608" s="2">
        <v>386896000</v>
      </c>
      <c r="D1608" s="2">
        <v>658000000</v>
      </c>
      <c r="E1608" t="s">
        <v>27</v>
      </c>
      <c r="F1608" s="2">
        <v>267000000</v>
      </c>
      <c r="G1608" s="1">
        <f t="shared" si="328"/>
        <v>6.6163096457046624</v>
      </c>
      <c r="H1608" s="1">
        <f t="shared" si="329"/>
        <v>2.6847335492449012</v>
      </c>
      <c r="I1608" s="1">
        <f t="shared" si="330"/>
        <v>1.0020691828267478</v>
      </c>
      <c r="J1608" s="1">
        <f t="shared" si="331"/>
        <v>2.4695188101123593</v>
      </c>
      <c r="K1608" s="4">
        <v>21054000000</v>
      </c>
      <c r="L1608" s="4">
        <v>10152000000</v>
      </c>
      <c r="M1608" s="1">
        <f t="shared" si="332"/>
        <v>28.178115049005417</v>
      </c>
      <c r="N1608" s="1">
        <f t="shared" si="333"/>
        <v>2.9370310915428366</v>
      </c>
      <c r="O1608" s="4">
        <v>10183000000</v>
      </c>
      <c r="P1608" s="1">
        <f t="shared" si="334"/>
        <v>2.6220170873023667</v>
      </c>
      <c r="Q1608" s="1">
        <f t="shared" si="335"/>
        <v>6.461749975449278</v>
      </c>
      <c r="R1608" s="1">
        <f t="shared" si="336"/>
        <v>4.8661873799392099</v>
      </c>
      <c r="S1608" s="1">
        <f t="shared" si="337"/>
        <v>17.007154377403747</v>
      </c>
      <c r="T1608" s="1">
        <f t="shared" si="338"/>
        <v>22.271101277862783</v>
      </c>
      <c r="U1608" s="1">
        <f t="shared" si="338"/>
        <v>19.639127827633267</v>
      </c>
      <c r="V1608" s="1">
        <f t="shared" si="338"/>
        <v>17.007154377403747</v>
      </c>
      <c r="AA1608"/>
      <c r="AB1608"/>
    </row>
    <row r="1609" spans="1:28" hidden="1" x14ac:dyDescent="0.2">
      <c r="A1609" t="s">
        <v>1684</v>
      </c>
      <c r="B1609" s="5">
        <v>10.24</v>
      </c>
      <c r="C1609" s="2">
        <v>20629328</v>
      </c>
      <c r="D1609" s="2">
        <v>14000000</v>
      </c>
      <c r="E1609" t="s">
        <v>27</v>
      </c>
      <c r="F1609" s="2">
        <v>-2000000</v>
      </c>
      <c r="G1609" s="1">
        <f t="shared" si="328"/>
        <v>0.1407725456532907</v>
      </c>
      <c r="H1609" s="1">
        <f t="shared" si="329"/>
        <v>-2.0110363664755812E-2</v>
      </c>
      <c r="I1609" s="1">
        <f t="shared" si="330"/>
        <v>47.097251592857141</v>
      </c>
      <c r="J1609" s="1">
        <f t="shared" si="331"/>
        <v>-329.68076115000002</v>
      </c>
      <c r="K1609" s="3">
        <v>767000000</v>
      </c>
      <c r="L1609" s="3">
        <v>308000000</v>
      </c>
      <c r="M1609" s="1">
        <f t="shared" si="332"/>
        <v>22.249876486524428</v>
      </c>
      <c r="N1609" s="1">
        <f t="shared" si="333"/>
        <v>0.46022727389978213</v>
      </c>
      <c r="O1609" s="3">
        <v>457000000</v>
      </c>
      <c r="P1609" s="1">
        <f t="shared" si="334"/>
        <v>-0.43763676148796499</v>
      </c>
      <c r="Q1609" s="1">
        <f t="shared" si="335"/>
        <v>3.0634573304157549</v>
      </c>
      <c r="R1609" s="1">
        <f t="shared" si="336"/>
        <v>1.5088879908571429</v>
      </c>
      <c r="S1609" s="1">
        <f t="shared" si="337"/>
        <v>6.7864547017721568</v>
      </c>
      <c r="T1609" s="1">
        <f t="shared" si="338"/>
        <v>11.21704012850055</v>
      </c>
      <c r="U1609" s="1">
        <f t="shared" si="338"/>
        <v>9.0017474151363537</v>
      </c>
      <c r="V1609" s="1">
        <f t="shared" si="338"/>
        <v>6.7864547017721568</v>
      </c>
      <c r="AA1609"/>
      <c r="AB1609"/>
    </row>
    <row r="1610" spans="1:28" hidden="1" x14ac:dyDescent="0.2">
      <c r="A1610" t="s">
        <v>1685</v>
      </c>
      <c r="B1610" s="5">
        <v>1.74</v>
      </c>
      <c r="C1610" s="2">
        <v>13518000</v>
      </c>
      <c r="D1610" s="2">
        <v>0.05</v>
      </c>
      <c r="E1610" t="s">
        <v>27</v>
      </c>
      <c r="F1610" s="2">
        <v>1.01</v>
      </c>
      <c r="G1610" s="1">
        <f t="shared" si="328"/>
        <v>5.0275909161889535E-10</v>
      </c>
      <c r="H1610" s="1">
        <f t="shared" si="329"/>
        <v>1.0155733650701686E-8</v>
      </c>
      <c r="I1610" s="1">
        <f t="shared" si="330"/>
        <v>13187230446</v>
      </c>
      <c r="J1610" s="1">
        <f t="shared" si="331"/>
        <v>652833190.39603961</v>
      </c>
      <c r="K1610" s="3">
        <v>76000000</v>
      </c>
      <c r="L1610" s="3">
        <v>27000000</v>
      </c>
      <c r="M1610" s="1">
        <f t="shared" si="332"/>
        <v>3.624796567539577</v>
      </c>
      <c r="N1610" s="1">
        <f t="shared" si="333"/>
        <v>0.48002693877551017</v>
      </c>
      <c r="O1610" s="3">
        <v>49000000</v>
      </c>
      <c r="P1610" s="1">
        <f t="shared" si="334"/>
        <v>2.0612244897959184E-6</v>
      </c>
      <c r="Q1610" s="1">
        <f t="shared" si="335"/>
        <v>1.0204081632653061E-7</v>
      </c>
      <c r="R1610" s="1">
        <f t="shared" si="336"/>
        <v>47042640</v>
      </c>
      <c r="S1610" s="1">
        <f t="shared" si="337"/>
        <v>3.6987720076934458E-8</v>
      </c>
      <c r="T1610" s="1">
        <f t="shared" si="338"/>
        <v>0.72495935049563542</v>
      </c>
      <c r="U1610" s="1">
        <f t="shared" si="338"/>
        <v>0.36247969374167777</v>
      </c>
      <c r="V1610" s="1">
        <f t="shared" si="338"/>
        <v>3.6987720076934458E-8</v>
      </c>
      <c r="AA1610"/>
      <c r="AB1610"/>
    </row>
    <row r="1611" spans="1:28" hidden="1" x14ac:dyDescent="0.2">
      <c r="A1611" t="s">
        <v>1686</v>
      </c>
      <c r="B1611" s="5">
        <v>72.08</v>
      </c>
      <c r="C1611" s="2">
        <v>192400000</v>
      </c>
      <c r="D1611" s="2">
        <v>213000000</v>
      </c>
      <c r="E1611" t="s">
        <v>27</v>
      </c>
      <c r="F1611" s="2">
        <v>64000000</v>
      </c>
      <c r="G1611" s="1">
        <f t="shared" si="328"/>
        <v>2.141753730296494</v>
      </c>
      <c r="H1611" s="1">
        <f t="shared" si="329"/>
        <v>0.64353163727218599</v>
      </c>
      <c r="I1611" s="1">
        <f t="shared" si="330"/>
        <v>3.0955940014084509</v>
      </c>
      <c r="J1611" s="1">
        <f t="shared" si="331"/>
        <v>10.302523785937501</v>
      </c>
      <c r="K1611" s="4">
        <v>4137000000</v>
      </c>
      <c r="L1611" s="4">
        <v>2818000000</v>
      </c>
      <c r="M1611" s="1">
        <f t="shared" si="332"/>
        <v>6.8555093555093558</v>
      </c>
      <c r="N1611" s="1">
        <f t="shared" si="333"/>
        <v>10.514171341925701</v>
      </c>
      <c r="O1611" s="4">
        <v>1248000000</v>
      </c>
      <c r="P1611" s="1">
        <f t="shared" si="334"/>
        <v>5.1282051282051277</v>
      </c>
      <c r="Q1611" s="1">
        <f t="shared" si="335"/>
        <v>17.067307692307693</v>
      </c>
      <c r="R1611" s="1">
        <f t="shared" si="336"/>
        <v>6.5108882629107967</v>
      </c>
      <c r="S1611" s="1">
        <f t="shared" si="337"/>
        <v>11.070686070686072</v>
      </c>
      <c r="T1611" s="1">
        <f t="shared" si="338"/>
        <v>12.367983367983369</v>
      </c>
      <c r="U1611" s="1">
        <f t="shared" si="338"/>
        <v>11.71933471933472</v>
      </c>
      <c r="V1611" s="1">
        <f t="shared" si="338"/>
        <v>11.070686070686072</v>
      </c>
      <c r="AA1611"/>
      <c r="AB1611"/>
    </row>
    <row r="1612" spans="1:28" hidden="1" x14ac:dyDescent="0.2">
      <c r="A1612" t="s">
        <v>1687</v>
      </c>
      <c r="B1612" s="5">
        <v>167.32</v>
      </c>
      <c r="C1612" s="2">
        <v>52327667</v>
      </c>
      <c r="D1612" s="2">
        <v>288000000</v>
      </c>
      <c r="E1612" t="s">
        <v>27</v>
      </c>
      <c r="F1612" s="2">
        <v>94000000</v>
      </c>
      <c r="G1612" s="1">
        <f t="shared" si="328"/>
        <v>2.8958923677248372</v>
      </c>
      <c r="H1612" s="1">
        <f t="shared" si="329"/>
        <v>0.94518709224352326</v>
      </c>
      <c r="I1612" s="1">
        <f t="shared" si="330"/>
        <v>2.2894497302083332</v>
      </c>
      <c r="J1612" s="1">
        <f t="shared" si="331"/>
        <v>7.0144842797872338</v>
      </c>
      <c r="K1612" s="4">
        <v>1975000000</v>
      </c>
      <c r="L1612" s="3">
        <v>855000000</v>
      </c>
      <c r="M1612" s="1">
        <f t="shared" si="332"/>
        <v>21.403591335344647</v>
      </c>
      <c r="N1612" s="1">
        <f t="shared" si="333"/>
        <v>7.8173796807499993</v>
      </c>
      <c r="O1612" s="4">
        <v>1119000000</v>
      </c>
      <c r="P1612" s="1">
        <f t="shared" si="334"/>
        <v>8.4003574620196595</v>
      </c>
      <c r="Q1612" s="1">
        <f t="shared" si="335"/>
        <v>25.737265415549597</v>
      </c>
      <c r="R1612" s="1">
        <f t="shared" si="336"/>
        <v>3.0400920980694441</v>
      </c>
      <c r="S1612" s="1">
        <f t="shared" si="337"/>
        <v>55.037806290886238</v>
      </c>
      <c r="T1612" s="1">
        <f t="shared" si="338"/>
        <v>59.314702488073848</v>
      </c>
      <c r="U1612" s="1">
        <f t="shared" si="338"/>
        <v>57.176254389480043</v>
      </c>
      <c r="V1612" s="1">
        <f t="shared" si="338"/>
        <v>55.037806290886238</v>
      </c>
      <c r="AA1612"/>
      <c r="AB1612"/>
    </row>
    <row r="1613" spans="1:28" hidden="1" x14ac:dyDescent="0.2">
      <c r="A1613" t="s">
        <v>1688</v>
      </c>
      <c r="B1613" s="5">
        <v>3.87</v>
      </c>
      <c r="C1613" s="2">
        <v>65431138</v>
      </c>
      <c r="D1613" s="2">
        <v>-424000000</v>
      </c>
      <c r="E1613" t="s">
        <v>61</v>
      </c>
      <c r="F1613" s="2">
        <v>-424000000</v>
      </c>
      <c r="G1613" s="1">
        <f t="shared" si="328"/>
        <v>-4.2633970969282329</v>
      </c>
      <c r="H1613" s="1">
        <f t="shared" si="329"/>
        <v>-4.2633970969282329</v>
      </c>
      <c r="I1613" s="1">
        <f t="shared" si="330"/>
        <v>-1.55509792995283</v>
      </c>
      <c r="J1613" s="1">
        <f t="shared" si="331"/>
        <v>-1.55509792995283</v>
      </c>
      <c r="K1613" s="4">
        <v>1089000000</v>
      </c>
      <c r="L1613" s="3">
        <v>432000000</v>
      </c>
      <c r="M1613" s="1">
        <f t="shared" si="332"/>
        <v>10.04109083354167</v>
      </c>
      <c r="N1613" s="1">
        <f t="shared" si="333"/>
        <v>0.38541629232876712</v>
      </c>
      <c r="O1613" s="3">
        <v>521000000</v>
      </c>
      <c r="P1613" s="1">
        <f t="shared" si="334"/>
        <v>-81.381957773512482</v>
      </c>
      <c r="Q1613" s="1">
        <f t="shared" si="335"/>
        <v>-81.381957773512482</v>
      </c>
      <c r="R1613" s="1">
        <f t="shared" si="336"/>
        <v>-5.9721345297169805E-2</v>
      </c>
      <c r="S1613" s="1">
        <f t="shared" si="337"/>
        <v>-64.8009514980467</v>
      </c>
      <c r="T1613" s="1">
        <f t="shared" si="338"/>
        <v>-63.208437548495638</v>
      </c>
      <c r="U1613" s="1">
        <f t="shared" si="338"/>
        <v>-64.004694523271169</v>
      </c>
      <c r="V1613" s="1">
        <f t="shared" si="338"/>
        <v>-64.8009514980467</v>
      </c>
      <c r="AA1613"/>
      <c r="AB1613"/>
    </row>
    <row r="1614" spans="1:28" hidden="1" x14ac:dyDescent="0.2">
      <c r="A1614" t="s">
        <v>3991</v>
      </c>
      <c r="B1614" s="5">
        <v>5.69</v>
      </c>
      <c r="C1614" s="2">
        <v>17581466</v>
      </c>
      <c r="D1614" s="2">
        <v>22000000</v>
      </c>
      <c r="E1614" t="s">
        <v>27</v>
      </c>
      <c r="F1614" s="2">
        <v>4000000</v>
      </c>
      <c r="G1614" s="1">
        <f t="shared" si="328"/>
        <v>0.22121400031231395</v>
      </c>
      <c r="H1614" s="1">
        <f t="shared" si="329"/>
        <v>4.0220727329511624E-2</v>
      </c>
      <c r="I1614" s="1">
        <f t="shared" si="330"/>
        <v>29.970978286363636</v>
      </c>
      <c r="J1614" s="1">
        <f t="shared" si="331"/>
        <v>164.84038057500001</v>
      </c>
      <c r="K1614" s="2">
        <v>1163000000</v>
      </c>
      <c r="L1614" s="2">
        <v>982000000</v>
      </c>
      <c r="M1614" s="1">
        <f t="shared" si="332"/>
        <v>10.294932174597955</v>
      </c>
      <c r="N1614" s="1">
        <f t="shared" si="333"/>
        <v>0.55269912453038672</v>
      </c>
      <c r="O1614" s="2">
        <v>181000000</v>
      </c>
      <c r="P1614" s="1">
        <f t="shared" si="334"/>
        <v>2.2099447513812152</v>
      </c>
      <c r="Q1614" s="1">
        <f t="shared" si="335"/>
        <v>12.154696132596685</v>
      </c>
      <c r="R1614" s="1">
        <f t="shared" si="336"/>
        <v>0.45472064336363638</v>
      </c>
      <c r="S1614" s="1">
        <f t="shared" si="337"/>
        <v>12.513177228793094</v>
      </c>
      <c r="T1614" s="1">
        <f t="shared" ref="T1614:V1633" si="339">($O1614+$O1614*($Q1614+T$2-$C$1)/$C$1)/$C1614</f>
        <v>14.572163663712685</v>
      </c>
      <c r="U1614" s="1">
        <f t="shared" si="339"/>
        <v>13.54267044625289</v>
      </c>
      <c r="V1614" s="1">
        <f t="shared" si="339"/>
        <v>12.513177228793094</v>
      </c>
      <c r="AA1614"/>
      <c r="AB1614"/>
    </row>
    <row r="1615" spans="1:28" hidden="1" x14ac:dyDescent="0.2">
      <c r="A1615" t="s">
        <v>1690</v>
      </c>
      <c r="B1615" s="5">
        <v>98.61</v>
      </c>
      <c r="C1615" s="2">
        <v>25946000</v>
      </c>
      <c r="D1615" s="2">
        <v>81000000</v>
      </c>
      <c r="E1615" t="s">
        <v>114</v>
      </c>
      <c r="F1615" s="2">
        <v>25000000</v>
      </c>
      <c r="G1615" s="1">
        <f t="shared" si="328"/>
        <v>0.81446972842261045</v>
      </c>
      <c r="H1615" s="1">
        <f t="shared" si="329"/>
        <v>0.25137954580944766</v>
      </c>
      <c r="I1615" s="1">
        <f t="shared" si="330"/>
        <v>8.1402657074074067</v>
      </c>
      <c r="J1615" s="1">
        <f t="shared" si="331"/>
        <v>26.374460892000002</v>
      </c>
      <c r="K1615" s="4">
        <v>1467000000</v>
      </c>
      <c r="L1615" s="3">
        <v>640000000</v>
      </c>
      <c r="M1615" s="1">
        <f t="shared" si="332"/>
        <v>31.873891929391814</v>
      </c>
      <c r="N1615" s="1">
        <f t="shared" si="333"/>
        <v>3.0937546070133011</v>
      </c>
      <c r="O1615" s="3">
        <v>826000000</v>
      </c>
      <c r="P1615" s="1">
        <f t="shared" si="334"/>
        <v>3.026634382566586</v>
      </c>
      <c r="Q1615" s="1">
        <f t="shared" si="335"/>
        <v>9.8062953995157383</v>
      </c>
      <c r="R1615" s="1">
        <f t="shared" si="336"/>
        <v>3.1586852592592591</v>
      </c>
      <c r="S1615" s="1">
        <f t="shared" si="337"/>
        <v>31.218684961072999</v>
      </c>
      <c r="T1615" s="1">
        <f t="shared" si="339"/>
        <v>37.585755029677024</v>
      </c>
      <c r="U1615" s="1">
        <f t="shared" si="339"/>
        <v>34.402219995375013</v>
      </c>
      <c r="V1615" s="1">
        <f t="shared" si="339"/>
        <v>31.218684961072999</v>
      </c>
      <c r="AA1615"/>
      <c r="AB1615"/>
    </row>
    <row r="1616" spans="1:28" hidden="1" x14ac:dyDescent="0.2">
      <c r="A1616" t="s">
        <v>1691</v>
      </c>
      <c r="B1616" s="5">
        <v>7.15</v>
      </c>
      <c r="C1616" s="2">
        <v>17937559</v>
      </c>
      <c r="D1616" s="2">
        <v>-44000000</v>
      </c>
      <c r="E1616" t="s">
        <v>27</v>
      </c>
      <c r="F1616" s="2">
        <v>-44000000</v>
      </c>
      <c r="G1616" s="1">
        <f t="shared" si="328"/>
        <v>-0.44242800062462789</v>
      </c>
      <c r="H1616" s="1">
        <f t="shared" si="329"/>
        <v>-0.44242800062462789</v>
      </c>
      <c r="I1616" s="1">
        <f t="shared" si="330"/>
        <v>-14.985489143181818</v>
      </c>
      <c r="J1616" s="1">
        <f t="shared" si="331"/>
        <v>-14.985489143181818</v>
      </c>
      <c r="K1616" s="3">
        <v>168000000</v>
      </c>
      <c r="L1616" s="3">
        <v>22000000</v>
      </c>
      <c r="M1616" s="1">
        <f t="shared" si="332"/>
        <v>8.1393460503739661</v>
      </c>
      <c r="N1616" s="1">
        <f t="shared" si="333"/>
        <v>0.8784489510273974</v>
      </c>
      <c r="O1616" s="3">
        <v>146000000</v>
      </c>
      <c r="P1616" s="1">
        <f t="shared" si="334"/>
        <v>-30.136986301369863</v>
      </c>
      <c r="Q1616" s="1">
        <f t="shared" si="335"/>
        <v>-30.136986301369863</v>
      </c>
      <c r="R1616" s="1">
        <f t="shared" si="336"/>
        <v>-0.29148533375000008</v>
      </c>
      <c r="S1616" s="1">
        <f t="shared" si="337"/>
        <v>-24.529536042222908</v>
      </c>
      <c r="T1616" s="1">
        <f t="shared" si="339"/>
        <v>-22.901666832148113</v>
      </c>
      <c r="U1616" s="1">
        <f t="shared" si="339"/>
        <v>-23.715601437185509</v>
      </c>
      <c r="V1616" s="1">
        <f t="shared" si="339"/>
        <v>-24.529536042222908</v>
      </c>
      <c r="AA1616"/>
      <c r="AB1616"/>
    </row>
    <row r="1617" spans="1:28" hidden="1" x14ac:dyDescent="0.2">
      <c r="A1617" t="s">
        <v>1692</v>
      </c>
      <c r="B1617" s="5">
        <v>20.5</v>
      </c>
      <c r="C1617" s="2">
        <v>2396256</v>
      </c>
      <c r="D1617" s="2">
        <v>2000000</v>
      </c>
      <c r="E1617" t="s">
        <v>30</v>
      </c>
      <c r="F1617" s="2">
        <v>0.08</v>
      </c>
      <c r="G1617" s="1">
        <f t="shared" si="328"/>
        <v>2.0110363664755812E-2</v>
      </c>
      <c r="H1617" s="1">
        <f t="shared" si="329"/>
        <v>8.044145465902326E-10</v>
      </c>
      <c r="I1617" s="1">
        <f t="shared" si="330"/>
        <v>329.68076115000002</v>
      </c>
      <c r="J1617" s="1">
        <f t="shared" si="331"/>
        <v>8242019028.749999</v>
      </c>
      <c r="K1617" s="3">
        <v>36000000</v>
      </c>
      <c r="L1617" s="3">
        <v>4000000</v>
      </c>
      <c r="M1617" s="1">
        <f t="shared" si="332"/>
        <v>13.354165832031303</v>
      </c>
      <c r="N1617" s="1">
        <f t="shared" si="333"/>
        <v>1.5351014999999999</v>
      </c>
      <c r="O1617" s="3">
        <v>31000000</v>
      </c>
      <c r="P1617" s="1">
        <f t="shared" si="334"/>
        <v>2.5806451612903223E-7</v>
      </c>
      <c r="Q1617" s="1">
        <f t="shared" si="335"/>
        <v>6.4516129032258061</v>
      </c>
      <c r="R1617" s="1">
        <f t="shared" si="336"/>
        <v>2.4561624000000002</v>
      </c>
      <c r="S1617" s="1">
        <f t="shared" si="337"/>
        <v>8.3463536450195637</v>
      </c>
      <c r="T1617" s="1">
        <f t="shared" si="339"/>
        <v>10.933723274975629</v>
      </c>
      <c r="U1617" s="1">
        <f t="shared" si="339"/>
        <v>9.6400384599975961</v>
      </c>
      <c r="V1617" s="1">
        <f t="shared" si="339"/>
        <v>8.3463536450195637</v>
      </c>
      <c r="AA1617"/>
      <c r="AB1617"/>
    </row>
    <row r="1618" spans="1:28" hidden="1" x14ac:dyDescent="0.2">
      <c r="A1618" t="s">
        <v>1693</v>
      </c>
      <c r="B1618" s="5">
        <v>49.1</v>
      </c>
      <c r="C1618" s="2">
        <v>27171769</v>
      </c>
      <c r="D1618" s="2">
        <v>-202000000</v>
      </c>
      <c r="E1618" t="s">
        <v>27</v>
      </c>
      <c r="F1618" s="2">
        <v>-68000000</v>
      </c>
      <c r="G1618" s="1">
        <f t="shared" si="328"/>
        <v>-2.0311467301403372</v>
      </c>
      <c r="H1618" s="1">
        <f t="shared" si="329"/>
        <v>-0.68375236460169764</v>
      </c>
      <c r="I1618" s="1">
        <f t="shared" si="330"/>
        <v>-3.264165951980198</v>
      </c>
      <c r="J1618" s="1">
        <f t="shared" si="331"/>
        <v>-9.696492975</v>
      </c>
      <c r="K1618" s="3">
        <v>255000000</v>
      </c>
      <c r="L1618" s="3">
        <v>187000000</v>
      </c>
      <c r="M1618" s="1">
        <f t="shared" si="332"/>
        <v>2.5025974569414307</v>
      </c>
      <c r="N1618" s="1">
        <f t="shared" si="333"/>
        <v>19.61961555735294</v>
      </c>
      <c r="O1618" s="3">
        <v>69000000</v>
      </c>
      <c r="P1618" s="1">
        <f t="shared" si="334"/>
        <v>-98.550724637681171</v>
      </c>
      <c r="Q1618" s="1">
        <f t="shared" si="335"/>
        <v>-292.75362318840581</v>
      </c>
      <c r="R1618" s="1">
        <f t="shared" si="336"/>
        <v>-0.66046230589108912</v>
      </c>
      <c r="S1618" s="1">
        <f t="shared" si="337"/>
        <v>-74.341865632671912</v>
      </c>
      <c r="T1618" s="1">
        <f t="shared" si="339"/>
        <v>-73.833985560527921</v>
      </c>
      <c r="U1618" s="1">
        <f t="shared" si="339"/>
        <v>-74.087925596599916</v>
      </c>
      <c r="V1618" s="1">
        <f t="shared" si="339"/>
        <v>-74.341865632671912</v>
      </c>
      <c r="AA1618"/>
      <c r="AB1618"/>
    </row>
    <row r="1619" spans="1:28" hidden="1" x14ac:dyDescent="0.2">
      <c r="A1619" t="s">
        <v>1694</v>
      </c>
      <c r="B1619" s="5">
        <v>23.7</v>
      </c>
      <c r="C1619" s="2">
        <v>7541670</v>
      </c>
      <c r="D1619" s="2">
        <v>9000000</v>
      </c>
      <c r="E1619" t="s">
        <v>27</v>
      </c>
      <c r="F1619" s="2">
        <v>4000000</v>
      </c>
      <c r="G1619" s="1">
        <f t="shared" si="328"/>
        <v>9.0496636491401161E-2</v>
      </c>
      <c r="H1619" s="1">
        <f t="shared" si="329"/>
        <v>4.0220727329511624E-2</v>
      </c>
      <c r="I1619" s="1">
        <f t="shared" si="330"/>
        <v>73.262391366666662</v>
      </c>
      <c r="J1619" s="1">
        <f t="shared" si="331"/>
        <v>164.84038057500001</v>
      </c>
      <c r="K1619" s="3">
        <v>760000000</v>
      </c>
      <c r="L1619" s="3">
        <v>653000000</v>
      </c>
      <c r="M1619" s="1">
        <f t="shared" si="332"/>
        <v>14.187839032999323</v>
      </c>
      <c r="N1619" s="1">
        <f t="shared" si="333"/>
        <v>1.6704446635514019</v>
      </c>
      <c r="O1619" s="3">
        <v>107000000</v>
      </c>
      <c r="P1619" s="1">
        <f t="shared" si="334"/>
        <v>3.7383177570093453</v>
      </c>
      <c r="Q1619" s="1">
        <f t="shared" si="335"/>
        <v>8.4112149532710276</v>
      </c>
      <c r="R1619" s="1">
        <f t="shared" si="336"/>
        <v>1.9859731</v>
      </c>
      <c r="S1619" s="1">
        <f t="shared" si="337"/>
        <v>11.933696382896626</v>
      </c>
      <c r="T1619" s="1">
        <f t="shared" si="339"/>
        <v>14.77126418949649</v>
      </c>
      <c r="U1619" s="1">
        <f t="shared" si="339"/>
        <v>13.352480286196558</v>
      </c>
      <c r="V1619" s="1">
        <f t="shared" si="339"/>
        <v>11.933696382896626</v>
      </c>
      <c r="AA1619"/>
      <c r="AB1619"/>
    </row>
    <row r="1620" spans="1:28" hidden="1" x14ac:dyDescent="0.2">
      <c r="A1620" t="s">
        <v>1695</v>
      </c>
      <c r="B1620" s="5">
        <v>51.33</v>
      </c>
      <c r="C1620" s="2">
        <v>98257000</v>
      </c>
      <c r="D1620" s="2">
        <v>467000000</v>
      </c>
      <c r="E1620" t="s">
        <v>27</v>
      </c>
      <c r="F1620" s="2">
        <v>145000000</v>
      </c>
      <c r="G1620" s="1">
        <f t="shared" si="328"/>
        <v>4.6957699157204829</v>
      </c>
      <c r="H1620" s="1">
        <f t="shared" si="329"/>
        <v>1.4580013656947965</v>
      </c>
      <c r="I1620" s="1">
        <f t="shared" si="330"/>
        <v>1.411909041327623</v>
      </c>
      <c r="J1620" s="1">
        <f t="shared" si="331"/>
        <v>4.5473208434482757</v>
      </c>
      <c r="K1620" s="4">
        <v>3722000000</v>
      </c>
      <c r="L1620" s="3">
        <v>867000000</v>
      </c>
      <c r="M1620" s="1">
        <f t="shared" si="332"/>
        <v>29.05645399309973</v>
      </c>
      <c r="N1620" s="1">
        <f t="shared" si="333"/>
        <v>1.766561054290718</v>
      </c>
      <c r="O1620" s="4">
        <v>2855000000</v>
      </c>
      <c r="P1620" s="1">
        <f t="shared" si="334"/>
        <v>5.0788091068301222</v>
      </c>
      <c r="Q1620" s="1">
        <f t="shared" si="335"/>
        <v>16.357267950963223</v>
      </c>
      <c r="R1620" s="1">
        <f t="shared" si="336"/>
        <v>1.0799853982869378</v>
      </c>
      <c r="S1620" s="1">
        <f t="shared" si="337"/>
        <v>47.528420366996755</v>
      </c>
      <c r="T1620" s="1">
        <f t="shared" si="339"/>
        <v>53.339711165616698</v>
      </c>
      <c r="U1620" s="1">
        <f t="shared" si="339"/>
        <v>50.434065766306723</v>
      </c>
      <c r="V1620" s="1">
        <f t="shared" si="339"/>
        <v>47.528420366996755</v>
      </c>
      <c r="AA1620"/>
      <c r="AB1620"/>
    </row>
    <row r="1621" spans="1:28" hidden="1" x14ac:dyDescent="0.2">
      <c r="A1621" t="s">
        <v>1696</v>
      </c>
      <c r="B1621" s="5">
        <v>17.16</v>
      </c>
      <c r="C1621" s="2">
        <v>11408935</v>
      </c>
      <c r="D1621" s="2">
        <v>13000000</v>
      </c>
      <c r="E1621" t="s">
        <v>114</v>
      </c>
      <c r="F1621" s="2">
        <v>4000000</v>
      </c>
      <c r="G1621" s="1">
        <f t="shared" si="328"/>
        <v>0.13071736382091279</v>
      </c>
      <c r="H1621" s="1">
        <f t="shared" si="329"/>
        <v>4.0220727329511624E-2</v>
      </c>
      <c r="I1621" s="1">
        <f t="shared" si="330"/>
        <v>50.720117100000003</v>
      </c>
      <c r="J1621" s="1">
        <f t="shared" si="331"/>
        <v>164.84038057500001</v>
      </c>
      <c r="K1621" s="4">
        <v>1799000000</v>
      </c>
      <c r="L1621" s="4">
        <v>1610000000</v>
      </c>
      <c r="M1621" s="1">
        <f t="shared" si="332"/>
        <v>16.565963431293106</v>
      </c>
      <c r="N1621" s="1">
        <f t="shared" si="333"/>
        <v>1.0358588603174603</v>
      </c>
      <c r="O1621" s="3">
        <v>190000000</v>
      </c>
      <c r="P1621" s="1">
        <f t="shared" si="334"/>
        <v>2.1052631578947367</v>
      </c>
      <c r="Q1621" s="1">
        <f t="shared" si="335"/>
        <v>6.8421052631578956</v>
      </c>
      <c r="R1621" s="1">
        <f t="shared" si="336"/>
        <v>1.5059794199999998</v>
      </c>
      <c r="S1621" s="1">
        <f t="shared" si="337"/>
        <v>11.394578021524358</v>
      </c>
      <c r="T1621" s="1">
        <f t="shared" si="339"/>
        <v>14.725300827816094</v>
      </c>
      <c r="U1621" s="1">
        <f t="shared" si="339"/>
        <v>13.059939424670226</v>
      </c>
      <c r="V1621" s="1">
        <f t="shared" si="339"/>
        <v>11.394578021524358</v>
      </c>
      <c r="AA1621"/>
      <c r="AB1621"/>
    </row>
    <row r="1622" spans="1:28" hidden="1" x14ac:dyDescent="0.2">
      <c r="A1622" t="s">
        <v>1697</v>
      </c>
      <c r="B1622" s="5">
        <v>309.47000000000003</v>
      </c>
      <c r="C1622" s="2">
        <v>65973085</v>
      </c>
      <c r="D1622" s="2">
        <v>390000000</v>
      </c>
      <c r="E1622" t="s">
        <v>27</v>
      </c>
      <c r="F1622" s="2">
        <v>99000000</v>
      </c>
      <c r="G1622" s="1">
        <f t="shared" si="328"/>
        <v>3.9215209146273837</v>
      </c>
      <c r="H1622" s="1">
        <f t="shared" si="329"/>
        <v>0.99546300140541277</v>
      </c>
      <c r="I1622" s="1">
        <f t="shared" si="330"/>
        <v>1.69067057</v>
      </c>
      <c r="J1622" s="1">
        <f t="shared" si="331"/>
        <v>6.6602173969696965</v>
      </c>
      <c r="K1622" s="4">
        <v>12998000000</v>
      </c>
      <c r="L1622" s="4">
        <v>6544000000</v>
      </c>
      <c r="M1622" s="1">
        <f t="shared" si="332"/>
        <v>97.827773250258048</v>
      </c>
      <c r="N1622" s="1">
        <f t="shared" si="333"/>
        <v>3.1634165811822128</v>
      </c>
      <c r="O1622" s="4">
        <v>6225000000</v>
      </c>
      <c r="P1622" s="1">
        <f t="shared" si="334"/>
        <v>1.5903614457831325</v>
      </c>
      <c r="Q1622" s="1">
        <f t="shared" si="335"/>
        <v>6.2650602409638561</v>
      </c>
      <c r="R1622" s="1">
        <f t="shared" si="336"/>
        <v>5.2350488756282045</v>
      </c>
      <c r="S1622" s="1">
        <f t="shared" si="337"/>
        <v>59.115016373722717</v>
      </c>
      <c r="T1622" s="1">
        <f t="shared" si="339"/>
        <v>77.986348523795726</v>
      </c>
      <c r="U1622" s="1">
        <f t="shared" si="339"/>
        <v>68.550682448759218</v>
      </c>
      <c r="V1622" s="1">
        <f t="shared" si="339"/>
        <v>59.115016373722717</v>
      </c>
      <c r="AA1622"/>
      <c r="AB1622"/>
    </row>
    <row r="1623" spans="1:28" hidden="1" x14ac:dyDescent="0.2">
      <c r="A1623" t="s">
        <v>1698</v>
      </c>
      <c r="B1623" s="5">
        <v>26.68</v>
      </c>
      <c r="C1623" s="2">
        <v>77612949</v>
      </c>
      <c r="D1623" s="2">
        <v>16000000</v>
      </c>
      <c r="E1623" t="s">
        <v>27</v>
      </c>
      <c r="F1623" s="2">
        <v>13000000</v>
      </c>
      <c r="G1623" s="1">
        <f t="shared" si="328"/>
        <v>0.1608829093180465</v>
      </c>
      <c r="H1623" s="1">
        <f t="shared" si="329"/>
        <v>0.13071736382091279</v>
      </c>
      <c r="I1623" s="1">
        <f t="shared" si="330"/>
        <v>41.210095143750003</v>
      </c>
      <c r="J1623" s="1">
        <f t="shared" si="331"/>
        <v>50.720117100000003</v>
      </c>
      <c r="K1623" s="4">
        <v>1805000000</v>
      </c>
      <c r="L1623" s="3">
        <v>704000000</v>
      </c>
      <c r="M1623" s="1">
        <f t="shared" si="332"/>
        <v>14.18577716973491</v>
      </c>
      <c r="N1623" s="1">
        <f t="shared" si="333"/>
        <v>1.8807570202724797</v>
      </c>
      <c r="O1623" s="4">
        <v>1093000000</v>
      </c>
      <c r="P1623" s="1">
        <f t="shared" si="334"/>
        <v>1.1893870082342177</v>
      </c>
      <c r="Q1623" s="1">
        <f t="shared" si="335"/>
        <v>1.463860933211345</v>
      </c>
      <c r="R1623" s="1">
        <f t="shared" si="336"/>
        <v>12.941959245750001</v>
      </c>
      <c r="S1623" s="1">
        <f t="shared" si="337"/>
        <v>2.0615116686263266</v>
      </c>
      <c r="T1623" s="1">
        <f t="shared" si="339"/>
        <v>4.8780519858870459</v>
      </c>
      <c r="U1623" s="1">
        <f t="shared" si="339"/>
        <v>3.469781827256686</v>
      </c>
      <c r="V1623" s="1">
        <f t="shared" si="339"/>
        <v>2.0615116686263266</v>
      </c>
      <c r="AA1623"/>
      <c r="AB1623"/>
    </row>
    <row r="1624" spans="1:28" hidden="1" x14ac:dyDescent="0.2">
      <c r="A1624" t="s">
        <v>1699</v>
      </c>
      <c r="B1624" s="5">
        <v>5.75</v>
      </c>
      <c r="C1624" s="2">
        <v>8433441</v>
      </c>
      <c r="D1624" s="2">
        <v>-8000000</v>
      </c>
      <c r="E1624" t="s">
        <v>114</v>
      </c>
      <c r="F1624" s="2">
        <v>-8000000</v>
      </c>
      <c r="G1624" s="1">
        <f t="shared" si="328"/>
        <v>-8.0441454659023248E-2</v>
      </c>
      <c r="H1624" s="1">
        <f t="shared" si="329"/>
        <v>-8.0441454659023248E-2</v>
      </c>
      <c r="I1624" s="1">
        <f t="shared" si="330"/>
        <v>-82.420190287500006</v>
      </c>
      <c r="J1624" s="1">
        <f t="shared" si="331"/>
        <v>-82.420190287500006</v>
      </c>
      <c r="K1624" s="3">
        <v>55000000</v>
      </c>
      <c r="L1624" s="3">
        <v>6000000</v>
      </c>
      <c r="M1624" s="1">
        <f t="shared" si="332"/>
        <v>5.8102025021577788</v>
      </c>
      <c r="N1624" s="1">
        <f t="shared" si="333"/>
        <v>0.9896384846938775</v>
      </c>
      <c r="O1624" s="3">
        <v>49000000</v>
      </c>
      <c r="P1624" s="1">
        <f t="shared" si="334"/>
        <v>-16.326530612244898</v>
      </c>
      <c r="Q1624" s="1">
        <f t="shared" si="335"/>
        <v>-16.326530612244898</v>
      </c>
      <c r="R1624" s="1">
        <f t="shared" si="336"/>
        <v>-0.60615357187499996</v>
      </c>
      <c r="S1624" s="1">
        <f t="shared" si="337"/>
        <v>-9.4860449014820887</v>
      </c>
      <c r="T1624" s="1">
        <f t="shared" si="339"/>
        <v>-8.3240044010505319</v>
      </c>
      <c r="U1624" s="1">
        <f t="shared" si="339"/>
        <v>-8.9050246512663094</v>
      </c>
      <c r="V1624" s="1">
        <f t="shared" si="339"/>
        <v>-9.4860449014820887</v>
      </c>
      <c r="AA1624"/>
      <c r="AB1624"/>
    </row>
    <row r="1625" spans="1:28" hidden="1" x14ac:dyDescent="0.2">
      <c r="A1625" t="s">
        <v>1700</v>
      </c>
      <c r="B1625" s="5">
        <v>26.32</v>
      </c>
      <c r="C1625" s="2">
        <v>20620828</v>
      </c>
      <c r="D1625" s="2">
        <v>-21000000</v>
      </c>
      <c r="E1625" t="s">
        <v>27</v>
      </c>
      <c r="F1625" s="2">
        <v>-13000000</v>
      </c>
      <c r="G1625" s="1">
        <f t="shared" si="328"/>
        <v>-0.21115881847993603</v>
      </c>
      <c r="H1625" s="1">
        <f t="shared" si="329"/>
        <v>-0.13071736382091279</v>
      </c>
      <c r="I1625" s="1">
        <f t="shared" si="330"/>
        <v>-31.39816772857143</v>
      </c>
      <c r="J1625" s="1">
        <f t="shared" si="331"/>
        <v>-50.720117100000003</v>
      </c>
      <c r="K1625" s="3">
        <v>118000000</v>
      </c>
      <c r="L1625" s="3">
        <v>74000000</v>
      </c>
      <c r="M1625" s="1">
        <f t="shared" si="332"/>
        <v>2.1337649487207786</v>
      </c>
      <c r="N1625" s="1">
        <f t="shared" si="333"/>
        <v>12.335004385454546</v>
      </c>
      <c r="O1625" s="3">
        <v>44000000</v>
      </c>
      <c r="P1625" s="1">
        <f t="shared" si="334"/>
        <v>-29.545454545454547</v>
      </c>
      <c r="Q1625" s="1">
        <f t="shared" si="335"/>
        <v>-47.727272727272727</v>
      </c>
      <c r="R1625" s="1">
        <f t="shared" si="336"/>
        <v>-2.5844771093333332</v>
      </c>
      <c r="S1625" s="1">
        <f t="shared" si="337"/>
        <v>-10.183878164349172</v>
      </c>
      <c r="T1625" s="1">
        <f t="shared" si="339"/>
        <v>-9.7571251746050152</v>
      </c>
      <c r="U1625" s="1">
        <f t="shared" si="339"/>
        <v>-9.9705016694770929</v>
      </c>
      <c r="V1625" s="1">
        <f t="shared" si="339"/>
        <v>-10.183878164349172</v>
      </c>
      <c r="AA1625"/>
      <c r="AB1625"/>
    </row>
    <row r="1626" spans="1:28" hidden="1" x14ac:dyDescent="0.2">
      <c r="A1626" t="s">
        <v>1701</v>
      </c>
      <c r="B1626" s="5">
        <v>0.28000000000000003</v>
      </c>
      <c r="C1626" s="2">
        <v>51186732</v>
      </c>
      <c r="D1626" s="2">
        <v>-168000000</v>
      </c>
      <c r="E1626" t="s">
        <v>27</v>
      </c>
      <c r="F1626" s="2">
        <v>-168000000</v>
      </c>
      <c r="G1626" s="1">
        <f t="shared" si="328"/>
        <v>-1.6892705478394883</v>
      </c>
      <c r="H1626" s="1">
        <f t="shared" si="329"/>
        <v>-1.6892705478394883</v>
      </c>
      <c r="I1626" s="1">
        <f t="shared" si="330"/>
        <v>-3.9247709660714287</v>
      </c>
      <c r="J1626" s="1">
        <f t="shared" si="331"/>
        <v>-3.9247709660714287</v>
      </c>
      <c r="K1626" s="4">
        <v>1625000000</v>
      </c>
      <c r="L1626" s="4">
        <v>2774000000</v>
      </c>
      <c r="M1626" s="1">
        <f t="shared" si="332"/>
        <v>-22.447223237459269</v>
      </c>
      <c r="N1626" s="1">
        <f t="shared" si="333"/>
        <v>-1.2473703185378592E-2</v>
      </c>
      <c r="O1626" s="4">
        <v>-1089000000</v>
      </c>
      <c r="P1626" s="1">
        <f t="shared" si="334"/>
        <v>15.426997245179063</v>
      </c>
      <c r="Q1626" s="1">
        <f t="shared" si="335"/>
        <v>15.426997245179063</v>
      </c>
      <c r="R1626" s="1">
        <f t="shared" si="336"/>
        <v>-8.5311220000000004E-3</v>
      </c>
      <c r="S1626" s="1">
        <f t="shared" si="337"/>
        <v>-32.821005255815123</v>
      </c>
      <c r="T1626" s="1">
        <f t="shared" si="339"/>
        <v>-37.076014151479725</v>
      </c>
      <c r="U1626" s="1">
        <f t="shared" si="339"/>
        <v>-34.948509703647424</v>
      </c>
      <c r="V1626" s="1">
        <f t="shared" si="339"/>
        <v>-32.821005255815123</v>
      </c>
      <c r="AA1626"/>
      <c r="AB1626"/>
    </row>
    <row r="1627" spans="1:28" hidden="1" x14ac:dyDescent="0.2">
      <c r="A1627" t="s">
        <v>1702</v>
      </c>
      <c r="B1627" s="5">
        <v>17.739999999999998</v>
      </c>
      <c r="C1627" s="2">
        <v>26750000</v>
      </c>
      <c r="D1627" s="2">
        <v>26000000</v>
      </c>
      <c r="E1627" t="s">
        <v>30</v>
      </c>
      <c r="F1627" s="2">
        <v>14000000</v>
      </c>
      <c r="G1627" s="1">
        <f t="shared" si="328"/>
        <v>0.26143472764182557</v>
      </c>
      <c r="H1627" s="1">
        <f t="shared" si="329"/>
        <v>0.1407725456532907</v>
      </c>
      <c r="I1627" s="1">
        <f t="shared" si="330"/>
        <v>25.360058550000002</v>
      </c>
      <c r="J1627" s="1">
        <f t="shared" si="331"/>
        <v>47.097251592857141</v>
      </c>
      <c r="K1627" s="3">
        <v>654000000</v>
      </c>
      <c r="L1627" s="3">
        <v>283000000</v>
      </c>
      <c r="M1627" s="1">
        <f t="shared" si="332"/>
        <v>13.869158878504672</v>
      </c>
      <c r="N1627" s="1">
        <f t="shared" si="333"/>
        <v>1.2790970350404312</v>
      </c>
      <c r="O1627" s="3">
        <v>370000000</v>
      </c>
      <c r="P1627" s="1">
        <f t="shared" si="334"/>
        <v>3.7837837837837842</v>
      </c>
      <c r="Q1627" s="1">
        <f t="shared" si="335"/>
        <v>7.0270270270270272</v>
      </c>
      <c r="R1627" s="1">
        <f t="shared" si="336"/>
        <v>1.825173076923077</v>
      </c>
      <c r="S1627" s="1">
        <f t="shared" si="337"/>
        <v>9.7196261682242984</v>
      </c>
      <c r="T1627" s="1">
        <f t="shared" si="339"/>
        <v>12.485981308411217</v>
      </c>
      <c r="U1627" s="1">
        <f t="shared" si="339"/>
        <v>11.102803738317757</v>
      </c>
      <c r="V1627" s="1">
        <f t="shared" si="339"/>
        <v>9.7196261682242984</v>
      </c>
      <c r="AA1627"/>
      <c r="AB1627"/>
    </row>
    <row r="1628" spans="1:28" hidden="1" x14ac:dyDescent="0.2">
      <c r="A1628" t="s">
        <v>1703</v>
      </c>
      <c r="B1628" s="5">
        <v>50.52</v>
      </c>
      <c r="C1628" s="2">
        <v>126243168</v>
      </c>
      <c r="D1628" s="2">
        <v>77000000</v>
      </c>
      <c r="E1628" t="s">
        <v>27</v>
      </c>
      <c r="F1628" s="2">
        <v>15000000</v>
      </c>
      <c r="G1628" s="1">
        <f t="shared" si="328"/>
        <v>0.7742490010930988</v>
      </c>
      <c r="H1628" s="1">
        <f t="shared" si="329"/>
        <v>0.15082772748566861</v>
      </c>
      <c r="I1628" s="1">
        <f t="shared" si="330"/>
        <v>8.5631366532467528</v>
      </c>
      <c r="J1628" s="1">
        <f t="shared" si="331"/>
        <v>43.957434819999996</v>
      </c>
      <c r="K1628" s="4">
        <v>1499000000</v>
      </c>
      <c r="L1628" s="4">
        <v>1110000000</v>
      </c>
      <c r="M1628" s="1">
        <f t="shared" si="332"/>
        <v>3.0813548658728211</v>
      </c>
      <c r="N1628" s="1">
        <f t="shared" si="333"/>
        <v>16.395385211722363</v>
      </c>
      <c r="O1628" s="3">
        <v>389000000</v>
      </c>
      <c r="P1628" s="1">
        <f t="shared" si="334"/>
        <v>3.8560411311053984</v>
      </c>
      <c r="Q1628" s="1">
        <f t="shared" si="335"/>
        <v>19.794344473007712</v>
      </c>
      <c r="R1628" s="1">
        <f t="shared" si="336"/>
        <v>8.2828634381298709</v>
      </c>
      <c r="S1628" s="1">
        <f t="shared" si="337"/>
        <v>6.0993399658665091</v>
      </c>
      <c r="T1628" s="1">
        <f t="shared" si="339"/>
        <v>6.7156109390410732</v>
      </c>
      <c r="U1628" s="1">
        <f t="shared" si="339"/>
        <v>6.4074754524537916</v>
      </c>
      <c r="V1628" s="1">
        <f t="shared" si="339"/>
        <v>6.0993399658665091</v>
      </c>
      <c r="AA1628"/>
      <c r="AB1628"/>
    </row>
    <row r="1629" spans="1:28" hidden="1" x14ac:dyDescent="0.2">
      <c r="A1629" t="s">
        <v>1704</v>
      </c>
      <c r="B1629" s="5">
        <v>6.44</v>
      </c>
      <c r="C1629" s="2">
        <v>17878000</v>
      </c>
      <c r="D1629" s="2">
        <v>-13000000</v>
      </c>
      <c r="E1629" t="s">
        <v>27</v>
      </c>
      <c r="F1629" s="2">
        <v>-5000000</v>
      </c>
      <c r="G1629" s="1">
        <f t="shared" si="328"/>
        <v>-0.13071736382091279</v>
      </c>
      <c r="H1629" s="1">
        <f t="shared" si="329"/>
        <v>-5.027590916188953E-2</v>
      </c>
      <c r="I1629" s="1">
        <f t="shared" si="330"/>
        <v>-50.720117100000003</v>
      </c>
      <c r="J1629" s="1">
        <f t="shared" si="331"/>
        <v>-131.87230446000001</v>
      </c>
      <c r="K1629" s="3">
        <v>14000000</v>
      </c>
      <c r="L1629" s="3">
        <v>1.1599999999999999</v>
      </c>
      <c r="M1629" s="1">
        <f t="shared" si="332"/>
        <v>0.78308529141962191</v>
      </c>
      <c r="N1629" s="1">
        <f t="shared" si="333"/>
        <v>8.2238806814072571</v>
      </c>
      <c r="O1629" s="3">
        <v>12000000</v>
      </c>
      <c r="P1629" s="1">
        <f t="shared" si="334"/>
        <v>-41.666666666666671</v>
      </c>
      <c r="Q1629" s="1">
        <f t="shared" si="335"/>
        <v>-108.33333333333333</v>
      </c>
      <c r="R1629" s="1">
        <f t="shared" si="336"/>
        <v>-0.88564861538461548</v>
      </c>
      <c r="S1629" s="1">
        <f t="shared" si="337"/>
        <v>-7.2715068799642015</v>
      </c>
      <c r="T1629" s="1">
        <f t="shared" si="339"/>
        <v>-7.137263676026401</v>
      </c>
      <c r="U1629" s="1">
        <f t="shared" si="339"/>
        <v>-7.2043852779953017</v>
      </c>
      <c r="V1629" s="1">
        <f t="shared" si="339"/>
        <v>-7.2715068799642015</v>
      </c>
      <c r="AA1629"/>
      <c r="AB1629"/>
    </row>
    <row r="1630" spans="1:28" hidden="1" x14ac:dyDescent="0.2">
      <c r="A1630" t="s">
        <v>1705</v>
      </c>
      <c r="B1630" s="5">
        <v>2.4500000000000002</v>
      </c>
      <c r="C1630" s="2">
        <v>3092864</v>
      </c>
      <c r="D1630" s="2">
        <v>0.09</v>
      </c>
      <c r="E1630" t="s">
        <v>27</v>
      </c>
      <c r="F1630" s="2">
        <v>0.09</v>
      </c>
      <c r="G1630" s="1">
        <f t="shared" si="328"/>
        <v>9.0496636491401154E-10</v>
      </c>
      <c r="H1630" s="1">
        <f t="shared" si="329"/>
        <v>9.0496636491401154E-10</v>
      </c>
      <c r="I1630" s="1">
        <f t="shared" si="330"/>
        <v>7326239136.666667</v>
      </c>
      <c r="J1630" s="1">
        <f t="shared" si="331"/>
        <v>7326239136.666667</v>
      </c>
      <c r="K1630" s="3">
        <v>23000000</v>
      </c>
      <c r="L1630" s="3">
        <v>8000000</v>
      </c>
      <c r="M1630" s="1">
        <f t="shared" si="332"/>
        <v>4.8498737739519102</v>
      </c>
      <c r="N1630" s="1">
        <f t="shared" si="333"/>
        <v>0.50516778666666673</v>
      </c>
      <c r="O1630" s="3">
        <v>15000000</v>
      </c>
      <c r="P1630" s="1">
        <f t="shared" si="334"/>
        <v>5.9999999999999997E-7</v>
      </c>
      <c r="Q1630" s="1">
        <f t="shared" si="335"/>
        <v>5.9999999999999997E-7</v>
      </c>
      <c r="R1630" s="1">
        <f t="shared" si="336"/>
        <v>8419463.1076261178</v>
      </c>
      <c r="S1630" s="1">
        <f t="shared" si="337"/>
        <v>2.9099242655756251E-7</v>
      </c>
      <c r="T1630" s="1">
        <f t="shared" si="339"/>
        <v>0.96997504578280858</v>
      </c>
      <c r="U1630" s="1">
        <f t="shared" si="339"/>
        <v>0.48498766838761753</v>
      </c>
      <c r="V1630" s="1">
        <f t="shared" si="339"/>
        <v>2.9099242655756251E-7</v>
      </c>
      <c r="AA1630"/>
      <c r="AB1630"/>
    </row>
    <row r="1631" spans="1:28" hidden="1" x14ac:dyDescent="0.2">
      <c r="A1631" t="s">
        <v>1706</v>
      </c>
      <c r="B1631" s="5">
        <v>6.51</v>
      </c>
      <c r="C1631" s="2">
        <v>2232821</v>
      </c>
      <c r="D1631" s="2">
        <v>1.1200000000000001</v>
      </c>
      <c r="E1631" t="s">
        <v>27</v>
      </c>
      <c r="F1631" s="2">
        <v>1.1200000000000001</v>
      </c>
      <c r="G1631" s="1">
        <f t="shared" si="328"/>
        <v>1.1261803652263257E-8</v>
      </c>
      <c r="H1631" s="1">
        <f t="shared" si="329"/>
        <v>1.1261803652263257E-8</v>
      </c>
      <c r="I1631" s="1">
        <f t="shared" si="330"/>
        <v>588715644.91071427</v>
      </c>
      <c r="J1631" s="1">
        <f t="shared" si="331"/>
        <v>588715644.91071427</v>
      </c>
      <c r="K1631" s="3">
        <v>128000000</v>
      </c>
      <c r="L1631" s="3">
        <v>65000000</v>
      </c>
      <c r="M1631" s="1">
        <f t="shared" si="332"/>
        <v>28.21542792727227</v>
      </c>
      <c r="N1631" s="1">
        <f t="shared" si="333"/>
        <v>0.23072483666666668</v>
      </c>
      <c r="O1631" s="3">
        <v>44000000</v>
      </c>
      <c r="P1631" s="1">
        <f t="shared" si="334"/>
        <v>2.5454545454545456E-6</v>
      </c>
      <c r="Q1631" s="1">
        <f t="shared" si="335"/>
        <v>2.5454545454545456E-6</v>
      </c>
      <c r="R1631" s="1">
        <f t="shared" si="336"/>
        <v>1297827.2059046582</v>
      </c>
      <c r="S1631" s="1">
        <f t="shared" si="337"/>
        <v>5.0160760772942538E-6</v>
      </c>
      <c r="T1631" s="1">
        <f t="shared" si="339"/>
        <v>3.9412076471871247</v>
      </c>
      <c r="U1631" s="1">
        <f t="shared" si="339"/>
        <v>1.9706063316316009</v>
      </c>
      <c r="V1631" s="1">
        <f t="shared" si="339"/>
        <v>5.0160760772942538E-6</v>
      </c>
      <c r="AA1631"/>
      <c r="AB1631"/>
    </row>
    <row r="1632" spans="1:28" hidden="1" x14ac:dyDescent="0.2">
      <c r="A1632" t="s">
        <v>1707</v>
      </c>
      <c r="B1632" s="5">
        <v>10.6</v>
      </c>
      <c r="C1632" s="2">
        <v>191994398</v>
      </c>
      <c r="D1632" s="2">
        <v>-110000000</v>
      </c>
      <c r="E1632" t="s">
        <v>27</v>
      </c>
      <c r="F1632" s="2">
        <v>-110000000</v>
      </c>
      <c r="G1632" s="1">
        <f t="shared" si="328"/>
        <v>-1.1060700015615696</v>
      </c>
      <c r="H1632" s="1">
        <f t="shared" si="329"/>
        <v>-1.1060700015615696</v>
      </c>
      <c r="I1632" s="1">
        <f t="shared" si="330"/>
        <v>-5.9941956572727273</v>
      </c>
      <c r="J1632" s="1">
        <f t="shared" si="331"/>
        <v>-5.9941956572727273</v>
      </c>
      <c r="K1632" s="4">
        <v>4127000000</v>
      </c>
      <c r="L1632" s="4">
        <v>1867000000</v>
      </c>
      <c r="M1632" s="1">
        <f t="shared" si="332"/>
        <v>11.771176781939232</v>
      </c>
      <c r="N1632" s="1">
        <f t="shared" si="333"/>
        <v>0.90050469858407067</v>
      </c>
      <c r="O1632" s="4">
        <v>2261000000</v>
      </c>
      <c r="P1632" s="1">
        <f t="shared" si="334"/>
        <v>-4.8651039363113666</v>
      </c>
      <c r="Q1632" s="1">
        <f t="shared" si="335"/>
        <v>-4.8651039363113666</v>
      </c>
      <c r="R1632" s="1">
        <f t="shared" si="336"/>
        <v>-1.8501278352727264</v>
      </c>
      <c r="S1632" s="1">
        <f t="shared" si="337"/>
        <v>-5.7293338319173275</v>
      </c>
      <c r="T1632" s="1">
        <f t="shared" si="339"/>
        <v>-3.3740567784691327</v>
      </c>
      <c r="U1632" s="1">
        <f t="shared" si="339"/>
        <v>-4.5516953051932303</v>
      </c>
      <c r="V1632" s="1">
        <f t="shared" si="339"/>
        <v>-5.7293338319173275</v>
      </c>
      <c r="AA1632"/>
      <c r="AB1632"/>
    </row>
    <row r="1633" spans="1:28" hidden="1" x14ac:dyDescent="0.2">
      <c r="A1633" t="s">
        <v>1708</v>
      </c>
      <c r="B1633" s="5">
        <v>163.09</v>
      </c>
      <c r="C1633" s="2">
        <v>55972061</v>
      </c>
      <c r="D1633" s="2">
        <v>233000000</v>
      </c>
      <c r="E1633" t="s">
        <v>27</v>
      </c>
      <c r="F1633" s="2">
        <v>138000000</v>
      </c>
      <c r="G1633" s="1">
        <f t="shared" si="328"/>
        <v>2.3428573669440524</v>
      </c>
      <c r="H1633" s="1">
        <f t="shared" si="329"/>
        <v>1.3876150928681512</v>
      </c>
      <c r="I1633" s="1">
        <f t="shared" si="330"/>
        <v>2.8298777781115878</v>
      </c>
      <c r="J1633" s="1">
        <f t="shared" si="331"/>
        <v>4.7779820456521733</v>
      </c>
      <c r="K1633" s="4">
        <v>4314000000</v>
      </c>
      <c r="L1633" s="4">
        <v>2869000000</v>
      </c>
      <c r="M1633" s="1">
        <f t="shared" si="332"/>
        <v>25.816451532846003</v>
      </c>
      <c r="N1633" s="1">
        <f t="shared" si="333"/>
        <v>6.3172895698892733</v>
      </c>
      <c r="O1633" s="4">
        <v>1446000000</v>
      </c>
      <c r="P1633" s="1">
        <f t="shared" si="334"/>
        <v>9.5435684647302903</v>
      </c>
      <c r="Q1633" s="1">
        <f t="shared" si="335"/>
        <v>16.1134163208852</v>
      </c>
      <c r="R1633" s="1">
        <f t="shared" si="336"/>
        <v>3.9178040465622317</v>
      </c>
      <c r="S1633" s="1">
        <f t="shared" si="337"/>
        <v>41.627911468187676</v>
      </c>
      <c r="T1633" s="1">
        <f t="shared" si="339"/>
        <v>46.794774986041695</v>
      </c>
      <c r="U1633" s="1">
        <f t="shared" si="339"/>
        <v>44.211343227114682</v>
      </c>
      <c r="V1633" s="1">
        <f t="shared" si="339"/>
        <v>41.627911468187676</v>
      </c>
      <c r="AA1633"/>
      <c r="AB1633"/>
    </row>
    <row r="1634" spans="1:28" hidden="1" x14ac:dyDescent="0.2">
      <c r="A1634" t="s">
        <v>1709</v>
      </c>
      <c r="B1634" s="5">
        <v>3.39</v>
      </c>
      <c r="C1634" s="2">
        <v>1414775</v>
      </c>
      <c r="D1634" s="2">
        <v>-1.44</v>
      </c>
      <c r="E1634" t="s">
        <v>27</v>
      </c>
      <c r="F1634" s="2">
        <v>-1.44</v>
      </c>
      <c r="G1634" s="1">
        <f t="shared" si="328"/>
        <v>-1.4479461838624185E-8</v>
      </c>
      <c r="H1634" s="1">
        <f t="shared" si="329"/>
        <v>-1.4479461838624185E-8</v>
      </c>
      <c r="I1634" s="1">
        <f t="shared" si="330"/>
        <v>-457889946.04166669</v>
      </c>
      <c r="J1634" s="1">
        <f t="shared" si="331"/>
        <v>-457889946.04166669</v>
      </c>
      <c r="K1634" s="3">
        <v>67000000</v>
      </c>
      <c r="L1634" s="3">
        <v>44000000</v>
      </c>
      <c r="M1634" s="1">
        <f t="shared" si="332"/>
        <v>16.257001996783941</v>
      </c>
      <c r="N1634" s="1">
        <f t="shared" si="333"/>
        <v>0.20852553260869566</v>
      </c>
      <c r="O1634" s="3">
        <v>4000000</v>
      </c>
      <c r="P1634" s="1">
        <f t="shared" si="334"/>
        <v>-3.6000000000000001E-5</v>
      </c>
      <c r="Q1634" s="1">
        <f t="shared" si="335"/>
        <v>-3.6000000000000001E-5</v>
      </c>
      <c r="R1634" s="1">
        <f t="shared" si="336"/>
        <v>-333061.6145854874</v>
      </c>
      <c r="S1634" s="1">
        <f t="shared" si="337"/>
        <v>-1.0178296902268465E-5</v>
      </c>
      <c r="T1634" s="1">
        <f t="shared" ref="T1634:V1653" si="340">($O1634+$O1634*($Q1634+T$2-$C$1)/$C$1)/$C1634</f>
        <v>0.56545076072166955</v>
      </c>
      <c r="U1634" s="1">
        <f t="shared" si="340"/>
        <v>0.28272029121238368</v>
      </c>
      <c r="V1634" s="1">
        <f t="shared" si="340"/>
        <v>-1.0178296902268465E-5</v>
      </c>
      <c r="AA1634"/>
      <c r="AB1634"/>
    </row>
    <row r="1635" spans="1:28" hidden="1" x14ac:dyDescent="0.2">
      <c r="A1635" t="s">
        <v>1710</v>
      </c>
      <c r="B1635" s="5">
        <v>39.49</v>
      </c>
      <c r="C1635" s="2">
        <v>4976639</v>
      </c>
      <c r="D1635" s="2">
        <v>16000000</v>
      </c>
      <c r="E1635" t="s">
        <v>27</v>
      </c>
      <c r="F1635" s="2">
        <v>5000000</v>
      </c>
      <c r="G1635" s="1">
        <f t="shared" si="328"/>
        <v>0.1608829093180465</v>
      </c>
      <c r="H1635" s="1">
        <f t="shared" si="329"/>
        <v>5.027590916188953E-2</v>
      </c>
      <c r="I1635" s="1">
        <f t="shared" si="330"/>
        <v>41.210095143750003</v>
      </c>
      <c r="J1635" s="1">
        <f t="shared" si="331"/>
        <v>131.87230446000001</v>
      </c>
      <c r="K1635" s="4">
        <v>1456000000</v>
      </c>
      <c r="L1635" s="4">
        <v>1311000000</v>
      </c>
      <c r="M1635" s="1">
        <f t="shared" si="332"/>
        <v>29.13612982577197</v>
      </c>
      <c r="N1635" s="1">
        <f t="shared" si="333"/>
        <v>1.3553618904137932</v>
      </c>
      <c r="O1635" s="3">
        <v>145000000</v>
      </c>
      <c r="P1635" s="1">
        <f t="shared" si="334"/>
        <v>3.4482758620689653</v>
      </c>
      <c r="Q1635" s="1">
        <f t="shared" si="335"/>
        <v>11.03448275862069</v>
      </c>
      <c r="R1635" s="1">
        <f t="shared" si="336"/>
        <v>1.2282967131875</v>
      </c>
      <c r="S1635" s="1">
        <f t="shared" si="337"/>
        <v>32.150212221541487</v>
      </c>
      <c r="T1635" s="1">
        <f t="shared" si="340"/>
        <v>37.977438186695878</v>
      </c>
      <c r="U1635" s="1">
        <f t="shared" si="340"/>
        <v>35.063825204118686</v>
      </c>
      <c r="V1635" s="1">
        <f t="shared" si="340"/>
        <v>32.150212221541487</v>
      </c>
      <c r="AA1635"/>
      <c r="AB1635"/>
    </row>
    <row r="1636" spans="1:28" hidden="1" x14ac:dyDescent="0.2">
      <c r="A1636" t="s">
        <v>1711</v>
      </c>
      <c r="B1636" s="5">
        <v>22.4</v>
      </c>
      <c r="C1636" s="2">
        <v>83184000</v>
      </c>
      <c r="D1636" s="2">
        <v>-64000000</v>
      </c>
      <c r="E1636" t="s">
        <v>27</v>
      </c>
      <c r="F1636" s="2">
        <v>-30000000</v>
      </c>
      <c r="G1636" s="1">
        <f t="shared" si="328"/>
        <v>-0.64353163727218599</v>
      </c>
      <c r="H1636" s="1">
        <f t="shared" si="329"/>
        <v>-0.30165545497133722</v>
      </c>
      <c r="I1636" s="1">
        <f t="shared" si="330"/>
        <v>-10.302523785937501</v>
      </c>
      <c r="J1636" s="1">
        <f t="shared" si="331"/>
        <v>-21.978717409999998</v>
      </c>
      <c r="K1636" s="3">
        <v>867000000</v>
      </c>
      <c r="L1636" s="3">
        <v>446000000</v>
      </c>
      <c r="M1636" s="1">
        <f t="shared" si="332"/>
        <v>5.061069436430083</v>
      </c>
      <c r="N1636" s="1">
        <f t="shared" si="333"/>
        <v>4.4259420427553442</v>
      </c>
      <c r="O1636" s="3">
        <v>421000000</v>
      </c>
      <c r="P1636" s="1">
        <f t="shared" si="334"/>
        <v>-7.1258907363420425</v>
      </c>
      <c r="Q1636" s="1">
        <f t="shared" si="335"/>
        <v>-15.201900237529692</v>
      </c>
      <c r="R1636" s="1">
        <f t="shared" si="336"/>
        <v>-2.9114399999999998</v>
      </c>
      <c r="S1636" s="1">
        <f t="shared" si="337"/>
        <v>-7.6937872667820733</v>
      </c>
      <c r="T1636" s="1">
        <f t="shared" si="340"/>
        <v>-6.681573379496057</v>
      </c>
      <c r="U1636" s="1">
        <f t="shared" si="340"/>
        <v>-7.1876803231390651</v>
      </c>
      <c r="V1636" s="1">
        <f t="shared" si="340"/>
        <v>-7.6937872667820733</v>
      </c>
      <c r="AA1636"/>
      <c r="AB1636"/>
    </row>
    <row r="1637" spans="1:28" hidden="1" x14ac:dyDescent="0.2">
      <c r="A1637" t="s">
        <v>1712</v>
      </c>
      <c r="B1637" s="5">
        <v>6.01</v>
      </c>
      <c r="C1637" s="2">
        <v>32060747</v>
      </c>
      <c r="D1637" s="2">
        <v>-57000000</v>
      </c>
      <c r="E1637" t="s">
        <v>27</v>
      </c>
      <c r="F1637" s="2">
        <v>-22000000</v>
      </c>
      <c r="G1637" s="1">
        <f t="shared" si="328"/>
        <v>-0.57314536444554065</v>
      </c>
      <c r="H1637" s="1">
        <f t="shared" si="329"/>
        <v>-0.22121400031231395</v>
      </c>
      <c r="I1637" s="1">
        <f t="shared" si="330"/>
        <v>-11.567746005263158</v>
      </c>
      <c r="J1637" s="1">
        <f t="shared" si="331"/>
        <v>-29.970978286363636</v>
      </c>
      <c r="K1637" s="3">
        <v>111000000</v>
      </c>
      <c r="L1637" s="3">
        <v>31000000</v>
      </c>
      <c r="M1637" s="1">
        <f t="shared" si="332"/>
        <v>2.4952631328271919</v>
      </c>
      <c r="N1637" s="1">
        <f t="shared" si="333"/>
        <v>2.4085636183750001</v>
      </c>
      <c r="O1637" s="3">
        <v>81000000</v>
      </c>
      <c r="P1637" s="1">
        <f t="shared" si="334"/>
        <v>-27.160493827160494</v>
      </c>
      <c r="Q1637" s="1">
        <f t="shared" si="335"/>
        <v>-70.370370370370367</v>
      </c>
      <c r="R1637" s="1">
        <f t="shared" si="336"/>
        <v>-0.3380440166140351</v>
      </c>
      <c r="S1637" s="1">
        <f t="shared" si="337"/>
        <v>-17.778749821393742</v>
      </c>
      <c r="T1637" s="1">
        <f t="shared" si="340"/>
        <v>-17.273459036996236</v>
      </c>
      <c r="U1637" s="1">
        <f t="shared" si="340"/>
        <v>-17.526104429194991</v>
      </c>
      <c r="V1637" s="1">
        <f t="shared" si="340"/>
        <v>-17.778749821393742</v>
      </c>
      <c r="AA1637"/>
      <c r="AB1637"/>
    </row>
    <row r="1638" spans="1:28" hidden="1" x14ac:dyDescent="0.2">
      <c r="A1638" t="s">
        <v>1713</v>
      </c>
      <c r="B1638" s="5">
        <v>277.35000000000002</v>
      </c>
      <c r="C1638" s="2">
        <v>40740205</v>
      </c>
      <c r="D1638" s="2">
        <v>104000000</v>
      </c>
      <c r="E1638" t="s">
        <v>27</v>
      </c>
      <c r="F1638" s="2">
        <v>104000000</v>
      </c>
      <c r="G1638" s="1">
        <f t="shared" si="328"/>
        <v>1.0457389105673023</v>
      </c>
      <c r="H1638" s="1">
        <f t="shared" si="329"/>
        <v>1.0457389105673023</v>
      </c>
      <c r="I1638" s="1">
        <f t="shared" si="330"/>
        <v>6.3400146375000004</v>
      </c>
      <c r="J1638" s="1">
        <f t="shared" si="331"/>
        <v>6.3400146375000004</v>
      </c>
      <c r="K1638" s="4">
        <v>27024000000</v>
      </c>
      <c r="L1638" s="4">
        <v>18040000000</v>
      </c>
      <c r="M1638" s="1">
        <f t="shared" si="332"/>
        <v>220.5192634646782</v>
      </c>
      <c r="N1638" s="1">
        <f t="shared" si="333"/>
        <v>1.2577132520870438</v>
      </c>
      <c r="O1638" s="4">
        <v>8983000000</v>
      </c>
      <c r="P1638" s="1">
        <f t="shared" si="334"/>
        <v>1.1577424023154848</v>
      </c>
      <c r="Q1638" s="1">
        <f t="shared" si="335"/>
        <v>1.1577424023154848</v>
      </c>
      <c r="R1638" s="1">
        <f t="shared" si="336"/>
        <v>10.864707554567309</v>
      </c>
      <c r="S1638" s="1">
        <f t="shared" si="337"/>
        <v>25.527608415323389</v>
      </c>
      <c r="T1638" s="1">
        <f t="shared" si="340"/>
        <v>69.626551952794543</v>
      </c>
      <c r="U1638" s="1">
        <f t="shared" si="340"/>
        <v>47.577080184058964</v>
      </c>
      <c r="V1638" s="1">
        <f t="shared" si="340"/>
        <v>25.527608415323389</v>
      </c>
      <c r="AA1638"/>
      <c r="AB1638"/>
    </row>
    <row r="1639" spans="1:28" hidden="1" x14ac:dyDescent="0.2">
      <c r="A1639" t="s">
        <v>2377</v>
      </c>
      <c r="B1639" s="5">
        <v>7.75</v>
      </c>
      <c r="C1639" s="2">
        <v>31711000</v>
      </c>
      <c r="D1639" s="2">
        <v>54000000</v>
      </c>
      <c r="E1639" t="s">
        <v>27</v>
      </c>
      <c r="F1639" s="2">
        <v>-1.39</v>
      </c>
      <c r="G1639" s="1">
        <f t="shared" si="328"/>
        <v>0.54297981894840697</v>
      </c>
      <c r="H1639" s="1">
        <f t="shared" si="329"/>
        <v>-1.3976702747005289E-8</v>
      </c>
      <c r="I1639" s="1">
        <f t="shared" si="330"/>
        <v>12.210398561111111</v>
      </c>
      <c r="J1639" s="1">
        <f t="shared" si="331"/>
        <v>-474360807.41007197</v>
      </c>
      <c r="K1639" s="2">
        <v>128000000</v>
      </c>
      <c r="L1639" s="2">
        <v>43000000</v>
      </c>
      <c r="M1639" s="1">
        <f t="shared" si="332"/>
        <v>2.6804578852764025</v>
      </c>
      <c r="N1639" s="1">
        <f t="shared" si="333"/>
        <v>2.8912970588235294</v>
      </c>
      <c r="O1639" s="2">
        <v>84000000</v>
      </c>
      <c r="P1639" s="1">
        <f t="shared" si="334"/>
        <v>-1.6547619047619045E-6</v>
      </c>
      <c r="Q1639" s="1">
        <f t="shared" si="335"/>
        <v>64.285714285714292</v>
      </c>
      <c r="R1639" s="1">
        <f t="shared" si="336"/>
        <v>0.45511157407407399</v>
      </c>
      <c r="S1639" s="1">
        <f t="shared" si="337"/>
        <v>17.028791271167737</v>
      </c>
      <c r="T1639" s="1">
        <f t="shared" si="340"/>
        <v>17.558575888492957</v>
      </c>
      <c r="U1639" s="1">
        <f t="shared" si="340"/>
        <v>17.293683579830347</v>
      </c>
      <c r="V1639" s="1">
        <f t="shared" si="340"/>
        <v>17.028791271167737</v>
      </c>
      <c r="AA1639"/>
      <c r="AB1639"/>
    </row>
    <row r="1640" spans="1:28" hidden="1" x14ac:dyDescent="0.2">
      <c r="A1640" t="s">
        <v>1283</v>
      </c>
      <c r="B1640" s="5">
        <v>29.36</v>
      </c>
      <c r="C1640" s="2">
        <v>16901689</v>
      </c>
      <c r="D1640" s="2">
        <v>108000000</v>
      </c>
      <c r="E1640" t="s">
        <v>27</v>
      </c>
      <c r="F1640" s="2">
        <v>-14000000</v>
      </c>
      <c r="G1640" s="1">
        <f t="shared" si="328"/>
        <v>1.0859596378968139</v>
      </c>
      <c r="H1640" s="1">
        <f t="shared" si="329"/>
        <v>-0.1407725456532907</v>
      </c>
      <c r="I1640" s="1">
        <f t="shared" si="330"/>
        <v>6.1051992805555555</v>
      </c>
      <c r="J1640" s="1">
        <f t="shared" si="331"/>
        <v>-47.097251592857141</v>
      </c>
      <c r="K1640" s="2">
        <v>2645000000</v>
      </c>
      <c r="L1640" s="2">
        <v>1725000000</v>
      </c>
      <c r="M1640" s="1">
        <f t="shared" si="332"/>
        <v>54.432429800359003</v>
      </c>
      <c r="N1640" s="1">
        <f t="shared" si="333"/>
        <v>0.53938433591304347</v>
      </c>
      <c r="O1640" s="2">
        <v>898000000</v>
      </c>
      <c r="P1640" s="1">
        <f t="shared" si="334"/>
        <v>-1.5590200445434299</v>
      </c>
      <c r="Q1640" s="1">
        <f t="shared" si="335"/>
        <v>12.026726057906458</v>
      </c>
      <c r="R1640" s="1">
        <f t="shared" si="336"/>
        <v>0.45947554540740743</v>
      </c>
      <c r="S1640" s="1">
        <f t="shared" si="337"/>
        <v>63.898939330856223</v>
      </c>
      <c r="T1640" s="1">
        <f t="shared" si="340"/>
        <v>74.525096278839357</v>
      </c>
      <c r="U1640" s="1">
        <f t="shared" si="340"/>
        <v>69.21201780484779</v>
      </c>
      <c r="V1640" s="1">
        <f t="shared" si="340"/>
        <v>63.898939330856223</v>
      </c>
      <c r="AA1640"/>
      <c r="AB1640"/>
    </row>
    <row r="1641" spans="1:28" hidden="1" x14ac:dyDescent="0.2">
      <c r="A1641" t="s">
        <v>1716</v>
      </c>
      <c r="B1641" s="5">
        <v>89.8</v>
      </c>
      <c r="C1641" s="2">
        <v>33524771</v>
      </c>
      <c r="D1641" s="2">
        <v>-48000000</v>
      </c>
      <c r="E1641" t="s">
        <v>27</v>
      </c>
      <c r="F1641" s="2">
        <v>-13000000</v>
      </c>
      <c r="G1641" s="1">
        <f t="shared" si="328"/>
        <v>-0.48264872795413954</v>
      </c>
      <c r="H1641" s="1">
        <f t="shared" si="329"/>
        <v>-0.13071736382091279</v>
      </c>
      <c r="I1641" s="1">
        <f t="shared" si="330"/>
        <v>-13.736698381249999</v>
      </c>
      <c r="J1641" s="1">
        <f t="shared" si="331"/>
        <v>-50.720117100000003</v>
      </c>
      <c r="K1641" s="3">
        <v>480000000</v>
      </c>
      <c r="L1641" s="3">
        <v>269000000</v>
      </c>
      <c r="M1641" s="1">
        <f t="shared" si="332"/>
        <v>6.2938535806851599</v>
      </c>
      <c r="N1641" s="1">
        <f t="shared" si="333"/>
        <v>14.267888321327014</v>
      </c>
      <c r="O1641" s="3">
        <v>211000000</v>
      </c>
      <c r="P1641" s="1">
        <f t="shared" si="334"/>
        <v>-6.1611374407582939</v>
      </c>
      <c r="Q1641" s="1">
        <f t="shared" si="335"/>
        <v>-22.748815165876778</v>
      </c>
      <c r="R1641" s="1">
        <f t="shared" si="336"/>
        <v>-6.2719259079166667</v>
      </c>
      <c r="S1641" s="1">
        <f t="shared" si="337"/>
        <v>-14.317771178809842</v>
      </c>
      <c r="T1641" s="1">
        <f t="shared" si="340"/>
        <v>-13.05900046267281</v>
      </c>
      <c r="U1641" s="1">
        <f t="shared" si="340"/>
        <v>-13.688385820741326</v>
      </c>
      <c r="V1641" s="1">
        <f t="shared" si="340"/>
        <v>-14.317771178809842</v>
      </c>
      <c r="AA1641"/>
      <c r="AB1641"/>
    </row>
    <row r="1642" spans="1:28" hidden="1" x14ac:dyDescent="0.2">
      <c r="A1642" t="s">
        <v>1717</v>
      </c>
      <c r="B1642" s="5">
        <v>5.24</v>
      </c>
      <c r="C1642" s="2">
        <v>17312226</v>
      </c>
      <c r="D1642" s="2">
        <v>-18000000</v>
      </c>
      <c r="E1642" t="s">
        <v>114</v>
      </c>
      <c r="F1642" s="2">
        <v>-4000000</v>
      </c>
      <c r="G1642" s="1">
        <f t="shared" si="328"/>
        <v>-0.18099327298280232</v>
      </c>
      <c r="H1642" s="1">
        <f t="shared" si="329"/>
        <v>-4.0220727329511624E-2</v>
      </c>
      <c r="I1642" s="1">
        <f t="shared" si="330"/>
        <v>-36.631195683333331</v>
      </c>
      <c r="J1642" s="1">
        <f t="shared" si="331"/>
        <v>-164.84038057500001</v>
      </c>
      <c r="K1642" s="3">
        <v>35000000</v>
      </c>
      <c r="L1642" s="3">
        <v>17000000</v>
      </c>
      <c r="M1642" s="1">
        <f t="shared" si="332"/>
        <v>1.0397276468086774</v>
      </c>
      <c r="N1642" s="1">
        <f t="shared" si="333"/>
        <v>5.0397813466666666</v>
      </c>
      <c r="O1642" s="3">
        <v>18000000</v>
      </c>
      <c r="P1642" s="1">
        <f t="shared" si="334"/>
        <v>-22.222222222222221</v>
      </c>
      <c r="Q1642" s="1">
        <f t="shared" si="335"/>
        <v>-100</v>
      </c>
      <c r="R1642" s="1">
        <f t="shared" si="336"/>
        <v>-0.50397813466666674</v>
      </c>
      <c r="S1642" s="1">
        <f t="shared" si="337"/>
        <v>-10.397276468086773</v>
      </c>
      <c r="T1642" s="1">
        <f t="shared" si="340"/>
        <v>-10.189330938725037</v>
      </c>
      <c r="U1642" s="1">
        <f t="shared" si="340"/>
        <v>-10.293303703405906</v>
      </c>
      <c r="V1642" s="1">
        <f t="shared" si="340"/>
        <v>-10.397276468086773</v>
      </c>
      <c r="AA1642"/>
      <c r="AB1642"/>
    </row>
    <row r="1643" spans="1:28" hidden="1" x14ac:dyDescent="0.2">
      <c r="A1643" t="s">
        <v>1718</v>
      </c>
      <c r="B1643" s="5">
        <v>71.37</v>
      </c>
      <c r="C1643" s="2">
        <v>235000000</v>
      </c>
      <c r="D1643" s="2">
        <v>536000000</v>
      </c>
      <c r="E1643" t="s">
        <v>27</v>
      </c>
      <c r="F1643" s="2">
        <v>367000000</v>
      </c>
      <c r="G1643" s="1">
        <f t="shared" si="328"/>
        <v>5.3895774621545582</v>
      </c>
      <c r="H1643" s="1">
        <f t="shared" si="329"/>
        <v>3.6902517324826918</v>
      </c>
      <c r="I1643" s="1">
        <f t="shared" si="330"/>
        <v>1.2301520938432835</v>
      </c>
      <c r="J1643" s="1">
        <f t="shared" si="331"/>
        <v>1.7966254013623977</v>
      </c>
      <c r="K1643" s="4">
        <v>25908000000</v>
      </c>
      <c r="L1643" s="4">
        <v>17318000000</v>
      </c>
      <c r="M1643" s="1">
        <f t="shared" si="332"/>
        <v>36.553191489361701</v>
      </c>
      <c r="N1643" s="1">
        <f t="shared" si="333"/>
        <v>1.9524970896391154</v>
      </c>
      <c r="O1643" s="4">
        <v>8619000000</v>
      </c>
      <c r="P1643" s="1">
        <f t="shared" si="334"/>
        <v>4.2580345747766559</v>
      </c>
      <c r="Q1643" s="1">
        <f t="shared" si="335"/>
        <v>6.2188188885021463</v>
      </c>
      <c r="R1643" s="1">
        <f t="shared" si="336"/>
        <v>3.1290951492537316</v>
      </c>
      <c r="S1643" s="1">
        <f t="shared" si="337"/>
        <v>22.808510638297872</v>
      </c>
      <c r="T1643" s="1">
        <f t="shared" si="340"/>
        <v>30.14382978723404</v>
      </c>
      <c r="U1643" s="1">
        <f t="shared" si="340"/>
        <v>26.476170212765958</v>
      </c>
      <c r="V1643" s="1">
        <f t="shared" si="340"/>
        <v>22.808510638297872</v>
      </c>
      <c r="AA1643"/>
      <c r="AB1643"/>
    </row>
    <row r="1644" spans="1:28" hidden="1" x14ac:dyDescent="0.2">
      <c r="A1644" t="s">
        <v>1719</v>
      </c>
      <c r="B1644" s="5">
        <v>34.479999999999997</v>
      </c>
      <c r="C1644" s="2">
        <v>71929505</v>
      </c>
      <c r="D1644" s="2">
        <v>86000000</v>
      </c>
      <c r="E1644" t="s">
        <v>27</v>
      </c>
      <c r="F1644" s="2">
        <v>25000000</v>
      </c>
      <c r="G1644" s="1">
        <f t="shared" si="328"/>
        <v>0.86474563758449996</v>
      </c>
      <c r="H1644" s="1">
        <f t="shared" si="329"/>
        <v>0.25137954580944766</v>
      </c>
      <c r="I1644" s="1">
        <f t="shared" si="330"/>
        <v>7.6669944453488377</v>
      </c>
      <c r="J1644" s="1">
        <f t="shared" si="331"/>
        <v>26.374460892000002</v>
      </c>
      <c r="K1644" s="3">
        <v>980000000</v>
      </c>
      <c r="L1644" s="3">
        <v>731000000</v>
      </c>
      <c r="M1644" s="1">
        <f t="shared" si="332"/>
        <v>3.4617226964094914</v>
      </c>
      <c r="N1644" s="1">
        <f t="shared" si="333"/>
        <v>9.9603587646586345</v>
      </c>
      <c r="O1644" s="3">
        <v>245000000</v>
      </c>
      <c r="P1644" s="1">
        <f t="shared" si="334"/>
        <v>10.204081632653061</v>
      </c>
      <c r="Q1644" s="1">
        <f t="shared" si="335"/>
        <v>35.102040816326529</v>
      </c>
      <c r="R1644" s="1">
        <f t="shared" si="336"/>
        <v>2.8838713167441856</v>
      </c>
      <c r="S1644" s="1">
        <f t="shared" si="337"/>
        <v>11.9561506783621</v>
      </c>
      <c r="T1644" s="1">
        <f t="shared" si="340"/>
        <v>12.637373217012962</v>
      </c>
      <c r="U1644" s="1">
        <f t="shared" si="340"/>
        <v>12.29676194768753</v>
      </c>
      <c r="V1644" s="1">
        <f t="shared" si="340"/>
        <v>11.9561506783621</v>
      </c>
      <c r="AA1644"/>
      <c r="AB1644"/>
    </row>
    <row r="1645" spans="1:28" hidden="1" x14ac:dyDescent="0.2">
      <c r="A1645" t="s">
        <v>1720</v>
      </c>
      <c r="B1645" s="5">
        <v>12.73</v>
      </c>
      <c r="C1645" s="2">
        <v>79125000</v>
      </c>
      <c r="D1645" s="2">
        <v>12000000</v>
      </c>
      <c r="E1645" t="s">
        <v>27</v>
      </c>
      <c r="F1645" s="2">
        <v>9000000</v>
      </c>
      <c r="G1645" s="1">
        <f t="shared" si="328"/>
        <v>0.12066218198853489</v>
      </c>
      <c r="H1645" s="1">
        <f t="shared" si="329"/>
        <v>9.0496636491401161E-2</v>
      </c>
      <c r="I1645" s="1">
        <f t="shared" si="330"/>
        <v>54.946793524999997</v>
      </c>
      <c r="J1645" s="1">
        <f t="shared" si="331"/>
        <v>73.262391366666662</v>
      </c>
      <c r="K1645" s="4">
        <v>1568000000</v>
      </c>
      <c r="L1645" s="4">
        <v>1640000000</v>
      </c>
      <c r="M1645" s="1">
        <f t="shared" si="332"/>
        <v>-0.90995260663507105</v>
      </c>
      <c r="N1645" s="1">
        <f t="shared" si="333"/>
        <v>-13.989739583333334</v>
      </c>
      <c r="O1645" s="3">
        <v>-72000000</v>
      </c>
      <c r="P1645" s="1">
        <f t="shared" si="334"/>
        <v>-12.5</v>
      </c>
      <c r="Q1645" s="1">
        <f t="shared" si="335"/>
        <v>-16.666666666666664</v>
      </c>
      <c r="R1645" s="1">
        <f t="shared" si="336"/>
        <v>8.393843750000002</v>
      </c>
      <c r="S1645" s="1">
        <f t="shared" si="337"/>
        <v>1.5165876777251182</v>
      </c>
      <c r="T1645" s="1">
        <f t="shared" si="340"/>
        <v>1.3345971563981038</v>
      </c>
      <c r="U1645" s="1">
        <f t="shared" si="340"/>
        <v>1.425592417061611</v>
      </c>
      <c r="V1645" s="1">
        <f t="shared" si="340"/>
        <v>1.5165876777251182</v>
      </c>
      <c r="AA1645"/>
      <c r="AB1645"/>
    </row>
    <row r="1646" spans="1:28" hidden="1" x14ac:dyDescent="0.2">
      <c r="A1646" t="s">
        <v>1721</v>
      </c>
      <c r="B1646" s="5">
        <v>91.81</v>
      </c>
      <c r="C1646" s="2">
        <v>326008342</v>
      </c>
      <c r="D1646" s="2">
        <v>1033000000</v>
      </c>
      <c r="E1646" t="s">
        <v>27</v>
      </c>
      <c r="F1646" s="2">
        <v>319000000</v>
      </c>
      <c r="G1646" s="1">
        <f t="shared" si="328"/>
        <v>10.387002832846377</v>
      </c>
      <c r="H1646" s="1">
        <f t="shared" si="329"/>
        <v>3.2076030045285524</v>
      </c>
      <c r="I1646" s="1">
        <f t="shared" si="330"/>
        <v>0.63829769825750238</v>
      </c>
      <c r="J1646" s="1">
        <f t="shared" si="331"/>
        <v>2.0669640197492161</v>
      </c>
      <c r="K1646" s="4">
        <v>39725000000</v>
      </c>
      <c r="L1646" s="4">
        <v>27604000000</v>
      </c>
      <c r="M1646" s="1">
        <f t="shared" si="332"/>
        <v>37.180030196896006</v>
      </c>
      <c r="N1646" s="1">
        <f t="shared" si="333"/>
        <v>2.4693363484052471</v>
      </c>
      <c r="O1646" s="4">
        <v>12122000000</v>
      </c>
      <c r="P1646" s="1">
        <f t="shared" si="334"/>
        <v>2.6315789473684208</v>
      </c>
      <c r="Q1646" s="1">
        <f t="shared" si="335"/>
        <v>8.5216960897541654</v>
      </c>
      <c r="R1646" s="1">
        <f t="shared" si="336"/>
        <v>2.8974662031965148</v>
      </c>
      <c r="S1646" s="1">
        <f t="shared" si="337"/>
        <v>31.686305744900235</v>
      </c>
      <c r="T1646" s="1">
        <f t="shared" si="340"/>
        <v>39.122925265513608</v>
      </c>
      <c r="U1646" s="1">
        <f t="shared" si="340"/>
        <v>35.40461550520692</v>
      </c>
      <c r="V1646" s="1">
        <f t="shared" si="340"/>
        <v>31.686305744900235</v>
      </c>
      <c r="AA1646"/>
      <c r="AB1646"/>
    </row>
    <row r="1647" spans="1:28" hidden="1" x14ac:dyDescent="0.2">
      <c r="A1647" t="s">
        <v>1722</v>
      </c>
      <c r="B1647" s="5">
        <v>38.42</v>
      </c>
      <c r="C1647" s="2">
        <v>28607284</v>
      </c>
      <c r="D1647" s="2">
        <v>-14000000</v>
      </c>
      <c r="E1647" t="s">
        <v>27</v>
      </c>
      <c r="F1647" s="2">
        <v>0.17</v>
      </c>
      <c r="G1647" s="1">
        <f t="shared" si="328"/>
        <v>-0.1407725456532907</v>
      </c>
      <c r="H1647" s="1">
        <f t="shared" si="329"/>
        <v>1.7093809115042443E-9</v>
      </c>
      <c r="I1647" s="1">
        <f t="shared" si="330"/>
        <v>-47.097251592857141</v>
      </c>
      <c r="J1647" s="1">
        <f t="shared" si="331"/>
        <v>3878597189.9999995</v>
      </c>
      <c r="K1647" s="3">
        <v>81000000</v>
      </c>
      <c r="L1647" s="3">
        <v>33000000</v>
      </c>
      <c r="M1647" s="1">
        <f t="shared" si="332"/>
        <v>1.6778943432728533</v>
      </c>
      <c r="N1647" s="1">
        <f t="shared" si="333"/>
        <v>22.897746901666668</v>
      </c>
      <c r="O1647" s="3">
        <v>48000000</v>
      </c>
      <c r="P1647" s="1">
        <f t="shared" si="334"/>
        <v>3.5416666666666668E-7</v>
      </c>
      <c r="Q1647" s="1">
        <f t="shared" si="335"/>
        <v>-29.166666666666668</v>
      </c>
      <c r="R1647" s="1">
        <f t="shared" si="336"/>
        <v>-7.8506560805714276</v>
      </c>
      <c r="S1647" s="1">
        <f t="shared" si="337"/>
        <v>-4.8938585012124891</v>
      </c>
      <c r="T1647" s="1">
        <f t="shared" si="340"/>
        <v>-4.5582796325579187</v>
      </c>
      <c r="U1647" s="1">
        <f t="shared" si="340"/>
        <v>-4.7260690668852039</v>
      </c>
      <c r="V1647" s="1">
        <f t="shared" si="340"/>
        <v>-4.8938585012124891</v>
      </c>
      <c r="AA1647"/>
      <c r="AB1647"/>
    </row>
    <row r="1648" spans="1:28" hidden="1" x14ac:dyDescent="0.2">
      <c r="A1648" t="s">
        <v>1723</v>
      </c>
      <c r="B1648" s="5">
        <v>25.05</v>
      </c>
      <c r="C1648" s="2">
        <v>11789731</v>
      </c>
      <c r="D1648" s="2">
        <v>4000000</v>
      </c>
      <c r="E1648" t="s">
        <v>30</v>
      </c>
      <c r="F1648" s="2">
        <v>0.57999999999999996</v>
      </c>
      <c r="G1648" s="1">
        <f t="shared" si="328"/>
        <v>4.0220727329511624E-2</v>
      </c>
      <c r="H1648" s="1">
        <f t="shared" si="329"/>
        <v>5.8320054627791859E-9</v>
      </c>
      <c r="I1648" s="1">
        <f t="shared" si="330"/>
        <v>164.84038057500001</v>
      </c>
      <c r="J1648" s="1">
        <f t="shared" si="331"/>
        <v>1136830210.8620689</v>
      </c>
      <c r="K1648" s="3">
        <v>159000000</v>
      </c>
      <c r="L1648" s="3">
        <v>75000000</v>
      </c>
      <c r="M1648" s="1">
        <f t="shared" si="332"/>
        <v>7.1248444939074522</v>
      </c>
      <c r="N1648" s="1">
        <f t="shared" si="333"/>
        <v>3.5158662089285717</v>
      </c>
      <c r="O1648" s="3">
        <v>84000000</v>
      </c>
      <c r="P1648" s="1">
        <f t="shared" si="334"/>
        <v>6.904761904761904E-7</v>
      </c>
      <c r="Q1648" s="1">
        <f t="shared" si="335"/>
        <v>4.7619047619047619</v>
      </c>
      <c r="R1648" s="1">
        <f t="shared" si="336"/>
        <v>7.3833190387500007</v>
      </c>
      <c r="S1648" s="1">
        <f t="shared" si="337"/>
        <v>3.3927830923368818</v>
      </c>
      <c r="T1648" s="1">
        <f t="shared" si="340"/>
        <v>4.8177519911183726</v>
      </c>
      <c r="U1648" s="1">
        <f t="shared" si="340"/>
        <v>4.1052675417276276</v>
      </c>
      <c r="V1648" s="1">
        <f t="shared" si="340"/>
        <v>3.3927830923368818</v>
      </c>
      <c r="AA1648"/>
      <c r="AB1648"/>
    </row>
    <row r="1649" spans="1:29" hidden="1" x14ac:dyDescent="0.2">
      <c r="A1649" t="s">
        <v>1724</v>
      </c>
      <c r="B1649" s="5">
        <v>28.12</v>
      </c>
      <c r="C1649" s="2">
        <v>82046735</v>
      </c>
      <c r="D1649" s="2">
        <v>-15000000</v>
      </c>
      <c r="E1649" t="s">
        <v>27</v>
      </c>
      <c r="F1649" s="2">
        <v>-2000000</v>
      </c>
      <c r="G1649" s="1">
        <f t="shared" si="328"/>
        <v>-0.15082772748566861</v>
      </c>
      <c r="H1649" s="1">
        <f t="shared" si="329"/>
        <v>-2.0110363664755812E-2</v>
      </c>
      <c r="I1649" s="1">
        <f t="shared" si="330"/>
        <v>-43.957434819999996</v>
      </c>
      <c r="J1649" s="1">
        <f t="shared" si="331"/>
        <v>-329.68076115000002</v>
      </c>
      <c r="K1649" s="4">
        <v>1600000000</v>
      </c>
      <c r="L1649" s="4">
        <v>1454000000</v>
      </c>
      <c r="M1649" s="1">
        <f t="shared" si="332"/>
        <v>1.7794736134228863</v>
      </c>
      <c r="N1649" s="1">
        <f t="shared" si="333"/>
        <v>15.802425946575344</v>
      </c>
      <c r="O1649" s="3">
        <v>-480000000</v>
      </c>
      <c r="P1649" s="1">
        <f t="shared" si="334"/>
        <v>0.41666666666666669</v>
      </c>
      <c r="Q1649" s="1">
        <f t="shared" si="335"/>
        <v>3.125</v>
      </c>
      <c r="R1649" s="1">
        <f t="shared" si="336"/>
        <v>-15.381027921333335</v>
      </c>
      <c r="S1649" s="1">
        <f t="shared" si="337"/>
        <v>-1.8282263151604996</v>
      </c>
      <c r="T1649" s="1">
        <f t="shared" si="340"/>
        <v>-2.9982911568632193</v>
      </c>
      <c r="U1649" s="1">
        <f t="shared" si="340"/>
        <v>-2.4132587360118594</v>
      </c>
      <c r="V1649" s="1">
        <f t="shared" si="340"/>
        <v>-1.8282263151604996</v>
      </c>
      <c r="AA1649"/>
      <c r="AB1649"/>
    </row>
    <row r="1650" spans="1:29" hidden="1" x14ac:dyDescent="0.2">
      <c r="A1650" t="s">
        <v>1725</v>
      </c>
      <c r="B1650" s="5">
        <v>5.12</v>
      </c>
      <c r="C1650" s="2">
        <v>46239225</v>
      </c>
      <c r="D1650" s="2">
        <v>-126000000</v>
      </c>
      <c r="E1650" t="s">
        <v>27</v>
      </c>
      <c r="F1650" s="2">
        <v>-14000000</v>
      </c>
      <c r="G1650" s="1">
        <f t="shared" si="328"/>
        <v>-1.2669529108796163</v>
      </c>
      <c r="H1650" s="1">
        <f t="shared" si="329"/>
        <v>-0.1407725456532907</v>
      </c>
      <c r="I1650" s="1">
        <f t="shared" si="330"/>
        <v>-5.233027954761905</v>
      </c>
      <c r="J1650" s="1">
        <f t="shared" si="331"/>
        <v>-47.097251592857141</v>
      </c>
      <c r="K1650" s="3">
        <v>39000000</v>
      </c>
      <c r="L1650" s="3">
        <v>15000000</v>
      </c>
      <c r="M1650" s="1">
        <f t="shared" si="332"/>
        <v>0.51903984117380864</v>
      </c>
      <c r="N1650" s="1">
        <f t="shared" si="333"/>
        <v>9.8643679999999989</v>
      </c>
      <c r="O1650" s="3">
        <v>24000000</v>
      </c>
      <c r="P1650" s="1">
        <f t="shared" si="334"/>
        <v>-58.333333333333336</v>
      </c>
      <c r="Q1650" s="1">
        <f t="shared" si="335"/>
        <v>-525</v>
      </c>
      <c r="R1650" s="1">
        <f t="shared" si="336"/>
        <v>-0.18789272380952382</v>
      </c>
      <c r="S1650" s="1">
        <f t="shared" si="337"/>
        <v>-27.249591661624951</v>
      </c>
      <c r="T1650" s="1">
        <f t="shared" si="340"/>
        <v>-27.145783693390189</v>
      </c>
      <c r="U1650" s="1">
        <f t="shared" si="340"/>
        <v>-27.19768767750757</v>
      </c>
      <c r="V1650" s="1">
        <f t="shared" si="340"/>
        <v>-27.249591661624951</v>
      </c>
      <c r="AA1650"/>
      <c r="AB1650"/>
    </row>
    <row r="1651" spans="1:29" hidden="1" x14ac:dyDescent="0.2">
      <c r="A1651" t="s">
        <v>1726</v>
      </c>
      <c r="B1651" s="5">
        <v>1.7</v>
      </c>
      <c r="C1651" s="2">
        <v>25753411</v>
      </c>
      <c r="D1651" s="2">
        <v>-21000000</v>
      </c>
      <c r="E1651" t="s">
        <v>27</v>
      </c>
      <c r="F1651" s="2">
        <v>-21000000</v>
      </c>
      <c r="G1651" s="1">
        <f t="shared" si="328"/>
        <v>-0.21115881847993603</v>
      </c>
      <c r="H1651" s="1">
        <f t="shared" si="329"/>
        <v>-0.21115881847993603</v>
      </c>
      <c r="I1651" s="1">
        <f t="shared" si="330"/>
        <v>-31.39816772857143</v>
      </c>
      <c r="J1651" s="1">
        <f t="shared" si="331"/>
        <v>-31.39816772857143</v>
      </c>
      <c r="K1651" s="3">
        <v>59000000</v>
      </c>
      <c r="L1651" s="3">
        <v>8000000</v>
      </c>
      <c r="M1651" s="1">
        <f t="shared" si="332"/>
        <v>1.9803201991378929</v>
      </c>
      <c r="N1651" s="1">
        <f t="shared" si="333"/>
        <v>0.85844703333333328</v>
      </c>
      <c r="O1651" s="3">
        <v>50000000</v>
      </c>
      <c r="P1651" s="1">
        <f t="shared" si="334"/>
        <v>-42</v>
      </c>
      <c r="Q1651" s="1">
        <f t="shared" si="335"/>
        <v>-42</v>
      </c>
      <c r="R1651" s="1">
        <f t="shared" si="336"/>
        <v>-0.20847999380952381</v>
      </c>
      <c r="S1651" s="1">
        <f t="shared" si="337"/>
        <v>-8.1542596435089703</v>
      </c>
      <c r="T1651" s="1">
        <f t="shared" si="340"/>
        <v>-7.7659615652466387</v>
      </c>
      <c r="U1651" s="1">
        <f t="shared" si="340"/>
        <v>-7.9601106043778049</v>
      </c>
      <c r="V1651" s="1">
        <f t="shared" si="340"/>
        <v>-8.1542596435089703</v>
      </c>
      <c r="AA1651"/>
      <c r="AB1651"/>
    </row>
    <row r="1652" spans="1:29" hidden="1" x14ac:dyDescent="0.2">
      <c r="A1652" t="s">
        <v>1727</v>
      </c>
      <c r="B1652" s="5">
        <v>10.94</v>
      </c>
      <c r="C1652" s="2">
        <v>83819000</v>
      </c>
      <c r="D1652" s="2">
        <v>-53000000</v>
      </c>
      <c r="E1652" t="s">
        <v>27</v>
      </c>
      <c r="F1652" s="2">
        <v>-26000000</v>
      </c>
      <c r="G1652" s="1">
        <f t="shared" si="328"/>
        <v>-0.53292463711602911</v>
      </c>
      <c r="H1652" s="1">
        <f t="shared" si="329"/>
        <v>-0.26143472764182557</v>
      </c>
      <c r="I1652" s="1">
        <f t="shared" si="330"/>
        <v>-12.44078343962264</v>
      </c>
      <c r="J1652" s="1">
        <f t="shared" si="331"/>
        <v>-25.360058550000002</v>
      </c>
      <c r="K1652" s="4">
        <v>1714000000</v>
      </c>
      <c r="L1652" s="3">
        <v>590000000</v>
      </c>
      <c r="M1652" s="1">
        <f t="shared" si="332"/>
        <v>13.409847409298608</v>
      </c>
      <c r="N1652" s="1">
        <f t="shared" si="333"/>
        <v>0.81581838078291802</v>
      </c>
      <c r="O1652" s="4">
        <v>1108000000</v>
      </c>
      <c r="P1652" s="1">
        <f t="shared" si="334"/>
        <v>-2.3465703971119134</v>
      </c>
      <c r="Q1652" s="1">
        <f t="shared" si="335"/>
        <v>-4.7833935018050537</v>
      </c>
      <c r="R1652" s="1">
        <f t="shared" si="336"/>
        <v>-1.730150679245283</v>
      </c>
      <c r="S1652" s="1">
        <f t="shared" si="337"/>
        <v>-6.3231486894379554</v>
      </c>
      <c r="T1652" s="1">
        <f t="shared" si="340"/>
        <v>-3.6793567090993688</v>
      </c>
      <c r="U1652" s="1">
        <f t="shared" si="340"/>
        <v>-5.0012526992686626</v>
      </c>
      <c r="V1652" s="1">
        <f t="shared" si="340"/>
        <v>-6.3231486894379554</v>
      </c>
      <c r="AA1652"/>
      <c r="AB1652"/>
    </row>
    <row r="1653" spans="1:29" hidden="1" x14ac:dyDescent="0.2">
      <c r="A1653" t="s">
        <v>1728</v>
      </c>
      <c r="B1653" s="5">
        <v>1.49</v>
      </c>
      <c r="C1653" s="2">
        <v>24128060</v>
      </c>
      <c r="D1653" s="2">
        <v>-8000000</v>
      </c>
      <c r="E1653" t="s">
        <v>27</v>
      </c>
      <c r="F1653" s="2">
        <v>-2000000</v>
      </c>
      <c r="G1653" s="1">
        <f t="shared" si="328"/>
        <v>-8.0441454659023248E-2</v>
      </c>
      <c r="H1653" s="1">
        <f t="shared" si="329"/>
        <v>-2.0110363664755812E-2</v>
      </c>
      <c r="I1653" s="1">
        <f t="shared" si="330"/>
        <v>-82.420190287500006</v>
      </c>
      <c r="J1653" s="1">
        <f t="shared" si="331"/>
        <v>-329.68076115000002</v>
      </c>
      <c r="K1653" s="3">
        <v>7000000</v>
      </c>
      <c r="L1653" s="3">
        <v>2000000</v>
      </c>
      <c r="M1653" s="1">
        <f t="shared" si="332"/>
        <v>0.20722760139024854</v>
      </c>
      <c r="N1653" s="1">
        <f t="shared" si="333"/>
        <v>7.1901618799999998</v>
      </c>
      <c r="O1653" s="3">
        <v>5000000</v>
      </c>
      <c r="P1653" s="1">
        <f t="shared" si="334"/>
        <v>-40</v>
      </c>
      <c r="Q1653" s="1">
        <f t="shared" si="335"/>
        <v>-160</v>
      </c>
      <c r="R1653" s="1">
        <f t="shared" si="336"/>
        <v>-0.44938511749999999</v>
      </c>
      <c r="S1653" s="1">
        <f t="shared" si="337"/>
        <v>-3.3156416222439766</v>
      </c>
      <c r="T1653" s="1">
        <f t="shared" si="340"/>
        <v>-3.2741961019659267</v>
      </c>
      <c r="U1653" s="1">
        <f t="shared" si="340"/>
        <v>-3.2949188621049514</v>
      </c>
      <c r="V1653" s="1">
        <f t="shared" si="340"/>
        <v>-3.3156416222439766</v>
      </c>
      <c r="AA1653"/>
      <c r="AB1653"/>
    </row>
    <row r="1654" spans="1:29" hidden="1" x14ac:dyDescent="0.2">
      <c r="A1654" t="s">
        <v>1729</v>
      </c>
      <c r="B1654" s="5">
        <v>9.83</v>
      </c>
      <c r="C1654" s="2">
        <v>27470558</v>
      </c>
      <c r="D1654" s="2">
        <v>-47000000</v>
      </c>
      <c r="E1654" t="s">
        <v>27</v>
      </c>
      <c r="F1654" s="2">
        <v>-27000000</v>
      </c>
      <c r="G1654" s="1">
        <f t="shared" ref="G1654:G1717" si="341">D1654/$C$3</f>
        <v>-0.47259354612176163</v>
      </c>
      <c r="H1654" s="1">
        <f t="shared" ref="H1654:H1717" si="342">F1654/$C$3</f>
        <v>-0.27148990947420348</v>
      </c>
      <c r="I1654" s="1">
        <f t="shared" ref="I1654:I1717" si="343">$B$3/G1654</f>
        <v>-14.028968559574468</v>
      </c>
      <c r="J1654" s="1">
        <f t="shared" ref="J1654:J1717" si="344">$B$3/H1654</f>
        <v>-24.420797122222222</v>
      </c>
      <c r="K1654" s="3">
        <v>183000000</v>
      </c>
      <c r="L1654" s="3">
        <v>166000000</v>
      </c>
      <c r="M1654" s="1">
        <f t="shared" ref="M1654:M1717" si="345">(K1654-L1654)/C1654</f>
        <v>0.618844364209857</v>
      </c>
      <c r="N1654" s="1">
        <f t="shared" ref="N1654:N1717" si="346">B1654/M1654</f>
        <v>15.884446184705881</v>
      </c>
      <c r="O1654" s="3">
        <v>17000000</v>
      </c>
      <c r="P1654" s="1">
        <f t="shared" ref="P1654:P1717" si="347">F1654/O1654*100</f>
        <v>-158.8235294117647</v>
      </c>
      <c r="Q1654" s="1">
        <f t="shared" ref="Q1654:Q1717" si="348">D1654/O1654*100</f>
        <v>-276.47058823529409</v>
      </c>
      <c r="R1654" s="1">
        <f t="shared" ref="R1654:R1717" si="349">B1654/S1654</f>
        <v>-0.57454379817021284</v>
      </c>
      <c r="S1654" s="1">
        <f t="shared" ref="S1654:S1717" si="350">($O1654+$O1654*($Q1654-$C$1)/$C$1)/$C1654</f>
        <v>-17.109226539919572</v>
      </c>
      <c r="T1654" s="1">
        <f t="shared" ref="T1654:V1673" si="351">($O1654+$O1654*($Q1654+T$2-$C$1)/$C$1)/$C1654</f>
        <v>-16.985457667077601</v>
      </c>
      <c r="U1654" s="1">
        <f t="shared" si="351"/>
        <v>-17.047342103498586</v>
      </c>
      <c r="V1654" s="1">
        <f t="shared" si="351"/>
        <v>-17.109226539919572</v>
      </c>
      <c r="AA1654"/>
      <c r="AB1654"/>
    </row>
    <row r="1655" spans="1:29" hidden="1" x14ac:dyDescent="0.2">
      <c r="A1655" t="s">
        <v>1730</v>
      </c>
      <c r="B1655" s="5">
        <v>5.12</v>
      </c>
      <c r="C1655" s="2">
        <v>33134372</v>
      </c>
      <c r="D1655" s="2">
        <v>15000000</v>
      </c>
      <c r="E1655" t="s">
        <v>30</v>
      </c>
      <c r="F1655" s="2">
        <v>3000000</v>
      </c>
      <c r="G1655" s="1">
        <f t="shared" si="341"/>
        <v>0.15082772748566861</v>
      </c>
      <c r="H1655" s="1">
        <f t="shared" si="342"/>
        <v>3.0165545497133722E-2</v>
      </c>
      <c r="I1655" s="1">
        <f t="shared" si="343"/>
        <v>43.957434819999996</v>
      </c>
      <c r="J1655" s="1">
        <f t="shared" si="344"/>
        <v>219.78717409999999</v>
      </c>
      <c r="K1655" s="3">
        <v>95000000</v>
      </c>
      <c r="L1655" s="3">
        <v>16000000</v>
      </c>
      <c r="M1655" s="1">
        <f t="shared" si="345"/>
        <v>2.3842310939226494</v>
      </c>
      <c r="N1655" s="1">
        <f t="shared" si="346"/>
        <v>2.1474428435443036</v>
      </c>
      <c r="O1655" s="3">
        <v>79000000</v>
      </c>
      <c r="P1655" s="1">
        <f t="shared" si="347"/>
        <v>3.79746835443038</v>
      </c>
      <c r="Q1655" s="1">
        <f t="shared" si="348"/>
        <v>18.9873417721519</v>
      </c>
      <c r="R1655" s="1">
        <f t="shared" si="349"/>
        <v>1.1309865642666665</v>
      </c>
      <c r="S1655" s="1">
        <f t="shared" si="350"/>
        <v>4.5270210644100937</v>
      </c>
      <c r="T1655" s="1">
        <f t="shared" si="351"/>
        <v>5.0038672831946238</v>
      </c>
      <c r="U1655" s="1">
        <f t="shared" si="351"/>
        <v>4.7654441738023587</v>
      </c>
      <c r="V1655" s="1">
        <f t="shared" si="351"/>
        <v>4.5270210644100937</v>
      </c>
      <c r="AA1655"/>
      <c r="AB1655"/>
    </row>
    <row r="1656" spans="1:29" hidden="1" x14ac:dyDescent="0.2">
      <c r="A1656" t="s">
        <v>1731</v>
      </c>
      <c r="B1656" s="5">
        <v>0.93</v>
      </c>
      <c r="C1656" s="2">
        <v>12163000</v>
      </c>
      <c r="D1656" s="2">
        <v>-15000000</v>
      </c>
      <c r="E1656" t="s">
        <v>27</v>
      </c>
      <c r="F1656" s="2">
        <v>-0.22</v>
      </c>
      <c r="G1656" s="1">
        <f t="shared" si="341"/>
        <v>-0.15082772748566861</v>
      </c>
      <c r="H1656" s="1">
        <f t="shared" si="342"/>
        <v>-2.2121400031231393E-9</v>
      </c>
      <c r="I1656" s="1">
        <f t="shared" si="343"/>
        <v>-43.957434819999996</v>
      </c>
      <c r="J1656" s="1">
        <f t="shared" si="344"/>
        <v>-2997097828.636364</v>
      </c>
      <c r="K1656" s="3">
        <v>23000000</v>
      </c>
      <c r="L1656" s="3">
        <v>13000000</v>
      </c>
      <c r="M1656" s="1">
        <f t="shared" si="345"/>
        <v>0.82216558414864749</v>
      </c>
      <c r="N1656" s="1">
        <f t="shared" si="346"/>
        <v>1.131159</v>
      </c>
      <c r="O1656" s="3">
        <v>10000000</v>
      </c>
      <c r="P1656" s="1">
        <f t="shared" si="347"/>
        <v>-2.1999999999999997E-6</v>
      </c>
      <c r="Q1656" s="1">
        <f t="shared" si="348"/>
        <v>-150</v>
      </c>
      <c r="R1656" s="1">
        <f t="shared" si="349"/>
        <v>-7.5410599999999994E-2</v>
      </c>
      <c r="S1656" s="1">
        <f t="shared" si="350"/>
        <v>-12.332483762229714</v>
      </c>
      <c r="T1656" s="1">
        <f t="shared" si="351"/>
        <v>-12.168050645399983</v>
      </c>
      <c r="U1656" s="1">
        <f t="shared" si="351"/>
        <v>-12.250267203814849</v>
      </c>
      <c r="V1656" s="1">
        <f t="shared" si="351"/>
        <v>-12.332483762229714</v>
      </c>
      <c r="AA1656"/>
      <c r="AB1656"/>
    </row>
    <row r="1657" spans="1:29" hidden="1" x14ac:dyDescent="0.2">
      <c r="A1657" t="s">
        <v>1732</v>
      </c>
      <c r="B1657" s="5">
        <v>19.420000000000002</v>
      </c>
      <c r="C1657" s="2">
        <v>114343957</v>
      </c>
      <c r="D1657" s="2">
        <v>-10000000</v>
      </c>
      <c r="E1657" t="s">
        <v>114</v>
      </c>
      <c r="F1657" s="2">
        <v>2000000</v>
      </c>
      <c r="G1657" s="1">
        <f t="shared" si="341"/>
        <v>-0.10055181832377906</v>
      </c>
      <c r="H1657" s="1">
        <f t="shared" si="342"/>
        <v>2.0110363664755812E-2</v>
      </c>
      <c r="I1657" s="1">
        <f t="shared" si="343"/>
        <v>-65.936152230000005</v>
      </c>
      <c r="J1657" s="1">
        <f t="shared" si="344"/>
        <v>329.68076115000002</v>
      </c>
      <c r="K1657" s="4">
        <v>1738000000</v>
      </c>
      <c r="L1657" s="4">
        <v>1372000000</v>
      </c>
      <c r="M1657" s="1">
        <f t="shared" si="345"/>
        <v>3.2008687612586297</v>
      </c>
      <c r="N1657" s="1">
        <f t="shared" si="346"/>
        <v>6.0671028550273229</v>
      </c>
      <c r="O1657" s="3">
        <v>363000000</v>
      </c>
      <c r="P1657" s="1">
        <f t="shared" si="347"/>
        <v>0.55096418732782371</v>
      </c>
      <c r="Q1657" s="1">
        <f t="shared" si="348"/>
        <v>-2.7548209366391188</v>
      </c>
      <c r="R1657" s="1">
        <f t="shared" si="349"/>
        <v>-22.205596449400002</v>
      </c>
      <c r="S1657" s="1">
        <f t="shared" si="350"/>
        <v>-0.87455430635481679</v>
      </c>
      <c r="T1657" s="1">
        <f t="shared" si="351"/>
        <v>-0.23962787994121981</v>
      </c>
      <c r="U1657" s="1">
        <f t="shared" si="351"/>
        <v>-0.5570910931480183</v>
      </c>
      <c r="V1657" s="1">
        <f t="shared" si="351"/>
        <v>-0.87455430635481679</v>
      </c>
      <c r="AA1657"/>
      <c r="AB1657"/>
    </row>
    <row r="1658" spans="1:29" hidden="1" x14ac:dyDescent="0.2">
      <c r="A1658" t="s">
        <v>1733</v>
      </c>
      <c r="B1658" s="5">
        <v>89.57</v>
      </c>
      <c r="C1658" s="2">
        <v>129567000</v>
      </c>
      <c r="D1658" s="2">
        <v>-175000000</v>
      </c>
      <c r="E1658" t="s">
        <v>27</v>
      </c>
      <c r="F1658" s="2">
        <v>-40000000</v>
      </c>
      <c r="G1658" s="1">
        <f t="shared" si="341"/>
        <v>-1.7596568206661336</v>
      </c>
      <c r="H1658" s="1">
        <f t="shared" si="342"/>
        <v>-0.40220727329511624</v>
      </c>
      <c r="I1658" s="1">
        <f t="shared" si="343"/>
        <v>-3.7677801274285714</v>
      </c>
      <c r="J1658" s="1">
        <f t="shared" si="344"/>
        <v>-16.484038057500001</v>
      </c>
      <c r="K1658" s="4">
        <v>1759000000</v>
      </c>
      <c r="L1658" s="4">
        <v>1011000000</v>
      </c>
      <c r="M1658" s="1">
        <f t="shared" si="345"/>
        <v>5.7730749342039251</v>
      </c>
      <c r="N1658" s="1">
        <f t="shared" si="346"/>
        <v>15.515128596256684</v>
      </c>
      <c r="O1658" s="3">
        <v>748000000</v>
      </c>
      <c r="P1658" s="1">
        <f t="shared" si="347"/>
        <v>-5.3475935828877006</v>
      </c>
      <c r="Q1658" s="1">
        <f t="shared" si="348"/>
        <v>-23.395721925133689</v>
      </c>
      <c r="R1658" s="1">
        <f t="shared" si="349"/>
        <v>-6.6316092514285723</v>
      </c>
      <c r="S1658" s="1">
        <f t="shared" si="350"/>
        <v>-13.506525581359448</v>
      </c>
      <c r="T1658" s="1">
        <f t="shared" si="351"/>
        <v>-12.351910594518666</v>
      </c>
      <c r="U1658" s="1">
        <f t="shared" si="351"/>
        <v>-12.929218087939056</v>
      </c>
      <c r="V1658" s="1">
        <f t="shared" si="351"/>
        <v>-13.506525581359448</v>
      </c>
      <c r="AA1658"/>
      <c r="AB1658"/>
    </row>
    <row r="1659" spans="1:29" hidden="1" x14ac:dyDescent="0.2">
      <c r="A1659" t="s">
        <v>1734</v>
      </c>
      <c r="B1659" s="5">
        <v>22.1</v>
      </c>
      <c r="C1659" s="2">
        <v>1513189000</v>
      </c>
      <c r="D1659" s="2">
        <v>-8000000</v>
      </c>
      <c r="E1659" t="s">
        <v>27</v>
      </c>
      <c r="F1659" s="2">
        <v>-3000000</v>
      </c>
      <c r="G1659" s="1">
        <f t="shared" si="341"/>
        <v>-8.0441454659023248E-2</v>
      </c>
      <c r="H1659" s="1">
        <f t="shared" si="342"/>
        <v>-3.0165545497133722E-2</v>
      </c>
      <c r="I1659" s="1">
        <f t="shared" si="343"/>
        <v>-82.420190287500006</v>
      </c>
      <c r="J1659" s="1">
        <f t="shared" si="344"/>
        <v>-219.78717409999999</v>
      </c>
      <c r="K1659" s="3">
        <v>93000000</v>
      </c>
      <c r="L1659" s="3">
        <v>34000000</v>
      </c>
      <c r="M1659" s="1">
        <f t="shared" si="345"/>
        <v>3.8990502838706864E-2</v>
      </c>
      <c r="N1659" s="1">
        <f t="shared" si="346"/>
        <v>566.804693220339</v>
      </c>
      <c r="O1659" s="3">
        <v>59000000</v>
      </c>
      <c r="P1659" s="1">
        <f t="shared" si="347"/>
        <v>-5.0847457627118651</v>
      </c>
      <c r="Q1659" s="1">
        <f t="shared" si="348"/>
        <v>-13.559322033898304</v>
      </c>
      <c r="R1659" s="1">
        <f t="shared" si="349"/>
        <v>-418.01846125000003</v>
      </c>
      <c r="S1659" s="1">
        <f t="shared" si="350"/>
        <v>-5.286847842536524E-2</v>
      </c>
      <c r="T1659" s="1">
        <f t="shared" si="351"/>
        <v>-4.5070377857623863E-2</v>
      </c>
      <c r="U1659" s="1">
        <f t="shared" si="351"/>
        <v>-4.8969428141494555E-2</v>
      </c>
      <c r="V1659" s="1">
        <f t="shared" si="351"/>
        <v>-5.286847842536524E-2</v>
      </c>
      <c r="AA1659"/>
      <c r="AB1659"/>
    </row>
    <row r="1660" spans="1:29" hidden="1" x14ac:dyDescent="0.2">
      <c r="A1660" t="s">
        <v>1735</v>
      </c>
      <c r="B1660" s="5">
        <v>12.11</v>
      </c>
      <c r="C1660" s="2">
        <v>31714755</v>
      </c>
      <c r="D1660" s="2">
        <v>27000000</v>
      </c>
      <c r="E1660" t="s">
        <v>27</v>
      </c>
      <c r="F1660" s="2">
        <v>13000000</v>
      </c>
      <c r="G1660" s="1">
        <f t="shared" si="341"/>
        <v>0.27148990947420348</v>
      </c>
      <c r="H1660" s="1">
        <f t="shared" si="342"/>
        <v>0.13071736382091279</v>
      </c>
      <c r="I1660" s="1">
        <f t="shared" si="343"/>
        <v>24.420797122222222</v>
      </c>
      <c r="J1660" s="1">
        <f t="shared" si="344"/>
        <v>50.720117100000003</v>
      </c>
      <c r="K1660" s="4">
        <v>2472000000</v>
      </c>
      <c r="L1660" s="4">
        <v>1912000000</v>
      </c>
      <c r="M1660" s="1">
        <f t="shared" si="345"/>
        <v>17.657396375913986</v>
      </c>
      <c r="N1660" s="1">
        <f t="shared" si="346"/>
        <v>0.68583157687499996</v>
      </c>
      <c r="O1660" s="3">
        <v>560000000</v>
      </c>
      <c r="P1660" s="1">
        <f t="shared" si="347"/>
        <v>2.3214285714285716</v>
      </c>
      <c r="Q1660" s="1">
        <f t="shared" si="348"/>
        <v>4.8214285714285721</v>
      </c>
      <c r="R1660" s="1">
        <f t="shared" si="349"/>
        <v>1.4224654927777773</v>
      </c>
      <c r="S1660" s="1">
        <f t="shared" si="350"/>
        <v>8.5133875383871036</v>
      </c>
      <c r="T1660" s="1">
        <f t="shared" si="351"/>
        <v>12.044866813569898</v>
      </c>
      <c r="U1660" s="1">
        <f t="shared" si="351"/>
        <v>10.279127175978502</v>
      </c>
      <c r="V1660" s="1">
        <f t="shared" si="351"/>
        <v>8.5133875383871036</v>
      </c>
      <c r="AA1660"/>
      <c r="AB1660"/>
    </row>
    <row r="1661" spans="1:29" hidden="1" x14ac:dyDescent="0.2">
      <c r="A1661" t="s">
        <v>1736</v>
      </c>
      <c r="B1661" s="5">
        <v>0.4</v>
      </c>
      <c r="C1661" s="2">
        <v>150007085</v>
      </c>
      <c r="D1661" s="2">
        <v>-163000000</v>
      </c>
      <c r="E1661" t="s">
        <v>27</v>
      </c>
      <c r="F1661" s="2">
        <v>-133000000</v>
      </c>
      <c r="G1661" s="1">
        <f t="shared" si="341"/>
        <v>-1.6389946386775989</v>
      </c>
      <c r="H1661" s="1">
        <f t="shared" si="342"/>
        <v>-1.3373391837062616</v>
      </c>
      <c r="I1661" s="1">
        <f t="shared" si="343"/>
        <v>-4.0451627134969321</v>
      </c>
      <c r="J1661" s="1">
        <f t="shared" si="344"/>
        <v>-4.9576054308270674</v>
      </c>
      <c r="K1661" s="4">
        <v>1542000000</v>
      </c>
      <c r="L1661" s="4">
        <v>1915000000</v>
      </c>
      <c r="M1661" s="1">
        <f t="shared" si="345"/>
        <v>-2.4865492186585718</v>
      </c>
      <c r="N1661" s="1">
        <f t="shared" si="346"/>
        <v>-0.1608655067024129</v>
      </c>
      <c r="O1661" s="3">
        <v>-373000000</v>
      </c>
      <c r="P1661" s="1">
        <f t="shared" si="347"/>
        <v>35.656836461126005</v>
      </c>
      <c r="Q1661" s="1">
        <f t="shared" si="348"/>
        <v>43.699731903485258</v>
      </c>
      <c r="R1661" s="1">
        <f t="shared" si="349"/>
        <v>-3.6811554601226988E-2</v>
      </c>
      <c r="S1661" s="1">
        <f t="shared" si="350"/>
        <v>-10.866153422020036</v>
      </c>
      <c r="T1661" s="1">
        <f t="shared" si="351"/>
        <v>-11.363463265751749</v>
      </c>
      <c r="U1661" s="1">
        <f t="shared" si="351"/>
        <v>-11.114808343885892</v>
      </c>
      <c r="V1661" s="1">
        <f t="shared" si="351"/>
        <v>-10.866153422020036</v>
      </c>
      <c r="AA1661"/>
      <c r="AB1661"/>
    </row>
    <row r="1662" spans="1:29" hidden="1" x14ac:dyDescent="0.2">
      <c r="A1662" t="s">
        <v>1737</v>
      </c>
      <c r="B1662" s="5">
        <v>47.73</v>
      </c>
      <c r="C1662" s="2">
        <v>974000000</v>
      </c>
      <c r="D1662" s="2">
        <v>2010000000</v>
      </c>
      <c r="E1662" t="s">
        <v>27</v>
      </c>
      <c r="F1662" s="2">
        <v>772000000</v>
      </c>
      <c r="G1662" s="1">
        <f t="shared" si="341"/>
        <v>20.210915483079592</v>
      </c>
      <c r="H1662" s="1">
        <f t="shared" si="342"/>
        <v>7.7626003745957437</v>
      </c>
      <c r="I1662" s="1">
        <f t="shared" si="343"/>
        <v>0.32804055835820894</v>
      </c>
      <c r="J1662" s="1">
        <f t="shared" si="344"/>
        <v>0.85409523613989635</v>
      </c>
      <c r="K1662" s="4">
        <v>122738000000</v>
      </c>
      <c r="L1662" s="4">
        <v>88386000000</v>
      </c>
      <c r="M1662" s="1">
        <f t="shared" si="345"/>
        <v>35.26899383983573</v>
      </c>
      <c r="N1662" s="1">
        <f t="shared" si="346"/>
        <v>1.3533133442012109</v>
      </c>
      <c r="O1662" s="4">
        <v>32023000000</v>
      </c>
      <c r="P1662" s="1">
        <f t="shared" si="347"/>
        <v>2.4107672610311339</v>
      </c>
      <c r="Q1662" s="1">
        <f t="shared" si="348"/>
        <v>6.2767385941354652</v>
      </c>
      <c r="R1662" s="1">
        <f t="shared" si="349"/>
        <v>2.312886567164179</v>
      </c>
      <c r="S1662" s="1">
        <f t="shared" si="350"/>
        <v>20.636550308008214</v>
      </c>
      <c r="T1662" s="1">
        <f t="shared" si="351"/>
        <v>27.212114989733063</v>
      </c>
      <c r="U1662" s="1">
        <f t="shared" si="351"/>
        <v>23.924332648870635</v>
      </c>
      <c r="V1662" s="1">
        <f t="shared" si="351"/>
        <v>20.636550308008214</v>
      </c>
      <c r="AA1662"/>
      <c r="AB1662"/>
    </row>
    <row r="1663" spans="1:29" hidden="1" x14ac:dyDescent="0.2">
      <c r="A1663" t="s">
        <v>1738</v>
      </c>
      <c r="B1663" s="5">
        <v>4.04</v>
      </c>
      <c r="C1663" s="2">
        <v>55325000</v>
      </c>
      <c r="D1663" s="2">
        <v>-2000000</v>
      </c>
      <c r="E1663" t="s">
        <v>49</v>
      </c>
      <c r="F1663" s="2">
        <v>-2000000</v>
      </c>
      <c r="G1663" s="1">
        <f t="shared" si="341"/>
        <v>-2.0110363664755812E-2</v>
      </c>
      <c r="H1663" s="1">
        <f t="shared" si="342"/>
        <v>-2.0110363664755812E-2</v>
      </c>
      <c r="I1663" s="1">
        <f t="shared" si="343"/>
        <v>-329.68076115000002</v>
      </c>
      <c r="J1663" s="1">
        <f t="shared" si="344"/>
        <v>-329.68076115000002</v>
      </c>
      <c r="K1663" s="3">
        <v>278000000</v>
      </c>
      <c r="L1663" s="3">
        <v>105000000</v>
      </c>
      <c r="M1663" s="1">
        <f t="shared" si="345"/>
        <v>3.1269769543605963</v>
      </c>
      <c r="N1663" s="1">
        <f t="shared" si="346"/>
        <v>1.2919826589595376</v>
      </c>
      <c r="O1663" s="3">
        <v>173000000</v>
      </c>
      <c r="P1663" s="1">
        <f t="shared" si="347"/>
        <v>-1.1560693641618496</v>
      </c>
      <c r="Q1663" s="1">
        <f t="shared" si="348"/>
        <v>-1.1560693641618496</v>
      </c>
      <c r="R1663" s="1">
        <f t="shared" si="349"/>
        <v>-11.175650000000001</v>
      </c>
      <c r="S1663" s="1">
        <f t="shared" si="350"/>
        <v>-0.3615002259376412</v>
      </c>
      <c r="T1663" s="1">
        <f t="shared" si="351"/>
        <v>0.26389516493447807</v>
      </c>
      <c r="U1663" s="1">
        <f t="shared" si="351"/>
        <v>-4.8802530501581565E-2</v>
      </c>
      <c r="V1663" s="1">
        <f t="shared" si="351"/>
        <v>-0.3615002259376412</v>
      </c>
      <c r="AA1663"/>
      <c r="AB1663"/>
    </row>
    <row r="1664" spans="1:29" s="9" customFormat="1" hidden="1" x14ac:dyDescent="0.2">
      <c r="A1664" s="9" t="s">
        <v>2512</v>
      </c>
      <c r="B1664" s="10">
        <v>7</v>
      </c>
      <c r="C1664" s="11">
        <v>41552000</v>
      </c>
      <c r="D1664" s="11">
        <v>63000000</v>
      </c>
      <c r="E1664" s="9" t="s">
        <v>27</v>
      </c>
      <c r="F1664" s="11">
        <v>-14000000</v>
      </c>
      <c r="G1664" s="12">
        <f t="shared" si="341"/>
        <v>0.63347645543980813</v>
      </c>
      <c r="H1664" s="12">
        <f t="shared" si="342"/>
        <v>-0.1407725456532907</v>
      </c>
      <c r="I1664" s="12">
        <f t="shared" si="343"/>
        <v>10.46605590952381</v>
      </c>
      <c r="J1664" s="12">
        <f t="shared" si="344"/>
        <v>-47.097251592857141</v>
      </c>
      <c r="K1664" s="11">
        <v>99000000</v>
      </c>
      <c r="L1664" s="11">
        <v>9000000</v>
      </c>
      <c r="M1664" s="12">
        <f t="shared" si="345"/>
        <v>2.1659607239122063</v>
      </c>
      <c r="N1664" s="12">
        <f t="shared" si="346"/>
        <v>3.2318222222222226</v>
      </c>
      <c r="O1664" s="11">
        <v>89000000</v>
      </c>
      <c r="P1664" s="12">
        <f t="shared" si="347"/>
        <v>-15.730337078651685</v>
      </c>
      <c r="Q1664" s="12">
        <f t="shared" si="348"/>
        <v>70.786516853932582</v>
      </c>
      <c r="R1664" s="12">
        <f t="shared" si="349"/>
        <v>0.46168888888888887</v>
      </c>
      <c r="S1664" s="12">
        <f t="shared" si="350"/>
        <v>15.161725067385445</v>
      </c>
      <c r="T1664" s="12">
        <f t="shared" si="351"/>
        <v>15.590103966114748</v>
      </c>
      <c r="U1664" s="12">
        <f t="shared" si="351"/>
        <v>15.375914516750097</v>
      </c>
      <c r="V1664" s="12">
        <f t="shared" si="351"/>
        <v>15.161725067385445</v>
      </c>
      <c r="W1664" s="12"/>
      <c r="X1664" s="12"/>
      <c r="Y1664" s="12"/>
      <c r="Z1664" s="12"/>
      <c r="AC1664" s="9" t="s">
        <v>5060</v>
      </c>
    </row>
    <row r="1665" spans="1:28" hidden="1" x14ac:dyDescent="0.2">
      <c r="A1665" t="s">
        <v>1740</v>
      </c>
      <c r="B1665" s="5">
        <v>2.4300000000000002</v>
      </c>
      <c r="C1665" s="2">
        <v>64651040</v>
      </c>
      <c r="D1665" s="2">
        <v>-22000000</v>
      </c>
      <c r="E1665" t="s">
        <v>27</v>
      </c>
      <c r="F1665" s="2">
        <v>-6000000</v>
      </c>
      <c r="G1665" s="1">
        <f t="shared" si="341"/>
        <v>-0.22121400031231395</v>
      </c>
      <c r="H1665" s="1">
        <f t="shared" si="342"/>
        <v>-6.0331090994267443E-2</v>
      </c>
      <c r="I1665" s="1">
        <f t="shared" si="343"/>
        <v>-29.970978286363636</v>
      </c>
      <c r="J1665" s="1">
        <f t="shared" si="344"/>
        <v>-109.89358704999999</v>
      </c>
      <c r="K1665" s="3">
        <v>74000000</v>
      </c>
      <c r="L1665" s="3">
        <v>9000000</v>
      </c>
      <c r="M1665" s="1">
        <f t="shared" si="345"/>
        <v>1.0053975929853565</v>
      </c>
      <c r="N1665" s="1">
        <f t="shared" si="346"/>
        <v>2.4169542646153848</v>
      </c>
      <c r="O1665" s="3">
        <v>65000000</v>
      </c>
      <c r="P1665" s="1">
        <f t="shared" si="347"/>
        <v>-9.2307692307692317</v>
      </c>
      <c r="Q1665" s="1">
        <f t="shared" si="348"/>
        <v>-33.846153846153847</v>
      </c>
      <c r="R1665" s="1">
        <f t="shared" si="349"/>
        <v>-0.71410012363636366</v>
      </c>
      <c r="S1665" s="1">
        <f t="shared" si="350"/>
        <v>-3.4028841608735143</v>
      </c>
      <c r="T1665" s="1">
        <f t="shared" si="351"/>
        <v>-3.2018046422764428</v>
      </c>
      <c r="U1665" s="1">
        <f t="shared" si="351"/>
        <v>-3.3023444015749783</v>
      </c>
      <c r="V1665" s="1">
        <f t="shared" si="351"/>
        <v>-3.4028841608735143</v>
      </c>
      <c r="AA1665"/>
      <c r="AB1665"/>
    </row>
    <row r="1666" spans="1:28" hidden="1" x14ac:dyDescent="0.2">
      <c r="A1666" t="s">
        <v>1741</v>
      </c>
      <c r="B1666" s="5">
        <v>4.21</v>
      </c>
      <c r="C1666" s="2">
        <v>16270728</v>
      </c>
      <c r="D1666" s="2">
        <v>-17000000</v>
      </c>
      <c r="E1666" t="s">
        <v>27</v>
      </c>
      <c r="F1666" s="2">
        <v>-5000000</v>
      </c>
      <c r="G1666" s="1">
        <f t="shared" si="341"/>
        <v>-0.17093809115042441</v>
      </c>
      <c r="H1666" s="1">
        <f t="shared" si="342"/>
        <v>-5.027590916188953E-2</v>
      </c>
      <c r="I1666" s="1">
        <f t="shared" si="343"/>
        <v>-38.7859719</v>
      </c>
      <c r="J1666" s="1">
        <f t="shared" si="344"/>
        <v>-131.87230446000001</v>
      </c>
      <c r="K1666" s="3">
        <v>19000000</v>
      </c>
      <c r="L1666" s="3">
        <v>2000000</v>
      </c>
      <c r="M1666" s="1">
        <f t="shared" si="345"/>
        <v>1.0448211045012861</v>
      </c>
      <c r="N1666" s="1">
        <f t="shared" si="346"/>
        <v>4.0293979341176467</v>
      </c>
      <c r="O1666" s="3">
        <v>16000000</v>
      </c>
      <c r="P1666" s="1">
        <f t="shared" si="347"/>
        <v>-31.25</v>
      </c>
      <c r="Q1666" s="1">
        <f t="shared" si="348"/>
        <v>-106.25</v>
      </c>
      <c r="R1666" s="1">
        <f t="shared" si="349"/>
        <v>-0.40293979341176472</v>
      </c>
      <c r="S1666" s="1">
        <f t="shared" si="350"/>
        <v>-10.44821104501286</v>
      </c>
      <c r="T1666" s="1">
        <f t="shared" si="351"/>
        <v>-10.251538837106736</v>
      </c>
      <c r="U1666" s="1">
        <f t="shared" si="351"/>
        <v>-10.349874941059797</v>
      </c>
      <c r="V1666" s="1">
        <f t="shared" si="351"/>
        <v>-10.44821104501286</v>
      </c>
      <c r="AA1666"/>
      <c r="AB1666"/>
    </row>
    <row r="1667" spans="1:28" hidden="1" x14ac:dyDescent="0.2">
      <c r="A1667" t="s">
        <v>1742</v>
      </c>
      <c r="B1667" s="5">
        <v>1.93</v>
      </c>
      <c r="C1667" s="2">
        <v>106938000</v>
      </c>
      <c r="D1667" s="2">
        <v>-53000000</v>
      </c>
      <c r="E1667" t="s">
        <v>619</v>
      </c>
      <c r="F1667" s="2">
        <v>-16000000</v>
      </c>
      <c r="G1667" s="1">
        <f t="shared" si="341"/>
        <v>-0.53292463711602911</v>
      </c>
      <c r="H1667" s="1">
        <f t="shared" si="342"/>
        <v>-0.1608829093180465</v>
      </c>
      <c r="I1667" s="1">
        <f t="shared" si="343"/>
        <v>-12.44078343962264</v>
      </c>
      <c r="J1667" s="1">
        <f t="shared" si="344"/>
        <v>-41.210095143750003</v>
      </c>
      <c r="K1667" s="3">
        <v>79000000</v>
      </c>
      <c r="L1667" s="3">
        <v>63000000</v>
      </c>
      <c r="M1667" s="1">
        <f t="shared" si="345"/>
        <v>0.14961940563691112</v>
      </c>
      <c r="N1667" s="1">
        <f t="shared" si="346"/>
        <v>12.899396249999999</v>
      </c>
      <c r="O1667" s="3">
        <v>16000000</v>
      </c>
      <c r="P1667" s="1">
        <f t="shared" si="347"/>
        <v>-100</v>
      </c>
      <c r="Q1667" s="1">
        <f t="shared" si="348"/>
        <v>-331.25</v>
      </c>
      <c r="R1667" s="1">
        <f t="shared" si="349"/>
        <v>-0.38941573584905664</v>
      </c>
      <c r="S1667" s="1">
        <f t="shared" si="350"/>
        <v>-4.95614281172268</v>
      </c>
      <c r="T1667" s="1">
        <f t="shared" si="351"/>
        <v>-4.9262189305952981</v>
      </c>
      <c r="U1667" s="1">
        <f t="shared" si="351"/>
        <v>-4.9411808711589895</v>
      </c>
      <c r="V1667" s="1">
        <f t="shared" si="351"/>
        <v>-4.95614281172268</v>
      </c>
      <c r="AA1667"/>
      <c r="AB1667"/>
    </row>
    <row r="1668" spans="1:28" hidden="1" x14ac:dyDescent="0.2">
      <c r="A1668" t="s">
        <v>1743</v>
      </c>
      <c r="B1668" s="5">
        <v>6.4</v>
      </c>
      <c r="C1668" s="2">
        <v>57955000</v>
      </c>
      <c r="D1668" s="2">
        <v>3000000</v>
      </c>
      <c r="E1668" t="s">
        <v>114</v>
      </c>
      <c r="F1668" s="2">
        <v>-0.65</v>
      </c>
      <c r="G1668" s="1">
        <f t="shared" si="341"/>
        <v>3.0165545497133722E-2</v>
      </c>
      <c r="H1668" s="1">
        <f t="shared" si="342"/>
        <v>-6.5358681910456399E-9</v>
      </c>
      <c r="I1668" s="1">
        <f t="shared" si="343"/>
        <v>219.78717409999999</v>
      </c>
      <c r="J1668" s="1">
        <f t="shared" si="344"/>
        <v>-1014402341.9999999</v>
      </c>
      <c r="K1668" s="4">
        <v>1084000000</v>
      </c>
      <c r="L1668" s="3">
        <v>339000000</v>
      </c>
      <c r="M1668" s="1">
        <f t="shared" si="345"/>
        <v>12.854801138814597</v>
      </c>
      <c r="N1668" s="1">
        <f t="shared" si="346"/>
        <v>0.49786845637583899</v>
      </c>
      <c r="O1668" s="3">
        <v>745000000</v>
      </c>
      <c r="P1668" s="1">
        <f t="shared" si="347"/>
        <v>-8.7248322147651016E-8</v>
      </c>
      <c r="Q1668" s="1">
        <f t="shared" si="348"/>
        <v>0.40268456375838929</v>
      </c>
      <c r="R1668" s="1">
        <f t="shared" si="349"/>
        <v>12.363733333333284</v>
      </c>
      <c r="S1668" s="1">
        <f t="shared" si="350"/>
        <v>0.51764299887844223</v>
      </c>
      <c r="T1668" s="1">
        <f t="shared" si="351"/>
        <v>3.0886032266413599</v>
      </c>
      <c r="U1668" s="1">
        <f t="shared" si="351"/>
        <v>1.8031231127599019</v>
      </c>
      <c r="V1668" s="1">
        <f t="shared" si="351"/>
        <v>0.51764299887844223</v>
      </c>
      <c r="AA1668"/>
      <c r="AB1668"/>
    </row>
    <row r="1669" spans="1:28" hidden="1" x14ac:dyDescent="0.2">
      <c r="A1669" t="s">
        <v>1744</v>
      </c>
      <c r="B1669" s="5">
        <v>5.88</v>
      </c>
      <c r="C1669" s="2">
        <v>2982994</v>
      </c>
      <c r="D1669" s="2">
        <v>-11000000</v>
      </c>
      <c r="E1669" t="s">
        <v>27</v>
      </c>
      <c r="F1669" s="2">
        <v>-3000000</v>
      </c>
      <c r="G1669" s="1">
        <f t="shared" si="341"/>
        <v>-0.11060700015615697</v>
      </c>
      <c r="H1669" s="1">
        <f t="shared" si="342"/>
        <v>-3.0165545497133722E-2</v>
      </c>
      <c r="I1669" s="1">
        <f t="shared" si="343"/>
        <v>-59.941956572727271</v>
      </c>
      <c r="J1669" s="1">
        <f t="shared" si="344"/>
        <v>-219.78717409999999</v>
      </c>
      <c r="K1669" s="3">
        <v>9000000</v>
      </c>
      <c r="L1669" s="3">
        <v>4000000</v>
      </c>
      <c r="M1669" s="1">
        <f t="shared" si="345"/>
        <v>1.6761683060710146</v>
      </c>
      <c r="N1669" s="1">
        <f t="shared" si="346"/>
        <v>3.508000944</v>
      </c>
      <c r="O1669" s="3">
        <v>5000000</v>
      </c>
      <c r="P1669" s="1">
        <f t="shared" si="347"/>
        <v>-60</v>
      </c>
      <c r="Q1669" s="1">
        <f t="shared" si="348"/>
        <v>-220.00000000000003</v>
      </c>
      <c r="R1669" s="1">
        <f t="shared" si="349"/>
        <v>-0.15945458836363632</v>
      </c>
      <c r="S1669" s="1">
        <f t="shared" si="350"/>
        <v>-36.875702733562328</v>
      </c>
      <c r="T1669" s="1">
        <f t="shared" si="351"/>
        <v>-36.540469072348124</v>
      </c>
      <c r="U1669" s="1">
        <f t="shared" si="351"/>
        <v>-36.708085902955226</v>
      </c>
      <c r="V1669" s="1">
        <f t="shared" si="351"/>
        <v>-36.875702733562328</v>
      </c>
      <c r="AA1669"/>
      <c r="AB1669"/>
    </row>
    <row r="1670" spans="1:28" hidden="1" x14ac:dyDescent="0.2">
      <c r="A1670" t="s">
        <v>1745</v>
      </c>
      <c r="B1670" s="5">
        <v>67.069999999999993</v>
      </c>
      <c r="C1670" s="2">
        <v>37529000</v>
      </c>
      <c r="D1670" s="2">
        <v>121000000</v>
      </c>
      <c r="E1670" t="s">
        <v>550</v>
      </c>
      <c r="F1670" s="2">
        <v>26000000</v>
      </c>
      <c r="G1670" s="1">
        <f t="shared" si="341"/>
        <v>1.2166770017177266</v>
      </c>
      <c r="H1670" s="1">
        <f t="shared" si="342"/>
        <v>0.26143472764182557</v>
      </c>
      <c r="I1670" s="1">
        <f t="shared" si="343"/>
        <v>5.4492687793388432</v>
      </c>
      <c r="J1670" s="1">
        <f t="shared" si="344"/>
        <v>25.360058550000002</v>
      </c>
      <c r="K1670" s="4">
        <v>1290000000</v>
      </c>
      <c r="L1670" s="3">
        <v>399000000</v>
      </c>
      <c r="M1670" s="1">
        <f t="shared" si="345"/>
        <v>23.741639798555784</v>
      </c>
      <c r="N1670" s="1">
        <f t="shared" si="346"/>
        <v>2.8249944219977547</v>
      </c>
      <c r="O1670" s="3">
        <v>891000000</v>
      </c>
      <c r="P1670" s="1">
        <f t="shared" si="347"/>
        <v>2.9180695847362514</v>
      </c>
      <c r="Q1670" s="1">
        <f t="shared" si="348"/>
        <v>13.580246913580247</v>
      </c>
      <c r="R1670" s="1">
        <f t="shared" si="349"/>
        <v>2.0802231652892558</v>
      </c>
      <c r="S1670" s="1">
        <f t="shared" si="350"/>
        <v>32.241733059767114</v>
      </c>
      <c r="T1670" s="1">
        <f t="shared" si="351"/>
        <v>36.990061019478269</v>
      </c>
      <c r="U1670" s="1">
        <f t="shared" si="351"/>
        <v>34.615897039622695</v>
      </c>
      <c r="V1670" s="1">
        <f t="shared" si="351"/>
        <v>32.241733059767114</v>
      </c>
      <c r="AA1670"/>
      <c r="AB1670"/>
    </row>
    <row r="1671" spans="1:28" hidden="1" x14ac:dyDescent="0.2">
      <c r="A1671" t="s">
        <v>1746</v>
      </c>
      <c r="B1671" s="5">
        <v>12.1</v>
      </c>
      <c r="C1671" s="2">
        <v>324873312</v>
      </c>
      <c r="D1671" s="2">
        <v>373000000</v>
      </c>
      <c r="E1671" t="s">
        <v>27</v>
      </c>
      <c r="F1671" s="2">
        <v>103000000</v>
      </c>
      <c r="G1671" s="1">
        <f t="shared" si="341"/>
        <v>3.7505828234769591</v>
      </c>
      <c r="H1671" s="1">
        <f t="shared" si="342"/>
        <v>1.0356837287349243</v>
      </c>
      <c r="I1671" s="1">
        <f t="shared" si="343"/>
        <v>1.7677252608579088</v>
      </c>
      <c r="J1671" s="1">
        <f t="shared" si="344"/>
        <v>6.4015681776699029</v>
      </c>
      <c r="K1671" s="4">
        <v>34329000000</v>
      </c>
      <c r="L1671" s="4">
        <v>29509000000</v>
      </c>
      <c r="M1671" s="1">
        <f t="shared" si="345"/>
        <v>14.836552655947314</v>
      </c>
      <c r="N1671" s="1">
        <f t="shared" si="346"/>
        <v>0.8155533351037344</v>
      </c>
      <c r="O1671" s="4">
        <v>4820000000</v>
      </c>
      <c r="P1671" s="1">
        <f t="shared" si="347"/>
        <v>2.1369294605809128</v>
      </c>
      <c r="Q1671" s="1">
        <f t="shared" si="348"/>
        <v>7.7385892116182573</v>
      </c>
      <c r="R1671" s="1">
        <f t="shared" si="349"/>
        <v>1.0538785724396782</v>
      </c>
      <c r="S1671" s="1">
        <f t="shared" si="350"/>
        <v>11.481398632092008</v>
      </c>
      <c r="T1671" s="1">
        <f t="shared" si="351"/>
        <v>14.448709163281471</v>
      </c>
      <c r="U1671" s="1">
        <f t="shared" si="351"/>
        <v>12.96505389768674</v>
      </c>
      <c r="V1671" s="1">
        <f t="shared" si="351"/>
        <v>11.481398632092008</v>
      </c>
      <c r="AA1671"/>
      <c r="AB1671"/>
    </row>
    <row r="1672" spans="1:28" hidden="1" x14ac:dyDescent="0.2">
      <c r="A1672" t="s">
        <v>1747</v>
      </c>
      <c r="B1672" s="5">
        <v>217.94</v>
      </c>
      <c r="C1672" s="2">
        <v>2874000000</v>
      </c>
      <c r="D1672" s="2">
        <v>22112000000</v>
      </c>
      <c r="E1672" t="s">
        <v>27</v>
      </c>
      <c r="F1672" s="2">
        <v>6091000000</v>
      </c>
      <c r="G1672" s="1">
        <f t="shared" si="341"/>
        <v>222.34018067754027</v>
      </c>
      <c r="H1672" s="1">
        <f t="shared" si="342"/>
        <v>61.246112541013829</v>
      </c>
      <c r="I1672" s="1">
        <f t="shared" si="343"/>
        <v>2.981917159460926E-2</v>
      </c>
      <c r="J1672" s="1">
        <f t="shared" si="344"/>
        <v>0.10825176856017074</v>
      </c>
      <c r="K1672" s="4">
        <v>124418000000</v>
      </c>
      <c r="L1672" s="4">
        <v>30419000000</v>
      </c>
      <c r="M1672" s="1">
        <f t="shared" si="345"/>
        <v>32.706680584551151</v>
      </c>
      <c r="N1672" s="1">
        <f t="shared" si="346"/>
        <v>6.6634704624517278</v>
      </c>
      <c r="O1672" s="4">
        <v>93999000000</v>
      </c>
      <c r="P1672" s="1">
        <f t="shared" si="347"/>
        <v>6.4798561686826464</v>
      </c>
      <c r="Q1672" s="1">
        <f t="shared" si="348"/>
        <v>23.523654506962842</v>
      </c>
      <c r="R1672" s="1">
        <f t="shared" si="349"/>
        <v>2.8326680535455857</v>
      </c>
      <c r="S1672" s="1">
        <f t="shared" si="350"/>
        <v>76.938065414057078</v>
      </c>
      <c r="T1672" s="1">
        <f t="shared" si="351"/>
        <v>83.479401530967309</v>
      </c>
      <c r="U1672" s="1">
        <f t="shared" si="351"/>
        <v>80.208733472512193</v>
      </c>
      <c r="V1672" s="1">
        <f t="shared" si="351"/>
        <v>76.938065414057078</v>
      </c>
      <c r="AA1672"/>
      <c r="AB1672"/>
    </row>
    <row r="1673" spans="1:28" hidden="1" x14ac:dyDescent="0.2">
      <c r="A1673" t="s">
        <v>1748</v>
      </c>
      <c r="B1673" s="5">
        <v>135.82</v>
      </c>
      <c r="C1673" s="2">
        <v>60708000</v>
      </c>
      <c r="D1673" s="2">
        <v>428000000</v>
      </c>
      <c r="E1673" t="s">
        <v>114</v>
      </c>
      <c r="F1673" s="2">
        <v>95000000</v>
      </c>
      <c r="G1673" s="1">
        <f t="shared" si="341"/>
        <v>4.3036178242577439</v>
      </c>
      <c r="H1673" s="1">
        <f t="shared" si="342"/>
        <v>0.95524227407590112</v>
      </c>
      <c r="I1673" s="1">
        <f t="shared" si="343"/>
        <v>1.5405643044392523</v>
      </c>
      <c r="J1673" s="1">
        <f t="shared" si="344"/>
        <v>6.9406476031578945</v>
      </c>
      <c r="K1673" s="4">
        <v>3390000000</v>
      </c>
      <c r="L1673" s="4">
        <v>1629000000</v>
      </c>
      <c r="M1673" s="1">
        <f t="shared" si="345"/>
        <v>29.00770903340581</v>
      </c>
      <c r="N1673" s="1">
        <f t="shared" si="346"/>
        <v>4.6822036115843275</v>
      </c>
      <c r="O1673" s="4">
        <v>1761000000</v>
      </c>
      <c r="P1673" s="1">
        <f t="shared" si="347"/>
        <v>5.3946621237932995</v>
      </c>
      <c r="Q1673" s="1">
        <f t="shared" si="348"/>
        <v>24.304372515616127</v>
      </c>
      <c r="R1673" s="1">
        <f t="shared" si="349"/>
        <v>1.9264861121495325</v>
      </c>
      <c r="S1673" s="1">
        <f t="shared" si="350"/>
        <v>70.501416617249788</v>
      </c>
      <c r="T1673" s="1">
        <f t="shared" si="351"/>
        <v>76.302958423930946</v>
      </c>
      <c r="U1673" s="1">
        <f t="shared" si="351"/>
        <v>73.402187520590374</v>
      </c>
      <c r="V1673" s="1">
        <f t="shared" si="351"/>
        <v>70.501416617249788</v>
      </c>
      <c r="AA1673"/>
      <c r="AB1673"/>
    </row>
    <row r="1674" spans="1:28" hidden="1" x14ac:dyDescent="0.2">
      <c r="A1674" t="s">
        <v>1749</v>
      </c>
      <c r="B1674" s="5">
        <v>73.63</v>
      </c>
      <c r="C1674" s="2">
        <v>34699497</v>
      </c>
      <c r="D1674" s="2">
        <v>57000000</v>
      </c>
      <c r="E1674" t="s">
        <v>27</v>
      </c>
      <c r="F1674" s="2">
        <v>19000000</v>
      </c>
      <c r="G1674" s="1">
        <f t="shared" si="341"/>
        <v>0.57314536444554065</v>
      </c>
      <c r="H1674" s="1">
        <f t="shared" si="342"/>
        <v>0.19104845481518024</v>
      </c>
      <c r="I1674" s="1">
        <f t="shared" si="343"/>
        <v>11.567746005263158</v>
      </c>
      <c r="J1674" s="1">
        <f t="shared" si="344"/>
        <v>34.703238015789474</v>
      </c>
      <c r="K1674" s="4">
        <v>1146000000</v>
      </c>
      <c r="L1674" s="3">
        <v>498000000</v>
      </c>
      <c r="M1674" s="1">
        <f t="shared" si="345"/>
        <v>18.674622286311529</v>
      </c>
      <c r="N1674" s="1">
        <f t="shared" si="346"/>
        <v>3.9427838952314809</v>
      </c>
      <c r="O1674" s="3">
        <v>648000000</v>
      </c>
      <c r="P1674" s="1">
        <f t="shared" si="347"/>
        <v>2.9320987654320985</v>
      </c>
      <c r="Q1674" s="1">
        <f t="shared" si="348"/>
        <v>8.7962962962962958</v>
      </c>
      <c r="R1674" s="1">
        <f t="shared" si="349"/>
        <v>4.482322744052631</v>
      </c>
      <c r="S1674" s="1">
        <f t="shared" si="350"/>
        <v>16.426751085181436</v>
      </c>
      <c r="T1674" s="1">
        <f t="shared" ref="T1674:V1693" si="352">($O1674+$O1674*($Q1674+T$2-$C$1)/$C$1)/$C1674</f>
        <v>20.161675542443742</v>
      </c>
      <c r="U1674" s="1">
        <f t="shared" si="352"/>
        <v>18.294213313812588</v>
      </c>
      <c r="V1674" s="1">
        <f t="shared" si="352"/>
        <v>16.426751085181436</v>
      </c>
      <c r="AA1674"/>
      <c r="AB1674"/>
    </row>
    <row r="1675" spans="1:28" hidden="1" x14ac:dyDescent="0.2">
      <c r="A1675" t="s">
        <v>1750</v>
      </c>
      <c r="B1675" s="5">
        <v>276.56</v>
      </c>
      <c r="C1675" s="2">
        <v>38587000</v>
      </c>
      <c r="D1675" s="2">
        <v>353000000</v>
      </c>
      <c r="E1675" t="s">
        <v>47</v>
      </c>
      <c r="F1675" s="2">
        <v>94000000</v>
      </c>
      <c r="G1675" s="1">
        <f t="shared" si="341"/>
        <v>3.5494791868294011</v>
      </c>
      <c r="H1675" s="1">
        <f t="shared" si="342"/>
        <v>0.94518709224352326</v>
      </c>
      <c r="I1675" s="1">
        <f t="shared" si="343"/>
        <v>1.8678796665722379</v>
      </c>
      <c r="J1675" s="1">
        <f t="shared" si="344"/>
        <v>7.0144842797872338</v>
      </c>
      <c r="K1675" s="4">
        <v>1762000000</v>
      </c>
      <c r="L1675" s="4">
        <v>1070000000</v>
      </c>
      <c r="M1675" s="1">
        <f t="shared" si="345"/>
        <v>17.933500919998963</v>
      </c>
      <c r="N1675" s="1">
        <f t="shared" si="346"/>
        <v>15.421417225433526</v>
      </c>
      <c r="O1675" s="3">
        <v>692000000</v>
      </c>
      <c r="P1675" s="1">
        <f t="shared" si="347"/>
        <v>13.583815028901732</v>
      </c>
      <c r="Q1675" s="1">
        <f t="shared" si="348"/>
        <v>51.01156069364162</v>
      </c>
      <c r="R1675" s="1">
        <f t="shared" si="349"/>
        <v>3.0231220169971671</v>
      </c>
      <c r="S1675" s="1">
        <f t="shared" si="350"/>
        <v>91.481587063000489</v>
      </c>
      <c r="T1675" s="1">
        <f t="shared" si="352"/>
        <v>95.068287247000285</v>
      </c>
      <c r="U1675" s="1">
        <f t="shared" si="352"/>
        <v>93.274937155000387</v>
      </c>
      <c r="V1675" s="1">
        <f t="shared" si="352"/>
        <v>91.481587063000489</v>
      </c>
      <c r="AA1675"/>
      <c r="AB1675"/>
    </row>
    <row r="1676" spans="1:28" hidden="1" x14ac:dyDescent="0.2">
      <c r="A1676" t="s">
        <v>1751</v>
      </c>
      <c r="B1676" s="5">
        <v>11.36</v>
      </c>
      <c r="C1676" s="2">
        <v>63197495</v>
      </c>
      <c r="D1676" s="2">
        <v>-22000000</v>
      </c>
      <c r="E1676" t="s">
        <v>27</v>
      </c>
      <c r="F1676" s="2">
        <v>-2000000</v>
      </c>
      <c r="G1676" s="1">
        <f t="shared" si="341"/>
        <v>-0.22121400031231395</v>
      </c>
      <c r="H1676" s="1">
        <f t="shared" si="342"/>
        <v>-2.0110363664755812E-2</v>
      </c>
      <c r="I1676" s="1">
        <f t="shared" si="343"/>
        <v>-29.970978286363636</v>
      </c>
      <c r="J1676" s="1">
        <f t="shared" si="344"/>
        <v>-329.68076115000002</v>
      </c>
      <c r="K1676" s="3">
        <v>98000000</v>
      </c>
      <c r="L1676" s="3">
        <v>53000000</v>
      </c>
      <c r="M1676" s="1">
        <f t="shared" si="345"/>
        <v>0.7120535394638664</v>
      </c>
      <c r="N1676" s="1">
        <f t="shared" si="346"/>
        <v>15.953856515555556</v>
      </c>
      <c r="O1676" s="3">
        <v>45000000</v>
      </c>
      <c r="P1676" s="1">
        <f t="shared" si="347"/>
        <v>-4.4444444444444446</v>
      </c>
      <c r="Q1676" s="1">
        <f t="shared" si="348"/>
        <v>-48.888888888888886</v>
      </c>
      <c r="R1676" s="1">
        <f t="shared" si="349"/>
        <v>-3.2632888327272727</v>
      </c>
      <c r="S1676" s="1">
        <f t="shared" si="350"/>
        <v>-3.4811506373789025</v>
      </c>
      <c r="T1676" s="1">
        <f t="shared" si="352"/>
        <v>-3.3387399294861293</v>
      </c>
      <c r="U1676" s="1">
        <f t="shared" si="352"/>
        <v>-3.4099452834325157</v>
      </c>
      <c r="V1676" s="1">
        <f t="shared" si="352"/>
        <v>-3.4811506373789025</v>
      </c>
      <c r="AA1676"/>
      <c r="AB1676"/>
    </row>
    <row r="1677" spans="1:28" hidden="1" x14ac:dyDescent="0.2">
      <c r="A1677" t="s">
        <v>1752</v>
      </c>
      <c r="B1677" s="5">
        <v>74.34</v>
      </c>
      <c r="C1677" s="2">
        <v>173483000</v>
      </c>
      <c r="D1677" s="2">
        <v>618000000</v>
      </c>
      <c r="E1677" t="s">
        <v>27</v>
      </c>
      <c r="F1677" s="2">
        <v>160000000</v>
      </c>
      <c r="G1677" s="1">
        <f t="shared" si="341"/>
        <v>6.2141023724095463</v>
      </c>
      <c r="H1677" s="1">
        <f t="shared" si="342"/>
        <v>1.608829093180465</v>
      </c>
      <c r="I1677" s="1">
        <f t="shared" si="343"/>
        <v>1.0669280296116506</v>
      </c>
      <c r="J1677" s="1">
        <f t="shared" si="344"/>
        <v>4.1210095143750003</v>
      </c>
      <c r="K1677" s="4">
        <v>3706000000</v>
      </c>
      <c r="L1677" s="4">
        <v>1497000000</v>
      </c>
      <c r="M1677" s="1">
        <f t="shared" si="345"/>
        <v>12.733236109589988</v>
      </c>
      <c r="N1677" s="1">
        <f t="shared" si="346"/>
        <v>5.8382644726120416</v>
      </c>
      <c r="O1677" s="4">
        <v>2207000000</v>
      </c>
      <c r="P1677" s="1">
        <f t="shared" si="347"/>
        <v>7.2496601721794285</v>
      </c>
      <c r="Q1677" s="1">
        <f t="shared" si="348"/>
        <v>28.001812415043041</v>
      </c>
      <c r="R1677" s="1">
        <f t="shared" si="349"/>
        <v>2.0868489029126218</v>
      </c>
      <c r="S1677" s="1">
        <f t="shared" si="350"/>
        <v>35.623086988350437</v>
      </c>
      <c r="T1677" s="1">
        <f t="shared" si="352"/>
        <v>38.167428508845241</v>
      </c>
      <c r="U1677" s="1">
        <f t="shared" si="352"/>
        <v>36.895257748597842</v>
      </c>
      <c r="V1677" s="1">
        <f t="shared" si="352"/>
        <v>35.623086988350437</v>
      </c>
      <c r="AA1677"/>
      <c r="AB1677"/>
    </row>
    <row r="1678" spans="1:28" hidden="1" x14ac:dyDescent="0.2">
      <c r="A1678" t="s">
        <v>1753</v>
      </c>
      <c r="B1678" s="5">
        <v>112.14</v>
      </c>
      <c r="C1678" s="2">
        <v>150635000</v>
      </c>
      <c r="D1678" s="2">
        <v>406000000</v>
      </c>
      <c r="E1678" t="s">
        <v>27</v>
      </c>
      <c r="F1678" s="2">
        <v>409000000</v>
      </c>
      <c r="G1678" s="1">
        <f t="shared" si="341"/>
        <v>4.0824038239454303</v>
      </c>
      <c r="H1678" s="1">
        <f t="shared" si="342"/>
        <v>4.1125693694425642</v>
      </c>
      <c r="I1678" s="1">
        <f t="shared" si="343"/>
        <v>1.6240431583743842</v>
      </c>
      <c r="J1678" s="1">
        <f t="shared" si="344"/>
        <v>1.6121308613691929</v>
      </c>
      <c r="K1678" s="4">
        <v>21381000000</v>
      </c>
      <c r="L1678" s="4">
        <v>15642000000</v>
      </c>
      <c r="M1678" s="1">
        <f t="shared" si="345"/>
        <v>38.098715437979223</v>
      </c>
      <c r="N1678" s="1">
        <f t="shared" si="346"/>
        <v>2.9434063251437532</v>
      </c>
      <c r="O1678" s="4">
        <v>4184000000</v>
      </c>
      <c r="P1678" s="1">
        <f t="shared" si="347"/>
        <v>9.7753346080305938</v>
      </c>
      <c r="Q1678" s="1">
        <f t="shared" si="348"/>
        <v>9.7036328871892916</v>
      </c>
      <c r="R1678" s="1">
        <f t="shared" si="349"/>
        <v>4.1606425862068965</v>
      </c>
      <c r="S1678" s="1">
        <f t="shared" si="350"/>
        <v>26.952567464400701</v>
      </c>
      <c r="T1678" s="1">
        <f t="shared" si="352"/>
        <v>32.507717329969793</v>
      </c>
      <c r="U1678" s="1">
        <f t="shared" si="352"/>
        <v>29.730142397185251</v>
      </c>
      <c r="V1678" s="1">
        <f t="shared" si="352"/>
        <v>26.952567464400701</v>
      </c>
      <c r="AA1678"/>
      <c r="AB1678"/>
    </row>
    <row r="1679" spans="1:28" hidden="1" x14ac:dyDescent="0.2">
      <c r="A1679" t="s">
        <v>1754</v>
      </c>
      <c r="B1679" s="5">
        <v>10.02</v>
      </c>
      <c r="C1679" s="2">
        <v>6523285</v>
      </c>
      <c r="D1679" s="2" t="s">
        <v>41</v>
      </c>
      <c r="E1679" t="s">
        <v>42</v>
      </c>
      <c r="F1679" s="2">
        <v>0</v>
      </c>
      <c r="G1679" s="1" t="e">
        <f t="shared" si="341"/>
        <v>#VALUE!</v>
      </c>
      <c r="H1679" s="1">
        <f t="shared" si="342"/>
        <v>0</v>
      </c>
      <c r="I1679" s="1" t="e">
        <f t="shared" si="343"/>
        <v>#VALUE!</v>
      </c>
      <c r="J1679" s="1" t="e">
        <f t="shared" si="344"/>
        <v>#DIV/0!</v>
      </c>
      <c r="K1679" s="3">
        <v>277000000</v>
      </c>
      <c r="L1679" s="3">
        <v>10000000</v>
      </c>
      <c r="M1679" s="1">
        <f t="shared" si="345"/>
        <v>40.930298154993991</v>
      </c>
      <c r="N1679" s="1">
        <f t="shared" si="346"/>
        <v>0.24480642584269663</v>
      </c>
      <c r="O1679" s="3">
        <v>5000000</v>
      </c>
      <c r="P1679" s="1">
        <f t="shared" si="347"/>
        <v>0</v>
      </c>
      <c r="Q1679" s="1" t="e">
        <f t="shared" si="348"/>
        <v>#VALUE!</v>
      </c>
      <c r="R1679" s="1" t="e">
        <f t="shared" si="349"/>
        <v>#VALUE!</v>
      </c>
      <c r="S1679" s="1" t="e">
        <f t="shared" si="350"/>
        <v>#VALUE!</v>
      </c>
      <c r="T1679" s="1" t="e">
        <f t="shared" si="352"/>
        <v>#VALUE!</v>
      </c>
      <c r="U1679" s="1" t="e">
        <f t="shared" si="352"/>
        <v>#VALUE!</v>
      </c>
      <c r="V1679" s="1" t="e">
        <f t="shared" si="352"/>
        <v>#VALUE!</v>
      </c>
      <c r="AA1679"/>
      <c r="AB1679"/>
    </row>
    <row r="1680" spans="1:28" hidden="1" x14ac:dyDescent="0.2">
      <c r="A1680" t="s">
        <v>1755</v>
      </c>
      <c r="B1680" s="5">
        <v>72.400000000000006</v>
      </c>
      <c r="C1680" s="2">
        <v>54002000</v>
      </c>
      <c r="D1680" s="2">
        <v>72000000</v>
      </c>
      <c r="E1680" t="s">
        <v>364</v>
      </c>
      <c r="F1680" s="2">
        <v>20000000</v>
      </c>
      <c r="G1680" s="1">
        <f t="shared" si="341"/>
        <v>0.72397309193120929</v>
      </c>
      <c r="H1680" s="1">
        <f t="shared" si="342"/>
        <v>0.20110363664755812</v>
      </c>
      <c r="I1680" s="1">
        <f t="shared" si="343"/>
        <v>9.1577989208333328</v>
      </c>
      <c r="J1680" s="1">
        <f t="shared" si="344"/>
        <v>32.968076115000002</v>
      </c>
      <c r="K1680" s="3">
        <v>544000000</v>
      </c>
      <c r="L1680" s="3">
        <v>187000000</v>
      </c>
      <c r="M1680" s="1">
        <f t="shared" si="345"/>
        <v>6.6108662642124365</v>
      </c>
      <c r="N1680" s="1">
        <f t="shared" si="346"/>
        <v>10.951666106442579</v>
      </c>
      <c r="O1680" s="3">
        <v>357000000</v>
      </c>
      <c r="P1680" s="1">
        <f t="shared" si="347"/>
        <v>5.6022408963585439</v>
      </c>
      <c r="Q1680" s="1">
        <f t="shared" si="348"/>
        <v>20.168067226890756</v>
      </c>
      <c r="R1680" s="1">
        <f t="shared" si="349"/>
        <v>5.4302011111111108</v>
      </c>
      <c r="S1680" s="1">
        <f t="shared" si="350"/>
        <v>13.332839524462058</v>
      </c>
      <c r="T1680" s="1">
        <f t="shared" si="352"/>
        <v>14.655012777304544</v>
      </c>
      <c r="U1680" s="1">
        <f t="shared" si="352"/>
        <v>13.993926150883301</v>
      </c>
      <c r="V1680" s="1">
        <f t="shared" si="352"/>
        <v>13.332839524462058</v>
      </c>
      <c r="AA1680"/>
      <c r="AB1680"/>
    </row>
    <row r="1681" spans="1:28" s="21" customFormat="1" hidden="1" x14ac:dyDescent="0.2">
      <c r="A1681" s="21" t="s">
        <v>3047</v>
      </c>
      <c r="B1681" s="22">
        <v>30.05</v>
      </c>
      <c r="C1681" s="23">
        <v>433083643</v>
      </c>
      <c r="D1681" s="23">
        <v>2816000000</v>
      </c>
      <c r="E1681" s="21" t="s">
        <v>27</v>
      </c>
      <c r="F1681" s="23">
        <v>2816000000</v>
      </c>
      <c r="G1681" s="24">
        <f t="shared" si="341"/>
        <v>28.315392039976185</v>
      </c>
      <c r="H1681" s="24">
        <f t="shared" si="342"/>
        <v>28.315392039976185</v>
      </c>
      <c r="I1681" s="24">
        <f t="shared" si="343"/>
        <v>0.2341482678622159</v>
      </c>
      <c r="J1681" s="24">
        <f t="shared" si="344"/>
        <v>0.2341482678622159</v>
      </c>
      <c r="K1681" s="23">
        <v>18966000000</v>
      </c>
      <c r="L1681" s="23">
        <v>7943000000</v>
      </c>
      <c r="M1681" s="24">
        <f t="shared" si="345"/>
        <v>25.452358171837027</v>
      </c>
      <c r="N1681" s="24">
        <f t="shared" si="346"/>
        <v>1.1806371652136443</v>
      </c>
      <c r="O1681" s="23">
        <v>10931000000</v>
      </c>
      <c r="P1681" s="24">
        <f t="shared" si="347"/>
        <v>25.761595462446252</v>
      </c>
      <c r="Q1681" s="24">
        <f t="shared" si="348"/>
        <v>25.761595462446252</v>
      </c>
      <c r="R1681" s="24">
        <f t="shared" si="349"/>
        <v>0.46215069148259946</v>
      </c>
      <c r="S1681" s="24">
        <f t="shared" si="350"/>
        <v>65.022081658253711</v>
      </c>
      <c r="T1681" s="24">
        <f t="shared" si="352"/>
        <v>70.070067273355775</v>
      </c>
      <c r="U1681" s="24">
        <f t="shared" si="352"/>
        <v>67.546074465804736</v>
      </c>
      <c r="V1681" s="24">
        <f t="shared" si="352"/>
        <v>65.022081658253711</v>
      </c>
      <c r="W1681" s="24"/>
      <c r="X1681" s="24"/>
      <c r="Y1681" s="24"/>
      <c r="Z1681" s="24"/>
    </row>
    <row r="1682" spans="1:28" hidden="1" x14ac:dyDescent="0.2">
      <c r="A1682" t="s">
        <v>1757</v>
      </c>
      <c r="B1682" s="5">
        <v>13.72</v>
      </c>
      <c r="C1682" s="2">
        <v>187015000</v>
      </c>
      <c r="D1682" s="2">
        <v>113000000</v>
      </c>
      <c r="E1682" t="s">
        <v>27</v>
      </c>
      <c r="F1682" s="2">
        <v>41000000</v>
      </c>
      <c r="G1682" s="1">
        <f t="shared" si="341"/>
        <v>1.1362355470587036</v>
      </c>
      <c r="H1682" s="1">
        <f t="shared" si="342"/>
        <v>0.41226245512749415</v>
      </c>
      <c r="I1682" s="1">
        <f t="shared" si="343"/>
        <v>5.8350577194690256</v>
      </c>
      <c r="J1682" s="1">
        <f t="shared" si="344"/>
        <v>16.081988348780488</v>
      </c>
      <c r="K1682" s="4">
        <v>4155000000</v>
      </c>
      <c r="L1682" s="4">
        <v>2889000000</v>
      </c>
      <c r="M1682" s="1">
        <f t="shared" si="345"/>
        <v>6.7695104670748334</v>
      </c>
      <c r="N1682" s="1">
        <f t="shared" si="346"/>
        <v>2.0267344391785151</v>
      </c>
      <c r="O1682" s="3">
        <v>815000000</v>
      </c>
      <c r="P1682" s="1">
        <f t="shared" si="347"/>
        <v>5.0306748466257671</v>
      </c>
      <c r="Q1682" s="1">
        <f t="shared" si="348"/>
        <v>13.865030674846626</v>
      </c>
      <c r="R1682" s="1">
        <f t="shared" si="349"/>
        <v>2.2706599999999999</v>
      </c>
      <c r="S1682" s="1">
        <f t="shared" si="350"/>
        <v>6.0422960725075532</v>
      </c>
      <c r="T1682" s="1">
        <f t="shared" si="352"/>
        <v>6.9138839130551029</v>
      </c>
      <c r="U1682" s="1">
        <f t="shared" si="352"/>
        <v>6.478089992781328</v>
      </c>
      <c r="V1682" s="1">
        <f t="shared" si="352"/>
        <v>6.0422960725075532</v>
      </c>
      <c r="AA1682"/>
      <c r="AB1682"/>
    </row>
    <row r="1683" spans="1:28" hidden="1" x14ac:dyDescent="0.2">
      <c r="A1683" t="s">
        <v>1758</v>
      </c>
      <c r="B1683" s="5">
        <v>4.83</v>
      </c>
      <c r="C1683" s="2">
        <v>66438000</v>
      </c>
      <c r="D1683" s="2">
        <v>10000000</v>
      </c>
      <c r="E1683" t="s">
        <v>76</v>
      </c>
      <c r="F1683" s="2">
        <v>-3000000</v>
      </c>
      <c r="G1683" s="1">
        <f t="shared" si="341"/>
        <v>0.10055181832377906</v>
      </c>
      <c r="H1683" s="1">
        <f t="shared" si="342"/>
        <v>-3.0165545497133722E-2</v>
      </c>
      <c r="I1683" s="1">
        <f t="shared" si="343"/>
        <v>65.936152230000005</v>
      </c>
      <c r="J1683" s="1">
        <f t="shared" si="344"/>
        <v>-219.78717409999999</v>
      </c>
      <c r="K1683" s="4">
        <v>2078000000</v>
      </c>
      <c r="L1683" s="4">
        <v>1529000000</v>
      </c>
      <c r="M1683" s="1">
        <f t="shared" si="345"/>
        <v>8.2633432674072065</v>
      </c>
      <c r="N1683" s="1">
        <f t="shared" si="346"/>
        <v>0.58450918032786892</v>
      </c>
      <c r="O1683" s="3">
        <v>549000000</v>
      </c>
      <c r="P1683" s="1">
        <f t="shared" si="347"/>
        <v>-0.54644808743169404</v>
      </c>
      <c r="Q1683" s="1">
        <f t="shared" si="348"/>
        <v>1.8214936247723135</v>
      </c>
      <c r="R1683" s="1">
        <f t="shared" si="349"/>
        <v>3.2089553999999998</v>
      </c>
      <c r="S1683" s="1">
        <f t="shared" si="350"/>
        <v>1.5051627080887444</v>
      </c>
      <c r="T1683" s="1">
        <f t="shared" si="352"/>
        <v>3.1578313615701856</v>
      </c>
      <c r="U1683" s="1">
        <f t="shared" si="352"/>
        <v>2.3314970348294652</v>
      </c>
      <c r="V1683" s="1">
        <f t="shared" si="352"/>
        <v>1.5051627080887444</v>
      </c>
      <c r="AA1683"/>
      <c r="AB1683"/>
    </row>
    <row r="1684" spans="1:28" hidden="1" x14ac:dyDescent="0.2">
      <c r="A1684" t="s">
        <v>1759</v>
      </c>
      <c r="B1684" s="5">
        <v>110.93</v>
      </c>
      <c r="C1684" s="2">
        <v>137318475</v>
      </c>
      <c r="D1684" s="2">
        <v>415000000</v>
      </c>
      <c r="E1684" t="s">
        <v>27</v>
      </c>
      <c r="F1684" s="2">
        <v>108000000</v>
      </c>
      <c r="G1684" s="1">
        <f t="shared" si="341"/>
        <v>4.1729004604368312</v>
      </c>
      <c r="H1684" s="1">
        <f t="shared" si="342"/>
        <v>1.0859596378968139</v>
      </c>
      <c r="I1684" s="1">
        <f t="shared" si="343"/>
        <v>1.5888229453012048</v>
      </c>
      <c r="J1684" s="1">
        <f t="shared" si="344"/>
        <v>6.1051992805555555</v>
      </c>
      <c r="K1684" s="4">
        <v>8318000000</v>
      </c>
      <c r="L1684" s="4">
        <v>5410000000</v>
      </c>
      <c r="M1684" s="1">
        <f t="shared" si="345"/>
        <v>21.177048463435092</v>
      </c>
      <c r="N1684" s="1">
        <f t="shared" si="346"/>
        <v>5.2382181677269601</v>
      </c>
      <c r="O1684" s="4">
        <v>2523000000</v>
      </c>
      <c r="P1684" s="1">
        <f t="shared" si="347"/>
        <v>4.2806183115338881</v>
      </c>
      <c r="Q1684" s="1">
        <f t="shared" si="348"/>
        <v>16.44867221561633</v>
      </c>
      <c r="R1684" s="1">
        <f t="shared" si="349"/>
        <v>3.6705393811445788</v>
      </c>
      <c r="S1684" s="1">
        <f t="shared" si="350"/>
        <v>30.221716342247465</v>
      </c>
      <c r="T1684" s="1">
        <f t="shared" si="352"/>
        <v>33.896385755813263</v>
      </c>
      <c r="U1684" s="1">
        <f t="shared" si="352"/>
        <v>32.059051049030366</v>
      </c>
      <c r="V1684" s="1">
        <f t="shared" si="352"/>
        <v>30.221716342247465</v>
      </c>
      <c r="AA1684"/>
      <c r="AB1684"/>
    </row>
    <row r="1685" spans="1:28" hidden="1" x14ac:dyDescent="0.2">
      <c r="A1685" t="s">
        <v>3266</v>
      </c>
      <c r="B1685" s="5">
        <v>1.68</v>
      </c>
      <c r="C1685" s="2">
        <v>396530767</v>
      </c>
      <c r="D1685" s="2">
        <v>144000000</v>
      </c>
      <c r="E1685" t="s">
        <v>27</v>
      </c>
      <c r="F1685" s="2">
        <v>94000000</v>
      </c>
      <c r="G1685" s="1">
        <f t="shared" si="341"/>
        <v>1.4479461838624186</v>
      </c>
      <c r="H1685" s="1">
        <f t="shared" si="342"/>
        <v>0.94518709224352326</v>
      </c>
      <c r="I1685" s="1">
        <f t="shared" si="343"/>
        <v>4.5788994604166664</v>
      </c>
      <c r="J1685" s="1">
        <f t="shared" si="344"/>
        <v>7.0144842797872338</v>
      </c>
      <c r="K1685" s="2">
        <v>1902000000</v>
      </c>
      <c r="L1685" s="2">
        <v>1388000000</v>
      </c>
      <c r="M1685" s="1">
        <f t="shared" si="345"/>
        <v>1.2962424174263381</v>
      </c>
      <c r="N1685" s="1">
        <f t="shared" si="346"/>
        <v>1.2960538687937744</v>
      </c>
      <c r="O1685" s="2">
        <v>514000000</v>
      </c>
      <c r="P1685" s="1">
        <f t="shared" si="347"/>
        <v>18.28793774319066</v>
      </c>
      <c r="Q1685" s="1">
        <f t="shared" si="348"/>
        <v>28.01556420233463</v>
      </c>
      <c r="R1685" s="1">
        <f t="shared" si="349"/>
        <v>0.46261922816666662</v>
      </c>
      <c r="S1685" s="1">
        <f t="shared" si="350"/>
        <v>3.6314962667197022</v>
      </c>
      <c r="T1685" s="1">
        <f t="shared" si="352"/>
        <v>3.8907447502049695</v>
      </c>
      <c r="U1685" s="1">
        <f t="shared" si="352"/>
        <v>3.7611205084623358</v>
      </c>
      <c r="V1685" s="1">
        <f t="shared" si="352"/>
        <v>3.6314962667197022</v>
      </c>
      <c r="AA1685"/>
      <c r="AB1685"/>
    </row>
    <row r="1686" spans="1:28" hidden="1" x14ac:dyDescent="0.2">
      <c r="A1686" t="s">
        <v>1761</v>
      </c>
      <c r="B1686" s="5">
        <v>7.69</v>
      </c>
      <c r="C1686" s="2">
        <v>120226000</v>
      </c>
      <c r="D1686" s="2">
        <v>-26000000</v>
      </c>
      <c r="E1686" t="s">
        <v>30</v>
      </c>
      <c r="F1686" s="2">
        <v>-38000000</v>
      </c>
      <c r="G1686" s="1">
        <f t="shared" si="341"/>
        <v>-0.26143472764182557</v>
      </c>
      <c r="H1686" s="1">
        <f t="shared" si="342"/>
        <v>-0.38209690963036047</v>
      </c>
      <c r="I1686" s="1">
        <f t="shared" si="343"/>
        <v>-25.360058550000002</v>
      </c>
      <c r="J1686" s="1">
        <f t="shared" si="344"/>
        <v>-17.351619007894737</v>
      </c>
      <c r="K1686" s="4">
        <v>1052000000</v>
      </c>
      <c r="L1686" s="3">
        <v>958000000</v>
      </c>
      <c r="M1686" s="1">
        <f t="shared" si="345"/>
        <v>0.78186082877247853</v>
      </c>
      <c r="N1686" s="1">
        <f t="shared" si="346"/>
        <v>9.8355099999999993</v>
      </c>
      <c r="O1686" s="3">
        <v>94000000</v>
      </c>
      <c r="P1686" s="1">
        <f t="shared" si="347"/>
        <v>-40.425531914893611</v>
      </c>
      <c r="Q1686" s="1">
        <f t="shared" si="348"/>
        <v>-27.659574468085108</v>
      </c>
      <c r="R1686" s="1">
        <f t="shared" si="349"/>
        <v>-3.5559151538461533</v>
      </c>
      <c r="S1686" s="1">
        <f t="shared" si="350"/>
        <v>-2.1625937817111112</v>
      </c>
      <c r="T1686" s="1">
        <f t="shared" si="352"/>
        <v>-2.0062216159566155</v>
      </c>
      <c r="U1686" s="1">
        <f t="shared" si="352"/>
        <v>-2.0844076988338633</v>
      </c>
      <c r="V1686" s="1">
        <f t="shared" si="352"/>
        <v>-2.1625937817111112</v>
      </c>
      <c r="AA1686"/>
      <c r="AB1686"/>
    </row>
    <row r="1687" spans="1:28" hidden="1" x14ac:dyDescent="0.2">
      <c r="A1687" t="s">
        <v>1762</v>
      </c>
      <c r="B1687" s="5">
        <v>66.319999999999993</v>
      </c>
      <c r="C1687" s="2">
        <v>4231106294</v>
      </c>
      <c r="D1687" s="2">
        <v>20840000000</v>
      </c>
      <c r="E1687" t="s">
        <v>27</v>
      </c>
      <c r="F1687" s="2">
        <v>3170000000</v>
      </c>
      <c r="G1687" s="1">
        <f t="shared" si="341"/>
        <v>209.54998938675558</v>
      </c>
      <c r="H1687" s="1">
        <f t="shared" si="342"/>
        <v>31.874926408637965</v>
      </c>
      <c r="I1687" s="1">
        <f t="shared" si="343"/>
        <v>3.1639228517274472E-2</v>
      </c>
      <c r="J1687" s="1">
        <f t="shared" si="344"/>
        <v>0.20800048022082018</v>
      </c>
      <c r="K1687" s="4">
        <v>359361000000</v>
      </c>
      <c r="L1687" s="4">
        <v>162252000000</v>
      </c>
      <c r="M1687" s="1">
        <f t="shared" si="345"/>
        <v>46.585688541910216</v>
      </c>
      <c r="N1687" s="1">
        <f t="shared" si="346"/>
        <v>1.423613175542872</v>
      </c>
      <c r="O1687" s="4">
        <v>189915000000</v>
      </c>
      <c r="P1687" s="1">
        <f t="shared" si="347"/>
        <v>1.6691677855882894</v>
      </c>
      <c r="Q1687" s="1">
        <f t="shared" si="348"/>
        <v>10.973330174025222</v>
      </c>
      <c r="R1687" s="1">
        <f t="shared" si="349"/>
        <v>1.3464825787815737</v>
      </c>
      <c r="S1687" s="1">
        <f t="shared" si="350"/>
        <v>49.25425775654125</v>
      </c>
      <c r="T1687" s="1">
        <f t="shared" si="352"/>
        <v>58.23134255676537</v>
      </c>
      <c r="U1687" s="1">
        <f t="shared" si="352"/>
        <v>53.74280015665331</v>
      </c>
      <c r="V1687" s="1">
        <f t="shared" si="352"/>
        <v>49.25425775654125</v>
      </c>
      <c r="AA1687"/>
      <c r="AB1687"/>
    </row>
    <row r="1688" spans="1:28" hidden="1" x14ac:dyDescent="0.2">
      <c r="A1688" t="s">
        <v>1763</v>
      </c>
      <c r="B1688" s="5">
        <v>409.3</v>
      </c>
      <c r="C1688" s="2">
        <v>30291000</v>
      </c>
      <c r="D1688" s="2">
        <v>192000000</v>
      </c>
      <c r="E1688" t="s">
        <v>114</v>
      </c>
      <c r="F1688" s="2">
        <v>55000000</v>
      </c>
      <c r="G1688" s="1">
        <f t="shared" si="341"/>
        <v>1.9305949118165582</v>
      </c>
      <c r="H1688" s="1">
        <f t="shared" si="342"/>
        <v>0.55303500078078482</v>
      </c>
      <c r="I1688" s="1">
        <f t="shared" si="343"/>
        <v>3.4341745953124998</v>
      </c>
      <c r="J1688" s="1">
        <f t="shared" si="344"/>
        <v>11.988391314545455</v>
      </c>
      <c r="K1688" s="4">
        <v>1433000000</v>
      </c>
      <c r="L1688" s="4">
        <v>1144000000</v>
      </c>
      <c r="M1688" s="1">
        <f t="shared" si="345"/>
        <v>9.540787692714007</v>
      </c>
      <c r="N1688" s="1">
        <f t="shared" si="346"/>
        <v>42.900021799307964</v>
      </c>
      <c r="O1688" s="3">
        <v>290000000</v>
      </c>
      <c r="P1688" s="1">
        <f t="shared" si="347"/>
        <v>18.96551724137931</v>
      </c>
      <c r="Q1688" s="1">
        <f t="shared" si="348"/>
        <v>66.206896551724142</v>
      </c>
      <c r="R1688" s="1">
        <f t="shared" si="349"/>
        <v>6.4573470312499994</v>
      </c>
      <c r="S1688" s="1">
        <f t="shared" si="350"/>
        <v>63.385163910072308</v>
      </c>
      <c r="T1688" s="1">
        <f t="shared" si="352"/>
        <v>65.299924069855734</v>
      </c>
      <c r="U1688" s="1">
        <f t="shared" si="352"/>
        <v>64.342543989964028</v>
      </c>
      <c r="V1688" s="1">
        <f t="shared" si="352"/>
        <v>63.385163910072308</v>
      </c>
      <c r="AA1688"/>
      <c r="AB1688"/>
    </row>
    <row r="1689" spans="1:28" s="25" customFormat="1" hidden="1" x14ac:dyDescent="0.2">
      <c r="A1689" s="25" t="s">
        <v>2785</v>
      </c>
      <c r="B1689" s="26">
        <v>7.68</v>
      </c>
      <c r="C1689" s="27">
        <v>3625630</v>
      </c>
      <c r="D1689" s="27">
        <v>6000000</v>
      </c>
      <c r="E1689" s="25" t="s">
        <v>539</v>
      </c>
      <c r="F1689" s="27">
        <v>1.48</v>
      </c>
      <c r="G1689" s="28">
        <f t="shared" si="341"/>
        <v>6.0331090994267443E-2</v>
      </c>
      <c r="H1689" s="28">
        <f t="shared" si="342"/>
        <v>1.4881669111919301E-8</v>
      </c>
      <c r="I1689" s="28">
        <f t="shared" si="343"/>
        <v>109.89358704999999</v>
      </c>
      <c r="J1689" s="28">
        <f t="shared" si="344"/>
        <v>445514542.0945946</v>
      </c>
      <c r="K1689" s="27">
        <v>126000000</v>
      </c>
      <c r="L1689" s="27">
        <v>83000000</v>
      </c>
      <c r="M1689" s="28">
        <f t="shared" si="345"/>
        <v>11.86000777795859</v>
      </c>
      <c r="N1689" s="28">
        <f t="shared" si="346"/>
        <v>0.64755438139534882</v>
      </c>
      <c r="O1689" s="27">
        <v>42000000</v>
      </c>
      <c r="P1689" s="28">
        <f t="shared" si="347"/>
        <v>3.5238095238095238E-6</v>
      </c>
      <c r="Q1689" s="28">
        <f t="shared" si="348"/>
        <v>14.285714285714285</v>
      </c>
      <c r="R1689" s="28">
        <f t="shared" si="349"/>
        <v>0.46408064000000004</v>
      </c>
      <c r="S1689" s="28">
        <f t="shared" si="350"/>
        <v>16.548848062267798</v>
      </c>
      <c r="T1689" s="28">
        <f t="shared" si="352"/>
        <v>18.86568679098529</v>
      </c>
      <c r="U1689" s="28">
        <f t="shared" si="352"/>
        <v>17.707267426626544</v>
      </c>
      <c r="V1689" s="28">
        <f t="shared" si="352"/>
        <v>16.548848062267798</v>
      </c>
      <c r="W1689" s="28"/>
      <c r="X1689" s="28"/>
      <c r="Y1689" s="28"/>
      <c r="Z1689" s="28"/>
    </row>
    <row r="1690" spans="1:28" hidden="1" x14ac:dyDescent="0.2">
      <c r="A1690" t="s">
        <v>1765</v>
      </c>
      <c r="B1690" s="5">
        <v>2.7</v>
      </c>
      <c r="C1690" s="2">
        <v>17749886</v>
      </c>
      <c r="D1690" s="2">
        <v>-115000000</v>
      </c>
      <c r="E1690" t="s">
        <v>27</v>
      </c>
      <c r="F1690" s="2">
        <v>-115000000</v>
      </c>
      <c r="G1690" s="1">
        <f t="shared" si="341"/>
        <v>-1.1563459107234593</v>
      </c>
      <c r="H1690" s="1">
        <f t="shared" si="342"/>
        <v>-1.1563459107234593</v>
      </c>
      <c r="I1690" s="1">
        <f t="shared" si="343"/>
        <v>-5.7335784547826085</v>
      </c>
      <c r="J1690" s="1">
        <f t="shared" si="344"/>
        <v>-5.7335784547826085</v>
      </c>
      <c r="K1690" s="4">
        <v>1824000000</v>
      </c>
      <c r="L1690" s="4">
        <v>1229000000</v>
      </c>
      <c r="M1690" s="1">
        <f t="shared" si="345"/>
        <v>33.521342052563043</v>
      </c>
      <c r="N1690" s="1">
        <f t="shared" si="346"/>
        <v>8.0545701176470585E-2</v>
      </c>
      <c r="O1690" s="3">
        <v>595000000</v>
      </c>
      <c r="P1690" s="1">
        <f t="shared" si="347"/>
        <v>-19.327731092436977</v>
      </c>
      <c r="Q1690" s="1">
        <f t="shared" si="348"/>
        <v>-19.327731092436977</v>
      </c>
      <c r="R1690" s="1">
        <f t="shared" si="349"/>
        <v>-4.1673645391304352E-2</v>
      </c>
      <c r="S1690" s="1">
        <f t="shared" si="350"/>
        <v>-64.789148504953772</v>
      </c>
      <c r="T1690" s="1">
        <f t="shared" si="352"/>
        <v>-58.084880094441182</v>
      </c>
      <c r="U1690" s="1">
        <f t="shared" si="352"/>
        <v>-61.437014299697488</v>
      </c>
      <c r="V1690" s="1">
        <f t="shared" si="352"/>
        <v>-64.789148504953772</v>
      </c>
      <c r="AA1690"/>
      <c r="AB1690"/>
    </row>
    <row r="1691" spans="1:28" hidden="1" x14ac:dyDescent="0.2">
      <c r="A1691" t="s">
        <v>1766</v>
      </c>
      <c r="B1691" s="5">
        <v>14.61</v>
      </c>
      <c r="C1691" s="2">
        <v>945712030</v>
      </c>
      <c r="D1691" s="2">
        <v>-21000000</v>
      </c>
      <c r="E1691" t="s">
        <v>27</v>
      </c>
      <c r="F1691" s="2">
        <v>-21000000</v>
      </c>
      <c r="G1691" s="1">
        <f t="shared" si="341"/>
        <v>-0.21115881847993603</v>
      </c>
      <c r="H1691" s="1">
        <f t="shared" si="342"/>
        <v>-0.21115881847993603</v>
      </c>
      <c r="I1691" s="1">
        <f t="shared" si="343"/>
        <v>-31.39816772857143</v>
      </c>
      <c r="J1691" s="1">
        <f t="shared" si="344"/>
        <v>-31.39816772857143</v>
      </c>
      <c r="K1691" s="4">
        <v>2879000000</v>
      </c>
      <c r="L1691" s="4">
        <v>2003000000</v>
      </c>
      <c r="M1691" s="1">
        <f t="shared" si="345"/>
        <v>0.92628619728988748</v>
      </c>
      <c r="N1691" s="1">
        <f t="shared" si="346"/>
        <v>15.77266296609589</v>
      </c>
      <c r="O1691" s="4">
        <v>-1867000000</v>
      </c>
      <c r="P1691" s="1">
        <f t="shared" si="347"/>
        <v>1.1247991430101767</v>
      </c>
      <c r="Q1691" s="1">
        <f t="shared" si="348"/>
        <v>1.1247991430101767</v>
      </c>
      <c r="R1691" s="1">
        <f t="shared" si="349"/>
        <v>-65.794536944285639</v>
      </c>
      <c r="S1691" s="1">
        <f t="shared" si="350"/>
        <v>-0.22205491030921987</v>
      </c>
      <c r="T1691" s="1">
        <f t="shared" si="352"/>
        <v>-0.61688968892570817</v>
      </c>
      <c r="U1691" s="1">
        <f t="shared" si="352"/>
        <v>-0.41947229961746391</v>
      </c>
      <c r="V1691" s="1">
        <f t="shared" si="352"/>
        <v>-0.22205491030921987</v>
      </c>
      <c r="AA1691"/>
      <c r="AB1691"/>
    </row>
    <row r="1692" spans="1:28" hidden="1" x14ac:dyDescent="0.2">
      <c r="A1692" t="s">
        <v>1767</v>
      </c>
      <c r="B1692" s="5">
        <v>25.34</v>
      </c>
      <c r="C1692" s="2">
        <v>1240854034</v>
      </c>
      <c r="D1692" s="2">
        <v>88000000</v>
      </c>
      <c r="E1692" t="s">
        <v>27</v>
      </c>
      <c r="F1692" s="2">
        <v>88000000</v>
      </c>
      <c r="G1692" s="1">
        <f t="shared" si="341"/>
        <v>0.88485600124925579</v>
      </c>
      <c r="H1692" s="1">
        <f t="shared" si="342"/>
        <v>0.88485600124925579</v>
      </c>
      <c r="I1692" s="1">
        <f t="shared" si="343"/>
        <v>7.4927445715909089</v>
      </c>
      <c r="J1692" s="1">
        <f t="shared" si="344"/>
        <v>7.4927445715909089</v>
      </c>
      <c r="K1692" s="4">
        <v>3867000000</v>
      </c>
      <c r="L1692" s="4">
        <v>1120000000</v>
      </c>
      <c r="M1692" s="1">
        <f t="shared" si="345"/>
        <v>2.2137978559370182</v>
      </c>
      <c r="N1692" s="1">
        <f t="shared" si="346"/>
        <v>11.446392872792137</v>
      </c>
      <c r="O1692" s="4">
        <v>2633000000</v>
      </c>
      <c r="P1692" s="1">
        <f t="shared" si="347"/>
        <v>3.3421952145841245</v>
      </c>
      <c r="Q1692" s="1">
        <f t="shared" si="348"/>
        <v>3.3421952145841245</v>
      </c>
      <c r="R1692" s="1">
        <f t="shared" si="349"/>
        <v>35.730955933590906</v>
      </c>
      <c r="S1692" s="1">
        <f t="shared" si="350"/>
        <v>0.70918897459940888</v>
      </c>
      <c r="T1692" s="1">
        <f t="shared" si="352"/>
        <v>1.1335741041721916</v>
      </c>
      <c r="U1692" s="1">
        <f t="shared" si="352"/>
        <v>0.92138153938580036</v>
      </c>
      <c r="V1692" s="1">
        <f t="shared" si="352"/>
        <v>0.70918897459940888</v>
      </c>
      <c r="AA1692"/>
      <c r="AB1692"/>
    </row>
    <row r="1693" spans="1:28" hidden="1" x14ac:dyDescent="0.2">
      <c r="A1693" t="s">
        <v>1768</v>
      </c>
      <c r="B1693" s="5">
        <v>10.61</v>
      </c>
      <c r="C1693" s="2">
        <v>79062500</v>
      </c>
      <c r="D1693" s="2" t="s">
        <v>41</v>
      </c>
      <c r="E1693" t="s">
        <v>42</v>
      </c>
      <c r="F1693" s="2">
        <v>3000000</v>
      </c>
      <c r="G1693" s="1" t="e">
        <f t="shared" si="341"/>
        <v>#VALUE!</v>
      </c>
      <c r="H1693" s="1">
        <f t="shared" si="342"/>
        <v>3.0165545497133722E-2</v>
      </c>
      <c r="I1693" s="1" t="e">
        <f t="shared" si="343"/>
        <v>#VALUE!</v>
      </c>
      <c r="J1693" s="1">
        <f t="shared" si="344"/>
        <v>219.78717409999999</v>
      </c>
      <c r="K1693" s="3">
        <v>649000000</v>
      </c>
      <c r="L1693" s="3">
        <v>23000000</v>
      </c>
      <c r="M1693" s="1">
        <f t="shared" si="345"/>
        <v>7.9177865612648217</v>
      </c>
      <c r="N1693" s="1">
        <f t="shared" si="346"/>
        <v>1.3400209664536742</v>
      </c>
      <c r="O1693" s="3">
        <v>5000000</v>
      </c>
      <c r="P1693" s="1">
        <f t="shared" si="347"/>
        <v>60</v>
      </c>
      <c r="Q1693" s="1" t="e">
        <f t="shared" si="348"/>
        <v>#VALUE!</v>
      </c>
      <c r="R1693" s="1" t="e">
        <f t="shared" si="349"/>
        <v>#VALUE!</v>
      </c>
      <c r="S1693" s="1" t="e">
        <f t="shared" si="350"/>
        <v>#VALUE!</v>
      </c>
      <c r="T1693" s="1" t="e">
        <f t="shared" si="352"/>
        <v>#VALUE!</v>
      </c>
      <c r="U1693" s="1" t="e">
        <f t="shared" si="352"/>
        <v>#VALUE!</v>
      </c>
      <c r="V1693" s="1" t="e">
        <f t="shared" si="352"/>
        <v>#VALUE!</v>
      </c>
      <c r="AA1693"/>
      <c r="AB1693"/>
    </row>
    <row r="1694" spans="1:28" hidden="1" x14ac:dyDescent="0.2">
      <c r="A1694" t="s">
        <v>1769</v>
      </c>
      <c r="B1694" s="5">
        <v>12.38</v>
      </c>
      <c r="C1694" s="2">
        <v>264432214</v>
      </c>
      <c r="D1694" s="2">
        <v>-156000000</v>
      </c>
      <c r="E1694" t="s">
        <v>27</v>
      </c>
      <c r="F1694" s="2">
        <v>-156000000</v>
      </c>
      <c r="G1694" s="1">
        <f t="shared" si="341"/>
        <v>-1.5686083658509535</v>
      </c>
      <c r="H1694" s="1">
        <f t="shared" si="342"/>
        <v>-1.5686083658509535</v>
      </c>
      <c r="I1694" s="1">
        <f t="shared" si="343"/>
        <v>-4.226676425</v>
      </c>
      <c r="J1694" s="1">
        <f t="shared" si="344"/>
        <v>-4.226676425</v>
      </c>
      <c r="K1694" s="4">
        <v>1351000000</v>
      </c>
      <c r="L1694" s="3">
        <v>223000000</v>
      </c>
      <c r="M1694" s="1">
        <f t="shared" si="345"/>
        <v>4.2657435073322798</v>
      </c>
      <c r="N1694" s="1">
        <f t="shared" si="346"/>
        <v>2.9021904337943263</v>
      </c>
      <c r="O1694" s="4">
        <v>1128000000</v>
      </c>
      <c r="P1694" s="1">
        <f t="shared" si="347"/>
        <v>-13.829787234042554</v>
      </c>
      <c r="Q1694" s="1">
        <f t="shared" si="348"/>
        <v>-13.829787234042554</v>
      </c>
      <c r="R1694" s="1">
        <f t="shared" si="349"/>
        <v>-2.0985069290512817</v>
      </c>
      <c r="S1694" s="1">
        <f t="shared" si="350"/>
        <v>-5.8994325101403886</v>
      </c>
      <c r="T1694" s="1">
        <f t="shared" ref="T1694:V1713" si="353">($O1694+$O1694*($Q1694+T$2-$C$1)/$C$1)/$C1694</f>
        <v>-5.046283808673933</v>
      </c>
      <c r="U1694" s="1">
        <f t="shared" si="353"/>
        <v>-5.4728581594071608</v>
      </c>
      <c r="V1694" s="1">
        <f t="shared" si="353"/>
        <v>-5.8994325101403886</v>
      </c>
      <c r="AA1694"/>
      <c r="AB1694"/>
    </row>
    <row r="1695" spans="1:28" hidden="1" x14ac:dyDescent="0.2">
      <c r="A1695" t="s">
        <v>1770</v>
      </c>
      <c r="B1695" s="5">
        <v>12.42</v>
      </c>
      <c r="C1695" s="2">
        <v>17518413</v>
      </c>
      <c r="D1695" s="2">
        <v>-74000000</v>
      </c>
      <c r="E1695" t="s">
        <v>30</v>
      </c>
      <c r="F1695" s="2">
        <v>5000000</v>
      </c>
      <c r="G1695" s="1">
        <f t="shared" si="341"/>
        <v>-0.74408345559596512</v>
      </c>
      <c r="H1695" s="1">
        <f t="shared" si="342"/>
        <v>5.027590916188953E-2</v>
      </c>
      <c r="I1695" s="1">
        <f t="shared" si="343"/>
        <v>-8.9102908418918911</v>
      </c>
      <c r="J1695" s="1">
        <f t="shared" si="344"/>
        <v>131.87230446000001</v>
      </c>
      <c r="K1695" s="3">
        <v>440000000</v>
      </c>
      <c r="L1695" s="3">
        <v>278000000</v>
      </c>
      <c r="M1695" s="1">
        <f t="shared" si="345"/>
        <v>9.2474129934029978</v>
      </c>
      <c r="N1695" s="1">
        <f t="shared" si="346"/>
        <v>1.34307833</v>
      </c>
      <c r="O1695" s="3">
        <v>162000000</v>
      </c>
      <c r="P1695" s="1">
        <f t="shared" si="347"/>
        <v>3.0864197530864197</v>
      </c>
      <c r="Q1695" s="1">
        <f t="shared" si="348"/>
        <v>-45.679012345679013</v>
      </c>
      <c r="R1695" s="1">
        <f t="shared" si="349"/>
        <v>-0.294025256027027</v>
      </c>
      <c r="S1695" s="1">
        <f t="shared" si="350"/>
        <v>-42.241269229124811</v>
      </c>
      <c r="T1695" s="1">
        <f t="shared" si="353"/>
        <v>-40.391786630444209</v>
      </c>
      <c r="U1695" s="1">
        <f t="shared" si="353"/>
        <v>-41.316527929784506</v>
      </c>
      <c r="V1695" s="1">
        <f t="shared" si="353"/>
        <v>-42.241269229124811</v>
      </c>
      <c r="AA1695"/>
      <c r="AB1695"/>
    </row>
    <row r="1696" spans="1:28" hidden="1" x14ac:dyDescent="0.2">
      <c r="A1696" t="s">
        <v>1771</v>
      </c>
      <c r="B1696" s="5">
        <v>29.72</v>
      </c>
      <c r="C1696" s="2">
        <v>11106183</v>
      </c>
      <c r="D1696" s="2">
        <v>15000000</v>
      </c>
      <c r="E1696" t="s">
        <v>27</v>
      </c>
      <c r="F1696" s="2">
        <v>4000000</v>
      </c>
      <c r="G1696" s="1">
        <f t="shared" si="341"/>
        <v>0.15082772748566861</v>
      </c>
      <c r="H1696" s="1">
        <f t="shared" si="342"/>
        <v>4.0220727329511624E-2</v>
      </c>
      <c r="I1696" s="1">
        <f t="shared" si="343"/>
        <v>43.957434819999996</v>
      </c>
      <c r="J1696" s="1">
        <f t="shared" si="344"/>
        <v>164.84038057500001</v>
      </c>
      <c r="K1696" s="4">
        <v>1575000000</v>
      </c>
      <c r="L1696" s="4">
        <v>1347000000</v>
      </c>
      <c r="M1696" s="1">
        <f t="shared" si="345"/>
        <v>20.529105274062204</v>
      </c>
      <c r="N1696" s="1">
        <f t="shared" si="346"/>
        <v>1.4477006963157895</v>
      </c>
      <c r="O1696" s="3">
        <v>227000000</v>
      </c>
      <c r="P1696" s="1">
        <f t="shared" si="347"/>
        <v>1.7621145374449341</v>
      </c>
      <c r="Q1696" s="1">
        <f t="shared" si="348"/>
        <v>6.607929515418502</v>
      </c>
      <c r="R1696" s="1">
        <f t="shared" si="349"/>
        <v>2.2005050583999997</v>
      </c>
      <c r="S1696" s="1">
        <f t="shared" si="350"/>
        <v>13.50599031188303</v>
      </c>
      <c r="T1696" s="1">
        <f t="shared" si="353"/>
        <v>17.593803379612957</v>
      </c>
      <c r="U1696" s="1">
        <f t="shared" si="353"/>
        <v>15.549896845747995</v>
      </c>
      <c r="V1696" s="1">
        <f t="shared" si="353"/>
        <v>13.50599031188303</v>
      </c>
      <c r="AA1696"/>
      <c r="AB1696"/>
    </row>
    <row r="1697" spans="1:28" hidden="1" x14ac:dyDescent="0.2">
      <c r="A1697" t="s">
        <v>1772</v>
      </c>
      <c r="B1697" s="5">
        <v>6.78</v>
      </c>
      <c r="C1697" s="2">
        <v>29497000</v>
      </c>
      <c r="D1697" s="2">
        <v>12000000</v>
      </c>
      <c r="E1697" t="s">
        <v>27</v>
      </c>
      <c r="F1697" s="2">
        <v>-1.36</v>
      </c>
      <c r="G1697" s="1">
        <f t="shared" si="341"/>
        <v>0.12066218198853489</v>
      </c>
      <c r="H1697" s="1">
        <f t="shared" si="342"/>
        <v>-1.3675047292033955E-8</v>
      </c>
      <c r="I1697" s="1">
        <f t="shared" si="343"/>
        <v>54.946793524999997</v>
      </c>
      <c r="J1697" s="1">
        <f t="shared" si="344"/>
        <v>-484824648.74999994</v>
      </c>
      <c r="K1697" s="4">
        <v>1097000000</v>
      </c>
      <c r="L1697" s="3">
        <v>526000000</v>
      </c>
      <c r="M1697" s="1">
        <f t="shared" si="345"/>
        <v>19.357900803471541</v>
      </c>
      <c r="N1697" s="1">
        <f t="shared" si="346"/>
        <v>0.350244588441331</v>
      </c>
      <c r="O1697" s="3">
        <v>290000000</v>
      </c>
      <c r="P1697" s="1">
        <f t="shared" si="347"/>
        <v>-4.6896551724137934E-7</v>
      </c>
      <c r="Q1697" s="1">
        <f t="shared" si="348"/>
        <v>4.1379310344827589</v>
      </c>
      <c r="R1697" s="1">
        <f t="shared" si="349"/>
        <v>1.6665805</v>
      </c>
      <c r="S1697" s="1">
        <f t="shared" si="350"/>
        <v>4.0682103264738787</v>
      </c>
      <c r="T1697" s="1">
        <f t="shared" si="353"/>
        <v>6.0345119842695869</v>
      </c>
      <c r="U1697" s="1">
        <f t="shared" si="353"/>
        <v>5.0513611553717324</v>
      </c>
      <c r="V1697" s="1">
        <f t="shared" si="353"/>
        <v>4.0682103264738787</v>
      </c>
      <c r="AA1697"/>
      <c r="AB1697"/>
    </row>
    <row r="1698" spans="1:28" hidden="1" x14ac:dyDescent="0.2">
      <c r="A1698" t="s">
        <v>1773</v>
      </c>
      <c r="B1698" s="5">
        <v>15.94</v>
      </c>
      <c r="C1698" s="2">
        <v>27666986</v>
      </c>
      <c r="D1698" s="2">
        <v>33000000</v>
      </c>
      <c r="E1698" t="s">
        <v>27</v>
      </c>
      <c r="F1698" s="2">
        <v>9000000</v>
      </c>
      <c r="G1698" s="1">
        <f t="shared" si="341"/>
        <v>0.33182100046847091</v>
      </c>
      <c r="H1698" s="1">
        <f t="shared" si="342"/>
        <v>9.0496636491401161E-2</v>
      </c>
      <c r="I1698" s="1">
        <f t="shared" si="343"/>
        <v>19.98065219090909</v>
      </c>
      <c r="J1698" s="1">
        <f t="shared" si="344"/>
        <v>73.262391366666662</v>
      </c>
      <c r="K1698" s="4">
        <v>2433000000</v>
      </c>
      <c r="L1698" s="4">
        <v>2140000000</v>
      </c>
      <c r="M1698" s="1">
        <f t="shared" si="345"/>
        <v>10.590239211455849</v>
      </c>
      <c r="N1698" s="1">
        <f t="shared" si="346"/>
        <v>1.505159579658703</v>
      </c>
      <c r="O1698" s="3">
        <v>293000000</v>
      </c>
      <c r="P1698" s="1">
        <f t="shared" si="347"/>
        <v>3.0716723549488054</v>
      </c>
      <c r="Q1698" s="1">
        <f t="shared" si="348"/>
        <v>11.262798634812286</v>
      </c>
      <c r="R1698" s="1">
        <f t="shared" si="349"/>
        <v>1.3363992631515151</v>
      </c>
      <c r="S1698" s="1">
        <f t="shared" si="350"/>
        <v>11.927573173312048</v>
      </c>
      <c r="T1698" s="1">
        <f t="shared" si="353"/>
        <v>14.045621015603217</v>
      </c>
      <c r="U1698" s="1">
        <f t="shared" si="353"/>
        <v>12.986597094457633</v>
      </c>
      <c r="V1698" s="1">
        <f t="shared" si="353"/>
        <v>11.927573173312048</v>
      </c>
      <c r="AA1698"/>
      <c r="AB1698"/>
    </row>
    <row r="1699" spans="1:28" hidden="1" x14ac:dyDescent="0.2">
      <c r="A1699" t="s">
        <v>1774</v>
      </c>
      <c r="B1699" s="5">
        <v>0.75</v>
      </c>
      <c r="C1699" s="2">
        <v>11678773</v>
      </c>
      <c r="D1699" s="2">
        <v>-0.31</v>
      </c>
      <c r="E1699" t="s">
        <v>114</v>
      </c>
      <c r="F1699" s="2">
        <v>-0.31</v>
      </c>
      <c r="G1699" s="1">
        <f t="shared" si="341"/>
        <v>-3.1171063680371512E-9</v>
      </c>
      <c r="H1699" s="1">
        <f t="shared" si="342"/>
        <v>-3.1171063680371512E-9</v>
      </c>
      <c r="I1699" s="1">
        <f t="shared" si="343"/>
        <v>-2126972652.5806451</v>
      </c>
      <c r="J1699" s="1">
        <f t="shared" si="344"/>
        <v>-2126972652.5806451</v>
      </c>
      <c r="K1699" s="3">
        <v>30000000</v>
      </c>
      <c r="L1699" s="3">
        <v>8000000</v>
      </c>
      <c r="M1699" s="1">
        <f t="shared" si="345"/>
        <v>1.8837595353552981</v>
      </c>
      <c r="N1699" s="1">
        <f t="shared" si="346"/>
        <v>0.39813998863636363</v>
      </c>
      <c r="O1699" s="3">
        <v>21000000</v>
      </c>
      <c r="P1699" s="1">
        <f t="shared" si="347"/>
        <v>-1.4761904761904762E-6</v>
      </c>
      <c r="Q1699" s="1">
        <f t="shared" si="348"/>
        <v>-1.4761904761904762E-6</v>
      </c>
      <c r="R1699" s="1">
        <f t="shared" si="349"/>
        <v>-2825509.5954160206</v>
      </c>
      <c r="S1699" s="1">
        <f t="shared" si="350"/>
        <v>-2.6543884374583836E-7</v>
      </c>
      <c r="T1699" s="1">
        <f t="shared" si="353"/>
        <v>0.35962655494716772</v>
      </c>
      <c r="U1699" s="1">
        <f t="shared" si="353"/>
        <v>0.17981314475416196</v>
      </c>
      <c r="V1699" s="1">
        <f t="shared" si="353"/>
        <v>-2.6543884374583836E-7</v>
      </c>
      <c r="AA1699"/>
      <c r="AB1699"/>
    </row>
    <row r="1700" spans="1:28" hidden="1" x14ac:dyDescent="0.2">
      <c r="A1700" t="s">
        <v>1775</v>
      </c>
      <c r="B1700" s="5">
        <v>35.520000000000003</v>
      </c>
      <c r="C1700" s="2">
        <v>574400000</v>
      </c>
      <c r="D1700" s="2">
        <v>752000000</v>
      </c>
      <c r="E1700" t="s">
        <v>27</v>
      </c>
      <c r="F1700" s="2">
        <v>214000000</v>
      </c>
      <c r="G1700" s="1">
        <f t="shared" si="341"/>
        <v>7.5614967379481861</v>
      </c>
      <c r="H1700" s="1">
        <f t="shared" si="342"/>
        <v>2.1518089121288719</v>
      </c>
      <c r="I1700" s="1">
        <f t="shared" si="343"/>
        <v>0.87681053497340422</v>
      </c>
      <c r="J1700" s="1">
        <f t="shared" si="344"/>
        <v>3.0811286088785046</v>
      </c>
      <c r="K1700" s="4">
        <v>3814000000</v>
      </c>
      <c r="L1700" s="4">
        <v>1229000000</v>
      </c>
      <c r="M1700" s="1">
        <f t="shared" si="345"/>
        <v>4.5003481894150417</v>
      </c>
      <c r="N1700" s="1">
        <f t="shared" si="346"/>
        <v>7.8927226305609297</v>
      </c>
      <c r="O1700" s="4">
        <v>2586000000</v>
      </c>
      <c r="P1700" s="1">
        <f t="shared" si="347"/>
        <v>8.2753286929621037</v>
      </c>
      <c r="Q1700" s="1">
        <f t="shared" si="348"/>
        <v>29.079659706109823</v>
      </c>
      <c r="R1700" s="1">
        <f t="shared" si="349"/>
        <v>2.7131234042553194</v>
      </c>
      <c r="S1700" s="1">
        <f t="shared" si="350"/>
        <v>13.09192200557103</v>
      </c>
      <c r="T1700" s="1">
        <f t="shared" si="353"/>
        <v>13.992339832869082</v>
      </c>
      <c r="U1700" s="1">
        <f t="shared" si="353"/>
        <v>13.542130919220055</v>
      </c>
      <c r="V1700" s="1">
        <f t="shared" si="353"/>
        <v>13.09192200557103</v>
      </c>
      <c r="AA1700"/>
      <c r="AB1700"/>
    </row>
    <row r="1701" spans="1:28" hidden="1" x14ac:dyDescent="0.2">
      <c r="A1701" t="s">
        <v>1776</v>
      </c>
      <c r="B1701" s="5">
        <v>53.08</v>
      </c>
      <c r="C1701" s="2">
        <v>17367228</v>
      </c>
      <c r="D1701" s="2">
        <v>5000000</v>
      </c>
      <c r="E1701" t="s">
        <v>27</v>
      </c>
      <c r="F1701" s="2">
        <v>-6000000</v>
      </c>
      <c r="G1701" s="1">
        <f t="shared" si="341"/>
        <v>5.027590916188953E-2</v>
      </c>
      <c r="H1701" s="1">
        <f t="shared" si="342"/>
        <v>-6.0331090994267443E-2</v>
      </c>
      <c r="I1701" s="1">
        <f t="shared" si="343"/>
        <v>131.87230446000001</v>
      </c>
      <c r="J1701" s="1">
        <f t="shared" si="344"/>
        <v>-109.89358704999999</v>
      </c>
      <c r="K1701" s="3">
        <v>508000000</v>
      </c>
      <c r="L1701" s="3">
        <v>141000000</v>
      </c>
      <c r="M1701" s="1">
        <f t="shared" si="345"/>
        <v>21.131754589736484</v>
      </c>
      <c r="N1701" s="1">
        <f t="shared" si="346"/>
        <v>2.5118595701362398</v>
      </c>
      <c r="O1701" s="3">
        <v>368000000</v>
      </c>
      <c r="P1701" s="1">
        <f t="shared" si="347"/>
        <v>-1.6304347826086956</v>
      </c>
      <c r="Q1701" s="1">
        <f t="shared" si="348"/>
        <v>1.3586956521739131</v>
      </c>
      <c r="R1701" s="1">
        <f t="shared" si="349"/>
        <v>18.437049244799979</v>
      </c>
      <c r="S1701" s="1">
        <f t="shared" si="350"/>
        <v>2.8789856389286799</v>
      </c>
      <c r="T1701" s="1">
        <f t="shared" si="353"/>
        <v>7.1168524994316886</v>
      </c>
      <c r="U1701" s="1">
        <f t="shared" si="353"/>
        <v>4.997919069180182</v>
      </c>
      <c r="V1701" s="1">
        <f t="shared" si="353"/>
        <v>2.8789856389286799</v>
      </c>
      <c r="AA1701"/>
      <c r="AB1701"/>
    </row>
    <row r="1702" spans="1:28" hidden="1" x14ac:dyDescent="0.2">
      <c r="A1702" t="s">
        <v>1777</v>
      </c>
      <c r="B1702" s="5">
        <v>24.01</v>
      </c>
      <c r="C1702" s="2">
        <v>93240000</v>
      </c>
      <c r="D1702" s="2">
        <v>-31000000</v>
      </c>
      <c r="E1702" t="s">
        <v>27</v>
      </c>
      <c r="F1702" s="2">
        <v>-12000000</v>
      </c>
      <c r="G1702" s="1">
        <f t="shared" si="341"/>
        <v>-0.31171063680371514</v>
      </c>
      <c r="H1702" s="1">
        <f t="shared" si="342"/>
        <v>-0.12066218198853489</v>
      </c>
      <c r="I1702" s="1">
        <f t="shared" si="343"/>
        <v>-21.269726525806451</v>
      </c>
      <c r="J1702" s="1">
        <f t="shared" si="344"/>
        <v>-54.946793524999997</v>
      </c>
      <c r="K1702" s="3">
        <v>327000000</v>
      </c>
      <c r="L1702" s="3">
        <v>68000000</v>
      </c>
      <c r="M1702" s="1">
        <f t="shared" si="345"/>
        <v>2.7777777777777777</v>
      </c>
      <c r="N1702" s="1">
        <f t="shared" si="346"/>
        <v>8.6436000000000011</v>
      </c>
      <c r="O1702" s="3">
        <v>259000000</v>
      </c>
      <c r="P1702" s="1">
        <f t="shared" si="347"/>
        <v>-4.6332046332046328</v>
      </c>
      <c r="Q1702" s="1">
        <f t="shared" si="348"/>
        <v>-11.969111969111969</v>
      </c>
      <c r="R1702" s="1">
        <f t="shared" si="349"/>
        <v>-7.2215883870967739</v>
      </c>
      <c r="S1702" s="1">
        <f t="shared" si="350"/>
        <v>-3.324753324753325</v>
      </c>
      <c r="T1702" s="1">
        <f t="shared" si="353"/>
        <v>-2.7691977691977692</v>
      </c>
      <c r="U1702" s="1">
        <f t="shared" si="353"/>
        <v>-3.0469755469755468</v>
      </c>
      <c r="V1702" s="1">
        <f t="shared" si="353"/>
        <v>-3.324753324753325</v>
      </c>
      <c r="AA1702"/>
      <c r="AB1702"/>
    </row>
    <row r="1703" spans="1:28" hidden="1" x14ac:dyDescent="0.2">
      <c r="A1703" t="s">
        <v>1778</v>
      </c>
      <c r="B1703" s="5">
        <v>4.72</v>
      </c>
      <c r="C1703" s="2">
        <v>11827706</v>
      </c>
      <c r="D1703" s="2">
        <v>0</v>
      </c>
      <c r="E1703" t="s">
        <v>686</v>
      </c>
      <c r="F1703" s="2">
        <v>1.1499999999999999</v>
      </c>
      <c r="G1703" s="1">
        <f t="shared" si="341"/>
        <v>0</v>
      </c>
      <c r="H1703" s="1">
        <f t="shared" si="342"/>
        <v>1.1563459107234593E-8</v>
      </c>
      <c r="I1703" s="1" t="e">
        <f t="shared" si="343"/>
        <v>#DIV/0!</v>
      </c>
      <c r="J1703" s="1">
        <f t="shared" si="344"/>
        <v>573357845.47826087</v>
      </c>
      <c r="K1703" s="3">
        <v>80000000</v>
      </c>
      <c r="L1703" s="3">
        <v>73000000</v>
      </c>
      <c r="M1703" s="1">
        <f t="shared" si="345"/>
        <v>0.59183074046649453</v>
      </c>
      <c r="N1703" s="1">
        <f t="shared" si="346"/>
        <v>7.9752531885714282</v>
      </c>
      <c r="O1703" s="3">
        <v>6000000</v>
      </c>
      <c r="P1703" s="1">
        <f t="shared" si="347"/>
        <v>1.9166666666666664E-5</v>
      </c>
      <c r="Q1703" s="1">
        <f t="shared" si="348"/>
        <v>0</v>
      </c>
      <c r="R1703" s="1" t="e">
        <f t="shared" si="349"/>
        <v>#DIV/0!</v>
      </c>
      <c r="S1703" s="1">
        <f t="shared" si="350"/>
        <v>0</v>
      </c>
      <c r="T1703" s="1">
        <f t="shared" si="353"/>
        <v>0.10145669836568477</v>
      </c>
      <c r="U1703" s="1">
        <f t="shared" si="353"/>
        <v>5.0728349182842386E-2</v>
      </c>
      <c r="V1703" s="1">
        <f t="shared" si="353"/>
        <v>0</v>
      </c>
      <c r="AA1703"/>
      <c r="AB1703"/>
    </row>
    <row r="1704" spans="1:28" hidden="1" x14ac:dyDescent="0.2">
      <c r="A1704" t="s">
        <v>1779</v>
      </c>
      <c r="B1704" s="5">
        <v>24.16</v>
      </c>
      <c r="C1704" s="2">
        <v>66929503</v>
      </c>
      <c r="D1704" s="2">
        <v>-67000000</v>
      </c>
      <c r="E1704" t="s">
        <v>27</v>
      </c>
      <c r="F1704" s="2">
        <v>-27000000</v>
      </c>
      <c r="G1704" s="1">
        <f t="shared" si="341"/>
        <v>-0.67369718276931978</v>
      </c>
      <c r="H1704" s="1">
        <f t="shared" si="342"/>
        <v>-0.27148990947420348</v>
      </c>
      <c r="I1704" s="1">
        <f t="shared" si="343"/>
        <v>-9.841216750746268</v>
      </c>
      <c r="J1704" s="1">
        <f t="shared" si="344"/>
        <v>-24.420797122222222</v>
      </c>
      <c r="K1704" s="3">
        <v>340000000</v>
      </c>
      <c r="L1704" s="3">
        <v>72000000</v>
      </c>
      <c r="M1704" s="1">
        <f t="shared" si="345"/>
        <v>4.0042132092330043</v>
      </c>
      <c r="N1704" s="1">
        <f t="shared" si="346"/>
        <v>6.033644748059702</v>
      </c>
      <c r="O1704" s="3">
        <v>268000000</v>
      </c>
      <c r="P1704" s="1">
        <f t="shared" si="347"/>
        <v>-10.074626865671641</v>
      </c>
      <c r="Q1704" s="1">
        <f t="shared" si="348"/>
        <v>-25</v>
      </c>
      <c r="R1704" s="1">
        <f t="shared" si="349"/>
        <v>-2.4134578992238809</v>
      </c>
      <c r="S1704" s="1">
        <f t="shared" si="350"/>
        <v>-10.010533023082511</v>
      </c>
      <c r="T1704" s="1">
        <f t="shared" si="353"/>
        <v>-9.2096903812359106</v>
      </c>
      <c r="U1704" s="1">
        <f t="shared" si="353"/>
        <v>-9.6101117021592106</v>
      </c>
      <c r="V1704" s="1">
        <f t="shared" si="353"/>
        <v>-10.010533023082511</v>
      </c>
      <c r="AA1704"/>
      <c r="AB1704"/>
    </row>
    <row r="1705" spans="1:28" hidden="1" x14ac:dyDescent="0.2">
      <c r="A1705" t="s">
        <v>1780</v>
      </c>
      <c r="B1705" s="5">
        <v>37.81</v>
      </c>
      <c r="C1705" s="2">
        <v>30905046</v>
      </c>
      <c r="D1705" s="2">
        <v>80000000</v>
      </c>
      <c r="E1705" t="s">
        <v>27</v>
      </c>
      <c r="F1705" s="2">
        <v>24000000</v>
      </c>
      <c r="G1705" s="1">
        <f t="shared" si="341"/>
        <v>0.80441454659023248</v>
      </c>
      <c r="H1705" s="1">
        <f t="shared" si="342"/>
        <v>0.24132436397706977</v>
      </c>
      <c r="I1705" s="1">
        <f t="shared" si="343"/>
        <v>8.2420190287500006</v>
      </c>
      <c r="J1705" s="1">
        <f t="shared" si="344"/>
        <v>27.473396762499998</v>
      </c>
      <c r="K1705" s="4">
        <v>6089000000</v>
      </c>
      <c r="L1705" s="4">
        <v>5344000000</v>
      </c>
      <c r="M1705" s="1">
        <f t="shared" si="345"/>
        <v>24.106095813609208</v>
      </c>
      <c r="N1705" s="1">
        <f t="shared" si="346"/>
        <v>1.5684829386040269</v>
      </c>
      <c r="O1705" s="3">
        <v>745000000</v>
      </c>
      <c r="P1705" s="1">
        <f t="shared" si="347"/>
        <v>3.2214765100671143</v>
      </c>
      <c r="Q1705" s="1">
        <f t="shared" si="348"/>
        <v>10.738255033557047</v>
      </c>
      <c r="R1705" s="1">
        <f t="shared" si="349"/>
        <v>1.4606497365750002</v>
      </c>
      <c r="S1705" s="1">
        <f t="shared" si="350"/>
        <v>25.885740470989752</v>
      </c>
      <c r="T1705" s="1">
        <f t="shared" si="353"/>
        <v>30.706959633711595</v>
      </c>
      <c r="U1705" s="1">
        <f t="shared" si="353"/>
        <v>28.296350052350675</v>
      </c>
      <c r="V1705" s="1">
        <f t="shared" si="353"/>
        <v>25.885740470989752</v>
      </c>
      <c r="AA1705"/>
      <c r="AB1705"/>
    </row>
    <row r="1706" spans="1:28" hidden="1" x14ac:dyDescent="0.2">
      <c r="A1706" t="s">
        <v>1781</v>
      </c>
      <c r="B1706" s="5">
        <v>21</v>
      </c>
      <c r="C1706" s="2">
        <v>3784934</v>
      </c>
      <c r="D1706" s="2">
        <v>6000000</v>
      </c>
      <c r="E1706" t="s">
        <v>27</v>
      </c>
      <c r="F1706" s="2">
        <v>2000000</v>
      </c>
      <c r="G1706" s="1">
        <f t="shared" si="341"/>
        <v>6.0331090994267443E-2</v>
      </c>
      <c r="H1706" s="1">
        <f t="shared" si="342"/>
        <v>2.0110363664755812E-2</v>
      </c>
      <c r="I1706" s="1">
        <f t="shared" si="343"/>
        <v>109.89358704999999</v>
      </c>
      <c r="J1706" s="1">
        <f t="shared" si="344"/>
        <v>329.68076115000002</v>
      </c>
      <c r="K1706" s="3">
        <v>726000000</v>
      </c>
      <c r="L1706" s="3">
        <v>660000000</v>
      </c>
      <c r="M1706" s="1">
        <f t="shared" si="345"/>
        <v>17.437556374827142</v>
      </c>
      <c r="N1706" s="1">
        <f t="shared" si="346"/>
        <v>1.2042971818181818</v>
      </c>
      <c r="O1706" s="3">
        <v>66000000</v>
      </c>
      <c r="P1706" s="1">
        <f t="shared" si="347"/>
        <v>3.0303030303030303</v>
      </c>
      <c r="Q1706" s="1">
        <f t="shared" si="348"/>
        <v>9.0909090909090917</v>
      </c>
      <c r="R1706" s="1">
        <f t="shared" si="349"/>
        <v>1.3247268999999999</v>
      </c>
      <c r="S1706" s="1">
        <f t="shared" si="350"/>
        <v>15.852323977115587</v>
      </c>
      <c r="T1706" s="1">
        <f t="shared" si="353"/>
        <v>19.339835252081013</v>
      </c>
      <c r="U1706" s="1">
        <f t="shared" si="353"/>
        <v>17.596079614598302</v>
      </c>
      <c r="V1706" s="1">
        <f t="shared" si="353"/>
        <v>15.852323977115587</v>
      </c>
      <c r="AA1706"/>
      <c r="AB1706"/>
    </row>
    <row r="1707" spans="1:28" hidden="1" x14ac:dyDescent="0.2">
      <c r="A1707" t="s">
        <v>1782</v>
      </c>
      <c r="B1707" s="5">
        <v>57.03</v>
      </c>
      <c r="C1707" s="2">
        <v>24659885</v>
      </c>
      <c r="D1707" s="2">
        <v>94000000</v>
      </c>
      <c r="E1707" t="s">
        <v>27</v>
      </c>
      <c r="F1707" s="2">
        <v>25000000</v>
      </c>
      <c r="G1707" s="1">
        <f t="shared" si="341"/>
        <v>0.94518709224352326</v>
      </c>
      <c r="H1707" s="1">
        <f t="shared" si="342"/>
        <v>0.25137954580944766</v>
      </c>
      <c r="I1707" s="1">
        <f t="shared" si="343"/>
        <v>7.0144842797872338</v>
      </c>
      <c r="J1707" s="1">
        <f t="shared" si="344"/>
        <v>26.374460892000002</v>
      </c>
      <c r="K1707" s="4">
        <v>10429000000</v>
      </c>
      <c r="L1707" s="4">
        <v>8914000000</v>
      </c>
      <c r="M1707" s="1">
        <f t="shared" si="345"/>
        <v>61.435809615494961</v>
      </c>
      <c r="N1707" s="1">
        <f t="shared" si="346"/>
        <v>0.92828596801980201</v>
      </c>
      <c r="O1707" s="4">
        <v>1514000000</v>
      </c>
      <c r="P1707" s="1">
        <f t="shared" si="347"/>
        <v>1.6512549537648615</v>
      </c>
      <c r="Q1707" s="1">
        <f t="shared" si="348"/>
        <v>6.2087186261558784</v>
      </c>
      <c r="R1707" s="1">
        <f t="shared" si="349"/>
        <v>1.4961204697340427</v>
      </c>
      <c r="S1707" s="1">
        <f t="shared" si="350"/>
        <v>38.118588144267498</v>
      </c>
      <c r="T1707" s="1">
        <f t="shared" si="353"/>
        <v>50.397639729463457</v>
      </c>
      <c r="U1707" s="1">
        <f t="shared" si="353"/>
        <v>44.258113936865477</v>
      </c>
      <c r="V1707" s="1">
        <f t="shared" si="353"/>
        <v>38.118588144267498</v>
      </c>
      <c r="AA1707"/>
      <c r="AB1707"/>
    </row>
    <row r="1708" spans="1:28" hidden="1" x14ac:dyDescent="0.2">
      <c r="A1708" t="s">
        <v>1783</v>
      </c>
      <c r="B1708" s="5">
        <v>6.12</v>
      </c>
      <c r="C1708" s="2">
        <v>19896000</v>
      </c>
      <c r="D1708" s="2">
        <v>-10000000</v>
      </c>
      <c r="E1708" t="s">
        <v>27</v>
      </c>
      <c r="F1708" s="2">
        <v>-2000000</v>
      </c>
      <c r="G1708" s="1">
        <f t="shared" si="341"/>
        <v>-0.10055181832377906</v>
      </c>
      <c r="H1708" s="1">
        <f t="shared" si="342"/>
        <v>-2.0110363664755812E-2</v>
      </c>
      <c r="I1708" s="1">
        <f t="shared" si="343"/>
        <v>-65.936152230000005</v>
      </c>
      <c r="J1708" s="1">
        <f t="shared" si="344"/>
        <v>-329.68076115000002</v>
      </c>
      <c r="K1708" s="3">
        <v>16000000</v>
      </c>
      <c r="L1708" s="3">
        <v>0.91</v>
      </c>
      <c r="M1708" s="1">
        <f t="shared" si="345"/>
        <v>0.80418169933655004</v>
      </c>
      <c r="N1708" s="1">
        <f t="shared" si="346"/>
        <v>7.6102204328312872</v>
      </c>
      <c r="O1708" s="3">
        <v>15000000</v>
      </c>
      <c r="P1708" s="1">
        <f t="shared" si="347"/>
        <v>-13.333333333333334</v>
      </c>
      <c r="Q1708" s="1">
        <f t="shared" si="348"/>
        <v>-66.666666666666657</v>
      </c>
      <c r="R1708" s="1">
        <f t="shared" si="349"/>
        <v>-1.2176352000000004</v>
      </c>
      <c r="S1708" s="1">
        <f t="shared" si="350"/>
        <v>-5.0261359067149165</v>
      </c>
      <c r="T1708" s="1">
        <f t="shared" si="353"/>
        <v>-4.8753518295134688</v>
      </c>
      <c r="U1708" s="1">
        <f t="shared" si="353"/>
        <v>-4.9507438681141922</v>
      </c>
      <c r="V1708" s="1">
        <f t="shared" si="353"/>
        <v>-5.0261359067149165</v>
      </c>
      <c r="AA1708"/>
      <c r="AB1708"/>
    </row>
    <row r="1709" spans="1:28" hidden="1" x14ac:dyDescent="0.2">
      <c r="A1709" t="s">
        <v>1784</v>
      </c>
      <c r="B1709" s="5">
        <v>172.48</v>
      </c>
      <c r="C1709" s="2">
        <v>188953874</v>
      </c>
      <c r="D1709" s="2">
        <v>902000000</v>
      </c>
      <c r="E1709" t="s">
        <v>27</v>
      </c>
      <c r="F1709" s="2">
        <v>902000000</v>
      </c>
      <c r="G1709" s="1">
        <f t="shared" si="341"/>
        <v>9.0697740128048725</v>
      </c>
      <c r="H1709" s="1">
        <f t="shared" si="342"/>
        <v>9.0697740128048725</v>
      </c>
      <c r="I1709" s="1">
        <f t="shared" si="343"/>
        <v>0.73099947039911306</v>
      </c>
      <c r="J1709" s="1">
        <f t="shared" si="344"/>
        <v>0.73099947039911306</v>
      </c>
      <c r="K1709" s="4">
        <v>4852000000</v>
      </c>
      <c r="L1709" s="4">
        <v>3498000000</v>
      </c>
      <c r="M1709" s="1">
        <f t="shared" si="345"/>
        <v>7.1657699910402473</v>
      </c>
      <c r="N1709" s="1">
        <f t="shared" si="346"/>
        <v>24.069988321654357</v>
      </c>
      <c r="O1709" s="4">
        <v>1349000000</v>
      </c>
      <c r="P1709" s="1">
        <f t="shared" si="347"/>
        <v>66.864343958487765</v>
      </c>
      <c r="Q1709" s="1">
        <f t="shared" si="348"/>
        <v>66.864343958487765</v>
      </c>
      <c r="R1709" s="1">
        <f t="shared" si="349"/>
        <v>3.6131667613658536</v>
      </c>
      <c r="S1709" s="1">
        <f t="shared" si="350"/>
        <v>47.736517960991897</v>
      </c>
      <c r="T1709" s="1">
        <f t="shared" si="353"/>
        <v>49.164379662308484</v>
      </c>
      <c r="U1709" s="1">
        <f t="shared" si="353"/>
        <v>48.45044881165019</v>
      </c>
      <c r="V1709" s="1">
        <f t="shared" si="353"/>
        <v>47.736517960991897</v>
      </c>
      <c r="AA1709"/>
      <c r="AB1709"/>
    </row>
    <row r="1710" spans="1:28" hidden="1" x14ac:dyDescent="0.2">
      <c r="A1710" t="s">
        <v>2653</v>
      </c>
      <c r="B1710" s="5">
        <v>10.99</v>
      </c>
      <c r="C1710" s="2">
        <v>245097055</v>
      </c>
      <c r="D1710" s="2">
        <v>580000000</v>
      </c>
      <c r="E1710" t="s">
        <v>27</v>
      </c>
      <c r="F1710" s="2">
        <v>580000000</v>
      </c>
      <c r="G1710" s="1">
        <f t="shared" si="341"/>
        <v>5.8320054627791862</v>
      </c>
      <c r="H1710" s="1">
        <f t="shared" si="342"/>
        <v>5.8320054627791862</v>
      </c>
      <c r="I1710" s="1">
        <f t="shared" si="343"/>
        <v>1.1368302108620689</v>
      </c>
      <c r="J1710" s="1">
        <f t="shared" si="344"/>
        <v>1.1368302108620689</v>
      </c>
      <c r="K1710" s="2">
        <v>32474120000000</v>
      </c>
      <c r="L1710" s="2">
        <v>17815630000000</v>
      </c>
      <c r="M1710" s="1">
        <f t="shared" si="345"/>
        <v>59806.879360504761</v>
      </c>
      <c r="N1710" s="1">
        <f t="shared" si="346"/>
        <v>1.8375812477615361E-4</v>
      </c>
      <c r="O1710" s="2">
        <v>13129901000000</v>
      </c>
      <c r="P1710" s="1">
        <f t="shared" si="347"/>
        <v>4.4173981205189589E-3</v>
      </c>
      <c r="Q1710" s="1">
        <f t="shared" si="348"/>
        <v>4.4173981205189589E-3</v>
      </c>
      <c r="R1710" s="1">
        <f t="shared" si="349"/>
        <v>0.46441666111191254</v>
      </c>
      <c r="S1710" s="1">
        <f t="shared" si="350"/>
        <v>23.664095025547955</v>
      </c>
      <c r="T1710" s="1">
        <f t="shared" si="353"/>
        <v>10737.706334333556</v>
      </c>
      <c r="U1710" s="1">
        <f t="shared" si="353"/>
        <v>5380.6852146795563</v>
      </c>
      <c r="V1710" s="1">
        <f t="shared" si="353"/>
        <v>23.664095025547955</v>
      </c>
      <c r="AA1710"/>
      <c r="AB1710"/>
    </row>
    <row r="1711" spans="1:28" hidden="1" x14ac:dyDescent="0.2">
      <c r="A1711" t="s">
        <v>1786</v>
      </c>
      <c r="B1711" s="5">
        <v>14.35</v>
      </c>
      <c r="C1711" s="2">
        <v>81932628</v>
      </c>
      <c r="D1711" s="2">
        <v>80000000</v>
      </c>
      <c r="E1711" t="s">
        <v>27</v>
      </c>
      <c r="F1711" s="2">
        <v>13000000</v>
      </c>
      <c r="G1711" s="1">
        <f t="shared" si="341"/>
        <v>0.80441454659023248</v>
      </c>
      <c r="H1711" s="1">
        <f t="shared" si="342"/>
        <v>0.13071736382091279</v>
      </c>
      <c r="I1711" s="1">
        <f t="shared" si="343"/>
        <v>8.2420190287500006</v>
      </c>
      <c r="J1711" s="1">
        <f t="shared" si="344"/>
        <v>50.720117100000003</v>
      </c>
      <c r="K1711" s="4">
        <v>1783000000</v>
      </c>
      <c r="L1711" s="4">
        <v>1396000000</v>
      </c>
      <c r="M1711" s="1">
        <f t="shared" si="345"/>
        <v>4.7233929808769224</v>
      </c>
      <c r="N1711" s="1">
        <f t="shared" si="346"/>
        <v>3.0380703147286821</v>
      </c>
      <c r="O1711" s="3">
        <v>378000000</v>
      </c>
      <c r="P1711" s="1">
        <f t="shared" si="347"/>
        <v>3.4391534391534391</v>
      </c>
      <c r="Q1711" s="1">
        <f t="shared" si="348"/>
        <v>21.164021164021165</v>
      </c>
      <c r="R1711" s="1">
        <f t="shared" si="349"/>
        <v>1.4696665147500001</v>
      </c>
      <c r="S1711" s="1">
        <f t="shared" si="350"/>
        <v>9.7641198571099164</v>
      </c>
      <c r="T1711" s="1">
        <f t="shared" si="353"/>
        <v>10.686829183606804</v>
      </c>
      <c r="U1711" s="1">
        <f t="shared" si="353"/>
        <v>10.225474520358361</v>
      </c>
      <c r="V1711" s="1">
        <f t="shared" si="353"/>
        <v>9.7641198571099164</v>
      </c>
      <c r="AA1711"/>
      <c r="AB1711"/>
    </row>
    <row r="1712" spans="1:28" hidden="1" x14ac:dyDescent="0.2">
      <c r="A1712" t="s">
        <v>1787</v>
      </c>
      <c r="B1712" s="5">
        <v>10.7</v>
      </c>
      <c r="C1712" s="2">
        <v>6580988</v>
      </c>
      <c r="D1712" s="2">
        <v>1.06</v>
      </c>
      <c r="E1712" t="s">
        <v>27</v>
      </c>
      <c r="F1712" s="2">
        <v>0.37</v>
      </c>
      <c r="G1712" s="1">
        <f t="shared" si="341"/>
        <v>1.0658492742320582E-8</v>
      </c>
      <c r="H1712" s="1">
        <f t="shared" si="342"/>
        <v>3.7204172779798253E-9</v>
      </c>
      <c r="I1712" s="1">
        <f t="shared" si="343"/>
        <v>622039171.98113203</v>
      </c>
      <c r="J1712" s="1">
        <f t="shared" si="344"/>
        <v>1782058168.3783784</v>
      </c>
      <c r="K1712" s="3">
        <v>258000000</v>
      </c>
      <c r="L1712" s="3">
        <v>197000000</v>
      </c>
      <c r="M1712" s="1">
        <f t="shared" si="345"/>
        <v>9.2691249399026407</v>
      </c>
      <c r="N1712" s="1">
        <f t="shared" si="346"/>
        <v>1.154370026229508</v>
      </c>
      <c r="O1712" s="3">
        <v>61000000</v>
      </c>
      <c r="P1712" s="1">
        <f t="shared" si="347"/>
        <v>6.0655737704918034E-7</v>
      </c>
      <c r="Q1712" s="1">
        <f t="shared" si="348"/>
        <v>1.7377049180327869E-6</v>
      </c>
      <c r="R1712" s="1">
        <f t="shared" si="349"/>
        <v>6643072.7915189667</v>
      </c>
      <c r="S1712" s="1">
        <f t="shared" si="350"/>
        <v>1.6107003996193454E-6</v>
      </c>
      <c r="T1712" s="1">
        <f t="shared" si="353"/>
        <v>1.8538265986809288</v>
      </c>
      <c r="U1712" s="1">
        <f t="shared" si="353"/>
        <v>0.92691410469066371</v>
      </c>
      <c r="V1712" s="1">
        <f t="shared" si="353"/>
        <v>1.6107003996193454E-6</v>
      </c>
      <c r="AA1712"/>
      <c r="AB1712"/>
    </row>
    <row r="1713" spans="1:28" hidden="1" x14ac:dyDescent="0.2">
      <c r="A1713" t="s">
        <v>1788</v>
      </c>
      <c r="B1713" s="5">
        <v>9.43</v>
      </c>
      <c r="C1713" s="2">
        <v>216540885</v>
      </c>
      <c r="D1713" s="2">
        <v>13000000</v>
      </c>
      <c r="E1713" t="s">
        <v>27</v>
      </c>
      <c r="F1713" s="2">
        <v>65000000</v>
      </c>
      <c r="G1713" s="1">
        <f t="shared" si="341"/>
        <v>0.13071736382091279</v>
      </c>
      <c r="H1713" s="1">
        <f t="shared" si="342"/>
        <v>0.65358681910456395</v>
      </c>
      <c r="I1713" s="1">
        <f t="shared" si="343"/>
        <v>50.720117100000003</v>
      </c>
      <c r="J1713" s="1">
        <f t="shared" si="344"/>
        <v>10.14402342</v>
      </c>
      <c r="K1713" s="4">
        <v>36117000000</v>
      </c>
      <c r="L1713" s="4">
        <v>33542000000</v>
      </c>
      <c r="M1713" s="1">
        <f t="shared" si="345"/>
        <v>11.89151877715841</v>
      </c>
      <c r="N1713" s="1">
        <f t="shared" si="346"/>
        <v>0.7930021536116505</v>
      </c>
      <c r="O1713" s="4">
        <v>2575000000</v>
      </c>
      <c r="P1713" s="1">
        <f t="shared" si="347"/>
        <v>2.5242718446601939</v>
      </c>
      <c r="Q1713" s="1">
        <f t="shared" si="348"/>
        <v>0.50485436893203883</v>
      </c>
      <c r="R1713" s="1">
        <f t="shared" si="349"/>
        <v>15.707542658076923</v>
      </c>
      <c r="S1713" s="1">
        <f t="shared" si="350"/>
        <v>0.60034852078857992</v>
      </c>
      <c r="T1713" s="1">
        <f t="shared" si="353"/>
        <v>2.9786522762202621</v>
      </c>
      <c r="U1713" s="1">
        <f t="shared" si="353"/>
        <v>1.7895003985044211</v>
      </c>
      <c r="V1713" s="1">
        <f t="shared" si="353"/>
        <v>0.60034852078857992</v>
      </c>
      <c r="AA1713"/>
      <c r="AB1713"/>
    </row>
    <row r="1714" spans="1:28" hidden="1" x14ac:dyDescent="0.2">
      <c r="A1714" t="s">
        <v>2076</v>
      </c>
      <c r="B1714" s="5">
        <v>14.2</v>
      </c>
      <c r="C1714" s="2">
        <v>233000000</v>
      </c>
      <c r="D1714" s="2">
        <v>708000000</v>
      </c>
      <c r="E1714" t="s">
        <v>27</v>
      </c>
      <c r="F1714" s="2">
        <v>90000000</v>
      </c>
      <c r="G1714" s="1">
        <f t="shared" si="341"/>
        <v>7.1190687373235582</v>
      </c>
      <c r="H1714" s="1">
        <f t="shared" si="342"/>
        <v>0.90496636491401161</v>
      </c>
      <c r="I1714" s="1">
        <f t="shared" si="343"/>
        <v>0.93130158516949146</v>
      </c>
      <c r="J1714" s="1">
        <f t="shared" si="344"/>
        <v>7.3262391366666666</v>
      </c>
      <c r="K1714" s="2">
        <v>18299000000</v>
      </c>
      <c r="L1714" s="2">
        <v>13264000000</v>
      </c>
      <c r="M1714" s="1">
        <f t="shared" si="345"/>
        <v>21.609442060085836</v>
      </c>
      <c r="N1714" s="1">
        <f t="shared" si="346"/>
        <v>0.65712015888778552</v>
      </c>
      <c r="O1714" s="2">
        <v>4835000000</v>
      </c>
      <c r="P1714" s="1">
        <f t="shared" si="347"/>
        <v>1.8614270941054809</v>
      </c>
      <c r="Q1714" s="1">
        <f t="shared" si="348"/>
        <v>14.643226473629783</v>
      </c>
      <c r="R1714" s="1">
        <f t="shared" si="349"/>
        <v>0.46731638418079091</v>
      </c>
      <c r="S1714" s="1">
        <f t="shared" si="350"/>
        <v>30.386266094420602</v>
      </c>
      <c r="T1714" s="1">
        <f t="shared" ref="T1714:V1733" si="354">($O1714+$O1714*($Q1714+T$2-$C$1)/$C$1)/$C1714</f>
        <v>34.536480686695278</v>
      </c>
      <c r="U1714" s="1">
        <f t="shared" si="354"/>
        <v>32.461373390557938</v>
      </c>
      <c r="V1714" s="1">
        <f t="shared" si="354"/>
        <v>30.386266094420602</v>
      </c>
      <c r="AA1714"/>
      <c r="AB1714"/>
    </row>
    <row r="1715" spans="1:28" hidden="1" x14ac:dyDescent="0.2">
      <c r="A1715" t="s">
        <v>1790</v>
      </c>
      <c r="B1715" s="5" t="s">
        <v>46</v>
      </c>
      <c r="C1715" s="2">
        <v>0</v>
      </c>
      <c r="D1715" s="2" t="s">
        <v>41</v>
      </c>
      <c r="E1715" t="s">
        <v>42</v>
      </c>
      <c r="F1715" s="2" t="s">
        <v>41</v>
      </c>
      <c r="G1715" s="1" t="e">
        <f t="shared" si="341"/>
        <v>#VALUE!</v>
      </c>
      <c r="H1715" s="1" t="e">
        <f t="shared" si="342"/>
        <v>#VALUE!</v>
      </c>
      <c r="I1715" s="1" t="e">
        <f t="shared" si="343"/>
        <v>#VALUE!</v>
      </c>
      <c r="J1715" s="1" t="e">
        <f t="shared" si="344"/>
        <v>#VALUE!</v>
      </c>
      <c r="K1715" s="2" t="s">
        <v>41</v>
      </c>
      <c r="L1715" s="2" t="s">
        <v>41</v>
      </c>
      <c r="M1715" s="1" t="e">
        <f t="shared" si="345"/>
        <v>#VALUE!</v>
      </c>
      <c r="N1715" s="1" t="e">
        <f t="shared" si="346"/>
        <v>#VALUE!</v>
      </c>
      <c r="O1715" s="2" t="s">
        <v>41</v>
      </c>
      <c r="P1715" s="1" t="e">
        <f t="shared" si="347"/>
        <v>#VALUE!</v>
      </c>
      <c r="Q1715" s="1" t="e">
        <f t="shared" si="348"/>
        <v>#VALUE!</v>
      </c>
      <c r="R1715" s="1" t="e">
        <f t="shared" si="349"/>
        <v>#VALUE!</v>
      </c>
      <c r="S1715" s="1" t="e">
        <f t="shared" si="350"/>
        <v>#VALUE!</v>
      </c>
      <c r="T1715" s="1" t="e">
        <f t="shared" si="354"/>
        <v>#VALUE!</v>
      </c>
      <c r="U1715" s="1" t="e">
        <f t="shared" si="354"/>
        <v>#VALUE!</v>
      </c>
      <c r="V1715" s="1" t="e">
        <f t="shared" si="354"/>
        <v>#VALUE!</v>
      </c>
      <c r="AA1715"/>
      <c r="AB1715"/>
    </row>
    <row r="1716" spans="1:28" hidden="1" x14ac:dyDescent="0.2">
      <c r="A1716" t="s">
        <v>2849</v>
      </c>
      <c r="B1716" s="5">
        <v>16.78</v>
      </c>
      <c r="C1716" s="2">
        <v>308914893</v>
      </c>
      <c r="D1716" s="2">
        <v>1108000000</v>
      </c>
      <c r="E1716" t="s">
        <v>76</v>
      </c>
      <c r="F1716" s="2">
        <v>2000000</v>
      </c>
      <c r="G1716" s="1">
        <f t="shared" si="341"/>
        <v>11.14114147027472</v>
      </c>
      <c r="H1716" s="1">
        <f t="shared" si="342"/>
        <v>2.0110363664755812E-2</v>
      </c>
      <c r="I1716" s="1">
        <f t="shared" si="343"/>
        <v>0.59509162662454873</v>
      </c>
      <c r="J1716" s="1">
        <f t="shared" si="344"/>
        <v>329.68076115000002</v>
      </c>
      <c r="K1716" s="2">
        <v>22547000000</v>
      </c>
      <c r="L1716" s="2">
        <v>16490000000</v>
      </c>
      <c r="M1716" s="1">
        <f t="shared" si="345"/>
        <v>19.607342142614019</v>
      </c>
      <c r="N1716" s="1">
        <f t="shared" si="346"/>
        <v>0.85580186635958388</v>
      </c>
      <c r="O1716" s="2">
        <v>6057000000</v>
      </c>
      <c r="P1716" s="1">
        <f t="shared" si="347"/>
        <v>3.301964668978042E-2</v>
      </c>
      <c r="Q1716" s="1">
        <f t="shared" si="348"/>
        <v>18.292884266138351</v>
      </c>
      <c r="R1716" s="1">
        <f t="shared" si="349"/>
        <v>0.46783320438086645</v>
      </c>
      <c r="S1716" s="1">
        <f t="shared" si="350"/>
        <v>35.867484058141542</v>
      </c>
      <c r="T1716" s="1">
        <f t="shared" si="354"/>
        <v>39.788952486664343</v>
      </c>
      <c r="U1716" s="1">
        <f t="shared" si="354"/>
        <v>37.828218272402943</v>
      </c>
      <c r="V1716" s="1">
        <f t="shared" si="354"/>
        <v>35.867484058141542</v>
      </c>
      <c r="AA1716"/>
      <c r="AB1716"/>
    </row>
    <row r="1717" spans="1:28" hidden="1" x14ac:dyDescent="0.2">
      <c r="A1717" t="s">
        <v>1792</v>
      </c>
      <c r="B1717" s="5">
        <v>129.81</v>
      </c>
      <c r="C1717" s="2">
        <v>74832000</v>
      </c>
      <c r="D1717" s="2">
        <v>242000000</v>
      </c>
      <c r="E1717" t="s">
        <v>27</v>
      </c>
      <c r="F1717" s="2">
        <v>65000000</v>
      </c>
      <c r="G1717" s="1">
        <f t="shared" si="341"/>
        <v>2.4333540034354533</v>
      </c>
      <c r="H1717" s="1">
        <f t="shared" si="342"/>
        <v>0.65358681910456395</v>
      </c>
      <c r="I1717" s="1">
        <f t="shared" si="343"/>
        <v>2.7246343896694216</v>
      </c>
      <c r="J1717" s="1">
        <f t="shared" si="344"/>
        <v>10.14402342</v>
      </c>
      <c r="K1717" s="4">
        <v>6608000000</v>
      </c>
      <c r="L1717" s="4">
        <v>3912000000</v>
      </c>
      <c r="M1717" s="1">
        <f t="shared" si="345"/>
        <v>36.027367970921532</v>
      </c>
      <c r="N1717" s="1">
        <f t="shared" si="346"/>
        <v>3.6030941839762609</v>
      </c>
      <c r="O1717" s="4">
        <v>2470000000</v>
      </c>
      <c r="P1717" s="1">
        <f t="shared" si="347"/>
        <v>2.6315789473684208</v>
      </c>
      <c r="Q1717" s="1">
        <f t="shared" si="348"/>
        <v>9.7975708502024297</v>
      </c>
      <c r="R1717" s="1">
        <f t="shared" si="349"/>
        <v>4.0140255867768593</v>
      </c>
      <c r="S1717" s="1">
        <f t="shared" si="350"/>
        <v>32.339106264699595</v>
      </c>
      <c r="T1717" s="1">
        <f t="shared" si="354"/>
        <v>38.940560188154798</v>
      </c>
      <c r="U1717" s="1">
        <f t="shared" si="354"/>
        <v>35.6398332264272</v>
      </c>
      <c r="V1717" s="1">
        <f t="shared" si="354"/>
        <v>32.339106264699595</v>
      </c>
      <c r="AA1717"/>
      <c r="AB1717"/>
    </row>
    <row r="1718" spans="1:28" hidden="1" x14ac:dyDescent="0.2">
      <c r="A1718" t="s">
        <v>1793</v>
      </c>
      <c r="B1718" s="5">
        <v>33.869999999999997</v>
      </c>
      <c r="C1718" s="2">
        <v>101197031</v>
      </c>
      <c r="D1718" s="2">
        <v>220000000</v>
      </c>
      <c r="E1718" t="s">
        <v>27</v>
      </c>
      <c r="F1718" s="2">
        <v>73000000</v>
      </c>
      <c r="G1718" s="1">
        <f t="shared" ref="G1718:G1781" si="355">D1718/$C$3</f>
        <v>2.2121400031231393</v>
      </c>
      <c r="H1718" s="1">
        <f t="shared" ref="H1718:H1781" si="356">F1718/$C$3</f>
        <v>0.73402827376358715</v>
      </c>
      <c r="I1718" s="1">
        <f t="shared" ref="I1718:I1781" si="357">$B$3/G1718</f>
        <v>2.9970978286363636</v>
      </c>
      <c r="J1718" s="1">
        <f t="shared" ref="J1718:J1781" si="358">$B$3/H1718</f>
        <v>9.0323496205479454</v>
      </c>
      <c r="K1718" s="4">
        <v>1754000000</v>
      </c>
      <c r="L1718" s="3">
        <v>604000000</v>
      </c>
      <c r="M1718" s="1">
        <f t="shared" ref="M1718:M1781" si="359">(K1718-L1718)/C1718</f>
        <v>11.363969759152321</v>
      </c>
      <c r="N1718" s="1">
        <f t="shared" ref="N1718:N1781" si="360">B1718/M1718</f>
        <v>2.980472556495652</v>
      </c>
      <c r="O1718" s="3">
        <v>950000000</v>
      </c>
      <c r="P1718" s="1">
        <f t="shared" ref="P1718:P1781" si="361">F1718/O1718*100</f>
        <v>7.6842105263157894</v>
      </c>
      <c r="Q1718" s="1">
        <f t="shared" ref="Q1718:Q1781" si="362">D1718/O1718*100</f>
        <v>23.157894736842106</v>
      </c>
      <c r="R1718" s="1">
        <f t="shared" ref="R1718:R1781" si="363">B1718/S1718</f>
        <v>1.5579742908954544</v>
      </c>
      <c r="S1718" s="1">
        <f t="shared" ref="S1718:S1781" si="364">($O1718+$O1718*($Q1718-$C$1)/$C$1)/$C1718</f>
        <v>21.739768234900094</v>
      </c>
      <c r="T1718" s="1">
        <f t="shared" si="354"/>
        <v>23.617293673368739</v>
      </c>
      <c r="U1718" s="1">
        <f t="shared" si="354"/>
        <v>22.678530954134416</v>
      </c>
      <c r="V1718" s="1">
        <f t="shared" si="354"/>
        <v>21.739768234900094</v>
      </c>
      <c r="AA1718"/>
      <c r="AB1718"/>
    </row>
    <row r="1719" spans="1:28" hidden="1" x14ac:dyDescent="0.2">
      <c r="A1719" t="s">
        <v>1794</v>
      </c>
      <c r="B1719" s="5">
        <v>34.82</v>
      </c>
      <c r="C1719" s="2">
        <v>61400000</v>
      </c>
      <c r="D1719" s="2">
        <v>94000000</v>
      </c>
      <c r="E1719" t="s">
        <v>27</v>
      </c>
      <c r="F1719" s="2">
        <v>28000000</v>
      </c>
      <c r="G1719" s="1">
        <f t="shared" si="355"/>
        <v>0.94518709224352326</v>
      </c>
      <c r="H1719" s="1">
        <f t="shared" si="356"/>
        <v>0.2815450913065814</v>
      </c>
      <c r="I1719" s="1">
        <f t="shared" si="357"/>
        <v>7.0144842797872338</v>
      </c>
      <c r="J1719" s="1">
        <f t="shared" si="358"/>
        <v>23.548625796428571</v>
      </c>
      <c r="K1719" s="4">
        <v>1174000000</v>
      </c>
      <c r="L1719" s="3">
        <v>569000000</v>
      </c>
      <c r="M1719" s="1">
        <f t="shared" si="359"/>
        <v>9.8534201954397389</v>
      </c>
      <c r="N1719" s="1">
        <f t="shared" si="360"/>
        <v>3.5337983471074383</v>
      </c>
      <c r="O1719" s="3">
        <v>604000000</v>
      </c>
      <c r="P1719" s="1">
        <f t="shared" si="361"/>
        <v>4.6357615894039732</v>
      </c>
      <c r="Q1719" s="1">
        <f t="shared" si="362"/>
        <v>15.562913907284766</v>
      </c>
      <c r="R1719" s="1">
        <f t="shared" si="363"/>
        <v>2.2744127659574471</v>
      </c>
      <c r="S1719" s="1">
        <f t="shared" si="364"/>
        <v>15.309446254071659</v>
      </c>
      <c r="T1719" s="1">
        <f t="shared" si="354"/>
        <v>17.276872964169378</v>
      </c>
      <c r="U1719" s="1">
        <f t="shared" si="354"/>
        <v>16.293159609120519</v>
      </c>
      <c r="V1719" s="1">
        <f t="shared" si="354"/>
        <v>15.309446254071659</v>
      </c>
      <c r="AA1719"/>
      <c r="AB1719"/>
    </row>
    <row r="1720" spans="1:28" hidden="1" x14ac:dyDescent="0.2">
      <c r="A1720" t="s">
        <v>1795</v>
      </c>
      <c r="B1720" s="5">
        <v>15.56</v>
      </c>
      <c r="C1720" s="2">
        <v>12897000</v>
      </c>
      <c r="D1720" s="2">
        <v>15000000</v>
      </c>
      <c r="E1720" t="s">
        <v>27</v>
      </c>
      <c r="F1720" s="2">
        <v>5000000</v>
      </c>
      <c r="G1720" s="1">
        <f t="shared" si="355"/>
        <v>0.15082772748566861</v>
      </c>
      <c r="H1720" s="1">
        <f t="shared" si="356"/>
        <v>5.027590916188953E-2</v>
      </c>
      <c r="I1720" s="1">
        <f t="shared" si="357"/>
        <v>43.957434819999996</v>
      </c>
      <c r="J1720" s="1">
        <f t="shared" si="358"/>
        <v>131.87230446000001</v>
      </c>
      <c r="K1720" s="4">
        <v>1101000000</v>
      </c>
      <c r="L1720" s="3">
        <v>864000000</v>
      </c>
      <c r="M1720" s="1">
        <f t="shared" si="359"/>
        <v>18.376366596882995</v>
      </c>
      <c r="N1720" s="1">
        <f t="shared" si="360"/>
        <v>0.84673974683544306</v>
      </c>
      <c r="O1720" s="3">
        <v>237000000</v>
      </c>
      <c r="P1720" s="1">
        <f t="shared" si="361"/>
        <v>2.109704641350211</v>
      </c>
      <c r="Q1720" s="1">
        <f t="shared" si="362"/>
        <v>6.3291139240506329</v>
      </c>
      <c r="R1720" s="1">
        <f t="shared" si="363"/>
        <v>1.3378487999999999</v>
      </c>
      <c r="S1720" s="1">
        <f t="shared" si="364"/>
        <v>11.630611770179112</v>
      </c>
      <c r="T1720" s="1">
        <f t="shared" si="354"/>
        <v>15.30588508955571</v>
      </c>
      <c r="U1720" s="1">
        <f t="shared" si="354"/>
        <v>13.468248429867412</v>
      </c>
      <c r="V1720" s="1">
        <f t="shared" si="354"/>
        <v>11.630611770179112</v>
      </c>
      <c r="AA1720"/>
      <c r="AB1720"/>
    </row>
    <row r="1721" spans="1:28" hidden="1" x14ac:dyDescent="0.2">
      <c r="A1721" t="s">
        <v>1796</v>
      </c>
      <c r="B1721" s="5">
        <v>154.07</v>
      </c>
      <c r="C1721" s="2">
        <v>260910309</v>
      </c>
      <c r="D1721" s="2">
        <v>540000000</v>
      </c>
      <c r="E1721" t="s">
        <v>53</v>
      </c>
      <c r="F1721" s="2">
        <v>560000000</v>
      </c>
      <c r="G1721" s="1">
        <f t="shared" si="355"/>
        <v>5.4297981894840692</v>
      </c>
      <c r="H1721" s="1">
        <f t="shared" si="356"/>
        <v>5.6309018261316277</v>
      </c>
      <c r="I1721" s="1">
        <f t="shared" si="357"/>
        <v>1.2210398561111111</v>
      </c>
      <c r="J1721" s="1">
        <f t="shared" si="358"/>
        <v>1.1774312898214285</v>
      </c>
      <c r="K1721" s="4">
        <v>69954000000</v>
      </c>
      <c r="L1721" s="4">
        <v>51295000000</v>
      </c>
      <c r="M1721" s="1">
        <f t="shared" si="359"/>
        <v>71.514997132597017</v>
      </c>
      <c r="N1721" s="1">
        <f t="shared" si="360"/>
        <v>2.1543732947976846</v>
      </c>
      <c r="O1721" s="4">
        <v>18659000000</v>
      </c>
      <c r="P1721" s="1">
        <f t="shared" si="361"/>
        <v>3.0012326491237475</v>
      </c>
      <c r="Q1721" s="1">
        <f t="shared" si="362"/>
        <v>2.8940457687978993</v>
      </c>
      <c r="R1721" s="1">
        <f t="shared" si="363"/>
        <v>7.4441576495611104</v>
      </c>
      <c r="S1721" s="1">
        <f t="shared" si="364"/>
        <v>20.696767485718627</v>
      </c>
      <c r="T1721" s="1">
        <f t="shared" si="354"/>
        <v>34.99976691223803</v>
      </c>
      <c r="U1721" s="1">
        <f t="shared" si="354"/>
        <v>27.848267198978327</v>
      </c>
      <c r="V1721" s="1">
        <f t="shared" si="354"/>
        <v>20.696767485718627</v>
      </c>
      <c r="AA1721"/>
      <c r="AB1721"/>
    </row>
    <row r="1722" spans="1:28" hidden="1" x14ac:dyDescent="0.2">
      <c r="A1722" t="s">
        <v>1797</v>
      </c>
      <c r="B1722" s="5">
        <v>9.9600000000000009</v>
      </c>
      <c r="C1722" s="2">
        <v>1437500</v>
      </c>
      <c r="D1722" s="2" t="s">
        <v>41</v>
      </c>
      <c r="E1722" t="s">
        <v>42</v>
      </c>
      <c r="F1722" s="2">
        <v>-0.01</v>
      </c>
      <c r="G1722" s="1" t="e">
        <f t="shared" si="355"/>
        <v>#VALUE!</v>
      </c>
      <c r="H1722" s="1">
        <f t="shared" si="356"/>
        <v>-1.0055181832377907E-10</v>
      </c>
      <c r="I1722" s="1" t="e">
        <f t="shared" si="357"/>
        <v>#VALUE!</v>
      </c>
      <c r="J1722" s="1">
        <f t="shared" si="358"/>
        <v>-65936152229.999992</v>
      </c>
      <c r="K1722" s="3">
        <v>0.28000000000000003</v>
      </c>
      <c r="L1722" s="3">
        <v>0.27</v>
      </c>
      <c r="M1722" s="1">
        <f t="shared" si="359"/>
        <v>6.956521739130441E-9</v>
      </c>
      <c r="N1722" s="1">
        <f t="shared" si="360"/>
        <v>1431749999.9999988</v>
      </c>
      <c r="O1722" s="3">
        <v>0.01</v>
      </c>
      <c r="P1722" s="1">
        <f t="shared" si="361"/>
        <v>-100</v>
      </c>
      <c r="Q1722" s="1" t="e">
        <f t="shared" si="362"/>
        <v>#VALUE!</v>
      </c>
      <c r="R1722" s="1" t="e">
        <f t="shared" si="363"/>
        <v>#VALUE!</v>
      </c>
      <c r="S1722" s="1" t="e">
        <f t="shared" si="364"/>
        <v>#VALUE!</v>
      </c>
      <c r="T1722" s="1" t="e">
        <f t="shared" si="354"/>
        <v>#VALUE!</v>
      </c>
      <c r="U1722" s="1" t="e">
        <f t="shared" si="354"/>
        <v>#VALUE!</v>
      </c>
      <c r="V1722" s="1" t="e">
        <f t="shared" si="354"/>
        <v>#VALUE!</v>
      </c>
      <c r="AA1722"/>
      <c r="AB1722"/>
    </row>
    <row r="1723" spans="1:28" hidden="1" x14ac:dyDescent="0.2">
      <c r="A1723" t="s">
        <v>1798</v>
      </c>
      <c r="B1723" s="5">
        <v>60.7</v>
      </c>
      <c r="C1723" s="2">
        <v>3781500</v>
      </c>
      <c r="D1723" s="2">
        <v>11000000</v>
      </c>
      <c r="E1723" t="s">
        <v>27</v>
      </c>
      <c r="F1723" s="2">
        <v>3000000</v>
      </c>
      <c r="G1723" s="1">
        <f t="shared" si="355"/>
        <v>0.11060700015615697</v>
      </c>
      <c r="H1723" s="1">
        <f t="shared" si="356"/>
        <v>3.0165545497133722E-2</v>
      </c>
      <c r="I1723" s="1">
        <f t="shared" si="357"/>
        <v>59.941956572727271</v>
      </c>
      <c r="J1723" s="1">
        <f t="shared" si="358"/>
        <v>219.78717409999999</v>
      </c>
      <c r="K1723" s="4">
        <v>1011000000</v>
      </c>
      <c r="L1723" s="3">
        <v>907000000</v>
      </c>
      <c r="M1723" s="1">
        <f t="shared" si="359"/>
        <v>27.502313896601876</v>
      </c>
      <c r="N1723" s="1">
        <f t="shared" si="360"/>
        <v>2.2070870192307694</v>
      </c>
      <c r="O1723" s="3">
        <v>105000000</v>
      </c>
      <c r="P1723" s="1">
        <f t="shared" si="361"/>
        <v>2.8571428571428572</v>
      </c>
      <c r="Q1723" s="1">
        <f t="shared" si="362"/>
        <v>10.476190476190476</v>
      </c>
      <c r="R1723" s="1">
        <f t="shared" si="363"/>
        <v>2.0867004545454546</v>
      </c>
      <c r="S1723" s="1">
        <f t="shared" si="364"/>
        <v>29.088985852175064</v>
      </c>
      <c r="T1723" s="1">
        <f t="shared" si="354"/>
        <v>34.64233769668121</v>
      </c>
      <c r="U1723" s="1">
        <f t="shared" si="354"/>
        <v>31.865661774428137</v>
      </c>
      <c r="V1723" s="1">
        <f t="shared" si="354"/>
        <v>29.088985852175064</v>
      </c>
      <c r="AA1723"/>
      <c r="AB1723"/>
    </row>
    <row r="1724" spans="1:28" hidden="1" x14ac:dyDescent="0.2">
      <c r="A1724" t="s">
        <v>1799</v>
      </c>
      <c r="B1724" s="5">
        <v>41.8</v>
      </c>
      <c r="C1724" s="2">
        <v>87007000</v>
      </c>
      <c r="D1724" s="2">
        <v>-86000000</v>
      </c>
      <c r="E1724" t="s">
        <v>27</v>
      </c>
      <c r="F1724" s="2">
        <v>-49000000</v>
      </c>
      <c r="G1724" s="1">
        <f t="shared" si="355"/>
        <v>-0.86474563758449996</v>
      </c>
      <c r="H1724" s="1">
        <f t="shared" si="356"/>
        <v>-0.4927039097865174</v>
      </c>
      <c r="I1724" s="1">
        <f t="shared" si="357"/>
        <v>-7.6669944453488377</v>
      </c>
      <c r="J1724" s="1">
        <f t="shared" si="358"/>
        <v>-13.456357597959185</v>
      </c>
      <c r="K1724" s="3">
        <v>894000000</v>
      </c>
      <c r="L1724" s="3">
        <v>280000000</v>
      </c>
      <c r="M1724" s="1">
        <f t="shared" si="359"/>
        <v>7.0569034675370945</v>
      </c>
      <c r="N1724" s="1">
        <f t="shared" si="360"/>
        <v>5.923277850162866</v>
      </c>
      <c r="O1724" s="3">
        <v>594000000</v>
      </c>
      <c r="P1724" s="1">
        <f t="shared" si="361"/>
        <v>-8.2491582491582491</v>
      </c>
      <c r="Q1724" s="1">
        <f t="shared" si="362"/>
        <v>-14.478114478114479</v>
      </c>
      <c r="R1724" s="1">
        <f t="shared" si="363"/>
        <v>-4.2289448837209296</v>
      </c>
      <c r="S1724" s="1">
        <f t="shared" si="364"/>
        <v>-9.884262185801143</v>
      </c>
      <c r="T1724" s="1">
        <f t="shared" si="354"/>
        <v>-8.5188548047858212</v>
      </c>
      <c r="U1724" s="1">
        <f t="shared" si="354"/>
        <v>-9.201558495293483</v>
      </c>
      <c r="V1724" s="1">
        <f t="shared" si="354"/>
        <v>-9.884262185801143</v>
      </c>
      <c r="AA1724"/>
      <c r="AB1724"/>
    </row>
    <row r="1725" spans="1:28" hidden="1" x14ac:dyDescent="0.2">
      <c r="A1725" t="s">
        <v>1800</v>
      </c>
      <c r="B1725" s="5">
        <v>48.3</v>
      </c>
      <c r="C1725" s="2">
        <v>277000000</v>
      </c>
      <c r="D1725" s="2">
        <v>628000000</v>
      </c>
      <c r="E1725" t="s">
        <v>27</v>
      </c>
      <c r="F1725" s="2">
        <v>250000000</v>
      </c>
      <c r="G1725" s="1">
        <f t="shared" si="355"/>
        <v>6.3146541907333251</v>
      </c>
      <c r="H1725" s="1">
        <f t="shared" si="356"/>
        <v>2.5137954580944766</v>
      </c>
      <c r="I1725" s="1">
        <f t="shared" si="357"/>
        <v>1.0499387297770701</v>
      </c>
      <c r="J1725" s="1">
        <f t="shared" si="358"/>
        <v>2.6374460892</v>
      </c>
      <c r="K1725" s="4">
        <v>10419000000</v>
      </c>
      <c r="L1725" s="4">
        <v>4954000000</v>
      </c>
      <c r="M1725" s="1">
        <f t="shared" si="359"/>
        <v>19.729241877256317</v>
      </c>
      <c r="N1725" s="1">
        <f t="shared" si="360"/>
        <v>2.4481427264409881</v>
      </c>
      <c r="O1725" s="4">
        <v>5139000000</v>
      </c>
      <c r="P1725" s="1">
        <f t="shared" si="361"/>
        <v>4.8647596808717646</v>
      </c>
      <c r="Q1725" s="1">
        <f t="shared" si="362"/>
        <v>12.220276318349873</v>
      </c>
      <c r="R1725" s="1">
        <f t="shared" si="363"/>
        <v>2.1304299363057324</v>
      </c>
      <c r="S1725" s="1">
        <f t="shared" si="364"/>
        <v>22.671480144404331</v>
      </c>
      <c r="T1725" s="1">
        <f t="shared" si="354"/>
        <v>26.381949458483753</v>
      </c>
      <c r="U1725" s="1">
        <f t="shared" si="354"/>
        <v>24.526714801444044</v>
      </c>
      <c r="V1725" s="1">
        <f t="shared" si="354"/>
        <v>22.671480144404331</v>
      </c>
      <c r="AA1725"/>
      <c r="AB1725"/>
    </row>
    <row r="1726" spans="1:28" hidden="1" x14ac:dyDescent="0.2">
      <c r="A1726" t="s">
        <v>1801</v>
      </c>
      <c r="B1726" s="5">
        <v>147.91999999999999</v>
      </c>
      <c r="C1726" s="2">
        <v>524000000</v>
      </c>
      <c r="D1726" s="2">
        <v>846000000</v>
      </c>
      <c r="E1726" t="s">
        <v>27</v>
      </c>
      <c r="F1726" s="2">
        <v>154000000</v>
      </c>
      <c r="G1726" s="1">
        <f t="shared" si="355"/>
        <v>8.5066838301917098</v>
      </c>
      <c r="H1726" s="1">
        <f t="shared" si="356"/>
        <v>1.5484980021861976</v>
      </c>
      <c r="I1726" s="1">
        <f t="shared" si="357"/>
        <v>0.77938714219858152</v>
      </c>
      <c r="J1726" s="1">
        <f t="shared" si="358"/>
        <v>4.2815683266233764</v>
      </c>
      <c r="K1726" s="4">
        <v>83718000000</v>
      </c>
      <c r="L1726" s="4">
        <v>34506000000</v>
      </c>
      <c r="M1726" s="1">
        <f t="shared" si="359"/>
        <v>93.916030534351151</v>
      </c>
      <c r="N1726" s="1">
        <f t="shared" si="360"/>
        <v>1.5750239778915709</v>
      </c>
      <c r="O1726" s="4">
        <v>49195000000</v>
      </c>
      <c r="P1726" s="1">
        <f t="shared" si="361"/>
        <v>0.31303994308364669</v>
      </c>
      <c r="Q1726" s="1">
        <f t="shared" si="362"/>
        <v>1.7196869600569165</v>
      </c>
      <c r="R1726" s="1">
        <f t="shared" si="363"/>
        <v>9.1619479905437338</v>
      </c>
      <c r="S1726" s="1">
        <f t="shared" si="364"/>
        <v>16.145038167938932</v>
      </c>
      <c r="T1726" s="1">
        <f t="shared" si="354"/>
        <v>34.921755725190842</v>
      </c>
      <c r="U1726" s="1">
        <f t="shared" si="354"/>
        <v>25.533396946564885</v>
      </c>
      <c r="V1726" s="1">
        <f t="shared" si="354"/>
        <v>16.145038167938932</v>
      </c>
      <c r="AA1726"/>
      <c r="AB1726"/>
    </row>
    <row r="1727" spans="1:28" hidden="1" x14ac:dyDescent="0.2">
      <c r="A1727" t="s">
        <v>1617</v>
      </c>
      <c r="B1727" s="5">
        <v>3.79</v>
      </c>
      <c r="C1727" s="2">
        <v>1322800000</v>
      </c>
      <c r="D1727" s="2">
        <v>1069000000</v>
      </c>
      <c r="E1727" t="s">
        <v>27</v>
      </c>
      <c r="F1727" s="2">
        <v>149000000</v>
      </c>
      <c r="G1727" s="1">
        <f t="shared" si="355"/>
        <v>10.748989378811983</v>
      </c>
      <c r="H1727" s="1">
        <f t="shared" si="356"/>
        <v>1.4982220930243082</v>
      </c>
      <c r="I1727" s="1">
        <f t="shared" si="357"/>
        <v>0.61680217240411594</v>
      </c>
      <c r="J1727" s="1">
        <f t="shared" si="358"/>
        <v>4.4252451161073818</v>
      </c>
      <c r="K1727" s="2">
        <v>21356000000</v>
      </c>
      <c r="L1727" s="2">
        <v>11435000000</v>
      </c>
      <c r="M1727" s="1">
        <f t="shared" si="359"/>
        <v>7.5</v>
      </c>
      <c r="N1727" s="1">
        <f t="shared" si="360"/>
        <v>0.5053333333333333</v>
      </c>
      <c r="O1727" s="2">
        <v>9921000000</v>
      </c>
      <c r="P1727" s="1">
        <f t="shared" si="361"/>
        <v>1.5018647313778852</v>
      </c>
      <c r="Q1727" s="1">
        <f t="shared" si="362"/>
        <v>10.775123475456102</v>
      </c>
      <c r="R1727" s="1">
        <f t="shared" si="363"/>
        <v>0.46898147801683826</v>
      </c>
      <c r="S1727" s="1">
        <f t="shared" si="364"/>
        <v>8.0813426065920755</v>
      </c>
      <c r="T1727" s="1">
        <f t="shared" si="354"/>
        <v>9.5813426065920755</v>
      </c>
      <c r="U1727" s="1">
        <f t="shared" si="354"/>
        <v>8.8313426065920755</v>
      </c>
      <c r="V1727" s="1">
        <f t="shared" si="354"/>
        <v>8.0813426065920755</v>
      </c>
      <c r="AA1727"/>
      <c r="AB1727"/>
    </row>
    <row r="1728" spans="1:28" hidden="1" x14ac:dyDescent="0.2">
      <c r="A1728" t="s">
        <v>1631</v>
      </c>
      <c r="B1728" s="5">
        <v>5.45</v>
      </c>
      <c r="C1728" s="2">
        <v>242128944</v>
      </c>
      <c r="D1728" s="2">
        <v>280000000</v>
      </c>
      <c r="E1728" t="s">
        <v>27</v>
      </c>
      <c r="F1728" s="2">
        <v>280000000</v>
      </c>
      <c r="G1728" s="1">
        <f t="shared" si="355"/>
        <v>2.8154509130658139</v>
      </c>
      <c r="H1728" s="1">
        <f t="shared" si="356"/>
        <v>2.8154509130658139</v>
      </c>
      <c r="I1728" s="1">
        <f t="shared" si="357"/>
        <v>2.3548625796428571</v>
      </c>
      <c r="J1728" s="1">
        <f t="shared" si="358"/>
        <v>2.3548625796428571</v>
      </c>
      <c r="K1728" s="2">
        <v>3118000000</v>
      </c>
      <c r="L1728" s="2">
        <v>1117000000</v>
      </c>
      <c r="M1728" s="1">
        <f t="shared" si="359"/>
        <v>8.2641916614479598</v>
      </c>
      <c r="N1728" s="1">
        <f t="shared" si="360"/>
        <v>0.65947163658170915</v>
      </c>
      <c r="O1728" s="2">
        <v>2001000000</v>
      </c>
      <c r="P1728" s="1">
        <f t="shared" si="361"/>
        <v>13.993003498250875</v>
      </c>
      <c r="Q1728" s="1">
        <f t="shared" si="362"/>
        <v>13.993003498250875</v>
      </c>
      <c r="R1728" s="1">
        <f t="shared" si="363"/>
        <v>0.47128669457142863</v>
      </c>
      <c r="S1728" s="1">
        <f t="shared" si="364"/>
        <v>11.5640862828857</v>
      </c>
      <c r="T1728" s="1">
        <f t="shared" si="354"/>
        <v>13.216924615175293</v>
      </c>
      <c r="U1728" s="1">
        <f t="shared" si="354"/>
        <v>12.390505449030497</v>
      </c>
      <c r="V1728" s="1">
        <f t="shared" si="354"/>
        <v>11.5640862828857</v>
      </c>
      <c r="AA1728"/>
      <c r="AB1728"/>
    </row>
    <row r="1729" spans="1:28" hidden="1" x14ac:dyDescent="0.2">
      <c r="A1729" t="s">
        <v>1804</v>
      </c>
      <c r="B1729" s="5">
        <v>11</v>
      </c>
      <c r="C1729" s="2">
        <v>26548116</v>
      </c>
      <c r="D1729" s="2">
        <v>8000000</v>
      </c>
      <c r="E1729" t="s">
        <v>686</v>
      </c>
      <c r="F1729" s="2">
        <v>-22000000</v>
      </c>
      <c r="G1729" s="1">
        <f t="shared" si="355"/>
        <v>8.0441454659023248E-2</v>
      </c>
      <c r="H1729" s="1">
        <f t="shared" si="356"/>
        <v>-0.22121400031231395</v>
      </c>
      <c r="I1729" s="1">
        <f t="shared" si="357"/>
        <v>82.420190287500006</v>
      </c>
      <c r="J1729" s="1">
        <f t="shared" si="358"/>
        <v>-29.970978286363636</v>
      </c>
      <c r="K1729" s="3">
        <v>578000000</v>
      </c>
      <c r="L1729" s="3">
        <v>396000000</v>
      </c>
      <c r="M1729" s="1">
        <f t="shared" si="359"/>
        <v>6.8554770515542423</v>
      </c>
      <c r="N1729" s="1">
        <f t="shared" si="360"/>
        <v>1.6045564615384615</v>
      </c>
      <c r="O1729" s="3">
        <v>182000000</v>
      </c>
      <c r="P1729" s="1">
        <f t="shared" si="361"/>
        <v>-12.087912087912088</v>
      </c>
      <c r="Q1729" s="1">
        <f t="shared" si="362"/>
        <v>4.395604395604396</v>
      </c>
      <c r="R1729" s="1">
        <f t="shared" si="363"/>
        <v>3.6503659499999994</v>
      </c>
      <c r="S1729" s="1">
        <f t="shared" si="364"/>
        <v>3.0133965061776893</v>
      </c>
      <c r="T1729" s="1">
        <f t="shared" si="354"/>
        <v>4.3844919164885381</v>
      </c>
      <c r="U1729" s="1">
        <f t="shared" si="354"/>
        <v>3.6989442113331137</v>
      </c>
      <c r="V1729" s="1">
        <f t="shared" si="354"/>
        <v>3.0133965061776893</v>
      </c>
      <c r="AA1729"/>
      <c r="AB1729"/>
    </row>
    <row r="1730" spans="1:28" hidden="1" x14ac:dyDescent="0.2">
      <c r="A1730" t="s">
        <v>1805</v>
      </c>
      <c r="B1730" s="5" t="s">
        <v>46</v>
      </c>
      <c r="C1730" s="2">
        <v>1599592231</v>
      </c>
      <c r="D1730" s="2">
        <v>357000000</v>
      </c>
      <c r="E1730" t="s">
        <v>201</v>
      </c>
      <c r="F1730" s="2">
        <v>357000000</v>
      </c>
      <c r="G1730" s="1">
        <f t="shared" si="355"/>
        <v>3.5896999141589125</v>
      </c>
      <c r="H1730" s="1">
        <f t="shared" si="356"/>
        <v>3.5896999141589125</v>
      </c>
      <c r="I1730" s="1">
        <f t="shared" si="357"/>
        <v>1.846951042857143</v>
      </c>
      <c r="J1730" s="1">
        <f t="shared" si="358"/>
        <v>1.846951042857143</v>
      </c>
      <c r="K1730" s="4">
        <v>13142000000</v>
      </c>
      <c r="L1730" s="4">
        <v>7157000000</v>
      </c>
      <c r="M1730" s="1">
        <f t="shared" si="359"/>
        <v>3.7415785623429927</v>
      </c>
      <c r="N1730" s="1" t="e">
        <f t="shared" si="360"/>
        <v>#VALUE!</v>
      </c>
      <c r="O1730" s="4">
        <v>5924000000</v>
      </c>
      <c r="P1730" s="1">
        <f t="shared" si="361"/>
        <v>6.0263335584064821</v>
      </c>
      <c r="Q1730" s="1">
        <f t="shared" si="362"/>
        <v>6.0263335584064821</v>
      </c>
      <c r="R1730" s="1" t="e">
        <f t="shared" si="363"/>
        <v>#VALUE!</v>
      </c>
      <c r="S1730" s="1">
        <f t="shared" si="364"/>
        <v>2.231818791573013</v>
      </c>
      <c r="T1730" s="1">
        <f t="shared" si="354"/>
        <v>2.9725075602720903</v>
      </c>
      <c r="U1730" s="1">
        <f t="shared" si="354"/>
        <v>2.6021631759225516</v>
      </c>
      <c r="V1730" s="1">
        <f t="shared" si="354"/>
        <v>2.231818791573013</v>
      </c>
      <c r="AA1730"/>
      <c r="AB1730"/>
    </row>
    <row r="1731" spans="1:28" hidden="1" x14ac:dyDescent="0.2">
      <c r="A1731" t="s">
        <v>1806</v>
      </c>
      <c r="B1731" s="5">
        <v>16.05</v>
      </c>
      <c r="C1731" s="2">
        <v>212207000</v>
      </c>
      <c r="D1731" s="2">
        <v>-243000000</v>
      </c>
      <c r="E1731" t="s">
        <v>27</v>
      </c>
      <c r="F1731" s="2">
        <v>-65000000</v>
      </c>
      <c r="G1731" s="1">
        <f t="shared" si="355"/>
        <v>-2.4434091852678312</v>
      </c>
      <c r="H1731" s="1">
        <f t="shared" si="356"/>
        <v>-0.65358681910456395</v>
      </c>
      <c r="I1731" s="1">
        <f t="shared" si="357"/>
        <v>-2.7134219024691357</v>
      </c>
      <c r="J1731" s="1">
        <f t="shared" si="358"/>
        <v>-10.14402342</v>
      </c>
      <c r="K1731" s="4">
        <v>2851000000</v>
      </c>
      <c r="L1731" s="4">
        <v>2148000000</v>
      </c>
      <c r="M1731" s="1">
        <f t="shared" si="359"/>
        <v>3.3128030649318827</v>
      </c>
      <c r="N1731" s="1">
        <f t="shared" si="360"/>
        <v>4.8448397581792317</v>
      </c>
      <c r="O1731" s="3">
        <v>703000000</v>
      </c>
      <c r="P1731" s="1">
        <f t="shared" si="361"/>
        <v>-9.2460881934566146</v>
      </c>
      <c r="Q1731" s="1">
        <f t="shared" si="362"/>
        <v>-34.566145092460879</v>
      </c>
      <c r="R1731" s="1">
        <f t="shared" si="363"/>
        <v>-1.4016141358024694</v>
      </c>
      <c r="S1731" s="1">
        <f t="shared" si="364"/>
        <v>-11.451083140518454</v>
      </c>
      <c r="T1731" s="1">
        <f t="shared" si="354"/>
        <v>-10.788522527532077</v>
      </c>
      <c r="U1731" s="1">
        <f t="shared" si="354"/>
        <v>-11.119802834025265</v>
      </c>
      <c r="V1731" s="1">
        <f t="shared" si="354"/>
        <v>-11.451083140518454</v>
      </c>
      <c r="AA1731"/>
      <c r="AB1731"/>
    </row>
    <row r="1732" spans="1:28" hidden="1" x14ac:dyDescent="0.2">
      <c r="A1732" t="s">
        <v>1807</v>
      </c>
      <c r="B1732" s="5">
        <v>62.02</v>
      </c>
      <c r="C1732" s="2">
        <v>113741000</v>
      </c>
      <c r="D1732" s="2">
        <v>474000000</v>
      </c>
      <c r="E1732" t="s">
        <v>27</v>
      </c>
      <c r="F1732" s="2">
        <v>187000000</v>
      </c>
      <c r="G1732" s="1">
        <f t="shared" si="355"/>
        <v>4.7661561885471277</v>
      </c>
      <c r="H1732" s="1">
        <f t="shared" si="356"/>
        <v>1.8803190026546686</v>
      </c>
      <c r="I1732" s="1">
        <f t="shared" si="357"/>
        <v>1.3910580639240506</v>
      </c>
      <c r="J1732" s="1">
        <f t="shared" si="358"/>
        <v>3.5259974454545455</v>
      </c>
      <c r="K1732" s="4">
        <v>11804000000</v>
      </c>
      <c r="L1732" s="4">
        <v>7558000000</v>
      </c>
      <c r="M1732" s="1">
        <f t="shared" si="359"/>
        <v>37.330426143606964</v>
      </c>
      <c r="N1732" s="1">
        <f t="shared" si="360"/>
        <v>1.6613793735280267</v>
      </c>
      <c r="O1732" s="4">
        <v>4242000000</v>
      </c>
      <c r="P1732" s="1">
        <f t="shared" si="361"/>
        <v>4.4082979726544087</v>
      </c>
      <c r="Q1732" s="1">
        <f t="shared" si="362"/>
        <v>11.173974540311175</v>
      </c>
      <c r="R1732" s="1">
        <f t="shared" si="363"/>
        <v>1.4882313966244727</v>
      </c>
      <c r="S1732" s="1">
        <f t="shared" si="364"/>
        <v>41.673626924328076</v>
      </c>
      <c r="T1732" s="1">
        <f t="shared" si="354"/>
        <v>49.13267862951794</v>
      </c>
      <c r="U1732" s="1">
        <f t="shared" si="354"/>
        <v>45.403152776923008</v>
      </c>
      <c r="V1732" s="1">
        <f t="shared" si="354"/>
        <v>41.673626924328076</v>
      </c>
      <c r="AA1732"/>
      <c r="AB1732"/>
    </row>
    <row r="1733" spans="1:28" hidden="1" x14ac:dyDescent="0.2">
      <c r="A1733" t="s">
        <v>1808</v>
      </c>
      <c r="B1733" s="5">
        <v>36.479999999999997</v>
      </c>
      <c r="C1733" s="2">
        <v>29684105</v>
      </c>
      <c r="D1733" s="2">
        <v>89000000</v>
      </c>
      <c r="E1733" t="s">
        <v>27</v>
      </c>
      <c r="F1733" s="2">
        <v>25000000</v>
      </c>
      <c r="G1733" s="1">
        <f t="shared" si="355"/>
        <v>0.89491118308163364</v>
      </c>
      <c r="H1733" s="1">
        <f t="shared" si="356"/>
        <v>0.25137954580944766</v>
      </c>
      <c r="I1733" s="1">
        <f t="shared" si="357"/>
        <v>7.4085564303370788</v>
      </c>
      <c r="J1733" s="1">
        <f t="shared" si="358"/>
        <v>26.374460892000002</v>
      </c>
      <c r="K1733" s="4">
        <v>6069000000</v>
      </c>
      <c r="L1733" s="4">
        <v>5234000000</v>
      </c>
      <c r="M1733" s="1">
        <f t="shared" si="359"/>
        <v>28.129532623604451</v>
      </c>
      <c r="N1733" s="1">
        <f t="shared" si="360"/>
        <v>1.2968576651497006</v>
      </c>
      <c r="O1733" s="3">
        <v>835000000</v>
      </c>
      <c r="P1733" s="1">
        <f t="shared" si="361"/>
        <v>2.9940119760479043</v>
      </c>
      <c r="Q1733" s="1">
        <f t="shared" si="362"/>
        <v>10.658682634730539</v>
      </c>
      <c r="R1733" s="1">
        <f t="shared" si="363"/>
        <v>1.2167147757303369</v>
      </c>
      <c r="S1733" s="1">
        <f t="shared" si="364"/>
        <v>29.982376089829895</v>
      </c>
      <c r="T1733" s="1">
        <f t="shared" si="354"/>
        <v>35.608282614550781</v>
      </c>
      <c r="U1733" s="1">
        <f t="shared" si="354"/>
        <v>32.795329352190336</v>
      </c>
      <c r="V1733" s="1">
        <f t="shared" si="354"/>
        <v>29.982376089829895</v>
      </c>
      <c r="AA1733"/>
      <c r="AB1733"/>
    </row>
    <row r="1734" spans="1:28" hidden="1" x14ac:dyDescent="0.2">
      <c r="A1734" t="s">
        <v>1809</v>
      </c>
      <c r="B1734" s="5">
        <v>29.76</v>
      </c>
      <c r="C1734" s="2">
        <v>10893790</v>
      </c>
      <c r="D1734" s="2">
        <v>24000000</v>
      </c>
      <c r="E1734" t="s">
        <v>27</v>
      </c>
      <c r="F1734" s="2">
        <v>6000000</v>
      </c>
      <c r="G1734" s="1">
        <f t="shared" si="355"/>
        <v>0.24132436397706977</v>
      </c>
      <c r="H1734" s="1">
        <f t="shared" si="356"/>
        <v>6.0331090994267443E-2</v>
      </c>
      <c r="I1734" s="1">
        <f t="shared" si="357"/>
        <v>27.473396762499998</v>
      </c>
      <c r="J1734" s="1">
        <f t="shared" si="358"/>
        <v>109.89358704999999</v>
      </c>
      <c r="K1734" s="4">
        <v>2033000000</v>
      </c>
      <c r="L1734" s="4">
        <v>1825000000</v>
      </c>
      <c r="M1734" s="1">
        <f t="shared" si="359"/>
        <v>19.093446816948003</v>
      </c>
      <c r="N1734" s="1">
        <f t="shared" si="360"/>
        <v>1.558649953846154</v>
      </c>
      <c r="O1734" s="3">
        <v>208000000</v>
      </c>
      <c r="P1734" s="1">
        <f t="shared" si="361"/>
        <v>2.8846153846153846</v>
      </c>
      <c r="Q1734" s="1">
        <f t="shared" si="362"/>
        <v>11.538461538461538</v>
      </c>
      <c r="R1734" s="1">
        <f t="shared" si="363"/>
        <v>1.35082996</v>
      </c>
      <c r="S1734" s="1">
        <f t="shared" si="364"/>
        <v>22.030900173401545</v>
      </c>
      <c r="T1734" s="1">
        <f t="shared" ref="T1734:V1753" si="365">($O1734+$O1734*($Q1734+T$2-$C$1)/$C$1)/$C1734</f>
        <v>25.849589536791143</v>
      </c>
      <c r="U1734" s="1">
        <f t="shared" si="365"/>
        <v>23.940244855096346</v>
      </c>
      <c r="V1734" s="1">
        <f t="shared" si="365"/>
        <v>22.030900173401545</v>
      </c>
      <c r="AA1734"/>
      <c r="AB1734"/>
    </row>
    <row r="1735" spans="1:28" hidden="1" x14ac:dyDescent="0.2">
      <c r="A1735" t="s">
        <v>1810</v>
      </c>
      <c r="B1735" s="5">
        <v>10.01</v>
      </c>
      <c r="C1735" s="2">
        <v>217316208</v>
      </c>
      <c r="D1735" s="2">
        <v>199000000</v>
      </c>
      <c r="E1735" t="s">
        <v>27</v>
      </c>
      <c r="F1735" s="2">
        <v>46000000</v>
      </c>
      <c r="G1735" s="1">
        <f t="shared" si="355"/>
        <v>2.0009811846432033</v>
      </c>
      <c r="H1735" s="1">
        <f t="shared" si="356"/>
        <v>0.46253836428938372</v>
      </c>
      <c r="I1735" s="1">
        <f t="shared" si="357"/>
        <v>3.3133744839195982</v>
      </c>
      <c r="J1735" s="1">
        <f t="shared" si="358"/>
        <v>14.333946136956522</v>
      </c>
      <c r="K1735" s="4">
        <v>12531000000</v>
      </c>
      <c r="L1735" s="4">
        <v>10330000000</v>
      </c>
      <c r="M1735" s="1">
        <f t="shared" si="359"/>
        <v>10.128098682818909</v>
      </c>
      <c r="N1735" s="1">
        <f t="shared" si="360"/>
        <v>0.98833950117219449</v>
      </c>
      <c r="O1735" s="4">
        <v>2201000000</v>
      </c>
      <c r="P1735" s="1">
        <f t="shared" si="361"/>
        <v>2.0899591094956835</v>
      </c>
      <c r="Q1735" s="1">
        <f t="shared" si="362"/>
        <v>9.0413448432530679</v>
      </c>
      <c r="R1735" s="1">
        <f t="shared" si="363"/>
        <v>1.0931332874773869</v>
      </c>
      <c r="S1735" s="1">
        <f t="shared" si="364"/>
        <v>9.1571632797862925</v>
      </c>
      <c r="T1735" s="1">
        <f t="shared" si="365"/>
        <v>11.182783016350074</v>
      </c>
      <c r="U1735" s="1">
        <f t="shared" si="365"/>
        <v>10.169973148068182</v>
      </c>
      <c r="V1735" s="1">
        <f t="shared" si="365"/>
        <v>9.1571632797862925</v>
      </c>
      <c r="AA1735"/>
      <c r="AB1735"/>
    </row>
    <row r="1736" spans="1:28" hidden="1" x14ac:dyDescent="0.2">
      <c r="A1736" t="s">
        <v>1811</v>
      </c>
      <c r="B1736" s="5">
        <v>33.840000000000003</v>
      </c>
      <c r="C1736" s="2">
        <v>17138248</v>
      </c>
      <c r="D1736" s="2">
        <v>21000000</v>
      </c>
      <c r="E1736" t="s">
        <v>27</v>
      </c>
      <c r="F1736" s="2">
        <v>12000000</v>
      </c>
      <c r="G1736" s="1">
        <f t="shared" si="355"/>
        <v>0.21115881847993603</v>
      </c>
      <c r="H1736" s="1">
        <f t="shared" si="356"/>
        <v>0.12066218198853489</v>
      </c>
      <c r="I1736" s="1">
        <f t="shared" si="357"/>
        <v>31.39816772857143</v>
      </c>
      <c r="J1736" s="1">
        <f t="shared" si="358"/>
        <v>54.946793524999997</v>
      </c>
      <c r="K1736" s="4">
        <v>3482000000</v>
      </c>
      <c r="L1736" s="4">
        <v>3004000000</v>
      </c>
      <c r="M1736" s="1">
        <f t="shared" si="359"/>
        <v>27.890832248430527</v>
      </c>
      <c r="N1736" s="1">
        <f t="shared" si="360"/>
        <v>1.2133019086192469</v>
      </c>
      <c r="O1736" s="3">
        <v>478000000</v>
      </c>
      <c r="P1736" s="1">
        <f t="shared" si="361"/>
        <v>2.510460251046025</v>
      </c>
      <c r="Q1736" s="1">
        <f t="shared" si="362"/>
        <v>4.3933054393305433</v>
      </c>
      <c r="R1736" s="1">
        <f t="shared" si="363"/>
        <v>2.7617062491428586</v>
      </c>
      <c r="S1736" s="1">
        <f t="shared" si="364"/>
        <v>12.253294502448554</v>
      </c>
      <c r="T1736" s="1">
        <f t="shared" si="365"/>
        <v>17.831460952134663</v>
      </c>
      <c r="U1736" s="1">
        <f t="shared" si="365"/>
        <v>15.042377727291608</v>
      </c>
      <c r="V1736" s="1">
        <f t="shared" si="365"/>
        <v>12.253294502448554</v>
      </c>
      <c r="AA1736"/>
      <c r="AB1736"/>
    </row>
    <row r="1737" spans="1:28" hidden="1" x14ac:dyDescent="0.2">
      <c r="A1737" t="s">
        <v>1812</v>
      </c>
      <c r="B1737" s="5">
        <v>31.05</v>
      </c>
      <c r="C1737" s="2">
        <v>15994697</v>
      </c>
      <c r="D1737" s="2">
        <v>40000000</v>
      </c>
      <c r="E1737" t="s">
        <v>27</v>
      </c>
      <c r="F1737" s="2">
        <v>13000000</v>
      </c>
      <c r="G1737" s="1">
        <f t="shared" si="355"/>
        <v>0.40220727329511624</v>
      </c>
      <c r="H1737" s="1">
        <f t="shared" si="356"/>
        <v>0.13071736382091279</v>
      </c>
      <c r="I1737" s="1">
        <f t="shared" si="357"/>
        <v>16.484038057500001</v>
      </c>
      <c r="J1737" s="1">
        <f t="shared" si="358"/>
        <v>50.720117100000003</v>
      </c>
      <c r="K1737" s="4">
        <v>4333000000</v>
      </c>
      <c r="L1737" s="4">
        <v>3900000000</v>
      </c>
      <c r="M1737" s="1">
        <f t="shared" si="359"/>
        <v>27.071472501167104</v>
      </c>
      <c r="N1737" s="1">
        <f t="shared" si="360"/>
        <v>1.1469638379907623</v>
      </c>
      <c r="O1737" s="3">
        <v>433000000</v>
      </c>
      <c r="P1737" s="1">
        <f t="shared" si="361"/>
        <v>3.0023094688221708</v>
      </c>
      <c r="Q1737" s="1">
        <f t="shared" si="362"/>
        <v>9.2378752886836022</v>
      </c>
      <c r="R1737" s="1">
        <f t="shared" si="363"/>
        <v>1.2415883546250002</v>
      </c>
      <c r="S1737" s="1">
        <f t="shared" si="364"/>
        <v>25.008288684680927</v>
      </c>
      <c r="T1737" s="1">
        <f t="shared" si="365"/>
        <v>30.422583184914352</v>
      </c>
      <c r="U1737" s="1">
        <f t="shared" si="365"/>
        <v>27.71543593479764</v>
      </c>
      <c r="V1737" s="1">
        <f t="shared" si="365"/>
        <v>25.008288684680927</v>
      </c>
      <c r="AA1737"/>
      <c r="AB1737"/>
    </row>
    <row r="1738" spans="1:28" hidden="1" x14ac:dyDescent="0.2">
      <c r="A1738" t="s">
        <v>3842</v>
      </c>
      <c r="B1738" s="5">
        <v>0.84</v>
      </c>
      <c r="C1738" s="2">
        <v>22760000</v>
      </c>
      <c r="D1738" s="2">
        <v>4000000</v>
      </c>
      <c r="E1738" t="s">
        <v>27</v>
      </c>
      <c r="F1738" s="2">
        <v>4000000</v>
      </c>
      <c r="G1738" s="1">
        <f t="shared" si="355"/>
        <v>4.0220727329511624E-2</v>
      </c>
      <c r="H1738" s="1">
        <f t="shared" si="356"/>
        <v>4.0220727329511624E-2</v>
      </c>
      <c r="I1738" s="1">
        <f t="shared" si="357"/>
        <v>164.84038057500001</v>
      </c>
      <c r="J1738" s="1">
        <f t="shared" si="358"/>
        <v>164.84038057500001</v>
      </c>
      <c r="K1738" s="2">
        <v>82000000</v>
      </c>
      <c r="L1738" s="2">
        <v>29000000</v>
      </c>
      <c r="M1738" s="1">
        <f t="shared" si="359"/>
        <v>2.3286467486818982</v>
      </c>
      <c r="N1738" s="1">
        <f t="shared" si="360"/>
        <v>0.36072452830188673</v>
      </c>
      <c r="O1738" s="2">
        <v>51000000</v>
      </c>
      <c r="P1738" s="1">
        <f t="shared" si="361"/>
        <v>7.8431372549019605</v>
      </c>
      <c r="Q1738" s="1">
        <f t="shared" si="362"/>
        <v>7.8431372549019605</v>
      </c>
      <c r="R1738" s="1">
        <f t="shared" si="363"/>
        <v>0.47796</v>
      </c>
      <c r="S1738" s="1">
        <f t="shared" si="364"/>
        <v>1.7574692442882249</v>
      </c>
      <c r="T1738" s="1">
        <f t="shared" si="365"/>
        <v>2.2056239015817223</v>
      </c>
      <c r="U1738" s="1">
        <f t="shared" si="365"/>
        <v>1.9815465729349737</v>
      </c>
      <c r="V1738" s="1">
        <f t="shared" si="365"/>
        <v>1.7574692442882249</v>
      </c>
      <c r="AA1738"/>
      <c r="AB1738"/>
    </row>
    <row r="1739" spans="1:28" hidden="1" x14ac:dyDescent="0.2">
      <c r="A1739" t="s">
        <v>1814</v>
      </c>
      <c r="B1739" s="5">
        <v>9.89</v>
      </c>
      <c r="C1739" s="2">
        <v>5000000</v>
      </c>
      <c r="D1739" s="2" t="s">
        <v>41</v>
      </c>
      <c r="E1739" t="s">
        <v>114</v>
      </c>
      <c r="F1739" s="2" t="s">
        <v>41</v>
      </c>
      <c r="G1739" s="1" t="e">
        <f t="shared" si="355"/>
        <v>#VALUE!</v>
      </c>
      <c r="H1739" s="1" t="e">
        <f t="shared" si="356"/>
        <v>#VALUE!</v>
      </c>
      <c r="I1739" s="1" t="e">
        <f t="shared" si="357"/>
        <v>#VALUE!</v>
      </c>
      <c r="J1739" s="1" t="e">
        <f t="shared" si="358"/>
        <v>#VALUE!</v>
      </c>
      <c r="K1739" s="3">
        <v>0.13</v>
      </c>
      <c r="L1739" s="3">
        <v>0.11</v>
      </c>
      <c r="M1739" s="1">
        <f t="shared" si="359"/>
        <v>4.0000000000000011E-9</v>
      </c>
      <c r="N1739" s="1">
        <f t="shared" si="360"/>
        <v>2472499999.9999995</v>
      </c>
      <c r="O1739" s="3">
        <v>0.02</v>
      </c>
      <c r="P1739" s="1" t="e">
        <f t="shared" si="361"/>
        <v>#VALUE!</v>
      </c>
      <c r="Q1739" s="1" t="e">
        <f t="shared" si="362"/>
        <v>#VALUE!</v>
      </c>
      <c r="R1739" s="1" t="e">
        <f t="shared" si="363"/>
        <v>#VALUE!</v>
      </c>
      <c r="S1739" s="1" t="e">
        <f t="shared" si="364"/>
        <v>#VALUE!</v>
      </c>
      <c r="T1739" s="1" t="e">
        <f t="shared" si="365"/>
        <v>#VALUE!</v>
      </c>
      <c r="U1739" s="1" t="e">
        <f t="shared" si="365"/>
        <v>#VALUE!</v>
      </c>
      <c r="V1739" s="1" t="e">
        <f t="shared" si="365"/>
        <v>#VALUE!</v>
      </c>
      <c r="AA1739"/>
      <c r="AB1739"/>
    </row>
    <row r="1740" spans="1:28" hidden="1" x14ac:dyDescent="0.2">
      <c r="A1740" t="s">
        <v>1815</v>
      </c>
      <c r="B1740" s="5">
        <v>10.210000000000001</v>
      </c>
      <c r="C1740" s="2">
        <v>43357500</v>
      </c>
      <c r="D1740" s="2">
        <v>0.54</v>
      </c>
      <c r="E1740" t="s">
        <v>27</v>
      </c>
      <c r="F1740" s="2">
        <v>1.1000000000000001</v>
      </c>
      <c r="G1740" s="1">
        <f t="shared" si="355"/>
        <v>5.4297981894840701E-9</v>
      </c>
      <c r="H1740" s="1">
        <f t="shared" si="356"/>
        <v>1.1060700015615698E-8</v>
      </c>
      <c r="I1740" s="1">
        <f t="shared" si="357"/>
        <v>1221039856.1111109</v>
      </c>
      <c r="J1740" s="1">
        <f t="shared" si="358"/>
        <v>599419565.72727263</v>
      </c>
      <c r="K1740" s="3">
        <v>352000000</v>
      </c>
      <c r="L1740" s="3">
        <v>15000000</v>
      </c>
      <c r="M1740" s="1">
        <f t="shared" si="359"/>
        <v>7.7725883641815141</v>
      </c>
      <c r="N1740" s="1">
        <f t="shared" si="360"/>
        <v>1.3135907270029674</v>
      </c>
      <c r="O1740" s="3">
        <v>5000000</v>
      </c>
      <c r="P1740" s="1">
        <f t="shared" si="361"/>
        <v>2.1999999999999999E-5</v>
      </c>
      <c r="Q1740" s="1">
        <f t="shared" si="362"/>
        <v>1.08E-5</v>
      </c>
      <c r="R1740" s="1">
        <f t="shared" si="363"/>
        <v>81977791.661011279</v>
      </c>
      <c r="S1740" s="1">
        <f t="shared" si="364"/>
        <v>1.2454592631891897E-7</v>
      </c>
      <c r="T1740" s="1">
        <f t="shared" si="365"/>
        <v>2.3064184973764629E-2</v>
      </c>
      <c r="U1740" s="1">
        <f t="shared" si="365"/>
        <v>1.1532154759845479E-2</v>
      </c>
      <c r="V1740" s="1">
        <f t="shared" si="365"/>
        <v>1.2454592631891897E-7</v>
      </c>
      <c r="AA1740"/>
      <c r="AB1740"/>
    </row>
    <row r="1741" spans="1:28" hidden="1" x14ac:dyDescent="0.2">
      <c r="A1741" t="s">
        <v>1816</v>
      </c>
      <c r="B1741" s="5">
        <v>10.4</v>
      </c>
      <c r="C1741" s="2">
        <v>0</v>
      </c>
      <c r="D1741" s="2" t="s">
        <v>41</v>
      </c>
      <c r="E1741" t="s">
        <v>42</v>
      </c>
      <c r="F1741" s="2" t="s">
        <v>41</v>
      </c>
      <c r="G1741" s="1" t="e">
        <f t="shared" si="355"/>
        <v>#VALUE!</v>
      </c>
      <c r="H1741" s="1" t="e">
        <f t="shared" si="356"/>
        <v>#VALUE!</v>
      </c>
      <c r="I1741" s="1" t="e">
        <f t="shared" si="357"/>
        <v>#VALUE!</v>
      </c>
      <c r="J1741" s="1" t="e">
        <f t="shared" si="358"/>
        <v>#VALUE!</v>
      </c>
      <c r="K1741" s="2" t="s">
        <v>41</v>
      </c>
      <c r="L1741" s="2" t="s">
        <v>41</v>
      </c>
      <c r="M1741" s="1" t="e">
        <f t="shared" si="359"/>
        <v>#VALUE!</v>
      </c>
      <c r="N1741" s="1" t="e">
        <f t="shared" si="360"/>
        <v>#VALUE!</v>
      </c>
      <c r="O1741" s="2" t="s">
        <v>41</v>
      </c>
      <c r="P1741" s="1" t="e">
        <f t="shared" si="361"/>
        <v>#VALUE!</v>
      </c>
      <c r="Q1741" s="1" t="e">
        <f t="shared" si="362"/>
        <v>#VALUE!</v>
      </c>
      <c r="R1741" s="1" t="e">
        <f t="shared" si="363"/>
        <v>#VALUE!</v>
      </c>
      <c r="S1741" s="1" t="e">
        <f t="shared" si="364"/>
        <v>#VALUE!</v>
      </c>
      <c r="T1741" s="1" t="e">
        <f t="shared" si="365"/>
        <v>#VALUE!</v>
      </c>
      <c r="U1741" s="1" t="e">
        <f t="shared" si="365"/>
        <v>#VALUE!</v>
      </c>
      <c r="V1741" s="1" t="e">
        <f t="shared" si="365"/>
        <v>#VALUE!</v>
      </c>
      <c r="AA1741"/>
      <c r="AB1741"/>
    </row>
    <row r="1742" spans="1:28" hidden="1" x14ac:dyDescent="0.2">
      <c r="A1742" t="s">
        <v>1817</v>
      </c>
      <c r="B1742" s="5">
        <v>25.75</v>
      </c>
      <c r="C1742" s="2">
        <v>11659146</v>
      </c>
      <c r="D1742" s="2">
        <v>15000000</v>
      </c>
      <c r="E1742" t="s">
        <v>27</v>
      </c>
      <c r="F1742" s="2">
        <v>8000000</v>
      </c>
      <c r="G1742" s="1">
        <f t="shared" si="355"/>
        <v>0.15082772748566861</v>
      </c>
      <c r="H1742" s="1">
        <f t="shared" si="356"/>
        <v>8.0441454659023248E-2</v>
      </c>
      <c r="I1742" s="1">
        <f t="shared" si="357"/>
        <v>43.957434819999996</v>
      </c>
      <c r="J1742" s="1">
        <f t="shared" si="358"/>
        <v>82.420190287500006</v>
      </c>
      <c r="K1742" s="4">
        <v>1656000000</v>
      </c>
      <c r="L1742" s="4">
        <v>1397000000</v>
      </c>
      <c r="M1742" s="1">
        <f t="shared" si="359"/>
        <v>22.214319985357417</v>
      </c>
      <c r="N1742" s="1">
        <f t="shared" si="360"/>
        <v>1.1591621988416989</v>
      </c>
      <c r="O1742" s="3">
        <v>259000000</v>
      </c>
      <c r="P1742" s="1">
        <f t="shared" si="361"/>
        <v>3.0888030888030888</v>
      </c>
      <c r="Q1742" s="1">
        <f t="shared" si="362"/>
        <v>5.7915057915057915</v>
      </c>
      <c r="R1742" s="1">
        <f t="shared" si="363"/>
        <v>2.0014867300000003</v>
      </c>
      <c r="S1742" s="1">
        <f t="shared" si="364"/>
        <v>12.865436284956033</v>
      </c>
      <c r="T1742" s="1">
        <f t="shared" si="365"/>
        <v>17.308300282027517</v>
      </c>
      <c r="U1742" s="1">
        <f t="shared" si="365"/>
        <v>15.086868283491775</v>
      </c>
      <c r="V1742" s="1">
        <f t="shared" si="365"/>
        <v>12.865436284956033</v>
      </c>
      <c r="AA1742"/>
      <c r="AB1742"/>
    </row>
    <row r="1743" spans="1:28" hidden="1" x14ac:dyDescent="0.2">
      <c r="A1743" t="s">
        <v>1818</v>
      </c>
      <c r="B1743" s="5">
        <v>26.73</v>
      </c>
      <c r="C1743" s="2">
        <v>55386636</v>
      </c>
      <c r="D1743" s="2">
        <v>99000000</v>
      </c>
      <c r="E1743" t="s">
        <v>27</v>
      </c>
      <c r="F1743" s="2">
        <v>25000000</v>
      </c>
      <c r="G1743" s="1">
        <f t="shared" si="355"/>
        <v>0.99546300140541277</v>
      </c>
      <c r="H1743" s="1">
        <f t="shared" si="356"/>
        <v>0.25137954580944766</v>
      </c>
      <c r="I1743" s="1">
        <f t="shared" si="357"/>
        <v>6.6602173969696965</v>
      </c>
      <c r="J1743" s="1">
        <f t="shared" si="358"/>
        <v>26.374460892000002</v>
      </c>
      <c r="K1743" s="4">
        <v>9754000000</v>
      </c>
      <c r="L1743" s="4">
        <v>8538000000</v>
      </c>
      <c r="M1743" s="1">
        <f t="shared" si="359"/>
        <v>21.95475457292622</v>
      </c>
      <c r="N1743" s="1">
        <f t="shared" si="360"/>
        <v>1.2175039311513158</v>
      </c>
      <c r="O1743" s="4">
        <v>1216000000</v>
      </c>
      <c r="P1743" s="1">
        <f t="shared" si="361"/>
        <v>2.0559210526315792</v>
      </c>
      <c r="Q1743" s="1">
        <f t="shared" si="362"/>
        <v>8.1414473684210531</v>
      </c>
      <c r="R1743" s="1">
        <f t="shared" si="363"/>
        <v>1.495439172</v>
      </c>
      <c r="S1743" s="1">
        <f t="shared" si="364"/>
        <v>17.874347884208024</v>
      </c>
      <c r="T1743" s="1">
        <f t="shared" si="365"/>
        <v>22.265298798793268</v>
      </c>
      <c r="U1743" s="1">
        <f t="shared" si="365"/>
        <v>20.069823341500648</v>
      </c>
      <c r="V1743" s="1">
        <f t="shared" si="365"/>
        <v>17.874347884208024</v>
      </c>
      <c r="AA1743"/>
      <c r="AB1743"/>
    </row>
    <row r="1744" spans="1:28" hidden="1" x14ac:dyDescent="0.2">
      <c r="A1744" t="s">
        <v>1819</v>
      </c>
      <c r="B1744" s="5">
        <v>26.16</v>
      </c>
      <c r="C1744" s="2">
        <v>8635765</v>
      </c>
      <c r="D1744" s="2">
        <v>16000000</v>
      </c>
      <c r="E1744" t="s">
        <v>27</v>
      </c>
      <c r="F1744" s="2">
        <v>5000000</v>
      </c>
      <c r="G1744" s="1">
        <f t="shared" si="355"/>
        <v>0.1608829093180465</v>
      </c>
      <c r="H1744" s="1">
        <f t="shared" si="356"/>
        <v>5.027590916188953E-2</v>
      </c>
      <c r="I1744" s="1">
        <f t="shared" si="357"/>
        <v>41.210095143750003</v>
      </c>
      <c r="J1744" s="1">
        <f t="shared" si="358"/>
        <v>131.87230446000001</v>
      </c>
      <c r="K1744" s="4">
        <v>2093000000</v>
      </c>
      <c r="L1744" s="4">
        <v>1902000000</v>
      </c>
      <c r="M1744" s="1">
        <f t="shared" si="359"/>
        <v>22.11732255335804</v>
      </c>
      <c r="N1744" s="1">
        <f t="shared" si="360"/>
        <v>1.1827833109947645</v>
      </c>
      <c r="O1744" s="3">
        <v>191000000</v>
      </c>
      <c r="P1744" s="1">
        <f t="shared" si="361"/>
        <v>2.6178010471204187</v>
      </c>
      <c r="Q1744" s="1">
        <f t="shared" si="362"/>
        <v>8.3769633507853403</v>
      </c>
      <c r="R1744" s="1">
        <f t="shared" si="363"/>
        <v>1.4119475775000001</v>
      </c>
      <c r="S1744" s="1">
        <f t="shared" si="364"/>
        <v>18.527600044697834</v>
      </c>
      <c r="T1744" s="1">
        <f t="shared" si="365"/>
        <v>22.951064555369442</v>
      </c>
      <c r="U1744" s="1">
        <f t="shared" si="365"/>
        <v>20.739332300033638</v>
      </c>
      <c r="V1744" s="1">
        <f t="shared" si="365"/>
        <v>18.527600044697834</v>
      </c>
      <c r="AA1744"/>
      <c r="AB1744"/>
    </row>
    <row r="1745" spans="1:28" hidden="1" x14ac:dyDescent="0.2">
      <c r="A1745" t="s">
        <v>1820</v>
      </c>
      <c r="B1745" s="5">
        <v>67.13</v>
      </c>
      <c r="C1745" s="2">
        <v>3363632</v>
      </c>
      <c r="D1745" s="2">
        <v>9000000</v>
      </c>
      <c r="E1745" t="s">
        <v>27</v>
      </c>
      <c r="F1745" s="2">
        <v>3000000</v>
      </c>
      <c r="G1745" s="1">
        <f t="shared" si="355"/>
        <v>9.0496636491401161E-2</v>
      </c>
      <c r="H1745" s="1">
        <f t="shared" si="356"/>
        <v>3.0165545497133722E-2</v>
      </c>
      <c r="I1745" s="1">
        <f t="shared" si="357"/>
        <v>73.262391366666662</v>
      </c>
      <c r="J1745" s="1">
        <f t="shared" si="358"/>
        <v>219.78717409999999</v>
      </c>
      <c r="K1745" s="3">
        <v>823000000</v>
      </c>
      <c r="L1745" s="3">
        <v>726000000</v>
      </c>
      <c r="M1745" s="1">
        <f t="shared" si="359"/>
        <v>28.837875249135458</v>
      </c>
      <c r="N1745" s="1">
        <f t="shared" si="360"/>
        <v>2.3278414037113402</v>
      </c>
      <c r="O1745" s="3">
        <v>97000000</v>
      </c>
      <c r="P1745" s="1">
        <f t="shared" si="361"/>
        <v>3.0927835051546393</v>
      </c>
      <c r="Q1745" s="1">
        <f t="shared" si="362"/>
        <v>9.2783505154639183</v>
      </c>
      <c r="R1745" s="1">
        <f t="shared" si="363"/>
        <v>2.508895735111111</v>
      </c>
      <c r="S1745" s="1">
        <f t="shared" si="364"/>
        <v>26.756791468270013</v>
      </c>
      <c r="T1745" s="1">
        <f t="shared" si="365"/>
        <v>32.524366518097104</v>
      </c>
      <c r="U1745" s="1">
        <f t="shared" si="365"/>
        <v>29.640578993183563</v>
      </c>
      <c r="V1745" s="1">
        <f t="shared" si="365"/>
        <v>26.756791468270013</v>
      </c>
      <c r="AA1745"/>
      <c r="AB1745"/>
    </row>
    <row r="1746" spans="1:28" hidden="1" x14ac:dyDescent="0.2">
      <c r="A1746" t="s">
        <v>1821</v>
      </c>
      <c r="B1746" s="5">
        <v>522.99</v>
      </c>
      <c r="C1746" s="2">
        <v>11060462</v>
      </c>
      <c r="D1746" s="2">
        <v>400000000</v>
      </c>
      <c r="E1746" t="s">
        <v>27</v>
      </c>
      <c r="F1746" s="2">
        <v>125000000</v>
      </c>
      <c r="G1746" s="1">
        <f t="shared" si="355"/>
        <v>4.0220727329511625</v>
      </c>
      <c r="H1746" s="1">
        <f t="shared" si="356"/>
        <v>1.2568977290472383</v>
      </c>
      <c r="I1746" s="1">
        <f t="shared" si="357"/>
        <v>1.6484038057500001</v>
      </c>
      <c r="J1746" s="1">
        <f t="shared" si="358"/>
        <v>5.2748921784</v>
      </c>
      <c r="K1746" s="4">
        <v>37748000000</v>
      </c>
      <c r="L1746" s="4">
        <v>34180000000</v>
      </c>
      <c r="M1746" s="1">
        <f t="shared" si="359"/>
        <v>322.59050300068839</v>
      </c>
      <c r="N1746" s="1">
        <f t="shared" si="360"/>
        <v>1.6212194566647984</v>
      </c>
      <c r="O1746" s="4">
        <v>3568000000</v>
      </c>
      <c r="P1746" s="1">
        <f t="shared" si="361"/>
        <v>3.5033632286995511</v>
      </c>
      <c r="Q1746" s="1">
        <f t="shared" si="362"/>
        <v>11.210762331838566</v>
      </c>
      <c r="R1746" s="1">
        <f t="shared" si="363"/>
        <v>1.446127755345</v>
      </c>
      <c r="S1746" s="1">
        <f t="shared" si="364"/>
        <v>361.64854596489732</v>
      </c>
      <c r="T1746" s="1">
        <f t="shared" si="365"/>
        <v>426.16664656503497</v>
      </c>
      <c r="U1746" s="1">
        <f t="shared" si="365"/>
        <v>393.90759626496617</v>
      </c>
      <c r="V1746" s="1">
        <f t="shared" si="365"/>
        <v>361.64854596489732</v>
      </c>
      <c r="AA1746"/>
      <c r="AB1746"/>
    </row>
    <row r="1747" spans="1:28" hidden="1" x14ac:dyDescent="0.2">
      <c r="A1747" t="s">
        <v>1822</v>
      </c>
      <c r="B1747" s="5">
        <v>20.62</v>
      </c>
      <c r="C1747" s="2">
        <v>7396419</v>
      </c>
      <c r="D1747" s="2">
        <v>11000000</v>
      </c>
      <c r="E1747" t="s">
        <v>27</v>
      </c>
      <c r="F1747" s="2">
        <v>3000000</v>
      </c>
      <c r="G1747" s="1">
        <f t="shared" si="355"/>
        <v>0.11060700015615697</v>
      </c>
      <c r="H1747" s="1">
        <f t="shared" si="356"/>
        <v>3.0165545497133722E-2</v>
      </c>
      <c r="I1747" s="1">
        <f t="shared" si="357"/>
        <v>59.941956572727271</v>
      </c>
      <c r="J1747" s="1">
        <f t="shared" si="358"/>
        <v>219.78717409999999</v>
      </c>
      <c r="K1747" s="4">
        <v>1130000000</v>
      </c>
      <c r="L1747" s="4">
        <v>1011000000</v>
      </c>
      <c r="M1747" s="1">
        <f t="shared" si="359"/>
        <v>16.088866788103811</v>
      </c>
      <c r="N1747" s="1">
        <f t="shared" si="360"/>
        <v>1.281631594789916</v>
      </c>
      <c r="O1747" s="3">
        <v>119000000</v>
      </c>
      <c r="P1747" s="1">
        <f t="shared" si="361"/>
        <v>2.5210084033613445</v>
      </c>
      <c r="Q1747" s="1">
        <f t="shared" si="362"/>
        <v>9.2436974789915975</v>
      </c>
      <c r="R1747" s="1">
        <f t="shared" si="363"/>
        <v>1.3864923616363634</v>
      </c>
      <c r="S1747" s="1">
        <f t="shared" si="364"/>
        <v>14.872061736902685</v>
      </c>
      <c r="T1747" s="1">
        <f t="shared" si="365"/>
        <v>18.089835094523448</v>
      </c>
      <c r="U1747" s="1">
        <f t="shared" si="365"/>
        <v>16.480948415713065</v>
      </c>
      <c r="V1747" s="1">
        <f t="shared" si="365"/>
        <v>14.872061736902685</v>
      </c>
      <c r="AA1747"/>
      <c r="AB1747"/>
    </row>
    <row r="1748" spans="1:28" hidden="1" x14ac:dyDescent="0.2">
      <c r="A1748" t="s">
        <v>1823</v>
      </c>
      <c r="B1748" s="5">
        <v>29.8</v>
      </c>
      <c r="C1748" s="2">
        <v>15664587</v>
      </c>
      <c r="D1748" s="2">
        <v>36000000</v>
      </c>
      <c r="E1748" t="s">
        <v>27</v>
      </c>
      <c r="F1748" s="2">
        <v>9000000</v>
      </c>
      <c r="G1748" s="1">
        <f t="shared" si="355"/>
        <v>0.36198654596560464</v>
      </c>
      <c r="H1748" s="1">
        <f t="shared" si="356"/>
        <v>9.0496636491401161E-2</v>
      </c>
      <c r="I1748" s="1">
        <f t="shared" si="357"/>
        <v>18.315597841666666</v>
      </c>
      <c r="J1748" s="1">
        <f t="shared" si="358"/>
        <v>73.262391366666662</v>
      </c>
      <c r="K1748" s="4">
        <v>2205000000</v>
      </c>
      <c r="L1748" s="4">
        <v>1868000000</v>
      </c>
      <c r="M1748" s="1">
        <f t="shared" si="359"/>
        <v>21.513494099780608</v>
      </c>
      <c r="N1748" s="1">
        <f t="shared" si="360"/>
        <v>1.3851771293768544</v>
      </c>
      <c r="O1748" s="3">
        <v>337000000</v>
      </c>
      <c r="P1748" s="1">
        <f t="shared" si="361"/>
        <v>2.6706231454005933</v>
      </c>
      <c r="Q1748" s="1">
        <f t="shared" si="362"/>
        <v>10.682492581602373</v>
      </c>
      <c r="R1748" s="1">
        <f t="shared" si="363"/>
        <v>1.2966797016666667</v>
      </c>
      <c r="S1748" s="1">
        <f t="shared" si="364"/>
        <v>22.981774112525276</v>
      </c>
      <c r="T1748" s="1">
        <f t="shared" si="365"/>
        <v>27.2844729324814</v>
      </c>
      <c r="U1748" s="1">
        <f t="shared" si="365"/>
        <v>25.13312352250334</v>
      </c>
      <c r="V1748" s="1">
        <f t="shared" si="365"/>
        <v>22.981774112525276</v>
      </c>
      <c r="AA1748"/>
      <c r="AB1748"/>
    </row>
    <row r="1749" spans="1:28" hidden="1" x14ac:dyDescent="0.2">
      <c r="A1749" t="s">
        <v>1824</v>
      </c>
      <c r="B1749" s="5">
        <v>14.05</v>
      </c>
      <c r="C1749" s="2">
        <v>98547898</v>
      </c>
      <c r="D1749" s="2">
        <v>107000000</v>
      </c>
      <c r="E1749" t="s">
        <v>27</v>
      </c>
      <c r="F1749" s="2">
        <v>27000000</v>
      </c>
      <c r="G1749" s="1">
        <f t="shared" si="355"/>
        <v>1.075904456064436</v>
      </c>
      <c r="H1749" s="1">
        <f t="shared" si="356"/>
        <v>0.27148990947420348</v>
      </c>
      <c r="I1749" s="1">
        <f t="shared" si="357"/>
        <v>6.1622572177570092</v>
      </c>
      <c r="J1749" s="1">
        <f t="shared" si="358"/>
        <v>24.420797122222222</v>
      </c>
      <c r="K1749" s="4">
        <v>8152000000</v>
      </c>
      <c r="L1749" s="4">
        <v>7113000000</v>
      </c>
      <c r="M1749" s="1">
        <f t="shared" si="359"/>
        <v>10.543096515361494</v>
      </c>
      <c r="N1749" s="1">
        <f t="shared" si="360"/>
        <v>1.332625569682387</v>
      </c>
      <c r="O1749" s="4">
        <v>1039000000</v>
      </c>
      <c r="P1749" s="1">
        <f t="shared" si="361"/>
        <v>2.598652550529355</v>
      </c>
      <c r="Q1749" s="1">
        <f t="shared" si="362"/>
        <v>10.298363811357074</v>
      </c>
      <c r="R1749" s="1">
        <f t="shared" si="363"/>
        <v>1.2940167914953271</v>
      </c>
      <c r="S1749" s="1">
        <f t="shared" si="364"/>
        <v>10.857664361344369</v>
      </c>
      <c r="T1749" s="1">
        <f t="shared" si="365"/>
        <v>12.966283664416668</v>
      </c>
      <c r="U1749" s="1">
        <f t="shared" si="365"/>
        <v>11.911974012880519</v>
      </c>
      <c r="V1749" s="1">
        <f t="shared" si="365"/>
        <v>10.857664361344369</v>
      </c>
      <c r="AA1749"/>
      <c r="AB1749"/>
    </row>
    <row r="1750" spans="1:28" hidden="1" x14ac:dyDescent="0.2">
      <c r="A1750" t="s">
        <v>1825</v>
      </c>
      <c r="B1750" s="5">
        <v>31.21</v>
      </c>
      <c r="C1750" s="2">
        <v>19875000</v>
      </c>
      <c r="D1750" s="2">
        <v>46000000</v>
      </c>
      <c r="E1750" t="s">
        <v>27</v>
      </c>
      <c r="F1750" s="2">
        <v>13000000</v>
      </c>
      <c r="G1750" s="1">
        <f t="shared" si="355"/>
        <v>0.46253836428938372</v>
      </c>
      <c r="H1750" s="1">
        <f t="shared" si="356"/>
        <v>0.13071736382091279</v>
      </c>
      <c r="I1750" s="1">
        <f t="shared" si="357"/>
        <v>14.333946136956522</v>
      </c>
      <c r="J1750" s="1">
        <f t="shared" si="358"/>
        <v>50.720117100000003</v>
      </c>
      <c r="K1750" s="4">
        <v>3351000000</v>
      </c>
      <c r="L1750" s="4">
        <v>2933000000</v>
      </c>
      <c r="M1750" s="1">
        <f t="shared" si="359"/>
        <v>21.031446540880502</v>
      </c>
      <c r="N1750" s="1">
        <f t="shared" si="360"/>
        <v>1.4839683014354068</v>
      </c>
      <c r="O1750" s="3">
        <v>418000000</v>
      </c>
      <c r="P1750" s="1">
        <f t="shared" si="361"/>
        <v>3.1100478468899522</v>
      </c>
      <c r="Q1750" s="1">
        <f t="shared" si="362"/>
        <v>11.004784688995215</v>
      </c>
      <c r="R1750" s="1">
        <f t="shared" si="363"/>
        <v>1.3484755434782609</v>
      </c>
      <c r="S1750" s="1">
        <f t="shared" si="364"/>
        <v>23.144654088050313</v>
      </c>
      <c r="T1750" s="1">
        <f t="shared" si="365"/>
        <v>27.350943396226416</v>
      </c>
      <c r="U1750" s="1">
        <f t="shared" si="365"/>
        <v>25.247798742138365</v>
      </c>
      <c r="V1750" s="1">
        <f t="shared" si="365"/>
        <v>23.144654088050313</v>
      </c>
      <c r="AA1750"/>
      <c r="AB1750"/>
    </row>
    <row r="1751" spans="1:28" hidden="1" x14ac:dyDescent="0.2">
      <c r="A1751" t="s">
        <v>1826</v>
      </c>
      <c r="B1751" s="5">
        <v>43.28</v>
      </c>
      <c r="C1751" s="2">
        <v>13141000</v>
      </c>
      <c r="D1751" s="2">
        <v>47000000</v>
      </c>
      <c r="E1751" t="s">
        <v>27</v>
      </c>
      <c r="F1751" s="2">
        <v>12000000</v>
      </c>
      <c r="G1751" s="1">
        <f t="shared" si="355"/>
        <v>0.47259354612176163</v>
      </c>
      <c r="H1751" s="1">
        <f t="shared" si="356"/>
        <v>0.12066218198853489</v>
      </c>
      <c r="I1751" s="1">
        <f t="shared" si="357"/>
        <v>14.028968559574468</v>
      </c>
      <c r="J1751" s="1">
        <f t="shared" si="358"/>
        <v>54.946793524999997</v>
      </c>
      <c r="K1751" s="4">
        <v>3988000000</v>
      </c>
      <c r="L1751" s="4">
        <v>3432000000</v>
      </c>
      <c r="M1751" s="1">
        <f t="shared" si="359"/>
        <v>42.310326459173581</v>
      </c>
      <c r="N1751" s="1">
        <f t="shared" si="360"/>
        <v>1.0229181294964029</v>
      </c>
      <c r="O1751" s="3">
        <v>557000000</v>
      </c>
      <c r="P1751" s="1">
        <f t="shared" si="361"/>
        <v>2.1543985637342908</v>
      </c>
      <c r="Q1751" s="1">
        <f t="shared" si="362"/>
        <v>8.4380610412926398</v>
      </c>
      <c r="R1751" s="1">
        <f t="shared" si="363"/>
        <v>1.2100903829787235</v>
      </c>
      <c r="S1751" s="1">
        <f t="shared" si="364"/>
        <v>35.765923445704281</v>
      </c>
      <c r="T1751" s="1">
        <f t="shared" si="365"/>
        <v>44.243208279430789</v>
      </c>
      <c r="U1751" s="1">
        <f t="shared" si="365"/>
        <v>40.004565862567539</v>
      </c>
      <c r="V1751" s="1">
        <f t="shared" si="365"/>
        <v>35.765923445704281</v>
      </c>
      <c r="AA1751"/>
      <c r="AB1751"/>
    </row>
    <row r="1752" spans="1:28" hidden="1" x14ac:dyDescent="0.2">
      <c r="A1752" t="s">
        <v>1827</v>
      </c>
      <c r="B1752" s="5">
        <v>34.56</v>
      </c>
      <c r="C1752" s="2">
        <v>135809224</v>
      </c>
      <c r="D1752" s="2">
        <v>151000000</v>
      </c>
      <c r="E1752" t="s">
        <v>27</v>
      </c>
      <c r="F1752" s="2">
        <v>43000000</v>
      </c>
      <c r="G1752" s="1">
        <f t="shared" si="355"/>
        <v>1.5183324566890639</v>
      </c>
      <c r="H1752" s="1">
        <f t="shared" si="356"/>
        <v>0.43237281879224998</v>
      </c>
      <c r="I1752" s="1">
        <f t="shared" si="357"/>
        <v>4.3666325980132452</v>
      </c>
      <c r="J1752" s="1">
        <f t="shared" si="358"/>
        <v>15.333988890697675</v>
      </c>
      <c r="K1752" s="4">
        <v>8114000000</v>
      </c>
      <c r="L1752" s="4">
        <v>6909000000</v>
      </c>
      <c r="M1752" s="1">
        <f t="shared" si="359"/>
        <v>8.8727404848436517</v>
      </c>
      <c r="N1752" s="1">
        <f t="shared" si="360"/>
        <v>3.8950761671701244</v>
      </c>
      <c r="O1752" s="4">
        <v>1205000000</v>
      </c>
      <c r="P1752" s="1">
        <f t="shared" si="361"/>
        <v>3.5684647302904562</v>
      </c>
      <c r="Q1752" s="1">
        <f t="shared" si="362"/>
        <v>12.531120331950207</v>
      </c>
      <c r="R1752" s="1">
        <f t="shared" si="363"/>
        <v>3.1083223718145701</v>
      </c>
      <c r="S1752" s="1">
        <f t="shared" si="364"/>
        <v>11.118537868974201</v>
      </c>
      <c r="T1752" s="1">
        <f t="shared" si="365"/>
        <v>12.893085965942932</v>
      </c>
      <c r="U1752" s="1">
        <f t="shared" si="365"/>
        <v>12.005811917458567</v>
      </c>
      <c r="V1752" s="1">
        <f t="shared" si="365"/>
        <v>11.118537868974201</v>
      </c>
      <c r="AA1752"/>
      <c r="AB1752"/>
    </row>
    <row r="1753" spans="1:28" hidden="1" x14ac:dyDescent="0.2">
      <c r="A1753" t="s">
        <v>1828</v>
      </c>
      <c r="B1753" s="5">
        <v>24.77</v>
      </c>
      <c r="C1753" s="2">
        <v>99077723</v>
      </c>
      <c r="D1753" s="2">
        <v>173000000</v>
      </c>
      <c r="E1753" t="s">
        <v>27</v>
      </c>
      <c r="F1753" s="2">
        <v>51000000</v>
      </c>
      <c r="G1753" s="1">
        <f t="shared" si="355"/>
        <v>1.7395464570013779</v>
      </c>
      <c r="H1753" s="1">
        <f t="shared" si="356"/>
        <v>0.51281427345127328</v>
      </c>
      <c r="I1753" s="1">
        <f t="shared" si="357"/>
        <v>3.8113382791907515</v>
      </c>
      <c r="J1753" s="1">
        <f t="shared" si="358"/>
        <v>12.928657299999999</v>
      </c>
      <c r="K1753" s="4">
        <v>14480000000</v>
      </c>
      <c r="L1753" s="4">
        <v>12219000000</v>
      </c>
      <c r="M1753" s="1">
        <f t="shared" si="359"/>
        <v>22.820467926982939</v>
      </c>
      <c r="N1753" s="1">
        <f t="shared" si="360"/>
        <v>1.0854291015966386</v>
      </c>
      <c r="O1753" s="4">
        <v>2261000000</v>
      </c>
      <c r="P1753" s="1">
        <f t="shared" si="361"/>
        <v>2.2556390977443606</v>
      </c>
      <c r="Q1753" s="1">
        <f t="shared" si="362"/>
        <v>7.6514816452896941</v>
      </c>
      <c r="R1753" s="1">
        <f t="shared" si="363"/>
        <v>1.4185868200635841</v>
      </c>
      <c r="S1753" s="1">
        <f t="shared" si="364"/>
        <v>17.461039148023211</v>
      </c>
      <c r="T1753" s="1">
        <f t="shared" si="365"/>
        <v>22.025132733419802</v>
      </c>
      <c r="U1753" s="1">
        <f t="shared" si="365"/>
        <v>19.743085940721507</v>
      </c>
      <c r="V1753" s="1">
        <f t="shared" si="365"/>
        <v>17.461039148023211</v>
      </c>
      <c r="AA1753"/>
      <c r="AB1753"/>
    </row>
    <row r="1754" spans="1:28" hidden="1" x14ac:dyDescent="0.2">
      <c r="A1754" t="s">
        <v>4181</v>
      </c>
      <c r="B1754" s="5">
        <v>16.93</v>
      </c>
      <c r="C1754" s="2">
        <v>22733977</v>
      </c>
      <c r="D1754" s="2">
        <v>80000000</v>
      </c>
      <c r="E1754" t="s">
        <v>27</v>
      </c>
      <c r="F1754" s="2">
        <v>-10000000</v>
      </c>
      <c r="G1754" s="1">
        <f t="shared" si="355"/>
        <v>0.80441454659023248</v>
      </c>
      <c r="H1754" s="1">
        <f t="shared" si="356"/>
        <v>-0.10055181832377906</v>
      </c>
      <c r="I1754" s="1">
        <f t="shared" si="357"/>
        <v>8.2420190287500006</v>
      </c>
      <c r="J1754" s="1">
        <f t="shared" si="358"/>
        <v>-65.936152230000005</v>
      </c>
      <c r="K1754" s="2">
        <v>970000000</v>
      </c>
      <c r="L1754" s="2">
        <v>875000000</v>
      </c>
      <c r="M1754" s="1">
        <f t="shared" si="359"/>
        <v>4.17876731378764</v>
      </c>
      <c r="N1754" s="1">
        <f t="shared" si="360"/>
        <v>4.0514340064210526</v>
      </c>
      <c r="O1754" s="2">
        <v>95000000</v>
      </c>
      <c r="P1754" s="1">
        <f t="shared" si="361"/>
        <v>-10.526315789473683</v>
      </c>
      <c r="Q1754" s="1">
        <f t="shared" si="362"/>
        <v>84.210526315789465</v>
      </c>
      <c r="R1754" s="1">
        <f t="shared" si="363"/>
        <v>0.48110778826250011</v>
      </c>
      <c r="S1754" s="1">
        <f t="shared" si="364"/>
        <v>35.189619484527491</v>
      </c>
      <c r="T1754" s="1">
        <f t="shared" ref="T1754:V1773" si="366">($O1754+$O1754*($Q1754+T$2-$C$1)/$C$1)/$C1754</f>
        <v>36.025372947285021</v>
      </c>
      <c r="U1754" s="1">
        <f t="shared" si="366"/>
        <v>35.607496215906259</v>
      </c>
      <c r="V1754" s="1">
        <f t="shared" si="366"/>
        <v>35.189619484527491</v>
      </c>
      <c r="AA1754"/>
      <c r="AB1754"/>
    </row>
    <row r="1755" spans="1:28" hidden="1" x14ac:dyDescent="0.2">
      <c r="A1755" t="s">
        <v>1830</v>
      </c>
      <c r="B1755" s="5">
        <v>16.38</v>
      </c>
      <c r="C1755" s="2">
        <v>44935308</v>
      </c>
      <c r="D1755" s="2">
        <v>43000000</v>
      </c>
      <c r="E1755" t="s">
        <v>27</v>
      </c>
      <c r="F1755" s="2">
        <v>17000000</v>
      </c>
      <c r="G1755" s="1">
        <f t="shared" si="355"/>
        <v>0.43237281879224998</v>
      </c>
      <c r="H1755" s="1">
        <f t="shared" si="356"/>
        <v>0.17093809115042441</v>
      </c>
      <c r="I1755" s="1">
        <f t="shared" si="357"/>
        <v>15.333988890697675</v>
      </c>
      <c r="J1755" s="1">
        <f t="shared" si="358"/>
        <v>38.7859719</v>
      </c>
      <c r="K1755" s="4">
        <v>6358000000</v>
      </c>
      <c r="L1755" s="4">
        <v>5754000000</v>
      </c>
      <c r="M1755" s="1">
        <f t="shared" si="359"/>
        <v>13.441545788447694</v>
      </c>
      <c r="N1755" s="1">
        <f t="shared" si="360"/>
        <v>1.2186098427814569</v>
      </c>
      <c r="O1755" s="3">
        <v>604000000</v>
      </c>
      <c r="P1755" s="1">
        <f t="shared" si="361"/>
        <v>2.814569536423841</v>
      </c>
      <c r="Q1755" s="1">
        <f t="shared" si="362"/>
        <v>7.1192052980132452</v>
      </c>
      <c r="R1755" s="1">
        <f t="shared" si="363"/>
        <v>1.7117217326511627</v>
      </c>
      <c r="S1755" s="1">
        <f t="shared" si="364"/>
        <v>9.5693123990604452</v>
      </c>
      <c r="T1755" s="1">
        <f t="shared" si="366"/>
        <v>12.257621556749983</v>
      </c>
      <c r="U1755" s="1">
        <f t="shared" si="366"/>
        <v>10.913466977905214</v>
      </c>
      <c r="V1755" s="1">
        <f t="shared" si="366"/>
        <v>9.5693123990604452</v>
      </c>
      <c r="AA1755"/>
      <c r="AB1755"/>
    </row>
    <row r="1756" spans="1:28" hidden="1" x14ac:dyDescent="0.2">
      <c r="A1756" t="s">
        <v>1831</v>
      </c>
      <c r="B1756" s="5">
        <v>28.61</v>
      </c>
      <c r="C1756" s="2">
        <v>132877769</v>
      </c>
      <c r="D1756" s="2">
        <v>264000000</v>
      </c>
      <c r="E1756" t="s">
        <v>27</v>
      </c>
      <c r="F1756" s="2">
        <v>74000000</v>
      </c>
      <c r="G1756" s="1">
        <f t="shared" si="355"/>
        <v>2.6545680037477672</v>
      </c>
      <c r="H1756" s="1">
        <f t="shared" si="356"/>
        <v>0.74408345559596512</v>
      </c>
      <c r="I1756" s="1">
        <f t="shared" si="357"/>
        <v>2.4975815238636363</v>
      </c>
      <c r="J1756" s="1">
        <f t="shared" si="358"/>
        <v>8.9102908418918911</v>
      </c>
      <c r="K1756" s="4">
        <v>20598000000</v>
      </c>
      <c r="L1756" s="4">
        <v>17944000000</v>
      </c>
      <c r="M1756" s="1">
        <f t="shared" si="359"/>
        <v>19.973243229271858</v>
      </c>
      <c r="N1756" s="1">
        <f t="shared" si="360"/>
        <v>1.4324163417822156</v>
      </c>
      <c r="O1756" s="4">
        <v>2655000000</v>
      </c>
      <c r="P1756" s="1">
        <f t="shared" si="361"/>
        <v>2.7871939736346518</v>
      </c>
      <c r="Q1756" s="1">
        <f t="shared" si="362"/>
        <v>9.9435028248587578</v>
      </c>
      <c r="R1756" s="1">
        <f t="shared" si="363"/>
        <v>1.4400124890492423</v>
      </c>
      <c r="S1756" s="1">
        <f t="shared" si="364"/>
        <v>19.867883242380447</v>
      </c>
      <c r="T1756" s="1">
        <f t="shared" si="366"/>
        <v>23.864037030904697</v>
      </c>
      <c r="U1756" s="1">
        <f t="shared" si="366"/>
        <v>21.86596013664257</v>
      </c>
      <c r="V1756" s="1">
        <f t="shared" si="366"/>
        <v>19.867883242380447</v>
      </c>
      <c r="AA1756"/>
      <c r="AB1756"/>
    </row>
    <row r="1757" spans="1:28" hidden="1" x14ac:dyDescent="0.2">
      <c r="A1757" t="s">
        <v>1832</v>
      </c>
      <c r="B1757" s="5">
        <v>19.64</v>
      </c>
      <c r="C1757" s="2">
        <v>8807175</v>
      </c>
      <c r="D1757" s="2">
        <v>14000000</v>
      </c>
      <c r="E1757" t="s">
        <v>27</v>
      </c>
      <c r="F1757" s="2">
        <v>4000000</v>
      </c>
      <c r="G1757" s="1">
        <f t="shared" si="355"/>
        <v>0.1407725456532907</v>
      </c>
      <c r="H1757" s="1">
        <f t="shared" si="356"/>
        <v>4.0220727329511624E-2</v>
      </c>
      <c r="I1757" s="1">
        <f t="shared" si="357"/>
        <v>47.097251592857141</v>
      </c>
      <c r="J1757" s="1">
        <f t="shared" si="358"/>
        <v>164.84038057500001</v>
      </c>
      <c r="K1757" s="4">
        <v>1805000000</v>
      </c>
      <c r="L1757" s="4">
        <v>1643000000</v>
      </c>
      <c r="M1757" s="1">
        <f t="shared" si="359"/>
        <v>18.394093452213678</v>
      </c>
      <c r="N1757" s="1">
        <f t="shared" si="360"/>
        <v>1.0677340555555557</v>
      </c>
      <c r="O1757" s="3">
        <v>162000000</v>
      </c>
      <c r="P1757" s="1">
        <f t="shared" si="361"/>
        <v>2.4691358024691357</v>
      </c>
      <c r="Q1757" s="1">
        <f t="shared" si="362"/>
        <v>8.6419753086419746</v>
      </c>
      <c r="R1757" s="1">
        <f t="shared" si="363"/>
        <v>1.2355208357142857</v>
      </c>
      <c r="S1757" s="1">
        <f t="shared" si="364"/>
        <v>15.896130143888364</v>
      </c>
      <c r="T1757" s="1">
        <f t="shared" si="366"/>
        <v>19.574948834331099</v>
      </c>
      <c r="U1757" s="1">
        <f t="shared" si="366"/>
        <v>17.735539489109733</v>
      </c>
      <c r="V1757" s="1">
        <f t="shared" si="366"/>
        <v>15.896130143888364</v>
      </c>
      <c r="AA1757"/>
      <c r="AB1757"/>
    </row>
    <row r="1758" spans="1:28" hidden="1" x14ac:dyDescent="0.2">
      <c r="A1758" t="s">
        <v>1833</v>
      </c>
      <c r="B1758" s="5">
        <v>17.399999999999999</v>
      </c>
      <c r="C1758" s="2">
        <v>10919932</v>
      </c>
      <c r="D1758" s="2">
        <v>7000000</v>
      </c>
      <c r="E1758" t="s">
        <v>27</v>
      </c>
      <c r="F1758" s="2">
        <v>3000000</v>
      </c>
      <c r="G1758" s="1">
        <f t="shared" si="355"/>
        <v>7.0386272826645349E-2</v>
      </c>
      <c r="H1758" s="1">
        <f t="shared" si="356"/>
        <v>3.0165545497133722E-2</v>
      </c>
      <c r="I1758" s="1">
        <f t="shared" si="357"/>
        <v>94.194503185714282</v>
      </c>
      <c r="J1758" s="1">
        <f t="shared" si="358"/>
        <v>219.78717409999999</v>
      </c>
      <c r="K1758" s="4">
        <v>1250000000</v>
      </c>
      <c r="L1758" s="4">
        <v>1073000000</v>
      </c>
      <c r="M1758" s="1">
        <f t="shared" si="359"/>
        <v>16.208892143284409</v>
      </c>
      <c r="N1758" s="1">
        <f t="shared" si="360"/>
        <v>1.073484840677966</v>
      </c>
      <c r="O1758" s="3">
        <v>177000000</v>
      </c>
      <c r="P1758" s="1">
        <f t="shared" si="361"/>
        <v>1.6949152542372881</v>
      </c>
      <c r="Q1758" s="1">
        <f t="shared" si="362"/>
        <v>3.9548022598870061</v>
      </c>
      <c r="R1758" s="1">
        <f t="shared" si="363"/>
        <v>2.7143830971428566</v>
      </c>
      <c r="S1758" s="1">
        <f t="shared" si="364"/>
        <v>6.410296327852592</v>
      </c>
      <c r="T1758" s="1">
        <f t="shared" si="366"/>
        <v>9.6520747565094744</v>
      </c>
      <c r="U1758" s="1">
        <f t="shared" si="366"/>
        <v>8.0311855421810332</v>
      </c>
      <c r="V1758" s="1">
        <f t="shared" si="366"/>
        <v>6.410296327852592</v>
      </c>
      <c r="AA1758"/>
      <c r="AB1758"/>
    </row>
    <row r="1759" spans="1:28" hidden="1" x14ac:dyDescent="0.2">
      <c r="A1759" t="s">
        <v>1834</v>
      </c>
      <c r="B1759" s="5">
        <v>23.44</v>
      </c>
      <c r="C1759" s="2">
        <v>24671014</v>
      </c>
      <c r="D1759" s="2">
        <v>42000000</v>
      </c>
      <c r="E1759" t="s">
        <v>27</v>
      </c>
      <c r="F1759" s="2">
        <v>11000000</v>
      </c>
      <c r="G1759" s="1">
        <f t="shared" si="355"/>
        <v>0.42231763695987207</v>
      </c>
      <c r="H1759" s="1">
        <f t="shared" si="356"/>
        <v>0.11060700015615697</v>
      </c>
      <c r="I1759" s="1">
        <f t="shared" si="357"/>
        <v>15.699083864285715</v>
      </c>
      <c r="J1759" s="1">
        <f t="shared" si="358"/>
        <v>59.941956572727271</v>
      </c>
      <c r="K1759" s="4">
        <v>4163000000</v>
      </c>
      <c r="L1759" s="4">
        <v>3774000000</v>
      </c>
      <c r="M1759" s="1">
        <f t="shared" si="359"/>
        <v>15.767491356455798</v>
      </c>
      <c r="N1759" s="1">
        <f t="shared" si="360"/>
        <v>1.4866030029820052</v>
      </c>
      <c r="O1759" s="3">
        <v>388000000</v>
      </c>
      <c r="P1759" s="1">
        <f t="shared" si="361"/>
        <v>2.8350515463917527</v>
      </c>
      <c r="Q1759" s="1">
        <f t="shared" si="362"/>
        <v>10.824742268041238</v>
      </c>
      <c r="R1759" s="1">
        <f t="shared" si="363"/>
        <v>1.3768775432380953</v>
      </c>
      <c r="S1759" s="1">
        <f t="shared" si="364"/>
        <v>17.024026657355876</v>
      </c>
      <c r="T1759" s="1">
        <f t="shared" si="366"/>
        <v>20.169418249286391</v>
      </c>
      <c r="U1759" s="1">
        <f t="shared" si="366"/>
        <v>18.596722453321131</v>
      </c>
      <c r="V1759" s="1">
        <f t="shared" si="366"/>
        <v>17.024026657355876</v>
      </c>
      <c r="AA1759"/>
      <c r="AB1759"/>
    </row>
    <row r="1760" spans="1:28" hidden="1" x14ac:dyDescent="0.2">
      <c r="A1760" t="s">
        <v>1835</v>
      </c>
      <c r="B1760" s="5">
        <v>10.199999999999999</v>
      </c>
      <c r="C1760" s="2">
        <v>4833426</v>
      </c>
      <c r="D1760" s="2">
        <v>1.08</v>
      </c>
      <c r="E1760" t="s">
        <v>27</v>
      </c>
      <c r="F1760" s="2">
        <v>-0.61</v>
      </c>
      <c r="G1760" s="1">
        <f t="shared" si="355"/>
        <v>1.085959637896814E-8</v>
      </c>
      <c r="H1760" s="1">
        <f t="shared" si="356"/>
        <v>-6.1336609177505233E-9</v>
      </c>
      <c r="I1760" s="1">
        <f t="shared" si="357"/>
        <v>610519928.05555546</v>
      </c>
      <c r="J1760" s="1">
        <f t="shared" si="358"/>
        <v>-1080920528.3606558</v>
      </c>
      <c r="K1760" s="3">
        <v>400000000</v>
      </c>
      <c r="L1760" s="3">
        <v>343000000</v>
      </c>
      <c r="M1760" s="1">
        <f t="shared" si="359"/>
        <v>11.792877350351489</v>
      </c>
      <c r="N1760" s="1">
        <f t="shared" si="360"/>
        <v>0.86492886315789475</v>
      </c>
      <c r="O1760" s="3">
        <v>57000000</v>
      </c>
      <c r="P1760" s="1">
        <f t="shared" si="361"/>
        <v>-1.0701754385964912E-6</v>
      </c>
      <c r="Q1760" s="1">
        <f t="shared" si="362"/>
        <v>1.8947368421052632E-6</v>
      </c>
      <c r="R1760" s="1">
        <f t="shared" si="363"/>
        <v>4564902.3345930055</v>
      </c>
      <c r="S1760" s="1">
        <f t="shared" si="364"/>
        <v>2.2344399183973786E-6</v>
      </c>
      <c r="T1760" s="1">
        <f t="shared" si="366"/>
        <v>2.3585777045102163</v>
      </c>
      <c r="U1760" s="1">
        <f t="shared" si="366"/>
        <v>1.1792899694750674</v>
      </c>
      <c r="V1760" s="1">
        <f t="shared" si="366"/>
        <v>2.2344399183973786E-6</v>
      </c>
      <c r="AA1760"/>
      <c r="AB1760"/>
    </row>
    <row r="1761" spans="1:28" hidden="1" x14ac:dyDescent="0.2">
      <c r="A1761" t="s">
        <v>1836</v>
      </c>
      <c r="B1761" s="5">
        <v>113.75</v>
      </c>
      <c r="C1761" s="2">
        <v>0</v>
      </c>
      <c r="D1761" s="2" t="s">
        <v>41</v>
      </c>
      <c r="E1761" t="s">
        <v>42</v>
      </c>
      <c r="F1761" s="2" t="s">
        <v>41</v>
      </c>
      <c r="G1761" s="1" t="e">
        <f t="shared" si="355"/>
        <v>#VALUE!</v>
      </c>
      <c r="H1761" s="1" t="e">
        <f t="shared" si="356"/>
        <v>#VALUE!</v>
      </c>
      <c r="I1761" s="1" t="e">
        <f t="shared" si="357"/>
        <v>#VALUE!</v>
      </c>
      <c r="J1761" s="1" t="e">
        <f t="shared" si="358"/>
        <v>#VALUE!</v>
      </c>
      <c r="K1761" s="2" t="s">
        <v>41</v>
      </c>
      <c r="L1761" s="2" t="s">
        <v>41</v>
      </c>
      <c r="M1761" s="1" t="e">
        <f t="shared" si="359"/>
        <v>#VALUE!</v>
      </c>
      <c r="N1761" s="1" t="e">
        <f t="shared" si="360"/>
        <v>#VALUE!</v>
      </c>
      <c r="O1761" s="2" t="s">
        <v>41</v>
      </c>
      <c r="P1761" s="1" t="e">
        <f t="shared" si="361"/>
        <v>#VALUE!</v>
      </c>
      <c r="Q1761" s="1" t="e">
        <f t="shared" si="362"/>
        <v>#VALUE!</v>
      </c>
      <c r="R1761" s="1" t="e">
        <f t="shared" si="363"/>
        <v>#VALUE!</v>
      </c>
      <c r="S1761" s="1" t="e">
        <f t="shared" si="364"/>
        <v>#VALUE!</v>
      </c>
      <c r="T1761" s="1" t="e">
        <f t="shared" si="366"/>
        <v>#VALUE!</v>
      </c>
      <c r="U1761" s="1" t="e">
        <f t="shared" si="366"/>
        <v>#VALUE!</v>
      </c>
      <c r="V1761" s="1" t="e">
        <f t="shared" si="366"/>
        <v>#VALUE!</v>
      </c>
      <c r="AA1761"/>
      <c r="AB1761"/>
    </row>
    <row r="1762" spans="1:28" hidden="1" x14ac:dyDescent="0.2">
      <c r="A1762" t="s">
        <v>279</v>
      </c>
      <c r="B1762" s="5">
        <v>38.25</v>
      </c>
      <c r="C1762" s="2">
        <v>56605000</v>
      </c>
      <c r="D1762" s="2">
        <v>446000000</v>
      </c>
      <c r="E1762" t="s">
        <v>27</v>
      </c>
      <c r="F1762" s="2">
        <v>117000000</v>
      </c>
      <c r="G1762" s="1">
        <f t="shared" si="355"/>
        <v>4.4846110972405464</v>
      </c>
      <c r="H1762" s="1">
        <f t="shared" si="356"/>
        <v>1.176456274388215</v>
      </c>
      <c r="I1762" s="1">
        <f t="shared" si="357"/>
        <v>1.4783890634529149</v>
      </c>
      <c r="J1762" s="1">
        <f t="shared" si="358"/>
        <v>5.6355685666666675</v>
      </c>
      <c r="K1762" s="2">
        <v>5618000000</v>
      </c>
      <c r="L1762" s="2">
        <v>4659000000</v>
      </c>
      <c r="M1762" s="1">
        <f t="shared" si="359"/>
        <v>16.941966257397755</v>
      </c>
      <c r="N1762" s="1">
        <f t="shared" si="360"/>
        <v>2.2577072471324295</v>
      </c>
      <c r="O1762" s="2">
        <v>628000000</v>
      </c>
      <c r="P1762" s="1">
        <f t="shared" si="361"/>
        <v>18.630573248407643</v>
      </c>
      <c r="Q1762" s="1">
        <f t="shared" si="362"/>
        <v>71.01910828025477</v>
      </c>
      <c r="R1762" s="1">
        <f t="shared" si="363"/>
        <v>0.48545767937219741</v>
      </c>
      <c r="S1762" s="1">
        <f t="shared" si="364"/>
        <v>78.791626181432719</v>
      </c>
      <c r="T1762" s="1">
        <f t="shared" si="366"/>
        <v>81.010511438918812</v>
      </c>
      <c r="U1762" s="1">
        <f t="shared" si="366"/>
        <v>79.901068810175758</v>
      </c>
      <c r="V1762" s="1">
        <f t="shared" si="366"/>
        <v>78.791626181432719</v>
      </c>
      <c r="AA1762"/>
      <c r="AB1762"/>
    </row>
    <row r="1763" spans="1:28" hidden="1" x14ac:dyDescent="0.2">
      <c r="A1763" t="s">
        <v>1838</v>
      </c>
      <c r="B1763" s="5">
        <v>10.58</v>
      </c>
      <c r="C1763" s="2">
        <v>183650405</v>
      </c>
      <c r="D1763" s="2">
        <v>-204000000</v>
      </c>
      <c r="E1763" t="s">
        <v>201</v>
      </c>
      <c r="F1763" s="2">
        <v>-204000000</v>
      </c>
      <c r="G1763" s="1">
        <f t="shared" si="355"/>
        <v>-2.0512570938050931</v>
      </c>
      <c r="H1763" s="1">
        <f t="shared" si="356"/>
        <v>-2.0512570938050931</v>
      </c>
      <c r="I1763" s="1">
        <f t="shared" si="357"/>
        <v>-3.2321643249999998</v>
      </c>
      <c r="J1763" s="1">
        <f t="shared" si="358"/>
        <v>-3.2321643249999998</v>
      </c>
      <c r="K1763" s="3">
        <v>926000000</v>
      </c>
      <c r="L1763" s="3">
        <v>332000000</v>
      </c>
      <c r="M1763" s="1">
        <f t="shared" si="359"/>
        <v>3.2344061533651396</v>
      </c>
      <c r="N1763" s="1">
        <f t="shared" si="360"/>
        <v>3.2710796042087544</v>
      </c>
      <c r="O1763" s="3">
        <v>595000000</v>
      </c>
      <c r="P1763" s="1">
        <f t="shared" si="361"/>
        <v>-34.285714285714285</v>
      </c>
      <c r="Q1763" s="1">
        <f t="shared" si="362"/>
        <v>-34.285714285714285</v>
      </c>
      <c r="R1763" s="1">
        <f t="shared" si="363"/>
        <v>-0.95246141416666663</v>
      </c>
      <c r="S1763" s="1">
        <f t="shared" si="364"/>
        <v>-11.10806153680957</v>
      </c>
      <c r="T1763" s="1">
        <f t="shared" si="366"/>
        <v>-10.460091280495678</v>
      </c>
      <c r="U1763" s="1">
        <f t="shared" si="366"/>
        <v>-10.784076408652625</v>
      </c>
      <c r="V1763" s="1">
        <f t="shared" si="366"/>
        <v>-11.10806153680957</v>
      </c>
      <c r="AA1763"/>
      <c r="AB1763"/>
    </row>
    <row r="1764" spans="1:28" hidden="1" x14ac:dyDescent="0.2">
      <c r="A1764" t="s">
        <v>1839</v>
      </c>
      <c r="B1764" s="5">
        <v>27.4</v>
      </c>
      <c r="C1764" s="2">
        <v>9980612</v>
      </c>
      <c r="D1764" s="2">
        <v>22000000</v>
      </c>
      <c r="E1764" t="s">
        <v>27</v>
      </c>
      <c r="F1764" s="2">
        <v>6000000</v>
      </c>
      <c r="G1764" s="1">
        <f t="shared" si="355"/>
        <v>0.22121400031231395</v>
      </c>
      <c r="H1764" s="1">
        <f t="shared" si="356"/>
        <v>6.0331090994267443E-2</v>
      </c>
      <c r="I1764" s="1">
        <f t="shared" si="357"/>
        <v>29.970978286363636</v>
      </c>
      <c r="J1764" s="1">
        <f t="shared" si="358"/>
        <v>109.89358704999999</v>
      </c>
      <c r="K1764" s="4">
        <v>4095000000</v>
      </c>
      <c r="L1764" s="4">
        <v>3800000000</v>
      </c>
      <c r="M1764" s="1">
        <f t="shared" si="359"/>
        <v>29.557305704299495</v>
      </c>
      <c r="N1764" s="1">
        <f t="shared" si="360"/>
        <v>0.92701277559322037</v>
      </c>
      <c r="O1764" s="3">
        <v>295000000</v>
      </c>
      <c r="P1764" s="1">
        <f t="shared" si="361"/>
        <v>2.0338983050847457</v>
      </c>
      <c r="Q1764" s="1">
        <f t="shared" si="362"/>
        <v>7.4576271186440684</v>
      </c>
      <c r="R1764" s="1">
        <f t="shared" si="363"/>
        <v>1.2430398581818181</v>
      </c>
      <c r="S1764" s="1">
        <f t="shared" si="364"/>
        <v>22.042736457443691</v>
      </c>
      <c r="T1764" s="1">
        <f t="shared" si="366"/>
        <v>27.954197598303598</v>
      </c>
      <c r="U1764" s="1">
        <f t="shared" si="366"/>
        <v>24.998467027873648</v>
      </c>
      <c r="V1764" s="1">
        <f t="shared" si="366"/>
        <v>22.042736457443691</v>
      </c>
      <c r="AA1764"/>
      <c r="AB1764"/>
    </row>
    <row r="1765" spans="1:28" hidden="1" x14ac:dyDescent="0.2">
      <c r="A1765" t="s">
        <v>1840</v>
      </c>
      <c r="B1765" s="5">
        <v>43.36</v>
      </c>
      <c r="C1765" s="2">
        <v>126783000</v>
      </c>
      <c r="D1765" s="2">
        <v>163000000</v>
      </c>
      <c r="E1765" t="s">
        <v>27</v>
      </c>
      <c r="F1765" s="2">
        <v>78000000</v>
      </c>
      <c r="G1765" s="1">
        <f t="shared" si="355"/>
        <v>1.6389946386775989</v>
      </c>
      <c r="H1765" s="1">
        <f t="shared" si="356"/>
        <v>0.78430418292547677</v>
      </c>
      <c r="I1765" s="1">
        <f t="shared" si="357"/>
        <v>4.0451627134969321</v>
      </c>
      <c r="J1765" s="1">
        <f t="shared" si="358"/>
        <v>8.4533528499999999</v>
      </c>
      <c r="K1765" s="4">
        <v>3377000000</v>
      </c>
      <c r="L1765" s="4">
        <v>1651000000</v>
      </c>
      <c r="M1765" s="1">
        <f t="shared" si="359"/>
        <v>13.613812577396024</v>
      </c>
      <c r="N1765" s="1">
        <f t="shared" si="360"/>
        <v>3.1850005098493623</v>
      </c>
      <c r="O1765" s="4">
        <v>1693000000</v>
      </c>
      <c r="P1765" s="1">
        <f t="shared" si="361"/>
        <v>4.6072061429415241</v>
      </c>
      <c r="Q1765" s="1">
        <f t="shared" si="362"/>
        <v>9.6278795038393383</v>
      </c>
      <c r="R1765" s="1">
        <f t="shared" si="363"/>
        <v>3.3725833619631902</v>
      </c>
      <c r="S1765" s="1">
        <f t="shared" si="364"/>
        <v>12.856613268340393</v>
      </c>
      <c r="T1765" s="1">
        <f t="shared" si="366"/>
        <v>15.527318331322023</v>
      </c>
      <c r="U1765" s="1">
        <f t="shared" si="366"/>
        <v>14.191965799831207</v>
      </c>
      <c r="V1765" s="1">
        <f t="shared" si="366"/>
        <v>12.856613268340393</v>
      </c>
      <c r="AA1765"/>
      <c r="AB1765"/>
    </row>
    <row r="1766" spans="1:28" hidden="1" x14ac:dyDescent="0.2">
      <c r="A1766" t="s">
        <v>5023</v>
      </c>
      <c r="B1766" s="5">
        <v>4.42</v>
      </c>
      <c r="C1766" s="2">
        <v>170613712</v>
      </c>
      <c r="D1766" s="2">
        <v>154000000</v>
      </c>
      <c r="E1766" t="s">
        <v>27</v>
      </c>
      <c r="F1766" s="2">
        <v>-74000000</v>
      </c>
      <c r="G1766" s="1">
        <f t="shared" si="355"/>
        <v>1.5484980021861976</v>
      </c>
      <c r="H1766" s="1">
        <f t="shared" si="356"/>
        <v>-0.74408345559596512</v>
      </c>
      <c r="I1766" s="1">
        <f t="shared" si="357"/>
        <v>4.2815683266233764</v>
      </c>
      <c r="J1766" s="1">
        <f t="shared" si="358"/>
        <v>-8.9102908418918911</v>
      </c>
      <c r="K1766" s="2">
        <v>118000000</v>
      </c>
      <c r="L1766" s="2">
        <v>12000000</v>
      </c>
      <c r="M1766" s="1">
        <f t="shared" si="359"/>
        <v>0.62128652355913805</v>
      </c>
      <c r="N1766" s="1">
        <f t="shared" si="360"/>
        <v>7.1142698777358495</v>
      </c>
      <c r="O1766" s="2">
        <v>106000000</v>
      </c>
      <c r="P1766" s="1">
        <f t="shared" si="361"/>
        <v>-69.811320754716974</v>
      </c>
      <c r="Q1766" s="1">
        <f t="shared" si="362"/>
        <v>145.28301886792451</v>
      </c>
      <c r="R1766" s="1">
        <f t="shared" si="363"/>
        <v>0.48968351106493513</v>
      </c>
      <c r="S1766" s="1">
        <f t="shared" si="364"/>
        <v>9.0262381724629481</v>
      </c>
      <c r="T1766" s="1">
        <f t="shared" si="366"/>
        <v>9.1504954771747755</v>
      </c>
      <c r="U1766" s="1">
        <f t="shared" si="366"/>
        <v>9.0883668248188627</v>
      </c>
      <c r="V1766" s="1">
        <f t="shared" si="366"/>
        <v>9.0262381724629481</v>
      </c>
      <c r="AA1766"/>
      <c r="AB1766"/>
    </row>
    <row r="1767" spans="1:28" hidden="1" x14ac:dyDescent="0.2">
      <c r="A1767" t="s">
        <v>1842</v>
      </c>
      <c r="B1767" s="5">
        <v>39.270000000000003</v>
      </c>
      <c r="C1767" s="2">
        <v>65043486</v>
      </c>
      <c r="D1767" s="2">
        <v>160000000</v>
      </c>
      <c r="E1767" t="s">
        <v>27</v>
      </c>
      <c r="F1767" s="2">
        <v>49000000</v>
      </c>
      <c r="G1767" s="1">
        <f t="shared" si="355"/>
        <v>1.608829093180465</v>
      </c>
      <c r="H1767" s="1">
        <f t="shared" si="356"/>
        <v>0.4927039097865174</v>
      </c>
      <c r="I1767" s="1">
        <f t="shared" si="357"/>
        <v>4.1210095143750003</v>
      </c>
      <c r="J1767" s="1">
        <f t="shared" si="358"/>
        <v>13.456357597959185</v>
      </c>
      <c r="K1767" s="4">
        <v>14702000000</v>
      </c>
      <c r="L1767" s="4">
        <v>12719000000</v>
      </c>
      <c r="M1767" s="1">
        <f t="shared" si="359"/>
        <v>30.487295837741538</v>
      </c>
      <c r="N1767" s="1">
        <f t="shared" si="360"/>
        <v>1.2880775064145236</v>
      </c>
      <c r="O1767" s="4">
        <v>1983000000</v>
      </c>
      <c r="P1767" s="1">
        <f t="shared" si="361"/>
        <v>2.4710035300050426</v>
      </c>
      <c r="Q1767" s="1">
        <f t="shared" si="362"/>
        <v>8.0685829551185062</v>
      </c>
      <c r="R1767" s="1">
        <f t="shared" si="363"/>
        <v>1.5964110595125003</v>
      </c>
      <c r="S1767" s="1">
        <f t="shared" si="364"/>
        <v>24.598927554405677</v>
      </c>
      <c r="T1767" s="1">
        <f t="shared" si="366"/>
        <v>30.696386721953981</v>
      </c>
      <c r="U1767" s="1">
        <f t="shared" si="366"/>
        <v>27.647657138179827</v>
      </c>
      <c r="V1767" s="1">
        <f t="shared" si="366"/>
        <v>24.598927554405677</v>
      </c>
      <c r="AA1767"/>
      <c r="AB1767"/>
    </row>
    <row r="1768" spans="1:28" hidden="1" x14ac:dyDescent="0.2">
      <c r="A1768" t="s">
        <v>1843</v>
      </c>
      <c r="B1768" s="5">
        <v>40.36</v>
      </c>
      <c r="C1768" s="2">
        <v>51570000</v>
      </c>
      <c r="D1768" s="2">
        <v>159000000</v>
      </c>
      <c r="E1768" t="s">
        <v>27</v>
      </c>
      <c r="F1768" s="2">
        <v>37000000</v>
      </c>
      <c r="G1768" s="1">
        <f t="shared" si="355"/>
        <v>1.5987739113480872</v>
      </c>
      <c r="H1768" s="1">
        <f t="shared" si="356"/>
        <v>0.37204172779798256</v>
      </c>
      <c r="I1768" s="1">
        <f t="shared" si="357"/>
        <v>4.1469278132075473</v>
      </c>
      <c r="J1768" s="1">
        <f t="shared" si="358"/>
        <v>17.820581683783782</v>
      </c>
      <c r="K1768" s="4">
        <v>12325000000</v>
      </c>
      <c r="L1768" s="4">
        <v>10576000000</v>
      </c>
      <c r="M1768" s="1">
        <f t="shared" si="359"/>
        <v>33.915066899360092</v>
      </c>
      <c r="N1768" s="1">
        <f t="shared" si="360"/>
        <v>1.1900315608919383</v>
      </c>
      <c r="O1768" s="4">
        <v>1749000000</v>
      </c>
      <c r="P1768" s="1">
        <f t="shared" si="361"/>
        <v>2.115494568324757</v>
      </c>
      <c r="Q1768" s="1">
        <f t="shared" si="362"/>
        <v>9.0909090909090917</v>
      </c>
      <c r="R1768" s="1">
        <f t="shared" si="363"/>
        <v>1.3090347169811318</v>
      </c>
      <c r="S1768" s="1">
        <f t="shared" si="364"/>
        <v>30.831878999418272</v>
      </c>
      <c r="T1768" s="1">
        <f t="shared" si="366"/>
        <v>37.614892379290289</v>
      </c>
      <c r="U1768" s="1">
        <f t="shared" si="366"/>
        <v>34.223385689354281</v>
      </c>
      <c r="V1768" s="1">
        <f t="shared" si="366"/>
        <v>30.831878999418272</v>
      </c>
      <c r="AA1768"/>
      <c r="AB1768"/>
    </row>
    <row r="1769" spans="1:28" hidden="1" x14ac:dyDescent="0.2">
      <c r="A1769" t="s">
        <v>1844</v>
      </c>
      <c r="B1769" s="5">
        <v>20.88</v>
      </c>
      <c r="C1769" s="2">
        <v>109662000</v>
      </c>
      <c r="D1769" s="2">
        <v>158000000</v>
      </c>
      <c r="E1769" t="s">
        <v>27</v>
      </c>
      <c r="F1769" s="2">
        <v>55000000</v>
      </c>
      <c r="G1769" s="1">
        <f t="shared" si="355"/>
        <v>1.5887187295157092</v>
      </c>
      <c r="H1769" s="1">
        <f t="shared" si="356"/>
        <v>0.55303500078078482</v>
      </c>
      <c r="I1769" s="1">
        <f t="shared" si="357"/>
        <v>4.1731741917721514</v>
      </c>
      <c r="J1769" s="1">
        <f t="shared" si="358"/>
        <v>11.988391314545455</v>
      </c>
      <c r="K1769" s="4">
        <v>18013000000</v>
      </c>
      <c r="L1769" s="4">
        <v>15674000000</v>
      </c>
      <c r="M1769" s="1">
        <f t="shared" si="359"/>
        <v>21.329175101676061</v>
      </c>
      <c r="N1769" s="1">
        <f t="shared" si="360"/>
        <v>0.97894081231295416</v>
      </c>
      <c r="O1769" s="4">
        <v>2340000000</v>
      </c>
      <c r="P1769" s="1">
        <f t="shared" si="361"/>
        <v>2.3504273504273505</v>
      </c>
      <c r="Q1769" s="1">
        <f t="shared" si="362"/>
        <v>6.7521367521367521</v>
      </c>
      <c r="R1769" s="1">
        <f t="shared" si="363"/>
        <v>1.449204151898734</v>
      </c>
      <c r="S1769" s="1">
        <f t="shared" si="364"/>
        <v>14.40790793529208</v>
      </c>
      <c r="T1769" s="1">
        <f t="shared" si="366"/>
        <v>18.675566741441887</v>
      </c>
      <c r="U1769" s="1">
        <f t="shared" si="366"/>
        <v>16.541737338366982</v>
      </c>
      <c r="V1769" s="1">
        <f t="shared" si="366"/>
        <v>14.40790793529208</v>
      </c>
      <c r="AA1769"/>
      <c r="AB1769"/>
    </row>
    <row r="1770" spans="1:28" hidden="1" x14ac:dyDescent="0.2">
      <c r="A1770" t="s">
        <v>1845</v>
      </c>
      <c r="B1770" s="5">
        <v>34.01</v>
      </c>
      <c r="C1770" s="2">
        <v>16696292</v>
      </c>
      <c r="D1770" s="2">
        <v>37000000</v>
      </c>
      <c r="E1770" t="s">
        <v>27</v>
      </c>
      <c r="F1770" s="2">
        <v>12000000</v>
      </c>
      <c r="G1770" s="1">
        <f t="shared" si="355"/>
        <v>0.37204172779798256</v>
      </c>
      <c r="H1770" s="1">
        <f t="shared" si="356"/>
        <v>0.12066218198853489</v>
      </c>
      <c r="I1770" s="1">
        <f t="shared" si="357"/>
        <v>17.820581683783782</v>
      </c>
      <c r="J1770" s="1">
        <f t="shared" si="358"/>
        <v>54.946793524999997</v>
      </c>
      <c r="K1770" s="4">
        <v>3838000000</v>
      </c>
      <c r="L1770" s="4">
        <v>3316000000</v>
      </c>
      <c r="M1770" s="1">
        <f t="shared" si="359"/>
        <v>31.264426855974968</v>
      </c>
      <c r="N1770" s="1">
        <f t="shared" si="360"/>
        <v>1.0878177986973179</v>
      </c>
      <c r="O1770" s="3">
        <v>522000000</v>
      </c>
      <c r="P1770" s="1">
        <f t="shared" si="361"/>
        <v>2.2988505747126435</v>
      </c>
      <c r="Q1770" s="1">
        <f t="shared" si="362"/>
        <v>7.088122605363985</v>
      </c>
      <c r="R1770" s="1">
        <f t="shared" si="363"/>
        <v>1.5347051105945946</v>
      </c>
      <c r="S1770" s="1">
        <f t="shared" si="364"/>
        <v>22.160609074158501</v>
      </c>
      <c r="T1770" s="1">
        <f t="shared" si="366"/>
        <v>28.413494445353496</v>
      </c>
      <c r="U1770" s="1">
        <f t="shared" si="366"/>
        <v>25.287051759756</v>
      </c>
      <c r="V1770" s="1">
        <f t="shared" si="366"/>
        <v>22.160609074158501</v>
      </c>
      <c r="AA1770"/>
      <c r="AB1770"/>
    </row>
    <row r="1771" spans="1:28" hidden="1" x14ac:dyDescent="0.2">
      <c r="A1771" t="s">
        <v>1846</v>
      </c>
      <c r="B1771" s="5">
        <v>20.48</v>
      </c>
      <c r="C1771" s="2">
        <v>4964824</v>
      </c>
      <c r="D1771" s="2">
        <v>10000000</v>
      </c>
      <c r="E1771" t="s">
        <v>27</v>
      </c>
      <c r="F1771" s="2">
        <v>2000000</v>
      </c>
      <c r="G1771" s="1">
        <f t="shared" si="355"/>
        <v>0.10055181832377906</v>
      </c>
      <c r="H1771" s="1">
        <f t="shared" si="356"/>
        <v>2.0110363664755812E-2</v>
      </c>
      <c r="I1771" s="1">
        <f t="shared" si="357"/>
        <v>65.936152230000005</v>
      </c>
      <c r="J1771" s="1">
        <f t="shared" si="358"/>
        <v>329.68076115000002</v>
      </c>
      <c r="K1771" s="3">
        <v>777000000</v>
      </c>
      <c r="L1771" s="3">
        <v>702000000</v>
      </c>
      <c r="M1771" s="1">
        <f t="shared" si="359"/>
        <v>15.106275670597789</v>
      </c>
      <c r="N1771" s="1">
        <f t="shared" si="360"/>
        <v>1.3557279402666667</v>
      </c>
      <c r="O1771" s="3">
        <v>75000000</v>
      </c>
      <c r="P1771" s="1">
        <f t="shared" si="361"/>
        <v>2.666666666666667</v>
      </c>
      <c r="Q1771" s="1">
        <f t="shared" si="362"/>
        <v>13.333333333333334</v>
      </c>
      <c r="R1771" s="1">
        <f t="shared" si="363"/>
        <v>1.0167959551999999</v>
      </c>
      <c r="S1771" s="1">
        <f t="shared" si="364"/>
        <v>20.141700894130388</v>
      </c>
      <c r="T1771" s="1">
        <f t="shared" si="366"/>
        <v>23.162956028249944</v>
      </c>
      <c r="U1771" s="1">
        <f t="shared" si="366"/>
        <v>21.652328461190166</v>
      </c>
      <c r="V1771" s="1">
        <f t="shared" si="366"/>
        <v>20.141700894130388</v>
      </c>
      <c r="AA1771"/>
      <c r="AB1771"/>
    </row>
    <row r="1772" spans="1:28" hidden="1" x14ac:dyDescent="0.2">
      <c r="A1772" t="s">
        <v>1847</v>
      </c>
      <c r="B1772" s="5">
        <v>51.94</v>
      </c>
      <c r="C1772" s="2">
        <v>106227000</v>
      </c>
      <c r="D1772" s="2">
        <v>144000000</v>
      </c>
      <c r="E1772" t="s">
        <v>27</v>
      </c>
      <c r="F1772" s="2">
        <v>31000000</v>
      </c>
      <c r="G1772" s="1">
        <f t="shared" si="355"/>
        <v>1.4479461838624186</v>
      </c>
      <c r="H1772" s="1">
        <f t="shared" si="356"/>
        <v>0.31171063680371514</v>
      </c>
      <c r="I1772" s="1">
        <f t="shared" si="357"/>
        <v>4.5788994604166664</v>
      </c>
      <c r="J1772" s="1">
        <f t="shared" si="358"/>
        <v>21.269726525806451</v>
      </c>
      <c r="K1772" s="4">
        <v>7055000000</v>
      </c>
      <c r="L1772" s="4">
        <v>1872000000</v>
      </c>
      <c r="M1772" s="1">
        <f t="shared" si="359"/>
        <v>48.791738446910863</v>
      </c>
      <c r="N1772" s="1">
        <f t="shared" si="360"/>
        <v>1.06452448003087</v>
      </c>
      <c r="O1772" s="4">
        <v>5182000000</v>
      </c>
      <c r="P1772" s="1">
        <f t="shared" si="361"/>
        <v>0.59822462369741414</v>
      </c>
      <c r="Q1772" s="1">
        <f t="shared" si="362"/>
        <v>2.7788498649170204</v>
      </c>
      <c r="R1772" s="1">
        <f t="shared" si="363"/>
        <v>3.8315488749999997</v>
      </c>
      <c r="S1772" s="1">
        <f t="shared" si="364"/>
        <v>13.555875624841143</v>
      </c>
      <c r="T1772" s="1">
        <f t="shared" si="366"/>
        <v>23.312340553719864</v>
      </c>
      <c r="U1772" s="1">
        <f t="shared" si="366"/>
        <v>18.434108089280503</v>
      </c>
      <c r="V1772" s="1">
        <f t="shared" si="366"/>
        <v>13.555875624841143</v>
      </c>
      <c r="AA1772"/>
      <c r="AB1772"/>
    </row>
    <row r="1773" spans="1:28" hidden="1" x14ac:dyDescent="0.2">
      <c r="A1773" t="s">
        <v>1848</v>
      </c>
      <c r="B1773" s="5">
        <v>24.09</v>
      </c>
      <c r="C1773" s="2">
        <v>7106000</v>
      </c>
      <c r="D1773" s="2">
        <v>11000000</v>
      </c>
      <c r="E1773" t="s">
        <v>27</v>
      </c>
      <c r="F1773" s="2">
        <v>4000000</v>
      </c>
      <c r="G1773" s="1">
        <f t="shared" si="355"/>
        <v>0.11060700015615697</v>
      </c>
      <c r="H1773" s="1">
        <f t="shared" si="356"/>
        <v>4.0220727329511624E-2</v>
      </c>
      <c r="I1773" s="1">
        <f t="shared" si="357"/>
        <v>59.941956572727271</v>
      </c>
      <c r="J1773" s="1">
        <f t="shared" si="358"/>
        <v>164.84038057500001</v>
      </c>
      <c r="K1773" s="4">
        <v>1441000000</v>
      </c>
      <c r="L1773" s="4">
        <v>1312000000</v>
      </c>
      <c r="M1773" s="1">
        <f t="shared" si="359"/>
        <v>18.153672952434562</v>
      </c>
      <c r="N1773" s="1">
        <f t="shared" si="360"/>
        <v>1.3270041860465116</v>
      </c>
      <c r="O1773" s="3">
        <v>129000000</v>
      </c>
      <c r="P1773" s="1">
        <f t="shared" si="361"/>
        <v>3.1007751937984498</v>
      </c>
      <c r="Q1773" s="1">
        <f t="shared" si="362"/>
        <v>8.5271317829457356</v>
      </c>
      <c r="R1773" s="1">
        <f t="shared" si="363"/>
        <v>1.5562140000000002</v>
      </c>
      <c r="S1773" s="1">
        <f t="shared" si="364"/>
        <v>15.47987616099071</v>
      </c>
      <c r="T1773" s="1">
        <f t="shared" si="366"/>
        <v>19.110610751477626</v>
      </c>
      <c r="U1773" s="1">
        <f t="shared" si="366"/>
        <v>17.295243456234168</v>
      </c>
      <c r="V1773" s="1">
        <f t="shared" si="366"/>
        <v>15.47987616099071</v>
      </c>
      <c r="AA1773"/>
      <c r="AB1773"/>
    </row>
    <row r="1774" spans="1:28" hidden="1" x14ac:dyDescent="0.2">
      <c r="A1774" t="s">
        <v>1849</v>
      </c>
      <c r="B1774" s="5">
        <v>11.17</v>
      </c>
      <c r="C1774" s="2">
        <v>6306161</v>
      </c>
      <c r="D1774" s="2">
        <v>2000000</v>
      </c>
      <c r="E1774" t="s">
        <v>27</v>
      </c>
      <c r="F1774" s="2">
        <v>1.1200000000000001</v>
      </c>
      <c r="G1774" s="1">
        <f t="shared" si="355"/>
        <v>2.0110363664755812E-2</v>
      </c>
      <c r="H1774" s="1">
        <f t="shared" si="356"/>
        <v>1.1261803652263257E-8</v>
      </c>
      <c r="I1774" s="1">
        <f t="shared" si="357"/>
        <v>329.68076115000002</v>
      </c>
      <c r="J1774" s="1">
        <f t="shared" si="358"/>
        <v>588715644.91071427</v>
      </c>
      <c r="K1774" s="3">
        <v>772000000</v>
      </c>
      <c r="L1774" s="3">
        <v>688000000</v>
      </c>
      <c r="M1774" s="1">
        <f t="shared" si="359"/>
        <v>13.320306918900421</v>
      </c>
      <c r="N1774" s="1">
        <f t="shared" si="360"/>
        <v>0.83856926630952378</v>
      </c>
      <c r="O1774" s="3">
        <v>84000000</v>
      </c>
      <c r="P1774" s="1">
        <f t="shared" si="361"/>
        <v>1.3333333333333336E-6</v>
      </c>
      <c r="Q1774" s="1">
        <f t="shared" si="362"/>
        <v>2.3809523809523809</v>
      </c>
      <c r="R1774" s="1">
        <f t="shared" si="363"/>
        <v>3.5219909185000002</v>
      </c>
      <c r="S1774" s="1">
        <f t="shared" si="364"/>
        <v>3.171501647357243</v>
      </c>
      <c r="T1774" s="1">
        <f t="shared" ref="T1774:V1793" si="367">($O1774+$O1774*($Q1774+T$2-$C$1)/$C$1)/$C1774</f>
        <v>5.8355630311373288</v>
      </c>
      <c r="U1774" s="1">
        <f t="shared" si="367"/>
        <v>4.5035323392472852</v>
      </c>
      <c r="V1774" s="1">
        <f t="shared" si="367"/>
        <v>3.171501647357243</v>
      </c>
      <c r="AA1774"/>
      <c r="AB1774"/>
    </row>
    <row r="1775" spans="1:28" hidden="1" x14ac:dyDescent="0.2">
      <c r="A1775" t="s">
        <v>1850</v>
      </c>
      <c r="B1775" s="5">
        <v>50.47</v>
      </c>
      <c r="C1775" s="2">
        <v>542000000</v>
      </c>
      <c r="D1775" s="2">
        <v>1348000000</v>
      </c>
      <c r="E1775" t="s">
        <v>27</v>
      </c>
      <c r="F1775" s="2">
        <v>391000000</v>
      </c>
      <c r="G1775" s="1">
        <f t="shared" si="355"/>
        <v>13.554385110045418</v>
      </c>
      <c r="H1775" s="1">
        <f t="shared" si="356"/>
        <v>3.9315760964597617</v>
      </c>
      <c r="I1775" s="1">
        <f t="shared" si="357"/>
        <v>0.48914059517804154</v>
      </c>
      <c r="J1775" s="1">
        <f t="shared" si="358"/>
        <v>1.6863466043478259</v>
      </c>
      <c r="K1775" s="4">
        <v>41506000000</v>
      </c>
      <c r="L1775" s="4">
        <v>34234000000</v>
      </c>
      <c r="M1775" s="1">
        <f t="shared" si="359"/>
        <v>13.416974169741698</v>
      </c>
      <c r="N1775" s="1">
        <f t="shared" si="360"/>
        <v>3.761652915291529</v>
      </c>
      <c r="O1775" s="4">
        <v>7272000000</v>
      </c>
      <c r="P1775" s="1">
        <f t="shared" si="361"/>
        <v>5.3767876787678768</v>
      </c>
      <c r="Q1775" s="1">
        <f t="shared" si="362"/>
        <v>18.536853685368538</v>
      </c>
      <c r="R1775" s="1">
        <f t="shared" si="363"/>
        <v>2.0292833827893175</v>
      </c>
      <c r="S1775" s="1">
        <f t="shared" si="364"/>
        <v>24.870848708487085</v>
      </c>
      <c r="T1775" s="1">
        <f t="shared" si="367"/>
        <v>27.554243542435426</v>
      </c>
      <c r="U1775" s="1">
        <f t="shared" si="367"/>
        <v>26.212546125461255</v>
      </c>
      <c r="V1775" s="1">
        <f t="shared" si="367"/>
        <v>24.870848708487085</v>
      </c>
      <c r="AA1775"/>
      <c r="AB1775"/>
    </row>
    <row r="1776" spans="1:28" hidden="1" x14ac:dyDescent="0.2">
      <c r="A1776" t="s">
        <v>1851</v>
      </c>
      <c r="B1776" s="5">
        <v>86.35</v>
      </c>
      <c r="C1776" s="2">
        <v>42963211</v>
      </c>
      <c r="D1776" s="2">
        <v>153000000</v>
      </c>
      <c r="E1776" t="s">
        <v>27</v>
      </c>
      <c r="F1776" s="2">
        <v>35000000</v>
      </c>
      <c r="G1776" s="1">
        <f t="shared" si="355"/>
        <v>1.5384428203538196</v>
      </c>
      <c r="H1776" s="1">
        <f t="shared" si="356"/>
        <v>0.35193136413322673</v>
      </c>
      <c r="I1776" s="1">
        <f t="shared" si="357"/>
        <v>4.3095524333333337</v>
      </c>
      <c r="J1776" s="1">
        <f t="shared" si="358"/>
        <v>18.838900637142856</v>
      </c>
      <c r="K1776" s="4">
        <v>2423000000</v>
      </c>
      <c r="L1776" s="4">
        <v>1087000000</v>
      </c>
      <c r="M1776" s="1">
        <f t="shared" si="359"/>
        <v>31.096372196202932</v>
      </c>
      <c r="N1776" s="1">
        <f t="shared" si="360"/>
        <v>2.7768512498877245</v>
      </c>
      <c r="O1776" s="4">
        <v>1336000000</v>
      </c>
      <c r="P1776" s="1">
        <f t="shared" si="361"/>
        <v>2.6197604790419158</v>
      </c>
      <c r="Q1776" s="1">
        <f t="shared" si="362"/>
        <v>11.452095808383234</v>
      </c>
      <c r="R1776" s="1">
        <f t="shared" si="363"/>
        <v>2.4247537711437905</v>
      </c>
      <c r="S1776" s="1">
        <f t="shared" si="364"/>
        <v>35.611863368406055</v>
      </c>
      <c r="T1776" s="1">
        <f t="shared" si="367"/>
        <v>41.831137807646641</v>
      </c>
      <c r="U1776" s="1">
        <f t="shared" si="367"/>
        <v>38.721500588026345</v>
      </c>
      <c r="V1776" s="1">
        <f t="shared" si="367"/>
        <v>35.611863368406055</v>
      </c>
      <c r="AA1776"/>
      <c r="AB1776"/>
    </row>
    <row r="1777" spans="1:28" hidden="1" x14ac:dyDescent="0.2">
      <c r="A1777" t="s">
        <v>2632</v>
      </c>
      <c r="B1777" s="5">
        <v>1.42</v>
      </c>
      <c r="C1777" s="2">
        <v>13867000</v>
      </c>
      <c r="D1777" s="2">
        <v>4000000</v>
      </c>
      <c r="E1777" t="s">
        <v>76</v>
      </c>
      <c r="F1777" s="2">
        <v>-22000000</v>
      </c>
      <c r="G1777" s="1">
        <f t="shared" si="355"/>
        <v>4.0220727329511624E-2</v>
      </c>
      <c r="H1777" s="1">
        <f t="shared" si="356"/>
        <v>-0.22121400031231395</v>
      </c>
      <c r="I1777" s="1">
        <f t="shared" si="357"/>
        <v>164.84038057500001</v>
      </c>
      <c r="J1777" s="1">
        <f t="shared" si="358"/>
        <v>-29.970978286363636</v>
      </c>
      <c r="K1777" s="2">
        <v>466000000</v>
      </c>
      <c r="L1777" s="2">
        <v>386000000</v>
      </c>
      <c r="M1777" s="1">
        <f t="shared" si="359"/>
        <v>5.7690920891324726</v>
      </c>
      <c r="N1777" s="1">
        <f t="shared" si="360"/>
        <v>0.24613925</v>
      </c>
      <c r="O1777" s="2">
        <v>81000000</v>
      </c>
      <c r="P1777" s="1">
        <f t="shared" si="361"/>
        <v>-27.160493827160494</v>
      </c>
      <c r="Q1777" s="1">
        <f t="shared" si="362"/>
        <v>4.9382716049382713</v>
      </c>
      <c r="R1777" s="1">
        <f t="shared" si="363"/>
        <v>0.49227850000000001</v>
      </c>
      <c r="S1777" s="1">
        <f t="shared" si="364"/>
        <v>2.8845460445662363</v>
      </c>
      <c r="T1777" s="1">
        <f t="shared" si="367"/>
        <v>4.0527871926155621</v>
      </c>
      <c r="U1777" s="1">
        <f t="shared" si="367"/>
        <v>3.4686666185908992</v>
      </c>
      <c r="V1777" s="1">
        <f t="shared" si="367"/>
        <v>2.8845460445662363</v>
      </c>
      <c r="AA1777"/>
      <c r="AB1777"/>
    </row>
    <row r="1778" spans="1:28" hidden="1" x14ac:dyDescent="0.2">
      <c r="A1778" t="s">
        <v>1853</v>
      </c>
      <c r="B1778" s="5">
        <v>17.170000000000002</v>
      </c>
      <c r="C1778" s="2">
        <v>7983866</v>
      </c>
      <c r="D1778" s="2">
        <v>6000000</v>
      </c>
      <c r="E1778" t="s">
        <v>27</v>
      </c>
      <c r="F1778" s="2">
        <v>2000000</v>
      </c>
      <c r="G1778" s="1">
        <f t="shared" si="355"/>
        <v>6.0331090994267443E-2</v>
      </c>
      <c r="H1778" s="1">
        <f t="shared" si="356"/>
        <v>2.0110363664755812E-2</v>
      </c>
      <c r="I1778" s="1">
        <f t="shared" si="357"/>
        <v>109.89358704999999</v>
      </c>
      <c r="J1778" s="1">
        <f t="shared" si="358"/>
        <v>329.68076115000002</v>
      </c>
      <c r="K1778" s="4">
        <v>1272000000</v>
      </c>
      <c r="L1778" s="4">
        <v>1146000000</v>
      </c>
      <c r="M1778" s="1">
        <f t="shared" si="359"/>
        <v>15.781828001622271</v>
      </c>
      <c r="N1778" s="1">
        <f t="shared" si="360"/>
        <v>1.0879601525396827</v>
      </c>
      <c r="O1778" s="3">
        <v>126000000</v>
      </c>
      <c r="P1778" s="1">
        <f t="shared" si="361"/>
        <v>1.5873015873015872</v>
      </c>
      <c r="Q1778" s="1">
        <f t="shared" si="362"/>
        <v>4.7619047619047619</v>
      </c>
      <c r="R1778" s="1">
        <f t="shared" si="363"/>
        <v>2.2847163203333336</v>
      </c>
      <c r="S1778" s="1">
        <f t="shared" si="364"/>
        <v>7.5151561912487006</v>
      </c>
      <c r="T1778" s="1">
        <f t="shared" si="367"/>
        <v>10.671521791573156</v>
      </c>
      <c r="U1778" s="1">
        <f t="shared" si="367"/>
        <v>9.0933389914109277</v>
      </c>
      <c r="V1778" s="1">
        <f t="shared" si="367"/>
        <v>7.5151561912487006</v>
      </c>
      <c r="AA1778"/>
      <c r="AB1778"/>
    </row>
    <row r="1779" spans="1:28" hidden="1" x14ac:dyDescent="0.2">
      <c r="A1779" t="s">
        <v>1854</v>
      </c>
      <c r="B1779" s="5">
        <v>120.84</v>
      </c>
      <c r="C1779" s="2">
        <v>596900000</v>
      </c>
      <c r="D1779" s="2">
        <v>1187000000</v>
      </c>
      <c r="E1779" t="s">
        <v>27</v>
      </c>
      <c r="F1779" s="2">
        <v>198000000</v>
      </c>
      <c r="G1779" s="1">
        <f t="shared" si="355"/>
        <v>11.935500835032576</v>
      </c>
      <c r="H1779" s="1">
        <f t="shared" si="356"/>
        <v>1.9909260028108255</v>
      </c>
      <c r="I1779" s="1">
        <f t="shared" si="357"/>
        <v>0.555485696967144</v>
      </c>
      <c r="J1779" s="1">
        <f t="shared" si="358"/>
        <v>3.3301086984848483</v>
      </c>
      <c r="K1779" s="4">
        <v>77864000000</v>
      </c>
      <c r="L1779" s="4">
        <v>44012000000</v>
      </c>
      <c r="M1779" s="1">
        <f t="shared" si="359"/>
        <v>56.713017255821747</v>
      </c>
      <c r="N1779" s="1">
        <f t="shared" si="360"/>
        <v>2.1307277561148528</v>
      </c>
      <c r="O1779" s="4">
        <v>32669000000</v>
      </c>
      <c r="P1779" s="1">
        <f t="shared" si="361"/>
        <v>0.60607915761119102</v>
      </c>
      <c r="Q1779" s="1">
        <f t="shared" si="362"/>
        <v>3.6334139398206249</v>
      </c>
      <c r="R1779" s="1">
        <f t="shared" si="363"/>
        <v>6.0766129738837398</v>
      </c>
      <c r="S1779" s="1">
        <f t="shared" si="364"/>
        <v>19.886078070028482</v>
      </c>
      <c r="T1779" s="1">
        <f t="shared" si="367"/>
        <v>30.832300217791925</v>
      </c>
      <c r="U1779" s="1">
        <f t="shared" si="367"/>
        <v>25.359189143910204</v>
      </c>
      <c r="V1779" s="1">
        <f t="shared" si="367"/>
        <v>19.886078070028482</v>
      </c>
      <c r="AA1779"/>
      <c r="AB1779"/>
    </row>
    <row r="1780" spans="1:28" hidden="1" x14ac:dyDescent="0.2">
      <c r="A1780" t="s">
        <v>1855</v>
      </c>
      <c r="B1780" s="5">
        <v>99.67</v>
      </c>
      <c r="C1780" s="2">
        <v>34590689</v>
      </c>
      <c r="D1780" s="2">
        <v>66000000</v>
      </c>
      <c r="E1780" t="s">
        <v>27</v>
      </c>
      <c r="F1780" s="2">
        <v>66000000</v>
      </c>
      <c r="G1780" s="1">
        <f t="shared" si="355"/>
        <v>0.66364200093694181</v>
      </c>
      <c r="H1780" s="1">
        <f t="shared" si="356"/>
        <v>0.66364200093694181</v>
      </c>
      <c r="I1780" s="1">
        <f t="shared" si="357"/>
        <v>9.9903260954545452</v>
      </c>
      <c r="J1780" s="1">
        <f t="shared" si="358"/>
        <v>9.9903260954545452</v>
      </c>
      <c r="K1780" s="4">
        <v>1007000000</v>
      </c>
      <c r="L1780" s="3">
        <v>771000000</v>
      </c>
      <c r="M1780" s="1">
        <f t="shared" si="359"/>
        <v>6.822645249997767</v>
      </c>
      <c r="N1780" s="1">
        <f t="shared" si="360"/>
        <v>14.608703273855932</v>
      </c>
      <c r="O1780" s="3">
        <v>236000000</v>
      </c>
      <c r="P1780" s="1">
        <f t="shared" si="361"/>
        <v>27.966101694915253</v>
      </c>
      <c r="Q1780" s="1">
        <f t="shared" si="362"/>
        <v>27.966101694915253</v>
      </c>
      <c r="R1780" s="1">
        <f t="shared" si="363"/>
        <v>5.2237181403484847</v>
      </c>
      <c r="S1780" s="1">
        <f t="shared" si="364"/>
        <v>19.080279088976805</v>
      </c>
      <c r="T1780" s="1">
        <f t="shared" si="367"/>
        <v>20.444808138976359</v>
      </c>
      <c r="U1780" s="1">
        <f t="shared" si="367"/>
        <v>19.762543613976582</v>
      </c>
      <c r="V1780" s="1">
        <f t="shared" si="367"/>
        <v>19.080279088976805</v>
      </c>
      <c r="AA1780"/>
      <c r="AB1780"/>
    </row>
    <row r="1781" spans="1:28" hidden="1" x14ac:dyDescent="0.2">
      <c r="A1781" t="s">
        <v>1856</v>
      </c>
      <c r="B1781" s="5">
        <v>6.69</v>
      </c>
      <c r="C1781" s="2">
        <v>258753000</v>
      </c>
      <c r="D1781" s="2">
        <v>-186000000</v>
      </c>
      <c r="E1781" t="s">
        <v>27</v>
      </c>
      <c r="F1781" s="2">
        <v>-52000000</v>
      </c>
      <c r="G1781" s="1">
        <f t="shared" si="355"/>
        <v>-1.8702638208222906</v>
      </c>
      <c r="H1781" s="1">
        <f t="shared" si="356"/>
        <v>-0.52286945528365114</v>
      </c>
      <c r="I1781" s="1">
        <f t="shared" si="357"/>
        <v>-3.5449544209677422</v>
      </c>
      <c r="J1781" s="1">
        <f t="shared" si="358"/>
        <v>-12.680029275000001</v>
      </c>
      <c r="K1781" s="4">
        <v>1377000000</v>
      </c>
      <c r="L1781" s="3">
        <v>788000000</v>
      </c>
      <c r="M1781" s="1">
        <f t="shared" si="359"/>
        <v>2.2763021105069314</v>
      </c>
      <c r="N1781" s="1">
        <f t="shared" si="360"/>
        <v>2.9389771986417657</v>
      </c>
      <c r="O1781" s="3">
        <v>589000000</v>
      </c>
      <c r="P1781" s="1">
        <f t="shared" si="361"/>
        <v>-8.828522920203735</v>
      </c>
      <c r="Q1781" s="1">
        <f t="shared" si="362"/>
        <v>-31.578947368421051</v>
      </c>
      <c r="R1781" s="1">
        <f t="shared" si="363"/>
        <v>-0.93067611290322583</v>
      </c>
      <c r="S1781" s="1">
        <f t="shared" si="364"/>
        <v>-7.1883224542324147</v>
      </c>
      <c r="T1781" s="1">
        <f t="shared" si="367"/>
        <v>-6.7330620321310288</v>
      </c>
      <c r="U1781" s="1">
        <f t="shared" si="367"/>
        <v>-6.9606922431817218</v>
      </c>
      <c r="V1781" s="1">
        <f t="shared" si="367"/>
        <v>-7.1883224542324147</v>
      </c>
      <c r="AA1781"/>
      <c r="AB1781"/>
    </row>
    <row r="1782" spans="1:28" hidden="1" x14ac:dyDescent="0.2">
      <c r="A1782" t="s">
        <v>1857</v>
      </c>
      <c r="B1782" s="5">
        <v>118.75</v>
      </c>
      <c r="C1782" s="2">
        <v>56019736</v>
      </c>
      <c r="D1782" s="2">
        <v>150000000</v>
      </c>
      <c r="E1782" t="s">
        <v>76</v>
      </c>
      <c r="F1782" s="2">
        <v>10000000</v>
      </c>
      <c r="G1782" s="1">
        <f t="shared" ref="G1782:G1845" si="368">D1782/$C$3</f>
        <v>1.5082772748566859</v>
      </c>
      <c r="H1782" s="1">
        <f t="shared" ref="H1782:H1845" si="369">F1782/$C$3</f>
        <v>0.10055181832377906</v>
      </c>
      <c r="I1782" s="1">
        <f t="shared" ref="I1782:I1845" si="370">$B$3/G1782</f>
        <v>4.3957434820000003</v>
      </c>
      <c r="J1782" s="1">
        <f t="shared" ref="J1782:J1845" si="371">$B$3/H1782</f>
        <v>65.936152230000005</v>
      </c>
      <c r="K1782" s="4">
        <v>1834000000</v>
      </c>
      <c r="L1782" s="4">
        <v>1188000000</v>
      </c>
      <c r="M1782" s="1">
        <f t="shared" ref="M1782:M1845" si="372">(K1782-L1782)/C1782</f>
        <v>11.531650202707132</v>
      </c>
      <c r="N1782" s="1">
        <f t="shared" ref="N1782:N1845" si="373">B1782/M1782</f>
        <v>10.297745588235294</v>
      </c>
      <c r="O1782" s="3">
        <v>645000000</v>
      </c>
      <c r="P1782" s="1">
        <f t="shared" ref="P1782:P1845" si="374">F1782/O1782*100</f>
        <v>1.5503875968992249</v>
      </c>
      <c r="Q1782" s="1">
        <f t="shared" ref="Q1782:Q1845" si="375">D1782/O1782*100</f>
        <v>23.255813953488371</v>
      </c>
      <c r="R1782" s="1">
        <f t="shared" ref="R1782:R1845" si="376">B1782/S1782</f>
        <v>4.4348957666666662</v>
      </c>
      <c r="S1782" s="1">
        <f t="shared" ref="S1782:S1845" si="377">($O1782+$O1782*($Q1782-$C$1)/$C$1)/$C1782</f>
        <v>26.776277560465477</v>
      </c>
      <c r="T1782" s="1">
        <f t="shared" si="367"/>
        <v>29.079037430665508</v>
      </c>
      <c r="U1782" s="1">
        <f t="shared" si="367"/>
        <v>27.927657495565491</v>
      </c>
      <c r="V1782" s="1">
        <f t="shared" si="367"/>
        <v>26.776277560465477</v>
      </c>
      <c r="AA1782"/>
      <c r="AB1782"/>
    </row>
    <row r="1783" spans="1:28" hidden="1" x14ac:dyDescent="0.2">
      <c r="A1783" t="s">
        <v>1858</v>
      </c>
      <c r="B1783" s="5">
        <v>8.8000000000000007</v>
      </c>
      <c r="C1783" s="2">
        <v>145551928</v>
      </c>
      <c r="D1783" s="2">
        <v>-35000000</v>
      </c>
      <c r="E1783" t="s">
        <v>27</v>
      </c>
      <c r="F1783" s="2">
        <v>-11000000</v>
      </c>
      <c r="G1783" s="1">
        <f t="shared" si="368"/>
        <v>-0.35193136413322673</v>
      </c>
      <c r="H1783" s="1">
        <f t="shared" si="369"/>
        <v>-0.11060700015615697</v>
      </c>
      <c r="I1783" s="1">
        <f t="shared" si="370"/>
        <v>-18.838900637142856</v>
      </c>
      <c r="J1783" s="1">
        <f t="shared" si="371"/>
        <v>-59.941956572727271</v>
      </c>
      <c r="K1783" s="4">
        <v>2997000000</v>
      </c>
      <c r="L1783" s="4">
        <v>1108000000</v>
      </c>
      <c r="M1783" s="1">
        <f t="shared" si="372"/>
        <v>12.978186039555588</v>
      </c>
      <c r="N1783" s="1">
        <f t="shared" si="373"/>
        <v>0.67806086098464802</v>
      </c>
      <c r="O1783" s="3">
        <v>601000000</v>
      </c>
      <c r="P1783" s="1">
        <f t="shared" si="374"/>
        <v>-1.8302828618968388</v>
      </c>
      <c r="Q1783" s="1">
        <f t="shared" si="375"/>
        <v>-5.8236272878535766</v>
      </c>
      <c r="R1783" s="1">
        <f t="shared" si="376"/>
        <v>-3.6595913325714315</v>
      </c>
      <c r="S1783" s="1">
        <f t="shared" si="377"/>
        <v>-2.4046400814422721</v>
      </c>
      <c r="T1783" s="1">
        <f t="shared" si="367"/>
        <v>-1.5788179734726693</v>
      </c>
      <c r="U1783" s="1">
        <f t="shared" si="367"/>
        <v>-1.9917290274574704</v>
      </c>
      <c r="V1783" s="1">
        <f t="shared" si="367"/>
        <v>-2.4046400814422721</v>
      </c>
      <c r="AA1783"/>
      <c r="AB1783"/>
    </row>
    <row r="1784" spans="1:28" hidden="1" x14ac:dyDescent="0.2">
      <c r="A1784" t="s">
        <v>1859</v>
      </c>
      <c r="B1784" s="5">
        <v>5.57</v>
      </c>
      <c r="C1784" s="2">
        <v>34996000</v>
      </c>
      <c r="D1784" s="2">
        <v>-140000000</v>
      </c>
      <c r="E1784" t="s">
        <v>27</v>
      </c>
      <c r="F1784" s="2">
        <v>-36000000</v>
      </c>
      <c r="G1784" s="1">
        <f t="shared" si="368"/>
        <v>-1.4077254565329069</v>
      </c>
      <c r="H1784" s="1">
        <f t="shared" si="369"/>
        <v>-0.36198654596560464</v>
      </c>
      <c r="I1784" s="1">
        <f t="shared" si="370"/>
        <v>-4.7097251592857141</v>
      </c>
      <c r="J1784" s="1">
        <f t="shared" si="371"/>
        <v>-18.315597841666666</v>
      </c>
      <c r="K1784" s="3">
        <v>259000000</v>
      </c>
      <c r="L1784" s="3">
        <v>80000000</v>
      </c>
      <c r="M1784" s="1">
        <f t="shared" si="372"/>
        <v>5.1148702708881011</v>
      </c>
      <c r="N1784" s="1">
        <f t="shared" si="373"/>
        <v>1.0889816759776538</v>
      </c>
      <c r="O1784" s="3">
        <v>178000000</v>
      </c>
      <c r="P1784" s="1">
        <f t="shared" si="374"/>
        <v>-20.224719101123593</v>
      </c>
      <c r="Q1784" s="1">
        <f t="shared" si="375"/>
        <v>-78.651685393258433</v>
      </c>
      <c r="R1784" s="1">
        <f t="shared" si="376"/>
        <v>-0.13923408571428569</v>
      </c>
      <c r="S1784" s="1">
        <f t="shared" si="377"/>
        <v>-40.004571951080131</v>
      </c>
      <c r="T1784" s="1">
        <f t="shared" si="367"/>
        <v>-38.987312835752661</v>
      </c>
      <c r="U1784" s="1">
        <f t="shared" si="367"/>
        <v>-39.495942393416399</v>
      </c>
      <c r="V1784" s="1">
        <f t="shared" si="367"/>
        <v>-40.004571951080131</v>
      </c>
      <c r="AA1784"/>
      <c r="AB1784"/>
    </row>
    <row r="1785" spans="1:28" hidden="1" x14ac:dyDescent="0.2">
      <c r="A1785" t="s">
        <v>1860</v>
      </c>
      <c r="B1785" s="5">
        <v>4.7300000000000004</v>
      </c>
      <c r="C1785" s="2">
        <v>5012000</v>
      </c>
      <c r="D1785" s="2">
        <v>-74000000</v>
      </c>
      <c r="E1785" t="s">
        <v>27</v>
      </c>
      <c r="F1785" s="2">
        <v>-7000000</v>
      </c>
      <c r="G1785" s="1">
        <f t="shared" si="368"/>
        <v>-0.74408345559596512</v>
      </c>
      <c r="H1785" s="1">
        <f t="shared" si="369"/>
        <v>-7.0386272826645349E-2</v>
      </c>
      <c r="I1785" s="1">
        <f t="shared" si="370"/>
        <v>-8.9102908418918911</v>
      </c>
      <c r="J1785" s="1">
        <f t="shared" si="371"/>
        <v>-94.194503185714282</v>
      </c>
      <c r="K1785" s="4">
        <v>1232000000</v>
      </c>
      <c r="L1785" s="4">
        <v>1128000000</v>
      </c>
      <c r="M1785" s="1">
        <f t="shared" si="372"/>
        <v>20.750199521149241</v>
      </c>
      <c r="N1785" s="1">
        <f t="shared" si="373"/>
        <v>0.22794961538461542</v>
      </c>
      <c r="O1785" s="3">
        <v>104000000</v>
      </c>
      <c r="P1785" s="1">
        <f t="shared" si="374"/>
        <v>-6.7307692307692308</v>
      </c>
      <c r="Q1785" s="1">
        <f t="shared" si="375"/>
        <v>-71.15384615384616</v>
      </c>
      <c r="R1785" s="1">
        <f t="shared" si="376"/>
        <v>-3.2036162162162159E-2</v>
      </c>
      <c r="S1785" s="1">
        <f t="shared" si="377"/>
        <v>-147.64565043894655</v>
      </c>
      <c r="T1785" s="1">
        <f t="shared" si="367"/>
        <v>-143.49561053471669</v>
      </c>
      <c r="U1785" s="1">
        <f t="shared" si="367"/>
        <v>-145.57063048683162</v>
      </c>
      <c r="V1785" s="1">
        <f t="shared" si="367"/>
        <v>-147.64565043894655</v>
      </c>
      <c r="AA1785"/>
      <c r="AB1785"/>
    </row>
    <row r="1786" spans="1:28" hidden="1" x14ac:dyDescent="0.2">
      <c r="A1786" t="s">
        <v>1861</v>
      </c>
      <c r="B1786" s="5">
        <v>25.99</v>
      </c>
      <c r="C1786" s="2">
        <v>7071884</v>
      </c>
      <c r="D1786" s="2">
        <v>-36000000</v>
      </c>
      <c r="E1786" t="s">
        <v>27</v>
      </c>
      <c r="F1786" s="2">
        <v>0</v>
      </c>
      <c r="G1786" s="1">
        <f t="shared" si="368"/>
        <v>-0.36198654596560464</v>
      </c>
      <c r="H1786" s="1">
        <f t="shared" si="369"/>
        <v>0</v>
      </c>
      <c r="I1786" s="1">
        <f t="shared" si="370"/>
        <v>-18.315597841666666</v>
      </c>
      <c r="J1786" s="1" t="e">
        <f t="shared" si="371"/>
        <v>#DIV/0!</v>
      </c>
      <c r="K1786" s="3">
        <v>126000000</v>
      </c>
      <c r="L1786" s="3">
        <v>74000000</v>
      </c>
      <c r="M1786" s="1">
        <f t="shared" si="372"/>
        <v>7.3530617866469532</v>
      </c>
      <c r="N1786" s="1">
        <f t="shared" si="373"/>
        <v>3.534582022307692</v>
      </c>
      <c r="O1786" s="3">
        <v>53000000</v>
      </c>
      <c r="P1786" s="1">
        <f t="shared" si="374"/>
        <v>0</v>
      </c>
      <c r="Q1786" s="1">
        <f t="shared" si="375"/>
        <v>-67.924528301886795</v>
      </c>
      <c r="R1786" s="1">
        <f t="shared" si="376"/>
        <v>-0.5105507365555555</v>
      </c>
      <c r="S1786" s="1">
        <f t="shared" si="377"/>
        <v>-50.905812369094292</v>
      </c>
      <c r="T1786" s="1">
        <f t="shared" si="367"/>
        <v>-49.406919004893183</v>
      </c>
      <c r="U1786" s="1">
        <f t="shared" si="367"/>
        <v>-50.156365686993738</v>
      </c>
      <c r="V1786" s="1">
        <f t="shared" si="367"/>
        <v>-50.905812369094292</v>
      </c>
      <c r="AA1786"/>
      <c r="AB1786"/>
    </row>
    <row r="1787" spans="1:28" hidden="1" x14ac:dyDescent="0.2">
      <c r="A1787" t="s">
        <v>1862</v>
      </c>
      <c r="B1787" s="5">
        <v>70.87</v>
      </c>
      <c r="C1787" s="2">
        <v>60781000</v>
      </c>
      <c r="D1787" s="2">
        <v>-0.22</v>
      </c>
      <c r="E1787" t="s">
        <v>27</v>
      </c>
      <c r="F1787" s="2">
        <v>-2000000</v>
      </c>
      <c r="G1787" s="1">
        <f t="shared" si="368"/>
        <v>-2.2121400031231393E-9</v>
      </c>
      <c r="H1787" s="1">
        <f t="shared" si="369"/>
        <v>-2.0110363664755812E-2</v>
      </c>
      <c r="I1787" s="1">
        <f t="shared" si="370"/>
        <v>-2997097828.636364</v>
      </c>
      <c r="J1787" s="1">
        <f t="shared" si="371"/>
        <v>-329.68076115000002</v>
      </c>
      <c r="K1787" s="3">
        <v>454000000</v>
      </c>
      <c r="L1787" s="3">
        <v>276000000</v>
      </c>
      <c r="M1787" s="1">
        <f t="shared" si="372"/>
        <v>2.9285467498066828</v>
      </c>
      <c r="N1787" s="1">
        <f t="shared" si="373"/>
        <v>24.199716123595508</v>
      </c>
      <c r="O1787" s="3">
        <v>178000000</v>
      </c>
      <c r="P1787" s="1">
        <f t="shared" si="374"/>
        <v>-1.1235955056179776</v>
      </c>
      <c r="Q1787" s="1">
        <f t="shared" si="375"/>
        <v>-1.2359550561797752E-7</v>
      </c>
      <c r="R1787" s="1">
        <f t="shared" si="376"/>
        <v>-1957977042.4276843</v>
      </c>
      <c r="S1787" s="1">
        <f t="shared" si="377"/>
        <v>-3.619552143069497E-8</v>
      </c>
      <c r="T1787" s="1">
        <f t="shared" si="367"/>
        <v>0.58570931376581514</v>
      </c>
      <c r="U1787" s="1">
        <f t="shared" si="367"/>
        <v>0.29285463878514689</v>
      </c>
      <c r="V1787" s="1">
        <f t="shared" si="367"/>
        <v>-3.619552143069497E-8</v>
      </c>
      <c r="AA1787"/>
      <c r="AB1787"/>
    </row>
    <row r="1788" spans="1:28" hidden="1" x14ac:dyDescent="0.2">
      <c r="A1788" t="s">
        <v>1863</v>
      </c>
      <c r="B1788" s="5">
        <v>37.06</v>
      </c>
      <c r="C1788" s="2">
        <v>57110796</v>
      </c>
      <c r="D1788" s="2">
        <v>187000000</v>
      </c>
      <c r="E1788" t="s">
        <v>27</v>
      </c>
      <c r="F1788" s="2">
        <v>63000000</v>
      </c>
      <c r="G1788" s="1">
        <f t="shared" si="368"/>
        <v>1.8803190026546686</v>
      </c>
      <c r="H1788" s="1">
        <f t="shared" si="369"/>
        <v>0.63347645543980813</v>
      </c>
      <c r="I1788" s="1">
        <f t="shared" si="370"/>
        <v>3.5259974454545455</v>
      </c>
      <c r="J1788" s="1">
        <f t="shared" si="371"/>
        <v>10.46605590952381</v>
      </c>
      <c r="K1788" s="4">
        <v>22048000000</v>
      </c>
      <c r="L1788" s="4">
        <v>20314000000</v>
      </c>
      <c r="M1788" s="1">
        <f t="shared" si="372"/>
        <v>30.362035227104872</v>
      </c>
      <c r="N1788" s="1">
        <f t="shared" si="373"/>
        <v>1.2206032870588235</v>
      </c>
      <c r="O1788" s="4">
        <v>1734000000</v>
      </c>
      <c r="P1788" s="1">
        <f t="shared" si="374"/>
        <v>3.6332179930795849</v>
      </c>
      <c r="Q1788" s="1">
        <f t="shared" si="375"/>
        <v>10.784313725490197</v>
      </c>
      <c r="R1788" s="1">
        <f t="shared" si="376"/>
        <v>1.1318321389090906</v>
      </c>
      <c r="S1788" s="1">
        <f t="shared" si="377"/>
        <v>32.743371323348399</v>
      </c>
      <c r="T1788" s="1">
        <f t="shared" si="367"/>
        <v>38.815778368769365</v>
      </c>
      <c r="U1788" s="1">
        <f t="shared" si="367"/>
        <v>35.779574846058878</v>
      </c>
      <c r="V1788" s="1">
        <f t="shared" si="367"/>
        <v>32.743371323348399</v>
      </c>
      <c r="AA1788"/>
      <c r="AB1788"/>
    </row>
    <row r="1789" spans="1:28" hidden="1" x14ac:dyDescent="0.2">
      <c r="A1789" t="s">
        <v>1864</v>
      </c>
      <c r="B1789" s="5">
        <v>21.75</v>
      </c>
      <c r="C1789" s="2">
        <v>1858647</v>
      </c>
      <c r="D1789" s="2">
        <v>4000000</v>
      </c>
      <c r="E1789" t="s">
        <v>385</v>
      </c>
      <c r="F1789" s="2">
        <v>0.92</v>
      </c>
      <c r="G1789" s="1">
        <f t="shared" si="368"/>
        <v>4.0220727329511624E-2</v>
      </c>
      <c r="H1789" s="1">
        <f t="shared" si="369"/>
        <v>9.2507672857876754E-9</v>
      </c>
      <c r="I1789" s="1">
        <f t="shared" si="370"/>
        <v>164.84038057500001</v>
      </c>
      <c r="J1789" s="1">
        <f t="shared" si="371"/>
        <v>716697306.847826</v>
      </c>
      <c r="K1789" s="3">
        <v>69000000</v>
      </c>
      <c r="L1789" s="3">
        <v>24000000</v>
      </c>
      <c r="M1789" s="1">
        <f t="shared" si="372"/>
        <v>24.211160053522804</v>
      </c>
      <c r="N1789" s="1">
        <f t="shared" si="373"/>
        <v>0.89834605000000001</v>
      </c>
      <c r="O1789" s="3">
        <v>38000000</v>
      </c>
      <c r="P1789" s="1">
        <f t="shared" si="374"/>
        <v>2.4210526315789477E-6</v>
      </c>
      <c r="Q1789" s="1">
        <f t="shared" si="375"/>
        <v>10.526315789473683</v>
      </c>
      <c r="R1789" s="1">
        <f t="shared" si="376"/>
        <v>1.0106393062499999</v>
      </c>
      <c r="S1789" s="1">
        <f t="shared" si="377"/>
        <v>21.521031158686938</v>
      </c>
      <c r="T1789" s="1">
        <f t="shared" si="367"/>
        <v>25.610027078837454</v>
      </c>
      <c r="U1789" s="1">
        <f t="shared" si="367"/>
        <v>23.565529118762196</v>
      </c>
      <c r="V1789" s="1">
        <f t="shared" si="367"/>
        <v>21.521031158686938</v>
      </c>
      <c r="AA1789"/>
      <c r="AB1789"/>
    </row>
    <row r="1790" spans="1:28" hidden="1" x14ac:dyDescent="0.2">
      <c r="A1790" t="s">
        <v>1865</v>
      </c>
      <c r="B1790" s="5">
        <v>320.63</v>
      </c>
      <c r="C1790" s="2">
        <v>90522000</v>
      </c>
      <c r="D1790" s="2">
        <v>811000000</v>
      </c>
      <c r="E1790" t="s">
        <v>27</v>
      </c>
      <c r="F1790" s="2">
        <v>226000000</v>
      </c>
      <c r="G1790" s="1">
        <f t="shared" si="368"/>
        <v>8.1547524660584827</v>
      </c>
      <c r="H1790" s="1">
        <f t="shared" si="369"/>
        <v>2.2724710941174071</v>
      </c>
      <c r="I1790" s="1">
        <f t="shared" si="370"/>
        <v>0.81302283884093707</v>
      </c>
      <c r="J1790" s="1">
        <f t="shared" si="371"/>
        <v>2.9175288597345128</v>
      </c>
      <c r="K1790" s="4">
        <v>11914000000</v>
      </c>
      <c r="L1790" s="4">
        <v>8014000000</v>
      </c>
      <c r="M1790" s="1">
        <f t="shared" si="372"/>
        <v>43.083449327235371</v>
      </c>
      <c r="N1790" s="1">
        <f t="shared" si="373"/>
        <v>7.4420689384615377</v>
      </c>
      <c r="O1790" s="4">
        <v>3900000000</v>
      </c>
      <c r="P1790" s="1">
        <f t="shared" si="374"/>
        <v>5.7948717948717947</v>
      </c>
      <c r="Q1790" s="1">
        <f t="shared" si="375"/>
        <v>20.794871794871796</v>
      </c>
      <c r="R1790" s="1">
        <f t="shared" si="376"/>
        <v>3.5788001060419234</v>
      </c>
      <c r="S1790" s="1">
        <f t="shared" si="377"/>
        <v>89.5914805240715</v>
      </c>
      <c r="T1790" s="1">
        <f t="shared" si="367"/>
        <v>98.208170389518571</v>
      </c>
      <c r="U1790" s="1">
        <f t="shared" si="367"/>
        <v>93.899825456795028</v>
      </c>
      <c r="V1790" s="1">
        <f t="shared" si="367"/>
        <v>89.5914805240715</v>
      </c>
      <c r="AA1790"/>
      <c r="AB1790"/>
    </row>
    <row r="1791" spans="1:28" hidden="1" x14ac:dyDescent="0.2">
      <c r="A1791" t="s">
        <v>1866</v>
      </c>
      <c r="B1791" s="5">
        <v>2.4500000000000002</v>
      </c>
      <c r="C1791" s="2">
        <v>12009934</v>
      </c>
      <c r="D1791" s="2">
        <v>2000000</v>
      </c>
      <c r="E1791" t="s">
        <v>27</v>
      </c>
      <c r="F1791" s="2">
        <v>0.41</v>
      </c>
      <c r="G1791" s="1">
        <f t="shared" si="368"/>
        <v>2.0110363664755812E-2</v>
      </c>
      <c r="H1791" s="1">
        <f t="shared" si="369"/>
        <v>4.1226245512749411E-9</v>
      </c>
      <c r="I1791" s="1">
        <f t="shared" si="370"/>
        <v>329.68076115000002</v>
      </c>
      <c r="J1791" s="1">
        <f t="shared" si="371"/>
        <v>1608198834.8780489</v>
      </c>
      <c r="K1791" s="3">
        <v>34000000</v>
      </c>
      <c r="L1791" s="3">
        <v>13000000</v>
      </c>
      <c r="M1791" s="1">
        <f t="shared" si="372"/>
        <v>1.748552489963725</v>
      </c>
      <c r="N1791" s="1">
        <f t="shared" si="373"/>
        <v>1.4011589666666668</v>
      </c>
      <c r="O1791" s="3">
        <v>18000000</v>
      </c>
      <c r="P1791" s="1">
        <f t="shared" si="374"/>
        <v>2.2777777777777776E-6</v>
      </c>
      <c r="Q1791" s="1">
        <f t="shared" si="375"/>
        <v>11.111111111111111</v>
      </c>
      <c r="R1791" s="1">
        <f t="shared" si="376"/>
        <v>1.4712169150000001</v>
      </c>
      <c r="S1791" s="1">
        <f t="shared" si="377"/>
        <v>1.6652880856797381</v>
      </c>
      <c r="T1791" s="1">
        <f t="shared" si="367"/>
        <v>1.9650399411020909</v>
      </c>
      <c r="U1791" s="1">
        <f t="shared" si="367"/>
        <v>1.8151640133909146</v>
      </c>
      <c r="V1791" s="1">
        <f t="shared" si="367"/>
        <v>1.6652880856797381</v>
      </c>
      <c r="AA1791"/>
      <c r="AB1791"/>
    </row>
    <row r="1792" spans="1:28" hidden="1" x14ac:dyDescent="0.2">
      <c r="A1792" t="s">
        <v>1867</v>
      </c>
      <c r="B1792" s="5">
        <v>13.47</v>
      </c>
      <c r="C1792" s="2">
        <v>512692000</v>
      </c>
      <c r="D1792" s="2">
        <v>93000000</v>
      </c>
      <c r="E1792" t="s">
        <v>61</v>
      </c>
      <c r="F1792" s="2">
        <v>-117000000</v>
      </c>
      <c r="G1792" s="1">
        <f t="shared" si="368"/>
        <v>0.9351319104111453</v>
      </c>
      <c r="H1792" s="1">
        <f t="shared" si="369"/>
        <v>-1.176456274388215</v>
      </c>
      <c r="I1792" s="1">
        <f t="shared" si="370"/>
        <v>7.0899088419354843</v>
      </c>
      <c r="J1792" s="1">
        <f t="shared" si="371"/>
        <v>-5.6355685666666675</v>
      </c>
      <c r="K1792" s="4">
        <v>14277000000</v>
      </c>
      <c r="L1792" s="4">
        <v>11471000000</v>
      </c>
      <c r="M1792" s="1">
        <f t="shared" si="372"/>
        <v>5.4730715517308637</v>
      </c>
      <c r="N1792" s="1">
        <f t="shared" si="373"/>
        <v>2.4611408553100502</v>
      </c>
      <c r="O1792" s="4">
        <v>2806000000</v>
      </c>
      <c r="P1792" s="1">
        <f t="shared" si="374"/>
        <v>-4.1696364932287953</v>
      </c>
      <c r="Q1792" s="1">
        <f t="shared" si="375"/>
        <v>3.3143264433357094</v>
      </c>
      <c r="R1792" s="1">
        <f t="shared" si="376"/>
        <v>7.4257647741935484</v>
      </c>
      <c r="S1792" s="1">
        <f t="shared" si="377"/>
        <v>1.8139545770170005</v>
      </c>
      <c r="T1792" s="1">
        <f t="shared" si="367"/>
        <v>2.9085688873631734</v>
      </c>
      <c r="U1792" s="1">
        <f t="shared" si="367"/>
        <v>2.3612617321900866</v>
      </c>
      <c r="V1792" s="1">
        <f t="shared" si="367"/>
        <v>1.8139545770170005</v>
      </c>
      <c r="AA1792"/>
      <c r="AB1792"/>
    </row>
    <row r="1793" spans="1:28" hidden="1" x14ac:dyDescent="0.2">
      <c r="A1793" t="s">
        <v>1868</v>
      </c>
      <c r="B1793" s="5">
        <v>17.59</v>
      </c>
      <c r="C1793" s="2">
        <v>38125000</v>
      </c>
      <c r="D1793" s="2">
        <v>-170000000</v>
      </c>
      <c r="E1793" t="s">
        <v>27</v>
      </c>
      <c r="F1793" s="2">
        <v>-38000000</v>
      </c>
      <c r="G1793" s="1">
        <f t="shared" si="368"/>
        <v>-1.7093809115042442</v>
      </c>
      <c r="H1793" s="1">
        <f t="shared" si="369"/>
        <v>-0.38209690963036047</v>
      </c>
      <c r="I1793" s="1">
        <f t="shared" si="370"/>
        <v>-3.8785971899999998</v>
      </c>
      <c r="J1793" s="1">
        <f t="shared" si="371"/>
        <v>-17.351619007894737</v>
      </c>
      <c r="K1793" s="3">
        <v>244000000</v>
      </c>
      <c r="L1793" s="3">
        <v>237000000</v>
      </c>
      <c r="M1793" s="1">
        <f t="shared" si="372"/>
        <v>0.18360655737704917</v>
      </c>
      <c r="N1793" s="1">
        <f t="shared" si="373"/>
        <v>95.802678571428572</v>
      </c>
      <c r="O1793" s="3">
        <v>7000000</v>
      </c>
      <c r="P1793" s="1">
        <f t="shared" si="374"/>
        <v>-542.85714285714289</v>
      </c>
      <c r="Q1793" s="1">
        <f t="shared" si="375"/>
        <v>-2428.5714285714284</v>
      </c>
      <c r="R1793" s="1">
        <f t="shared" si="376"/>
        <v>-0.3944816176470588</v>
      </c>
      <c r="S1793" s="1">
        <f t="shared" si="377"/>
        <v>-44.590163934426229</v>
      </c>
      <c r="T1793" s="1">
        <f t="shared" si="367"/>
        <v>-44.553442622950818</v>
      </c>
      <c r="U1793" s="1">
        <f t="shared" si="367"/>
        <v>-44.571803278688527</v>
      </c>
      <c r="V1793" s="1">
        <f t="shared" si="367"/>
        <v>-44.590163934426229</v>
      </c>
      <c r="AA1793"/>
      <c r="AB1793"/>
    </row>
    <row r="1794" spans="1:28" hidden="1" x14ac:dyDescent="0.2">
      <c r="A1794" t="s">
        <v>1869</v>
      </c>
      <c r="B1794" s="5">
        <v>19.23</v>
      </c>
      <c r="C1794" s="2">
        <v>8190000</v>
      </c>
      <c r="D1794" s="2">
        <v>-33000000</v>
      </c>
      <c r="E1794" t="s">
        <v>30</v>
      </c>
      <c r="F1794" s="2">
        <v>10000000</v>
      </c>
      <c r="G1794" s="1">
        <f t="shared" si="368"/>
        <v>-0.33182100046847091</v>
      </c>
      <c r="H1794" s="1">
        <f t="shared" si="369"/>
        <v>0.10055181832377906</v>
      </c>
      <c r="I1794" s="1">
        <f t="shared" si="370"/>
        <v>-19.98065219090909</v>
      </c>
      <c r="J1794" s="1">
        <f t="shared" si="371"/>
        <v>65.936152230000005</v>
      </c>
      <c r="K1794" s="3">
        <v>267000000</v>
      </c>
      <c r="L1794" s="3">
        <v>53000000</v>
      </c>
      <c r="M1794" s="1">
        <f t="shared" si="372"/>
        <v>26.129426129426129</v>
      </c>
      <c r="N1794" s="1">
        <f t="shared" si="373"/>
        <v>0.73595186915887856</v>
      </c>
      <c r="O1794" s="3">
        <v>215000000</v>
      </c>
      <c r="P1794" s="1">
        <f t="shared" si="374"/>
        <v>4.6511627906976747</v>
      </c>
      <c r="Q1794" s="1">
        <f t="shared" si="375"/>
        <v>-15.348837209302326</v>
      </c>
      <c r="R1794" s="1">
        <f t="shared" si="376"/>
        <v>-0.47725363636363638</v>
      </c>
      <c r="S1794" s="1">
        <f t="shared" si="377"/>
        <v>-40.293040293040292</v>
      </c>
      <c r="T1794" s="1">
        <f t="shared" ref="T1794:V1813" si="378">($O1794+$O1794*($Q1794+T$2-$C$1)/$C$1)/$C1794</f>
        <v>-35.042735042735046</v>
      </c>
      <c r="U1794" s="1">
        <f t="shared" si="378"/>
        <v>-37.667887667887669</v>
      </c>
      <c r="V1794" s="1">
        <f t="shared" si="378"/>
        <v>-40.293040293040292</v>
      </c>
      <c r="AA1794"/>
      <c r="AB1794"/>
    </row>
    <row r="1795" spans="1:28" hidden="1" x14ac:dyDescent="0.2">
      <c r="A1795" t="s">
        <v>1870</v>
      </c>
      <c r="B1795" s="5">
        <v>2.44</v>
      </c>
      <c r="C1795" s="2">
        <v>19798386</v>
      </c>
      <c r="D1795" s="2">
        <v>-9000000</v>
      </c>
      <c r="E1795" t="s">
        <v>27</v>
      </c>
      <c r="F1795" s="2">
        <v>1.39</v>
      </c>
      <c r="G1795" s="1">
        <f t="shared" si="368"/>
        <v>-9.0496636491401161E-2</v>
      </c>
      <c r="H1795" s="1">
        <f t="shared" si="369"/>
        <v>1.3976702747005289E-8</v>
      </c>
      <c r="I1795" s="1">
        <f t="shared" si="370"/>
        <v>-73.262391366666662</v>
      </c>
      <c r="J1795" s="1">
        <f t="shared" si="371"/>
        <v>474360807.41007197</v>
      </c>
      <c r="K1795" s="3">
        <v>41000000</v>
      </c>
      <c r="L1795" s="3">
        <v>31000000</v>
      </c>
      <c r="M1795" s="1">
        <f t="shared" si="372"/>
        <v>0.50509167767513974</v>
      </c>
      <c r="N1795" s="1">
        <f t="shared" si="373"/>
        <v>4.8308061840000001</v>
      </c>
      <c r="O1795" s="3">
        <v>11000000</v>
      </c>
      <c r="P1795" s="1">
        <f t="shared" si="374"/>
        <v>1.2636363636363636E-5</v>
      </c>
      <c r="Q1795" s="1">
        <f t="shared" si="375"/>
        <v>-81.818181818181827</v>
      </c>
      <c r="R1795" s="1">
        <f t="shared" si="376"/>
        <v>-0.53675624266666655</v>
      </c>
      <c r="S1795" s="1">
        <f t="shared" si="377"/>
        <v>-4.545825099076259</v>
      </c>
      <c r="T1795" s="1">
        <f t="shared" si="378"/>
        <v>-4.4347049299877277</v>
      </c>
      <c r="U1795" s="1">
        <f t="shared" si="378"/>
        <v>-4.4902650145319933</v>
      </c>
      <c r="V1795" s="1">
        <f t="shared" si="378"/>
        <v>-4.545825099076259</v>
      </c>
      <c r="AA1795"/>
      <c r="AB1795"/>
    </row>
    <row r="1796" spans="1:28" hidden="1" x14ac:dyDescent="0.2">
      <c r="A1796" t="s">
        <v>1871</v>
      </c>
      <c r="B1796" s="5">
        <v>54.29</v>
      </c>
      <c r="C1796" s="2">
        <v>136050000</v>
      </c>
      <c r="D1796" s="2">
        <v>282000000</v>
      </c>
      <c r="E1796" t="s">
        <v>27</v>
      </c>
      <c r="F1796" s="2">
        <v>62000000</v>
      </c>
      <c r="G1796" s="1">
        <f t="shared" si="368"/>
        <v>2.8355612767305698</v>
      </c>
      <c r="H1796" s="1">
        <f t="shared" si="369"/>
        <v>0.62342127360743027</v>
      </c>
      <c r="I1796" s="1">
        <f t="shared" si="370"/>
        <v>2.3381614265957444</v>
      </c>
      <c r="J1796" s="1">
        <f t="shared" si="371"/>
        <v>10.634863262903226</v>
      </c>
      <c r="K1796" s="4">
        <v>3198000000</v>
      </c>
      <c r="L1796" s="4">
        <v>1328000000</v>
      </c>
      <c r="M1796" s="1">
        <f t="shared" si="372"/>
        <v>13.744946710768099</v>
      </c>
      <c r="N1796" s="1">
        <f t="shared" si="373"/>
        <v>3.9498152406417115</v>
      </c>
      <c r="O1796" s="4">
        <v>1870000000</v>
      </c>
      <c r="P1796" s="1">
        <f t="shared" si="374"/>
        <v>3.3155080213903747</v>
      </c>
      <c r="Q1796" s="1">
        <f t="shared" si="375"/>
        <v>15.080213903743314</v>
      </c>
      <c r="R1796" s="1">
        <f t="shared" si="376"/>
        <v>2.6192037234042558</v>
      </c>
      <c r="S1796" s="1">
        <f t="shared" si="377"/>
        <v>20.727673649393601</v>
      </c>
      <c r="T1796" s="1">
        <f t="shared" si="378"/>
        <v>23.476662991547222</v>
      </c>
      <c r="U1796" s="1">
        <f t="shared" si="378"/>
        <v>22.102168320470412</v>
      </c>
      <c r="V1796" s="1">
        <f t="shared" si="378"/>
        <v>20.727673649393601</v>
      </c>
      <c r="AA1796"/>
      <c r="AB1796"/>
    </row>
    <row r="1797" spans="1:28" hidden="1" x14ac:dyDescent="0.2">
      <c r="A1797" t="s">
        <v>1872</v>
      </c>
      <c r="B1797" s="5">
        <v>48.53</v>
      </c>
      <c r="C1797" s="2">
        <v>99613063</v>
      </c>
      <c r="D1797" s="2">
        <v>116000000</v>
      </c>
      <c r="E1797" t="s">
        <v>1873</v>
      </c>
      <c r="F1797" s="2">
        <v>41000000</v>
      </c>
      <c r="G1797" s="1">
        <f t="shared" si="368"/>
        <v>1.1664010925558372</v>
      </c>
      <c r="H1797" s="1">
        <f t="shared" si="369"/>
        <v>0.41226245512749415</v>
      </c>
      <c r="I1797" s="1">
        <f t="shared" si="370"/>
        <v>5.6841510543103446</v>
      </c>
      <c r="J1797" s="1">
        <f t="shared" si="371"/>
        <v>16.081988348780488</v>
      </c>
      <c r="K1797" s="4">
        <v>2157000000</v>
      </c>
      <c r="L1797" s="4">
        <v>1434000000</v>
      </c>
      <c r="M1797" s="1">
        <f t="shared" si="372"/>
        <v>7.2580842133124648</v>
      </c>
      <c r="N1797" s="1">
        <f t="shared" si="373"/>
        <v>6.6863374099446755</v>
      </c>
      <c r="O1797" s="3">
        <v>723000000</v>
      </c>
      <c r="P1797" s="1">
        <f t="shared" si="374"/>
        <v>5.6708160442600279</v>
      </c>
      <c r="Q1797" s="1">
        <f t="shared" si="375"/>
        <v>16.044260027662517</v>
      </c>
      <c r="R1797" s="1">
        <f t="shared" si="376"/>
        <v>4.1674327132672415</v>
      </c>
      <c r="S1797" s="1">
        <f t="shared" si="377"/>
        <v>11.645059042105753</v>
      </c>
      <c r="T1797" s="1">
        <f t="shared" si="378"/>
        <v>13.096675884768246</v>
      </c>
      <c r="U1797" s="1">
        <f t="shared" si="378"/>
        <v>12.370867463437</v>
      </c>
      <c r="V1797" s="1">
        <f t="shared" si="378"/>
        <v>11.645059042105753</v>
      </c>
      <c r="AA1797"/>
      <c r="AB1797"/>
    </row>
    <row r="1798" spans="1:28" hidden="1" x14ac:dyDescent="0.2">
      <c r="A1798" t="s">
        <v>1874</v>
      </c>
      <c r="B1798" s="5">
        <v>1.64</v>
      </c>
      <c r="C1798" s="2">
        <v>59004000</v>
      </c>
      <c r="D1798" s="2">
        <v>-70000000</v>
      </c>
      <c r="E1798" t="s">
        <v>27</v>
      </c>
      <c r="F1798" s="2">
        <v>-11000000</v>
      </c>
      <c r="G1798" s="1">
        <f t="shared" si="368"/>
        <v>-0.70386272826645346</v>
      </c>
      <c r="H1798" s="1">
        <f t="shared" si="369"/>
        <v>-0.11060700015615697</v>
      </c>
      <c r="I1798" s="1">
        <f t="shared" si="370"/>
        <v>-9.4194503185714282</v>
      </c>
      <c r="J1798" s="1">
        <f t="shared" si="371"/>
        <v>-59.941956572727271</v>
      </c>
      <c r="K1798" s="3">
        <v>249000000</v>
      </c>
      <c r="L1798" s="3">
        <v>38000000</v>
      </c>
      <c r="M1798" s="1">
        <f t="shared" si="372"/>
        <v>3.5760287438139788</v>
      </c>
      <c r="N1798" s="1">
        <f t="shared" si="373"/>
        <v>0.45860928909952603</v>
      </c>
      <c r="O1798" s="3">
        <v>212000000</v>
      </c>
      <c r="P1798" s="1">
        <f t="shared" si="374"/>
        <v>-5.1886792452830193</v>
      </c>
      <c r="Q1798" s="1">
        <f t="shared" si="375"/>
        <v>-33.018867924528301</v>
      </c>
      <c r="R1798" s="1">
        <f t="shared" si="376"/>
        <v>-0.13823794285714286</v>
      </c>
      <c r="S1798" s="1">
        <f t="shared" si="377"/>
        <v>-11.863602467629313</v>
      </c>
      <c r="T1798" s="1">
        <f t="shared" si="378"/>
        <v>-11.14500711816148</v>
      </c>
      <c r="U1798" s="1">
        <f t="shared" si="378"/>
        <v>-11.504304792895397</v>
      </c>
      <c r="V1798" s="1">
        <f t="shared" si="378"/>
        <v>-11.863602467629313</v>
      </c>
      <c r="AA1798"/>
      <c r="AB1798"/>
    </row>
    <row r="1799" spans="1:28" hidden="1" x14ac:dyDescent="0.2">
      <c r="A1799" t="s">
        <v>1875</v>
      </c>
      <c r="B1799" s="5">
        <v>21.66</v>
      </c>
      <c r="C1799" s="2">
        <v>212014000</v>
      </c>
      <c r="D1799" s="2">
        <v>157000000</v>
      </c>
      <c r="E1799" t="s">
        <v>143</v>
      </c>
      <c r="F1799" s="2">
        <v>43000000</v>
      </c>
      <c r="G1799" s="1">
        <f t="shared" si="368"/>
        <v>1.5786635476833313</v>
      </c>
      <c r="H1799" s="1">
        <f t="shared" si="369"/>
        <v>0.43237281879224998</v>
      </c>
      <c r="I1799" s="1">
        <f t="shared" si="370"/>
        <v>4.1997549191082806</v>
      </c>
      <c r="J1799" s="1">
        <f t="shared" si="371"/>
        <v>15.333988890697675</v>
      </c>
      <c r="K1799" s="4">
        <v>3209000000</v>
      </c>
      <c r="L1799" s="4">
        <v>1916000000</v>
      </c>
      <c r="M1799" s="1">
        <f t="shared" si="372"/>
        <v>6.0986538624807798</v>
      </c>
      <c r="N1799" s="1">
        <f t="shared" si="373"/>
        <v>3.55160343387471</v>
      </c>
      <c r="O1799" s="4">
        <v>1293000000</v>
      </c>
      <c r="P1799" s="1">
        <f t="shared" si="374"/>
        <v>3.3255993812838365</v>
      </c>
      <c r="Q1799" s="1">
        <f t="shared" si="375"/>
        <v>12.142304717710751</v>
      </c>
      <c r="R1799" s="1">
        <f t="shared" si="376"/>
        <v>2.9249829554140128</v>
      </c>
      <c r="S1799" s="1">
        <f t="shared" si="377"/>
        <v>7.405171356608526</v>
      </c>
      <c r="T1799" s="1">
        <f t="shared" si="378"/>
        <v>8.6249021291046812</v>
      </c>
      <c r="U1799" s="1">
        <f t="shared" si="378"/>
        <v>8.0150367428566032</v>
      </c>
      <c r="V1799" s="1">
        <f t="shared" si="378"/>
        <v>7.405171356608526</v>
      </c>
      <c r="AA1799"/>
      <c r="AB1799"/>
    </row>
    <row r="1800" spans="1:28" hidden="1" x14ac:dyDescent="0.2">
      <c r="A1800" t="s">
        <v>1876</v>
      </c>
      <c r="B1800" s="5">
        <v>48.26</v>
      </c>
      <c r="C1800" s="2">
        <v>131170103</v>
      </c>
      <c r="D1800" s="2">
        <v>120000000</v>
      </c>
      <c r="E1800" t="s">
        <v>27</v>
      </c>
      <c r="F1800" s="2">
        <v>68000000</v>
      </c>
      <c r="G1800" s="1">
        <f t="shared" si="368"/>
        <v>1.2066218198853489</v>
      </c>
      <c r="H1800" s="1">
        <f t="shared" si="369"/>
        <v>0.68375236460169764</v>
      </c>
      <c r="I1800" s="1">
        <f t="shared" si="370"/>
        <v>5.4946793524999995</v>
      </c>
      <c r="J1800" s="1">
        <f t="shared" si="371"/>
        <v>9.696492975</v>
      </c>
      <c r="K1800" s="4">
        <v>4764000000</v>
      </c>
      <c r="L1800" s="4">
        <v>2995000000</v>
      </c>
      <c r="M1800" s="1">
        <f t="shared" si="372"/>
        <v>13.486304878482866</v>
      </c>
      <c r="N1800" s="1">
        <f t="shared" si="373"/>
        <v>3.5784449806557377</v>
      </c>
      <c r="O1800" s="4">
        <v>1744000000</v>
      </c>
      <c r="P1800" s="1">
        <f t="shared" si="374"/>
        <v>3.8990825688073398</v>
      </c>
      <c r="Q1800" s="1">
        <f t="shared" si="375"/>
        <v>6.8807339449541285</v>
      </c>
      <c r="R1800" s="1">
        <f t="shared" si="376"/>
        <v>5.2752243089833328</v>
      </c>
      <c r="S1800" s="1">
        <f t="shared" si="377"/>
        <v>9.148426147077128</v>
      </c>
      <c r="T1800" s="1">
        <f t="shared" si="378"/>
        <v>11.807568680494214</v>
      </c>
      <c r="U1800" s="1">
        <f t="shared" si="378"/>
        <v>10.477997413785671</v>
      </c>
      <c r="V1800" s="1">
        <f t="shared" si="378"/>
        <v>9.148426147077128</v>
      </c>
      <c r="AA1800"/>
      <c r="AB1800"/>
    </row>
    <row r="1801" spans="1:28" hidden="1" x14ac:dyDescent="0.2">
      <c r="A1801" t="s">
        <v>1877</v>
      </c>
      <c r="B1801" s="5">
        <v>2.73</v>
      </c>
      <c r="C1801" s="2">
        <v>79569210</v>
      </c>
      <c r="D1801" s="2">
        <v>-18000000</v>
      </c>
      <c r="E1801" t="s">
        <v>27</v>
      </c>
      <c r="F1801" s="2">
        <v>-4000000</v>
      </c>
      <c r="G1801" s="1">
        <f t="shared" si="368"/>
        <v>-0.18099327298280232</v>
      </c>
      <c r="H1801" s="1">
        <f t="shared" si="369"/>
        <v>-4.0220727329511624E-2</v>
      </c>
      <c r="I1801" s="1">
        <f t="shared" si="370"/>
        <v>-36.631195683333331</v>
      </c>
      <c r="J1801" s="1">
        <f t="shared" si="371"/>
        <v>-164.84038057500001</v>
      </c>
      <c r="K1801" s="3">
        <v>311000000</v>
      </c>
      <c r="L1801" s="3">
        <v>101000000</v>
      </c>
      <c r="M1801" s="1">
        <f t="shared" si="372"/>
        <v>2.639211825780349</v>
      </c>
      <c r="N1801" s="1">
        <f t="shared" si="373"/>
        <v>1.0343997300000001</v>
      </c>
      <c r="O1801" s="3">
        <v>209000000</v>
      </c>
      <c r="P1801" s="1">
        <f t="shared" si="374"/>
        <v>-1.9138755980861244</v>
      </c>
      <c r="Q1801" s="1">
        <f t="shared" si="375"/>
        <v>-8.6124401913875595</v>
      </c>
      <c r="R1801" s="1">
        <f t="shared" si="376"/>
        <v>-1.206799685</v>
      </c>
      <c r="S1801" s="1">
        <f t="shared" si="377"/>
        <v>-2.2621815649545849</v>
      </c>
      <c r="T1801" s="1">
        <f t="shared" si="378"/>
        <v>-1.7368527348706868</v>
      </c>
      <c r="U1801" s="1">
        <f t="shared" si="378"/>
        <v>-1.9995171499126358</v>
      </c>
      <c r="V1801" s="1">
        <f t="shared" si="378"/>
        <v>-2.2621815649545849</v>
      </c>
      <c r="AA1801"/>
      <c r="AB1801"/>
    </row>
    <row r="1802" spans="1:28" hidden="1" x14ac:dyDescent="0.2">
      <c r="A1802" t="s">
        <v>1878</v>
      </c>
      <c r="B1802" s="5">
        <v>19.489999999999998</v>
      </c>
      <c r="C1802" s="2">
        <v>140163000</v>
      </c>
      <c r="D1802" s="2">
        <v>225000000</v>
      </c>
      <c r="E1802" t="s">
        <v>27</v>
      </c>
      <c r="F1802" s="2">
        <v>-742000000</v>
      </c>
      <c r="G1802" s="1">
        <f t="shared" si="368"/>
        <v>2.2624159122850291</v>
      </c>
      <c r="H1802" s="1">
        <f t="shared" si="369"/>
        <v>-7.4609449196244064</v>
      </c>
      <c r="I1802" s="1">
        <f t="shared" si="370"/>
        <v>2.9304956546666663</v>
      </c>
      <c r="J1802" s="1">
        <f t="shared" si="371"/>
        <v>-0.88862738854447443</v>
      </c>
      <c r="K1802" s="4">
        <v>7884000000</v>
      </c>
      <c r="L1802" s="4">
        <v>6200000000</v>
      </c>
      <c r="M1802" s="1">
        <f t="shared" si="372"/>
        <v>12.014583021196749</v>
      </c>
      <c r="N1802" s="1">
        <f t="shared" si="373"/>
        <v>1.6221952909738717</v>
      </c>
      <c r="O1802" s="4">
        <v>1559000000</v>
      </c>
      <c r="P1802" s="1">
        <f t="shared" si="374"/>
        <v>-47.594611930724824</v>
      </c>
      <c r="Q1802" s="1">
        <f t="shared" si="375"/>
        <v>14.432328415651059</v>
      </c>
      <c r="R1802" s="1">
        <f t="shared" si="376"/>
        <v>1.2141230533333331</v>
      </c>
      <c r="S1802" s="1">
        <f t="shared" si="377"/>
        <v>16.052738597204684</v>
      </c>
      <c r="T1802" s="1">
        <f t="shared" si="378"/>
        <v>18.27729143925287</v>
      </c>
      <c r="U1802" s="1">
        <f t="shared" si="378"/>
        <v>17.165015018228775</v>
      </c>
      <c r="V1802" s="1">
        <f t="shared" si="378"/>
        <v>16.052738597204684</v>
      </c>
      <c r="AA1802"/>
      <c r="AB1802"/>
    </row>
    <row r="1803" spans="1:28" hidden="1" x14ac:dyDescent="0.2">
      <c r="A1803" t="s">
        <v>1879</v>
      </c>
      <c r="B1803" s="5">
        <v>3.95</v>
      </c>
      <c r="C1803" s="2">
        <v>69469000</v>
      </c>
      <c r="D1803" s="2">
        <v>-59000000</v>
      </c>
      <c r="E1803" t="s">
        <v>27</v>
      </c>
      <c r="F1803" s="2">
        <v>-13000000</v>
      </c>
      <c r="G1803" s="1">
        <f t="shared" si="368"/>
        <v>-0.59325572811029648</v>
      </c>
      <c r="H1803" s="1">
        <f t="shared" si="369"/>
        <v>-0.13071736382091279</v>
      </c>
      <c r="I1803" s="1">
        <f t="shared" si="370"/>
        <v>-11.175619022033899</v>
      </c>
      <c r="J1803" s="1">
        <f t="shared" si="371"/>
        <v>-50.720117100000003</v>
      </c>
      <c r="K1803" s="3">
        <v>269000000</v>
      </c>
      <c r="L1803" s="3">
        <v>107000000</v>
      </c>
      <c r="M1803" s="1">
        <f t="shared" si="372"/>
        <v>2.3319754134937885</v>
      </c>
      <c r="N1803" s="1">
        <f t="shared" si="373"/>
        <v>1.6938429012345682</v>
      </c>
      <c r="O1803" s="3">
        <v>163000000</v>
      </c>
      <c r="P1803" s="1">
        <f t="shared" si="374"/>
        <v>-7.9754601226993866</v>
      </c>
      <c r="Q1803" s="1">
        <f t="shared" si="375"/>
        <v>-36.196319018404907</v>
      </c>
      <c r="R1803" s="1">
        <f t="shared" si="376"/>
        <v>-0.46508906779661024</v>
      </c>
      <c r="S1803" s="1">
        <f t="shared" si="377"/>
        <v>-8.492996876304538</v>
      </c>
      <c r="T1803" s="1">
        <f t="shared" si="378"/>
        <v>-8.0237228116138137</v>
      </c>
      <c r="U1803" s="1">
        <f t="shared" si="378"/>
        <v>-8.2583598439591768</v>
      </c>
      <c r="V1803" s="1">
        <f t="shared" si="378"/>
        <v>-8.492996876304538</v>
      </c>
      <c r="AA1803"/>
      <c r="AB1803"/>
    </row>
    <row r="1804" spans="1:28" hidden="1" x14ac:dyDescent="0.2">
      <c r="A1804" t="s">
        <v>184</v>
      </c>
      <c r="B1804" s="5">
        <v>2.9</v>
      </c>
      <c r="C1804" s="2">
        <v>316384868</v>
      </c>
      <c r="D1804" s="2">
        <v>186000000</v>
      </c>
      <c r="E1804" t="s">
        <v>27</v>
      </c>
      <c r="F1804" s="2">
        <v>3000000</v>
      </c>
      <c r="G1804" s="1">
        <f t="shared" si="368"/>
        <v>1.8702638208222906</v>
      </c>
      <c r="H1804" s="1">
        <f t="shared" si="369"/>
        <v>3.0165545497133722E-2</v>
      </c>
      <c r="I1804" s="1">
        <f t="shared" si="370"/>
        <v>3.5449544209677422</v>
      </c>
      <c r="J1804" s="1">
        <f t="shared" si="371"/>
        <v>219.78717409999999</v>
      </c>
      <c r="K1804" s="2">
        <v>4605000000</v>
      </c>
      <c r="L1804" s="2">
        <v>4146000000</v>
      </c>
      <c r="M1804" s="1">
        <f t="shared" si="372"/>
        <v>1.4507647059782898</v>
      </c>
      <c r="N1804" s="1">
        <f t="shared" si="373"/>
        <v>1.9989457891067537</v>
      </c>
      <c r="O1804" s="2">
        <v>135000000</v>
      </c>
      <c r="P1804" s="1">
        <f t="shared" si="374"/>
        <v>2.2222222222222223</v>
      </c>
      <c r="Q1804" s="1">
        <f t="shared" si="375"/>
        <v>137.77777777777777</v>
      </c>
      <c r="R1804" s="1">
        <f t="shared" si="376"/>
        <v>0.49328823505376346</v>
      </c>
      <c r="S1804" s="1">
        <f t="shared" si="377"/>
        <v>5.8789158020035268</v>
      </c>
      <c r="T1804" s="1">
        <f t="shared" si="378"/>
        <v>5.964254902355191</v>
      </c>
      <c r="U1804" s="1">
        <f t="shared" si="378"/>
        <v>5.9215853521793589</v>
      </c>
      <c r="V1804" s="1">
        <f t="shared" si="378"/>
        <v>5.8789158020035268</v>
      </c>
      <c r="AA1804"/>
      <c r="AB1804"/>
    </row>
    <row r="1805" spans="1:28" hidden="1" x14ac:dyDescent="0.2">
      <c r="A1805" t="s">
        <v>1881</v>
      </c>
      <c r="B1805" s="5">
        <v>20.55</v>
      </c>
      <c r="C1805" s="2">
        <v>28187922</v>
      </c>
      <c r="D1805" s="2">
        <v>55000000</v>
      </c>
      <c r="E1805" t="s">
        <v>27</v>
      </c>
      <c r="F1805" s="2">
        <v>11000000</v>
      </c>
      <c r="G1805" s="1">
        <f t="shared" si="368"/>
        <v>0.55303500078078482</v>
      </c>
      <c r="H1805" s="1">
        <f t="shared" si="369"/>
        <v>0.11060700015615697</v>
      </c>
      <c r="I1805" s="1">
        <f t="shared" si="370"/>
        <v>11.988391314545455</v>
      </c>
      <c r="J1805" s="1">
        <f t="shared" si="371"/>
        <v>59.941956572727271</v>
      </c>
      <c r="K1805" s="4">
        <v>7111000000</v>
      </c>
      <c r="L1805" s="4">
        <v>6543000000</v>
      </c>
      <c r="M1805" s="1">
        <f t="shared" si="372"/>
        <v>20.150474376933495</v>
      </c>
      <c r="N1805" s="1">
        <f t="shared" si="373"/>
        <v>1.0198271075704226</v>
      </c>
      <c r="O1805" s="3">
        <v>568000000</v>
      </c>
      <c r="P1805" s="1">
        <f t="shared" si="374"/>
        <v>1.936619718309859</v>
      </c>
      <c r="Q1805" s="1">
        <f t="shared" si="375"/>
        <v>9.683098591549296</v>
      </c>
      <c r="R1805" s="1">
        <f t="shared" si="376"/>
        <v>1.0532032674545455</v>
      </c>
      <c r="S1805" s="1">
        <f t="shared" si="377"/>
        <v>19.511903005833492</v>
      </c>
      <c r="T1805" s="1">
        <f t="shared" si="378"/>
        <v>23.54199788122019</v>
      </c>
      <c r="U1805" s="1">
        <f t="shared" si="378"/>
        <v>21.52695044352684</v>
      </c>
      <c r="V1805" s="1">
        <f t="shared" si="378"/>
        <v>19.511903005833492</v>
      </c>
      <c r="AA1805"/>
      <c r="AB1805"/>
    </row>
    <row r="1806" spans="1:28" hidden="1" x14ac:dyDescent="0.2">
      <c r="A1806" t="s">
        <v>1882</v>
      </c>
      <c r="B1806" s="5">
        <v>95.68</v>
      </c>
      <c r="C1806" s="2">
        <v>130432624</v>
      </c>
      <c r="D1806" s="2">
        <v>502000000</v>
      </c>
      <c r="E1806" t="s">
        <v>27</v>
      </c>
      <c r="F1806" s="2">
        <v>90000000</v>
      </c>
      <c r="G1806" s="1">
        <f t="shared" si="368"/>
        <v>5.0477012798537091</v>
      </c>
      <c r="H1806" s="1">
        <f t="shared" si="369"/>
        <v>0.90496636491401161</v>
      </c>
      <c r="I1806" s="1">
        <f t="shared" si="370"/>
        <v>1.3134691679282868</v>
      </c>
      <c r="J1806" s="1">
        <f t="shared" si="371"/>
        <v>7.3262391366666666</v>
      </c>
      <c r="K1806" s="4">
        <v>9804000000</v>
      </c>
      <c r="L1806" s="4">
        <v>7125000000</v>
      </c>
      <c r="M1806" s="1">
        <f t="shared" si="372"/>
        <v>20.539339912382658</v>
      </c>
      <c r="N1806" s="1">
        <f t="shared" si="373"/>
        <v>4.6583775529376634</v>
      </c>
      <c r="O1806" s="4">
        <v>2649000000</v>
      </c>
      <c r="P1806" s="1">
        <f t="shared" si="374"/>
        <v>3.3975084937712339</v>
      </c>
      <c r="Q1806" s="1">
        <f t="shared" si="375"/>
        <v>18.950547376368441</v>
      </c>
      <c r="R1806" s="1">
        <f t="shared" si="376"/>
        <v>2.4860146343266933</v>
      </c>
      <c r="S1806" s="1">
        <f t="shared" si="377"/>
        <v>38.487303605883142</v>
      </c>
      <c r="T1806" s="1">
        <f t="shared" si="378"/>
        <v>42.549170827077738</v>
      </c>
      <c r="U1806" s="1">
        <f t="shared" si="378"/>
        <v>40.518237216480443</v>
      </c>
      <c r="V1806" s="1">
        <f t="shared" si="378"/>
        <v>38.487303605883142</v>
      </c>
      <c r="AA1806"/>
      <c r="AB1806"/>
    </row>
    <row r="1807" spans="1:28" hidden="1" x14ac:dyDescent="0.2">
      <c r="A1807" t="s">
        <v>1883</v>
      </c>
      <c r="B1807" s="5">
        <v>8</v>
      </c>
      <c r="C1807" s="2">
        <v>20172282</v>
      </c>
      <c r="D1807" s="2">
        <v>13000000</v>
      </c>
      <c r="E1807" t="s">
        <v>27</v>
      </c>
      <c r="F1807" s="2">
        <v>2000000</v>
      </c>
      <c r="G1807" s="1">
        <f t="shared" si="368"/>
        <v>0.13071736382091279</v>
      </c>
      <c r="H1807" s="1">
        <f t="shared" si="369"/>
        <v>2.0110363664755812E-2</v>
      </c>
      <c r="I1807" s="1">
        <f t="shared" si="370"/>
        <v>50.720117100000003</v>
      </c>
      <c r="J1807" s="1">
        <f t="shared" si="371"/>
        <v>329.68076115000002</v>
      </c>
      <c r="K1807" s="4">
        <v>1197000000</v>
      </c>
      <c r="L1807" s="4">
        <v>1065000000</v>
      </c>
      <c r="M1807" s="1">
        <f t="shared" si="372"/>
        <v>6.5436324953220462</v>
      </c>
      <c r="N1807" s="1">
        <f t="shared" si="373"/>
        <v>1.2225625454545455</v>
      </c>
      <c r="O1807" s="3">
        <v>133000000</v>
      </c>
      <c r="P1807" s="1">
        <f t="shared" si="374"/>
        <v>1.5037593984962405</v>
      </c>
      <c r="Q1807" s="1">
        <f t="shared" si="375"/>
        <v>9.7744360902255636</v>
      </c>
      <c r="R1807" s="1">
        <f t="shared" si="376"/>
        <v>1.2413712000000001</v>
      </c>
      <c r="S1807" s="1">
        <f t="shared" si="377"/>
        <v>6.4444865484232272</v>
      </c>
      <c r="T1807" s="1">
        <f t="shared" si="378"/>
        <v>7.763127642177519</v>
      </c>
      <c r="U1807" s="1">
        <f t="shared" si="378"/>
        <v>7.1038070953003727</v>
      </c>
      <c r="V1807" s="1">
        <f t="shared" si="378"/>
        <v>6.4444865484232272</v>
      </c>
      <c r="AA1807"/>
      <c r="AB1807"/>
    </row>
    <row r="1808" spans="1:28" hidden="1" x14ac:dyDescent="0.2">
      <c r="A1808" t="s">
        <v>1884</v>
      </c>
      <c r="B1808" s="5">
        <v>4.16</v>
      </c>
      <c r="C1808" s="2">
        <v>55984000</v>
      </c>
      <c r="D1808" s="2">
        <v>-74000000</v>
      </c>
      <c r="E1808" t="s">
        <v>27</v>
      </c>
      <c r="F1808" s="2">
        <v>-23000000</v>
      </c>
      <c r="G1808" s="1">
        <f t="shared" si="368"/>
        <v>-0.74408345559596512</v>
      </c>
      <c r="H1808" s="1">
        <f t="shared" si="369"/>
        <v>-0.23126918214469186</v>
      </c>
      <c r="I1808" s="1">
        <f t="shared" si="370"/>
        <v>-8.9102908418918911</v>
      </c>
      <c r="J1808" s="1">
        <f t="shared" si="371"/>
        <v>-28.667892273913044</v>
      </c>
      <c r="K1808" s="3">
        <v>82000000</v>
      </c>
      <c r="L1808" s="3">
        <v>28000000</v>
      </c>
      <c r="M1808" s="1">
        <f t="shared" si="372"/>
        <v>0.96456130322949418</v>
      </c>
      <c r="N1808" s="1">
        <f t="shared" si="373"/>
        <v>4.3128414814814811</v>
      </c>
      <c r="O1808" s="3">
        <v>54000000</v>
      </c>
      <c r="P1808" s="1">
        <f t="shared" si="374"/>
        <v>-42.592592592592595</v>
      </c>
      <c r="Q1808" s="1">
        <f t="shared" si="375"/>
        <v>-137.03703703703704</v>
      </c>
      <c r="R1808" s="1">
        <f t="shared" si="376"/>
        <v>-0.31472086486486484</v>
      </c>
      <c r="S1808" s="1">
        <f t="shared" si="377"/>
        <v>-13.218062303515291</v>
      </c>
      <c r="T1808" s="1">
        <f t="shared" si="378"/>
        <v>-13.025150042869392</v>
      </c>
      <c r="U1808" s="1">
        <f t="shared" si="378"/>
        <v>-13.12160617319234</v>
      </c>
      <c r="V1808" s="1">
        <f t="shared" si="378"/>
        <v>-13.218062303515291</v>
      </c>
      <c r="AA1808"/>
      <c r="AB1808"/>
    </row>
    <row r="1809" spans="1:28" hidden="1" x14ac:dyDescent="0.2">
      <c r="A1809" t="s">
        <v>1885</v>
      </c>
      <c r="B1809" s="5">
        <v>28</v>
      </c>
      <c r="C1809" s="2">
        <v>47058613</v>
      </c>
      <c r="D1809" s="2">
        <v>-82000000</v>
      </c>
      <c r="E1809" t="s">
        <v>27</v>
      </c>
      <c r="F1809" s="2">
        <v>1.27</v>
      </c>
      <c r="G1809" s="1">
        <f t="shared" si="368"/>
        <v>-0.82452491025498831</v>
      </c>
      <c r="H1809" s="1">
        <f t="shared" si="369"/>
        <v>1.2770080927119942E-8</v>
      </c>
      <c r="I1809" s="1">
        <f t="shared" si="370"/>
        <v>-8.040994174390244</v>
      </c>
      <c r="J1809" s="1">
        <f t="shared" si="371"/>
        <v>519182301.02362198</v>
      </c>
      <c r="K1809" s="4">
        <v>2645000000</v>
      </c>
      <c r="L1809" s="4">
        <v>1831000000</v>
      </c>
      <c r="M1809" s="1">
        <f t="shared" si="372"/>
        <v>17.297577385036828</v>
      </c>
      <c r="N1809" s="1">
        <f t="shared" si="373"/>
        <v>1.6187237886977885</v>
      </c>
      <c r="O1809" s="3">
        <v>498000000</v>
      </c>
      <c r="P1809" s="1">
        <f t="shared" si="374"/>
        <v>2.5502008032128514E-7</v>
      </c>
      <c r="Q1809" s="1">
        <f t="shared" si="375"/>
        <v>-16.46586345381526</v>
      </c>
      <c r="R1809" s="1">
        <f t="shared" si="376"/>
        <v>-1.6068794682926828</v>
      </c>
      <c r="S1809" s="1">
        <f t="shared" si="377"/>
        <v>-17.425077955442504</v>
      </c>
      <c r="T1809" s="1">
        <f t="shared" si="378"/>
        <v>-15.308568486708268</v>
      </c>
      <c r="U1809" s="1">
        <f t="shared" si="378"/>
        <v>-16.366823221075386</v>
      </c>
      <c r="V1809" s="1">
        <f t="shared" si="378"/>
        <v>-17.425077955442504</v>
      </c>
      <c r="AA1809"/>
      <c r="AB1809"/>
    </row>
    <row r="1810" spans="1:28" hidden="1" x14ac:dyDescent="0.2">
      <c r="A1810" t="s">
        <v>996</v>
      </c>
      <c r="B1810" s="5">
        <v>3.61</v>
      </c>
      <c r="C1810" s="2">
        <v>276439534</v>
      </c>
      <c r="D1810" s="2">
        <v>200000000</v>
      </c>
      <c r="E1810" t="s">
        <v>27</v>
      </c>
      <c r="F1810" s="2">
        <v>-4000000</v>
      </c>
      <c r="G1810" s="1">
        <f t="shared" si="368"/>
        <v>2.0110363664755813</v>
      </c>
      <c r="H1810" s="1">
        <f t="shared" si="369"/>
        <v>-4.0220727329511624E-2</v>
      </c>
      <c r="I1810" s="1">
        <f t="shared" si="370"/>
        <v>3.2968076115000002</v>
      </c>
      <c r="J1810" s="1">
        <f t="shared" si="371"/>
        <v>-164.84038057500001</v>
      </c>
      <c r="K1810" s="2">
        <v>4646000000</v>
      </c>
      <c r="L1810" s="2">
        <v>1392000000</v>
      </c>
      <c r="M1810" s="1">
        <f t="shared" si="372"/>
        <v>11.771109410132343</v>
      </c>
      <c r="N1810" s="1">
        <f t="shared" si="373"/>
        <v>0.30668307244622006</v>
      </c>
      <c r="O1810" s="2">
        <v>3240000000</v>
      </c>
      <c r="P1810" s="1">
        <f t="shared" si="374"/>
        <v>-0.12345679012345678</v>
      </c>
      <c r="Q1810" s="1">
        <f t="shared" si="375"/>
        <v>6.1728395061728394</v>
      </c>
      <c r="R1810" s="1">
        <f t="shared" si="376"/>
        <v>0.49897335886999999</v>
      </c>
      <c r="S1810" s="1">
        <f t="shared" si="377"/>
        <v>7.2348551998354909</v>
      </c>
      <c r="T1810" s="1">
        <f t="shared" si="378"/>
        <v>9.5789482845821894</v>
      </c>
      <c r="U1810" s="1">
        <f t="shared" si="378"/>
        <v>8.4069017422088397</v>
      </c>
      <c r="V1810" s="1">
        <f t="shared" si="378"/>
        <v>7.2348551998354909</v>
      </c>
      <c r="AA1810"/>
      <c r="AB1810"/>
    </row>
    <row r="1811" spans="1:28" hidden="1" x14ac:dyDescent="0.2">
      <c r="A1811" t="s">
        <v>4911</v>
      </c>
      <c r="B1811" s="5">
        <v>13.88</v>
      </c>
      <c r="C1811" s="2">
        <v>20546032</v>
      </c>
      <c r="D1811" s="2">
        <v>57000000</v>
      </c>
      <c r="E1811" t="s">
        <v>27</v>
      </c>
      <c r="F1811" s="2">
        <v>7000000</v>
      </c>
      <c r="G1811" s="1">
        <f t="shared" si="368"/>
        <v>0.57314536444554065</v>
      </c>
      <c r="H1811" s="1">
        <f t="shared" si="369"/>
        <v>7.0386272826645349E-2</v>
      </c>
      <c r="I1811" s="1">
        <f t="shared" si="370"/>
        <v>11.567746005263158</v>
      </c>
      <c r="J1811" s="1">
        <f t="shared" si="371"/>
        <v>94.194503185714282</v>
      </c>
      <c r="K1811" s="2">
        <v>566000000</v>
      </c>
      <c r="L1811" s="2">
        <v>251000000</v>
      </c>
      <c r="M1811" s="1">
        <f t="shared" si="372"/>
        <v>15.331427498993479</v>
      </c>
      <c r="N1811" s="1">
        <f t="shared" si="373"/>
        <v>0.90532991796825402</v>
      </c>
      <c r="O1811" s="2">
        <v>315000000</v>
      </c>
      <c r="P1811" s="1">
        <f t="shared" si="374"/>
        <v>2.2222222222222223</v>
      </c>
      <c r="Q1811" s="1">
        <f t="shared" si="375"/>
        <v>18.095238095238095</v>
      </c>
      <c r="R1811" s="1">
        <f t="shared" si="376"/>
        <v>0.50031390203508774</v>
      </c>
      <c r="S1811" s="1">
        <f t="shared" si="377"/>
        <v>27.742583093416773</v>
      </c>
      <c r="T1811" s="1">
        <f t="shared" si="378"/>
        <v>30.808868593215468</v>
      </c>
      <c r="U1811" s="1">
        <f t="shared" si="378"/>
        <v>29.27572584331612</v>
      </c>
      <c r="V1811" s="1">
        <f t="shared" si="378"/>
        <v>27.742583093416773</v>
      </c>
      <c r="AA1811"/>
      <c r="AB1811"/>
    </row>
    <row r="1812" spans="1:28" hidden="1" x14ac:dyDescent="0.2">
      <c r="A1812" t="s">
        <v>1888</v>
      </c>
      <c r="B1812" s="5">
        <v>93.62</v>
      </c>
      <c r="C1812" s="2">
        <v>2161177770</v>
      </c>
      <c r="D1812" s="2">
        <v>1589000000</v>
      </c>
      <c r="E1812" t="s">
        <v>27</v>
      </c>
      <c r="F1812" s="2">
        <v>1589000000</v>
      </c>
      <c r="G1812" s="1">
        <f t="shared" si="368"/>
        <v>15.977683931648494</v>
      </c>
      <c r="H1812" s="1">
        <f t="shared" si="369"/>
        <v>15.977683931648494</v>
      </c>
      <c r="I1812" s="1">
        <f t="shared" si="370"/>
        <v>0.4149537585273757</v>
      </c>
      <c r="J1812" s="1">
        <f t="shared" si="371"/>
        <v>0.4149537585273757</v>
      </c>
      <c r="K1812" s="4">
        <v>576381000000</v>
      </c>
      <c r="L1812" s="4">
        <v>240839000000</v>
      </c>
      <c r="M1812" s="1">
        <f t="shared" si="372"/>
        <v>155.25886146793005</v>
      </c>
      <c r="N1812" s="1">
        <f t="shared" si="373"/>
        <v>0.6029929571481365</v>
      </c>
      <c r="O1812" s="4">
        <v>257053000000</v>
      </c>
      <c r="P1812" s="1">
        <f t="shared" si="374"/>
        <v>0.61816045718198187</v>
      </c>
      <c r="Q1812" s="1">
        <f t="shared" si="375"/>
        <v>0.61816045718198187</v>
      </c>
      <c r="R1812" s="1">
        <f t="shared" si="376"/>
        <v>12.733131707199497</v>
      </c>
      <c r="S1812" s="1">
        <f t="shared" si="377"/>
        <v>7.3524724437638467</v>
      </c>
      <c r="T1812" s="1">
        <f t="shared" si="378"/>
        <v>31.140705283119768</v>
      </c>
      <c r="U1812" s="1">
        <f t="shared" si="378"/>
        <v>19.246588863441822</v>
      </c>
      <c r="V1812" s="1">
        <f t="shared" si="378"/>
        <v>7.3524724437638467</v>
      </c>
      <c r="AA1812"/>
      <c r="AB1812"/>
    </row>
    <row r="1813" spans="1:28" hidden="1" x14ac:dyDescent="0.2">
      <c r="A1813" t="s">
        <v>1889</v>
      </c>
      <c r="B1813" s="5">
        <v>1.1599999999999999</v>
      </c>
      <c r="C1813" s="2">
        <v>120612000</v>
      </c>
      <c r="D1813" s="2">
        <v>-15000000</v>
      </c>
      <c r="E1813" t="s">
        <v>27</v>
      </c>
      <c r="F1813" s="2">
        <v>-15000000</v>
      </c>
      <c r="G1813" s="1">
        <f t="shared" si="368"/>
        <v>-0.15082772748566861</v>
      </c>
      <c r="H1813" s="1">
        <f t="shared" si="369"/>
        <v>-0.15082772748566861</v>
      </c>
      <c r="I1813" s="1">
        <f t="shared" si="370"/>
        <v>-43.957434819999996</v>
      </c>
      <c r="J1813" s="1">
        <f t="shared" si="371"/>
        <v>-43.957434819999996</v>
      </c>
      <c r="K1813" s="3">
        <v>25000000</v>
      </c>
      <c r="L1813" s="3">
        <v>1.29</v>
      </c>
      <c r="M1813" s="1">
        <f t="shared" si="372"/>
        <v>0.20727621389248169</v>
      </c>
      <c r="N1813" s="1">
        <f t="shared" si="373"/>
        <v>5.596397088774089</v>
      </c>
      <c r="O1813" s="3">
        <v>24000000</v>
      </c>
      <c r="P1813" s="1">
        <f t="shared" si="374"/>
        <v>-62.5</v>
      </c>
      <c r="Q1813" s="1">
        <f t="shared" si="375"/>
        <v>-62.5</v>
      </c>
      <c r="R1813" s="1">
        <f t="shared" si="376"/>
        <v>-0.93273279999999992</v>
      </c>
      <c r="S1813" s="1">
        <f t="shared" si="377"/>
        <v>-1.2436573475276091</v>
      </c>
      <c r="T1813" s="1">
        <f t="shared" si="378"/>
        <v>-1.2038603124067258</v>
      </c>
      <c r="U1813" s="1">
        <f t="shared" si="378"/>
        <v>-1.2237588299671673</v>
      </c>
      <c r="V1813" s="1">
        <f t="shared" si="378"/>
        <v>-1.2436573475276091</v>
      </c>
      <c r="AA1813"/>
      <c r="AB1813"/>
    </row>
    <row r="1814" spans="1:28" hidden="1" x14ac:dyDescent="0.2">
      <c r="A1814" t="s">
        <v>2312</v>
      </c>
      <c r="B1814" s="5">
        <v>13</v>
      </c>
      <c r="C1814" s="2">
        <v>3118000</v>
      </c>
      <c r="D1814" s="2">
        <v>8000000</v>
      </c>
      <c r="E1814" t="s">
        <v>27</v>
      </c>
      <c r="F1814" s="2">
        <v>0.36</v>
      </c>
      <c r="G1814" s="1">
        <f t="shared" si="368"/>
        <v>8.0441454659023248E-2</v>
      </c>
      <c r="H1814" s="1">
        <f t="shared" si="369"/>
        <v>3.6198654596560462E-9</v>
      </c>
      <c r="I1814" s="1">
        <f t="shared" si="370"/>
        <v>82.420190287500006</v>
      </c>
      <c r="J1814" s="1">
        <f t="shared" si="371"/>
        <v>1831559784.1666667</v>
      </c>
      <c r="K1814" s="2">
        <v>47000000</v>
      </c>
      <c r="L1814" s="2">
        <v>13000000</v>
      </c>
      <c r="M1814" s="1">
        <f t="shared" si="372"/>
        <v>10.904425914047467</v>
      </c>
      <c r="N1814" s="1">
        <f t="shared" si="373"/>
        <v>1.1921764705882352</v>
      </c>
      <c r="O1814" s="2">
        <v>34000000</v>
      </c>
      <c r="P1814" s="1">
        <f t="shared" si="374"/>
        <v>1.0588235294117646E-6</v>
      </c>
      <c r="Q1814" s="1">
        <f t="shared" si="375"/>
        <v>23.52941176470588</v>
      </c>
      <c r="R1814" s="1">
        <f t="shared" si="376"/>
        <v>0.50667499999999999</v>
      </c>
      <c r="S1814" s="1">
        <f t="shared" si="377"/>
        <v>25.657472738935216</v>
      </c>
      <c r="T1814" s="1">
        <f t="shared" ref="T1814:V1833" si="379">($O1814+$O1814*($Q1814+T$2-$C$1)/$C$1)/$C1814</f>
        <v>27.838357921744709</v>
      </c>
      <c r="U1814" s="1">
        <f t="shared" si="379"/>
        <v>26.747915330339961</v>
      </c>
      <c r="V1814" s="1">
        <f t="shared" si="379"/>
        <v>25.657472738935216</v>
      </c>
      <c r="AA1814"/>
      <c r="AB1814"/>
    </row>
    <row r="1815" spans="1:28" hidden="1" x14ac:dyDescent="0.2">
      <c r="A1815" t="s">
        <v>1891</v>
      </c>
      <c r="B1815" s="5">
        <v>29.99</v>
      </c>
      <c r="C1815" s="2">
        <v>46584000</v>
      </c>
      <c r="D1815" s="2">
        <v>-75000000</v>
      </c>
      <c r="E1815" t="s">
        <v>27</v>
      </c>
      <c r="F1815" s="2">
        <v>-34000000</v>
      </c>
      <c r="G1815" s="1">
        <f t="shared" si="368"/>
        <v>-0.75413863742834297</v>
      </c>
      <c r="H1815" s="1">
        <f t="shared" si="369"/>
        <v>-0.34187618230084882</v>
      </c>
      <c r="I1815" s="1">
        <f t="shared" si="370"/>
        <v>-8.7914869640000006</v>
      </c>
      <c r="J1815" s="1">
        <f t="shared" si="371"/>
        <v>-19.39298595</v>
      </c>
      <c r="K1815" s="3">
        <v>399000000</v>
      </c>
      <c r="L1815" s="3">
        <v>305000000</v>
      </c>
      <c r="M1815" s="1">
        <f t="shared" si="372"/>
        <v>2.0178602095139961</v>
      </c>
      <c r="N1815" s="1">
        <f t="shared" si="373"/>
        <v>14.86227829787234</v>
      </c>
      <c r="O1815" s="3">
        <v>94000000</v>
      </c>
      <c r="P1815" s="1">
        <f t="shared" si="374"/>
        <v>-36.170212765957451</v>
      </c>
      <c r="Q1815" s="1">
        <f t="shared" si="375"/>
        <v>-79.787234042553195</v>
      </c>
      <c r="R1815" s="1">
        <f t="shared" si="376"/>
        <v>-1.86273888</v>
      </c>
      <c r="S1815" s="1">
        <f t="shared" si="377"/>
        <v>-16.099948480164862</v>
      </c>
      <c r="T1815" s="1">
        <f t="shared" si="379"/>
        <v>-15.696376438262064</v>
      </c>
      <c r="U1815" s="1">
        <f t="shared" si="379"/>
        <v>-15.898162459213465</v>
      </c>
      <c r="V1815" s="1">
        <f t="shared" si="379"/>
        <v>-16.099948480164862</v>
      </c>
      <c r="AA1815"/>
      <c r="AB1815"/>
    </row>
    <row r="1816" spans="1:28" hidden="1" x14ac:dyDescent="0.2">
      <c r="A1816" t="s">
        <v>1892</v>
      </c>
      <c r="B1816" s="5">
        <v>69.510000000000005</v>
      </c>
      <c r="C1816" s="2">
        <v>140019208</v>
      </c>
      <c r="D1816" s="2">
        <v>390000000</v>
      </c>
      <c r="E1816" t="s">
        <v>27</v>
      </c>
      <c r="F1816" s="2">
        <v>106000000</v>
      </c>
      <c r="G1816" s="1">
        <f t="shared" si="368"/>
        <v>3.9215209146273837</v>
      </c>
      <c r="H1816" s="1">
        <f t="shared" si="369"/>
        <v>1.0658492742320582</v>
      </c>
      <c r="I1816" s="1">
        <f t="shared" si="370"/>
        <v>1.69067057</v>
      </c>
      <c r="J1816" s="1">
        <f t="shared" si="371"/>
        <v>6.2203917198113201</v>
      </c>
      <c r="K1816" s="4">
        <v>6286000000</v>
      </c>
      <c r="L1816" s="4">
        <v>3949000000</v>
      </c>
      <c r="M1816" s="1">
        <f t="shared" si="372"/>
        <v>16.690567197037709</v>
      </c>
      <c r="N1816" s="1">
        <f t="shared" si="373"/>
        <v>4.1646277912195124</v>
      </c>
      <c r="O1816" s="4">
        <v>2335000000</v>
      </c>
      <c r="P1816" s="1">
        <f t="shared" si="374"/>
        <v>4.5396145610278378</v>
      </c>
      <c r="Q1816" s="1">
        <f t="shared" si="375"/>
        <v>16.702355460385441</v>
      </c>
      <c r="R1816" s="1">
        <f t="shared" si="376"/>
        <v>2.4955731148923075</v>
      </c>
      <c r="S1816" s="1">
        <f t="shared" si="377"/>
        <v>27.853321381449327</v>
      </c>
      <c r="T1816" s="1">
        <f t="shared" si="379"/>
        <v>31.188578069945947</v>
      </c>
      <c r="U1816" s="1">
        <f t="shared" si="379"/>
        <v>29.520949725697637</v>
      </c>
      <c r="V1816" s="1">
        <f t="shared" si="379"/>
        <v>27.853321381449327</v>
      </c>
      <c r="AA1816"/>
      <c r="AB1816"/>
    </row>
    <row r="1817" spans="1:28" hidden="1" x14ac:dyDescent="0.2">
      <c r="A1817" t="s">
        <v>1893</v>
      </c>
      <c r="B1817" s="5">
        <v>4.1100000000000003</v>
      </c>
      <c r="C1817" s="2">
        <v>161636000</v>
      </c>
      <c r="D1817" s="2">
        <v>34000000</v>
      </c>
      <c r="E1817" t="s">
        <v>201</v>
      </c>
      <c r="F1817" s="2">
        <v>34000000</v>
      </c>
      <c r="G1817" s="1">
        <f t="shared" si="368"/>
        <v>0.34187618230084882</v>
      </c>
      <c r="H1817" s="1">
        <f t="shared" si="369"/>
        <v>0.34187618230084882</v>
      </c>
      <c r="I1817" s="1">
        <f t="shared" si="370"/>
        <v>19.39298595</v>
      </c>
      <c r="J1817" s="1">
        <f t="shared" si="371"/>
        <v>19.39298595</v>
      </c>
      <c r="K1817" s="3">
        <v>787000000</v>
      </c>
      <c r="L1817" s="3">
        <v>184000000</v>
      </c>
      <c r="M1817" s="1">
        <f t="shared" si="372"/>
        <v>3.7306045682892424</v>
      </c>
      <c r="N1817" s="1">
        <f t="shared" si="373"/>
        <v>1.1016981094527365</v>
      </c>
      <c r="O1817" s="3">
        <v>603000000</v>
      </c>
      <c r="P1817" s="1">
        <f t="shared" si="374"/>
        <v>5.6384742951907132</v>
      </c>
      <c r="Q1817" s="1">
        <f t="shared" si="375"/>
        <v>5.6384742951907132</v>
      </c>
      <c r="R1817" s="1">
        <f t="shared" si="376"/>
        <v>1.9538940000000002</v>
      </c>
      <c r="S1817" s="1">
        <f t="shared" si="377"/>
        <v>2.1034917963819941</v>
      </c>
      <c r="T1817" s="1">
        <f t="shared" si="379"/>
        <v>2.8496127100398425</v>
      </c>
      <c r="U1817" s="1">
        <f t="shared" si="379"/>
        <v>2.4765522532109183</v>
      </c>
      <c r="V1817" s="1">
        <f t="shared" si="379"/>
        <v>2.1034917963819941</v>
      </c>
      <c r="AA1817"/>
      <c r="AB1817"/>
    </row>
    <row r="1818" spans="1:28" hidden="1" x14ac:dyDescent="0.2">
      <c r="A1818" t="s">
        <v>1894</v>
      </c>
      <c r="B1818" s="5">
        <v>22.25</v>
      </c>
      <c r="C1818" s="2">
        <v>42000000</v>
      </c>
      <c r="D1818" s="2">
        <v>33000000</v>
      </c>
      <c r="E1818" t="s">
        <v>114</v>
      </c>
      <c r="F1818" s="2">
        <v>13000000</v>
      </c>
      <c r="G1818" s="1">
        <f t="shared" si="368"/>
        <v>0.33182100046847091</v>
      </c>
      <c r="H1818" s="1">
        <f t="shared" si="369"/>
        <v>0.13071736382091279</v>
      </c>
      <c r="I1818" s="1">
        <f t="shared" si="370"/>
        <v>19.98065219090909</v>
      </c>
      <c r="J1818" s="1">
        <f t="shared" si="371"/>
        <v>50.720117100000003</v>
      </c>
      <c r="K1818" s="4">
        <v>1456000000</v>
      </c>
      <c r="L1818" s="3">
        <v>647000000</v>
      </c>
      <c r="M1818" s="1">
        <f t="shared" si="372"/>
        <v>19.261904761904763</v>
      </c>
      <c r="N1818" s="1">
        <f t="shared" si="373"/>
        <v>1.1551297898640296</v>
      </c>
      <c r="O1818" s="3">
        <v>808000000</v>
      </c>
      <c r="P1818" s="1">
        <f t="shared" si="374"/>
        <v>1.608910891089109</v>
      </c>
      <c r="Q1818" s="1">
        <f t="shared" si="375"/>
        <v>4.0841584158415847</v>
      </c>
      <c r="R1818" s="1">
        <f t="shared" si="376"/>
        <v>2.831818181818182</v>
      </c>
      <c r="S1818" s="1">
        <f t="shared" si="377"/>
        <v>7.8571428571428568</v>
      </c>
      <c r="T1818" s="1">
        <f t="shared" si="379"/>
        <v>11.704761904761906</v>
      </c>
      <c r="U1818" s="1">
        <f t="shared" si="379"/>
        <v>9.7809523809523817</v>
      </c>
      <c r="V1818" s="1">
        <f t="shared" si="379"/>
        <v>7.8571428571428568</v>
      </c>
      <c r="AA1818"/>
      <c r="AB1818"/>
    </row>
    <row r="1819" spans="1:28" hidden="1" x14ac:dyDescent="0.2">
      <c r="A1819" t="s">
        <v>1895</v>
      </c>
      <c r="B1819" s="5">
        <v>39.03</v>
      </c>
      <c r="C1819" s="2">
        <v>39772452</v>
      </c>
      <c r="D1819" s="2">
        <v>-70000000</v>
      </c>
      <c r="E1819" t="s">
        <v>27</v>
      </c>
      <c r="F1819" s="2">
        <v>-15000000</v>
      </c>
      <c r="G1819" s="1">
        <f t="shared" si="368"/>
        <v>-0.70386272826645346</v>
      </c>
      <c r="H1819" s="1">
        <f t="shared" si="369"/>
        <v>-0.15082772748566861</v>
      </c>
      <c r="I1819" s="1">
        <f t="shared" si="370"/>
        <v>-9.4194503185714282</v>
      </c>
      <c r="J1819" s="1">
        <f t="shared" si="371"/>
        <v>-43.957434819999996</v>
      </c>
      <c r="K1819" s="3">
        <v>184000000</v>
      </c>
      <c r="L1819" s="3">
        <v>25000000</v>
      </c>
      <c r="M1819" s="1">
        <f t="shared" si="372"/>
        <v>3.9977419546574597</v>
      </c>
      <c r="N1819" s="1">
        <f t="shared" si="373"/>
        <v>9.7630113305660391</v>
      </c>
      <c r="O1819" s="3">
        <v>158000000</v>
      </c>
      <c r="P1819" s="1">
        <f t="shared" si="374"/>
        <v>-9.4936708860759502</v>
      </c>
      <c r="Q1819" s="1">
        <f t="shared" si="375"/>
        <v>-44.303797468354425</v>
      </c>
      <c r="R1819" s="1">
        <f t="shared" si="376"/>
        <v>-2.2175982879428573</v>
      </c>
      <c r="S1819" s="1">
        <f t="shared" si="377"/>
        <v>-17.600121812957369</v>
      </c>
      <c r="T1819" s="1">
        <f t="shared" si="379"/>
        <v>-16.80560202825815</v>
      </c>
      <c r="U1819" s="1">
        <f t="shared" si="379"/>
        <v>-17.202861920607759</v>
      </c>
      <c r="V1819" s="1">
        <f t="shared" si="379"/>
        <v>-17.600121812957369</v>
      </c>
      <c r="AA1819"/>
      <c r="AB1819"/>
    </row>
    <row r="1820" spans="1:28" hidden="1" x14ac:dyDescent="0.2">
      <c r="A1820" t="s">
        <v>1896</v>
      </c>
      <c r="B1820" s="5">
        <v>1.22</v>
      </c>
      <c r="C1820" s="2">
        <v>110295000</v>
      </c>
      <c r="D1820" s="2">
        <v>-374000000</v>
      </c>
      <c r="E1820" t="s">
        <v>27</v>
      </c>
      <c r="F1820" s="2">
        <v>-533000000</v>
      </c>
      <c r="G1820" s="1">
        <f t="shared" si="368"/>
        <v>-3.7606380053093371</v>
      </c>
      <c r="H1820" s="1">
        <f t="shared" si="369"/>
        <v>-5.3594119166574243</v>
      </c>
      <c r="I1820" s="1">
        <f t="shared" si="370"/>
        <v>-1.7629987227272728</v>
      </c>
      <c r="J1820" s="1">
        <f t="shared" si="371"/>
        <v>-1.2370760268292682</v>
      </c>
      <c r="K1820" s="4">
        <v>1199000000</v>
      </c>
      <c r="L1820" s="3">
        <v>714000000</v>
      </c>
      <c r="M1820" s="1">
        <f t="shared" si="372"/>
        <v>4.3972981549480936</v>
      </c>
      <c r="N1820" s="1">
        <f t="shared" si="373"/>
        <v>0.27744309278350515</v>
      </c>
      <c r="O1820" s="3">
        <v>485000000</v>
      </c>
      <c r="P1820" s="1">
        <f t="shared" si="374"/>
        <v>-109.89690721649485</v>
      </c>
      <c r="Q1820" s="1">
        <f t="shared" si="375"/>
        <v>-77.11340206185568</v>
      </c>
      <c r="R1820" s="1">
        <f t="shared" si="376"/>
        <v>-3.5978582887700526E-2</v>
      </c>
      <c r="S1820" s="1">
        <f t="shared" si="377"/>
        <v>-33.909062060836852</v>
      </c>
      <c r="T1820" s="1">
        <f t="shared" si="379"/>
        <v>-33.029602429847237</v>
      </c>
      <c r="U1820" s="1">
        <f t="shared" si="379"/>
        <v>-33.469332245342045</v>
      </c>
      <c r="V1820" s="1">
        <f t="shared" si="379"/>
        <v>-33.909062060836852</v>
      </c>
      <c r="AA1820"/>
      <c r="AB1820"/>
    </row>
    <row r="1821" spans="1:28" hidden="1" x14ac:dyDescent="0.2">
      <c r="A1821" t="s">
        <v>1897</v>
      </c>
      <c r="B1821" s="5">
        <v>10.31</v>
      </c>
      <c r="C1821" s="2">
        <v>6688928</v>
      </c>
      <c r="D1821" s="2">
        <v>1.08</v>
      </c>
      <c r="E1821" t="s">
        <v>27</v>
      </c>
      <c r="F1821" s="2">
        <v>0.67</v>
      </c>
      <c r="G1821" s="1">
        <f t="shared" si="368"/>
        <v>1.085959637896814E-8</v>
      </c>
      <c r="H1821" s="1">
        <f t="shared" si="369"/>
        <v>6.7369718276931982E-9</v>
      </c>
      <c r="I1821" s="1">
        <f t="shared" si="370"/>
        <v>610519928.05555546</v>
      </c>
      <c r="J1821" s="1">
        <f t="shared" si="371"/>
        <v>984121675.07462668</v>
      </c>
      <c r="K1821" s="3">
        <v>206000000</v>
      </c>
      <c r="L1821" s="3">
        <v>8000000</v>
      </c>
      <c r="M1821" s="1">
        <f t="shared" si="372"/>
        <v>29.601155820484237</v>
      </c>
      <c r="N1821" s="1">
        <f t="shared" si="373"/>
        <v>0.34829721050505053</v>
      </c>
      <c r="O1821" s="3">
        <v>5000000</v>
      </c>
      <c r="P1821" s="1">
        <f t="shared" si="374"/>
        <v>1.34E-5</v>
      </c>
      <c r="Q1821" s="1">
        <f t="shared" si="375"/>
        <v>2.16E-5</v>
      </c>
      <c r="R1821" s="1">
        <f t="shared" si="376"/>
        <v>6385448.8593693879</v>
      </c>
      <c r="S1821" s="1">
        <f t="shared" si="377"/>
        <v>1.6146084992712936E-6</v>
      </c>
      <c r="T1821" s="1">
        <f t="shared" si="379"/>
        <v>0.1495024015806419</v>
      </c>
      <c r="U1821" s="1">
        <f t="shared" si="379"/>
        <v>7.4752008094570582E-2</v>
      </c>
      <c r="V1821" s="1">
        <f t="shared" si="379"/>
        <v>1.6146084992712936E-6</v>
      </c>
      <c r="AA1821"/>
      <c r="AB1821"/>
    </row>
    <row r="1822" spans="1:28" hidden="1" x14ac:dyDescent="0.2">
      <c r="A1822" t="s">
        <v>1898</v>
      </c>
      <c r="B1822" s="5">
        <v>68.47</v>
      </c>
      <c r="C1822" s="2">
        <v>28313007</v>
      </c>
      <c r="D1822" s="2">
        <v>92000000</v>
      </c>
      <c r="E1822" t="s">
        <v>27</v>
      </c>
      <c r="F1822" s="2">
        <v>22000000</v>
      </c>
      <c r="G1822" s="1">
        <f t="shared" si="368"/>
        <v>0.92507672857876744</v>
      </c>
      <c r="H1822" s="1">
        <f t="shared" si="369"/>
        <v>0.22121400031231395</v>
      </c>
      <c r="I1822" s="1">
        <f t="shared" si="370"/>
        <v>7.1669730684782609</v>
      </c>
      <c r="J1822" s="1">
        <f t="shared" si="371"/>
        <v>29.970978286363636</v>
      </c>
      <c r="K1822" s="3">
        <v>981000000</v>
      </c>
      <c r="L1822" s="3">
        <v>419000000</v>
      </c>
      <c r="M1822" s="1">
        <f t="shared" si="372"/>
        <v>19.849534173463102</v>
      </c>
      <c r="N1822" s="1">
        <f t="shared" si="373"/>
        <v>3.449451226494662</v>
      </c>
      <c r="O1822" s="3">
        <v>561000000</v>
      </c>
      <c r="P1822" s="1">
        <f t="shared" si="374"/>
        <v>3.9215686274509802</v>
      </c>
      <c r="Q1822" s="1">
        <f t="shared" si="375"/>
        <v>16.399286987522281</v>
      </c>
      <c r="R1822" s="1">
        <f t="shared" si="376"/>
        <v>2.1071647709673913</v>
      </c>
      <c r="S1822" s="1">
        <f t="shared" si="377"/>
        <v>32.493899358694044</v>
      </c>
      <c r="T1822" s="1">
        <f t="shared" si="379"/>
        <v>36.456742302221734</v>
      </c>
      <c r="U1822" s="1">
        <f t="shared" si="379"/>
        <v>34.475320830457889</v>
      </c>
      <c r="V1822" s="1">
        <f t="shared" si="379"/>
        <v>32.493899358694044</v>
      </c>
      <c r="AA1822"/>
      <c r="AB1822"/>
    </row>
    <row r="1823" spans="1:28" hidden="1" x14ac:dyDescent="0.2">
      <c r="A1823" t="s">
        <v>1899</v>
      </c>
      <c r="B1823" s="5">
        <v>1.1100000000000001</v>
      </c>
      <c r="C1823" s="2">
        <v>9533870</v>
      </c>
      <c r="D1823" s="2">
        <v>-4000000</v>
      </c>
      <c r="E1823" t="s">
        <v>114</v>
      </c>
      <c r="F1823" s="2">
        <v>-2000000</v>
      </c>
      <c r="G1823" s="1">
        <f t="shared" si="368"/>
        <v>-4.0220727329511624E-2</v>
      </c>
      <c r="H1823" s="1">
        <f t="shared" si="369"/>
        <v>-2.0110363664755812E-2</v>
      </c>
      <c r="I1823" s="1">
        <f t="shared" si="370"/>
        <v>-164.84038057500001</v>
      </c>
      <c r="J1823" s="1">
        <f t="shared" si="371"/>
        <v>-329.68076115000002</v>
      </c>
      <c r="K1823" s="3">
        <v>16000000</v>
      </c>
      <c r="L1823" s="3">
        <v>8000000</v>
      </c>
      <c r="M1823" s="1">
        <f t="shared" si="372"/>
        <v>0.83911360234616161</v>
      </c>
      <c r="N1823" s="1">
        <f t="shared" si="373"/>
        <v>1.3228244625000001</v>
      </c>
      <c r="O1823" s="3">
        <v>8000000</v>
      </c>
      <c r="P1823" s="1">
        <f t="shared" si="374"/>
        <v>-25</v>
      </c>
      <c r="Q1823" s="1">
        <f t="shared" si="375"/>
        <v>-50</v>
      </c>
      <c r="R1823" s="1">
        <f t="shared" si="376"/>
        <v>-0.26456489250000004</v>
      </c>
      <c r="S1823" s="1">
        <f t="shared" si="377"/>
        <v>-4.1955680117308081</v>
      </c>
      <c r="T1823" s="1">
        <f t="shared" si="379"/>
        <v>-4.0277452912615761</v>
      </c>
      <c r="U1823" s="1">
        <f t="shared" si="379"/>
        <v>-4.1116566514961921</v>
      </c>
      <c r="V1823" s="1">
        <f t="shared" si="379"/>
        <v>-4.1955680117308081</v>
      </c>
      <c r="AA1823"/>
      <c r="AB1823"/>
    </row>
    <row r="1824" spans="1:28" hidden="1" x14ac:dyDescent="0.2">
      <c r="A1824" t="s">
        <v>1900</v>
      </c>
      <c r="B1824" s="5">
        <v>6.7</v>
      </c>
      <c r="C1824" s="2">
        <v>94367998</v>
      </c>
      <c r="D1824" s="2">
        <v>-9000000</v>
      </c>
      <c r="E1824" t="s">
        <v>27</v>
      </c>
      <c r="F1824" s="2">
        <v>-9000000</v>
      </c>
      <c r="G1824" s="1">
        <f t="shared" si="368"/>
        <v>-9.0496636491401161E-2</v>
      </c>
      <c r="H1824" s="1">
        <f t="shared" si="369"/>
        <v>-9.0496636491401161E-2</v>
      </c>
      <c r="I1824" s="1">
        <f t="shared" si="370"/>
        <v>-73.262391366666662</v>
      </c>
      <c r="J1824" s="1">
        <f t="shared" si="371"/>
        <v>-73.262391366666662</v>
      </c>
      <c r="K1824" s="3">
        <v>83000000</v>
      </c>
      <c r="L1824" s="3">
        <v>1.1200000000000001</v>
      </c>
      <c r="M1824" s="1">
        <f t="shared" si="372"/>
        <v>0.87953544251304339</v>
      </c>
      <c r="N1824" s="1">
        <f t="shared" si="373"/>
        <v>7.6176577726720094</v>
      </c>
      <c r="O1824" s="3">
        <v>82000000</v>
      </c>
      <c r="P1824" s="1">
        <f t="shared" si="374"/>
        <v>-10.975609756097562</v>
      </c>
      <c r="Q1824" s="1">
        <f t="shared" si="375"/>
        <v>-10.975609756097562</v>
      </c>
      <c r="R1824" s="1">
        <f t="shared" si="376"/>
        <v>-7.0251731844444452</v>
      </c>
      <c r="S1824" s="1">
        <f t="shared" si="377"/>
        <v>-0.9537131433052124</v>
      </c>
      <c r="T1824" s="1">
        <f t="shared" si="379"/>
        <v>-0.779925414969596</v>
      </c>
      <c r="U1824" s="1">
        <f t="shared" si="379"/>
        <v>-0.8668192791374042</v>
      </c>
      <c r="V1824" s="1">
        <f t="shared" si="379"/>
        <v>-0.9537131433052124</v>
      </c>
      <c r="AA1824"/>
      <c r="AB1824"/>
    </row>
    <row r="1825" spans="1:28" hidden="1" x14ac:dyDescent="0.2">
      <c r="A1825" t="s">
        <v>1901</v>
      </c>
      <c r="B1825" s="5">
        <v>8.17</v>
      </c>
      <c r="C1825" s="2">
        <v>50469000</v>
      </c>
      <c r="D1825" s="2">
        <v>-3000000</v>
      </c>
      <c r="E1825" t="s">
        <v>143</v>
      </c>
      <c r="F1825" s="2">
        <v>-26000000</v>
      </c>
      <c r="G1825" s="1">
        <f t="shared" si="368"/>
        <v>-3.0165545497133722E-2</v>
      </c>
      <c r="H1825" s="1">
        <f t="shared" si="369"/>
        <v>-0.26143472764182557</v>
      </c>
      <c r="I1825" s="1">
        <f t="shared" si="370"/>
        <v>-219.78717409999999</v>
      </c>
      <c r="J1825" s="1">
        <f t="shared" si="371"/>
        <v>-25.360058550000002</v>
      </c>
      <c r="K1825" s="4">
        <v>1641000000</v>
      </c>
      <c r="L1825" s="4">
        <v>1131000000</v>
      </c>
      <c r="M1825" s="1">
        <f t="shared" si="372"/>
        <v>10.105213101111573</v>
      </c>
      <c r="N1825" s="1">
        <f t="shared" si="373"/>
        <v>0.80849358823529416</v>
      </c>
      <c r="O1825" s="3">
        <v>509000000</v>
      </c>
      <c r="P1825" s="1">
        <f t="shared" si="374"/>
        <v>-5.1080550098231825</v>
      </c>
      <c r="Q1825" s="1">
        <f t="shared" si="375"/>
        <v>-0.58939096267190572</v>
      </c>
      <c r="R1825" s="1">
        <f t="shared" si="376"/>
        <v>-13.744390999999998</v>
      </c>
      <c r="S1825" s="1">
        <f t="shared" si="377"/>
        <v>-0.59442430006538671</v>
      </c>
      <c r="T1825" s="1">
        <f t="shared" si="379"/>
        <v>1.4226554914898255</v>
      </c>
      <c r="U1825" s="1">
        <f t="shared" si="379"/>
        <v>0.4141155957122194</v>
      </c>
      <c r="V1825" s="1">
        <f t="shared" si="379"/>
        <v>-0.59442430006538671</v>
      </c>
      <c r="AA1825"/>
      <c r="AB1825"/>
    </row>
    <row r="1826" spans="1:28" hidden="1" x14ac:dyDescent="0.2">
      <c r="A1826" t="s">
        <v>1902</v>
      </c>
      <c r="B1826" s="5">
        <v>18.75</v>
      </c>
      <c r="C1826" s="2">
        <v>43508678</v>
      </c>
      <c r="D1826" s="2">
        <v>-12000000</v>
      </c>
      <c r="E1826" t="s">
        <v>27</v>
      </c>
      <c r="F1826" s="2">
        <v>13000000</v>
      </c>
      <c r="G1826" s="1">
        <f t="shared" si="368"/>
        <v>-0.12066218198853489</v>
      </c>
      <c r="H1826" s="1">
        <f t="shared" si="369"/>
        <v>0.13071736382091279</v>
      </c>
      <c r="I1826" s="1">
        <f t="shared" si="370"/>
        <v>-54.946793524999997</v>
      </c>
      <c r="J1826" s="1">
        <f t="shared" si="371"/>
        <v>50.720117100000003</v>
      </c>
      <c r="K1826" s="4">
        <v>1447000000</v>
      </c>
      <c r="L1826" s="4">
        <v>1051000000</v>
      </c>
      <c r="M1826" s="1">
        <f t="shared" si="372"/>
        <v>9.101632552476083</v>
      </c>
      <c r="N1826" s="1">
        <f t="shared" si="373"/>
        <v>2.060069981060606</v>
      </c>
      <c r="O1826" s="3">
        <v>396000000</v>
      </c>
      <c r="P1826" s="1">
        <f t="shared" si="374"/>
        <v>3.2828282828282833</v>
      </c>
      <c r="Q1826" s="1">
        <f t="shared" si="375"/>
        <v>-3.0303030303030303</v>
      </c>
      <c r="R1826" s="1">
        <f t="shared" si="376"/>
        <v>-6.7982309374999996</v>
      </c>
      <c r="S1826" s="1">
        <f t="shared" si="377"/>
        <v>-2.758070470447298</v>
      </c>
      <c r="T1826" s="1">
        <f t="shared" si="379"/>
        <v>-0.93774395995208126</v>
      </c>
      <c r="U1826" s="1">
        <f t="shared" si="379"/>
        <v>-1.8479072151996896</v>
      </c>
      <c r="V1826" s="1">
        <f t="shared" si="379"/>
        <v>-2.758070470447298</v>
      </c>
      <c r="AA1826"/>
      <c r="AB1826"/>
    </row>
    <row r="1827" spans="1:28" hidden="1" x14ac:dyDescent="0.2">
      <c r="A1827" t="s">
        <v>1903</v>
      </c>
      <c r="B1827" s="5">
        <v>27.15</v>
      </c>
      <c r="C1827" s="2">
        <v>77291000</v>
      </c>
      <c r="D1827" s="2">
        <v>104000000</v>
      </c>
      <c r="E1827" t="s">
        <v>143</v>
      </c>
      <c r="F1827" s="2">
        <v>8000000</v>
      </c>
      <c r="G1827" s="1">
        <f t="shared" si="368"/>
        <v>1.0457389105673023</v>
      </c>
      <c r="H1827" s="1">
        <f t="shared" si="369"/>
        <v>8.0441454659023248E-2</v>
      </c>
      <c r="I1827" s="1">
        <f t="shared" si="370"/>
        <v>6.3400146375000004</v>
      </c>
      <c r="J1827" s="1">
        <f t="shared" si="371"/>
        <v>82.420190287500006</v>
      </c>
      <c r="K1827" s="3">
        <v>794000000</v>
      </c>
      <c r="L1827" s="3">
        <v>179000000</v>
      </c>
      <c r="M1827" s="1">
        <f t="shared" si="372"/>
        <v>7.9569419466690814</v>
      </c>
      <c r="N1827" s="1">
        <f t="shared" si="373"/>
        <v>3.4121148780487807</v>
      </c>
      <c r="O1827" s="3">
        <v>615000000</v>
      </c>
      <c r="P1827" s="1">
        <f t="shared" si="374"/>
        <v>1.3008130081300813</v>
      </c>
      <c r="Q1827" s="1">
        <f t="shared" si="375"/>
        <v>16.910569105691057</v>
      </c>
      <c r="R1827" s="1">
        <f t="shared" si="376"/>
        <v>2.0177410096153845</v>
      </c>
      <c r="S1827" s="1">
        <f t="shared" si="377"/>
        <v>13.455641665911942</v>
      </c>
      <c r="T1827" s="1">
        <f t="shared" si="379"/>
        <v>15.047030055245759</v>
      </c>
      <c r="U1827" s="1">
        <f t="shared" si="379"/>
        <v>14.251335860578852</v>
      </c>
      <c r="V1827" s="1">
        <f t="shared" si="379"/>
        <v>13.455641665911942</v>
      </c>
      <c r="AA1827"/>
      <c r="AB1827"/>
    </row>
    <row r="1828" spans="1:28" hidden="1" x14ac:dyDescent="0.2">
      <c r="A1828" t="s">
        <v>1904</v>
      </c>
      <c r="B1828" s="5">
        <v>73.900000000000006</v>
      </c>
      <c r="C1828" s="2">
        <v>14738782</v>
      </c>
      <c r="D1828" s="2">
        <v>32000000</v>
      </c>
      <c r="E1828" t="s">
        <v>27</v>
      </c>
      <c r="F1828" s="2">
        <v>32000000</v>
      </c>
      <c r="G1828" s="1">
        <f t="shared" si="368"/>
        <v>0.32176581863609299</v>
      </c>
      <c r="H1828" s="1">
        <f t="shared" si="369"/>
        <v>0.32176581863609299</v>
      </c>
      <c r="I1828" s="1">
        <f t="shared" si="370"/>
        <v>20.605047571875001</v>
      </c>
      <c r="J1828" s="1">
        <f t="shared" si="371"/>
        <v>20.605047571875001</v>
      </c>
      <c r="K1828" s="4">
        <v>1664000000</v>
      </c>
      <c r="L1828" s="3">
        <v>859000000</v>
      </c>
      <c r="M1828" s="1">
        <f t="shared" si="372"/>
        <v>54.617810345522443</v>
      </c>
      <c r="N1828" s="1">
        <f t="shared" si="373"/>
        <v>1.353038496645963</v>
      </c>
      <c r="O1828" s="3">
        <v>368000000</v>
      </c>
      <c r="P1828" s="1">
        <f t="shared" si="374"/>
        <v>8.695652173913043</v>
      </c>
      <c r="Q1828" s="1">
        <f t="shared" si="375"/>
        <v>8.695652173913043</v>
      </c>
      <c r="R1828" s="1">
        <f t="shared" si="376"/>
        <v>3.4037374681250001</v>
      </c>
      <c r="S1828" s="1">
        <f t="shared" si="377"/>
        <v>21.71142771499029</v>
      </c>
      <c r="T1828" s="1">
        <f t="shared" si="379"/>
        <v>26.705056089438056</v>
      </c>
      <c r="U1828" s="1">
        <f t="shared" si="379"/>
        <v>24.208241902214173</v>
      </c>
      <c r="V1828" s="1">
        <f t="shared" si="379"/>
        <v>21.71142771499029</v>
      </c>
      <c r="AA1828"/>
      <c r="AB1828"/>
    </row>
    <row r="1829" spans="1:28" hidden="1" x14ac:dyDescent="0.2">
      <c r="A1829" t="s">
        <v>1905</v>
      </c>
      <c r="B1829" s="5">
        <v>42.08</v>
      </c>
      <c r="C1829" s="2">
        <v>18546000</v>
      </c>
      <c r="D1829" s="2">
        <v>15000000</v>
      </c>
      <c r="E1829" t="s">
        <v>27</v>
      </c>
      <c r="F1829" s="2">
        <v>-3000000</v>
      </c>
      <c r="G1829" s="1">
        <f t="shared" si="368"/>
        <v>0.15082772748566861</v>
      </c>
      <c r="H1829" s="1">
        <f t="shared" si="369"/>
        <v>-3.0165545497133722E-2</v>
      </c>
      <c r="I1829" s="1">
        <f t="shared" si="370"/>
        <v>43.957434819999996</v>
      </c>
      <c r="J1829" s="1">
        <f t="shared" si="371"/>
        <v>-219.78717409999999</v>
      </c>
      <c r="K1829" s="3">
        <v>598000000</v>
      </c>
      <c r="L1829" s="3">
        <v>451000000</v>
      </c>
      <c r="M1829" s="1">
        <f t="shared" si="372"/>
        <v>7.9262374636040116</v>
      </c>
      <c r="N1829" s="1">
        <f t="shared" si="373"/>
        <v>5.3089502040816328</v>
      </c>
      <c r="O1829" s="3">
        <v>148000000</v>
      </c>
      <c r="P1829" s="1">
        <f t="shared" si="374"/>
        <v>-2.0270270270270272</v>
      </c>
      <c r="Q1829" s="1">
        <f t="shared" si="375"/>
        <v>10.135135135135135</v>
      </c>
      <c r="R1829" s="1">
        <f t="shared" si="376"/>
        <v>5.2027711999999999</v>
      </c>
      <c r="S1829" s="1">
        <f t="shared" si="377"/>
        <v>8.0879974118408278</v>
      </c>
      <c r="T1829" s="1">
        <f t="shared" si="379"/>
        <v>9.6840289011107519</v>
      </c>
      <c r="U1829" s="1">
        <f t="shared" si="379"/>
        <v>8.8860131564757907</v>
      </c>
      <c r="V1829" s="1">
        <f t="shared" si="379"/>
        <v>8.0879974118408278</v>
      </c>
      <c r="AA1829"/>
      <c r="AB1829"/>
    </row>
    <row r="1830" spans="1:28" hidden="1" x14ac:dyDescent="0.2">
      <c r="A1830" t="s">
        <v>1906</v>
      </c>
      <c r="B1830" s="5">
        <v>14.34</v>
      </c>
      <c r="C1830" s="2">
        <v>64998000</v>
      </c>
      <c r="D1830" s="2">
        <v>-24000000</v>
      </c>
      <c r="E1830" t="s">
        <v>27</v>
      </c>
      <c r="F1830" s="2">
        <v>22000000</v>
      </c>
      <c r="G1830" s="1">
        <f t="shared" si="368"/>
        <v>-0.24132436397706977</v>
      </c>
      <c r="H1830" s="1">
        <f t="shared" si="369"/>
        <v>0.22121400031231395</v>
      </c>
      <c r="I1830" s="1">
        <f t="shared" si="370"/>
        <v>-27.473396762499998</v>
      </c>
      <c r="J1830" s="1">
        <f t="shared" si="371"/>
        <v>29.970978286363636</v>
      </c>
      <c r="K1830" s="4">
        <v>1866000000</v>
      </c>
      <c r="L1830" s="4">
        <v>1742000000</v>
      </c>
      <c r="M1830" s="1">
        <f t="shared" si="372"/>
        <v>1.9077510077233146</v>
      </c>
      <c r="N1830" s="1">
        <f t="shared" si="373"/>
        <v>7.5167041935483869</v>
      </c>
      <c r="O1830" s="3">
        <v>124000000</v>
      </c>
      <c r="P1830" s="1">
        <f t="shared" si="374"/>
        <v>17.741935483870968</v>
      </c>
      <c r="Q1830" s="1">
        <f t="shared" si="375"/>
        <v>-19.35483870967742</v>
      </c>
      <c r="R1830" s="1">
        <f t="shared" si="376"/>
        <v>-3.8836304999999998</v>
      </c>
      <c r="S1830" s="1">
        <f t="shared" si="377"/>
        <v>-3.6924213052709316</v>
      </c>
      <c r="T1830" s="1">
        <f t="shared" si="379"/>
        <v>-3.3108711037262686</v>
      </c>
      <c r="U1830" s="1">
        <f t="shared" si="379"/>
        <v>-3.5016462044985999</v>
      </c>
      <c r="V1830" s="1">
        <f t="shared" si="379"/>
        <v>-3.6924213052709316</v>
      </c>
      <c r="AA1830"/>
      <c r="AB1830"/>
    </row>
    <row r="1831" spans="1:28" hidden="1" x14ac:dyDescent="0.2">
      <c r="A1831" t="s">
        <v>3383</v>
      </c>
      <c r="B1831" s="5">
        <v>20.37</v>
      </c>
      <c r="C1831" s="2">
        <v>4294107</v>
      </c>
      <c r="D1831" s="2">
        <v>17000000</v>
      </c>
      <c r="E1831" t="s">
        <v>27</v>
      </c>
      <c r="F1831" s="2">
        <v>-27000000</v>
      </c>
      <c r="G1831" s="1">
        <f t="shared" si="368"/>
        <v>0.17093809115042441</v>
      </c>
      <c r="H1831" s="1">
        <f t="shared" si="369"/>
        <v>-0.27148990947420348</v>
      </c>
      <c r="I1831" s="1">
        <f t="shared" si="370"/>
        <v>38.7859719</v>
      </c>
      <c r="J1831" s="1">
        <f t="shared" si="371"/>
        <v>-24.420797122222222</v>
      </c>
      <c r="K1831" s="2">
        <v>2093000000</v>
      </c>
      <c r="L1831" s="2">
        <v>1631000000</v>
      </c>
      <c r="M1831" s="1">
        <f t="shared" si="372"/>
        <v>107.58930785842085</v>
      </c>
      <c r="N1831" s="1">
        <f t="shared" si="373"/>
        <v>0.18933108136363638</v>
      </c>
      <c r="O1831" s="2">
        <v>461000000</v>
      </c>
      <c r="P1831" s="1">
        <f t="shared" si="374"/>
        <v>-5.8568329718004337</v>
      </c>
      <c r="Q1831" s="1">
        <f t="shared" si="375"/>
        <v>3.68763557483731</v>
      </c>
      <c r="R1831" s="1">
        <f t="shared" si="376"/>
        <v>0.51453505641176478</v>
      </c>
      <c r="S1831" s="1">
        <f t="shared" si="377"/>
        <v>39.589139255263085</v>
      </c>
      <c r="T1831" s="1">
        <f t="shared" si="379"/>
        <v>61.060425368999887</v>
      </c>
      <c r="U1831" s="1">
        <f t="shared" si="379"/>
        <v>50.324782312131489</v>
      </c>
      <c r="V1831" s="1">
        <f t="shared" si="379"/>
        <v>39.589139255263085</v>
      </c>
      <c r="AA1831"/>
      <c r="AB1831"/>
    </row>
    <row r="1832" spans="1:28" hidden="1" x14ac:dyDescent="0.2">
      <c r="A1832" t="s">
        <v>1908</v>
      </c>
      <c r="B1832" s="5">
        <v>117.99</v>
      </c>
      <c r="C1832" s="2">
        <v>174800000</v>
      </c>
      <c r="D1832" s="2">
        <v>332000000</v>
      </c>
      <c r="E1832" t="s">
        <v>27</v>
      </c>
      <c r="F1832" s="2">
        <v>80000000</v>
      </c>
      <c r="G1832" s="1">
        <f t="shared" si="368"/>
        <v>3.3383203683494651</v>
      </c>
      <c r="H1832" s="1">
        <f t="shared" si="369"/>
        <v>0.80441454659023248</v>
      </c>
      <c r="I1832" s="1">
        <f t="shared" si="370"/>
        <v>1.986028681626506</v>
      </c>
      <c r="J1832" s="1">
        <f t="shared" si="371"/>
        <v>8.2420190287500006</v>
      </c>
      <c r="K1832" s="4">
        <v>3546000000</v>
      </c>
      <c r="L1832" s="4">
        <v>2345000000</v>
      </c>
      <c r="M1832" s="1">
        <f t="shared" si="372"/>
        <v>6.8707093821510297</v>
      </c>
      <c r="N1832" s="1">
        <f t="shared" si="373"/>
        <v>17.172899250624479</v>
      </c>
      <c r="O1832" s="4">
        <v>1200000000</v>
      </c>
      <c r="P1832" s="1">
        <f t="shared" si="374"/>
        <v>6.666666666666667</v>
      </c>
      <c r="Q1832" s="1">
        <f t="shared" si="375"/>
        <v>27.666666666666668</v>
      </c>
      <c r="R1832" s="1">
        <f t="shared" si="376"/>
        <v>6.2122445783132525</v>
      </c>
      <c r="S1832" s="1">
        <f t="shared" si="377"/>
        <v>18.993135011441648</v>
      </c>
      <c r="T1832" s="1">
        <f t="shared" si="379"/>
        <v>20.366132723112127</v>
      </c>
      <c r="U1832" s="1">
        <f t="shared" si="379"/>
        <v>19.679633867276888</v>
      </c>
      <c r="V1832" s="1">
        <f t="shared" si="379"/>
        <v>18.993135011441648</v>
      </c>
      <c r="AA1832"/>
      <c r="AB1832"/>
    </row>
    <row r="1833" spans="1:28" hidden="1" x14ac:dyDescent="0.2">
      <c r="A1833" t="s">
        <v>1909</v>
      </c>
      <c r="B1833" s="5">
        <v>44.27</v>
      </c>
      <c r="C1833" s="2">
        <v>421137419</v>
      </c>
      <c r="D1833" s="2">
        <v>815000000</v>
      </c>
      <c r="E1833" t="s">
        <v>27</v>
      </c>
      <c r="F1833" s="2">
        <v>815000000</v>
      </c>
      <c r="G1833" s="1">
        <f t="shared" si="368"/>
        <v>8.1949731933879946</v>
      </c>
      <c r="H1833" s="1">
        <f t="shared" si="369"/>
        <v>8.1949731933879946</v>
      </c>
      <c r="I1833" s="1">
        <f t="shared" si="370"/>
        <v>0.8090325426993864</v>
      </c>
      <c r="J1833" s="1">
        <f t="shared" si="371"/>
        <v>0.8090325426993864</v>
      </c>
      <c r="K1833" s="4">
        <v>53051000000</v>
      </c>
      <c r="L1833" s="4">
        <v>34595000000</v>
      </c>
      <c r="M1833" s="1">
        <f t="shared" si="372"/>
        <v>43.824175120377987</v>
      </c>
      <c r="N1833" s="1">
        <f t="shared" si="373"/>
        <v>1.0101730352801257</v>
      </c>
      <c r="O1833" s="4">
        <v>16533000000</v>
      </c>
      <c r="P1833" s="1">
        <f t="shared" si="374"/>
        <v>4.9295348696546304</v>
      </c>
      <c r="Q1833" s="1">
        <f t="shared" si="375"/>
        <v>4.9295348696546304</v>
      </c>
      <c r="R1833" s="1">
        <f t="shared" si="376"/>
        <v>2.2875771213656444</v>
      </c>
      <c r="S1833" s="1">
        <f t="shared" si="377"/>
        <v>19.352353014254476</v>
      </c>
      <c r="T1833" s="1">
        <f t="shared" si="379"/>
        <v>27.203946937804641</v>
      </c>
      <c r="U1833" s="1">
        <f t="shared" si="379"/>
        <v>23.278149976029557</v>
      </c>
      <c r="V1833" s="1">
        <f t="shared" si="379"/>
        <v>19.352353014254476</v>
      </c>
      <c r="AA1833"/>
      <c r="AB1833"/>
    </row>
    <row r="1834" spans="1:28" hidden="1" x14ac:dyDescent="0.2">
      <c r="A1834" t="s">
        <v>1910</v>
      </c>
      <c r="B1834" s="5">
        <v>2.61</v>
      </c>
      <c r="C1834" s="2">
        <v>56856821</v>
      </c>
      <c r="D1834" s="2">
        <v>-84000000</v>
      </c>
      <c r="E1834" t="s">
        <v>27</v>
      </c>
      <c r="F1834" s="2">
        <v>-13000000</v>
      </c>
      <c r="G1834" s="1">
        <f t="shared" si="368"/>
        <v>-0.84463527391974413</v>
      </c>
      <c r="H1834" s="1">
        <f t="shared" si="369"/>
        <v>-0.13071736382091279</v>
      </c>
      <c r="I1834" s="1">
        <f t="shared" si="370"/>
        <v>-7.8495419321428574</v>
      </c>
      <c r="J1834" s="1">
        <f t="shared" si="371"/>
        <v>-50.720117100000003</v>
      </c>
      <c r="K1834" s="3">
        <v>222000000</v>
      </c>
      <c r="L1834" s="3">
        <v>147000000</v>
      </c>
      <c r="M1834" s="1">
        <f t="shared" si="372"/>
        <v>1.3191029445701863</v>
      </c>
      <c r="N1834" s="1">
        <f t="shared" si="373"/>
        <v>1.9786173707999999</v>
      </c>
      <c r="O1834" s="3">
        <v>26000000</v>
      </c>
      <c r="P1834" s="1">
        <f t="shared" si="374"/>
        <v>-50</v>
      </c>
      <c r="Q1834" s="1">
        <f t="shared" si="375"/>
        <v>-323.07692307692309</v>
      </c>
      <c r="R1834" s="1">
        <f t="shared" si="376"/>
        <v>-0.17666226524999998</v>
      </c>
      <c r="S1834" s="1">
        <f t="shared" si="377"/>
        <v>-14.773952979186086</v>
      </c>
      <c r="T1834" s="1">
        <f t="shared" ref="T1834:V1853" si="380">($O1834+$O1834*($Q1834+T$2-$C$1)/$C$1)/$C1834</f>
        <v>-14.682495175029219</v>
      </c>
      <c r="U1834" s="1">
        <f t="shared" si="380"/>
        <v>-14.728224077107653</v>
      </c>
      <c r="V1834" s="1">
        <f t="shared" si="380"/>
        <v>-14.773952979186086</v>
      </c>
      <c r="AA1834"/>
      <c r="AB1834"/>
    </row>
    <row r="1835" spans="1:28" hidden="1" x14ac:dyDescent="0.2">
      <c r="A1835" t="s">
        <v>1911</v>
      </c>
      <c r="B1835" s="5">
        <v>19.66</v>
      </c>
      <c r="C1835" s="2">
        <v>86005604</v>
      </c>
      <c r="D1835" s="2">
        <v>6000000</v>
      </c>
      <c r="E1835" t="s">
        <v>27</v>
      </c>
      <c r="F1835" s="2">
        <v>26000000</v>
      </c>
      <c r="G1835" s="1">
        <f t="shared" si="368"/>
        <v>6.0331090994267443E-2</v>
      </c>
      <c r="H1835" s="1">
        <f t="shared" si="369"/>
        <v>0.26143472764182557</v>
      </c>
      <c r="I1835" s="1">
        <f t="shared" si="370"/>
        <v>109.89358704999999</v>
      </c>
      <c r="J1835" s="1">
        <f t="shared" si="371"/>
        <v>25.360058550000002</v>
      </c>
      <c r="K1835" s="4">
        <v>3135000000</v>
      </c>
      <c r="L1835" s="4">
        <v>2029000000</v>
      </c>
      <c r="M1835" s="1">
        <f t="shared" si="372"/>
        <v>12.859627147086835</v>
      </c>
      <c r="N1835" s="1">
        <f t="shared" si="373"/>
        <v>1.5288157094394212</v>
      </c>
      <c r="O1835" s="4">
        <v>1061000000</v>
      </c>
      <c r="P1835" s="1">
        <f t="shared" si="374"/>
        <v>2.4505183788878417</v>
      </c>
      <c r="Q1835" s="1">
        <f t="shared" si="375"/>
        <v>0.56550424128180965</v>
      </c>
      <c r="R1835" s="1">
        <f t="shared" si="376"/>
        <v>28.181169577333332</v>
      </c>
      <c r="S1835" s="1">
        <f t="shared" si="377"/>
        <v>0.69762895915480116</v>
      </c>
      <c r="T1835" s="1">
        <f t="shared" si="380"/>
        <v>3.1649100446989475</v>
      </c>
      <c r="U1835" s="1">
        <f t="shared" si="380"/>
        <v>1.9312695019268744</v>
      </c>
      <c r="V1835" s="1">
        <f t="shared" si="380"/>
        <v>0.69762895915480116</v>
      </c>
      <c r="AA1835"/>
      <c r="AB1835"/>
    </row>
    <row r="1836" spans="1:28" hidden="1" x14ac:dyDescent="0.2">
      <c r="A1836" t="s">
        <v>1912</v>
      </c>
      <c r="B1836" s="5">
        <v>36.01</v>
      </c>
      <c r="C1836" s="2">
        <v>4338756</v>
      </c>
      <c r="D1836" s="2">
        <v>6000000</v>
      </c>
      <c r="E1836" t="s">
        <v>27</v>
      </c>
      <c r="F1836" s="2">
        <v>4000000</v>
      </c>
      <c r="G1836" s="1">
        <f t="shared" si="368"/>
        <v>6.0331090994267443E-2</v>
      </c>
      <c r="H1836" s="1">
        <f t="shared" si="369"/>
        <v>4.0220727329511624E-2</v>
      </c>
      <c r="I1836" s="1">
        <f t="shared" si="370"/>
        <v>109.89358704999999</v>
      </c>
      <c r="J1836" s="1">
        <f t="shared" si="371"/>
        <v>164.84038057500001</v>
      </c>
      <c r="K1836" s="4">
        <v>1302000000</v>
      </c>
      <c r="L1836" s="4">
        <v>1176000000</v>
      </c>
      <c r="M1836" s="1">
        <f t="shared" si="372"/>
        <v>29.040582139212255</v>
      </c>
      <c r="N1836" s="1">
        <f t="shared" si="373"/>
        <v>1.2399889171428571</v>
      </c>
      <c r="O1836" s="3">
        <v>126000000</v>
      </c>
      <c r="P1836" s="1">
        <f t="shared" si="374"/>
        <v>3.1746031746031744</v>
      </c>
      <c r="Q1836" s="1">
        <f t="shared" si="375"/>
        <v>4.7619047619047619</v>
      </c>
      <c r="R1836" s="1">
        <f t="shared" si="376"/>
        <v>2.603976726</v>
      </c>
      <c r="S1836" s="1">
        <f t="shared" si="377"/>
        <v>13.828848637720121</v>
      </c>
      <c r="T1836" s="1">
        <f t="shared" si="380"/>
        <v>19.63696506556257</v>
      </c>
      <c r="U1836" s="1">
        <f t="shared" si="380"/>
        <v>16.732906851641346</v>
      </c>
      <c r="V1836" s="1">
        <f t="shared" si="380"/>
        <v>13.828848637720121</v>
      </c>
      <c r="AA1836"/>
      <c r="AB1836"/>
    </row>
    <row r="1837" spans="1:28" hidden="1" x14ac:dyDescent="0.2">
      <c r="A1837" t="s">
        <v>1913</v>
      </c>
      <c r="B1837" s="5">
        <v>39</v>
      </c>
      <c r="C1837" s="2">
        <v>14624960</v>
      </c>
      <c r="D1837" s="2">
        <v>35000000</v>
      </c>
      <c r="E1837" t="s">
        <v>27</v>
      </c>
      <c r="F1837" s="2">
        <v>11000000</v>
      </c>
      <c r="G1837" s="1">
        <f t="shared" si="368"/>
        <v>0.35193136413322673</v>
      </c>
      <c r="H1837" s="1">
        <f t="shared" si="369"/>
        <v>0.11060700015615697</v>
      </c>
      <c r="I1837" s="1">
        <f t="shared" si="370"/>
        <v>18.838900637142856</v>
      </c>
      <c r="J1837" s="1">
        <f t="shared" si="371"/>
        <v>59.941956572727271</v>
      </c>
      <c r="K1837" s="4">
        <v>3818000000</v>
      </c>
      <c r="L1837" s="4">
        <v>3410000000</v>
      </c>
      <c r="M1837" s="1">
        <f t="shared" si="372"/>
        <v>27.897512198323962</v>
      </c>
      <c r="N1837" s="1">
        <f t="shared" si="373"/>
        <v>1.3979741176470588</v>
      </c>
      <c r="O1837" s="3">
        <v>408000000</v>
      </c>
      <c r="P1837" s="1">
        <f t="shared" si="374"/>
        <v>2.6960784313725492</v>
      </c>
      <c r="Q1837" s="1">
        <f t="shared" si="375"/>
        <v>8.5784313725490193</v>
      </c>
      <c r="R1837" s="1">
        <f t="shared" si="376"/>
        <v>1.6296384000000002</v>
      </c>
      <c r="S1837" s="1">
        <f t="shared" si="377"/>
        <v>23.931689385817123</v>
      </c>
      <c r="T1837" s="1">
        <f t="shared" si="380"/>
        <v>29.511191825481916</v>
      </c>
      <c r="U1837" s="1">
        <f t="shared" si="380"/>
        <v>26.721440605649519</v>
      </c>
      <c r="V1837" s="1">
        <f t="shared" si="380"/>
        <v>23.931689385817123</v>
      </c>
      <c r="AA1837"/>
      <c r="AB1837"/>
    </row>
    <row r="1838" spans="1:28" hidden="1" x14ac:dyDescent="0.2">
      <c r="A1838" t="s">
        <v>1914</v>
      </c>
      <c r="B1838" s="5">
        <v>25.26</v>
      </c>
      <c r="C1838" s="2">
        <v>503666583</v>
      </c>
      <c r="D1838" s="2">
        <v>1196000000</v>
      </c>
      <c r="E1838" t="s">
        <v>114</v>
      </c>
      <c r="F1838" s="2">
        <v>306000000</v>
      </c>
      <c r="G1838" s="1">
        <f t="shared" si="368"/>
        <v>12.025997471523976</v>
      </c>
      <c r="H1838" s="1">
        <f t="shared" si="369"/>
        <v>3.0768856407076393</v>
      </c>
      <c r="I1838" s="1">
        <f t="shared" si="370"/>
        <v>0.55130562065217392</v>
      </c>
      <c r="J1838" s="1">
        <f t="shared" si="371"/>
        <v>2.1547762166666669</v>
      </c>
      <c r="K1838" s="4">
        <v>14532000000</v>
      </c>
      <c r="L1838" s="4">
        <v>3161000000</v>
      </c>
      <c r="M1838" s="1">
        <f t="shared" si="372"/>
        <v>22.576443194366142</v>
      </c>
      <c r="N1838" s="1">
        <f t="shared" si="373"/>
        <v>1.1188653492727114</v>
      </c>
      <c r="O1838" s="4">
        <v>9907000000</v>
      </c>
      <c r="P1838" s="1">
        <f t="shared" si="374"/>
        <v>3.0887251438376904</v>
      </c>
      <c r="Q1838" s="1">
        <f t="shared" si="375"/>
        <v>12.072272130816595</v>
      </c>
      <c r="R1838" s="1">
        <f t="shared" si="376"/>
        <v>1.0637640373394648</v>
      </c>
      <c r="S1838" s="1">
        <f t="shared" si="377"/>
        <v>23.745867610994555</v>
      </c>
      <c r="T1838" s="1">
        <f t="shared" si="380"/>
        <v>27.679819290294269</v>
      </c>
      <c r="U1838" s="1">
        <f t="shared" si="380"/>
        <v>25.71284345064441</v>
      </c>
      <c r="V1838" s="1">
        <f t="shared" si="380"/>
        <v>23.745867610994555</v>
      </c>
      <c r="AA1838"/>
      <c r="AB1838"/>
    </row>
    <row r="1839" spans="1:28" hidden="1" x14ac:dyDescent="0.2">
      <c r="A1839" t="s">
        <v>1915</v>
      </c>
      <c r="B1839" s="5">
        <v>7.8</v>
      </c>
      <c r="C1839" s="2">
        <v>107231000</v>
      </c>
      <c r="D1839" s="2">
        <v>13000000</v>
      </c>
      <c r="E1839" t="s">
        <v>27</v>
      </c>
      <c r="F1839" s="2">
        <v>2000000</v>
      </c>
      <c r="G1839" s="1">
        <f t="shared" si="368"/>
        <v>0.13071736382091279</v>
      </c>
      <c r="H1839" s="1">
        <f t="shared" si="369"/>
        <v>2.0110363664755812E-2</v>
      </c>
      <c r="I1839" s="1">
        <f t="shared" si="370"/>
        <v>50.720117100000003</v>
      </c>
      <c r="J1839" s="1">
        <f t="shared" si="371"/>
        <v>329.68076115000002</v>
      </c>
      <c r="K1839" s="4">
        <v>1843000000</v>
      </c>
      <c r="L1839" s="4">
        <v>1053000000</v>
      </c>
      <c r="M1839" s="1">
        <f t="shared" si="372"/>
        <v>7.3672725238037504</v>
      </c>
      <c r="N1839" s="1">
        <f t="shared" si="373"/>
        <v>1.0587364556962024</v>
      </c>
      <c r="O1839" s="3">
        <v>790000000</v>
      </c>
      <c r="P1839" s="1">
        <f t="shared" si="374"/>
        <v>0.25316455696202533</v>
      </c>
      <c r="Q1839" s="1">
        <f t="shared" si="375"/>
        <v>1.6455696202531647</v>
      </c>
      <c r="R1839" s="1">
        <f t="shared" si="376"/>
        <v>6.4338600000000001</v>
      </c>
      <c r="S1839" s="1">
        <f t="shared" si="377"/>
        <v>1.212335984929731</v>
      </c>
      <c r="T1839" s="1">
        <f t="shared" si="380"/>
        <v>2.6857904896904814</v>
      </c>
      <c r="U1839" s="1">
        <f t="shared" si="380"/>
        <v>1.9490632373101062</v>
      </c>
      <c r="V1839" s="1">
        <f t="shared" si="380"/>
        <v>1.212335984929731</v>
      </c>
      <c r="AA1839"/>
      <c r="AB1839"/>
    </row>
    <row r="1840" spans="1:28" hidden="1" x14ac:dyDescent="0.2">
      <c r="A1840" t="s">
        <v>1916</v>
      </c>
      <c r="B1840" s="5">
        <v>15.29</v>
      </c>
      <c r="C1840" s="2">
        <v>58309147</v>
      </c>
      <c r="D1840" s="2">
        <v>7000000</v>
      </c>
      <c r="E1840" t="s">
        <v>61</v>
      </c>
      <c r="F1840" s="2">
        <v>9000000</v>
      </c>
      <c r="G1840" s="1">
        <f t="shared" si="368"/>
        <v>7.0386272826645349E-2</v>
      </c>
      <c r="H1840" s="1">
        <f t="shared" si="369"/>
        <v>9.0496636491401161E-2</v>
      </c>
      <c r="I1840" s="1">
        <f t="shared" si="370"/>
        <v>94.194503185714282</v>
      </c>
      <c r="J1840" s="1">
        <f t="shared" si="371"/>
        <v>73.262391366666662</v>
      </c>
      <c r="K1840" s="3">
        <v>426000000</v>
      </c>
      <c r="L1840" s="3">
        <v>292000000</v>
      </c>
      <c r="M1840" s="1">
        <f t="shared" si="372"/>
        <v>2.2980957001480404</v>
      </c>
      <c r="N1840" s="1">
        <f t="shared" si="373"/>
        <v>6.6533347584328348</v>
      </c>
      <c r="O1840" s="3">
        <v>134000000</v>
      </c>
      <c r="P1840" s="1">
        <f t="shared" si="374"/>
        <v>6.7164179104477615</v>
      </c>
      <c r="Q1840" s="1">
        <f t="shared" si="375"/>
        <v>5.2238805970149249</v>
      </c>
      <c r="R1840" s="1">
        <f t="shared" si="376"/>
        <v>12.736383680428574</v>
      </c>
      <c r="S1840" s="1">
        <f t="shared" si="377"/>
        <v>1.2004977538086774</v>
      </c>
      <c r="T1840" s="1">
        <f t="shared" si="380"/>
        <v>1.6601168938382858</v>
      </c>
      <c r="U1840" s="1">
        <f t="shared" si="380"/>
        <v>1.4303073238234818</v>
      </c>
      <c r="V1840" s="1">
        <f t="shared" si="380"/>
        <v>1.2004977538086774</v>
      </c>
      <c r="AA1840"/>
      <c r="AB1840"/>
    </row>
    <row r="1841" spans="1:28" hidden="1" x14ac:dyDescent="0.2">
      <c r="A1841" t="s">
        <v>1917</v>
      </c>
      <c r="B1841" s="5">
        <v>29.7</v>
      </c>
      <c r="C1841" s="2">
        <v>68527187</v>
      </c>
      <c r="D1841" s="2">
        <v>82000000</v>
      </c>
      <c r="E1841" t="s">
        <v>27</v>
      </c>
      <c r="F1841" s="2">
        <v>18000000</v>
      </c>
      <c r="G1841" s="1">
        <f t="shared" si="368"/>
        <v>0.82452491025498831</v>
      </c>
      <c r="H1841" s="1">
        <f t="shared" si="369"/>
        <v>0.18099327298280232</v>
      </c>
      <c r="I1841" s="1">
        <f t="shared" si="370"/>
        <v>8.040994174390244</v>
      </c>
      <c r="J1841" s="1">
        <f t="shared" si="371"/>
        <v>36.631195683333331</v>
      </c>
      <c r="K1841" s="4">
        <v>1348000000</v>
      </c>
      <c r="L1841" s="3">
        <v>669000000</v>
      </c>
      <c r="M1841" s="1">
        <f t="shared" si="372"/>
        <v>9.9084761789506981</v>
      </c>
      <c r="N1841" s="1">
        <f t="shared" si="373"/>
        <v>2.9974336581737853</v>
      </c>
      <c r="O1841" s="3">
        <v>673000000</v>
      </c>
      <c r="P1841" s="1">
        <f t="shared" si="374"/>
        <v>2.6745913818722138</v>
      </c>
      <c r="Q1841" s="1">
        <f t="shared" si="375"/>
        <v>12.184249628528974</v>
      </c>
      <c r="R1841" s="1">
        <f t="shared" si="376"/>
        <v>2.4820212852439023</v>
      </c>
      <c r="S1841" s="1">
        <f t="shared" si="377"/>
        <v>11.9660537065384</v>
      </c>
      <c r="T1841" s="1">
        <f t="shared" si="380"/>
        <v>13.930237644221409</v>
      </c>
      <c r="U1841" s="1">
        <f t="shared" si="380"/>
        <v>12.948145675379905</v>
      </c>
      <c r="V1841" s="1">
        <f t="shared" si="380"/>
        <v>11.9660537065384</v>
      </c>
      <c r="AA1841"/>
      <c r="AB1841"/>
    </row>
    <row r="1842" spans="1:28" hidden="1" x14ac:dyDescent="0.2">
      <c r="A1842" t="s">
        <v>1918</v>
      </c>
      <c r="B1842" s="5">
        <v>36.61</v>
      </c>
      <c r="C1842" s="2">
        <v>624000000</v>
      </c>
      <c r="D1842" s="2">
        <v>1595000000</v>
      </c>
      <c r="E1842" t="s">
        <v>30</v>
      </c>
      <c r="F1842" s="2">
        <v>499000000</v>
      </c>
      <c r="G1842" s="1">
        <f t="shared" si="368"/>
        <v>16.03801502264276</v>
      </c>
      <c r="H1842" s="1">
        <f t="shared" si="369"/>
        <v>5.0175357343565752</v>
      </c>
      <c r="I1842" s="1">
        <f t="shared" si="370"/>
        <v>0.41339280394984329</v>
      </c>
      <c r="J1842" s="1">
        <f t="shared" si="371"/>
        <v>1.3213657761523045</v>
      </c>
      <c r="K1842" s="4">
        <v>20534000000</v>
      </c>
      <c r="L1842" s="4">
        <v>10204000000</v>
      </c>
      <c r="M1842" s="1">
        <f t="shared" si="372"/>
        <v>16.554487179487179</v>
      </c>
      <c r="N1842" s="1">
        <f t="shared" si="373"/>
        <v>2.2114849951597289</v>
      </c>
      <c r="O1842" s="4">
        <v>10320000000</v>
      </c>
      <c r="P1842" s="1">
        <f t="shared" si="374"/>
        <v>4.8352713178294575</v>
      </c>
      <c r="Q1842" s="1">
        <f t="shared" si="375"/>
        <v>15.455426356589147</v>
      </c>
      <c r="R1842" s="1">
        <f t="shared" si="376"/>
        <v>1.4322658307210032</v>
      </c>
      <c r="S1842" s="1">
        <f t="shared" si="377"/>
        <v>25.560897435897434</v>
      </c>
      <c r="T1842" s="1">
        <f t="shared" si="380"/>
        <v>28.868589743589745</v>
      </c>
      <c r="U1842" s="1">
        <f t="shared" si="380"/>
        <v>27.214743589743591</v>
      </c>
      <c r="V1842" s="1">
        <f t="shared" si="380"/>
        <v>25.560897435897434</v>
      </c>
      <c r="AA1842"/>
      <c r="AB1842"/>
    </row>
    <row r="1843" spans="1:28" hidden="1" x14ac:dyDescent="0.2">
      <c r="A1843" t="s">
        <v>1919</v>
      </c>
      <c r="B1843" s="5">
        <v>1.62</v>
      </c>
      <c r="C1843" s="2">
        <v>24053492</v>
      </c>
      <c r="D1843" s="2">
        <v>-0.09</v>
      </c>
      <c r="E1843" t="s">
        <v>585</v>
      </c>
      <c r="F1843" s="2">
        <v>-0.09</v>
      </c>
      <c r="G1843" s="1">
        <f t="shared" si="368"/>
        <v>-9.0496636491401154E-10</v>
      </c>
      <c r="H1843" s="1">
        <f t="shared" si="369"/>
        <v>-9.0496636491401154E-10</v>
      </c>
      <c r="I1843" s="1">
        <f t="shared" si="370"/>
        <v>-7326239136.666667</v>
      </c>
      <c r="J1843" s="1">
        <f t="shared" si="371"/>
        <v>-7326239136.666667</v>
      </c>
      <c r="K1843" s="3">
        <v>932000000</v>
      </c>
      <c r="L1843" s="3">
        <v>175000000</v>
      </c>
      <c r="M1843" s="1">
        <f t="shared" si="372"/>
        <v>31.471521889628335</v>
      </c>
      <c r="N1843" s="1">
        <f t="shared" si="373"/>
        <v>5.1475108375165127E-2</v>
      </c>
      <c r="O1843" s="3">
        <v>713000000</v>
      </c>
      <c r="P1843" s="1">
        <f t="shared" si="374"/>
        <v>-1.2622720897615708E-8</v>
      </c>
      <c r="Q1843" s="1">
        <f t="shared" si="375"/>
        <v>-1.2622720897615708E-8</v>
      </c>
      <c r="R1843" s="1">
        <f t="shared" si="376"/>
        <v>-43296286.74695991</v>
      </c>
      <c r="S1843" s="1">
        <f t="shared" si="377"/>
        <v>-3.7416603633191479E-8</v>
      </c>
      <c r="T1843" s="1">
        <f t="shared" si="380"/>
        <v>5.9284530952927756</v>
      </c>
      <c r="U1843" s="1">
        <f t="shared" si="380"/>
        <v>2.9642265289380862</v>
      </c>
      <c r="V1843" s="1">
        <f t="shared" si="380"/>
        <v>-3.7416603633191479E-8</v>
      </c>
      <c r="AA1843"/>
      <c r="AB1843"/>
    </row>
    <row r="1844" spans="1:28" hidden="1" x14ac:dyDescent="0.2">
      <c r="A1844" t="s">
        <v>1920</v>
      </c>
      <c r="B1844" s="5">
        <v>70.09</v>
      </c>
      <c r="C1844" s="2">
        <v>39174000</v>
      </c>
      <c r="D1844" s="2">
        <v>84000000</v>
      </c>
      <c r="E1844" t="s">
        <v>364</v>
      </c>
      <c r="F1844" s="2">
        <v>29000000</v>
      </c>
      <c r="G1844" s="1">
        <f t="shared" si="368"/>
        <v>0.84463527391974413</v>
      </c>
      <c r="H1844" s="1">
        <f t="shared" si="369"/>
        <v>0.29160027313895931</v>
      </c>
      <c r="I1844" s="1">
        <f t="shared" si="370"/>
        <v>7.8495419321428574</v>
      </c>
      <c r="J1844" s="1">
        <f t="shared" si="371"/>
        <v>22.736604217241378</v>
      </c>
      <c r="K1844" s="3">
        <v>601000000</v>
      </c>
      <c r="L1844" s="3">
        <v>188000000</v>
      </c>
      <c r="M1844" s="1">
        <f t="shared" si="372"/>
        <v>10.54270689743197</v>
      </c>
      <c r="N1844" s="1">
        <f t="shared" si="373"/>
        <v>6.6481977239709451</v>
      </c>
      <c r="O1844" s="3">
        <v>397000000</v>
      </c>
      <c r="P1844" s="1">
        <f t="shared" si="374"/>
        <v>7.3047858942065487</v>
      </c>
      <c r="Q1844" s="1">
        <f t="shared" si="375"/>
        <v>21.158690176322416</v>
      </c>
      <c r="R1844" s="1">
        <f t="shared" si="376"/>
        <v>3.2686972142857154</v>
      </c>
      <c r="S1844" s="1">
        <f t="shared" si="377"/>
        <v>21.442793689692138</v>
      </c>
      <c r="T1844" s="1">
        <f t="shared" si="380"/>
        <v>23.469648236074946</v>
      </c>
      <c r="U1844" s="1">
        <f t="shared" si="380"/>
        <v>22.456220962883542</v>
      </c>
      <c r="V1844" s="1">
        <f t="shared" si="380"/>
        <v>21.442793689692138</v>
      </c>
      <c r="AA1844"/>
      <c r="AB1844"/>
    </row>
    <row r="1845" spans="1:28" hidden="1" x14ac:dyDescent="0.2">
      <c r="A1845" t="s">
        <v>1921</v>
      </c>
      <c r="B1845" s="5">
        <v>36.04</v>
      </c>
      <c r="C1845" s="2">
        <v>0</v>
      </c>
      <c r="D1845" s="2" t="s">
        <v>41</v>
      </c>
      <c r="E1845" t="s">
        <v>42</v>
      </c>
      <c r="F1845" s="2" t="s">
        <v>41</v>
      </c>
      <c r="G1845" s="1" t="e">
        <f t="shared" si="368"/>
        <v>#VALUE!</v>
      </c>
      <c r="H1845" s="1" t="e">
        <f t="shared" si="369"/>
        <v>#VALUE!</v>
      </c>
      <c r="I1845" s="1" t="e">
        <f t="shared" si="370"/>
        <v>#VALUE!</v>
      </c>
      <c r="J1845" s="1" t="e">
        <f t="shared" si="371"/>
        <v>#VALUE!</v>
      </c>
      <c r="K1845" s="2" t="s">
        <v>41</v>
      </c>
      <c r="L1845" s="2" t="s">
        <v>41</v>
      </c>
      <c r="M1845" s="1" t="e">
        <f t="shared" si="372"/>
        <v>#VALUE!</v>
      </c>
      <c r="N1845" s="1" t="e">
        <f t="shared" si="373"/>
        <v>#VALUE!</v>
      </c>
      <c r="O1845" s="2" t="s">
        <v>41</v>
      </c>
      <c r="P1845" s="1" t="e">
        <f t="shared" si="374"/>
        <v>#VALUE!</v>
      </c>
      <c r="Q1845" s="1" t="e">
        <f t="shared" si="375"/>
        <v>#VALUE!</v>
      </c>
      <c r="R1845" s="1" t="e">
        <f t="shared" si="376"/>
        <v>#VALUE!</v>
      </c>
      <c r="S1845" s="1" t="e">
        <f t="shared" si="377"/>
        <v>#VALUE!</v>
      </c>
      <c r="T1845" s="1" t="e">
        <f t="shared" si="380"/>
        <v>#VALUE!</v>
      </c>
      <c r="U1845" s="1" t="e">
        <f t="shared" si="380"/>
        <v>#VALUE!</v>
      </c>
      <c r="V1845" s="1" t="e">
        <f t="shared" si="380"/>
        <v>#VALUE!</v>
      </c>
      <c r="AA1845"/>
      <c r="AB1845"/>
    </row>
    <row r="1846" spans="1:28" hidden="1" x14ac:dyDescent="0.2">
      <c r="A1846" t="s">
        <v>1922</v>
      </c>
      <c r="B1846" s="5">
        <v>57.38</v>
      </c>
      <c r="C1846" s="2">
        <v>46337645</v>
      </c>
      <c r="D1846" s="2">
        <v>106000000</v>
      </c>
      <c r="E1846" t="s">
        <v>27</v>
      </c>
      <c r="F1846" s="2">
        <v>34000000</v>
      </c>
      <c r="G1846" s="1">
        <f t="shared" ref="G1846:G1909" si="381">D1846/$C$3</f>
        <v>1.0658492742320582</v>
      </c>
      <c r="H1846" s="1">
        <f t="shared" ref="H1846:H1909" si="382">F1846/$C$3</f>
        <v>0.34187618230084882</v>
      </c>
      <c r="I1846" s="1">
        <f t="shared" ref="I1846:I1909" si="383">$B$3/G1846</f>
        <v>6.2203917198113201</v>
      </c>
      <c r="J1846" s="1">
        <f t="shared" ref="J1846:J1909" si="384">$B$3/H1846</f>
        <v>19.39298595</v>
      </c>
      <c r="K1846" s="4">
        <v>1237000000</v>
      </c>
      <c r="L1846" s="3">
        <v>460000000</v>
      </c>
      <c r="M1846" s="1">
        <f t="shared" ref="M1846:M1909" si="385">(K1846-L1846)/C1846</f>
        <v>16.768223762774305</v>
      </c>
      <c r="N1846" s="1">
        <f t="shared" ref="N1846:N1909" si="386">B1846/M1846</f>
        <v>3.4219486101673104</v>
      </c>
      <c r="O1846" s="3">
        <v>775000000</v>
      </c>
      <c r="P1846" s="1">
        <f t="shared" ref="P1846:P1909" si="387">F1846/O1846*100</f>
        <v>4.387096774193548</v>
      </c>
      <c r="Q1846" s="1">
        <f t="shared" ref="Q1846:Q1909" si="388">D1846/O1846*100</f>
        <v>13.67741935483871</v>
      </c>
      <c r="R1846" s="1">
        <f t="shared" ref="R1846:R1909" si="389">B1846/S1846</f>
        <v>2.5083528963207549</v>
      </c>
      <c r="S1846" s="1">
        <f t="shared" ref="S1846:S1909" si="390">($O1846+$O1846*($Q1846-$C$1)/$C$1)/$C1846</f>
        <v>22.87556909722106</v>
      </c>
      <c r="T1846" s="1">
        <f t="shared" si="380"/>
        <v>26.220581559550556</v>
      </c>
      <c r="U1846" s="1">
        <f t="shared" si="380"/>
        <v>24.548075328385806</v>
      </c>
      <c r="V1846" s="1">
        <f t="shared" si="380"/>
        <v>22.87556909722106</v>
      </c>
      <c r="AA1846"/>
      <c r="AB1846"/>
    </row>
    <row r="1847" spans="1:28" hidden="1" x14ac:dyDescent="0.2">
      <c r="A1847" t="s">
        <v>1923</v>
      </c>
      <c r="B1847" s="5">
        <v>7.77</v>
      </c>
      <c r="C1847" s="2">
        <v>2910000</v>
      </c>
      <c r="D1847" s="2">
        <v>-41000000</v>
      </c>
      <c r="E1847" t="s">
        <v>76</v>
      </c>
      <c r="F1847" s="2">
        <v>-5000000</v>
      </c>
      <c r="G1847" s="1">
        <f t="shared" si="381"/>
        <v>-0.41226245512749415</v>
      </c>
      <c r="H1847" s="1">
        <f t="shared" si="382"/>
        <v>-5.027590916188953E-2</v>
      </c>
      <c r="I1847" s="1">
        <f t="shared" si="383"/>
        <v>-16.081988348780488</v>
      </c>
      <c r="J1847" s="1">
        <f t="shared" si="384"/>
        <v>-131.87230446000001</v>
      </c>
      <c r="K1847" s="3">
        <v>374000000</v>
      </c>
      <c r="L1847" s="3">
        <v>316000000</v>
      </c>
      <c r="M1847" s="1">
        <f t="shared" si="385"/>
        <v>19.93127147766323</v>
      </c>
      <c r="N1847" s="1">
        <f t="shared" si="386"/>
        <v>0.38983965517241376</v>
      </c>
      <c r="O1847" s="3">
        <v>58000000</v>
      </c>
      <c r="P1847" s="1">
        <f t="shared" si="387"/>
        <v>-8.6206896551724146</v>
      </c>
      <c r="Q1847" s="1">
        <f t="shared" si="388"/>
        <v>-70.689655172413794</v>
      </c>
      <c r="R1847" s="1">
        <f t="shared" si="389"/>
        <v>-5.5148048780487798E-2</v>
      </c>
      <c r="S1847" s="1">
        <f t="shared" si="390"/>
        <v>-140.89347079037802</v>
      </c>
      <c r="T1847" s="1">
        <f t="shared" si="380"/>
        <v>-136.90721649484536</v>
      </c>
      <c r="U1847" s="1">
        <f t="shared" si="380"/>
        <v>-138.90034364261169</v>
      </c>
      <c r="V1847" s="1">
        <f t="shared" si="380"/>
        <v>-140.89347079037802</v>
      </c>
      <c r="AA1847"/>
      <c r="AB1847"/>
    </row>
    <row r="1848" spans="1:28" hidden="1" x14ac:dyDescent="0.2">
      <c r="A1848" t="s">
        <v>1924</v>
      </c>
      <c r="B1848" s="5">
        <v>3.86</v>
      </c>
      <c r="C1848" s="2">
        <v>225415000</v>
      </c>
      <c r="D1848" s="2">
        <v>-91000000</v>
      </c>
      <c r="E1848" t="s">
        <v>27</v>
      </c>
      <c r="F1848" s="2">
        <v>-24000000</v>
      </c>
      <c r="G1848" s="1">
        <f t="shared" si="381"/>
        <v>-0.91502154674638947</v>
      </c>
      <c r="H1848" s="1">
        <f t="shared" si="382"/>
        <v>-0.24132436397706977</v>
      </c>
      <c r="I1848" s="1">
        <f t="shared" si="383"/>
        <v>-7.2457310142857141</v>
      </c>
      <c r="J1848" s="1">
        <f t="shared" si="384"/>
        <v>-27.473396762499998</v>
      </c>
      <c r="K1848" s="4">
        <v>1158000000</v>
      </c>
      <c r="L1848" s="3">
        <v>182000000</v>
      </c>
      <c r="M1848" s="1">
        <f t="shared" si="385"/>
        <v>4.3297917174988356</v>
      </c>
      <c r="N1848" s="1">
        <f t="shared" si="386"/>
        <v>0.89149784836065571</v>
      </c>
      <c r="O1848" s="3">
        <v>976000000</v>
      </c>
      <c r="P1848" s="1">
        <f t="shared" si="387"/>
        <v>-2.459016393442623</v>
      </c>
      <c r="Q1848" s="1">
        <f t="shared" si="388"/>
        <v>-9.3237704918032787</v>
      </c>
      <c r="R1848" s="1">
        <f t="shared" si="389"/>
        <v>-0.95615593406593391</v>
      </c>
      <c r="S1848" s="1">
        <f t="shared" si="390"/>
        <v>-4.0369984251269884</v>
      </c>
      <c r="T1848" s="1">
        <f t="shared" si="380"/>
        <v>-3.171040081627222</v>
      </c>
      <c r="U1848" s="1">
        <f t="shared" si="380"/>
        <v>-3.6040192533771043</v>
      </c>
      <c r="V1848" s="1">
        <f t="shared" si="380"/>
        <v>-4.0369984251269884</v>
      </c>
      <c r="AA1848"/>
      <c r="AB1848"/>
    </row>
    <row r="1849" spans="1:28" hidden="1" x14ac:dyDescent="0.2">
      <c r="A1849" t="s">
        <v>1925</v>
      </c>
      <c r="B1849" s="5" t="s">
        <v>46</v>
      </c>
      <c r="C1849" s="2">
        <v>16588868</v>
      </c>
      <c r="D1849" s="2">
        <v>-2000000</v>
      </c>
      <c r="E1849" t="s">
        <v>1926</v>
      </c>
      <c r="F1849" s="2">
        <v>-13000000</v>
      </c>
      <c r="G1849" s="1">
        <f t="shared" si="381"/>
        <v>-2.0110363664755812E-2</v>
      </c>
      <c r="H1849" s="1">
        <f t="shared" si="382"/>
        <v>-0.13071736382091279</v>
      </c>
      <c r="I1849" s="1">
        <f t="shared" si="383"/>
        <v>-329.68076115000002</v>
      </c>
      <c r="J1849" s="1">
        <f t="shared" si="384"/>
        <v>-50.720117100000003</v>
      </c>
      <c r="K1849" s="3">
        <v>687000000</v>
      </c>
      <c r="L1849" s="3">
        <v>444000000</v>
      </c>
      <c r="M1849" s="1">
        <f t="shared" si="385"/>
        <v>14.648377454085475</v>
      </c>
      <c r="N1849" s="1" t="e">
        <f t="shared" si="386"/>
        <v>#VALUE!</v>
      </c>
      <c r="O1849" s="3">
        <v>62000000</v>
      </c>
      <c r="P1849" s="1">
        <f t="shared" si="387"/>
        <v>-20.967741935483872</v>
      </c>
      <c r="Q1849" s="1">
        <f t="shared" si="388"/>
        <v>-3.225806451612903</v>
      </c>
      <c r="R1849" s="1" t="e">
        <f t="shared" si="389"/>
        <v>#VALUE!</v>
      </c>
      <c r="S1849" s="1">
        <f t="shared" si="390"/>
        <v>-1.2056277739988046</v>
      </c>
      <c r="T1849" s="1">
        <f t="shared" si="380"/>
        <v>-0.45813855411954568</v>
      </c>
      <c r="U1849" s="1">
        <f t="shared" si="380"/>
        <v>-0.83188316405917506</v>
      </c>
      <c r="V1849" s="1">
        <f t="shared" si="380"/>
        <v>-1.2056277739988046</v>
      </c>
      <c r="AA1849"/>
      <c r="AB1849"/>
    </row>
    <row r="1850" spans="1:28" hidden="1" x14ac:dyDescent="0.2">
      <c r="A1850" t="s">
        <v>1927</v>
      </c>
      <c r="B1850" s="5">
        <v>110.31</v>
      </c>
      <c r="C1850" s="2">
        <v>185930331</v>
      </c>
      <c r="D1850" s="2">
        <v>139000000</v>
      </c>
      <c r="E1850" t="s">
        <v>27</v>
      </c>
      <c r="F1850" s="2">
        <v>139000000</v>
      </c>
      <c r="G1850" s="1">
        <f t="shared" si="381"/>
        <v>1.397670274700529</v>
      </c>
      <c r="H1850" s="1">
        <f t="shared" si="382"/>
        <v>1.397670274700529</v>
      </c>
      <c r="I1850" s="1">
        <f t="shared" si="383"/>
        <v>4.7436080741007194</v>
      </c>
      <c r="J1850" s="1">
        <f t="shared" si="384"/>
        <v>4.7436080741007194</v>
      </c>
      <c r="K1850" s="4">
        <v>4932000000</v>
      </c>
      <c r="L1850" s="3">
        <v>300000000</v>
      </c>
      <c r="M1850" s="1">
        <f t="shared" si="385"/>
        <v>24.912557166372171</v>
      </c>
      <c r="N1850" s="1">
        <f t="shared" si="386"/>
        <v>4.4278874811334203</v>
      </c>
      <c r="O1850" s="4">
        <v>4632000000</v>
      </c>
      <c r="P1850" s="1">
        <f t="shared" si="387"/>
        <v>3.0008635578583767</v>
      </c>
      <c r="Q1850" s="1">
        <f t="shared" si="388"/>
        <v>3.0008635578583767</v>
      </c>
      <c r="R1850" s="1">
        <f t="shared" si="389"/>
        <v>14.755377563028771</v>
      </c>
      <c r="S1850" s="1">
        <f t="shared" si="390"/>
        <v>7.4759184933629816</v>
      </c>
      <c r="T1850" s="1">
        <f t="shared" si="380"/>
        <v>12.458429926637416</v>
      </c>
      <c r="U1850" s="1">
        <f t="shared" si="380"/>
        <v>9.9671742100001985</v>
      </c>
      <c r="V1850" s="1">
        <f t="shared" si="380"/>
        <v>7.4759184933629816</v>
      </c>
      <c r="AA1850"/>
      <c r="AB1850"/>
    </row>
    <row r="1851" spans="1:28" hidden="1" x14ac:dyDescent="0.2">
      <c r="A1851" t="s">
        <v>1928</v>
      </c>
      <c r="B1851" s="5">
        <v>32.68</v>
      </c>
      <c r="C1851" s="2">
        <v>13982000</v>
      </c>
      <c r="D1851" s="2">
        <v>-1.02</v>
      </c>
      <c r="E1851" t="s">
        <v>49</v>
      </c>
      <c r="F1851" s="2">
        <v>-0.54</v>
      </c>
      <c r="G1851" s="1">
        <f t="shared" si="381"/>
        <v>-1.0256285469025465E-8</v>
      </c>
      <c r="H1851" s="1">
        <f t="shared" si="382"/>
        <v>-5.4297981894840701E-9</v>
      </c>
      <c r="I1851" s="1">
        <f t="shared" si="383"/>
        <v>-646432865</v>
      </c>
      <c r="J1851" s="1">
        <f t="shared" si="384"/>
        <v>-1221039856.1111109</v>
      </c>
      <c r="K1851" s="3">
        <v>211000000</v>
      </c>
      <c r="L1851" s="3">
        <v>128000000</v>
      </c>
      <c r="M1851" s="1">
        <f t="shared" si="385"/>
        <v>5.9362036904591617</v>
      </c>
      <c r="N1851" s="1">
        <f t="shared" si="386"/>
        <v>5.5052019277108437</v>
      </c>
      <c r="O1851" s="3">
        <v>84000000</v>
      </c>
      <c r="P1851" s="1">
        <f t="shared" si="387"/>
        <v>-6.428571428571429E-7</v>
      </c>
      <c r="Q1851" s="1">
        <f t="shared" si="388"/>
        <v>-1.2142857142857144E-6</v>
      </c>
      <c r="R1851" s="1">
        <f t="shared" si="389"/>
        <v>-44797231.359460182</v>
      </c>
      <c r="S1851" s="1">
        <f t="shared" si="390"/>
        <v>-7.2950936940210503E-7</v>
      </c>
      <c r="T1851" s="1">
        <f t="shared" si="380"/>
        <v>1.2015441138606777</v>
      </c>
      <c r="U1851" s="1">
        <f t="shared" si="380"/>
        <v>0.60077169217565418</v>
      </c>
      <c r="V1851" s="1">
        <f t="shared" si="380"/>
        <v>-7.2950936940210503E-7</v>
      </c>
      <c r="AA1851"/>
      <c r="AB1851"/>
    </row>
    <row r="1852" spans="1:28" hidden="1" x14ac:dyDescent="0.2">
      <c r="A1852" t="s">
        <v>152</v>
      </c>
      <c r="B1852" s="5">
        <v>1.21</v>
      </c>
      <c r="C1852" s="2">
        <v>17034812</v>
      </c>
      <c r="D1852" s="2">
        <v>4000000</v>
      </c>
      <c r="E1852" t="s">
        <v>27</v>
      </c>
      <c r="F1852" s="2">
        <v>4000000</v>
      </c>
      <c r="G1852" s="1">
        <f t="shared" si="381"/>
        <v>4.0220727329511624E-2</v>
      </c>
      <c r="H1852" s="1">
        <f t="shared" si="382"/>
        <v>4.0220727329511624E-2</v>
      </c>
      <c r="I1852" s="1">
        <f t="shared" si="383"/>
        <v>164.84038057500001</v>
      </c>
      <c r="J1852" s="1">
        <f t="shared" si="384"/>
        <v>164.84038057500001</v>
      </c>
      <c r="K1852" s="2">
        <v>25000000</v>
      </c>
      <c r="L1852" s="2">
        <v>23000000</v>
      </c>
      <c r="M1852" s="1">
        <f t="shared" si="385"/>
        <v>0.11740663765470379</v>
      </c>
      <c r="N1852" s="1">
        <f t="shared" si="386"/>
        <v>10.30606126</v>
      </c>
      <c r="O1852" s="2">
        <v>2000000</v>
      </c>
      <c r="P1852" s="1">
        <f t="shared" si="387"/>
        <v>200</v>
      </c>
      <c r="Q1852" s="1">
        <f t="shared" si="388"/>
        <v>200</v>
      </c>
      <c r="R1852" s="1">
        <f t="shared" si="389"/>
        <v>0.51530306300000006</v>
      </c>
      <c r="S1852" s="1">
        <f t="shared" si="390"/>
        <v>2.3481327530940757</v>
      </c>
      <c r="T1852" s="1">
        <f t="shared" si="380"/>
        <v>2.3716140806250166</v>
      </c>
      <c r="U1852" s="1">
        <f t="shared" si="380"/>
        <v>2.3598734168595463</v>
      </c>
      <c r="V1852" s="1">
        <f t="shared" si="380"/>
        <v>2.3481327530940757</v>
      </c>
      <c r="AA1852"/>
      <c r="AB1852"/>
    </row>
    <row r="1853" spans="1:28" hidden="1" x14ac:dyDescent="0.2">
      <c r="A1853" t="s">
        <v>1930</v>
      </c>
      <c r="B1853" s="5">
        <v>1.61</v>
      </c>
      <c r="C1853" s="2">
        <v>12359478</v>
      </c>
      <c r="D1853" s="2">
        <v>-41000000</v>
      </c>
      <c r="E1853" t="s">
        <v>27</v>
      </c>
      <c r="F1853" s="2">
        <v>-36000000</v>
      </c>
      <c r="G1853" s="1">
        <f t="shared" si="381"/>
        <v>-0.41226245512749415</v>
      </c>
      <c r="H1853" s="1">
        <f t="shared" si="382"/>
        <v>-0.36198654596560464</v>
      </c>
      <c r="I1853" s="1">
        <f t="shared" si="383"/>
        <v>-16.081988348780488</v>
      </c>
      <c r="J1853" s="1">
        <f t="shared" si="384"/>
        <v>-18.315597841666666</v>
      </c>
      <c r="K1853" s="3">
        <v>289000000</v>
      </c>
      <c r="L1853" s="3">
        <v>160000000</v>
      </c>
      <c r="M1853" s="1">
        <f t="shared" si="385"/>
        <v>10.437334003911817</v>
      </c>
      <c r="N1853" s="1">
        <f t="shared" si="386"/>
        <v>0.15425395023255814</v>
      </c>
      <c r="O1853" s="3">
        <v>129000000</v>
      </c>
      <c r="P1853" s="1">
        <f t="shared" si="387"/>
        <v>-27.906976744186046</v>
      </c>
      <c r="Q1853" s="1">
        <f t="shared" si="388"/>
        <v>-31.782945736434108</v>
      </c>
      <c r="R1853" s="1">
        <f t="shared" si="389"/>
        <v>-4.8533559951219517E-2</v>
      </c>
      <c r="S1853" s="1">
        <f t="shared" si="390"/>
        <v>-33.172922027936778</v>
      </c>
      <c r="T1853" s="1">
        <f t="shared" si="380"/>
        <v>-31.085455227154416</v>
      </c>
      <c r="U1853" s="1">
        <f t="shared" si="380"/>
        <v>-32.129188627545595</v>
      </c>
      <c r="V1853" s="1">
        <f t="shared" si="380"/>
        <v>-33.172922027936778</v>
      </c>
      <c r="AA1853"/>
      <c r="AB1853"/>
    </row>
    <row r="1854" spans="1:28" hidden="1" x14ac:dyDescent="0.2">
      <c r="A1854" t="s">
        <v>1931</v>
      </c>
      <c r="B1854" s="5">
        <v>9.4600000000000009</v>
      </c>
      <c r="C1854" s="2">
        <v>9073000</v>
      </c>
      <c r="D1854" s="2">
        <v>-3000000</v>
      </c>
      <c r="E1854" t="s">
        <v>139</v>
      </c>
      <c r="F1854" s="2">
        <v>-5000000</v>
      </c>
      <c r="G1854" s="1">
        <f t="shared" si="381"/>
        <v>-3.0165545497133722E-2</v>
      </c>
      <c r="H1854" s="1">
        <f t="shared" si="382"/>
        <v>-5.027590916188953E-2</v>
      </c>
      <c r="I1854" s="1">
        <f t="shared" si="383"/>
        <v>-219.78717409999999</v>
      </c>
      <c r="J1854" s="1">
        <f t="shared" si="384"/>
        <v>-131.87230446000001</v>
      </c>
      <c r="K1854" s="3">
        <v>92000000</v>
      </c>
      <c r="L1854" s="3">
        <v>34000000</v>
      </c>
      <c r="M1854" s="1">
        <f t="shared" si="385"/>
        <v>6.3925934090157615</v>
      </c>
      <c r="N1854" s="1">
        <f t="shared" si="386"/>
        <v>1.4798375862068966</v>
      </c>
      <c r="O1854" s="3">
        <v>58000000</v>
      </c>
      <c r="P1854" s="1">
        <f t="shared" si="387"/>
        <v>-8.6206896551724146</v>
      </c>
      <c r="Q1854" s="1">
        <f t="shared" si="388"/>
        <v>-5.1724137931034484</v>
      </c>
      <c r="R1854" s="1">
        <f t="shared" si="389"/>
        <v>-2.8610193333333336</v>
      </c>
      <c r="S1854" s="1">
        <f t="shared" si="390"/>
        <v>-3.3065138322495318</v>
      </c>
      <c r="T1854" s="1">
        <f t="shared" ref="T1854:V1873" si="391">($O1854+$O1854*($Q1854+T$2-$C$1)/$C$1)/$C1854</f>
        <v>-2.0279951504463796</v>
      </c>
      <c r="U1854" s="1">
        <f t="shared" si="391"/>
        <v>-2.6672544913479554</v>
      </c>
      <c r="V1854" s="1">
        <f t="shared" si="391"/>
        <v>-3.3065138322495318</v>
      </c>
      <c r="AA1854"/>
      <c r="AB1854"/>
    </row>
    <row r="1855" spans="1:28" hidden="1" x14ac:dyDescent="0.2">
      <c r="A1855" t="s">
        <v>2704</v>
      </c>
      <c r="B1855" s="5">
        <v>1.25</v>
      </c>
      <c r="C1855" s="2">
        <v>57823272</v>
      </c>
      <c r="D1855" s="2">
        <v>14000000</v>
      </c>
      <c r="E1855" t="s">
        <v>2522</v>
      </c>
      <c r="F1855" s="2">
        <v>0.82</v>
      </c>
      <c r="G1855" s="1">
        <f t="shared" si="381"/>
        <v>0.1407725456532907</v>
      </c>
      <c r="H1855" s="1">
        <f t="shared" si="382"/>
        <v>8.2452491025498822E-9</v>
      </c>
      <c r="I1855" s="1">
        <f t="shared" si="383"/>
        <v>47.097251592857141</v>
      </c>
      <c r="J1855" s="1">
        <f t="shared" si="384"/>
        <v>804099417.43902445</v>
      </c>
      <c r="K1855" s="2">
        <v>555000000</v>
      </c>
      <c r="L1855" s="2">
        <v>592000000</v>
      </c>
      <c r="M1855" s="1">
        <f t="shared" si="385"/>
        <v>-0.63988077326374748</v>
      </c>
      <c r="N1855" s="1">
        <f t="shared" si="386"/>
        <v>-1.9534889189189191</v>
      </c>
      <c r="O1855" s="2">
        <v>-38000000</v>
      </c>
      <c r="P1855" s="1">
        <f t="shared" si="387"/>
        <v>-2.157894736842105E-6</v>
      </c>
      <c r="Q1855" s="1">
        <f t="shared" si="388"/>
        <v>-36.84210526315789</v>
      </c>
      <c r="R1855" s="1">
        <f t="shared" si="389"/>
        <v>0.51627921428571444</v>
      </c>
      <c r="S1855" s="1">
        <f t="shared" si="390"/>
        <v>2.4211704934303953</v>
      </c>
      <c r="T1855" s="1">
        <f t="shared" si="391"/>
        <v>2.2897355237870309</v>
      </c>
      <c r="U1855" s="1">
        <f t="shared" si="391"/>
        <v>2.3554530086087131</v>
      </c>
      <c r="V1855" s="1">
        <f t="shared" si="391"/>
        <v>2.4211704934303953</v>
      </c>
      <c r="AA1855"/>
      <c r="AB1855"/>
    </row>
    <row r="1856" spans="1:28" hidden="1" x14ac:dyDescent="0.2">
      <c r="A1856" t="s">
        <v>1933</v>
      </c>
      <c r="B1856" s="5">
        <v>22.31</v>
      </c>
      <c r="C1856" s="2">
        <v>2163289</v>
      </c>
      <c r="D1856" s="2">
        <v>-19000000</v>
      </c>
      <c r="E1856" t="s">
        <v>27</v>
      </c>
      <c r="F1856" s="2">
        <v>-0.57999999999999996</v>
      </c>
      <c r="G1856" s="1">
        <f t="shared" si="381"/>
        <v>-0.19104845481518024</v>
      </c>
      <c r="H1856" s="1">
        <f t="shared" si="382"/>
        <v>-5.8320054627791859E-9</v>
      </c>
      <c r="I1856" s="1">
        <f t="shared" si="383"/>
        <v>-34.703238015789474</v>
      </c>
      <c r="J1856" s="1">
        <f t="shared" si="384"/>
        <v>-1136830210.8620689</v>
      </c>
      <c r="K1856" s="3">
        <v>171000000</v>
      </c>
      <c r="L1856" s="3">
        <v>79000000</v>
      </c>
      <c r="M1856" s="1">
        <f t="shared" si="385"/>
        <v>42.527836086625506</v>
      </c>
      <c r="N1856" s="1">
        <f t="shared" si="386"/>
        <v>0.52459758249999999</v>
      </c>
      <c r="O1856" s="3">
        <v>-63000000</v>
      </c>
      <c r="P1856" s="1">
        <f t="shared" si="387"/>
        <v>9.206349206349205E-7</v>
      </c>
      <c r="Q1856" s="1">
        <f t="shared" si="388"/>
        <v>30.158730158730158</v>
      </c>
      <c r="R1856" s="1">
        <f t="shared" si="389"/>
        <v>-0.25401567152631577</v>
      </c>
      <c r="S1856" s="1">
        <f t="shared" si="390"/>
        <v>-87.829226700639623</v>
      </c>
      <c r="T1856" s="1">
        <f t="shared" si="391"/>
        <v>-93.653691208155735</v>
      </c>
      <c r="U1856" s="1">
        <f t="shared" si="391"/>
        <v>-90.741458954397672</v>
      </c>
      <c r="V1856" s="1">
        <f t="shared" si="391"/>
        <v>-87.829226700639623</v>
      </c>
      <c r="AA1856"/>
      <c r="AB1856"/>
    </row>
    <row r="1857" spans="1:28" hidden="1" x14ac:dyDescent="0.2">
      <c r="A1857" t="s">
        <v>1934</v>
      </c>
      <c r="B1857" s="5">
        <v>32.29</v>
      </c>
      <c r="C1857" s="2">
        <v>48116989</v>
      </c>
      <c r="D1857" s="2">
        <v>-22000000</v>
      </c>
      <c r="E1857" t="s">
        <v>364</v>
      </c>
      <c r="F1857" s="2">
        <v>18000000</v>
      </c>
      <c r="G1857" s="1">
        <f t="shared" si="381"/>
        <v>-0.22121400031231395</v>
      </c>
      <c r="H1857" s="1">
        <f t="shared" si="382"/>
        <v>0.18099327298280232</v>
      </c>
      <c r="I1857" s="1">
        <f t="shared" si="383"/>
        <v>-29.970978286363636</v>
      </c>
      <c r="J1857" s="1">
        <f t="shared" si="384"/>
        <v>36.631195683333331</v>
      </c>
      <c r="K1857" s="4">
        <v>3345000000</v>
      </c>
      <c r="L1857" s="4">
        <v>1525000000</v>
      </c>
      <c r="M1857" s="1">
        <f t="shared" si="385"/>
        <v>37.824478169238731</v>
      </c>
      <c r="N1857" s="1">
        <f t="shared" si="386"/>
        <v>0.8536799861593406</v>
      </c>
      <c r="O1857" s="4">
        <v>1741000000</v>
      </c>
      <c r="P1857" s="1">
        <f t="shared" si="387"/>
        <v>1.0338885697874785</v>
      </c>
      <c r="Q1857" s="1">
        <f t="shared" si="388"/>
        <v>-1.2636415852958069</v>
      </c>
      <c r="R1857" s="1">
        <f t="shared" si="389"/>
        <v>-7.0622617036818172</v>
      </c>
      <c r="S1857" s="1">
        <f t="shared" si="390"/>
        <v>-4.5721896688090773</v>
      </c>
      <c r="T1857" s="1">
        <f t="shared" si="391"/>
        <v>2.6643396160969308</v>
      </c>
      <c r="U1857" s="1">
        <f t="shared" si="391"/>
        <v>-0.95392502635607557</v>
      </c>
      <c r="V1857" s="1">
        <f t="shared" si="391"/>
        <v>-4.5721896688090773</v>
      </c>
      <c r="AA1857"/>
      <c r="AB1857"/>
    </row>
    <row r="1858" spans="1:28" hidden="1" x14ac:dyDescent="0.2">
      <c r="A1858" t="s">
        <v>1935</v>
      </c>
      <c r="B1858" s="5">
        <v>66.06</v>
      </c>
      <c r="C1858" s="2">
        <v>37289478</v>
      </c>
      <c r="D1858" s="2">
        <v>-5000000</v>
      </c>
      <c r="E1858" t="s">
        <v>27</v>
      </c>
      <c r="F1858" s="2">
        <v>3000000</v>
      </c>
      <c r="G1858" s="1">
        <f t="shared" si="381"/>
        <v>-5.027590916188953E-2</v>
      </c>
      <c r="H1858" s="1">
        <f t="shared" si="382"/>
        <v>3.0165545497133722E-2</v>
      </c>
      <c r="I1858" s="1">
        <f t="shared" si="383"/>
        <v>-131.87230446000001</v>
      </c>
      <c r="J1858" s="1">
        <f t="shared" si="384"/>
        <v>219.78717409999999</v>
      </c>
      <c r="K1858" s="3">
        <v>206000000</v>
      </c>
      <c r="L1858" s="3">
        <v>83000000</v>
      </c>
      <c r="M1858" s="1">
        <f t="shared" si="385"/>
        <v>3.298517614003607</v>
      </c>
      <c r="N1858" s="1">
        <f t="shared" si="386"/>
        <v>20.027178184390245</v>
      </c>
      <c r="O1858" s="3">
        <v>124000000</v>
      </c>
      <c r="P1858" s="1">
        <f t="shared" si="387"/>
        <v>2.4193548387096775</v>
      </c>
      <c r="Q1858" s="1">
        <f t="shared" si="388"/>
        <v>-4.032258064516129</v>
      </c>
      <c r="R1858" s="1">
        <f t="shared" si="389"/>
        <v>-49.266858333600005</v>
      </c>
      <c r="S1858" s="1">
        <f t="shared" si="390"/>
        <v>-1.3408608187006532</v>
      </c>
      <c r="T1858" s="1">
        <f t="shared" si="391"/>
        <v>-0.67579385262512925</v>
      </c>
      <c r="U1858" s="1">
        <f t="shared" si="391"/>
        <v>-1.0083273356628912</v>
      </c>
      <c r="V1858" s="1">
        <f t="shared" si="391"/>
        <v>-1.3408608187006532</v>
      </c>
      <c r="AA1858"/>
      <c r="AB1858"/>
    </row>
    <row r="1859" spans="1:28" hidden="1" x14ac:dyDescent="0.2">
      <c r="A1859" t="s">
        <v>1936</v>
      </c>
      <c r="B1859" s="5">
        <v>117.9</v>
      </c>
      <c r="C1859" s="2">
        <v>37540197</v>
      </c>
      <c r="D1859" s="2">
        <v>151000000</v>
      </c>
      <c r="E1859" t="s">
        <v>27</v>
      </c>
      <c r="F1859" s="2">
        <v>60000000</v>
      </c>
      <c r="G1859" s="1">
        <f t="shared" si="381"/>
        <v>1.5183324566890639</v>
      </c>
      <c r="H1859" s="1">
        <f t="shared" si="382"/>
        <v>0.60331090994267444</v>
      </c>
      <c r="I1859" s="1">
        <f t="shared" si="383"/>
        <v>4.3666325980132452</v>
      </c>
      <c r="J1859" s="1">
        <f t="shared" si="384"/>
        <v>10.989358704999999</v>
      </c>
      <c r="K1859" s="4">
        <v>2690000000</v>
      </c>
      <c r="L1859" s="4">
        <v>1229000000</v>
      </c>
      <c r="M1859" s="1">
        <f t="shared" si="385"/>
        <v>38.918282714392788</v>
      </c>
      <c r="N1859" s="1">
        <f t="shared" si="386"/>
        <v>3.0294245217659137</v>
      </c>
      <c r="O1859" s="4">
        <v>1461000000</v>
      </c>
      <c r="P1859" s="1">
        <f t="shared" si="387"/>
        <v>4.1067761806981515</v>
      </c>
      <c r="Q1859" s="1">
        <f t="shared" si="388"/>
        <v>10.335386721423683</v>
      </c>
      <c r="R1859" s="1">
        <f t="shared" si="389"/>
        <v>2.9311186929139073</v>
      </c>
      <c r="S1859" s="1">
        <f t="shared" si="390"/>
        <v>40.223550238694806</v>
      </c>
      <c r="T1859" s="1">
        <f t="shared" si="391"/>
        <v>48.007206781573366</v>
      </c>
      <c r="U1859" s="1">
        <f t="shared" si="391"/>
        <v>44.115378510134086</v>
      </c>
      <c r="V1859" s="1">
        <f t="shared" si="391"/>
        <v>40.223550238694806</v>
      </c>
      <c r="AA1859"/>
      <c r="AB1859"/>
    </row>
    <row r="1860" spans="1:28" hidden="1" x14ac:dyDescent="0.2">
      <c r="A1860" t="s">
        <v>3350</v>
      </c>
      <c r="B1860" s="5">
        <v>15.48</v>
      </c>
      <c r="C1860" s="2">
        <v>11420000</v>
      </c>
      <c r="D1860" s="2">
        <v>34000000</v>
      </c>
      <c r="E1860" t="s">
        <v>27</v>
      </c>
      <c r="F1860" s="2">
        <v>0.59</v>
      </c>
      <c r="G1860" s="1">
        <f t="shared" si="381"/>
        <v>0.34187618230084882</v>
      </c>
      <c r="H1860" s="1">
        <f t="shared" si="382"/>
        <v>5.932557281102965E-9</v>
      </c>
      <c r="I1860" s="1">
        <f t="shared" si="383"/>
        <v>19.39298595</v>
      </c>
      <c r="J1860" s="1">
        <f t="shared" si="384"/>
        <v>1117561902.2033899</v>
      </c>
      <c r="K1860" s="2">
        <v>699000000</v>
      </c>
      <c r="L1860" s="2">
        <v>390000000</v>
      </c>
      <c r="M1860" s="1">
        <f t="shared" si="385"/>
        <v>27.057793345008758</v>
      </c>
      <c r="N1860" s="1">
        <f t="shared" si="386"/>
        <v>0.57210873786407768</v>
      </c>
      <c r="O1860" s="2">
        <v>309000000</v>
      </c>
      <c r="P1860" s="1">
        <f t="shared" si="387"/>
        <v>1.9093851132686084E-7</v>
      </c>
      <c r="Q1860" s="1">
        <f t="shared" si="388"/>
        <v>11.003236245954692</v>
      </c>
      <c r="R1860" s="1">
        <f t="shared" si="389"/>
        <v>0.51994588235294126</v>
      </c>
      <c r="S1860" s="1">
        <f t="shared" si="390"/>
        <v>29.7723292469352</v>
      </c>
      <c r="T1860" s="1">
        <f t="shared" si="391"/>
        <v>35.18388791593695</v>
      </c>
      <c r="U1860" s="1">
        <f t="shared" si="391"/>
        <v>32.478108581436075</v>
      </c>
      <c r="V1860" s="1">
        <f t="shared" si="391"/>
        <v>29.7723292469352</v>
      </c>
      <c r="AA1860"/>
      <c r="AB1860"/>
    </row>
    <row r="1861" spans="1:28" hidden="1" x14ac:dyDescent="0.2">
      <c r="A1861" t="s">
        <v>4721</v>
      </c>
      <c r="B1861" s="5">
        <v>7.31</v>
      </c>
      <c r="C1861" s="2">
        <v>8564000</v>
      </c>
      <c r="D1861" s="2">
        <v>12000000</v>
      </c>
      <c r="E1861" t="s">
        <v>27</v>
      </c>
      <c r="F1861" s="2">
        <v>-1.37</v>
      </c>
      <c r="G1861" s="1">
        <f t="shared" si="381"/>
        <v>0.12066218198853489</v>
      </c>
      <c r="H1861" s="1">
        <f t="shared" si="382"/>
        <v>-1.3775599110357734E-8</v>
      </c>
      <c r="I1861" s="1">
        <f t="shared" si="383"/>
        <v>54.946793524999997</v>
      </c>
      <c r="J1861" s="1">
        <f t="shared" si="384"/>
        <v>-481285782.70072985</v>
      </c>
      <c r="K1861" s="2">
        <v>350000000</v>
      </c>
      <c r="L1861" s="2">
        <v>267000000</v>
      </c>
      <c r="M1861" s="1">
        <f t="shared" si="385"/>
        <v>9.6917328351237746</v>
      </c>
      <c r="N1861" s="1">
        <f t="shared" si="386"/>
        <v>0.75425108433734933</v>
      </c>
      <c r="O1861" s="2">
        <v>83000000</v>
      </c>
      <c r="P1861" s="1">
        <f t="shared" si="387"/>
        <v>-1.6506024096385543E-6</v>
      </c>
      <c r="Q1861" s="1">
        <f t="shared" si="388"/>
        <v>14.457831325301203</v>
      </c>
      <c r="R1861" s="1">
        <f t="shared" si="389"/>
        <v>0.52169033333333337</v>
      </c>
      <c r="S1861" s="1">
        <f t="shared" si="390"/>
        <v>14.012143858010274</v>
      </c>
      <c r="T1861" s="1">
        <f t="shared" si="391"/>
        <v>15.95049042503503</v>
      </c>
      <c r="U1861" s="1">
        <f t="shared" si="391"/>
        <v>14.981317141522652</v>
      </c>
      <c r="V1861" s="1">
        <f t="shared" si="391"/>
        <v>14.012143858010274</v>
      </c>
      <c r="AA1861"/>
      <c r="AB1861"/>
    </row>
    <row r="1862" spans="1:28" hidden="1" x14ac:dyDescent="0.2">
      <c r="A1862" t="s">
        <v>1939</v>
      </c>
      <c r="B1862" s="5">
        <v>0.92</v>
      </c>
      <c r="C1862" s="2">
        <v>24187000</v>
      </c>
      <c r="D1862" s="2">
        <v>-0.03</v>
      </c>
      <c r="E1862" t="s">
        <v>27</v>
      </c>
      <c r="F1862" s="2">
        <v>-1.28</v>
      </c>
      <c r="G1862" s="1">
        <f t="shared" si="381"/>
        <v>-3.016554549713372E-10</v>
      </c>
      <c r="H1862" s="1">
        <f t="shared" si="382"/>
        <v>-1.2870632745443722E-8</v>
      </c>
      <c r="I1862" s="1">
        <f t="shared" si="383"/>
        <v>-21978717410</v>
      </c>
      <c r="J1862" s="1">
        <f t="shared" si="384"/>
        <v>-515126189.29687494</v>
      </c>
      <c r="K1862" s="3">
        <v>38000000</v>
      </c>
      <c r="L1862" s="3">
        <v>7000000</v>
      </c>
      <c r="M1862" s="1">
        <f t="shared" si="385"/>
        <v>1.2816802414520196</v>
      </c>
      <c r="N1862" s="1">
        <f t="shared" si="386"/>
        <v>0.71780774193548391</v>
      </c>
      <c r="O1862" s="3">
        <v>31000000</v>
      </c>
      <c r="P1862" s="1">
        <f t="shared" si="387"/>
        <v>-4.1290322580645156E-6</v>
      </c>
      <c r="Q1862" s="1">
        <f t="shared" si="388"/>
        <v>-9.6774193548387092E-8</v>
      </c>
      <c r="R1862" s="1">
        <f t="shared" si="389"/>
        <v>-74173466.482454866</v>
      </c>
      <c r="S1862" s="1">
        <f t="shared" si="390"/>
        <v>-1.2403357206146197E-8</v>
      </c>
      <c r="T1862" s="1">
        <f t="shared" si="391"/>
        <v>0.25633603588704673</v>
      </c>
      <c r="U1862" s="1">
        <f t="shared" si="391"/>
        <v>0.12816801174184475</v>
      </c>
      <c r="V1862" s="1">
        <f t="shared" si="391"/>
        <v>-1.2403357206146197E-8</v>
      </c>
      <c r="AA1862"/>
      <c r="AB1862"/>
    </row>
    <row r="1863" spans="1:28" hidden="1" x14ac:dyDescent="0.2">
      <c r="A1863" t="s">
        <v>1940</v>
      </c>
      <c r="B1863" s="5">
        <v>1.82</v>
      </c>
      <c r="C1863" s="2">
        <v>55081266</v>
      </c>
      <c r="D1863" s="2">
        <v>-78000000</v>
      </c>
      <c r="E1863" t="s">
        <v>80</v>
      </c>
      <c r="F1863" s="2">
        <v>-35000000</v>
      </c>
      <c r="G1863" s="1">
        <f t="shared" si="381"/>
        <v>-0.78430418292547677</v>
      </c>
      <c r="H1863" s="1">
        <f t="shared" si="382"/>
        <v>-0.35193136413322673</v>
      </c>
      <c r="I1863" s="1">
        <f t="shared" si="383"/>
        <v>-8.4533528499999999</v>
      </c>
      <c r="J1863" s="1">
        <f t="shared" si="384"/>
        <v>-18.838900637142856</v>
      </c>
      <c r="K1863" s="3">
        <v>333000000</v>
      </c>
      <c r="L1863" s="3">
        <v>198000000</v>
      </c>
      <c r="M1863" s="1">
        <f t="shared" si="385"/>
        <v>2.4509240582814491</v>
      </c>
      <c r="N1863" s="1">
        <f t="shared" si="386"/>
        <v>0.74257706755555553</v>
      </c>
      <c r="O1863" s="3">
        <v>76000000</v>
      </c>
      <c r="P1863" s="1">
        <f t="shared" si="387"/>
        <v>-46.05263157894737</v>
      </c>
      <c r="Q1863" s="1">
        <f t="shared" si="388"/>
        <v>-102.63157894736842</v>
      </c>
      <c r="R1863" s="1">
        <f t="shared" si="389"/>
        <v>-0.12852295399999999</v>
      </c>
      <c r="S1863" s="1">
        <f t="shared" si="390"/>
        <v>-14.160894558959484</v>
      </c>
      <c r="T1863" s="1">
        <f t="shared" si="391"/>
        <v>-13.884938664990017</v>
      </c>
      <c r="U1863" s="1">
        <f t="shared" si="391"/>
        <v>-14.02291661197475</v>
      </c>
      <c r="V1863" s="1">
        <f t="shared" si="391"/>
        <v>-14.160894558959484</v>
      </c>
      <c r="AA1863"/>
      <c r="AB1863"/>
    </row>
    <row r="1864" spans="1:28" hidden="1" x14ac:dyDescent="0.2">
      <c r="A1864" t="s">
        <v>1941</v>
      </c>
      <c r="B1864" s="5">
        <v>17</v>
      </c>
      <c r="C1864" s="2">
        <v>17785000</v>
      </c>
      <c r="D1864" s="2">
        <v>-33000000</v>
      </c>
      <c r="E1864" t="s">
        <v>27</v>
      </c>
      <c r="F1864" s="2">
        <v>-17000000</v>
      </c>
      <c r="G1864" s="1">
        <f t="shared" si="381"/>
        <v>-0.33182100046847091</v>
      </c>
      <c r="H1864" s="1">
        <f t="shared" si="382"/>
        <v>-0.17093809115042441</v>
      </c>
      <c r="I1864" s="1">
        <f t="shared" si="383"/>
        <v>-19.98065219090909</v>
      </c>
      <c r="J1864" s="1">
        <f t="shared" si="384"/>
        <v>-38.7859719</v>
      </c>
      <c r="K1864" s="3">
        <v>116000000</v>
      </c>
      <c r="L1864" s="3">
        <v>14000000</v>
      </c>
      <c r="M1864" s="1">
        <f t="shared" si="385"/>
        <v>5.7351700871520945</v>
      </c>
      <c r="N1864" s="1">
        <f t="shared" si="386"/>
        <v>2.9641666666666668</v>
      </c>
      <c r="O1864" s="3">
        <v>102000000</v>
      </c>
      <c r="P1864" s="1">
        <f t="shared" si="387"/>
        <v>-16.666666666666664</v>
      </c>
      <c r="Q1864" s="1">
        <f t="shared" si="388"/>
        <v>-32.352941176470587</v>
      </c>
      <c r="R1864" s="1">
        <f t="shared" si="389"/>
        <v>-0.91619696969696962</v>
      </c>
      <c r="S1864" s="1">
        <f t="shared" si="390"/>
        <v>-18.554962046668543</v>
      </c>
      <c r="T1864" s="1">
        <f t="shared" si="391"/>
        <v>-17.407928029238121</v>
      </c>
      <c r="U1864" s="1">
        <f t="shared" si="391"/>
        <v>-17.981445037953332</v>
      </c>
      <c r="V1864" s="1">
        <f t="shared" si="391"/>
        <v>-18.554962046668543</v>
      </c>
      <c r="AA1864"/>
      <c r="AB1864"/>
    </row>
    <row r="1865" spans="1:28" hidden="1" x14ac:dyDescent="0.2">
      <c r="A1865" t="s">
        <v>809</v>
      </c>
      <c r="B1865" s="5">
        <v>40.75</v>
      </c>
      <c r="C1865" s="2">
        <v>111410202</v>
      </c>
      <c r="D1865" s="2">
        <v>865000000</v>
      </c>
      <c r="E1865" t="s">
        <v>27</v>
      </c>
      <c r="F1865" s="2">
        <v>683000000</v>
      </c>
      <c r="G1865" s="1">
        <f t="shared" si="381"/>
        <v>8.6977322850068894</v>
      </c>
      <c r="H1865" s="1">
        <f t="shared" si="382"/>
        <v>6.8676891915141107</v>
      </c>
      <c r="I1865" s="1">
        <f t="shared" si="383"/>
        <v>0.76226765583815026</v>
      </c>
      <c r="J1865" s="1">
        <f t="shared" si="384"/>
        <v>0.96539022298682275</v>
      </c>
      <c r="K1865" s="2">
        <v>225876000000</v>
      </c>
      <c r="L1865" s="2">
        <v>208116000000</v>
      </c>
      <c r="M1865" s="1">
        <f t="shared" si="385"/>
        <v>159.41089488375579</v>
      </c>
      <c r="N1865" s="1">
        <f t="shared" si="386"/>
        <v>0.25562870109797298</v>
      </c>
      <c r="O1865" s="2">
        <v>17695000000</v>
      </c>
      <c r="P1865" s="1">
        <f t="shared" si="387"/>
        <v>3.8598474145238768</v>
      </c>
      <c r="Q1865" s="1">
        <f t="shared" si="388"/>
        <v>4.8883865498728456</v>
      </c>
      <c r="R1865" s="1">
        <f t="shared" si="389"/>
        <v>0.52485152965317916</v>
      </c>
      <c r="S1865" s="1">
        <f t="shared" si="390"/>
        <v>77.641004546423858</v>
      </c>
      <c r="T1865" s="1">
        <f t="shared" si="391"/>
        <v>109.40649762038848</v>
      </c>
      <c r="U1865" s="1">
        <f t="shared" si="391"/>
        <v>93.523751083406168</v>
      </c>
      <c r="V1865" s="1">
        <f t="shared" si="391"/>
        <v>77.641004546423858</v>
      </c>
      <c r="AA1865"/>
      <c r="AB1865"/>
    </row>
    <row r="1866" spans="1:28" hidden="1" x14ac:dyDescent="0.2">
      <c r="A1866" t="s">
        <v>1943</v>
      </c>
      <c r="B1866" s="5">
        <v>12.96</v>
      </c>
      <c r="C1866" s="2">
        <v>19456000</v>
      </c>
      <c r="D1866" s="2">
        <v>-6000000</v>
      </c>
      <c r="E1866" t="s">
        <v>27</v>
      </c>
      <c r="F1866" s="2">
        <v>1.46</v>
      </c>
      <c r="G1866" s="1">
        <f t="shared" si="381"/>
        <v>-6.0331090994267443E-2</v>
      </c>
      <c r="H1866" s="1">
        <f t="shared" si="382"/>
        <v>1.4680565475271743E-8</v>
      </c>
      <c r="I1866" s="1">
        <f t="shared" si="383"/>
        <v>-109.89358704999999</v>
      </c>
      <c r="J1866" s="1">
        <f t="shared" si="384"/>
        <v>451617481.02739727</v>
      </c>
      <c r="K1866" s="3">
        <v>61000000</v>
      </c>
      <c r="L1866" s="3">
        <v>7000000</v>
      </c>
      <c r="M1866" s="1">
        <f t="shared" si="385"/>
        <v>2.7754934210526314</v>
      </c>
      <c r="N1866" s="1">
        <f t="shared" si="386"/>
        <v>4.6694400000000007</v>
      </c>
      <c r="O1866" s="3">
        <v>55000000</v>
      </c>
      <c r="P1866" s="1">
        <f t="shared" si="387"/>
        <v>2.6545454545454546E-6</v>
      </c>
      <c r="Q1866" s="1">
        <f t="shared" si="388"/>
        <v>-10.909090909090908</v>
      </c>
      <c r="R1866" s="1">
        <f t="shared" si="389"/>
        <v>-4.2024960000000027</v>
      </c>
      <c r="S1866" s="1">
        <f t="shared" si="390"/>
        <v>-3.0838815789473668</v>
      </c>
      <c r="T1866" s="1">
        <f t="shared" si="391"/>
        <v>-2.5185032894736836</v>
      </c>
      <c r="U1866" s="1">
        <f t="shared" si="391"/>
        <v>-2.8011924342105248</v>
      </c>
      <c r="V1866" s="1">
        <f t="shared" si="391"/>
        <v>-3.0838815789473668</v>
      </c>
      <c r="AA1866"/>
      <c r="AB1866"/>
    </row>
    <row r="1867" spans="1:28" hidden="1" x14ac:dyDescent="0.2">
      <c r="A1867" t="s">
        <v>1944</v>
      </c>
      <c r="B1867" s="5">
        <v>3.23</v>
      </c>
      <c r="C1867" s="2">
        <v>26980360</v>
      </c>
      <c r="D1867" s="2">
        <v>-4000000</v>
      </c>
      <c r="E1867" t="s">
        <v>27</v>
      </c>
      <c r="F1867" s="2">
        <v>0.94</v>
      </c>
      <c r="G1867" s="1">
        <f t="shared" si="381"/>
        <v>-4.0220727329511624E-2</v>
      </c>
      <c r="H1867" s="1">
        <f t="shared" si="382"/>
        <v>9.451870922435232E-9</v>
      </c>
      <c r="I1867" s="1">
        <f t="shared" si="383"/>
        <v>-164.84038057500001</v>
      </c>
      <c r="J1867" s="1">
        <f t="shared" si="384"/>
        <v>701448427.97872341</v>
      </c>
      <c r="K1867" s="3">
        <v>208000000</v>
      </c>
      <c r="L1867" s="3">
        <v>149000000</v>
      </c>
      <c r="M1867" s="1">
        <f t="shared" si="385"/>
        <v>2.1867758621456495</v>
      </c>
      <c r="N1867" s="1">
        <f t="shared" si="386"/>
        <v>1.4770603864406782</v>
      </c>
      <c r="O1867" s="3">
        <v>60000000</v>
      </c>
      <c r="P1867" s="1">
        <f t="shared" si="387"/>
        <v>1.5666666666666666E-6</v>
      </c>
      <c r="Q1867" s="1">
        <f t="shared" si="388"/>
        <v>-6.666666666666667</v>
      </c>
      <c r="R1867" s="1">
        <f t="shared" si="389"/>
        <v>-2.1786640699999991</v>
      </c>
      <c r="S1867" s="1">
        <f t="shared" si="390"/>
        <v>-1.4825599065394242</v>
      </c>
      <c r="T1867" s="1">
        <f t="shared" si="391"/>
        <v>-1.037791934577597</v>
      </c>
      <c r="U1867" s="1">
        <f t="shared" si="391"/>
        <v>-1.2601759205585106</v>
      </c>
      <c r="V1867" s="1">
        <f t="shared" si="391"/>
        <v>-1.4825599065394242</v>
      </c>
      <c r="AA1867"/>
      <c r="AB1867"/>
    </row>
    <row r="1868" spans="1:28" hidden="1" x14ac:dyDescent="0.2">
      <c r="A1868" t="s">
        <v>1945</v>
      </c>
      <c r="B1868" s="5">
        <v>15.52</v>
      </c>
      <c r="C1868" s="2">
        <v>34503000</v>
      </c>
      <c r="D1868" s="2">
        <v>9000000</v>
      </c>
      <c r="E1868" t="s">
        <v>27</v>
      </c>
      <c r="F1868" s="2">
        <v>9000000</v>
      </c>
      <c r="G1868" s="1">
        <f t="shared" si="381"/>
        <v>9.0496636491401161E-2</v>
      </c>
      <c r="H1868" s="1">
        <f t="shared" si="382"/>
        <v>9.0496636491401161E-2</v>
      </c>
      <c r="I1868" s="1">
        <f t="shared" si="383"/>
        <v>73.262391366666662</v>
      </c>
      <c r="J1868" s="1">
        <f t="shared" si="384"/>
        <v>73.262391366666662</v>
      </c>
      <c r="K1868" s="3">
        <v>810000000</v>
      </c>
      <c r="L1868" s="3">
        <v>504000000</v>
      </c>
      <c r="M1868" s="1">
        <f t="shared" si="385"/>
        <v>8.8687940179114868</v>
      </c>
      <c r="N1868" s="1">
        <f t="shared" si="386"/>
        <v>1.7499560784313724</v>
      </c>
      <c r="O1868" s="3">
        <v>224000000</v>
      </c>
      <c r="P1868" s="1">
        <f t="shared" si="387"/>
        <v>4.0178571428571432</v>
      </c>
      <c r="Q1868" s="1">
        <f t="shared" si="388"/>
        <v>4.0178571428571432</v>
      </c>
      <c r="R1868" s="1">
        <f t="shared" si="389"/>
        <v>5.9498506666666664</v>
      </c>
      <c r="S1868" s="1">
        <f t="shared" si="390"/>
        <v>2.6084688287974958</v>
      </c>
      <c r="T1868" s="1">
        <f t="shared" si="391"/>
        <v>3.9069066457989159</v>
      </c>
      <c r="U1868" s="1">
        <f t="shared" si="391"/>
        <v>3.2576877372982058</v>
      </c>
      <c r="V1868" s="1">
        <f t="shared" si="391"/>
        <v>2.6084688287974958</v>
      </c>
      <c r="AA1868"/>
      <c r="AB1868"/>
    </row>
    <row r="1869" spans="1:28" hidden="1" x14ac:dyDescent="0.2">
      <c r="A1869" t="s">
        <v>1946</v>
      </c>
      <c r="B1869" s="5">
        <v>17.12</v>
      </c>
      <c r="C1869" s="2">
        <v>166270000</v>
      </c>
      <c r="D1869" s="2">
        <v>208000000</v>
      </c>
      <c r="E1869" t="s">
        <v>27</v>
      </c>
      <c r="F1869" s="2">
        <v>62000000</v>
      </c>
      <c r="G1869" s="1">
        <f t="shared" si="381"/>
        <v>2.0914778211346046</v>
      </c>
      <c r="H1869" s="1">
        <f t="shared" si="382"/>
        <v>0.62342127360743027</v>
      </c>
      <c r="I1869" s="1">
        <f t="shared" si="383"/>
        <v>3.1700073187500002</v>
      </c>
      <c r="J1869" s="1">
        <f t="shared" si="384"/>
        <v>10.634863262903226</v>
      </c>
      <c r="K1869" s="4">
        <v>21704000000</v>
      </c>
      <c r="L1869" s="4">
        <v>19380000000</v>
      </c>
      <c r="M1869" s="1">
        <f t="shared" si="385"/>
        <v>13.977265892824922</v>
      </c>
      <c r="N1869" s="1">
        <f t="shared" si="386"/>
        <v>1.2248461273666094</v>
      </c>
      <c r="O1869" s="4">
        <v>2324000000</v>
      </c>
      <c r="P1869" s="1">
        <f t="shared" si="387"/>
        <v>2.6678141135972462</v>
      </c>
      <c r="Q1869" s="1">
        <f t="shared" si="388"/>
        <v>8.9500860585197941</v>
      </c>
      <c r="R1869" s="1">
        <f t="shared" si="389"/>
        <v>1.36853</v>
      </c>
      <c r="S1869" s="1">
        <f t="shared" si="390"/>
        <v>12.509773260359657</v>
      </c>
      <c r="T1869" s="1">
        <f t="shared" si="391"/>
        <v>15.30522643892464</v>
      </c>
      <c r="U1869" s="1">
        <f t="shared" si="391"/>
        <v>13.907499849642148</v>
      </c>
      <c r="V1869" s="1">
        <f t="shared" si="391"/>
        <v>12.509773260359657</v>
      </c>
      <c r="AA1869"/>
      <c r="AB1869"/>
    </row>
    <row r="1870" spans="1:28" hidden="1" x14ac:dyDescent="0.2">
      <c r="A1870" t="s">
        <v>1947</v>
      </c>
      <c r="B1870" s="5" t="s">
        <v>46</v>
      </c>
      <c r="C1870" s="2">
        <v>511536122</v>
      </c>
      <c r="D1870" s="2">
        <v>5000000</v>
      </c>
      <c r="E1870" t="s">
        <v>201</v>
      </c>
      <c r="F1870" s="2">
        <v>5000000</v>
      </c>
      <c r="G1870" s="1">
        <f t="shared" si="381"/>
        <v>5.027590916188953E-2</v>
      </c>
      <c r="H1870" s="1">
        <f t="shared" si="382"/>
        <v>5.027590916188953E-2</v>
      </c>
      <c r="I1870" s="1">
        <f t="shared" si="383"/>
        <v>131.87230446000001</v>
      </c>
      <c r="J1870" s="1">
        <f t="shared" si="384"/>
        <v>131.87230446000001</v>
      </c>
      <c r="K1870" s="4">
        <v>16063000000</v>
      </c>
      <c r="L1870" s="4">
        <v>14963000000</v>
      </c>
      <c r="M1870" s="1">
        <f t="shared" si="385"/>
        <v>2.1503857747117223</v>
      </c>
      <c r="N1870" s="1" t="e">
        <f t="shared" si="386"/>
        <v>#VALUE!</v>
      </c>
      <c r="O1870" s="3">
        <v>-150000000</v>
      </c>
      <c r="P1870" s="1">
        <f t="shared" si="387"/>
        <v>-3.3333333333333335</v>
      </c>
      <c r="Q1870" s="1">
        <f t="shared" si="388"/>
        <v>-3.3333333333333335</v>
      </c>
      <c r="R1870" s="1" t="e">
        <f t="shared" si="389"/>
        <v>#VALUE!</v>
      </c>
      <c r="S1870" s="1">
        <f t="shared" si="390"/>
        <v>9.7744807941441914E-2</v>
      </c>
      <c r="T1870" s="1">
        <f t="shared" si="391"/>
        <v>3.9097923176576767E-2</v>
      </c>
      <c r="U1870" s="1">
        <f t="shared" si="391"/>
        <v>6.8421365559009337E-2</v>
      </c>
      <c r="V1870" s="1">
        <f t="shared" si="391"/>
        <v>9.7744807941441914E-2</v>
      </c>
      <c r="AA1870"/>
      <c r="AB1870"/>
    </row>
    <row r="1871" spans="1:28" hidden="1" x14ac:dyDescent="0.2">
      <c r="A1871" t="s">
        <v>1948</v>
      </c>
      <c r="B1871" s="5">
        <v>0.79</v>
      </c>
      <c r="C1871" s="2">
        <v>32009683</v>
      </c>
      <c r="D1871" s="2">
        <v>-170000000</v>
      </c>
      <c r="E1871" t="s">
        <v>27</v>
      </c>
      <c r="F1871" s="2">
        <v>-1.08</v>
      </c>
      <c r="G1871" s="1">
        <f t="shared" si="381"/>
        <v>-1.7093809115042442</v>
      </c>
      <c r="H1871" s="1">
        <f t="shared" si="382"/>
        <v>-1.085959637896814E-8</v>
      </c>
      <c r="I1871" s="1">
        <f t="shared" si="383"/>
        <v>-3.8785971899999998</v>
      </c>
      <c r="J1871" s="1">
        <f t="shared" si="384"/>
        <v>-610519928.05555546</v>
      </c>
      <c r="K1871" s="3">
        <v>65000000</v>
      </c>
      <c r="L1871" s="3">
        <v>140000000</v>
      </c>
      <c r="M1871" s="1">
        <f t="shared" si="385"/>
        <v>-2.3430410104342489</v>
      </c>
      <c r="N1871" s="1">
        <f t="shared" si="386"/>
        <v>-0.33716866093333336</v>
      </c>
      <c r="O1871" s="3">
        <v>-79000000</v>
      </c>
      <c r="P1871" s="1">
        <f t="shared" si="387"/>
        <v>1.3670886075949367E-6</v>
      </c>
      <c r="Q1871" s="1">
        <f t="shared" si="388"/>
        <v>215.18987341772151</v>
      </c>
      <c r="R1871" s="1">
        <f t="shared" si="389"/>
        <v>-1.4875087982352941E-2</v>
      </c>
      <c r="S1871" s="1">
        <f t="shared" si="390"/>
        <v>-53.108929569842978</v>
      </c>
      <c r="T1871" s="1">
        <f t="shared" si="391"/>
        <v>-53.602530209374457</v>
      </c>
      <c r="U1871" s="1">
        <f t="shared" si="391"/>
        <v>-53.355729889608718</v>
      </c>
      <c r="V1871" s="1">
        <f t="shared" si="391"/>
        <v>-53.108929569842978</v>
      </c>
      <c r="AA1871"/>
      <c r="AB1871"/>
    </row>
    <row r="1872" spans="1:28" hidden="1" x14ac:dyDescent="0.2">
      <c r="A1872" t="s">
        <v>1090</v>
      </c>
      <c r="B1872" s="5">
        <v>13.08</v>
      </c>
      <c r="C1872" s="2">
        <v>40858290</v>
      </c>
      <c r="D1872" s="2">
        <v>101000000</v>
      </c>
      <c r="E1872" t="s">
        <v>27</v>
      </c>
      <c r="F1872" s="2">
        <v>101000000</v>
      </c>
      <c r="G1872" s="1">
        <f t="shared" si="381"/>
        <v>1.0155733650701686</v>
      </c>
      <c r="H1872" s="1">
        <f t="shared" si="382"/>
        <v>1.0155733650701686</v>
      </c>
      <c r="I1872" s="1">
        <f t="shared" si="383"/>
        <v>6.528331903960396</v>
      </c>
      <c r="J1872" s="1">
        <f t="shared" si="384"/>
        <v>6.528331903960396</v>
      </c>
      <c r="K1872" s="2">
        <v>21658000000</v>
      </c>
      <c r="L1872" s="2">
        <v>10510000000</v>
      </c>
      <c r="M1872" s="1">
        <f t="shared" si="385"/>
        <v>272.84548619141918</v>
      </c>
      <c r="N1872" s="1">
        <f t="shared" si="386"/>
        <v>4.7939220775026908E-2</v>
      </c>
      <c r="O1872" s="2">
        <v>8396000000</v>
      </c>
      <c r="P1872" s="1">
        <f t="shared" si="387"/>
        <v>1.2029537875178657</v>
      </c>
      <c r="Q1872" s="1">
        <f t="shared" si="388"/>
        <v>1.2029537875178657</v>
      </c>
      <c r="R1872" s="1">
        <f t="shared" si="389"/>
        <v>0.52913508237623763</v>
      </c>
      <c r="S1872" s="1">
        <f t="shared" si="390"/>
        <v>24.719585670374361</v>
      </c>
      <c r="T1872" s="1">
        <f t="shared" si="391"/>
        <v>65.81773246016904</v>
      </c>
      <c r="U1872" s="1">
        <f t="shared" si="391"/>
        <v>45.268659065271699</v>
      </c>
      <c r="V1872" s="1">
        <f t="shared" si="391"/>
        <v>24.719585670374361</v>
      </c>
      <c r="AA1872"/>
      <c r="AB1872"/>
    </row>
    <row r="1873" spans="1:28" hidden="1" x14ac:dyDescent="0.2">
      <c r="A1873" t="s">
        <v>1950</v>
      </c>
      <c r="B1873" s="5">
        <v>16.7</v>
      </c>
      <c r="C1873" s="2">
        <v>13862864</v>
      </c>
      <c r="D1873" s="2">
        <v>11000000</v>
      </c>
      <c r="E1873" t="s">
        <v>27</v>
      </c>
      <c r="F1873" s="2">
        <v>4000000</v>
      </c>
      <c r="G1873" s="1">
        <f t="shared" si="381"/>
        <v>0.11060700015615697</v>
      </c>
      <c r="H1873" s="1">
        <f t="shared" si="382"/>
        <v>4.0220727329511624E-2</v>
      </c>
      <c r="I1873" s="1">
        <f t="shared" si="383"/>
        <v>59.941956572727271</v>
      </c>
      <c r="J1873" s="1">
        <f t="shared" si="384"/>
        <v>164.84038057500001</v>
      </c>
      <c r="K1873" s="4">
        <v>1565000000</v>
      </c>
      <c r="L1873" s="4">
        <v>1390000000</v>
      </c>
      <c r="M1873" s="1">
        <f t="shared" si="385"/>
        <v>12.623654102067221</v>
      </c>
      <c r="N1873" s="1">
        <f t="shared" si="386"/>
        <v>1.3229133074285715</v>
      </c>
      <c r="O1873" s="3">
        <v>175000000</v>
      </c>
      <c r="P1873" s="1">
        <f t="shared" si="387"/>
        <v>2.2857142857142856</v>
      </c>
      <c r="Q1873" s="1">
        <f t="shared" si="388"/>
        <v>6.2857142857142865</v>
      </c>
      <c r="R1873" s="1">
        <f t="shared" si="389"/>
        <v>2.1046348072727268</v>
      </c>
      <c r="S1873" s="1">
        <f t="shared" si="390"/>
        <v>7.9348682927279688</v>
      </c>
      <c r="T1873" s="1">
        <f t="shared" si="391"/>
        <v>10.459599113141412</v>
      </c>
      <c r="U1873" s="1">
        <f t="shared" si="391"/>
        <v>9.1972337029346907</v>
      </c>
      <c r="V1873" s="1">
        <f t="shared" si="391"/>
        <v>7.9348682927279688</v>
      </c>
      <c r="AA1873"/>
      <c r="AB1873"/>
    </row>
    <row r="1874" spans="1:28" hidden="1" x14ac:dyDescent="0.2">
      <c r="A1874" t="s">
        <v>1951</v>
      </c>
      <c r="B1874" s="5">
        <v>3.02</v>
      </c>
      <c r="C1874" s="2">
        <v>3265837</v>
      </c>
      <c r="D1874" s="2">
        <v>-3000000</v>
      </c>
      <c r="E1874" t="s">
        <v>27</v>
      </c>
      <c r="F1874" s="2">
        <v>-3000000</v>
      </c>
      <c r="G1874" s="1">
        <f t="shared" si="381"/>
        <v>-3.0165545497133722E-2</v>
      </c>
      <c r="H1874" s="1">
        <f t="shared" si="382"/>
        <v>-3.0165545497133722E-2</v>
      </c>
      <c r="I1874" s="1">
        <f t="shared" si="383"/>
        <v>-219.78717409999999</v>
      </c>
      <c r="J1874" s="1">
        <f t="shared" si="384"/>
        <v>-219.78717409999999</v>
      </c>
      <c r="K1874" s="3">
        <v>455000000</v>
      </c>
      <c r="L1874" s="3">
        <v>258000000</v>
      </c>
      <c r="M1874" s="1">
        <f t="shared" si="385"/>
        <v>60.3214428644173</v>
      </c>
      <c r="N1874" s="1">
        <f t="shared" si="386"/>
        <v>5.0065115431472081E-2</v>
      </c>
      <c r="O1874" s="3">
        <v>197000000</v>
      </c>
      <c r="P1874" s="1">
        <f t="shared" si="387"/>
        <v>-1.5228426395939088</v>
      </c>
      <c r="Q1874" s="1">
        <f t="shared" si="388"/>
        <v>-1.5228426395939088</v>
      </c>
      <c r="R1874" s="1">
        <f t="shared" si="389"/>
        <v>-0.32876092466666668</v>
      </c>
      <c r="S1874" s="1">
        <f t="shared" si="390"/>
        <v>-9.1860065275762377</v>
      </c>
      <c r="T1874" s="1">
        <f t="shared" ref="T1874:V1893" si="392">($O1874+$O1874*($Q1874+T$2-$C$1)/$C$1)/$C1874</f>
        <v>2.8782820453072215</v>
      </c>
      <c r="U1874" s="1">
        <f t="shared" si="392"/>
        <v>-3.1538622411345085</v>
      </c>
      <c r="V1874" s="1">
        <f t="shared" si="392"/>
        <v>-9.1860065275762377</v>
      </c>
      <c r="AA1874"/>
      <c r="AB1874"/>
    </row>
    <row r="1875" spans="1:28" hidden="1" x14ac:dyDescent="0.2">
      <c r="A1875" t="s">
        <v>1952</v>
      </c>
      <c r="B1875" s="5">
        <v>29.37</v>
      </c>
      <c r="C1875" s="2">
        <v>48356000</v>
      </c>
      <c r="D1875" s="2">
        <v>138000000</v>
      </c>
      <c r="E1875" t="s">
        <v>275</v>
      </c>
      <c r="F1875" s="2">
        <v>95000000</v>
      </c>
      <c r="G1875" s="1">
        <f t="shared" si="381"/>
        <v>1.3876150928681512</v>
      </c>
      <c r="H1875" s="1">
        <f t="shared" si="382"/>
        <v>0.95524227407590112</v>
      </c>
      <c r="I1875" s="1">
        <f t="shared" si="383"/>
        <v>4.7779820456521733</v>
      </c>
      <c r="J1875" s="1">
        <f t="shared" si="384"/>
        <v>6.9406476031578945</v>
      </c>
      <c r="K1875" s="4">
        <v>2929000000</v>
      </c>
      <c r="L1875" s="4">
        <v>1668000000</v>
      </c>
      <c r="M1875" s="1">
        <f t="shared" si="385"/>
        <v>26.077425758954423</v>
      </c>
      <c r="N1875" s="1">
        <f t="shared" si="386"/>
        <v>1.1262614750198254</v>
      </c>
      <c r="O1875" s="4">
        <v>1260000000</v>
      </c>
      <c r="P1875" s="1">
        <f t="shared" si="387"/>
        <v>7.5396825396825395</v>
      </c>
      <c r="Q1875" s="1">
        <f t="shared" si="388"/>
        <v>10.952380952380953</v>
      </c>
      <c r="R1875" s="1">
        <f t="shared" si="389"/>
        <v>1.0291418260869565</v>
      </c>
      <c r="S1875" s="1">
        <f t="shared" si="390"/>
        <v>28.538340640251469</v>
      </c>
      <c r="T1875" s="1">
        <f t="shared" si="392"/>
        <v>33.749689800645214</v>
      </c>
      <c r="U1875" s="1">
        <f t="shared" si="392"/>
        <v>31.144015220448342</v>
      </c>
      <c r="V1875" s="1">
        <f t="shared" si="392"/>
        <v>28.538340640251469</v>
      </c>
      <c r="AA1875"/>
      <c r="AB1875"/>
    </row>
    <row r="1876" spans="1:28" hidden="1" x14ac:dyDescent="0.2">
      <c r="A1876" t="s">
        <v>1953</v>
      </c>
      <c r="B1876" s="5">
        <v>12.3</v>
      </c>
      <c r="C1876" s="2">
        <v>13240913</v>
      </c>
      <c r="D1876" s="2">
        <v>7000000</v>
      </c>
      <c r="E1876" t="s">
        <v>27</v>
      </c>
      <c r="F1876" s="2">
        <v>7000000</v>
      </c>
      <c r="G1876" s="1">
        <f t="shared" si="381"/>
        <v>7.0386272826645349E-2</v>
      </c>
      <c r="H1876" s="1">
        <f t="shared" si="382"/>
        <v>7.0386272826645349E-2</v>
      </c>
      <c r="I1876" s="1">
        <f t="shared" si="383"/>
        <v>94.194503185714282</v>
      </c>
      <c r="J1876" s="1">
        <f t="shared" si="384"/>
        <v>94.194503185714282</v>
      </c>
      <c r="K1876" s="3">
        <v>466000000</v>
      </c>
      <c r="L1876" s="3">
        <v>26000000</v>
      </c>
      <c r="M1876" s="1">
        <f t="shared" si="385"/>
        <v>33.230336911057414</v>
      </c>
      <c r="N1876" s="1">
        <f t="shared" si="386"/>
        <v>0.37014370431818189</v>
      </c>
      <c r="O1876" s="3">
        <v>441000000</v>
      </c>
      <c r="P1876" s="1">
        <f t="shared" si="387"/>
        <v>1.5873015873015872</v>
      </c>
      <c r="Q1876" s="1">
        <f t="shared" si="388"/>
        <v>1.5873015873015872</v>
      </c>
      <c r="R1876" s="1">
        <f t="shared" si="389"/>
        <v>2.3266175700000002</v>
      </c>
      <c r="S1876" s="1">
        <f t="shared" si="390"/>
        <v>5.2866445085773162</v>
      </c>
      <c r="T1876" s="1">
        <f t="shared" si="392"/>
        <v>11.947816589384734</v>
      </c>
      <c r="U1876" s="1">
        <f t="shared" si="392"/>
        <v>8.6172305489810253</v>
      </c>
      <c r="V1876" s="1">
        <f t="shared" si="392"/>
        <v>5.2866445085773162</v>
      </c>
      <c r="AA1876"/>
      <c r="AB1876"/>
    </row>
    <row r="1877" spans="1:28" hidden="1" x14ac:dyDescent="0.2">
      <c r="A1877" t="s">
        <v>1954</v>
      </c>
      <c r="B1877" s="5">
        <v>22.09</v>
      </c>
      <c r="C1877" s="2">
        <v>37540380</v>
      </c>
      <c r="D1877" s="2">
        <v>-85000000</v>
      </c>
      <c r="E1877" t="s">
        <v>27</v>
      </c>
      <c r="F1877" s="2">
        <v>-32000000</v>
      </c>
      <c r="G1877" s="1">
        <f t="shared" si="381"/>
        <v>-0.8546904557521221</v>
      </c>
      <c r="H1877" s="1">
        <f t="shared" si="382"/>
        <v>-0.32176581863609299</v>
      </c>
      <c r="I1877" s="1">
        <f t="shared" si="383"/>
        <v>-7.7571943799999996</v>
      </c>
      <c r="J1877" s="1">
        <f t="shared" si="384"/>
        <v>-20.605047571875001</v>
      </c>
      <c r="K1877" s="3">
        <v>317000000</v>
      </c>
      <c r="L1877" s="3">
        <v>31000000</v>
      </c>
      <c r="M1877" s="1">
        <f t="shared" si="385"/>
        <v>7.6184631055945626</v>
      </c>
      <c r="N1877" s="1">
        <f t="shared" si="386"/>
        <v>2.8995349447552448</v>
      </c>
      <c r="O1877" s="3">
        <v>286000000</v>
      </c>
      <c r="P1877" s="1">
        <f t="shared" si="387"/>
        <v>-11.188811188811188</v>
      </c>
      <c r="Q1877" s="1">
        <f t="shared" si="388"/>
        <v>-29.72027972027972</v>
      </c>
      <c r="R1877" s="1">
        <f t="shared" si="389"/>
        <v>-0.97560822847058826</v>
      </c>
      <c r="S1877" s="1">
        <f t="shared" si="390"/>
        <v>-22.642285453690132</v>
      </c>
      <c r="T1877" s="1">
        <f t="shared" si="392"/>
        <v>-21.11859283257122</v>
      </c>
      <c r="U1877" s="1">
        <f t="shared" si="392"/>
        <v>-21.880439143130676</v>
      </c>
      <c r="V1877" s="1">
        <f t="shared" si="392"/>
        <v>-22.642285453690132</v>
      </c>
      <c r="AA1877"/>
      <c r="AB1877"/>
    </row>
    <row r="1878" spans="1:28" hidden="1" x14ac:dyDescent="0.2">
      <c r="A1878" t="s">
        <v>1955</v>
      </c>
      <c r="B1878" s="5">
        <v>8.4700000000000006</v>
      </c>
      <c r="C1878" s="2">
        <v>18375000</v>
      </c>
      <c r="D1878" s="2">
        <v>-34000000</v>
      </c>
      <c r="E1878" t="s">
        <v>27</v>
      </c>
      <c r="F1878" s="2">
        <v>-4000000</v>
      </c>
      <c r="G1878" s="1">
        <f t="shared" si="381"/>
        <v>-0.34187618230084882</v>
      </c>
      <c r="H1878" s="1">
        <f t="shared" si="382"/>
        <v>-4.0220727329511624E-2</v>
      </c>
      <c r="I1878" s="1">
        <f t="shared" si="383"/>
        <v>-19.39298595</v>
      </c>
      <c r="J1878" s="1">
        <f t="shared" si="384"/>
        <v>-164.84038057500001</v>
      </c>
      <c r="K1878" s="3">
        <v>106000000</v>
      </c>
      <c r="L1878" s="3">
        <v>35000000</v>
      </c>
      <c r="M1878" s="1">
        <f t="shared" si="385"/>
        <v>3.8639455782312924</v>
      </c>
      <c r="N1878" s="1">
        <f t="shared" si="386"/>
        <v>2.1920598591549298</v>
      </c>
      <c r="O1878" s="3">
        <v>71000000</v>
      </c>
      <c r="P1878" s="1">
        <f t="shared" si="387"/>
        <v>-5.6338028169014089</v>
      </c>
      <c r="Q1878" s="1">
        <f t="shared" si="388"/>
        <v>-47.887323943661968</v>
      </c>
      <c r="R1878" s="1">
        <f t="shared" si="389"/>
        <v>-0.4577536764705884</v>
      </c>
      <c r="S1878" s="1">
        <f t="shared" si="390"/>
        <v>-18.503401360544213</v>
      </c>
      <c r="T1878" s="1">
        <f t="shared" si="392"/>
        <v>-17.730612244897955</v>
      </c>
      <c r="U1878" s="1">
        <f t="shared" si="392"/>
        <v>-18.117006802721086</v>
      </c>
      <c r="V1878" s="1">
        <f t="shared" si="392"/>
        <v>-18.503401360544213</v>
      </c>
      <c r="AA1878"/>
      <c r="AB1878"/>
    </row>
    <row r="1879" spans="1:28" s="21" customFormat="1" hidden="1" x14ac:dyDescent="0.2">
      <c r="A1879" s="21" t="s">
        <v>1328</v>
      </c>
      <c r="B1879" s="22">
        <v>14.89</v>
      </c>
      <c r="C1879" s="23">
        <v>136208000</v>
      </c>
      <c r="D1879" s="23">
        <v>383000000</v>
      </c>
      <c r="E1879" s="21" t="s">
        <v>143</v>
      </c>
      <c r="F1879" s="23">
        <v>10000000</v>
      </c>
      <c r="G1879" s="24">
        <f t="shared" si="381"/>
        <v>3.8511346418007384</v>
      </c>
      <c r="H1879" s="24">
        <f t="shared" si="382"/>
        <v>0.10055181832377906</v>
      </c>
      <c r="I1879" s="24">
        <f t="shared" si="383"/>
        <v>1.7215705543080939</v>
      </c>
      <c r="J1879" s="24">
        <f t="shared" si="384"/>
        <v>65.936152230000005</v>
      </c>
      <c r="K1879" s="23">
        <v>3321000000</v>
      </c>
      <c r="L1879" s="23">
        <v>2179000000</v>
      </c>
      <c r="M1879" s="24">
        <f t="shared" si="385"/>
        <v>8.3842358745448138</v>
      </c>
      <c r="N1879" s="24">
        <f t="shared" si="386"/>
        <v>1.7759519439579685</v>
      </c>
      <c r="O1879" s="23">
        <v>1142000000</v>
      </c>
      <c r="P1879" s="24">
        <f t="shared" si="387"/>
        <v>0.87565674255691772</v>
      </c>
      <c r="Q1879" s="24">
        <f t="shared" si="388"/>
        <v>33.537653239929952</v>
      </c>
      <c r="R1879" s="24">
        <f t="shared" si="389"/>
        <v>0.52953971801566568</v>
      </c>
      <c r="S1879" s="24">
        <f t="shared" si="390"/>
        <v>28.118759544226481</v>
      </c>
      <c r="T1879" s="24">
        <f t="shared" si="392"/>
        <v>29.795606719135442</v>
      </c>
      <c r="U1879" s="24">
        <f t="shared" si="392"/>
        <v>28.957183131680964</v>
      </c>
      <c r="V1879" s="24">
        <f t="shared" si="392"/>
        <v>28.118759544226481</v>
      </c>
      <c r="W1879" s="24"/>
      <c r="X1879" s="24"/>
      <c r="Y1879" s="24"/>
      <c r="Z1879" s="24"/>
    </row>
    <row r="1880" spans="1:28" hidden="1" x14ac:dyDescent="0.2">
      <c r="A1880" t="s">
        <v>1957</v>
      </c>
      <c r="B1880" s="5">
        <v>231.36</v>
      </c>
      <c r="C1880" s="2">
        <v>52113000</v>
      </c>
      <c r="D1880" s="2">
        <v>-34000000</v>
      </c>
      <c r="E1880" t="s">
        <v>27</v>
      </c>
      <c r="F1880" s="2">
        <v>-34000000</v>
      </c>
      <c r="G1880" s="1">
        <f t="shared" si="381"/>
        <v>-0.34187618230084882</v>
      </c>
      <c r="H1880" s="1">
        <f t="shared" si="382"/>
        <v>-0.34187618230084882</v>
      </c>
      <c r="I1880" s="1">
        <f t="shared" si="383"/>
        <v>-19.39298595</v>
      </c>
      <c r="J1880" s="1">
        <f t="shared" si="384"/>
        <v>-19.39298595</v>
      </c>
      <c r="K1880" s="4">
        <v>1439000000</v>
      </c>
      <c r="L1880" s="3">
        <v>225000000</v>
      </c>
      <c r="M1880" s="1">
        <f t="shared" si="385"/>
        <v>23.295530865618943</v>
      </c>
      <c r="N1880" s="1">
        <f t="shared" si="386"/>
        <v>9.9315186820428352</v>
      </c>
      <c r="O1880" s="4">
        <v>1214000000</v>
      </c>
      <c r="P1880" s="1">
        <f t="shared" si="387"/>
        <v>-2.8006589785831961</v>
      </c>
      <c r="Q1880" s="1">
        <f t="shared" si="388"/>
        <v>-2.8006589785831961</v>
      </c>
      <c r="R1880" s="1">
        <f t="shared" si="389"/>
        <v>-35.461363764705858</v>
      </c>
      <c r="S1880" s="1">
        <f t="shared" si="390"/>
        <v>-6.5242837679657715</v>
      </c>
      <c r="T1880" s="1">
        <f t="shared" si="392"/>
        <v>-1.8651775948419826</v>
      </c>
      <c r="U1880" s="1">
        <f t="shared" si="392"/>
        <v>-4.1947306814038772</v>
      </c>
      <c r="V1880" s="1">
        <f t="shared" si="392"/>
        <v>-6.5242837679657715</v>
      </c>
      <c r="AA1880"/>
      <c r="AB1880"/>
    </row>
    <row r="1881" spans="1:28" hidden="1" x14ac:dyDescent="0.2">
      <c r="A1881" t="s">
        <v>1958</v>
      </c>
      <c r="B1881" s="5">
        <v>9.9499999999999993</v>
      </c>
      <c r="C1881" s="2">
        <v>2625000</v>
      </c>
      <c r="D1881" s="2" t="s">
        <v>41</v>
      </c>
      <c r="E1881" t="s">
        <v>42</v>
      </c>
      <c r="F1881" s="2" t="s">
        <v>41</v>
      </c>
      <c r="G1881" s="1" t="e">
        <f t="shared" si="381"/>
        <v>#VALUE!</v>
      </c>
      <c r="H1881" s="1" t="e">
        <f t="shared" si="382"/>
        <v>#VALUE!</v>
      </c>
      <c r="I1881" s="1" t="e">
        <f t="shared" si="383"/>
        <v>#VALUE!</v>
      </c>
      <c r="J1881" s="1" t="e">
        <f t="shared" si="384"/>
        <v>#VALUE!</v>
      </c>
      <c r="K1881" s="3">
        <v>0.08</v>
      </c>
      <c r="L1881" s="3">
        <v>0.08</v>
      </c>
      <c r="M1881" s="1">
        <f t="shared" si="385"/>
        <v>0</v>
      </c>
      <c r="N1881" s="1" t="e">
        <f t="shared" si="386"/>
        <v>#DIV/0!</v>
      </c>
      <c r="O1881" s="3">
        <v>0.01</v>
      </c>
      <c r="P1881" s="1" t="e">
        <f t="shared" si="387"/>
        <v>#VALUE!</v>
      </c>
      <c r="Q1881" s="1" t="e">
        <f t="shared" si="388"/>
        <v>#VALUE!</v>
      </c>
      <c r="R1881" s="1" t="e">
        <f t="shared" si="389"/>
        <v>#VALUE!</v>
      </c>
      <c r="S1881" s="1" t="e">
        <f t="shared" si="390"/>
        <v>#VALUE!</v>
      </c>
      <c r="T1881" s="1" t="e">
        <f t="shared" si="392"/>
        <v>#VALUE!</v>
      </c>
      <c r="U1881" s="1" t="e">
        <f t="shared" si="392"/>
        <v>#VALUE!</v>
      </c>
      <c r="V1881" s="1" t="e">
        <f t="shared" si="392"/>
        <v>#VALUE!</v>
      </c>
      <c r="AA1881"/>
      <c r="AB1881"/>
    </row>
    <row r="1882" spans="1:28" hidden="1" x14ac:dyDescent="0.2">
      <c r="A1882" t="s">
        <v>1959</v>
      </c>
      <c r="B1882" s="5">
        <v>12.68</v>
      </c>
      <c r="C1882" s="2">
        <v>300597</v>
      </c>
      <c r="D1882" s="2">
        <v>-24000000</v>
      </c>
      <c r="E1882" t="s">
        <v>27</v>
      </c>
      <c r="F1882" s="2">
        <v>-13000000</v>
      </c>
      <c r="G1882" s="1">
        <f t="shared" si="381"/>
        <v>-0.24132436397706977</v>
      </c>
      <c r="H1882" s="1">
        <f t="shared" si="382"/>
        <v>-0.13071736382091279</v>
      </c>
      <c r="I1882" s="1">
        <f t="shared" si="383"/>
        <v>-27.473396762499998</v>
      </c>
      <c r="J1882" s="1">
        <f t="shared" si="384"/>
        <v>-50.720117100000003</v>
      </c>
      <c r="K1882" s="3">
        <v>80000000</v>
      </c>
      <c r="L1882" s="3">
        <v>52000000</v>
      </c>
      <c r="M1882" s="1">
        <f t="shared" si="385"/>
        <v>93.147968875271545</v>
      </c>
      <c r="N1882" s="1">
        <f t="shared" si="386"/>
        <v>0.13612749857142856</v>
      </c>
      <c r="O1882" s="3">
        <v>-145000000</v>
      </c>
      <c r="P1882" s="1">
        <f t="shared" si="387"/>
        <v>8.9655172413793096</v>
      </c>
      <c r="Q1882" s="1">
        <f t="shared" si="388"/>
        <v>16.551724137931036</v>
      </c>
      <c r="R1882" s="1">
        <f t="shared" si="389"/>
        <v>-1.5881541499999999E-2</v>
      </c>
      <c r="S1882" s="1">
        <f t="shared" si="390"/>
        <v>-798.4111617880418</v>
      </c>
      <c r="T1882" s="1">
        <f t="shared" si="392"/>
        <v>-894.88584383743023</v>
      </c>
      <c r="U1882" s="1">
        <f t="shared" si="392"/>
        <v>-846.64850281273607</v>
      </c>
      <c r="V1882" s="1">
        <f t="shared" si="392"/>
        <v>-798.4111617880418</v>
      </c>
      <c r="AA1882"/>
      <c r="AB1882"/>
    </row>
    <row r="1883" spans="1:28" hidden="1" x14ac:dyDescent="0.2">
      <c r="A1883" t="s">
        <v>1960</v>
      </c>
      <c r="B1883" s="5">
        <v>2.84</v>
      </c>
      <c r="C1883" s="2">
        <v>56631000</v>
      </c>
      <c r="D1883" s="2">
        <v>-14000000</v>
      </c>
      <c r="E1883" t="s">
        <v>27</v>
      </c>
      <c r="F1883" s="2">
        <v>-3000000</v>
      </c>
      <c r="G1883" s="1">
        <f t="shared" si="381"/>
        <v>-0.1407725456532907</v>
      </c>
      <c r="H1883" s="1">
        <f t="shared" si="382"/>
        <v>-3.0165545497133722E-2</v>
      </c>
      <c r="I1883" s="1">
        <f t="shared" si="383"/>
        <v>-47.097251592857141</v>
      </c>
      <c r="J1883" s="1">
        <f t="shared" si="384"/>
        <v>-219.78717409999999</v>
      </c>
      <c r="K1883" s="3">
        <v>51000000</v>
      </c>
      <c r="L1883" s="3">
        <v>1.28</v>
      </c>
      <c r="M1883" s="1">
        <f t="shared" si="385"/>
        <v>0.9005668047535802</v>
      </c>
      <c r="N1883" s="1">
        <f t="shared" si="386"/>
        <v>3.1535694909131164</v>
      </c>
      <c r="O1883" s="3">
        <v>48000000</v>
      </c>
      <c r="P1883" s="1">
        <f t="shared" si="387"/>
        <v>-6.25</v>
      </c>
      <c r="Q1883" s="1">
        <f t="shared" si="388"/>
        <v>-29.166666666666668</v>
      </c>
      <c r="R1883" s="1">
        <f t="shared" si="389"/>
        <v>-1.1488002857142854</v>
      </c>
      <c r="S1883" s="1">
        <f t="shared" si="390"/>
        <v>-2.472144231957762</v>
      </c>
      <c r="T1883" s="1">
        <f t="shared" si="392"/>
        <v>-2.3026257703378015</v>
      </c>
      <c r="U1883" s="1">
        <f t="shared" si="392"/>
        <v>-2.387385001147782</v>
      </c>
      <c r="V1883" s="1">
        <f t="shared" si="392"/>
        <v>-2.472144231957762</v>
      </c>
      <c r="AA1883"/>
      <c r="AB1883"/>
    </row>
    <row r="1884" spans="1:28" s="13" customFormat="1" hidden="1" x14ac:dyDescent="0.2">
      <c r="A1884" s="13" t="s">
        <v>2202</v>
      </c>
      <c r="B1884" s="14">
        <v>18.89</v>
      </c>
      <c r="C1884" s="15">
        <v>18027512</v>
      </c>
      <c r="D1884" s="15">
        <v>64000000</v>
      </c>
      <c r="E1884" s="13" t="s">
        <v>27</v>
      </c>
      <c r="F1884" s="15">
        <v>17000000</v>
      </c>
      <c r="G1884" s="16">
        <f t="shared" si="381"/>
        <v>0.64353163727218599</v>
      </c>
      <c r="H1884" s="16">
        <f t="shared" si="382"/>
        <v>0.17093809115042441</v>
      </c>
      <c r="I1884" s="16">
        <f t="shared" si="383"/>
        <v>10.302523785937501</v>
      </c>
      <c r="J1884" s="16">
        <f t="shared" si="384"/>
        <v>38.7859719</v>
      </c>
      <c r="K1884" s="15">
        <v>3167000000</v>
      </c>
      <c r="L1884" s="15">
        <v>2818000000</v>
      </c>
      <c r="M1884" s="16">
        <f t="shared" si="385"/>
        <v>19.35929927546297</v>
      </c>
      <c r="N1884" s="16">
        <f t="shared" si="386"/>
        <v>0.97575845753581669</v>
      </c>
      <c r="O1884" s="15">
        <v>349000000</v>
      </c>
      <c r="P1884" s="16">
        <f t="shared" si="387"/>
        <v>4.8710601719197708</v>
      </c>
      <c r="Q1884" s="16">
        <f t="shared" si="388"/>
        <v>18.338108882521489</v>
      </c>
      <c r="R1884" s="16">
        <f t="shared" si="389"/>
        <v>0.5320932838750001</v>
      </c>
      <c r="S1884" s="16">
        <f t="shared" si="390"/>
        <v>35.501293800275931</v>
      </c>
      <c r="T1884" s="16">
        <f t="shared" si="392"/>
        <v>39.373153655368526</v>
      </c>
      <c r="U1884" s="16">
        <f t="shared" si="392"/>
        <v>37.437223727822229</v>
      </c>
      <c r="V1884" s="16">
        <f t="shared" si="392"/>
        <v>35.501293800275931</v>
      </c>
      <c r="W1884" s="16">
        <f>$Z$1/B1884</f>
        <v>17.607552496911939</v>
      </c>
      <c r="X1884" s="16"/>
      <c r="Y1884" s="16"/>
      <c r="Z1884" s="16"/>
      <c r="AA1884" s="13" t="s">
        <v>5061</v>
      </c>
    </row>
    <row r="1885" spans="1:28" hidden="1" x14ac:dyDescent="0.2">
      <c r="A1885" t="s">
        <v>1962</v>
      </c>
      <c r="B1885" s="5">
        <v>5.77</v>
      </c>
      <c r="C1885" s="2">
        <v>18137689</v>
      </c>
      <c r="D1885" s="2">
        <v>-10000000</v>
      </c>
      <c r="E1885" t="s">
        <v>27</v>
      </c>
      <c r="F1885" s="2">
        <v>-10000000</v>
      </c>
      <c r="G1885" s="1">
        <f t="shared" si="381"/>
        <v>-0.10055181832377906</v>
      </c>
      <c r="H1885" s="1">
        <f t="shared" si="382"/>
        <v>-0.10055181832377906</v>
      </c>
      <c r="I1885" s="1">
        <f t="shared" si="383"/>
        <v>-65.936152230000005</v>
      </c>
      <c r="J1885" s="1">
        <f t="shared" si="384"/>
        <v>-65.936152230000005</v>
      </c>
      <c r="K1885" s="3">
        <v>91000000</v>
      </c>
      <c r="L1885" s="3">
        <v>3000000</v>
      </c>
      <c r="M1885" s="1">
        <f t="shared" si="385"/>
        <v>4.8517757692283734</v>
      </c>
      <c r="N1885" s="1">
        <f t="shared" si="386"/>
        <v>1.1892552901136362</v>
      </c>
      <c r="O1885" s="3">
        <v>88000000</v>
      </c>
      <c r="P1885" s="1">
        <f t="shared" si="387"/>
        <v>-11.363636363636363</v>
      </c>
      <c r="Q1885" s="1">
        <f t="shared" si="388"/>
        <v>-11.363636363636363</v>
      </c>
      <c r="R1885" s="1">
        <f t="shared" si="389"/>
        <v>-1.0465446553</v>
      </c>
      <c r="S1885" s="1">
        <f t="shared" si="390"/>
        <v>-5.5133815559413328</v>
      </c>
      <c r="T1885" s="1">
        <f t="shared" si="392"/>
        <v>-4.5430264020956583</v>
      </c>
      <c r="U1885" s="1">
        <f t="shared" si="392"/>
        <v>-5.028203979018496</v>
      </c>
      <c r="V1885" s="1">
        <f t="shared" si="392"/>
        <v>-5.5133815559413328</v>
      </c>
      <c r="AA1885"/>
      <c r="AB1885"/>
    </row>
    <row r="1886" spans="1:28" hidden="1" x14ac:dyDescent="0.2">
      <c r="A1886" t="s">
        <v>1963</v>
      </c>
      <c r="B1886" s="5">
        <v>11.32</v>
      </c>
      <c r="C1886" s="2">
        <v>53857616</v>
      </c>
      <c r="D1886" s="2">
        <v>-131000000</v>
      </c>
      <c r="E1886" t="s">
        <v>27</v>
      </c>
      <c r="F1886" s="2">
        <v>-36000000</v>
      </c>
      <c r="G1886" s="1">
        <f t="shared" si="381"/>
        <v>-1.3172288200415059</v>
      </c>
      <c r="H1886" s="1">
        <f t="shared" si="382"/>
        <v>-0.36198654596560464</v>
      </c>
      <c r="I1886" s="1">
        <f t="shared" si="383"/>
        <v>-5.0332940633587784</v>
      </c>
      <c r="J1886" s="1">
        <f t="shared" si="384"/>
        <v>-18.315597841666666</v>
      </c>
      <c r="K1886" s="4">
        <v>2077000000</v>
      </c>
      <c r="L1886" s="4">
        <v>1715000000</v>
      </c>
      <c r="M1886" s="1">
        <f t="shared" si="385"/>
        <v>6.7214263624294102</v>
      </c>
      <c r="N1886" s="1">
        <f t="shared" si="386"/>
        <v>1.6841663345856355</v>
      </c>
      <c r="O1886" s="3">
        <v>362000000</v>
      </c>
      <c r="P1886" s="1">
        <f t="shared" si="387"/>
        <v>-9.94475138121547</v>
      </c>
      <c r="Q1886" s="1">
        <f t="shared" si="388"/>
        <v>-36.187845303867405</v>
      </c>
      <c r="R1886" s="1">
        <f t="shared" si="389"/>
        <v>-0.46539558253435115</v>
      </c>
      <c r="S1886" s="1">
        <f t="shared" si="390"/>
        <v>-24.32339374249317</v>
      </c>
      <c r="T1886" s="1">
        <f t="shared" si="392"/>
        <v>-22.979108470007287</v>
      </c>
      <c r="U1886" s="1">
        <f t="shared" si="392"/>
        <v>-23.651251106250228</v>
      </c>
      <c r="V1886" s="1">
        <f t="shared" si="392"/>
        <v>-24.32339374249317</v>
      </c>
      <c r="AA1886"/>
      <c r="AB1886"/>
    </row>
    <row r="1887" spans="1:28" hidden="1" x14ac:dyDescent="0.2">
      <c r="A1887" t="s">
        <v>1964</v>
      </c>
      <c r="B1887" s="5">
        <v>44.71</v>
      </c>
      <c r="C1887" s="2">
        <v>84900000</v>
      </c>
      <c r="D1887" s="2">
        <v>125000000</v>
      </c>
      <c r="E1887" t="s">
        <v>27</v>
      </c>
      <c r="F1887" s="2">
        <v>61000000</v>
      </c>
      <c r="G1887" s="1">
        <f t="shared" si="381"/>
        <v>1.2568977290472383</v>
      </c>
      <c r="H1887" s="1">
        <f t="shared" si="382"/>
        <v>0.6133660917750523</v>
      </c>
      <c r="I1887" s="1">
        <f t="shared" si="383"/>
        <v>5.2748921784</v>
      </c>
      <c r="J1887" s="1">
        <f t="shared" si="384"/>
        <v>10.809205283606557</v>
      </c>
      <c r="K1887" s="4">
        <v>1217000000</v>
      </c>
      <c r="L1887" s="4">
        <v>1436000000</v>
      </c>
      <c r="M1887" s="1">
        <f t="shared" si="385"/>
        <v>-2.579505300353357</v>
      </c>
      <c r="N1887" s="1">
        <f t="shared" si="386"/>
        <v>-17.332780821917808</v>
      </c>
      <c r="O1887" s="3">
        <v>-219000000</v>
      </c>
      <c r="P1887" s="1">
        <f t="shared" si="387"/>
        <v>-27.853881278538811</v>
      </c>
      <c r="Q1887" s="1">
        <f t="shared" si="388"/>
        <v>-57.077625570776256</v>
      </c>
      <c r="R1887" s="1">
        <f t="shared" si="389"/>
        <v>3.0367031999999994</v>
      </c>
      <c r="S1887" s="1">
        <f t="shared" si="390"/>
        <v>14.723203769140168</v>
      </c>
      <c r="T1887" s="1">
        <f t="shared" si="392"/>
        <v>14.207302709069497</v>
      </c>
      <c r="U1887" s="1">
        <f t="shared" si="392"/>
        <v>14.465253239104833</v>
      </c>
      <c r="V1887" s="1">
        <f t="shared" si="392"/>
        <v>14.723203769140168</v>
      </c>
      <c r="AA1887"/>
      <c r="AB1887"/>
    </row>
    <row r="1888" spans="1:28" hidden="1" x14ac:dyDescent="0.2">
      <c r="A1888" t="s">
        <v>1965</v>
      </c>
      <c r="B1888" s="5">
        <v>4.96</v>
      </c>
      <c r="C1888" s="2">
        <v>38029862</v>
      </c>
      <c r="D1888" s="2">
        <v>2000000</v>
      </c>
      <c r="E1888" t="s">
        <v>61</v>
      </c>
      <c r="F1888" s="2">
        <v>2000000</v>
      </c>
      <c r="G1888" s="1">
        <f t="shared" si="381"/>
        <v>2.0110363664755812E-2</v>
      </c>
      <c r="H1888" s="1">
        <f t="shared" si="382"/>
        <v>2.0110363664755812E-2</v>
      </c>
      <c r="I1888" s="1">
        <f t="shared" si="383"/>
        <v>329.68076115000002</v>
      </c>
      <c r="J1888" s="1">
        <f t="shared" si="384"/>
        <v>329.68076115000002</v>
      </c>
      <c r="K1888" s="4">
        <v>13843000000</v>
      </c>
      <c r="L1888" s="4">
        <v>8825000000</v>
      </c>
      <c r="M1888" s="1">
        <f t="shared" si="385"/>
        <v>131.94894054572168</v>
      </c>
      <c r="N1888" s="1">
        <f t="shared" si="386"/>
        <v>3.7590298031088078E-2</v>
      </c>
      <c r="O1888" s="4">
        <v>4968000000</v>
      </c>
      <c r="P1888" s="1">
        <f t="shared" si="387"/>
        <v>4.0257648953301126E-2</v>
      </c>
      <c r="Q1888" s="1">
        <f t="shared" si="388"/>
        <v>4.0257648953301126E-2</v>
      </c>
      <c r="R1888" s="1">
        <f t="shared" si="389"/>
        <v>9.4314057760000001</v>
      </c>
      <c r="S1888" s="1">
        <f t="shared" si="390"/>
        <v>0.52590251313559855</v>
      </c>
      <c r="T1888" s="1">
        <f t="shared" si="392"/>
        <v>26.652739365712133</v>
      </c>
      <c r="U1888" s="1">
        <f t="shared" si="392"/>
        <v>13.589320939423866</v>
      </c>
      <c r="V1888" s="1">
        <f t="shared" si="392"/>
        <v>0.52590251313559855</v>
      </c>
      <c r="AA1888"/>
      <c r="AB1888"/>
    </row>
    <row r="1889" spans="1:28" hidden="1" x14ac:dyDescent="0.2">
      <c r="A1889" t="s">
        <v>1966</v>
      </c>
      <c r="B1889" s="5">
        <v>0.57999999999999996</v>
      </c>
      <c r="C1889" s="2">
        <v>104135000</v>
      </c>
      <c r="D1889" s="2">
        <v>-643000000</v>
      </c>
      <c r="E1889" t="s">
        <v>27</v>
      </c>
      <c r="F1889" s="2">
        <v>-345000000</v>
      </c>
      <c r="G1889" s="1">
        <f t="shared" si="381"/>
        <v>-6.4654819182189938</v>
      </c>
      <c r="H1889" s="1">
        <f t="shared" si="382"/>
        <v>-3.4690377321703778</v>
      </c>
      <c r="I1889" s="1">
        <f t="shared" si="383"/>
        <v>-1.0254456023328149</v>
      </c>
      <c r="J1889" s="1">
        <f t="shared" si="384"/>
        <v>-1.9111928182608695</v>
      </c>
      <c r="K1889" s="4">
        <v>17561000000</v>
      </c>
      <c r="L1889" s="4">
        <v>21664000000</v>
      </c>
      <c r="M1889" s="1">
        <f t="shared" si="385"/>
        <v>-39.400777836462282</v>
      </c>
      <c r="N1889" s="1">
        <f t="shared" si="386"/>
        <v>-1.4720521569583232E-2</v>
      </c>
      <c r="O1889" s="4">
        <v>-4103000000</v>
      </c>
      <c r="P1889" s="1">
        <f t="shared" si="387"/>
        <v>8.4084815988301234</v>
      </c>
      <c r="Q1889" s="1">
        <f t="shared" si="388"/>
        <v>15.671459907384842</v>
      </c>
      <c r="R1889" s="1">
        <f t="shared" si="389"/>
        <v>-9.3932037325038884E-3</v>
      </c>
      <c r="S1889" s="1">
        <f t="shared" si="390"/>
        <v>-61.746771018389587</v>
      </c>
      <c r="T1889" s="1">
        <f t="shared" si="392"/>
        <v>-69.626926585682057</v>
      </c>
      <c r="U1889" s="1">
        <f t="shared" si="392"/>
        <v>-65.686848802035826</v>
      </c>
      <c r="V1889" s="1">
        <f t="shared" si="392"/>
        <v>-61.746771018389587</v>
      </c>
      <c r="AA1889"/>
      <c r="AB1889"/>
    </row>
    <row r="1890" spans="1:28" hidden="1" x14ac:dyDescent="0.2">
      <c r="A1890" t="s">
        <v>1967</v>
      </c>
      <c r="B1890" s="5">
        <v>10.81</v>
      </c>
      <c r="C1890" s="2">
        <v>169809324</v>
      </c>
      <c r="D1890" s="2">
        <v>-9000000</v>
      </c>
      <c r="E1890" t="s">
        <v>27</v>
      </c>
      <c r="F1890" s="2">
        <v>-9000000</v>
      </c>
      <c r="G1890" s="1">
        <f t="shared" si="381"/>
        <v>-9.0496636491401161E-2</v>
      </c>
      <c r="H1890" s="1">
        <f t="shared" si="382"/>
        <v>-9.0496636491401161E-2</v>
      </c>
      <c r="I1890" s="1">
        <f t="shared" si="383"/>
        <v>-73.262391366666662</v>
      </c>
      <c r="J1890" s="1">
        <f t="shared" si="384"/>
        <v>-73.262391366666662</v>
      </c>
      <c r="K1890" s="4">
        <v>3078000000</v>
      </c>
      <c r="L1890" s="4">
        <v>1914000000</v>
      </c>
      <c r="M1890" s="1">
        <f t="shared" si="385"/>
        <v>6.854747269354891</v>
      </c>
      <c r="N1890" s="1">
        <f t="shared" si="386"/>
        <v>1.5770092718556703</v>
      </c>
      <c r="O1890" s="4">
        <v>1164000000</v>
      </c>
      <c r="P1890" s="1">
        <f t="shared" si="387"/>
        <v>-0.77319587628865982</v>
      </c>
      <c r="Q1890" s="1">
        <f t="shared" si="388"/>
        <v>-0.77319587628865982</v>
      </c>
      <c r="R1890" s="1">
        <f t="shared" si="389"/>
        <v>-20.395986582666666</v>
      </c>
      <c r="S1890" s="1">
        <f t="shared" si="390"/>
        <v>-0.53000623216661535</v>
      </c>
      <c r="T1890" s="1">
        <f t="shared" si="392"/>
        <v>0.84094322170436298</v>
      </c>
      <c r="U1890" s="1">
        <f t="shared" si="392"/>
        <v>0.15546849476887381</v>
      </c>
      <c r="V1890" s="1">
        <f t="shared" si="392"/>
        <v>-0.53000623216661535</v>
      </c>
      <c r="AA1890"/>
      <c r="AB1890"/>
    </row>
    <row r="1891" spans="1:28" s="25" customFormat="1" hidden="1" x14ac:dyDescent="0.2">
      <c r="A1891" s="25" t="s">
        <v>3927</v>
      </c>
      <c r="B1891" s="26">
        <v>1.47</v>
      </c>
      <c r="C1891" s="27">
        <v>101604339</v>
      </c>
      <c r="D1891" s="27">
        <v>28000000</v>
      </c>
      <c r="E1891" s="25" t="s">
        <v>27</v>
      </c>
      <c r="F1891" s="27">
        <v>28000000</v>
      </c>
      <c r="G1891" s="28">
        <f t="shared" si="381"/>
        <v>0.2815450913065814</v>
      </c>
      <c r="H1891" s="28">
        <f t="shared" si="382"/>
        <v>0.2815450913065814</v>
      </c>
      <c r="I1891" s="28">
        <f t="shared" si="383"/>
        <v>23.548625796428571</v>
      </c>
      <c r="J1891" s="28">
        <f t="shared" si="384"/>
        <v>23.548625796428571</v>
      </c>
      <c r="K1891" s="27">
        <v>1076000000</v>
      </c>
      <c r="L1891" s="27">
        <v>593000000</v>
      </c>
      <c r="M1891" s="28">
        <f t="shared" si="385"/>
        <v>4.7537339916162438</v>
      </c>
      <c r="N1891" s="28">
        <f t="shared" si="386"/>
        <v>0.30923059695652172</v>
      </c>
      <c r="O1891" s="27">
        <v>466000000</v>
      </c>
      <c r="P1891" s="28">
        <f t="shared" si="387"/>
        <v>6.0085836909871242</v>
      </c>
      <c r="Q1891" s="28">
        <f t="shared" si="388"/>
        <v>6.0085836909871242</v>
      </c>
      <c r="R1891" s="28">
        <f t="shared" si="389"/>
        <v>0.53342277974999996</v>
      </c>
      <c r="S1891" s="28">
        <f t="shared" si="390"/>
        <v>2.7557878212268081</v>
      </c>
      <c r="T1891" s="28">
        <f t="shared" si="392"/>
        <v>3.6730714817208736</v>
      </c>
      <c r="U1891" s="28">
        <f t="shared" si="392"/>
        <v>3.2144296514738411</v>
      </c>
      <c r="V1891" s="28">
        <f t="shared" si="392"/>
        <v>2.7557878212268081</v>
      </c>
      <c r="W1891" s="28"/>
      <c r="X1891" s="28"/>
      <c r="Y1891" s="28"/>
      <c r="Z1891" s="28"/>
    </row>
    <row r="1892" spans="1:28" hidden="1" x14ac:dyDescent="0.2">
      <c r="A1892" t="s">
        <v>1969</v>
      </c>
      <c r="B1892" s="5">
        <v>61.37</v>
      </c>
      <c r="C1892" s="2">
        <v>4477864</v>
      </c>
      <c r="D1892" s="2">
        <v>24000000</v>
      </c>
      <c r="E1892" t="s">
        <v>27</v>
      </c>
      <c r="F1892" s="2">
        <v>7000000</v>
      </c>
      <c r="G1892" s="1">
        <f t="shared" si="381"/>
        <v>0.24132436397706977</v>
      </c>
      <c r="H1892" s="1">
        <f t="shared" si="382"/>
        <v>7.0386272826645349E-2</v>
      </c>
      <c r="I1892" s="1">
        <f t="shared" si="383"/>
        <v>27.473396762499998</v>
      </c>
      <c r="J1892" s="1">
        <f t="shared" si="384"/>
        <v>94.194503185714282</v>
      </c>
      <c r="K1892" s="4">
        <v>1695000000</v>
      </c>
      <c r="L1892" s="4">
        <v>1501000000</v>
      </c>
      <c r="M1892" s="1">
        <f t="shared" si="385"/>
        <v>43.324227801469632</v>
      </c>
      <c r="N1892" s="1">
        <f t="shared" si="386"/>
        <v>1.4165284210309277</v>
      </c>
      <c r="O1892" s="3">
        <v>194000000</v>
      </c>
      <c r="P1892" s="1">
        <f t="shared" si="387"/>
        <v>3.608247422680412</v>
      </c>
      <c r="Q1892" s="1">
        <f t="shared" si="388"/>
        <v>12.371134020618557</v>
      </c>
      <c r="R1892" s="1">
        <f t="shared" si="389"/>
        <v>1.1450271403333334</v>
      </c>
      <c r="S1892" s="1">
        <f t="shared" si="390"/>
        <v>53.596982847178921</v>
      </c>
      <c r="T1892" s="1">
        <f t="shared" si="392"/>
        <v>62.261828407472848</v>
      </c>
      <c r="U1892" s="1">
        <f t="shared" si="392"/>
        <v>57.929405627325885</v>
      </c>
      <c r="V1892" s="1">
        <f t="shared" si="392"/>
        <v>53.596982847178921</v>
      </c>
      <c r="AA1892"/>
      <c r="AB1892"/>
    </row>
    <row r="1893" spans="1:28" hidden="1" x14ac:dyDescent="0.2">
      <c r="A1893" t="s">
        <v>4247</v>
      </c>
      <c r="B1893" s="5">
        <v>3.13</v>
      </c>
      <c r="C1893" s="2">
        <v>54540646</v>
      </c>
      <c r="D1893" s="2">
        <v>32000000</v>
      </c>
      <c r="E1893" t="s">
        <v>27</v>
      </c>
      <c r="F1893" s="2">
        <v>-14000000</v>
      </c>
      <c r="G1893" s="1">
        <f t="shared" si="381"/>
        <v>0.32176581863609299</v>
      </c>
      <c r="H1893" s="1">
        <f t="shared" si="382"/>
        <v>-0.1407725456532907</v>
      </c>
      <c r="I1893" s="1">
        <f t="shared" si="383"/>
        <v>20.605047571875001</v>
      </c>
      <c r="J1893" s="1">
        <f t="shared" si="384"/>
        <v>-47.097251592857141</v>
      </c>
      <c r="K1893" s="2">
        <v>123000000</v>
      </c>
      <c r="L1893" s="2">
        <v>43000000</v>
      </c>
      <c r="M1893" s="1">
        <f t="shared" si="385"/>
        <v>1.4667959745104595</v>
      </c>
      <c r="N1893" s="1">
        <f t="shared" si="386"/>
        <v>2.1339027747500001</v>
      </c>
      <c r="O1893" s="2">
        <v>80000000</v>
      </c>
      <c r="P1893" s="1">
        <f t="shared" si="387"/>
        <v>-17.5</v>
      </c>
      <c r="Q1893" s="1">
        <f t="shared" si="388"/>
        <v>40</v>
      </c>
      <c r="R1893" s="1">
        <f t="shared" si="389"/>
        <v>0.53347569368750003</v>
      </c>
      <c r="S1893" s="1">
        <f t="shared" si="390"/>
        <v>5.867183898041838</v>
      </c>
      <c r="T1893" s="1">
        <f t="shared" si="392"/>
        <v>6.1605430929439304</v>
      </c>
      <c r="U1893" s="1">
        <f t="shared" si="392"/>
        <v>6.0138634954928847</v>
      </c>
      <c r="V1893" s="1">
        <f t="shared" si="392"/>
        <v>5.867183898041838</v>
      </c>
      <c r="AA1893"/>
      <c r="AB1893"/>
    </row>
    <row r="1894" spans="1:28" hidden="1" x14ac:dyDescent="0.2">
      <c r="A1894" t="s">
        <v>1971</v>
      </c>
      <c r="B1894" s="5">
        <v>17.29</v>
      </c>
      <c r="C1894" s="2">
        <v>1940661</v>
      </c>
      <c r="D1894" s="2">
        <v>0.14000000000000001</v>
      </c>
      <c r="E1894" t="s">
        <v>27</v>
      </c>
      <c r="F1894" s="2">
        <v>0</v>
      </c>
      <c r="G1894" s="1">
        <f t="shared" si="381"/>
        <v>1.4077254565329071E-9</v>
      </c>
      <c r="H1894" s="1">
        <f t="shared" si="382"/>
        <v>0</v>
      </c>
      <c r="I1894" s="1">
        <f t="shared" si="383"/>
        <v>4709725159.2857141</v>
      </c>
      <c r="J1894" s="1" t="e">
        <f t="shared" si="384"/>
        <v>#DIV/0!</v>
      </c>
      <c r="K1894" s="3">
        <v>325000000</v>
      </c>
      <c r="L1894" s="3">
        <v>293000000</v>
      </c>
      <c r="M1894" s="1">
        <f t="shared" si="385"/>
        <v>16.489227124160273</v>
      </c>
      <c r="N1894" s="1">
        <f t="shared" si="386"/>
        <v>1.0485633965625001</v>
      </c>
      <c r="O1894" s="3">
        <v>32000000</v>
      </c>
      <c r="P1894" s="1">
        <f t="shared" si="387"/>
        <v>0</v>
      </c>
      <c r="Q1894" s="1">
        <f t="shared" si="388"/>
        <v>4.3750000000000005E-7</v>
      </c>
      <c r="R1894" s="1">
        <f t="shared" si="389"/>
        <v>23967163.375509895</v>
      </c>
      <c r="S1894" s="1">
        <f t="shared" si="390"/>
        <v>7.214036859141725E-7</v>
      </c>
      <c r="T1894" s="1">
        <f t="shared" ref="T1894:V1913" si="393">($O1894+$O1894*($Q1894+T$2-$C$1)/$C$1)/$C1894</f>
        <v>3.2978461462357407</v>
      </c>
      <c r="U1894" s="1">
        <f t="shared" si="393"/>
        <v>1.6489234338197132</v>
      </c>
      <c r="V1894" s="1">
        <f t="shared" si="393"/>
        <v>7.214036859141725E-7</v>
      </c>
      <c r="AA1894"/>
      <c r="AB1894"/>
    </row>
    <row r="1895" spans="1:28" hidden="1" x14ac:dyDescent="0.2">
      <c r="A1895" t="s">
        <v>1972</v>
      </c>
      <c r="B1895" s="5">
        <v>6.43</v>
      </c>
      <c r="C1895" s="2">
        <v>5905177</v>
      </c>
      <c r="D1895" s="2">
        <v>-17000000</v>
      </c>
      <c r="E1895" t="s">
        <v>27</v>
      </c>
      <c r="F1895" s="2">
        <v>-17000000</v>
      </c>
      <c r="G1895" s="1">
        <f t="shared" si="381"/>
        <v>-0.17093809115042441</v>
      </c>
      <c r="H1895" s="1">
        <f t="shared" si="382"/>
        <v>-0.17093809115042441</v>
      </c>
      <c r="I1895" s="1">
        <f t="shared" si="383"/>
        <v>-38.7859719</v>
      </c>
      <c r="J1895" s="1">
        <f t="shared" si="384"/>
        <v>-38.7859719</v>
      </c>
      <c r="K1895" s="3">
        <v>53000000</v>
      </c>
      <c r="L1895" s="3">
        <v>2000000</v>
      </c>
      <c r="M1895" s="1">
        <f t="shared" si="385"/>
        <v>8.6364896429014752</v>
      </c>
      <c r="N1895" s="1">
        <f t="shared" si="386"/>
        <v>0.74451545313725476</v>
      </c>
      <c r="O1895" s="3">
        <v>51000000</v>
      </c>
      <c r="P1895" s="1">
        <f t="shared" si="387"/>
        <v>-33.333333333333329</v>
      </c>
      <c r="Q1895" s="1">
        <f t="shared" si="388"/>
        <v>-33.333333333333329</v>
      </c>
      <c r="R1895" s="1">
        <f t="shared" si="389"/>
        <v>-0.22335463594117655</v>
      </c>
      <c r="S1895" s="1">
        <f t="shared" si="390"/>
        <v>-28.78829880967157</v>
      </c>
      <c r="T1895" s="1">
        <f t="shared" si="393"/>
        <v>-27.061000881091282</v>
      </c>
      <c r="U1895" s="1">
        <f t="shared" si="393"/>
        <v>-27.924649845381424</v>
      </c>
      <c r="V1895" s="1">
        <f t="shared" si="393"/>
        <v>-28.78829880967157</v>
      </c>
      <c r="AA1895"/>
      <c r="AB1895"/>
    </row>
    <row r="1896" spans="1:28" hidden="1" x14ac:dyDescent="0.2">
      <c r="A1896" t="s">
        <v>1973</v>
      </c>
      <c r="B1896" s="5">
        <v>46.19</v>
      </c>
      <c r="C1896" s="2">
        <v>214682856</v>
      </c>
      <c r="D1896" s="2">
        <v>340000000</v>
      </c>
      <c r="E1896" t="s">
        <v>27</v>
      </c>
      <c r="F1896" s="2">
        <v>91000000</v>
      </c>
      <c r="G1896" s="1">
        <f t="shared" si="381"/>
        <v>3.4187618230084884</v>
      </c>
      <c r="H1896" s="1">
        <f t="shared" si="382"/>
        <v>0.91502154674638947</v>
      </c>
      <c r="I1896" s="1">
        <f t="shared" si="383"/>
        <v>1.9392985949999999</v>
      </c>
      <c r="J1896" s="1">
        <f t="shared" si="384"/>
        <v>7.2457310142857141</v>
      </c>
      <c r="K1896" s="4">
        <v>8505000000</v>
      </c>
      <c r="L1896" s="4">
        <v>6398000000</v>
      </c>
      <c r="M1896" s="1">
        <f t="shared" si="385"/>
        <v>9.8144772212272038</v>
      </c>
      <c r="N1896" s="1">
        <f t="shared" si="386"/>
        <v>4.7063128232747982</v>
      </c>
      <c r="O1896" s="4">
        <v>2107000000</v>
      </c>
      <c r="P1896" s="1">
        <f t="shared" si="387"/>
        <v>4.3189368770764114</v>
      </c>
      <c r="Q1896" s="1">
        <f t="shared" si="388"/>
        <v>16.136687233032749</v>
      </c>
      <c r="R1896" s="1">
        <f t="shared" si="389"/>
        <v>2.9165297407764705</v>
      </c>
      <c r="S1896" s="1">
        <f t="shared" si="390"/>
        <v>15.837314927466775</v>
      </c>
      <c r="T1896" s="1">
        <f t="shared" si="393"/>
        <v>17.800210371712215</v>
      </c>
      <c r="U1896" s="1">
        <f t="shared" si="393"/>
        <v>16.818762649589495</v>
      </c>
      <c r="V1896" s="1">
        <f t="shared" si="393"/>
        <v>15.837314927466775</v>
      </c>
      <c r="AA1896"/>
      <c r="AB1896"/>
    </row>
    <row r="1897" spans="1:28" hidden="1" x14ac:dyDescent="0.2">
      <c r="A1897" t="s">
        <v>1974</v>
      </c>
      <c r="B1897" s="5">
        <v>4.32</v>
      </c>
      <c r="C1897" s="2">
        <v>82100000</v>
      </c>
      <c r="D1897" s="2">
        <v>-673000000</v>
      </c>
      <c r="E1897" t="s">
        <v>76</v>
      </c>
      <c r="F1897" s="2">
        <v>-83000000</v>
      </c>
      <c r="G1897" s="1">
        <f t="shared" si="381"/>
        <v>-6.767137373190331</v>
      </c>
      <c r="H1897" s="1">
        <f t="shared" si="382"/>
        <v>-0.83458009208736628</v>
      </c>
      <c r="I1897" s="1">
        <f t="shared" si="383"/>
        <v>-0.97973480282317982</v>
      </c>
      <c r="J1897" s="1">
        <f t="shared" si="384"/>
        <v>-7.9441147265060241</v>
      </c>
      <c r="K1897" s="4">
        <v>3146000000</v>
      </c>
      <c r="L1897" s="4">
        <v>2529000000</v>
      </c>
      <c r="M1897" s="1">
        <f t="shared" si="385"/>
        <v>7.5152253349573694</v>
      </c>
      <c r="N1897" s="1">
        <f t="shared" si="386"/>
        <v>0.57483306320907623</v>
      </c>
      <c r="O1897" s="3">
        <v>617000000</v>
      </c>
      <c r="P1897" s="1">
        <f t="shared" si="387"/>
        <v>-13.452188006482983</v>
      </c>
      <c r="Q1897" s="1">
        <f t="shared" si="388"/>
        <v>-109.07617504051863</v>
      </c>
      <c r="R1897" s="1">
        <f t="shared" si="389"/>
        <v>-5.2700148588410101E-2</v>
      </c>
      <c r="S1897" s="1">
        <f t="shared" si="390"/>
        <v>-81.973203410475037</v>
      </c>
      <c r="T1897" s="1">
        <f t="shared" si="393"/>
        <v>-80.470158343483561</v>
      </c>
      <c r="U1897" s="1">
        <f t="shared" si="393"/>
        <v>-81.221680876979292</v>
      </c>
      <c r="V1897" s="1">
        <f t="shared" si="393"/>
        <v>-81.973203410475037</v>
      </c>
      <c r="AA1897"/>
      <c r="AB1897"/>
    </row>
    <row r="1898" spans="1:28" hidden="1" x14ac:dyDescent="0.2">
      <c r="A1898" t="s">
        <v>1975</v>
      </c>
      <c r="B1898" s="5">
        <v>4.6399999999999997</v>
      </c>
      <c r="C1898" s="2">
        <v>5025213</v>
      </c>
      <c r="D1898" s="2">
        <v>-53000000</v>
      </c>
      <c r="E1898" t="s">
        <v>27</v>
      </c>
      <c r="F1898" s="2">
        <v>-53000000</v>
      </c>
      <c r="G1898" s="1">
        <f t="shared" si="381"/>
        <v>-0.53292463711602911</v>
      </c>
      <c r="H1898" s="1">
        <f t="shared" si="382"/>
        <v>-0.53292463711602911</v>
      </c>
      <c r="I1898" s="1">
        <f t="shared" si="383"/>
        <v>-12.44078343962264</v>
      </c>
      <c r="J1898" s="1">
        <f t="shared" si="384"/>
        <v>-12.44078343962264</v>
      </c>
      <c r="K1898" s="3">
        <v>65000000</v>
      </c>
      <c r="L1898" s="3">
        <v>40000000</v>
      </c>
      <c r="M1898" s="1">
        <f t="shared" si="385"/>
        <v>4.9749135011789551</v>
      </c>
      <c r="N1898" s="1">
        <f t="shared" si="386"/>
        <v>0.93267953279999993</v>
      </c>
      <c r="O1898" s="3">
        <v>25000000</v>
      </c>
      <c r="P1898" s="1">
        <f t="shared" si="387"/>
        <v>-212</v>
      </c>
      <c r="Q1898" s="1">
        <f t="shared" si="388"/>
        <v>-212</v>
      </c>
      <c r="R1898" s="1">
        <f t="shared" si="389"/>
        <v>-4.3994317584905657E-2</v>
      </c>
      <c r="S1898" s="1">
        <f t="shared" si="390"/>
        <v>-105.46816622499385</v>
      </c>
      <c r="T1898" s="1">
        <f t="shared" si="393"/>
        <v>-104.47318352475806</v>
      </c>
      <c r="U1898" s="1">
        <f t="shared" si="393"/>
        <v>-104.97067487487595</v>
      </c>
      <c r="V1898" s="1">
        <f t="shared" si="393"/>
        <v>-105.46816622499385</v>
      </c>
      <c r="AA1898"/>
      <c r="AB1898"/>
    </row>
    <row r="1899" spans="1:28" hidden="1" x14ac:dyDescent="0.2">
      <c r="A1899" t="s">
        <v>4218</v>
      </c>
      <c r="B1899" s="5">
        <v>30.75</v>
      </c>
      <c r="C1899" s="2">
        <v>219109000</v>
      </c>
      <c r="D1899" s="2">
        <v>1258000000</v>
      </c>
      <c r="E1899" t="s">
        <v>27</v>
      </c>
      <c r="F1899" s="2">
        <v>151000000</v>
      </c>
      <c r="G1899" s="1">
        <f t="shared" si="381"/>
        <v>12.649418745131406</v>
      </c>
      <c r="H1899" s="1">
        <f t="shared" si="382"/>
        <v>1.5183324566890639</v>
      </c>
      <c r="I1899" s="1">
        <f t="shared" si="383"/>
        <v>0.52413475540540544</v>
      </c>
      <c r="J1899" s="1">
        <f t="shared" si="384"/>
        <v>4.3666325980132452</v>
      </c>
      <c r="K1899" s="2">
        <v>7943000000</v>
      </c>
      <c r="L1899" s="2">
        <v>3899000000</v>
      </c>
      <c r="M1899" s="1">
        <f t="shared" si="385"/>
        <v>18.456567279299342</v>
      </c>
      <c r="N1899" s="1">
        <f t="shared" si="386"/>
        <v>1.6660736275964394</v>
      </c>
      <c r="O1899" s="2">
        <v>4057000000</v>
      </c>
      <c r="P1899" s="1">
        <f t="shared" si="387"/>
        <v>3.7219620409169338</v>
      </c>
      <c r="Q1899" s="1">
        <f t="shared" si="388"/>
        <v>31.008134089228495</v>
      </c>
      <c r="R1899" s="1">
        <f t="shared" si="389"/>
        <v>0.53558042527821947</v>
      </c>
      <c r="S1899" s="1">
        <f t="shared" si="390"/>
        <v>57.41434628426947</v>
      </c>
      <c r="T1899" s="1">
        <f t="shared" si="393"/>
        <v>61.117525980219881</v>
      </c>
      <c r="U1899" s="1">
        <f t="shared" si="393"/>
        <v>59.265936132244676</v>
      </c>
      <c r="V1899" s="1">
        <f t="shared" si="393"/>
        <v>57.41434628426947</v>
      </c>
      <c r="AA1899"/>
      <c r="AB1899"/>
    </row>
    <row r="1900" spans="1:28" hidden="1" x14ac:dyDescent="0.2">
      <c r="A1900" t="s">
        <v>1977</v>
      </c>
      <c r="B1900" s="5">
        <v>6.65</v>
      </c>
      <c r="C1900" s="2">
        <v>114623046</v>
      </c>
      <c r="D1900" s="2">
        <v>15000000</v>
      </c>
      <c r="E1900" t="s">
        <v>27</v>
      </c>
      <c r="F1900" s="2">
        <v>11000000</v>
      </c>
      <c r="G1900" s="1">
        <f t="shared" si="381"/>
        <v>0.15082772748566861</v>
      </c>
      <c r="H1900" s="1">
        <f t="shared" si="382"/>
        <v>0.11060700015615697</v>
      </c>
      <c r="I1900" s="1">
        <f t="shared" si="383"/>
        <v>43.957434819999996</v>
      </c>
      <c r="J1900" s="1">
        <f t="shared" si="384"/>
        <v>59.941956572727271</v>
      </c>
      <c r="K1900" s="4">
        <v>2560000000</v>
      </c>
      <c r="L1900" s="4">
        <v>1497000000</v>
      </c>
      <c r="M1900" s="1">
        <f t="shared" si="385"/>
        <v>9.2738767385399967</v>
      </c>
      <c r="N1900" s="1">
        <f t="shared" si="386"/>
        <v>0.71706797356538099</v>
      </c>
      <c r="O1900" s="4">
        <v>1063000000</v>
      </c>
      <c r="P1900" s="1">
        <f t="shared" si="387"/>
        <v>1.03480714957667</v>
      </c>
      <c r="Q1900" s="1">
        <f t="shared" si="388"/>
        <v>1.4111006585136407</v>
      </c>
      <c r="R1900" s="1">
        <f t="shared" si="389"/>
        <v>5.0816217060000008</v>
      </c>
      <c r="S1900" s="1">
        <f t="shared" si="390"/>
        <v>1.3086373572728123</v>
      </c>
      <c r="T1900" s="1">
        <f t="shared" si="393"/>
        <v>3.1634127049808125</v>
      </c>
      <c r="U1900" s="1">
        <f t="shared" si="393"/>
        <v>2.2360250311268128</v>
      </c>
      <c r="V1900" s="1">
        <f t="shared" si="393"/>
        <v>1.3086373572728123</v>
      </c>
      <c r="AA1900"/>
      <c r="AB1900"/>
    </row>
    <row r="1901" spans="1:28" hidden="1" x14ac:dyDescent="0.2">
      <c r="A1901" t="s">
        <v>1978</v>
      </c>
      <c r="B1901" s="5">
        <v>99.59</v>
      </c>
      <c r="C1901" s="2">
        <v>190962000</v>
      </c>
      <c r="D1901" s="2">
        <v>694000000</v>
      </c>
      <c r="E1901" t="s">
        <v>143</v>
      </c>
      <c r="F1901" s="2">
        <v>228000000</v>
      </c>
      <c r="G1901" s="1">
        <f t="shared" si="381"/>
        <v>6.9782961916702675</v>
      </c>
      <c r="H1901" s="1">
        <f t="shared" si="382"/>
        <v>2.2925814577821626</v>
      </c>
      <c r="I1901" s="1">
        <f t="shared" si="383"/>
        <v>0.95008864884726218</v>
      </c>
      <c r="J1901" s="1">
        <f t="shared" si="384"/>
        <v>2.8919365013157896</v>
      </c>
      <c r="K1901" s="4">
        <v>5755000000</v>
      </c>
      <c r="L1901" s="4">
        <v>1374000000</v>
      </c>
      <c r="M1901" s="1">
        <f t="shared" si="385"/>
        <v>22.941737099527653</v>
      </c>
      <c r="N1901" s="1">
        <f t="shared" si="386"/>
        <v>4.34099648025565</v>
      </c>
      <c r="O1901" s="4">
        <v>4381000000</v>
      </c>
      <c r="P1901" s="1">
        <f t="shared" si="387"/>
        <v>5.204291257703721</v>
      </c>
      <c r="Q1901" s="1">
        <f t="shared" si="388"/>
        <v>15.841132161606938</v>
      </c>
      <c r="R1901" s="1">
        <f t="shared" si="389"/>
        <v>2.740332216138329</v>
      </c>
      <c r="S1901" s="1">
        <f t="shared" si="390"/>
        <v>36.342308941045857</v>
      </c>
      <c r="T1901" s="1">
        <f t="shared" si="393"/>
        <v>40.930656360951382</v>
      </c>
      <c r="U1901" s="1">
        <f t="shared" si="393"/>
        <v>38.636482650998616</v>
      </c>
      <c r="V1901" s="1">
        <f t="shared" si="393"/>
        <v>36.342308941045857</v>
      </c>
      <c r="AA1901"/>
      <c r="AB1901"/>
    </row>
    <row r="1902" spans="1:28" hidden="1" x14ac:dyDescent="0.2">
      <c r="A1902" t="s">
        <v>1979</v>
      </c>
      <c r="B1902" s="5">
        <v>34.659999999999997</v>
      </c>
      <c r="C1902" s="2">
        <v>204099619</v>
      </c>
      <c r="D1902" s="2">
        <v>269000000</v>
      </c>
      <c r="E1902" t="s">
        <v>27</v>
      </c>
      <c r="F1902" s="2">
        <v>41000000</v>
      </c>
      <c r="G1902" s="1">
        <f t="shared" si="381"/>
        <v>2.7048439129096571</v>
      </c>
      <c r="H1902" s="1">
        <f t="shared" si="382"/>
        <v>0.41226245512749415</v>
      </c>
      <c r="I1902" s="1">
        <f t="shared" si="383"/>
        <v>2.4511580754646838</v>
      </c>
      <c r="J1902" s="1">
        <f t="shared" si="384"/>
        <v>16.081988348780488</v>
      </c>
      <c r="K1902" s="4">
        <v>4554000000</v>
      </c>
      <c r="L1902" s="4">
        <v>2763000000</v>
      </c>
      <c r="M1902" s="1">
        <f t="shared" si="385"/>
        <v>8.7751266208880079</v>
      </c>
      <c r="N1902" s="1">
        <f t="shared" si="386"/>
        <v>3.9498005552987157</v>
      </c>
      <c r="O1902" s="4">
        <v>1791000000</v>
      </c>
      <c r="P1902" s="1">
        <f t="shared" si="387"/>
        <v>2.2892238972640984</v>
      </c>
      <c r="Q1902" s="1">
        <f t="shared" si="388"/>
        <v>15.019542155220547</v>
      </c>
      <c r="R1902" s="1">
        <f t="shared" si="389"/>
        <v>2.6297742730631968</v>
      </c>
      <c r="S1902" s="1">
        <f t="shared" si="390"/>
        <v>13.179838419982548</v>
      </c>
      <c r="T1902" s="1">
        <f t="shared" si="393"/>
        <v>14.934863744160152</v>
      </c>
      <c r="U1902" s="1">
        <f t="shared" si="393"/>
        <v>14.057351082071351</v>
      </c>
      <c r="V1902" s="1">
        <f t="shared" si="393"/>
        <v>13.179838419982548</v>
      </c>
      <c r="AA1902"/>
      <c r="AB1902"/>
    </row>
    <row r="1903" spans="1:28" hidden="1" x14ac:dyDescent="0.2">
      <c r="A1903" t="s">
        <v>1980</v>
      </c>
      <c r="B1903" s="5">
        <v>6.18</v>
      </c>
      <c r="C1903" s="2">
        <v>16049352</v>
      </c>
      <c r="D1903" s="2">
        <v>-2000000</v>
      </c>
      <c r="E1903" t="s">
        <v>27</v>
      </c>
      <c r="F1903" s="2">
        <v>-16000000</v>
      </c>
      <c r="G1903" s="1">
        <f t="shared" si="381"/>
        <v>-2.0110363664755812E-2</v>
      </c>
      <c r="H1903" s="1">
        <f t="shared" si="382"/>
        <v>-0.1608829093180465</v>
      </c>
      <c r="I1903" s="1">
        <f t="shared" si="383"/>
        <v>-329.68076115000002</v>
      </c>
      <c r="J1903" s="1">
        <f t="shared" si="384"/>
        <v>-41.210095143750003</v>
      </c>
      <c r="K1903" s="3">
        <v>482000000</v>
      </c>
      <c r="L1903" s="3">
        <v>337000000</v>
      </c>
      <c r="M1903" s="1">
        <f t="shared" si="385"/>
        <v>9.0346326755123822</v>
      </c>
      <c r="N1903" s="1">
        <f t="shared" si="386"/>
        <v>0.68403445075862068</v>
      </c>
      <c r="O1903" s="3">
        <v>145000000</v>
      </c>
      <c r="P1903" s="1">
        <f t="shared" si="387"/>
        <v>-11.03448275862069</v>
      </c>
      <c r="Q1903" s="1">
        <f t="shared" si="388"/>
        <v>-1.3793103448275863</v>
      </c>
      <c r="R1903" s="1">
        <f t="shared" si="389"/>
        <v>-4.9592497679999923</v>
      </c>
      <c r="S1903" s="1">
        <f t="shared" si="390"/>
        <v>-1.2461562311051579</v>
      </c>
      <c r="T1903" s="1">
        <f t="shared" si="393"/>
        <v>0.56077030399731842</v>
      </c>
      <c r="U1903" s="1">
        <f t="shared" si="393"/>
        <v>-0.34269296355391982</v>
      </c>
      <c r="V1903" s="1">
        <f t="shared" si="393"/>
        <v>-1.2461562311051579</v>
      </c>
      <c r="AA1903"/>
      <c r="AB1903"/>
    </row>
    <row r="1904" spans="1:28" hidden="1" x14ac:dyDescent="0.2">
      <c r="A1904" t="s">
        <v>2975</v>
      </c>
      <c r="B1904" s="5">
        <v>37.799999999999997</v>
      </c>
      <c r="C1904" s="2">
        <v>80889525</v>
      </c>
      <c r="D1904" s="2">
        <v>569000000</v>
      </c>
      <c r="E1904" t="s">
        <v>27</v>
      </c>
      <c r="F1904" s="2">
        <v>569000000</v>
      </c>
      <c r="G1904" s="1">
        <f t="shared" si="381"/>
        <v>5.7213984626230285</v>
      </c>
      <c r="H1904" s="1">
        <f t="shared" si="382"/>
        <v>5.7213984626230285</v>
      </c>
      <c r="I1904" s="1">
        <f t="shared" si="383"/>
        <v>1.1588075963093147</v>
      </c>
      <c r="J1904" s="1">
        <f t="shared" si="384"/>
        <v>1.1588075963093147</v>
      </c>
      <c r="K1904" s="2">
        <v>4609000000</v>
      </c>
      <c r="L1904" s="2">
        <v>2801000000</v>
      </c>
      <c r="M1904" s="1">
        <f t="shared" si="385"/>
        <v>22.351472579422367</v>
      </c>
      <c r="N1904" s="1">
        <f t="shared" si="386"/>
        <v>1.6911637417035397</v>
      </c>
      <c r="O1904" s="2">
        <v>1511000000</v>
      </c>
      <c r="P1904" s="1">
        <f t="shared" si="387"/>
        <v>37.657180675049631</v>
      </c>
      <c r="Q1904" s="1">
        <f t="shared" si="388"/>
        <v>37.657180675049631</v>
      </c>
      <c r="R1904" s="1">
        <f t="shared" si="389"/>
        <v>0.53736802196836553</v>
      </c>
      <c r="S1904" s="1">
        <f t="shared" si="390"/>
        <v>70.342853416434323</v>
      </c>
      <c r="T1904" s="1">
        <f t="shared" si="393"/>
        <v>74.078813047795734</v>
      </c>
      <c r="U1904" s="1">
        <f t="shared" si="393"/>
        <v>72.210833232115021</v>
      </c>
      <c r="V1904" s="1">
        <f t="shared" si="393"/>
        <v>70.342853416434323</v>
      </c>
      <c r="AA1904"/>
      <c r="AB1904"/>
    </row>
    <row r="1905" spans="1:29" hidden="1" x14ac:dyDescent="0.2">
      <c r="A1905" t="s">
        <v>1982</v>
      </c>
      <c r="B1905" s="5">
        <v>160.57</v>
      </c>
      <c r="C1905" s="2">
        <v>90887000</v>
      </c>
      <c r="D1905" s="2">
        <v>122000000</v>
      </c>
      <c r="E1905" t="s">
        <v>27</v>
      </c>
      <c r="F1905" s="2">
        <v>41000000</v>
      </c>
      <c r="G1905" s="1">
        <f t="shared" si="381"/>
        <v>1.2267321835501046</v>
      </c>
      <c r="H1905" s="1">
        <f t="shared" si="382"/>
        <v>0.41226245512749415</v>
      </c>
      <c r="I1905" s="1">
        <f t="shared" si="383"/>
        <v>5.4046026418032787</v>
      </c>
      <c r="J1905" s="1">
        <f t="shared" si="384"/>
        <v>16.081988348780488</v>
      </c>
      <c r="K1905" s="4">
        <v>6737000000</v>
      </c>
      <c r="L1905" s="4">
        <v>5818000000</v>
      </c>
      <c r="M1905" s="1">
        <f t="shared" si="385"/>
        <v>10.111457084071429</v>
      </c>
      <c r="N1905" s="1">
        <f t="shared" si="386"/>
        <v>15.880006082698586</v>
      </c>
      <c r="O1905" s="3">
        <v>920000000</v>
      </c>
      <c r="P1905" s="1">
        <f t="shared" si="387"/>
        <v>4.4565217391304346</v>
      </c>
      <c r="Q1905" s="1">
        <f t="shared" si="388"/>
        <v>13.260869565217392</v>
      </c>
      <c r="R1905" s="1">
        <f t="shared" si="389"/>
        <v>11.962070155737704</v>
      </c>
      <c r="S1905" s="1">
        <f t="shared" si="390"/>
        <v>13.423261852630189</v>
      </c>
      <c r="T1905" s="1">
        <f t="shared" si="393"/>
        <v>15.447753804174415</v>
      </c>
      <c r="U1905" s="1">
        <f t="shared" si="393"/>
        <v>14.435507828402303</v>
      </c>
      <c r="V1905" s="1">
        <f t="shared" si="393"/>
        <v>13.423261852630189</v>
      </c>
      <c r="AA1905"/>
      <c r="AB1905"/>
    </row>
    <row r="1906" spans="1:29" hidden="1" x14ac:dyDescent="0.2">
      <c r="A1906" t="s">
        <v>1983</v>
      </c>
      <c r="B1906" s="5">
        <v>7.33</v>
      </c>
      <c r="C1906" s="2">
        <v>80717885</v>
      </c>
      <c r="D1906" s="2">
        <v>48000000</v>
      </c>
      <c r="E1906" t="s">
        <v>27</v>
      </c>
      <c r="F1906" s="2">
        <v>48000000</v>
      </c>
      <c r="G1906" s="1">
        <f t="shared" si="381"/>
        <v>0.48264872795413954</v>
      </c>
      <c r="H1906" s="1">
        <f t="shared" si="382"/>
        <v>0.48264872795413954</v>
      </c>
      <c r="I1906" s="1">
        <f t="shared" si="383"/>
        <v>13.736698381249999</v>
      </c>
      <c r="J1906" s="1">
        <f t="shared" si="384"/>
        <v>13.736698381249999</v>
      </c>
      <c r="K1906" s="4">
        <v>5175000000</v>
      </c>
      <c r="L1906" s="4">
        <v>3192000000</v>
      </c>
      <c r="M1906" s="1">
        <f t="shared" si="385"/>
        <v>24.567046076591328</v>
      </c>
      <c r="N1906" s="1">
        <f t="shared" si="386"/>
        <v>0.29836716946545638</v>
      </c>
      <c r="O1906" s="3">
        <v>880000000</v>
      </c>
      <c r="P1906" s="1">
        <f t="shared" si="387"/>
        <v>5.4545454545454541</v>
      </c>
      <c r="Q1906" s="1">
        <f t="shared" si="388"/>
        <v>5.4545454545454541</v>
      </c>
      <c r="R1906" s="1">
        <f t="shared" si="389"/>
        <v>1.2326293688541667</v>
      </c>
      <c r="S1906" s="1">
        <f t="shared" si="390"/>
        <v>5.946637476935873</v>
      </c>
      <c r="T1906" s="1">
        <f t="shared" si="393"/>
        <v>8.1270712184790277</v>
      </c>
      <c r="U1906" s="1">
        <f t="shared" si="393"/>
        <v>7.0368543477074503</v>
      </c>
      <c r="V1906" s="1">
        <f t="shared" si="393"/>
        <v>5.946637476935873</v>
      </c>
      <c r="AA1906"/>
      <c r="AB1906"/>
    </row>
    <row r="1907" spans="1:29" s="17" customFormat="1" x14ac:dyDescent="0.2">
      <c r="A1907" s="17" t="s">
        <v>2035</v>
      </c>
      <c r="B1907" s="18">
        <v>13.48</v>
      </c>
      <c r="C1907" s="19">
        <v>32822459</v>
      </c>
      <c r="D1907" s="19">
        <v>82000000</v>
      </c>
      <c r="E1907" s="17" t="s">
        <v>61</v>
      </c>
      <c r="F1907" s="19">
        <v>11000000</v>
      </c>
      <c r="G1907" s="20">
        <f t="shared" si="381"/>
        <v>0.82452491025498831</v>
      </c>
      <c r="H1907" s="20">
        <f t="shared" si="382"/>
        <v>0.11060700015615697</v>
      </c>
      <c r="I1907" s="20">
        <f t="shared" si="383"/>
        <v>8.040994174390244</v>
      </c>
      <c r="J1907" s="20">
        <f t="shared" si="384"/>
        <v>59.941956572727271</v>
      </c>
      <c r="K1907" s="19">
        <v>620000000</v>
      </c>
      <c r="L1907" s="19">
        <v>213000000</v>
      </c>
      <c r="M1907" s="20">
        <f t="shared" si="385"/>
        <v>12.400045956337397</v>
      </c>
      <c r="N1907" s="20">
        <f t="shared" si="386"/>
        <v>1.0870927452579853</v>
      </c>
      <c r="O1907" s="19">
        <v>407000000</v>
      </c>
      <c r="P1907" s="20">
        <f t="shared" si="387"/>
        <v>2.7027027027027026</v>
      </c>
      <c r="Q1907" s="20">
        <f t="shared" si="388"/>
        <v>20.147420147420149</v>
      </c>
      <c r="R1907" s="20">
        <f t="shared" si="389"/>
        <v>0.53956920404878039</v>
      </c>
      <c r="S1907" s="20">
        <f t="shared" si="390"/>
        <v>24.982893572964784</v>
      </c>
      <c r="T1907" s="20">
        <f t="shared" si="393"/>
        <v>27.462902764232265</v>
      </c>
      <c r="U1907" s="20">
        <f t="shared" si="393"/>
        <v>26.222898168598523</v>
      </c>
      <c r="V1907" s="20">
        <f t="shared" si="393"/>
        <v>24.982893572964784</v>
      </c>
      <c r="W1907" s="20">
        <f>$AA$1/B1907</f>
        <v>1102.1091328717441</v>
      </c>
      <c r="X1907" s="20">
        <f>W1907*B1907*25/10000</f>
        <v>37.141077777777774</v>
      </c>
      <c r="Y1907" s="20"/>
      <c r="Z1907" s="20">
        <f>B1907+($Z$2*B1907)/100</f>
        <v>14.558400000000001</v>
      </c>
      <c r="AA1907" s="32">
        <f>dividens!B4*Sheet!Z1907+dividens!B8-X1907</f>
        <v>56487.73343260798</v>
      </c>
      <c r="AB1907" s="34">
        <f>(AA1907-dividens!$A$1)/dividens!$A$1</f>
        <v>0.13222291460600069</v>
      </c>
      <c r="AC1907" s="17" t="s">
        <v>5051</v>
      </c>
    </row>
    <row r="1908" spans="1:29" hidden="1" x14ac:dyDescent="0.2">
      <c r="A1908" t="s">
        <v>1985</v>
      </c>
      <c r="B1908" s="5">
        <v>12.91</v>
      </c>
      <c r="C1908" s="2">
        <v>290108870</v>
      </c>
      <c r="D1908" s="2">
        <v>245000000</v>
      </c>
      <c r="E1908" t="s">
        <v>143</v>
      </c>
      <c r="F1908" s="2">
        <v>36000000</v>
      </c>
      <c r="G1908" s="1">
        <f t="shared" si="381"/>
        <v>2.4635195489325872</v>
      </c>
      <c r="H1908" s="1">
        <f t="shared" si="382"/>
        <v>0.36198654596560464</v>
      </c>
      <c r="I1908" s="1">
        <f t="shared" si="383"/>
        <v>2.6912715195918366</v>
      </c>
      <c r="J1908" s="1">
        <f t="shared" si="384"/>
        <v>18.315597841666666</v>
      </c>
      <c r="K1908" s="4">
        <v>7286000000</v>
      </c>
      <c r="L1908" s="4">
        <v>4356000000</v>
      </c>
      <c r="M1908" s="1">
        <f t="shared" si="385"/>
        <v>10.099656725421736</v>
      </c>
      <c r="N1908" s="1">
        <f t="shared" si="386"/>
        <v>1.2782612667918087</v>
      </c>
      <c r="O1908" s="4">
        <v>2577000000</v>
      </c>
      <c r="P1908" s="1">
        <f t="shared" si="387"/>
        <v>1.3969732246798603</v>
      </c>
      <c r="Q1908" s="1">
        <f t="shared" si="388"/>
        <v>9.5071788901823826</v>
      </c>
      <c r="R1908" s="1">
        <f t="shared" si="389"/>
        <v>1.5286961272244897</v>
      </c>
      <c r="S1908" s="1">
        <f t="shared" si="390"/>
        <v>8.4451054529976979</v>
      </c>
      <c r="T1908" s="1">
        <f t="shared" si="393"/>
        <v>10.221679881763009</v>
      </c>
      <c r="U1908" s="1">
        <f t="shared" si="393"/>
        <v>9.3333926673803536</v>
      </c>
      <c r="V1908" s="1">
        <f t="shared" si="393"/>
        <v>8.4451054529976979</v>
      </c>
      <c r="AA1908"/>
      <c r="AB1908"/>
    </row>
    <row r="1909" spans="1:29" hidden="1" x14ac:dyDescent="0.2">
      <c r="A1909" t="s">
        <v>1986</v>
      </c>
      <c r="B1909" s="5">
        <v>81.63</v>
      </c>
      <c r="C1909" s="2">
        <v>36000000</v>
      </c>
      <c r="D1909" s="2">
        <v>211000000</v>
      </c>
      <c r="E1909" t="s">
        <v>27</v>
      </c>
      <c r="F1909" s="2">
        <v>45000000</v>
      </c>
      <c r="G1909" s="1">
        <f t="shared" si="381"/>
        <v>2.1216433666317385</v>
      </c>
      <c r="H1909" s="1">
        <f t="shared" si="382"/>
        <v>0.45248318245700581</v>
      </c>
      <c r="I1909" s="1">
        <f t="shared" si="383"/>
        <v>3.1249361246445493</v>
      </c>
      <c r="J1909" s="1">
        <f t="shared" si="384"/>
        <v>14.652478273333333</v>
      </c>
      <c r="K1909" s="4">
        <v>8091000000</v>
      </c>
      <c r="L1909" s="4">
        <v>6304000000</v>
      </c>
      <c r="M1909" s="1">
        <f t="shared" si="385"/>
        <v>49.638888888888886</v>
      </c>
      <c r="N1909" s="1">
        <f t="shared" si="386"/>
        <v>1.6444767767207611</v>
      </c>
      <c r="O1909" s="4">
        <v>1787000000</v>
      </c>
      <c r="P1909" s="1">
        <f t="shared" si="387"/>
        <v>2.5181869054280921</v>
      </c>
      <c r="Q1909" s="1">
        <f t="shared" si="388"/>
        <v>11.807498601007275</v>
      </c>
      <c r="R1909" s="1">
        <f t="shared" si="389"/>
        <v>1.3927393364928908</v>
      </c>
      <c r="S1909" s="1">
        <f t="shared" si="390"/>
        <v>58.611111111111114</v>
      </c>
      <c r="T1909" s="1">
        <f t="shared" si="393"/>
        <v>68.538888888888891</v>
      </c>
      <c r="U1909" s="1">
        <f t="shared" si="393"/>
        <v>63.575000000000003</v>
      </c>
      <c r="V1909" s="1">
        <f t="shared" si="393"/>
        <v>58.611111111111114</v>
      </c>
      <c r="AA1909"/>
      <c r="AB1909"/>
    </row>
    <row r="1910" spans="1:29" hidden="1" x14ac:dyDescent="0.2">
      <c r="A1910" t="s">
        <v>1987</v>
      </c>
      <c r="B1910" s="5">
        <v>72.239999999999995</v>
      </c>
      <c r="C1910" s="2">
        <v>105628599</v>
      </c>
      <c r="D1910" s="2">
        <v>-873000000</v>
      </c>
      <c r="E1910" t="s">
        <v>27</v>
      </c>
      <c r="F1910" s="2">
        <v>89000000</v>
      </c>
      <c r="G1910" s="1">
        <f t="shared" ref="G1910:G1973" si="394">D1910/$C$3</f>
        <v>-8.7781737396659132</v>
      </c>
      <c r="H1910" s="1">
        <f t="shared" ref="H1910:H1973" si="395">F1910/$C$3</f>
        <v>0.89491118308163364</v>
      </c>
      <c r="I1910" s="1">
        <f t="shared" ref="I1910:I1973" si="396">$B$3/G1910</f>
        <v>-0.75528238522336766</v>
      </c>
      <c r="J1910" s="1">
        <f t="shared" ref="J1910:J1973" si="397">$B$3/H1910</f>
        <v>7.4085564303370788</v>
      </c>
      <c r="K1910" s="4">
        <v>10645000000</v>
      </c>
      <c r="L1910" s="4">
        <v>5139000000</v>
      </c>
      <c r="M1910" s="1">
        <f t="shared" ref="M1910:M1973" si="398">(K1910-L1910)/C1910</f>
        <v>52.126034541081054</v>
      </c>
      <c r="N1910" s="1">
        <f t="shared" ref="N1910:N1973" si="399">B1910/M1910</f>
        <v>1.3858717747475482</v>
      </c>
      <c r="O1910" s="4">
        <v>5497000000</v>
      </c>
      <c r="P1910" s="1">
        <f t="shared" ref="P1910:P1973" si="400">F1910/O1910*100</f>
        <v>1.6190649445151899</v>
      </c>
      <c r="Q1910" s="1">
        <f t="shared" ref="Q1910:Q1973" si="401">D1910/O1910*100</f>
        <v>-15.881389849008551</v>
      </c>
      <c r="R1910" s="1">
        <f t="shared" ref="R1910:R1973" si="402">B1910/S1910</f>
        <v>-0.87406758210309277</v>
      </c>
      <c r="S1910" s="1">
        <f t="shared" ref="S1910:S1973" si="403">($O1910+$O1910*($Q1910-$C$1)/$C$1)/$C1910</f>
        <v>-82.648071475415477</v>
      </c>
      <c r="T1910" s="1">
        <f t="shared" si="393"/>
        <v>-72.23990540667873</v>
      </c>
      <c r="U1910" s="1">
        <f t="shared" si="393"/>
        <v>-77.443988441047111</v>
      </c>
      <c r="V1910" s="1">
        <f t="shared" si="393"/>
        <v>-82.648071475415477</v>
      </c>
      <c r="AA1910"/>
      <c r="AB1910"/>
    </row>
    <row r="1911" spans="1:29" hidden="1" x14ac:dyDescent="0.2">
      <c r="A1911" t="s">
        <v>1988</v>
      </c>
      <c r="B1911" s="5">
        <v>22.97</v>
      </c>
      <c r="C1911" s="2">
        <v>72800000</v>
      </c>
      <c r="D1911" s="2">
        <v>15000000</v>
      </c>
      <c r="E1911" t="s">
        <v>27</v>
      </c>
      <c r="F1911" s="2">
        <v>17000000</v>
      </c>
      <c r="G1911" s="1">
        <f t="shared" si="394"/>
        <v>0.15082772748566861</v>
      </c>
      <c r="H1911" s="1">
        <f t="shared" si="395"/>
        <v>0.17093809115042441</v>
      </c>
      <c r="I1911" s="1">
        <f t="shared" si="396"/>
        <v>43.957434819999996</v>
      </c>
      <c r="J1911" s="1">
        <f t="shared" si="397"/>
        <v>38.7859719</v>
      </c>
      <c r="K1911" s="4">
        <v>1281000000</v>
      </c>
      <c r="L1911" s="3">
        <v>765000000</v>
      </c>
      <c r="M1911" s="1">
        <f t="shared" si="398"/>
        <v>7.0879120879120876</v>
      </c>
      <c r="N1911" s="1">
        <f t="shared" si="399"/>
        <v>3.2407286821705426</v>
      </c>
      <c r="O1911" s="3">
        <v>514000000</v>
      </c>
      <c r="P1911" s="1">
        <f t="shared" si="400"/>
        <v>3.3073929961089497</v>
      </c>
      <c r="Q1911" s="1">
        <f t="shared" si="401"/>
        <v>2.9182879377431905</v>
      </c>
      <c r="R1911" s="1">
        <f t="shared" si="402"/>
        <v>11.148106666666667</v>
      </c>
      <c r="S1911" s="1">
        <f t="shared" si="403"/>
        <v>2.0604395604395602</v>
      </c>
      <c r="T1911" s="1">
        <f t="shared" si="393"/>
        <v>3.4725274725274726</v>
      </c>
      <c r="U1911" s="1">
        <f t="shared" si="393"/>
        <v>2.7664835164835164</v>
      </c>
      <c r="V1911" s="1">
        <f t="shared" si="393"/>
        <v>2.0604395604395602</v>
      </c>
      <c r="AA1911"/>
      <c r="AB1911"/>
    </row>
    <row r="1912" spans="1:29" hidden="1" x14ac:dyDescent="0.2">
      <c r="A1912" t="s">
        <v>1989</v>
      </c>
      <c r="B1912" s="5">
        <v>52.33</v>
      </c>
      <c r="C1912" s="2">
        <v>990255959</v>
      </c>
      <c r="D1912" s="2">
        <v>-430000000</v>
      </c>
      <c r="E1912" t="s">
        <v>201</v>
      </c>
      <c r="F1912" s="2">
        <v>-430000000</v>
      </c>
      <c r="G1912" s="1">
        <f t="shared" si="394"/>
        <v>-4.3237281879224998</v>
      </c>
      <c r="H1912" s="1">
        <f t="shared" si="395"/>
        <v>-4.3237281879224998</v>
      </c>
      <c r="I1912" s="1">
        <f t="shared" si="396"/>
        <v>-1.5333988890697674</v>
      </c>
      <c r="J1912" s="1">
        <f t="shared" si="397"/>
        <v>-1.5333988890697674</v>
      </c>
      <c r="K1912" s="4">
        <v>20885000000</v>
      </c>
      <c r="L1912" s="4">
        <v>15363000000</v>
      </c>
      <c r="M1912" s="1">
        <f t="shared" si="398"/>
        <v>5.5763360470724521</v>
      </c>
      <c r="N1912" s="1">
        <f t="shared" si="399"/>
        <v>9.3842981409760942</v>
      </c>
      <c r="O1912" s="4">
        <v>5522000000</v>
      </c>
      <c r="P1912" s="1">
        <f t="shared" si="400"/>
        <v>-7.7870336834480263</v>
      </c>
      <c r="Q1912" s="1">
        <f t="shared" si="401"/>
        <v>-7.7870336834480263</v>
      </c>
      <c r="R1912" s="1">
        <f t="shared" si="402"/>
        <v>-12.051184728946511</v>
      </c>
      <c r="S1912" s="1">
        <f t="shared" si="403"/>
        <v>-4.3423116628778597</v>
      </c>
      <c r="T1912" s="1">
        <f t="shared" si="393"/>
        <v>-3.2270444534633698</v>
      </c>
      <c r="U1912" s="1">
        <f t="shared" si="393"/>
        <v>-3.784678058170615</v>
      </c>
      <c r="V1912" s="1">
        <f t="shared" si="393"/>
        <v>-4.3423116628778597</v>
      </c>
      <c r="AA1912"/>
      <c r="AB1912"/>
    </row>
    <row r="1913" spans="1:29" hidden="1" x14ac:dyDescent="0.2">
      <c r="A1913" t="s">
        <v>1990</v>
      </c>
      <c r="B1913" s="5">
        <v>0.36</v>
      </c>
      <c r="C1913" s="2">
        <v>12533000</v>
      </c>
      <c r="D1913" s="2">
        <v>-18000000</v>
      </c>
      <c r="E1913" t="s">
        <v>114</v>
      </c>
      <c r="F1913" s="2">
        <v>-4000000</v>
      </c>
      <c r="G1913" s="1">
        <f t="shared" si="394"/>
        <v>-0.18099327298280232</v>
      </c>
      <c r="H1913" s="1">
        <f t="shared" si="395"/>
        <v>-4.0220727329511624E-2</v>
      </c>
      <c r="I1913" s="1">
        <f t="shared" si="396"/>
        <v>-36.631195683333331</v>
      </c>
      <c r="J1913" s="1">
        <f t="shared" si="397"/>
        <v>-164.84038057500001</v>
      </c>
      <c r="K1913" s="3">
        <v>124000000</v>
      </c>
      <c r="L1913" s="3">
        <v>115000000</v>
      </c>
      <c r="M1913" s="1">
        <f t="shared" si="398"/>
        <v>0.71810420489906646</v>
      </c>
      <c r="N1913" s="1">
        <f t="shared" si="399"/>
        <v>0.50131999999999999</v>
      </c>
      <c r="O1913" s="3">
        <v>9000000</v>
      </c>
      <c r="P1913" s="1">
        <f t="shared" si="400"/>
        <v>-44.444444444444443</v>
      </c>
      <c r="Q1913" s="1">
        <f t="shared" si="401"/>
        <v>-200</v>
      </c>
      <c r="R1913" s="1">
        <f t="shared" si="402"/>
        <v>-2.5065999999999998E-2</v>
      </c>
      <c r="S1913" s="1">
        <f t="shared" si="403"/>
        <v>-14.362084097981329</v>
      </c>
      <c r="T1913" s="1">
        <f t="shared" si="393"/>
        <v>-14.218463257001517</v>
      </c>
      <c r="U1913" s="1">
        <f t="shared" si="393"/>
        <v>-14.290273677491422</v>
      </c>
      <c r="V1913" s="1">
        <f t="shared" si="393"/>
        <v>-14.362084097981329</v>
      </c>
      <c r="AA1913"/>
      <c r="AB1913"/>
    </row>
    <row r="1914" spans="1:29" hidden="1" x14ac:dyDescent="0.2">
      <c r="A1914" t="s">
        <v>1991</v>
      </c>
      <c r="B1914" s="5" t="s">
        <v>46</v>
      </c>
      <c r="C1914" s="2">
        <v>33565209</v>
      </c>
      <c r="D1914" s="2">
        <v>3000000</v>
      </c>
      <c r="E1914" t="s">
        <v>539</v>
      </c>
      <c r="F1914" s="2">
        <v>-0.08</v>
      </c>
      <c r="G1914" s="1">
        <f t="shared" si="394"/>
        <v>3.0165545497133722E-2</v>
      </c>
      <c r="H1914" s="1">
        <f t="shared" si="395"/>
        <v>-8.044145465902326E-10</v>
      </c>
      <c r="I1914" s="1">
        <f t="shared" si="396"/>
        <v>219.78717409999999</v>
      </c>
      <c r="J1914" s="1">
        <f t="shared" si="397"/>
        <v>-8242019028.749999</v>
      </c>
      <c r="K1914" s="3">
        <v>47000000</v>
      </c>
      <c r="L1914" s="3">
        <v>12000000</v>
      </c>
      <c r="M1914" s="1">
        <f t="shared" si="398"/>
        <v>1.0427463746762309</v>
      </c>
      <c r="N1914" s="1" t="e">
        <f t="shared" si="399"/>
        <v>#VALUE!</v>
      </c>
      <c r="O1914" s="3">
        <v>35000000</v>
      </c>
      <c r="P1914" s="1">
        <f t="shared" si="400"/>
        <v>-2.2857142857142858E-7</v>
      </c>
      <c r="Q1914" s="1">
        <f t="shared" si="401"/>
        <v>8.5714285714285712</v>
      </c>
      <c r="R1914" s="1" t="e">
        <f t="shared" si="402"/>
        <v>#VALUE!</v>
      </c>
      <c r="S1914" s="1">
        <f t="shared" si="403"/>
        <v>0.89378260686534083</v>
      </c>
      <c r="T1914" s="1">
        <f t="shared" ref="T1914:V1933" si="404">($O1914+$O1914*($Q1914+T$2-$C$1)/$C$1)/$C1914</f>
        <v>1.1023318818005869</v>
      </c>
      <c r="U1914" s="1">
        <f t="shared" si="404"/>
        <v>0.99805724433296394</v>
      </c>
      <c r="V1914" s="1">
        <f t="shared" si="404"/>
        <v>0.89378260686534083</v>
      </c>
      <c r="AA1914"/>
      <c r="AB1914"/>
    </row>
    <row r="1915" spans="1:29" hidden="1" x14ac:dyDescent="0.2">
      <c r="A1915" t="s">
        <v>1992</v>
      </c>
      <c r="B1915" s="5">
        <v>11.01</v>
      </c>
      <c r="C1915" s="2">
        <v>14541194</v>
      </c>
      <c r="D1915" s="2">
        <v>10000000</v>
      </c>
      <c r="E1915" t="s">
        <v>114</v>
      </c>
      <c r="F1915" s="2">
        <v>-0.02</v>
      </c>
      <c r="G1915" s="1">
        <f t="shared" si="394"/>
        <v>0.10055181832377906</v>
      </c>
      <c r="H1915" s="1">
        <f t="shared" si="395"/>
        <v>-2.0110363664755815E-10</v>
      </c>
      <c r="I1915" s="1">
        <f t="shared" si="396"/>
        <v>65.936152230000005</v>
      </c>
      <c r="J1915" s="1">
        <f t="shared" si="397"/>
        <v>-32968076114.999996</v>
      </c>
      <c r="K1915" s="3">
        <v>165000000</v>
      </c>
      <c r="L1915" s="3">
        <v>10000000</v>
      </c>
      <c r="M1915" s="1">
        <f t="shared" si="398"/>
        <v>10.659372263378097</v>
      </c>
      <c r="N1915" s="1">
        <f t="shared" si="399"/>
        <v>1.0328938447741935</v>
      </c>
      <c r="O1915" s="3">
        <v>156000000</v>
      </c>
      <c r="P1915" s="1">
        <f t="shared" si="400"/>
        <v>-1.282051282051282E-8</v>
      </c>
      <c r="Q1915" s="1">
        <f t="shared" si="401"/>
        <v>6.4102564102564097</v>
      </c>
      <c r="R1915" s="1">
        <f t="shared" si="402"/>
        <v>1.6009854594000001</v>
      </c>
      <c r="S1915" s="1">
        <f t="shared" si="403"/>
        <v>6.8770143634697387</v>
      </c>
      <c r="T1915" s="1">
        <f t="shared" si="404"/>
        <v>9.022642844872296</v>
      </c>
      <c r="U1915" s="1">
        <f t="shared" si="404"/>
        <v>7.9498286041710191</v>
      </c>
      <c r="V1915" s="1">
        <f t="shared" si="404"/>
        <v>6.8770143634697387</v>
      </c>
      <c r="AA1915"/>
      <c r="AB1915"/>
    </row>
    <row r="1916" spans="1:29" hidden="1" x14ac:dyDescent="0.2">
      <c r="A1916" t="s">
        <v>1993</v>
      </c>
      <c r="B1916" s="5">
        <v>8.73</v>
      </c>
      <c r="C1916" s="2">
        <v>41749200</v>
      </c>
      <c r="D1916" s="2">
        <v>-33000000</v>
      </c>
      <c r="E1916" t="s">
        <v>27</v>
      </c>
      <c r="F1916" s="2">
        <v>-15000000</v>
      </c>
      <c r="G1916" s="1">
        <f t="shared" si="394"/>
        <v>-0.33182100046847091</v>
      </c>
      <c r="H1916" s="1">
        <f t="shared" si="395"/>
        <v>-0.15082772748566861</v>
      </c>
      <c r="I1916" s="1">
        <f t="shared" si="396"/>
        <v>-19.98065219090909</v>
      </c>
      <c r="J1916" s="1">
        <f t="shared" si="397"/>
        <v>-43.957434819999996</v>
      </c>
      <c r="K1916" s="4">
        <v>1562000000</v>
      </c>
      <c r="L1916" s="3">
        <v>564000000</v>
      </c>
      <c r="M1916" s="1">
        <f t="shared" si="398"/>
        <v>23.904649669933796</v>
      </c>
      <c r="N1916" s="1">
        <f t="shared" si="399"/>
        <v>0.36520091783567132</v>
      </c>
      <c r="O1916" s="3">
        <v>998000000</v>
      </c>
      <c r="P1916" s="1">
        <f t="shared" si="400"/>
        <v>-1.503006012024048</v>
      </c>
      <c r="Q1916" s="1">
        <f t="shared" si="401"/>
        <v>-3.3066132264529058</v>
      </c>
      <c r="R1916" s="1">
        <f t="shared" si="402"/>
        <v>-1.1044561090909091</v>
      </c>
      <c r="S1916" s="1">
        <f t="shared" si="403"/>
        <v>-7.9043430772326175</v>
      </c>
      <c r="T1916" s="1">
        <f t="shared" si="404"/>
        <v>-3.1234131432458585</v>
      </c>
      <c r="U1916" s="1">
        <f t="shared" si="404"/>
        <v>-5.5138781102392382</v>
      </c>
      <c r="V1916" s="1">
        <f t="shared" si="404"/>
        <v>-7.9043430772326175</v>
      </c>
      <c r="AA1916"/>
      <c r="AB1916"/>
    </row>
    <row r="1917" spans="1:29" hidden="1" x14ac:dyDescent="0.2">
      <c r="A1917" t="s">
        <v>1994</v>
      </c>
      <c r="B1917" s="5">
        <v>10.24</v>
      </c>
      <c r="C1917" s="2">
        <v>55752642</v>
      </c>
      <c r="D1917" s="2">
        <v>18000000</v>
      </c>
      <c r="E1917" t="s">
        <v>27</v>
      </c>
      <c r="F1917" s="2">
        <v>18000000</v>
      </c>
      <c r="G1917" s="1">
        <f t="shared" si="394"/>
        <v>0.18099327298280232</v>
      </c>
      <c r="H1917" s="1">
        <f t="shared" si="395"/>
        <v>0.18099327298280232</v>
      </c>
      <c r="I1917" s="1">
        <f t="shared" si="396"/>
        <v>36.631195683333331</v>
      </c>
      <c r="J1917" s="1">
        <f t="shared" si="397"/>
        <v>36.631195683333331</v>
      </c>
      <c r="K1917" s="3">
        <v>395000000</v>
      </c>
      <c r="L1917" s="3">
        <v>156000000</v>
      </c>
      <c r="M1917" s="1">
        <f t="shared" si="398"/>
        <v>4.286792364028237</v>
      </c>
      <c r="N1917" s="1">
        <f t="shared" si="399"/>
        <v>2.3887324438493724</v>
      </c>
      <c r="O1917" s="3">
        <v>239000000</v>
      </c>
      <c r="P1917" s="1">
        <f t="shared" si="400"/>
        <v>7.5313807531380759</v>
      </c>
      <c r="Q1917" s="1">
        <f t="shared" si="401"/>
        <v>7.5313807531380759</v>
      </c>
      <c r="R1917" s="1">
        <f t="shared" si="402"/>
        <v>3.171705856</v>
      </c>
      <c r="S1917" s="1">
        <f t="shared" si="403"/>
        <v>3.2285465503141539</v>
      </c>
      <c r="T1917" s="1">
        <f t="shared" si="404"/>
        <v>4.0859050231198015</v>
      </c>
      <c r="U1917" s="1">
        <f t="shared" si="404"/>
        <v>3.6572257867169782</v>
      </c>
      <c r="V1917" s="1">
        <f t="shared" si="404"/>
        <v>3.2285465503141539</v>
      </c>
      <c r="AA1917"/>
      <c r="AB1917"/>
    </row>
    <row r="1918" spans="1:29" hidden="1" x14ac:dyDescent="0.2">
      <c r="A1918" t="s">
        <v>1995</v>
      </c>
      <c r="B1918" s="5">
        <v>29.84</v>
      </c>
      <c r="C1918" s="2">
        <v>219203297</v>
      </c>
      <c r="D1918" s="2">
        <v>351000000</v>
      </c>
      <c r="E1918" t="s">
        <v>686</v>
      </c>
      <c r="F1918" s="2">
        <v>351000000</v>
      </c>
      <c r="G1918" s="1">
        <f t="shared" si="394"/>
        <v>3.5293688231646452</v>
      </c>
      <c r="H1918" s="1">
        <f t="shared" si="395"/>
        <v>3.5293688231646452</v>
      </c>
      <c r="I1918" s="1">
        <f t="shared" si="396"/>
        <v>1.8785228555555555</v>
      </c>
      <c r="J1918" s="1">
        <f t="shared" si="397"/>
        <v>1.8785228555555555</v>
      </c>
      <c r="K1918" s="4">
        <v>3005000000</v>
      </c>
      <c r="L1918" s="4">
        <v>1069000000</v>
      </c>
      <c r="M1918" s="1">
        <f t="shared" si="398"/>
        <v>8.8319839459349012</v>
      </c>
      <c r="N1918" s="1">
        <f t="shared" si="399"/>
        <v>3.3786293297933883</v>
      </c>
      <c r="O1918" s="4">
        <v>1936000000</v>
      </c>
      <c r="P1918" s="1">
        <f t="shared" si="400"/>
        <v>18.130165289256198</v>
      </c>
      <c r="Q1918" s="1">
        <f t="shared" si="401"/>
        <v>18.130165289256198</v>
      </c>
      <c r="R1918" s="1">
        <f t="shared" si="402"/>
        <v>1.8635402799088321</v>
      </c>
      <c r="S1918" s="1">
        <f t="shared" si="403"/>
        <v>16.012532877185691</v>
      </c>
      <c r="T1918" s="1">
        <f t="shared" si="404"/>
        <v>17.778929666372672</v>
      </c>
      <c r="U1918" s="1">
        <f t="shared" si="404"/>
        <v>16.895731271779184</v>
      </c>
      <c r="V1918" s="1">
        <f t="shared" si="404"/>
        <v>16.012532877185691</v>
      </c>
      <c r="AA1918"/>
      <c r="AB1918"/>
    </row>
    <row r="1919" spans="1:29" hidden="1" x14ac:dyDescent="0.2">
      <c r="A1919" t="s">
        <v>1996</v>
      </c>
      <c r="B1919" s="5">
        <v>54.73</v>
      </c>
      <c r="C1919" s="2">
        <v>32770000</v>
      </c>
      <c r="D1919" s="2">
        <v>64000000</v>
      </c>
      <c r="E1919" t="s">
        <v>27</v>
      </c>
      <c r="F1919" s="2">
        <v>24000000</v>
      </c>
      <c r="G1919" s="1">
        <f t="shared" si="394"/>
        <v>0.64353163727218599</v>
      </c>
      <c r="H1919" s="1">
        <f t="shared" si="395"/>
        <v>0.24132436397706977</v>
      </c>
      <c r="I1919" s="1">
        <f t="shared" si="396"/>
        <v>10.302523785937501</v>
      </c>
      <c r="J1919" s="1">
        <f t="shared" si="397"/>
        <v>27.473396762499998</v>
      </c>
      <c r="K1919" s="3">
        <v>985000000</v>
      </c>
      <c r="L1919" s="3">
        <v>328000000</v>
      </c>
      <c r="M1919" s="1">
        <f t="shared" si="398"/>
        <v>20.04882514494965</v>
      </c>
      <c r="N1919" s="1">
        <f t="shared" si="399"/>
        <v>2.7298357686453576</v>
      </c>
      <c r="O1919" s="3">
        <v>657000000</v>
      </c>
      <c r="P1919" s="1">
        <f t="shared" si="400"/>
        <v>3.6529680365296802</v>
      </c>
      <c r="Q1919" s="1">
        <f t="shared" si="401"/>
        <v>9.7412480974124804</v>
      </c>
      <c r="R1919" s="1">
        <f t="shared" si="402"/>
        <v>2.8023470312500001</v>
      </c>
      <c r="S1919" s="1">
        <f t="shared" si="403"/>
        <v>19.530057979859627</v>
      </c>
      <c r="T1919" s="1">
        <f t="shared" si="404"/>
        <v>23.539823008849556</v>
      </c>
      <c r="U1919" s="1">
        <f t="shared" si="404"/>
        <v>21.534940494354593</v>
      </c>
      <c r="V1919" s="1">
        <f t="shared" si="404"/>
        <v>19.530057979859627</v>
      </c>
      <c r="AA1919"/>
      <c r="AB1919"/>
    </row>
    <row r="1920" spans="1:29" hidden="1" x14ac:dyDescent="0.2">
      <c r="A1920" t="s">
        <v>1997</v>
      </c>
      <c r="B1920" s="5">
        <v>10.01</v>
      </c>
      <c r="C1920" s="2">
        <v>5223704</v>
      </c>
      <c r="D1920" s="2" t="s">
        <v>41</v>
      </c>
      <c r="E1920" t="s">
        <v>42</v>
      </c>
      <c r="F1920" s="2">
        <v>-0.03</v>
      </c>
      <c r="G1920" s="1" t="e">
        <f t="shared" si="394"/>
        <v>#VALUE!</v>
      </c>
      <c r="H1920" s="1">
        <f t="shared" si="395"/>
        <v>-3.016554549713372E-10</v>
      </c>
      <c r="I1920" s="1" t="e">
        <f t="shared" si="396"/>
        <v>#VALUE!</v>
      </c>
      <c r="J1920" s="1">
        <f t="shared" si="397"/>
        <v>-21978717410</v>
      </c>
      <c r="K1920" s="3">
        <v>176000000</v>
      </c>
      <c r="L1920" s="3">
        <v>0.59</v>
      </c>
      <c r="M1920" s="1">
        <f t="shared" si="398"/>
        <v>33.692567459794809</v>
      </c>
      <c r="N1920" s="1">
        <f t="shared" si="399"/>
        <v>0.29709816599595412</v>
      </c>
      <c r="O1920" s="3">
        <v>5000000</v>
      </c>
      <c r="P1920" s="1">
        <f t="shared" si="400"/>
        <v>-5.9999999999999997E-7</v>
      </c>
      <c r="Q1920" s="1" t="e">
        <f t="shared" si="401"/>
        <v>#VALUE!</v>
      </c>
      <c r="R1920" s="1" t="e">
        <f t="shared" si="402"/>
        <v>#VALUE!</v>
      </c>
      <c r="S1920" s="1" t="e">
        <f t="shared" si="403"/>
        <v>#VALUE!</v>
      </c>
      <c r="T1920" s="1" t="e">
        <f t="shared" si="404"/>
        <v>#VALUE!</v>
      </c>
      <c r="U1920" s="1" t="e">
        <f t="shared" si="404"/>
        <v>#VALUE!</v>
      </c>
      <c r="V1920" s="1" t="e">
        <f t="shared" si="404"/>
        <v>#VALUE!</v>
      </c>
      <c r="AA1920"/>
      <c r="AB1920"/>
    </row>
    <row r="1921" spans="1:28" hidden="1" x14ac:dyDescent="0.2">
      <c r="A1921" t="s">
        <v>1998</v>
      </c>
      <c r="B1921" s="5">
        <v>2.31</v>
      </c>
      <c r="C1921" s="2">
        <v>11052000</v>
      </c>
      <c r="D1921" s="2">
        <v>-3000000</v>
      </c>
      <c r="E1921" t="s">
        <v>27</v>
      </c>
      <c r="F1921" s="2">
        <v>-3000000</v>
      </c>
      <c r="G1921" s="1">
        <f t="shared" si="394"/>
        <v>-3.0165545497133722E-2</v>
      </c>
      <c r="H1921" s="1">
        <f t="shared" si="395"/>
        <v>-3.0165545497133722E-2</v>
      </c>
      <c r="I1921" s="1">
        <f t="shared" si="396"/>
        <v>-219.78717409999999</v>
      </c>
      <c r="J1921" s="1">
        <f t="shared" si="397"/>
        <v>-219.78717409999999</v>
      </c>
      <c r="K1921" s="3">
        <v>61000000</v>
      </c>
      <c r="L1921" s="3">
        <v>3000000</v>
      </c>
      <c r="M1921" s="1">
        <f t="shared" si="398"/>
        <v>5.2479189287006873</v>
      </c>
      <c r="N1921" s="1">
        <f t="shared" si="399"/>
        <v>0.44017448275862076</v>
      </c>
      <c r="O1921" s="3">
        <v>58000000</v>
      </c>
      <c r="P1921" s="1">
        <f t="shared" si="400"/>
        <v>-5.1724137931034484</v>
      </c>
      <c r="Q1921" s="1">
        <f t="shared" si="401"/>
        <v>-5.1724137931034484</v>
      </c>
      <c r="R1921" s="1">
        <f t="shared" si="402"/>
        <v>-0.85100400000000009</v>
      </c>
      <c r="S1921" s="1">
        <f t="shared" si="403"/>
        <v>-2.7144408251900107</v>
      </c>
      <c r="T1921" s="1">
        <f t="shared" si="404"/>
        <v>-1.6648570394498734</v>
      </c>
      <c r="U1921" s="1">
        <f t="shared" si="404"/>
        <v>-2.1896489323199422</v>
      </c>
      <c r="V1921" s="1">
        <f t="shared" si="404"/>
        <v>-2.7144408251900107</v>
      </c>
      <c r="AA1921"/>
      <c r="AB1921"/>
    </row>
    <row r="1922" spans="1:28" hidden="1" x14ac:dyDescent="0.2">
      <c r="A1922" t="s">
        <v>1999</v>
      </c>
      <c r="B1922" s="5">
        <v>63.15</v>
      </c>
      <c r="C1922" s="2">
        <v>1267000000</v>
      </c>
      <c r="D1922" s="2">
        <v>5455000000</v>
      </c>
      <c r="E1922" t="s">
        <v>27</v>
      </c>
      <c r="F1922" s="2">
        <v>-1165000000</v>
      </c>
      <c r="G1922" s="1">
        <f t="shared" si="394"/>
        <v>54.851016895621484</v>
      </c>
      <c r="H1922" s="1">
        <f t="shared" si="395"/>
        <v>-11.71428683472026</v>
      </c>
      <c r="I1922" s="1">
        <f t="shared" si="396"/>
        <v>0.12087287301558203</v>
      </c>
      <c r="J1922" s="1">
        <f t="shared" si="397"/>
        <v>-0.56597555562231761</v>
      </c>
      <c r="K1922" s="4">
        <v>59146000000</v>
      </c>
      <c r="L1922" s="4">
        <v>38410000000</v>
      </c>
      <c r="M1922" s="1">
        <f t="shared" si="398"/>
        <v>16.366219415943174</v>
      </c>
      <c r="N1922" s="1">
        <f t="shared" si="399"/>
        <v>3.858557581018518</v>
      </c>
      <c r="O1922" s="4">
        <v>20604000000</v>
      </c>
      <c r="P1922" s="1">
        <f t="shared" si="400"/>
        <v>-5.6542418947777131</v>
      </c>
      <c r="Q1922" s="1">
        <f t="shared" si="401"/>
        <v>26.475441661813242</v>
      </c>
      <c r="R1922" s="1">
        <f t="shared" si="402"/>
        <v>1.4667470210815763</v>
      </c>
      <c r="S1922" s="1">
        <f t="shared" si="403"/>
        <v>43.054459352801899</v>
      </c>
      <c r="T1922" s="1">
        <f t="shared" si="404"/>
        <v>46.306866614048943</v>
      </c>
      <c r="U1922" s="1">
        <f t="shared" si="404"/>
        <v>44.680662983425421</v>
      </c>
      <c r="V1922" s="1">
        <f t="shared" si="404"/>
        <v>43.054459352801899</v>
      </c>
      <c r="AA1922"/>
      <c r="AB1922"/>
    </row>
    <row r="1923" spans="1:28" hidden="1" x14ac:dyDescent="0.2">
      <c r="A1923" t="s">
        <v>2000</v>
      </c>
      <c r="B1923" s="5">
        <v>5.17</v>
      </c>
      <c r="C1923" s="2">
        <v>1719658728</v>
      </c>
      <c r="D1923" s="2">
        <v>594000000</v>
      </c>
      <c r="E1923" t="s">
        <v>27</v>
      </c>
      <c r="F1923" s="2">
        <v>594000000</v>
      </c>
      <c r="G1923" s="1">
        <f t="shared" si="394"/>
        <v>5.9727780084324769</v>
      </c>
      <c r="H1923" s="1">
        <f t="shared" si="395"/>
        <v>5.9727780084324769</v>
      </c>
      <c r="I1923" s="1">
        <f t="shared" si="396"/>
        <v>1.1100362328282827</v>
      </c>
      <c r="J1923" s="1">
        <f t="shared" si="397"/>
        <v>1.1100362328282827</v>
      </c>
      <c r="K1923" s="4">
        <v>51281000000</v>
      </c>
      <c r="L1923" s="4">
        <v>25342000000</v>
      </c>
      <c r="M1923" s="1">
        <f t="shared" si="398"/>
        <v>15.083806791227474</v>
      </c>
      <c r="N1923" s="1">
        <f t="shared" si="399"/>
        <v>0.34275167214464708</v>
      </c>
      <c r="O1923" s="4">
        <v>25731000000</v>
      </c>
      <c r="P1923" s="1">
        <f t="shared" si="400"/>
        <v>2.3084994753410282</v>
      </c>
      <c r="Q1923" s="1">
        <f t="shared" si="401"/>
        <v>2.3084994753410282</v>
      </c>
      <c r="R1923" s="1">
        <f t="shared" si="402"/>
        <v>1.4967400040000001</v>
      </c>
      <c r="S1923" s="1">
        <f t="shared" si="403"/>
        <v>3.4541737283585023</v>
      </c>
      <c r="T1923" s="1">
        <f t="shared" si="404"/>
        <v>6.4467442402909141</v>
      </c>
      <c r="U1923" s="1">
        <f t="shared" si="404"/>
        <v>4.9504589843247082</v>
      </c>
      <c r="V1923" s="1">
        <f t="shared" si="404"/>
        <v>3.4541737283585023</v>
      </c>
      <c r="AA1923"/>
      <c r="AB1923"/>
    </row>
    <row r="1924" spans="1:28" hidden="1" x14ac:dyDescent="0.2">
      <c r="A1924" t="s">
        <v>2001</v>
      </c>
      <c r="B1924" s="5">
        <v>35.06</v>
      </c>
      <c r="C1924" s="2">
        <v>26660878</v>
      </c>
      <c r="D1924" s="2">
        <v>47000000</v>
      </c>
      <c r="E1924" t="s">
        <v>27</v>
      </c>
      <c r="F1924" s="2">
        <v>13000000</v>
      </c>
      <c r="G1924" s="1">
        <f t="shared" si="394"/>
        <v>0.47259354612176163</v>
      </c>
      <c r="H1924" s="1">
        <f t="shared" si="395"/>
        <v>0.13071736382091279</v>
      </c>
      <c r="I1924" s="1">
        <f t="shared" si="396"/>
        <v>14.028968559574468</v>
      </c>
      <c r="J1924" s="1">
        <f t="shared" si="397"/>
        <v>50.720117100000003</v>
      </c>
      <c r="K1924" s="4">
        <v>4356000000</v>
      </c>
      <c r="L1924" s="4">
        <v>3793000000</v>
      </c>
      <c r="M1924" s="1">
        <f t="shared" si="398"/>
        <v>21.117083991007348</v>
      </c>
      <c r="N1924" s="1">
        <f t="shared" si="399"/>
        <v>1.6602671095559502</v>
      </c>
      <c r="O1924" s="3">
        <v>563000000</v>
      </c>
      <c r="P1924" s="1">
        <f t="shared" si="400"/>
        <v>2.3090586145648313</v>
      </c>
      <c r="Q1924" s="1">
        <f t="shared" si="401"/>
        <v>8.3481349911190055</v>
      </c>
      <c r="R1924" s="1">
        <f t="shared" si="402"/>
        <v>1.9887880482553193</v>
      </c>
      <c r="S1924" s="1">
        <f t="shared" si="403"/>
        <v>17.628826777572741</v>
      </c>
      <c r="T1924" s="1">
        <f t="shared" si="404"/>
        <v>21.85224357577421</v>
      </c>
      <c r="U1924" s="1">
        <f t="shared" si="404"/>
        <v>19.740535176673475</v>
      </c>
      <c r="V1924" s="1">
        <f t="shared" si="404"/>
        <v>17.628826777572741</v>
      </c>
      <c r="AA1924"/>
      <c r="AB1924"/>
    </row>
    <row r="1925" spans="1:28" hidden="1" x14ac:dyDescent="0.2">
      <c r="A1925" t="s">
        <v>2002</v>
      </c>
      <c r="B1925" s="5">
        <v>1.36</v>
      </c>
      <c r="C1925" s="2">
        <v>189123647</v>
      </c>
      <c r="D1925" s="2">
        <v>-27000000</v>
      </c>
      <c r="E1925" t="s">
        <v>27</v>
      </c>
      <c r="F1925" s="2">
        <v>-15000000</v>
      </c>
      <c r="G1925" s="1">
        <f t="shared" si="394"/>
        <v>-0.27148990947420348</v>
      </c>
      <c r="H1925" s="1">
        <f t="shared" si="395"/>
        <v>-0.15082772748566861</v>
      </c>
      <c r="I1925" s="1">
        <f t="shared" si="396"/>
        <v>-24.420797122222222</v>
      </c>
      <c r="J1925" s="1">
        <f t="shared" si="397"/>
        <v>-43.957434819999996</v>
      </c>
      <c r="K1925" s="3">
        <v>164000000</v>
      </c>
      <c r="L1925" s="3">
        <v>12000000</v>
      </c>
      <c r="M1925" s="1">
        <f t="shared" si="398"/>
        <v>0.80370700550206708</v>
      </c>
      <c r="N1925" s="1">
        <f t="shared" si="399"/>
        <v>1.6921589468421054</v>
      </c>
      <c r="O1925" s="3">
        <v>152000000</v>
      </c>
      <c r="P1925" s="1">
        <f t="shared" si="400"/>
        <v>-9.8684210526315788</v>
      </c>
      <c r="Q1925" s="1">
        <f t="shared" si="401"/>
        <v>-17.763157894736842</v>
      </c>
      <c r="R1925" s="1">
        <f t="shared" si="402"/>
        <v>-0.9526228145185186</v>
      </c>
      <c r="S1925" s="1">
        <f t="shared" si="403"/>
        <v>-1.427637443983935</v>
      </c>
      <c r="T1925" s="1">
        <f t="shared" si="404"/>
        <v>-1.2668960428835216</v>
      </c>
      <c r="U1925" s="1">
        <f t="shared" si="404"/>
        <v>-1.3472667434337282</v>
      </c>
      <c r="V1925" s="1">
        <f t="shared" si="404"/>
        <v>-1.427637443983935</v>
      </c>
      <c r="AA1925"/>
      <c r="AB1925"/>
    </row>
    <row r="1926" spans="1:28" hidden="1" x14ac:dyDescent="0.2">
      <c r="A1926" t="s">
        <v>2003</v>
      </c>
      <c r="B1926" s="5">
        <v>2.12</v>
      </c>
      <c r="C1926" s="2">
        <v>12968265</v>
      </c>
      <c r="D1926" s="2">
        <v>-28000000</v>
      </c>
      <c r="E1926" t="s">
        <v>27</v>
      </c>
      <c r="F1926" s="2">
        <v>-9000000</v>
      </c>
      <c r="G1926" s="1">
        <f t="shared" si="394"/>
        <v>-0.2815450913065814</v>
      </c>
      <c r="H1926" s="1">
        <f t="shared" si="395"/>
        <v>-9.0496636491401161E-2</v>
      </c>
      <c r="I1926" s="1">
        <f t="shared" si="396"/>
        <v>-23.548625796428571</v>
      </c>
      <c r="J1926" s="1">
        <f t="shared" si="397"/>
        <v>-73.262391366666662</v>
      </c>
      <c r="K1926" s="3">
        <v>95000000</v>
      </c>
      <c r="L1926" s="3">
        <v>19000000</v>
      </c>
      <c r="M1926" s="1">
        <f t="shared" si="398"/>
        <v>5.8604601309427284</v>
      </c>
      <c r="N1926" s="1">
        <f t="shared" si="399"/>
        <v>0.36174633947368423</v>
      </c>
      <c r="O1926" s="3">
        <v>77000000</v>
      </c>
      <c r="P1926" s="1">
        <f t="shared" si="400"/>
        <v>-11.688311688311687</v>
      </c>
      <c r="Q1926" s="1">
        <f t="shared" si="401"/>
        <v>-36.363636363636367</v>
      </c>
      <c r="R1926" s="1">
        <f t="shared" si="402"/>
        <v>-9.8188292142857125E-2</v>
      </c>
      <c r="S1926" s="1">
        <f t="shared" si="403"/>
        <v>-21.591168903473214</v>
      </c>
      <c r="T1926" s="1">
        <f t="shared" si="404"/>
        <v>-20.403654613782187</v>
      </c>
      <c r="U1926" s="1">
        <f t="shared" si="404"/>
        <v>-20.997411758627702</v>
      </c>
      <c r="V1926" s="1">
        <f t="shared" si="404"/>
        <v>-21.591168903473214</v>
      </c>
      <c r="AA1926"/>
      <c r="AB1926"/>
    </row>
    <row r="1927" spans="1:28" hidden="1" x14ac:dyDescent="0.2">
      <c r="A1927" t="s">
        <v>2004</v>
      </c>
      <c r="B1927" s="5">
        <v>32.520000000000003</v>
      </c>
      <c r="C1927" s="2">
        <v>41176000</v>
      </c>
      <c r="D1927" s="2">
        <v>48000000</v>
      </c>
      <c r="E1927" t="s">
        <v>27</v>
      </c>
      <c r="F1927" s="2">
        <v>12000000</v>
      </c>
      <c r="G1927" s="1">
        <f t="shared" si="394"/>
        <v>0.48264872795413954</v>
      </c>
      <c r="H1927" s="1">
        <f t="shared" si="395"/>
        <v>0.12066218198853489</v>
      </c>
      <c r="I1927" s="1">
        <f t="shared" si="396"/>
        <v>13.736698381249999</v>
      </c>
      <c r="J1927" s="1">
        <f t="shared" si="397"/>
        <v>54.946793524999997</v>
      </c>
      <c r="K1927" s="4">
        <v>1194000000</v>
      </c>
      <c r="L1927" s="3">
        <v>609000000</v>
      </c>
      <c r="M1927" s="1">
        <f t="shared" si="398"/>
        <v>14.207305226345444</v>
      </c>
      <c r="N1927" s="1">
        <f t="shared" si="399"/>
        <v>2.2889632820512822</v>
      </c>
      <c r="O1927" s="3">
        <v>585000000</v>
      </c>
      <c r="P1927" s="1">
        <f t="shared" si="400"/>
        <v>2.0512820512820511</v>
      </c>
      <c r="Q1927" s="1">
        <f t="shared" si="401"/>
        <v>8.2051282051282044</v>
      </c>
      <c r="R1927" s="1">
        <f t="shared" si="402"/>
        <v>2.7896740000000007</v>
      </c>
      <c r="S1927" s="1">
        <f t="shared" si="403"/>
        <v>11.657276083155235</v>
      </c>
      <c r="T1927" s="1">
        <f t="shared" si="404"/>
        <v>14.498737128424326</v>
      </c>
      <c r="U1927" s="1">
        <f t="shared" si="404"/>
        <v>13.078006605789781</v>
      </c>
      <c r="V1927" s="1">
        <f t="shared" si="404"/>
        <v>11.657276083155235</v>
      </c>
      <c r="AA1927"/>
      <c r="AB1927"/>
    </row>
    <row r="1928" spans="1:28" hidden="1" x14ac:dyDescent="0.2">
      <c r="A1928" t="s">
        <v>2005</v>
      </c>
      <c r="B1928" s="5">
        <v>106.67</v>
      </c>
      <c r="C1928" s="2">
        <v>62770592</v>
      </c>
      <c r="D1928" s="2">
        <v>238000000</v>
      </c>
      <c r="E1928" t="s">
        <v>27</v>
      </c>
      <c r="F1928" s="2">
        <v>76000000</v>
      </c>
      <c r="G1928" s="1">
        <f t="shared" si="394"/>
        <v>2.3931332761059418</v>
      </c>
      <c r="H1928" s="1">
        <f t="shared" si="395"/>
        <v>0.76419381926072094</v>
      </c>
      <c r="I1928" s="1">
        <f t="shared" si="396"/>
        <v>2.7704265642857142</v>
      </c>
      <c r="J1928" s="1">
        <f t="shared" si="397"/>
        <v>8.6758095039473684</v>
      </c>
      <c r="K1928" s="4">
        <v>2594000000</v>
      </c>
      <c r="L1928" s="4">
        <v>1598000000</v>
      </c>
      <c r="M1928" s="1">
        <f t="shared" si="398"/>
        <v>15.867302956135893</v>
      </c>
      <c r="N1928" s="1">
        <f t="shared" si="399"/>
        <v>6.7226295669076306</v>
      </c>
      <c r="O1928" s="3">
        <v>934000000</v>
      </c>
      <c r="P1928" s="1">
        <f t="shared" si="400"/>
        <v>8.1370449678800867</v>
      </c>
      <c r="Q1928" s="1">
        <f t="shared" si="401"/>
        <v>25.481798715203425</v>
      </c>
      <c r="R1928" s="1">
        <f t="shared" si="402"/>
        <v>2.8133357347226888</v>
      </c>
      <c r="S1928" s="1">
        <f t="shared" si="403"/>
        <v>37.915844413256451</v>
      </c>
      <c r="T1928" s="1">
        <f t="shared" si="404"/>
        <v>40.89176026888515</v>
      </c>
      <c r="U1928" s="1">
        <f t="shared" si="404"/>
        <v>39.403802341070801</v>
      </c>
      <c r="V1928" s="1">
        <f t="shared" si="404"/>
        <v>37.915844413256451</v>
      </c>
      <c r="AA1928"/>
      <c r="AB1928"/>
    </row>
    <row r="1929" spans="1:28" hidden="1" x14ac:dyDescent="0.2">
      <c r="A1929" t="s">
        <v>2006</v>
      </c>
      <c r="B1929" s="5">
        <v>10.91</v>
      </c>
      <c r="C1929" s="2">
        <v>31340432</v>
      </c>
      <c r="D1929" s="2">
        <v>-7000000</v>
      </c>
      <c r="E1929" t="s">
        <v>30</v>
      </c>
      <c r="F1929" s="2">
        <v>6000000</v>
      </c>
      <c r="G1929" s="1">
        <f t="shared" si="394"/>
        <v>-7.0386272826645349E-2</v>
      </c>
      <c r="H1929" s="1">
        <f t="shared" si="395"/>
        <v>6.0331090994267443E-2</v>
      </c>
      <c r="I1929" s="1">
        <f t="shared" si="396"/>
        <v>-94.194503185714282</v>
      </c>
      <c r="J1929" s="1">
        <f t="shared" si="397"/>
        <v>109.89358704999999</v>
      </c>
      <c r="K1929" s="3">
        <v>788000000</v>
      </c>
      <c r="L1929" s="3">
        <v>608000000</v>
      </c>
      <c r="M1929" s="1">
        <f t="shared" si="398"/>
        <v>5.7433796700696407</v>
      </c>
      <c r="N1929" s="1">
        <f t="shared" si="399"/>
        <v>1.8995784062222221</v>
      </c>
      <c r="O1929" s="3">
        <v>180000000</v>
      </c>
      <c r="P1929" s="1">
        <f t="shared" si="400"/>
        <v>3.3333333333333335</v>
      </c>
      <c r="Q1929" s="1">
        <f t="shared" si="401"/>
        <v>-3.8888888888888888</v>
      </c>
      <c r="R1929" s="1">
        <f t="shared" si="402"/>
        <v>-4.8846301874285718</v>
      </c>
      <c r="S1929" s="1">
        <f t="shared" si="403"/>
        <v>-2.2335365383604158</v>
      </c>
      <c r="T1929" s="1">
        <f t="shared" si="404"/>
        <v>-1.0848606043464877</v>
      </c>
      <c r="U1929" s="1">
        <f t="shared" si="404"/>
        <v>-1.6591985713534516</v>
      </c>
      <c r="V1929" s="1">
        <f t="shared" si="404"/>
        <v>-2.2335365383604158</v>
      </c>
      <c r="AA1929"/>
      <c r="AB1929"/>
    </row>
    <row r="1930" spans="1:28" hidden="1" x14ac:dyDescent="0.2">
      <c r="A1930" t="s">
        <v>2007</v>
      </c>
      <c r="B1930" s="5">
        <v>53.71</v>
      </c>
      <c r="C1930" s="2">
        <v>604393769</v>
      </c>
      <c r="D1930" s="2">
        <v>1753000000</v>
      </c>
      <c r="E1930" t="s">
        <v>1250</v>
      </c>
      <c r="F1930" s="2">
        <v>581000000</v>
      </c>
      <c r="G1930" s="1">
        <f t="shared" si="394"/>
        <v>17.626733752158472</v>
      </c>
      <c r="H1930" s="1">
        <f t="shared" si="395"/>
        <v>5.8420606446115642</v>
      </c>
      <c r="I1930" s="1">
        <f t="shared" si="396"/>
        <v>0.37613321294922986</v>
      </c>
      <c r="J1930" s="1">
        <f t="shared" si="397"/>
        <v>1.1348735323580033</v>
      </c>
      <c r="K1930" s="4">
        <v>30452000000</v>
      </c>
      <c r="L1930" s="4">
        <v>21887000000</v>
      </c>
      <c r="M1930" s="1">
        <f t="shared" si="398"/>
        <v>14.171224852584475</v>
      </c>
      <c r="N1930" s="1">
        <f t="shared" si="399"/>
        <v>3.7900746448324578</v>
      </c>
      <c r="O1930" s="4">
        <v>7712000000</v>
      </c>
      <c r="P1930" s="1">
        <f t="shared" si="400"/>
        <v>7.5337136929460575</v>
      </c>
      <c r="Q1930" s="1">
        <f t="shared" si="401"/>
        <v>22.730809128630707</v>
      </c>
      <c r="R1930" s="1">
        <f t="shared" si="402"/>
        <v>1.8517963110661722</v>
      </c>
      <c r="S1930" s="1">
        <f t="shared" si="403"/>
        <v>29.004269896766591</v>
      </c>
      <c r="T1930" s="1">
        <f t="shared" si="404"/>
        <v>31.556248555567091</v>
      </c>
      <c r="U1930" s="1">
        <f t="shared" si="404"/>
        <v>30.280259226166841</v>
      </c>
      <c r="V1930" s="1">
        <f t="shared" si="404"/>
        <v>29.004269896766591</v>
      </c>
      <c r="AA1930"/>
      <c r="AB1930"/>
    </row>
    <row r="1931" spans="1:28" hidden="1" x14ac:dyDescent="0.2">
      <c r="A1931" t="s">
        <v>2008</v>
      </c>
      <c r="B1931" s="5">
        <v>11.71</v>
      </c>
      <c r="C1931" s="2">
        <v>8727072000</v>
      </c>
      <c r="D1931" s="2">
        <v>-22355000000</v>
      </c>
      <c r="E1931" t="s">
        <v>27</v>
      </c>
      <c r="F1931" s="2">
        <v>-9423000000</v>
      </c>
      <c r="G1931" s="1">
        <f t="shared" si="394"/>
        <v>-224.7835898628081</v>
      </c>
      <c r="H1931" s="1">
        <f t="shared" si="395"/>
        <v>-94.749978406497021</v>
      </c>
      <c r="I1931" s="1">
        <f t="shared" si="396"/>
        <v>-2.9495035665399238E-2</v>
      </c>
      <c r="J1931" s="1">
        <f t="shared" si="397"/>
        <v>-6.997363072269977E-2</v>
      </c>
      <c r="K1931" s="4">
        <v>263009000000</v>
      </c>
      <c r="L1931" s="4">
        <v>233856000000</v>
      </c>
      <c r="M1931" s="1">
        <f t="shared" si="398"/>
        <v>3.3405247487358878</v>
      </c>
      <c r="N1931" s="1">
        <f t="shared" si="399"/>
        <v>3.5054372832984599</v>
      </c>
      <c r="O1931" s="4">
        <v>27935000000</v>
      </c>
      <c r="P1931" s="1">
        <f t="shared" si="400"/>
        <v>-33.731877572937172</v>
      </c>
      <c r="Q1931" s="1">
        <f t="shared" si="401"/>
        <v>-80.025058170753539</v>
      </c>
      <c r="R1931" s="1">
        <f t="shared" si="402"/>
        <v>-0.45714163775441741</v>
      </c>
      <c r="S1931" s="1">
        <f t="shared" si="403"/>
        <v>-25.615693327613201</v>
      </c>
      <c r="T1931" s="1">
        <f t="shared" si="404"/>
        <v>-24.975501519868292</v>
      </c>
      <c r="U1931" s="1">
        <f t="shared" si="404"/>
        <v>-25.295597423740745</v>
      </c>
      <c r="V1931" s="1">
        <f t="shared" si="404"/>
        <v>-25.615693327613201</v>
      </c>
      <c r="AA1931"/>
      <c r="AB1931"/>
    </row>
    <row r="1932" spans="1:28" hidden="1" x14ac:dyDescent="0.2">
      <c r="A1932" t="s">
        <v>2008</v>
      </c>
      <c r="B1932" s="5">
        <v>11.71</v>
      </c>
      <c r="C1932" s="2">
        <v>8727072000</v>
      </c>
      <c r="D1932" s="2">
        <v>-22355000000</v>
      </c>
      <c r="E1932" t="s">
        <v>27</v>
      </c>
      <c r="F1932" s="2">
        <v>-9423000000</v>
      </c>
      <c r="G1932" s="1">
        <f t="shared" si="394"/>
        <v>-224.7835898628081</v>
      </c>
      <c r="H1932" s="1">
        <f t="shared" si="395"/>
        <v>-94.749978406497021</v>
      </c>
      <c r="I1932" s="1">
        <f t="shared" si="396"/>
        <v>-2.9495035665399238E-2</v>
      </c>
      <c r="J1932" s="1">
        <f t="shared" si="397"/>
        <v>-6.997363072269977E-2</v>
      </c>
      <c r="K1932" s="2" t="s">
        <v>17</v>
      </c>
      <c r="L1932" s="2" t="s">
        <v>18</v>
      </c>
      <c r="M1932" s="1" t="e">
        <f t="shared" si="398"/>
        <v>#VALUE!</v>
      </c>
      <c r="N1932" s="1" t="e">
        <f t="shared" si="399"/>
        <v>#VALUE!</v>
      </c>
      <c r="O1932" s="2" t="s">
        <v>21</v>
      </c>
      <c r="P1932" s="1" t="e">
        <f t="shared" si="400"/>
        <v>#VALUE!</v>
      </c>
      <c r="Q1932" s="1" t="e">
        <f t="shared" si="401"/>
        <v>#VALUE!</v>
      </c>
      <c r="R1932" s="1" t="e">
        <f t="shared" si="402"/>
        <v>#VALUE!</v>
      </c>
      <c r="S1932" s="1" t="e">
        <f t="shared" si="403"/>
        <v>#VALUE!</v>
      </c>
      <c r="T1932" s="1" t="e">
        <f t="shared" si="404"/>
        <v>#VALUE!</v>
      </c>
      <c r="U1932" s="1" t="e">
        <f t="shared" si="404"/>
        <v>#VALUE!</v>
      </c>
      <c r="V1932" s="1" t="e">
        <f t="shared" si="404"/>
        <v>#VALUE!</v>
      </c>
      <c r="AA1932"/>
      <c r="AB1932"/>
    </row>
    <row r="1933" spans="1:28" hidden="1" x14ac:dyDescent="0.2">
      <c r="A1933" t="s">
        <v>2009</v>
      </c>
      <c r="B1933" s="5">
        <v>185.07</v>
      </c>
      <c r="C1933" s="2">
        <v>288844120</v>
      </c>
      <c r="D1933" s="2">
        <v>3345000000</v>
      </c>
      <c r="E1933" t="s">
        <v>27</v>
      </c>
      <c r="F1933" s="2">
        <v>913000000</v>
      </c>
      <c r="G1933" s="1">
        <f t="shared" si="394"/>
        <v>33.634583229304098</v>
      </c>
      <c r="H1933" s="1">
        <f t="shared" si="395"/>
        <v>9.1803810129610284</v>
      </c>
      <c r="I1933" s="1">
        <f t="shared" si="396"/>
        <v>0.19711854179372196</v>
      </c>
      <c r="J1933" s="1">
        <f t="shared" si="397"/>
        <v>0.72219224786418401</v>
      </c>
      <c r="K1933" s="4">
        <v>48788000000</v>
      </c>
      <c r="L1933" s="4">
        <v>35275000000</v>
      </c>
      <c r="M1933" s="1">
        <f t="shared" si="398"/>
        <v>46.783019159261407</v>
      </c>
      <c r="N1933" s="1">
        <f t="shared" si="399"/>
        <v>3.9559225403981348</v>
      </c>
      <c r="O1933" s="4">
        <v>13513000000</v>
      </c>
      <c r="P1933" s="1">
        <f t="shared" si="400"/>
        <v>6.7564567453563233</v>
      </c>
      <c r="Q1933" s="1">
        <f t="shared" si="401"/>
        <v>24.753940649744692</v>
      </c>
      <c r="R1933" s="1">
        <f t="shared" si="402"/>
        <v>1.5980980953183854</v>
      </c>
      <c r="S1933" s="1">
        <f t="shared" si="403"/>
        <v>115.80640796842256</v>
      </c>
      <c r="T1933" s="1">
        <f t="shared" si="404"/>
        <v>125.16301180027483</v>
      </c>
      <c r="U1933" s="1">
        <f t="shared" si="404"/>
        <v>120.48470988434869</v>
      </c>
      <c r="V1933" s="1">
        <f t="shared" si="404"/>
        <v>115.80640796842256</v>
      </c>
      <c r="AA1933"/>
      <c r="AB1933"/>
    </row>
    <row r="1934" spans="1:28" hidden="1" x14ac:dyDescent="0.2">
      <c r="A1934" t="s">
        <v>2010</v>
      </c>
      <c r="B1934" s="5">
        <v>0.23</v>
      </c>
      <c r="C1934" s="2">
        <v>138220000</v>
      </c>
      <c r="D1934" s="2">
        <v>-11000000</v>
      </c>
      <c r="E1934" t="s">
        <v>27</v>
      </c>
      <c r="F1934" s="2">
        <v>-3000000</v>
      </c>
      <c r="G1934" s="1">
        <f t="shared" si="394"/>
        <v>-0.11060700015615697</v>
      </c>
      <c r="H1934" s="1">
        <f t="shared" si="395"/>
        <v>-3.0165545497133722E-2</v>
      </c>
      <c r="I1934" s="1">
        <f t="shared" si="396"/>
        <v>-59.941956572727271</v>
      </c>
      <c r="J1934" s="1">
        <f t="shared" si="397"/>
        <v>-219.78717409999999</v>
      </c>
      <c r="K1934" s="3">
        <v>326000000</v>
      </c>
      <c r="L1934" s="3">
        <v>58000000</v>
      </c>
      <c r="M1934" s="1">
        <f t="shared" si="398"/>
        <v>1.9389379250470264</v>
      </c>
      <c r="N1934" s="1">
        <f t="shared" si="399"/>
        <v>0.11862164179104479</v>
      </c>
      <c r="O1934" s="3">
        <v>94000000</v>
      </c>
      <c r="P1934" s="1">
        <f t="shared" si="400"/>
        <v>-3.1914893617021276</v>
      </c>
      <c r="Q1934" s="1">
        <f t="shared" si="401"/>
        <v>-11.702127659574469</v>
      </c>
      <c r="R1934" s="1">
        <f t="shared" si="402"/>
        <v>-0.28900545454545457</v>
      </c>
      <c r="S1934" s="1">
        <f t="shared" si="403"/>
        <v>-0.79583273042974967</v>
      </c>
      <c r="T1934" s="1">
        <f t="shared" ref="T1934:V1953" si="405">($O1934+$O1934*($Q1934+T$2-$C$1)/$C$1)/$C1934</f>
        <v>-0.65981768195630153</v>
      </c>
      <c r="U1934" s="1">
        <f t="shared" si="405"/>
        <v>-0.7278252061930256</v>
      </c>
      <c r="V1934" s="1">
        <f t="shared" si="405"/>
        <v>-0.79583273042974967</v>
      </c>
      <c r="AA1934"/>
      <c r="AB1934"/>
    </row>
    <row r="1935" spans="1:28" hidden="1" x14ac:dyDescent="0.2">
      <c r="A1935" t="s">
        <v>946</v>
      </c>
      <c r="B1935" s="5">
        <v>4.6900000000000004</v>
      </c>
      <c r="C1935" s="2">
        <v>84068000</v>
      </c>
      <c r="D1935" s="2">
        <v>73000000</v>
      </c>
      <c r="E1935" t="s">
        <v>27</v>
      </c>
      <c r="F1935" s="2">
        <v>-8000000</v>
      </c>
      <c r="G1935" s="1">
        <f t="shared" si="394"/>
        <v>0.73402827376358715</v>
      </c>
      <c r="H1935" s="1">
        <f t="shared" si="395"/>
        <v>-8.0441454659023248E-2</v>
      </c>
      <c r="I1935" s="1">
        <f t="shared" si="396"/>
        <v>9.0323496205479454</v>
      </c>
      <c r="J1935" s="1">
        <f t="shared" si="397"/>
        <v>-82.420190287500006</v>
      </c>
      <c r="K1935" s="2">
        <v>458000000</v>
      </c>
      <c r="L1935" s="2">
        <v>396000000</v>
      </c>
      <c r="M1935" s="1">
        <f t="shared" si="398"/>
        <v>0.7374982157301232</v>
      </c>
      <c r="N1935" s="1">
        <f t="shared" si="399"/>
        <v>6.3593374193548398</v>
      </c>
      <c r="O1935" s="2">
        <v>63000000</v>
      </c>
      <c r="P1935" s="1">
        <f t="shared" si="400"/>
        <v>-12.698412698412698</v>
      </c>
      <c r="Q1935" s="1">
        <f t="shared" si="401"/>
        <v>115.87301587301589</v>
      </c>
      <c r="R1935" s="1">
        <f t="shared" si="402"/>
        <v>0.54010810958904099</v>
      </c>
      <c r="S1935" s="1">
        <f t="shared" si="403"/>
        <v>8.6834467335966146</v>
      </c>
      <c r="T1935" s="1">
        <f t="shared" si="405"/>
        <v>8.8333254032449933</v>
      </c>
      <c r="U1935" s="1">
        <f t="shared" si="405"/>
        <v>8.758386068420803</v>
      </c>
      <c r="V1935" s="1">
        <f t="shared" si="405"/>
        <v>8.6834467335966146</v>
      </c>
      <c r="AA1935"/>
      <c r="AB1935"/>
    </row>
    <row r="1936" spans="1:28" hidden="1" x14ac:dyDescent="0.2">
      <c r="A1936" t="s">
        <v>2011</v>
      </c>
      <c r="B1936" s="5">
        <v>34.31</v>
      </c>
      <c r="C1936" s="2">
        <v>1442000000</v>
      </c>
      <c r="D1936" s="2">
        <v>8014000000</v>
      </c>
      <c r="E1936" t="s">
        <v>27</v>
      </c>
      <c r="F1936" s="2">
        <v>2351000000</v>
      </c>
      <c r="G1936" s="1">
        <f t="shared" si="394"/>
        <v>80.582227204676542</v>
      </c>
      <c r="H1936" s="1">
        <f t="shared" si="395"/>
        <v>23.639732487920458</v>
      </c>
      <c r="I1936" s="1">
        <f t="shared" si="396"/>
        <v>8.2276206925380582E-2</v>
      </c>
      <c r="J1936" s="1">
        <f t="shared" si="397"/>
        <v>0.28046002649936197</v>
      </c>
      <c r="K1936" s="2" t="s">
        <v>17</v>
      </c>
      <c r="L1936" s="2" t="s">
        <v>18</v>
      </c>
      <c r="M1936" s="1" t="e">
        <f t="shared" si="398"/>
        <v>#VALUE!</v>
      </c>
      <c r="N1936" s="1" t="e">
        <f t="shared" si="399"/>
        <v>#VALUE!</v>
      </c>
      <c r="O1936" s="2" t="s">
        <v>21</v>
      </c>
      <c r="P1936" s="1" t="e">
        <f t="shared" si="400"/>
        <v>#VALUE!</v>
      </c>
      <c r="Q1936" s="1" t="e">
        <f t="shared" si="401"/>
        <v>#VALUE!</v>
      </c>
      <c r="R1936" s="1" t="e">
        <f t="shared" si="402"/>
        <v>#VALUE!</v>
      </c>
      <c r="S1936" s="1" t="e">
        <f t="shared" si="403"/>
        <v>#VALUE!</v>
      </c>
      <c r="T1936" s="1" t="e">
        <f t="shared" si="405"/>
        <v>#VALUE!</v>
      </c>
      <c r="U1936" s="1" t="e">
        <f t="shared" si="405"/>
        <v>#VALUE!</v>
      </c>
      <c r="V1936" s="1" t="e">
        <f t="shared" si="405"/>
        <v>#VALUE!</v>
      </c>
      <c r="AA1936"/>
      <c r="AB1936"/>
    </row>
    <row r="1937" spans="1:28" hidden="1" x14ac:dyDescent="0.2">
      <c r="A1937" t="s">
        <v>2012</v>
      </c>
      <c r="B1937" s="5">
        <v>19.88</v>
      </c>
      <c r="C1937" s="2">
        <v>122579000</v>
      </c>
      <c r="D1937" s="2">
        <v>-6000000</v>
      </c>
      <c r="E1937" t="s">
        <v>27</v>
      </c>
      <c r="F1937" s="2">
        <v>18000000</v>
      </c>
      <c r="G1937" s="1">
        <f t="shared" si="394"/>
        <v>-6.0331090994267443E-2</v>
      </c>
      <c r="H1937" s="1">
        <f t="shared" si="395"/>
        <v>0.18099327298280232</v>
      </c>
      <c r="I1937" s="1">
        <f t="shared" si="396"/>
        <v>-109.89358704999999</v>
      </c>
      <c r="J1937" s="1">
        <f t="shared" si="397"/>
        <v>36.631195683333331</v>
      </c>
      <c r="K1937" s="4">
        <v>6561000000</v>
      </c>
      <c r="L1937" s="4">
        <v>4219000000</v>
      </c>
      <c r="M1937" s="1">
        <f t="shared" si="398"/>
        <v>19.106045896931775</v>
      </c>
      <c r="N1937" s="1">
        <f t="shared" si="399"/>
        <v>1.0405083347566182</v>
      </c>
      <c r="O1937" s="4">
        <v>1508000000</v>
      </c>
      <c r="P1937" s="1">
        <f t="shared" si="400"/>
        <v>1.1936339522546418</v>
      </c>
      <c r="Q1937" s="1">
        <f t="shared" si="401"/>
        <v>-0.39787798408488062</v>
      </c>
      <c r="R1937" s="1">
        <f t="shared" si="402"/>
        <v>-40.614508666666666</v>
      </c>
      <c r="S1937" s="1">
        <f t="shared" si="403"/>
        <v>-0.48948025355077135</v>
      </c>
      <c r="T1937" s="1">
        <f t="shared" si="405"/>
        <v>1.9709738209644392</v>
      </c>
      <c r="U1937" s="1">
        <f t="shared" si="405"/>
        <v>0.740746783706834</v>
      </c>
      <c r="V1937" s="1">
        <f t="shared" si="405"/>
        <v>-0.48948025355077135</v>
      </c>
      <c r="AA1937"/>
      <c r="AB1937"/>
    </row>
    <row r="1938" spans="1:28" hidden="1" x14ac:dyDescent="0.2">
      <c r="A1938" t="s">
        <v>2013</v>
      </c>
      <c r="B1938" s="5">
        <v>42.9</v>
      </c>
      <c r="C1938" s="2">
        <v>14998860</v>
      </c>
      <c r="D1938" s="2">
        <v>-52000000</v>
      </c>
      <c r="E1938" t="s">
        <v>76</v>
      </c>
      <c r="F1938" s="2">
        <v>19000000</v>
      </c>
      <c r="G1938" s="1">
        <f t="shared" si="394"/>
        <v>-0.52286945528365114</v>
      </c>
      <c r="H1938" s="1">
        <f t="shared" si="395"/>
        <v>0.19104845481518024</v>
      </c>
      <c r="I1938" s="1">
        <f t="shared" si="396"/>
        <v>-12.680029275000001</v>
      </c>
      <c r="J1938" s="1">
        <f t="shared" si="397"/>
        <v>34.703238015789474</v>
      </c>
      <c r="K1938" s="4">
        <v>1785000000</v>
      </c>
      <c r="L1938" s="4">
        <v>1212000000</v>
      </c>
      <c r="M1938" s="1">
        <f t="shared" si="398"/>
        <v>38.202903420659972</v>
      </c>
      <c r="N1938" s="1">
        <f t="shared" si="399"/>
        <v>1.1229512984293193</v>
      </c>
      <c r="O1938" s="3">
        <v>573000000</v>
      </c>
      <c r="P1938" s="1">
        <f t="shared" si="400"/>
        <v>3.3158813263525309</v>
      </c>
      <c r="Q1938" s="1">
        <f t="shared" si="401"/>
        <v>-9.0750436300174506</v>
      </c>
      <c r="R1938" s="1">
        <f t="shared" si="402"/>
        <v>-1.2374059500000001</v>
      </c>
      <c r="S1938" s="1">
        <f t="shared" si="403"/>
        <v>-34.669301533583216</v>
      </c>
      <c r="T1938" s="1">
        <f t="shared" si="405"/>
        <v>-27.028720849451226</v>
      </c>
      <c r="U1938" s="1">
        <f t="shared" si="405"/>
        <v>-30.849011191517221</v>
      </c>
      <c r="V1938" s="1">
        <f t="shared" si="405"/>
        <v>-34.669301533583216</v>
      </c>
      <c r="AA1938"/>
      <c r="AB1938"/>
    </row>
    <row r="1939" spans="1:28" hidden="1" x14ac:dyDescent="0.2">
      <c r="A1939" t="s">
        <v>2014</v>
      </c>
      <c r="B1939" s="5">
        <v>1.56</v>
      </c>
      <c r="C1939" s="2">
        <v>166002000</v>
      </c>
      <c r="D1939" s="2">
        <v>-235000000</v>
      </c>
      <c r="E1939" t="s">
        <v>27</v>
      </c>
      <c r="F1939" s="2">
        <v>46000000</v>
      </c>
      <c r="G1939" s="1">
        <f t="shared" si="394"/>
        <v>-2.3629677306088079</v>
      </c>
      <c r="H1939" s="1">
        <f t="shared" si="395"/>
        <v>0.46253836428938372</v>
      </c>
      <c r="I1939" s="1">
        <f t="shared" si="396"/>
        <v>-2.8057937119148937</v>
      </c>
      <c r="J1939" s="1">
        <f t="shared" si="397"/>
        <v>14.333946136956522</v>
      </c>
      <c r="K1939" s="4">
        <v>4674000000</v>
      </c>
      <c r="L1939" s="4">
        <v>5739000000</v>
      </c>
      <c r="M1939" s="1">
        <f t="shared" si="398"/>
        <v>-6.415585354393321</v>
      </c>
      <c r="N1939" s="1">
        <f t="shared" si="399"/>
        <v>-0.24315785915492957</v>
      </c>
      <c r="O1939" s="3">
        <v>-749000000</v>
      </c>
      <c r="P1939" s="1">
        <f t="shared" si="400"/>
        <v>-6.1415220293724966</v>
      </c>
      <c r="Q1939" s="1">
        <f t="shared" si="401"/>
        <v>31.375166889185579</v>
      </c>
      <c r="R1939" s="1">
        <f t="shared" si="402"/>
        <v>-0.11019707234042554</v>
      </c>
      <c r="S1939" s="1">
        <f t="shared" si="403"/>
        <v>-14.156455946313899</v>
      </c>
      <c r="T1939" s="1">
        <f t="shared" si="405"/>
        <v>-15.058854712593824</v>
      </c>
      <c r="U1939" s="1">
        <f t="shared" si="405"/>
        <v>-14.607655329453863</v>
      </c>
      <c r="V1939" s="1">
        <f t="shared" si="405"/>
        <v>-14.156455946313899</v>
      </c>
      <c r="AA1939"/>
      <c r="AB1939"/>
    </row>
    <row r="1940" spans="1:28" hidden="1" x14ac:dyDescent="0.2">
      <c r="A1940" t="s">
        <v>2015</v>
      </c>
      <c r="B1940" s="5">
        <v>4.33</v>
      </c>
      <c r="C1940" s="2">
        <v>2635454870</v>
      </c>
      <c r="D1940" s="2">
        <v>-5000000</v>
      </c>
      <c r="E1940" t="s">
        <v>30</v>
      </c>
      <c r="F1940" s="2">
        <v>-5000000</v>
      </c>
      <c r="G1940" s="1">
        <f t="shared" si="394"/>
        <v>-5.027590916188953E-2</v>
      </c>
      <c r="H1940" s="1">
        <f t="shared" si="395"/>
        <v>-5.027590916188953E-2</v>
      </c>
      <c r="I1940" s="1">
        <f t="shared" si="396"/>
        <v>-131.87230446000001</v>
      </c>
      <c r="J1940" s="1">
        <f t="shared" si="397"/>
        <v>-131.87230446000001</v>
      </c>
      <c r="K1940" s="3">
        <v>3000000</v>
      </c>
      <c r="L1940" s="3">
        <v>1.49</v>
      </c>
      <c r="M1940" s="1">
        <f t="shared" si="398"/>
        <v>1.1383228543010489E-3</v>
      </c>
      <c r="N1940" s="1">
        <f t="shared" si="399"/>
        <v>3803.8417516080704</v>
      </c>
      <c r="O1940" s="3">
        <v>2000000</v>
      </c>
      <c r="P1940" s="1">
        <f t="shared" si="400"/>
        <v>-250</v>
      </c>
      <c r="Q1940" s="1">
        <f t="shared" si="401"/>
        <v>-250</v>
      </c>
      <c r="R1940" s="1">
        <f t="shared" si="402"/>
        <v>-228.23039174199999</v>
      </c>
      <c r="S1940" s="1">
        <f t="shared" si="403"/>
        <v>-1.8972056994472457E-2</v>
      </c>
      <c r="T1940" s="1">
        <f t="shared" si="405"/>
        <v>-1.8820280538516677E-2</v>
      </c>
      <c r="U1940" s="1">
        <f t="shared" si="405"/>
        <v>-1.8896168766494567E-2</v>
      </c>
      <c r="V1940" s="1">
        <f t="shared" si="405"/>
        <v>-1.8972056994472457E-2</v>
      </c>
      <c r="AA1940"/>
      <c r="AB1940"/>
    </row>
    <row r="1941" spans="1:28" hidden="1" x14ac:dyDescent="0.2">
      <c r="A1941" t="s">
        <v>3758</v>
      </c>
      <c r="B1941" s="5">
        <v>3.3</v>
      </c>
      <c r="C1941" s="2">
        <v>40936000</v>
      </c>
      <c r="D1941" s="2">
        <v>25000000</v>
      </c>
      <c r="E1941" t="s">
        <v>27</v>
      </c>
      <c r="F1941" s="2">
        <v>6000000</v>
      </c>
      <c r="G1941" s="1">
        <f t="shared" si="394"/>
        <v>0.25137954580944766</v>
      </c>
      <c r="H1941" s="1">
        <f t="shared" si="395"/>
        <v>6.0331090994267443E-2</v>
      </c>
      <c r="I1941" s="1">
        <f t="shared" si="396"/>
        <v>26.374460892000002</v>
      </c>
      <c r="J1941" s="1">
        <f t="shared" si="397"/>
        <v>109.89358704999999</v>
      </c>
      <c r="K1941" s="2">
        <v>228000000</v>
      </c>
      <c r="L1941" s="2">
        <v>61000000</v>
      </c>
      <c r="M1941" s="1">
        <f t="shared" si="398"/>
        <v>4.0795387922610908</v>
      </c>
      <c r="N1941" s="1">
        <f t="shared" si="399"/>
        <v>0.80891497005988011</v>
      </c>
      <c r="O1941" s="2">
        <v>167000000</v>
      </c>
      <c r="P1941" s="1">
        <f t="shared" si="400"/>
        <v>3.5928143712574849</v>
      </c>
      <c r="Q1941" s="1">
        <f t="shared" si="401"/>
        <v>14.97005988023952</v>
      </c>
      <c r="R1941" s="1">
        <f t="shared" si="402"/>
        <v>0.54035520000000004</v>
      </c>
      <c r="S1941" s="1">
        <f t="shared" si="403"/>
        <v>6.1070940003908536</v>
      </c>
      <c r="T1941" s="1">
        <f t="shared" si="405"/>
        <v>6.9230017588430703</v>
      </c>
      <c r="U1941" s="1">
        <f t="shared" si="405"/>
        <v>6.5150478796169624</v>
      </c>
      <c r="V1941" s="1">
        <f t="shared" si="405"/>
        <v>6.1070940003908536</v>
      </c>
      <c r="AA1941"/>
      <c r="AB1941"/>
    </row>
    <row r="1942" spans="1:28" hidden="1" x14ac:dyDescent="0.2">
      <c r="A1942" t="s">
        <v>3154</v>
      </c>
      <c r="B1942" s="5">
        <v>21.13</v>
      </c>
      <c r="C1942" s="2">
        <v>175402000</v>
      </c>
      <c r="D1942" s="2">
        <v>681000000</v>
      </c>
      <c r="E1942" t="s">
        <v>27</v>
      </c>
      <c r="F1942" s="2">
        <v>-99000000</v>
      </c>
      <c r="G1942" s="1">
        <f t="shared" si="394"/>
        <v>6.8475788278493548</v>
      </c>
      <c r="H1942" s="1">
        <f t="shared" si="395"/>
        <v>-0.99546300140541277</v>
      </c>
      <c r="I1942" s="1">
        <f t="shared" si="396"/>
        <v>0.96822543656387661</v>
      </c>
      <c r="J1942" s="1">
        <f t="shared" si="397"/>
        <v>-6.6602173969696965</v>
      </c>
      <c r="K1942" s="2">
        <v>2088000000</v>
      </c>
      <c r="L1942" s="2">
        <v>600000000</v>
      </c>
      <c r="M1942" s="1">
        <f t="shared" si="398"/>
        <v>8.4833696309050062</v>
      </c>
      <c r="N1942" s="1">
        <f t="shared" si="399"/>
        <v>2.490755551075269</v>
      </c>
      <c r="O1942" s="2">
        <v>1489000000</v>
      </c>
      <c r="P1942" s="1">
        <f t="shared" si="400"/>
        <v>-6.6487575554063136</v>
      </c>
      <c r="Q1942" s="1">
        <f t="shared" si="401"/>
        <v>45.73539288112827</v>
      </c>
      <c r="R1942" s="1">
        <f t="shared" si="402"/>
        <v>0.54423557415565349</v>
      </c>
      <c r="S1942" s="1">
        <f t="shared" si="403"/>
        <v>38.825098915633795</v>
      </c>
      <c r="T1942" s="1">
        <f t="shared" si="405"/>
        <v>40.522913079668413</v>
      </c>
      <c r="U1942" s="1">
        <f t="shared" si="405"/>
        <v>39.674005997651108</v>
      </c>
      <c r="V1942" s="1">
        <f t="shared" si="405"/>
        <v>38.825098915633795</v>
      </c>
      <c r="AA1942"/>
      <c r="AB1942"/>
    </row>
    <row r="1943" spans="1:28" hidden="1" x14ac:dyDescent="0.2">
      <c r="A1943" t="s">
        <v>2018</v>
      </c>
      <c r="B1943" s="5">
        <v>0.31</v>
      </c>
      <c r="C1943" s="2">
        <v>11241440</v>
      </c>
      <c r="D1943" s="2">
        <v>-9000000</v>
      </c>
      <c r="E1943" t="s">
        <v>27</v>
      </c>
      <c r="F1943" s="2">
        <v>-3000000</v>
      </c>
      <c r="G1943" s="1">
        <f t="shared" si="394"/>
        <v>-9.0496636491401161E-2</v>
      </c>
      <c r="H1943" s="1">
        <f t="shared" si="395"/>
        <v>-3.0165545497133722E-2</v>
      </c>
      <c r="I1943" s="1">
        <f t="shared" si="396"/>
        <v>-73.262391366666662</v>
      </c>
      <c r="J1943" s="1">
        <f t="shared" si="397"/>
        <v>-219.78717409999999</v>
      </c>
      <c r="K1943" s="3">
        <v>29000000</v>
      </c>
      <c r="L1943" s="3">
        <v>21000000</v>
      </c>
      <c r="M1943" s="1">
        <f t="shared" si="398"/>
        <v>0.71165259966694661</v>
      </c>
      <c r="N1943" s="1">
        <f t="shared" si="399"/>
        <v>0.43560579999999999</v>
      </c>
      <c r="O1943" s="3">
        <v>9000000</v>
      </c>
      <c r="P1943" s="1">
        <f t="shared" si="400"/>
        <v>-33.333333333333329</v>
      </c>
      <c r="Q1943" s="1">
        <f t="shared" si="401"/>
        <v>-100</v>
      </c>
      <c r="R1943" s="1">
        <f t="shared" si="402"/>
        <v>-3.872051555555555E-2</v>
      </c>
      <c r="S1943" s="1">
        <f t="shared" si="403"/>
        <v>-8.0060917462531496</v>
      </c>
      <c r="T1943" s="1">
        <f t="shared" si="405"/>
        <v>-7.8459699113280861</v>
      </c>
      <c r="U1943" s="1">
        <f t="shared" si="405"/>
        <v>-7.9260308287906174</v>
      </c>
      <c r="V1943" s="1">
        <f t="shared" si="405"/>
        <v>-8.0060917462531496</v>
      </c>
      <c r="AA1943"/>
      <c r="AB1943"/>
    </row>
    <row r="1944" spans="1:28" hidden="1" x14ac:dyDescent="0.2">
      <c r="A1944" t="s">
        <v>2019</v>
      </c>
      <c r="B1944" s="5">
        <v>19.28</v>
      </c>
      <c r="C1944" s="2">
        <v>36183921</v>
      </c>
      <c r="D1944" s="2">
        <v>-91000000</v>
      </c>
      <c r="E1944" t="s">
        <v>27</v>
      </c>
      <c r="F1944" s="2">
        <v>-91000000</v>
      </c>
      <c r="G1944" s="1">
        <f t="shared" si="394"/>
        <v>-0.91502154674638947</v>
      </c>
      <c r="H1944" s="1">
        <f t="shared" si="395"/>
        <v>-0.91502154674638947</v>
      </c>
      <c r="I1944" s="1">
        <f t="shared" si="396"/>
        <v>-7.2457310142857141</v>
      </c>
      <c r="J1944" s="1">
        <f t="shared" si="397"/>
        <v>-7.2457310142857141</v>
      </c>
      <c r="K1944" s="3">
        <v>229000000</v>
      </c>
      <c r="L1944" s="3">
        <v>209000000</v>
      </c>
      <c r="M1944" s="1">
        <f t="shared" si="398"/>
        <v>0.55273169538480915</v>
      </c>
      <c r="N1944" s="1">
        <f t="shared" si="399"/>
        <v>34.881299844000004</v>
      </c>
      <c r="O1944" s="3">
        <v>21000000</v>
      </c>
      <c r="P1944" s="1">
        <f t="shared" si="400"/>
        <v>-433.33333333333331</v>
      </c>
      <c r="Q1944" s="1">
        <f t="shared" si="401"/>
        <v>-433.33333333333331</v>
      </c>
      <c r="R1944" s="1">
        <f t="shared" si="402"/>
        <v>-0.76662197459340664</v>
      </c>
      <c r="S1944" s="1">
        <f t="shared" si="403"/>
        <v>-25.149292140008818</v>
      </c>
      <c r="T1944" s="1">
        <f t="shared" si="405"/>
        <v>-25.033218483978008</v>
      </c>
      <c r="U1944" s="1">
        <f t="shared" si="405"/>
        <v>-25.091255311993415</v>
      </c>
      <c r="V1944" s="1">
        <f t="shared" si="405"/>
        <v>-25.149292140008818</v>
      </c>
      <c r="AA1944"/>
      <c r="AB1944"/>
    </row>
    <row r="1945" spans="1:28" hidden="1" x14ac:dyDescent="0.2">
      <c r="A1945" t="s">
        <v>2020</v>
      </c>
      <c r="B1945" s="5">
        <v>2.2000000000000002</v>
      </c>
      <c r="C1945" s="2">
        <v>26681000</v>
      </c>
      <c r="D1945" s="2">
        <v>-28000000</v>
      </c>
      <c r="E1945" t="s">
        <v>27</v>
      </c>
      <c r="F1945" s="2">
        <v>-8000000</v>
      </c>
      <c r="G1945" s="1">
        <f t="shared" si="394"/>
        <v>-0.2815450913065814</v>
      </c>
      <c r="H1945" s="1">
        <f t="shared" si="395"/>
        <v>-8.0441454659023248E-2</v>
      </c>
      <c r="I1945" s="1">
        <f t="shared" si="396"/>
        <v>-23.548625796428571</v>
      </c>
      <c r="J1945" s="1">
        <f t="shared" si="397"/>
        <v>-82.420190287500006</v>
      </c>
      <c r="K1945" s="3">
        <v>59000000</v>
      </c>
      <c r="L1945" s="3">
        <v>28000000</v>
      </c>
      <c r="M1945" s="1">
        <f t="shared" si="398"/>
        <v>1.1618754919230914</v>
      </c>
      <c r="N1945" s="1">
        <f t="shared" si="399"/>
        <v>1.8934903225806452</v>
      </c>
      <c r="O1945" s="3">
        <v>31000000</v>
      </c>
      <c r="P1945" s="1">
        <f t="shared" si="400"/>
        <v>-25.806451612903224</v>
      </c>
      <c r="Q1945" s="1">
        <f t="shared" si="401"/>
        <v>-90.322580645161281</v>
      </c>
      <c r="R1945" s="1">
        <f t="shared" si="402"/>
        <v>-0.20963642857142864</v>
      </c>
      <c r="S1945" s="1">
        <f t="shared" si="403"/>
        <v>-10.494359281885984</v>
      </c>
      <c r="T1945" s="1">
        <f t="shared" si="405"/>
        <v>-10.261984183501365</v>
      </c>
      <c r="U1945" s="1">
        <f t="shared" si="405"/>
        <v>-10.378171732693675</v>
      </c>
      <c r="V1945" s="1">
        <f t="shared" si="405"/>
        <v>-10.494359281885984</v>
      </c>
      <c r="AA1945"/>
      <c r="AB1945"/>
    </row>
    <row r="1946" spans="1:28" hidden="1" x14ac:dyDescent="0.2">
      <c r="A1946" t="s">
        <v>2021</v>
      </c>
      <c r="B1946" s="5">
        <v>5.34</v>
      </c>
      <c r="C1946" s="2">
        <v>57718000</v>
      </c>
      <c r="D1946" s="2">
        <v>-51000000</v>
      </c>
      <c r="E1946" t="s">
        <v>27</v>
      </c>
      <c r="F1946" s="2">
        <v>-12000000</v>
      </c>
      <c r="G1946" s="1">
        <f t="shared" si="394"/>
        <v>-0.51281427345127328</v>
      </c>
      <c r="H1946" s="1">
        <f t="shared" si="395"/>
        <v>-0.12066218198853489</v>
      </c>
      <c r="I1946" s="1">
        <f t="shared" si="396"/>
        <v>-12.928657299999999</v>
      </c>
      <c r="J1946" s="1">
        <f t="shared" si="397"/>
        <v>-54.946793524999997</v>
      </c>
      <c r="K1946" s="3">
        <v>85000000</v>
      </c>
      <c r="L1946" s="3">
        <v>76000000</v>
      </c>
      <c r="M1946" s="1">
        <f t="shared" si="398"/>
        <v>0.15593055892442564</v>
      </c>
      <c r="N1946" s="1">
        <f t="shared" si="399"/>
        <v>34.246013333333337</v>
      </c>
      <c r="O1946" s="3">
        <v>9000000</v>
      </c>
      <c r="P1946" s="1">
        <f t="shared" si="400"/>
        <v>-133.33333333333331</v>
      </c>
      <c r="Q1946" s="1">
        <f t="shared" si="401"/>
        <v>-566.66666666666674</v>
      </c>
      <c r="R1946" s="1">
        <f t="shared" si="402"/>
        <v>-0.60434141176470568</v>
      </c>
      <c r="S1946" s="1">
        <f t="shared" si="403"/>
        <v>-8.8360650057174563</v>
      </c>
      <c r="T1946" s="1">
        <f t="shared" si="405"/>
        <v>-8.8048788939325711</v>
      </c>
      <c r="U1946" s="1">
        <f t="shared" si="405"/>
        <v>-8.8204719498250128</v>
      </c>
      <c r="V1946" s="1">
        <f t="shared" si="405"/>
        <v>-8.8360650057174563</v>
      </c>
      <c r="AA1946"/>
      <c r="AB1946"/>
    </row>
    <row r="1947" spans="1:28" hidden="1" x14ac:dyDescent="0.2">
      <c r="A1947" t="s">
        <v>2022</v>
      </c>
      <c r="B1947" s="5">
        <v>44.31</v>
      </c>
      <c r="C1947" s="2">
        <v>195890841</v>
      </c>
      <c r="D1947" s="2">
        <v>282000000</v>
      </c>
      <c r="E1947" t="s">
        <v>27</v>
      </c>
      <c r="F1947" s="2">
        <v>88000000</v>
      </c>
      <c r="G1947" s="1">
        <f t="shared" si="394"/>
        <v>2.8355612767305698</v>
      </c>
      <c r="H1947" s="1">
        <f t="shared" si="395"/>
        <v>0.88485600124925579</v>
      </c>
      <c r="I1947" s="1">
        <f t="shared" si="396"/>
        <v>2.3381614265957444</v>
      </c>
      <c r="J1947" s="1">
        <f t="shared" si="397"/>
        <v>7.4927445715909089</v>
      </c>
      <c r="K1947" s="4">
        <v>4098000000</v>
      </c>
      <c r="L1947" s="4">
        <v>2492000000</v>
      </c>
      <c r="M1947" s="1">
        <f t="shared" si="398"/>
        <v>8.1984435402980385</v>
      </c>
      <c r="N1947" s="1">
        <f t="shared" si="399"/>
        <v>5.4046844114009964</v>
      </c>
      <c r="O1947" s="4">
        <v>1606000000</v>
      </c>
      <c r="P1947" s="1">
        <f t="shared" si="400"/>
        <v>5.4794520547945202</v>
      </c>
      <c r="Q1947" s="1">
        <f t="shared" si="401"/>
        <v>17.559153175591533</v>
      </c>
      <c r="R1947" s="1">
        <f t="shared" si="402"/>
        <v>3.0779869378404259</v>
      </c>
      <c r="S1947" s="1">
        <f t="shared" si="403"/>
        <v>14.395772592553216</v>
      </c>
      <c r="T1947" s="1">
        <f t="shared" si="405"/>
        <v>16.035461300612823</v>
      </c>
      <c r="U1947" s="1">
        <f t="shared" si="405"/>
        <v>15.215616946583021</v>
      </c>
      <c r="V1947" s="1">
        <f t="shared" si="405"/>
        <v>14.395772592553216</v>
      </c>
      <c r="AA1947"/>
      <c r="AB1947"/>
    </row>
    <row r="1948" spans="1:28" hidden="1" x14ac:dyDescent="0.2">
      <c r="A1948" t="s">
        <v>2023</v>
      </c>
      <c r="B1948" s="5">
        <v>1.28</v>
      </c>
      <c r="C1948" s="2">
        <v>15831822</v>
      </c>
      <c r="D1948" s="2">
        <v>-12000000</v>
      </c>
      <c r="E1948" t="s">
        <v>27</v>
      </c>
      <c r="F1948" s="2">
        <v>-2000000</v>
      </c>
      <c r="G1948" s="1">
        <f t="shared" si="394"/>
        <v>-0.12066218198853489</v>
      </c>
      <c r="H1948" s="1">
        <f t="shared" si="395"/>
        <v>-2.0110363664755812E-2</v>
      </c>
      <c r="I1948" s="1">
        <f t="shared" si="396"/>
        <v>-54.946793524999997</v>
      </c>
      <c r="J1948" s="1">
        <f t="shared" si="397"/>
        <v>-329.68076115000002</v>
      </c>
      <c r="K1948" s="3">
        <v>4000000</v>
      </c>
      <c r="L1948" s="3">
        <v>0.54</v>
      </c>
      <c r="M1948" s="1">
        <f t="shared" si="398"/>
        <v>0.25265566148987778</v>
      </c>
      <c r="N1948" s="1">
        <f t="shared" si="399"/>
        <v>5.0661837239348033</v>
      </c>
      <c r="O1948" s="3">
        <v>4000000</v>
      </c>
      <c r="P1948" s="1">
        <f t="shared" si="400"/>
        <v>-50</v>
      </c>
      <c r="Q1948" s="1">
        <f t="shared" si="401"/>
        <v>-300</v>
      </c>
      <c r="R1948" s="1">
        <f t="shared" si="402"/>
        <v>-0.16887276800000001</v>
      </c>
      <c r="S1948" s="1">
        <f t="shared" si="403"/>
        <v>-7.5796708679519007</v>
      </c>
      <c r="T1948" s="1">
        <f t="shared" si="405"/>
        <v>-7.5291397288322219</v>
      </c>
      <c r="U1948" s="1">
        <f t="shared" si="405"/>
        <v>-7.5544052983920613</v>
      </c>
      <c r="V1948" s="1">
        <f t="shared" si="405"/>
        <v>-7.5796708679519007</v>
      </c>
      <c r="AA1948"/>
      <c r="AB1948"/>
    </row>
    <row r="1949" spans="1:28" hidden="1" x14ac:dyDescent="0.2">
      <c r="A1949" t="s">
        <v>2024</v>
      </c>
      <c r="B1949" s="5">
        <v>47.8</v>
      </c>
      <c r="C1949" s="2">
        <v>32933000</v>
      </c>
      <c r="D1949" s="2">
        <v>42000000</v>
      </c>
      <c r="E1949" t="s">
        <v>27</v>
      </c>
      <c r="F1949" s="2">
        <v>16000000</v>
      </c>
      <c r="G1949" s="1">
        <f t="shared" si="394"/>
        <v>0.42231763695987207</v>
      </c>
      <c r="H1949" s="1">
        <f t="shared" si="395"/>
        <v>0.1608829093180465</v>
      </c>
      <c r="I1949" s="1">
        <f t="shared" si="396"/>
        <v>15.699083864285715</v>
      </c>
      <c r="J1949" s="1">
        <f t="shared" si="397"/>
        <v>41.210095143750003</v>
      </c>
      <c r="K1949" s="3">
        <v>738000000</v>
      </c>
      <c r="L1949" s="3">
        <v>286000000</v>
      </c>
      <c r="M1949" s="1">
        <f t="shared" si="398"/>
        <v>13.724835271612061</v>
      </c>
      <c r="N1949" s="1">
        <f t="shared" si="399"/>
        <v>3.4827376106194685</v>
      </c>
      <c r="O1949" s="3">
        <v>452000000</v>
      </c>
      <c r="P1949" s="1">
        <f t="shared" si="400"/>
        <v>3.5398230088495577</v>
      </c>
      <c r="Q1949" s="1">
        <f t="shared" si="401"/>
        <v>9.2920353982300892</v>
      </c>
      <c r="R1949" s="1">
        <f t="shared" si="402"/>
        <v>3.7480890476190472</v>
      </c>
      <c r="S1949" s="1">
        <f t="shared" si="403"/>
        <v>12.753165517869615</v>
      </c>
      <c r="T1949" s="1">
        <f t="shared" si="405"/>
        <v>15.498132572192029</v>
      </c>
      <c r="U1949" s="1">
        <f t="shared" si="405"/>
        <v>14.125649045030823</v>
      </c>
      <c r="V1949" s="1">
        <f t="shared" si="405"/>
        <v>12.753165517869615</v>
      </c>
      <c r="AA1949"/>
      <c r="AB1949"/>
    </row>
    <row r="1950" spans="1:28" hidden="1" x14ac:dyDescent="0.2">
      <c r="A1950" t="s">
        <v>2025</v>
      </c>
      <c r="B1950" s="5">
        <v>30.82</v>
      </c>
      <c r="C1950" s="2">
        <v>254775618</v>
      </c>
      <c r="D1950" s="2">
        <v>438000000</v>
      </c>
      <c r="E1950" t="s">
        <v>27</v>
      </c>
      <c r="F1950" s="2">
        <v>112000000</v>
      </c>
      <c r="G1950" s="1">
        <f t="shared" si="394"/>
        <v>4.4041696425815235</v>
      </c>
      <c r="H1950" s="1">
        <f t="shared" si="395"/>
        <v>1.1261803652263256</v>
      </c>
      <c r="I1950" s="1">
        <f t="shared" si="396"/>
        <v>1.5053916034246573</v>
      </c>
      <c r="J1950" s="1">
        <f t="shared" si="397"/>
        <v>5.8871564491071426</v>
      </c>
      <c r="K1950" s="4">
        <v>2167000000</v>
      </c>
      <c r="L1950" s="3">
        <v>246000000</v>
      </c>
      <c r="M1950" s="1">
        <f t="shared" si="398"/>
        <v>7.5399679729164664</v>
      </c>
      <c r="N1950" s="1">
        <f t="shared" si="399"/>
        <v>4.0875505188755854</v>
      </c>
      <c r="O1950" s="4">
        <v>1921000000</v>
      </c>
      <c r="P1950" s="1">
        <f t="shared" si="400"/>
        <v>5.8302967204580947</v>
      </c>
      <c r="Q1950" s="1">
        <f t="shared" si="401"/>
        <v>22.800624674648621</v>
      </c>
      <c r="R1950" s="1">
        <f t="shared" si="402"/>
        <v>1.7927361978904111</v>
      </c>
      <c r="S1950" s="1">
        <f t="shared" si="403"/>
        <v>17.191597980933953</v>
      </c>
      <c r="T1950" s="1">
        <f t="shared" si="405"/>
        <v>18.699591575517246</v>
      </c>
      <c r="U1950" s="1">
        <f t="shared" si="405"/>
        <v>17.945594778225598</v>
      </c>
      <c r="V1950" s="1">
        <f t="shared" si="405"/>
        <v>17.191597980933953</v>
      </c>
      <c r="AA1950"/>
      <c r="AB1950"/>
    </row>
    <row r="1951" spans="1:28" hidden="1" x14ac:dyDescent="0.2">
      <c r="A1951" t="s">
        <v>2026</v>
      </c>
      <c r="B1951" s="5">
        <v>98.07</v>
      </c>
      <c r="C1951" s="2">
        <v>146189000</v>
      </c>
      <c r="D1951" s="2">
        <v>810000000</v>
      </c>
      <c r="E1951" t="s">
        <v>27</v>
      </c>
      <c r="F1951" s="2">
        <v>227000000</v>
      </c>
      <c r="G1951" s="1">
        <f t="shared" si="394"/>
        <v>8.1446972842261047</v>
      </c>
      <c r="H1951" s="1">
        <f t="shared" si="395"/>
        <v>2.2825262759497846</v>
      </c>
      <c r="I1951" s="1">
        <f t="shared" si="396"/>
        <v>0.8140265707407407</v>
      </c>
      <c r="J1951" s="1">
        <f t="shared" si="397"/>
        <v>2.9046763096916299</v>
      </c>
      <c r="K1951" s="4">
        <v>14513000000</v>
      </c>
      <c r="L1951" s="4">
        <v>10848000000</v>
      </c>
      <c r="M1951" s="1">
        <f t="shared" si="398"/>
        <v>25.070285726012216</v>
      </c>
      <c r="N1951" s="1">
        <f t="shared" si="399"/>
        <v>3.9118022455661663</v>
      </c>
      <c r="O1951" s="4">
        <v>3642000000</v>
      </c>
      <c r="P1951" s="1">
        <f t="shared" si="400"/>
        <v>6.2328390993959362</v>
      </c>
      <c r="Q1951" s="1">
        <f t="shared" si="401"/>
        <v>22.240527182866558</v>
      </c>
      <c r="R1951" s="1">
        <f t="shared" si="402"/>
        <v>1.7699697814814814</v>
      </c>
      <c r="S1951" s="1">
        <f t="shared" si="403"/>
        <v>55.407725615470383</v>
      </c>
      <c r="T1951" s="1">
        <f t="shared" si="405"/>
        <v>60.3903166448912</v>
      </c>
      <c r="U1951" s="1">
        <f t="shared" si="405"/>
        <v>57.899021130180792</v>
      </c>
      <c r="V1951" s="1">
        <f t="shared" si="405"/>
        <v>55.407725615470383</v>
      </c>
      <c r="AA1951"/>
      <c r="AB1951"/>
    </row>
    <row r="1952" spans="1:28" hidden="1" x14ac:dyDescent="0.2">
      <c r="A1952" t="s">
        <v>2027</v>
      </c>
      <c r="B1952" s="5">
        <v>4.24</v>
      </c>
      <c r="C1952" s="2">
        <v>511200000</v>
      </c>
      <c r="D1952" s="2">
        <v>119000000</v>
      </c>
      <c r="E1952" t="s">
        <v>27</v>
      </c>
      <c r="F1952" s="2">
        <v>18000000</v>
      </c>
      <c r="G1952" s="1">
        <f t="shared" si="394"/>
        <v>1.1965666380529709</v>
      </c>
      <c r="H1952" s="1">
        <f t="shared" si="395"/>
        <v>0.18099327298280232</v>
      </c>
      <c r="I1952" s="1">
        <f t="shared" si="396"/>
        <v>5.5408531285714284</v>
      </c>
      <c r="J1952" s="1">
        <f t="shared" si="397"/>
        <v>36.631195683333331</v>
      </c>
      <c r="K1952" s="4">
        <v>105653000000</v>
      </c>
      <c r="L1952" s="4">
        <v>89508000000</v>
      </c>
      <c r="M1952" s="1">
        <f t="shared" si="398"/>
        <v>31.582550860719873</v>
      </c>
      <c r="N1952" s="1">
        <f t="shared" si="399"/>
        <v>0.13425134716630538</v>
      </c>
      <c r="O1952" s="4">
        <v>14387000000</v>
      </c>
      <c r="P1952" s="1">
        <f t="shared" si="400"/>
        <v>0.12511294919024118</v>
      </c>
      <c r="Q1952" s="1">
        <f t="shared" si="401"/>
        <v>0.82713560853548351</v>
      </c>
      <c r="R1952" s="1">
        <f t="shared" si="402"/>
        <v>1.8214184873949579</v>
      </c>
      <c r="S1952" s="1">
        <f t="shared" si="403"/>
        <v>2.3278560250391238</v>
      </c>
      <c r="T1952" s="1">
        <f t="shared" si="405"/>
        <v>7.956572769953052</v>
      </c>
      <c r="U1952" s="1">
        <f t="shared" si="405"/>
        <v>5.1422143974960877</v>
      </c>
      <c r="V1952" s="1">
        <f t="shared" si="405"/>
        <v>2.3278560250391238</v>
      </c>
      <c r="AA1952"/>
      <c r="AB1952"/>
    </row>
    <row r="1953" spans="1:28" hidden="1" x14ac:dyDescent="0.2">
      <c r="A1953" t="s">
        <v>2028</v>
      </c>
      <c r="B1953" s="5">
        <v>19.72</v>
      </c>
      <c r="C1953" s="2">
        <v>60596219</v>
      </c>
      <c r="D1953" s="2">
        <v>72000000</v>
      </c>
      <c r="E1953" t="s">
        <v>27</v>
      </c>
      <c r="F1953" s="2">
        <v>72000000</v>
      </c>
      <c r="G1953" s="1">
        <f t="shared" si="394"/>
        <v>0.72397309193120929</v>
      </c>
      <c r="H1953" s="1">
        <f t="shared" si="395"/>
        <v>0.72397309193120929</v>
      </c>
      <c r="I1953" s="1">
        <f t="shared" si="396"/>
        <v>9.1577989208333328</v>
      </c>
      <c r="J1953" s="1">
        <f t="shared" si="397"/>
        <v>9.1577989208333328</v>
      </c>
      <c r="K1953" s="3">
        <v>863000000</v>
      </c>
      <c r="L1953" s="3">
        <v>720000000</v>
      </c>
      <c r="M1953" s="1">
        <f t="shared" si="398"/>
        <v>2.3598832131753964</v>
      </c>
      <c r="N1953" s="1">
        <f t="shared" si="399"/>
        <v>8.3563457250349646</v>
      </c>
      <c r="O1953" s="3">
        <v>143000000</v>
      </c>
      <c r="P1953" s="1">
        <f t="shared" si="400"/>
        <v>50.349650349650354</v>
      </c>
      <c r="Q1953" s="1">
        <f t="shared" si="401"/>
        <v>50.349650349650354</v>
      </c>
      <c r="R1953" s="1">
        <f t="shared" si="402"/>
        <v>1.6596631092777774</v>
      </c>
      <c r="S1953" s="1">
        <f t="shared" si="403"/>
        <v>11.881929464939061</v>
      </c>
      <c r="T1953" s="1">
        <f t="shared" si="405"/>
        <v>12.35390610757414</v>
      </c>
      <c r="U1953" s="1">
        <f t="shared" si="405"/>
        <v>12.1179177862566</v>
      </c>
      <c r="V1953" s="1">
        <f t="shared" si="405"/>
        <v>11.881929464939061</v>
      </c>
      <c r="AA1953"/>
      <c r="AB1953"/>
    </row>
    <row r="1954" spans="1:28" hidden="1" x14ac:dyDescent="0.2">
      <c r="A1954" t="s">
        <v>2029</v>
      </c>
      <c r="B1954" s="5">
        <v>14.98</v>
      </c>
      <c r="C1954" s="2">
        <v>13409137</v>
      </c>
      <c r="D1954" s="2">
        <v>-0.15</v>
      </c>
      <c r="E1954" t="s">
        <v>114</v>
      </c>
      <c r="F1954" s="2">
        <v>9000000</v>
      </c>
      <c r="G1954" s="1">
        <f t="shared" si="394"/>
        <v>-1.508277274856686E-9</v>
      </c>
      <c r="H1954" s="1">
        <f t="shared" si="395"/>
        <v>9.0496636491401161E-2</v>
      </c>
      <c r="I1954" s="1">
        <f t="shared" si="396"/>
        <v>-4395743482</v>
      </c>
      <c r="J1954" s="1">
        <f t="shared" si="397"/>
        <v>73.262391366666662</v>
      </c>
      <c r="K1954" s="3">
        <v>202000000</v>
      </c>
      <c r="L1954" s="3">
        <v>23000000</v>
      </c>
      <c r="M1954" s="1">
        <f t="shared" si="398"/>
        <v>13.349106657646946</v>
      </c>
      <c r="N1954" s="1">
        <f t="shared" si="399"/>
        <v>1.122172470726257</v>
      </c>
      <c r="O1954" s="3">
        <v>179000000</v>
      </c>
      <c r="P1954" s="1">
        <f t="shared" si="400"/>
        <v>5.027932960893855</v>
      </c>
      <c r="Q1954" s="1">
        <f t="shared" si="401"/>
        <v>-8.3798882681564244E-8</v>
      </c>
      <c r="R1954" s="1">
        <f t="shared" si="402"/>
        <v>-133912581.50666666</v>
      </c>
      <c r="S1954" s="1">
        <f t="shared" si="403"/>
        <v>-1.1186402227078447E-7</v>
      </c>
      <c r="T1954" s="1">
        <f t="shared" ref="T1954:V1973" si="406">($O1954+$O1954*($Q1954+T$2-$C$1)/$C$1)/$C1954</f>
        <v>2.669821219665367</v>
      </c>
      <c r="U1954" s="1">
        <f t="shared" si="406"/>
        <v>1.3349105539006723</v>
      </c>
      <c r="V1954" s="1">
        <f t="shared" si="406"/>
        <v>-1.1186402227078447E-7</v>
      </c>
      <c r="AA1954"/>
      <c r="AB1954"/>
    </row>
    <row r="1955" spans="1:28" hidden="1" x14ac:dyDescent="0.2">
      <c r="A1955" t="s">
        <v>2030</v>
      </c>
      <c r="B1955" s="5">
        <v>44.01</v>
      </c>
      <c r="C1955" s="2">
        <v>90449195</v>
      </c>
      <c r="D1955" s="2">
        <v>182000000</v>
      </c>
      <c r="E1955" t="s">
        <v>27</v>
      </c>
      <c r="F1955" s="2">
        <v>52000000</v>
      </c>
      <c r="G1955" s="1">
        <f t="shared" si="394"/>
        <v>1.8300430934927789</v>
      </c>
      <c r="H1955" s="1">
        <f t="shared" si="395"/>
        <v>0.52286945528365114</v>
      </c>
      <c r="I1955" s="1">
        <f t="shared" si="396"/>
        <v>3.622865507142857</v>
      </c>
      <c r="J1955" s="1">
        <f t="shared" si="397"/>
        <v>12.680029275000001</v>
      </c>
      <c r="K1955" s="4">
        <v>13719000000</v>
      </c>
      <c r="L1955" s="4">
        <v>11765000000</v>
      </c>
      <c r="M1955" s="1">
        <f t="shared" si="398"/>
        <v>21.603287901014486</v>
      </c>
      <c r="N1955" s="1">
        <f t="shared" si="399"/>
        <v>2.0371899037615147</v>
      </c>
      <c r="O1955" s="4">
        <v>1953000000</v>
      </c>
      <c r="P1955" s="1">
        <f t="shared" si="400"/>
        <v>2.6625704045058884</v>
      </c>
      <c r="Q1955" s="1">
        <f t="shared" si="401"/>
        <v>9.3189964157706093</v>
      </c>
      <c r="R1955" s="1">
        <f t="shared" si="402"/>
        <v>2.1871808087637361</v>
      </c>
      <c r="S1955" s="1">
        <f t="shared" si="403"/>
        <v>20.121793234312367</v>
      </c>
      <c r="T1955" s="1">
        <f t="shared" si="406"/>
        <v>24.440239628445561</v>
      </c>
      <c r="U1955" s="1">
        <f t="shared" si="406"/>
        <v>22.281016431378962</v>
      </c>
      <c r="V1955" s="1">
        <f t="shared" si="406"/>
        <v>20.121793234312367</v>
      </c>
      <c r="AA1955"/>
      <c r="AB1955"/>
    </row>
    <row r="1956" spans="1:28" hidden="1" x14ac:dyDescent="0.2">
      <c r="A1956" t="s">
        <v>2031</v>
      </c>
      <c r="B1956" s="5">
        <v>57.65</v>
      </c>
      <c r="C1956" s="2">
        <v>36831000</v>
      </c>
      <c r="D1956" s="2">
        <v>-13000000</v>
      </c>
      <c r="E1956" t="s">
        <v>27</v>
      </c>
      <c r="F1956" s="2">
        <v>-14000000</v>
      </c>
      <c r="G1956" s="1">
        <f t="shared" si="394"/>
        <v>-0.13071736382091279</v>
      </c>
      <c r="H1956" s="1">
        <f t="shared" si="395"/>
        <v>-0.1407725456532907</v>
      </c>
      <c r="I1956" s="1">
        <f t="shared" si="396"/>
        <v>-50.720117100000003</v>
      </c>
      <c r="J1956" s="1">
        <f t="shared" si="397"/>
        <v>-47.097251592857141</v>
      </c>
      <c r="K1956" s="3">
        <v>307000000</v>
      </c>
      <c r="L1956" s="3">
        <v>117000000</v>
      </c>
      <c r="M1956" s="1">
        <f t="shared" si="398"/>
        <v>5.1586978360620126</v>
      </c>
      <c r="N1956" s="1">
        <f t="shared" si="399"/>
        <v>11.175300789473685</v>
      </c>
      <c r="O1956" s="3">
        <v>190000000</v>
      </c>
      <c r="P1956" s="1">
        <f t="shared" si="400"/>
        <v>-7.3684210526315779</v>
      </c>
      <c r="Q1956" s="1">
        <f t="shared" si="401"/>
        <v>-6.8421052631578956</v>
      </c>
      <c r="R1956" s="1">
        <f t="shared" si="402"/>
        <v>-16.333131923076916</v>
      </c>
      <c r="S1956" s="1">
        <f t="shared" si="403"/>
        <v>-3.5296353615161156</v>
      </c>
      <c r="T1956" s="1">
        <f t="shared" si="406"/>
        <v>-2.4978957943037114</v>
      </c>
      <c r="U1956" s="1">
        <f t="shared" si="406"/>
        <v>-3.0137655779099131</v>
      </c>
      <c r="V1956" s="1">
        <f t="shared" si="406"/>
        <v>-3.5296353615161156</v>
      </c>
      <c r="AA1956"/>
      <c r="AB1956"/>
    </row>
    <row r="1957" spans="1:28" hidden="1" x14ac:dyDescent="0.2">
      <c r="A1957" t="s">
        <v>2032</v>
      </c>
      <c r="B1957" s="5">
        <v>47.23</v>
      </c>
      <c r="C1957" s="2">
        <v>5372553820</v>
      </c>
      <c r="D1957" s="2">
        <v>4598000000</v>
      </c>
      <c r="E1957" t="s">
        <v>27</v>
      </c>
      <c r="F1957" s="2">
        <v>4598000000</v>
      </c>
      <c r="G1957" s="1">
        <f t="shared" si="394"/>
        <v>46.233726065273615</v>
      </c>
      <c r="H1957" s="1">
        <f t="shared" si="395"/>
        <v>46.233726065273615</v>
      </c>
      <c r="I1957" s="1">
        <f t="shared" si="396"/>
        <v>0.14340180998260113</v>
      </c>
      <c r="J1957" s="1">
        <f t="shared" si="397"/>
        <v>0.14340180998260113</v>
      </c>
      <c r="K1957" s="4">
        <v>58066000000</v>
      </c>
      <c r="L1957" s="4">
        <v>54394000000</v>
      </c>
      <c r="M1957" s="1">
        <f t="shared" si="398"/>
        <v>0.68347384186837234</v>
      </c>
      <c r="N1957" s="1">
        <f t="shared" si="399"/>
        <v>69.102864084586059</v>
      </c>
      <c r="O1957" s="4">
        <v>4360000000</v>
      </c>
      <c r="P1957" s="1">
        <f t="shared" si="400"/>
        <v>105.45871559633026</v>
      </c>
      <c r="Q1957" s="1">
        <f t="shared" si="401"/>
        <v>105.45871559633026</v>
      </c>
      <c r="R1957" s="1">
        <f t="shared" si="402"/>
        <v>5.5186106332883869</v>
      </c>
      <c r="S1957" s="1">
        <f t="shared" si="403"/>
        <v>8.5583135209988441</v>
      </c>
      <c r="T1957" s="1">
        <f t="shared" si="406"/>
        <v>8.7206199453205269</v>
      </c>
      <c r="U1957" s="1">
        <f t="shared" si="406"/>
        <v>8.6394667331596864</v>
      </c>
      <c r="V1957" s="1">
        <f t="shared" si="406"/>
        <v>8.5583135209988441</v>
      </c>
      <c r="AA1957"/>
      <c r="AB1957"/>
    </row>
    <row r="1958" spans="1:28" hidden="1" x14ac:dyDescent="0.2">
      <c r="A1958" t="s">
        <v>2033</v>
      </c>
      <c r="B1958" s="5">
        <v>13.51</v>
      </c>
      <c r="C1958" s="2">
        <v>20763615</v>
      </c>
      <c r="D1958" s="2">
        <v>3000000</v>
      </c>
      <c r="E1958" t="s">
        <v>27</v>
      </c>
      <c r="F1958" s="2">
        <v>0.52</v>
      </c>
      <c r="G1958" s="1">
        <f t="shared" si="394"/>
        <v>3.0165545497133722E-2</v>
      </c>
      <c r="H1958" s="1">
        <f t="shared" si="395"/>
        <v>5.2286945528365118E-9</v>
      </c>
      <c r="I1958" s="1">
        <f t="shared" si="396"/>
        <v>219.78717409999999</v>
      </c>
      <c r="J1958" s="1">
        <f t="shared" si="397"/>
        <v>1268002927.5</v>
      </c>
      <c r="K1958" s="3">
        <v>757000000</v>
      </c>
      <c r="L1958" s="3">
        <v>504000000</v>
      </c>
      <c r="M1958" s="1">
        <f t="shared" si="398"/>
        <v>12.184776109555104</v>
      </c>
      <c r="N1958" s="1">
        <f t="shared" si="399"/>
        <v>1.1087606270750987</v>
      </c>
      <c r="O1958" s="3">
        <v>251000000</v>
      </c>
      <c r="P1958" s="1">
        <f t="shared" si="400"/>
        <v>2.0717131474103588E-7</v>
      </c>
      <c r="Q1958" s="1">
        <f t="shared" si="401"/>
        <v>1.1952191235059761</v>
      </c>
      <c r="R1958" s="1">
        <f t="shared" si="402"/>
        <v>9.3505479549999997</v>
      </c>
      <c r="S1958" s="1">
        <f t="shared" si="403"/>
        <v>1.4448351118049529</v>
      </c>
      <c r="T1958" s="1">
        <f t="shared" si="406"/>
        <v>3.8625258655585744</v>
      </c>
      <c r="U1958" s="1">
        <f t="shared" si="406"/>
        <v>2.6536804886817635</v>
      </c>
      <c r="V1958" s="1">
        <f t="shared" si="406"/>
        <v>1.4448351118049529</v>
      </c>
      <c r="AA1958"/>
      <c r="AB1958"/>
    </row>
    <row r="1959" spans="1:28" hidden="1" x14ac:dyDescent="0.2">
      <c r="A1959" t="s">
        <v>2034</v>
      </c>
      <c r="B1959" s="5">
        <v>10.28</v>
      </c>
      <c r="C1959" s="2">
        <v>30449273</v>
      </c>
      <c r="D1959" s="2">
        <v>20000000</v>
      </c>
      <c r="E1959" t="s">
        <v>114</v>
      </c>
      <c r="F1959" s="2">
        <v>5000000</v>
      </c>
      <c r="G1959" s="1">
        <f t="shared" si="394"/>
        <v>0.20110363664755812</v>
      </c>
      <c r="H1959" s="1">
        <f t="shared" si="395"/>
        <v>5.027590916188953E-2</v>
      </c>
      <c r="I1959" s="1">
        <f t="shared" si="396"/>
        <v>32.968076115000002</v>
      </c>
      <c r="J1959" s="1">
        <f t="shared" si="397"/>
        <v>131.87230446000001</v>
      </c>
      <c r="K1959" s="3">
        <v>426000000</v>
      </c>
      <c r="L1959" s="3">
        <v>177000000</v>
      </c>
      <c r="M1959" s="1">
        <f t="shared" si="398"/>
        <v>8.1775351418078195</v>
      </c>
      <c r="N1959" s="1">
        <f t="shared" si="399"/>
        <v>1.2571025158232931</v>
      </c>
      <c r="O1959" s="3">
        <v>249000000</v>
      </c>
      <c r="P1959" s="1">
        <f t="shared" si="400"/>
        <v>2.0080321285140563</v>
      </c>
      <c r="Q1959" s="1">
        <f t="shared" si="401"/>
        <v>8.0321285140562253</v>
      </c>
      <c r="R1959" s="1">
        <f t="shared" si="402"/>
        <v>1.5650926321999998</v>
      </c>
      <c r="S1959" s="1">
        <f t="shared" si="403"/>
        <v>6.5683013187211401</v>
      </c>
      <c r="T1959" s="1">
        <f t="shared" si="406"/>
        <v>8.2038083470827043</v>
      </c>
      <c r="U1959" s="1">
        <f t="shared" si="406"/>
        <v>7.3860548329019222</v>
      </c>
      <c r="V1959" s="1">
        <f t="shared" si="406"/>
        <v>6.5683013187211401</v>
      </c>
      <c r="AA1959"/>
      <c r="AB1959"/>
    </row>
    <row r="1960" spans="1:28" hidden="1" x14ac:dyDescent="0.2">
      <c r="A1960" t="s">
        <v>3901</v>
      </c>
      <c r="B1960" s="5">
        <v>4.45</v>
      </c>
      <c r="C1960" s="2">
        <v>214578915</v>
      </c>
      <c r="D1960" s="2">
        <v>175000000</v>
      </c>
      <c r="E1960" t="s">
        <v>27</v>
      </c>
      <c r="F1960" s="2">
        <v>-69000000</v>
      </c>
      <c r="G1960" s="1">
        <f t="shared" si="394"/>
        <v>1.7596568206661336</v>
      </c>
      <c r="H1960" s="1">
        <f t="shared" si="395"/>
        <v>-0.69380754643407561</v>
      </c>
      <c r="I1960" s="1">
        <f t="shared" si="396"/>
        <v>3.7677801274285714</v>
      </c>
      <c r="J1960" s="1">
        <f t="shared" si="397"/>
        <v>-9.5559640913043467</v>
      </c>
      <c r="K1960" s="2">
        <v>1110000000</v>
      </c>
      <c r="L1960" s="2">
        <v>255000000</v>
      </c>
      <c r="M1960" s="1">
        <f t="shared" si="398"/>
        <v>3.984548062422629</v>
      </c>
      <c r="N1960" s="1">
        <f t="shared" si="399"/>
        <v>1.1168142359649122</v>
      </c>
      <c r="O1960" s="2">
        <v>855000000</v>
      </c>
      <c r="P1960" s="1">
        <f t="shared" si="400"/>
        <v>-8.0701754385964914</v>
      </c>
      <c r="Q1960" s="1">
        <f t="shared" si="401"/>
        <v>20.467836257309941</v>
      </c>
      <c r="R1960" s="1">
        <f t="shared" si="402"/>
        <v>0.54564352671428573</v>
      </c>
      <c r="S1960" s="1">
        <f t="shared" si="403"/>
        <v>8.1555077301047962</v>
      </c>
      <c r="T1960" s="1">
        <f t="shared" si="406"/>
        <v>8.9524173425893228</v>
      </c>
      <c r="U1960" s="1">
        <f t="shared" si="406"/>
        <v>8.5539625363470595</v>
      </c>
      <c r="V1960" s="1">
        <f t="shared" si="406"/>
        <v>8.1555077301047962</v>
      </c>
      <c r="AA1960"/>
      <c r="AB1960"/>
    </row>
    <row r="1961" spans="1:28" hidden="1" x14ac:dyDescent="0.2">
      <c r="A1961" t="s">
        <v>2036</v>
      </c>
      <c r="B1961" s="5">
        <v>22.14</v>
      </c>
      <c r="C1961" s="2">
        <v>31032802</v>
      </c>
      <c r="D1961" s="2">
        <v>12000000</v>
      </c>
      <c r="E1961" t="s">
        <v>27</v>
      </c>
      <c r="F1961" s="2">
        <v>2000000</v>
      </c>
      <c r="G1961" s="1">
        <f t="shared" si="394"/>
        <v>0.12066218198853489</v>
      </c>
      <c r="H1961" s="1">
        <f t="shared" si="395"/>
        <v>2.0110363664755812E-2</v>
      </c>
      <c r="I1961" s="1">
        <f t="shared" si="396"/>
        <v>54.946793524999997</v>
      </c>
      <c r="J1961" s="1">
        <f t="shared" si="397"/>
        <v>329.68076115000002</v>
      </c>
      <c r="K1961" s="3">
        <v>978000000</v>
      </c>
      <c r="L1961" s="3">
        <v>634000000</v>
      </c>
      <c r="M1961" s="1">
        <f t="shared" si="398"/>
        <v>11.085044785836612</v>
      </c>
      <c r="N1961" s="1">
        <f t="shared" si="399"/>
        <v>1.9972855705813954</v>
      </c>
      <c r="O1961" s="3">
        <v>254000000</v>
      </c>
      <c r="P1961" s="1">
        <f t="shared" si="400"/>
        <v>0.78740157480314954</v>
      </c>
      <c r="Q1961" s="1">
        <f t="shared" si="401"/>
        <v>4.7244094488188972</v>
      </c>
      <c r="R1961" s="1">
        <f t="shared" si="402"/>
        <v>5.7255519689999996</v>
      </c>
      <c r="S1961" s="1">
        <f t="shared" si="403"/>
        <v>3.8668760880825395</v>
      </c>
      <c r="T1961" s="1">
        <f t="shared" si="406"/>
        <v>5.5038536320374805</v>
      </c>
      <c r="U1961" s="1">
        <f t="shared" si="406"/>
        <v>4.6853648600600097</v>
      </c>
      <c r="V1961" s="1">
        <f t="shared" si="406"/>
        <v>3.8668760880825395</v>
      </c>
      <c r="AA1961"/>
      <c r="AB1961"/>
    </row>
    <row r="1962" spans="1:28" hidden="1" x14ac:dyDescent="0.2">
      <c r="A1962" t="s">
        <v>2037</v>
      </c>
      <c r="B1962" s="5">
        <v>11.15</v>
      </c>
      <c r="C1962" s="2">
        <v>2824412</v>
      </c>
      <c r="D1962" s="2">
        <v>2000000</v>
      </c>
      <c r="E1962" t="s">
        <v>27</v>
      </c>
      <c r="F1962" s="2">
        <v>0.61</v>
      </c>
      <c r="G1962" s="1">
        <f t="shared" si="394"/>
        <v>2.0110363664755812E-2</v>
      </c>
      <c r="H1962" s="1">
        <f t="shared" si="395"/>
        <v>6.1336609177505233E-9</v>
      </c>
      <c r="I1962" s="1">
        <f t="shared" si="396"/>
        <v>329.68076115000002</v>
      </c>
      <c r="J1962" s="1">
        <f t="shared" si="397"/>
        <v>1080920528.3606558</v>
      </c>
      <c r="K1962" s="3">
        <v>383000000</v>
      </c>
      <c r="L1962" s="3">
        <v>348000000</v>
      </c>
      <c r="M1962" s="1">
        <f t="shared" si="398"/>
        <v>12.391959813228382</v>
      </c>
      <c r="N1962" s="1">
        <f t="shared" si="399"/>
        <v>0.89977696571428567</v>
      </c>
      <c r="O1962" s="3">
        <v>35000000</v>
      </c>
      <c r="P1962" s="1">
        <f t="shared" si="400"/>
        <v>1.742857142857143E-6</v>
      </c>
      <c r="Q1962" s="1">
        <f t="shared" si="401"/>
        <v>5.7142857142857144</v>
      </c>
      <c r="R1962" s="1">
        <f t="shared" si="402"/>
        <v>1.57460969</v>
      </c>
      <c r="S1962" s="1">
        <f t="shared" si="403"/>
        <v>7.0811198932733612</v>
      </c>
      <c r="T1962" s="1">
        <f t="shared" si="406"/>
        <v>9.5595118559190375</v>
      </c>
      <c r="U1962" s="1">
        <f t="shared" si="406"/>
        <v>8.3203158745961989</v>
      </c>
      <c r="V1962" s="1">
        <f t="shared" si="406"/>
        <v>7.0811198932733612</v>
      </c>
      <c r="AA1962"/>
      <c r="AB1962"/>
    </row>
    <row r="1963" spans="1:28" hidden="1" x14ac:dyDescent="0.2">
      <c r="A1963" t="s">
        <v>2038</v>
      </c>
      <c r="B1963" s="5">
        <v>31.92</v>
      </c>
      <c r="C1963" s="2">
        <v>14327757</v>
      </c>
      <c r="D1963" s="2">
        <v>-57000000</v>
      </c>
      <c r="E1963" t="s">
        <v>27</v>
      </c>
      <c r="F1963" s="2">
        <v>7000000</v>
      </c>
      <c r="G1963" s="1">
        <f t="shared" si="394"/>
        <v>-0.57314536444554065</v>
      </c>
      <c r="H1963" s="1">
        <f t="shared" si="395"/>
        <v>7.0386272826645349E-2</v>
      </c>
      <c r="I1963" s="1">
        <f t="shared" si="396"/>
        <v>-11.567746005263158</v>
      </c>
      <c r="J1963" s="1">
        <f t="shared" si="397"/>
        <v>94.194503185714282</v>
      </c>
      <c r="K1963" s="4">
        <v>2084000000</v>
      </c>
      <c r="L1963" s="4">
        <v>1377000000</v>
      </c>
      <c r="M1963" s="1">
        <f t="shared" si="398"/>
        <v>49.344778809411693</v>
      </c>
      <c r="N1963" s="1">
        <f t="shared" si="399"/>
        <v>0.64687694970297027</v>
      </c>
      <c r="O1963" s="3">
        <v>707000000</v>
      </c>
      <c r="P1963" s="1">
        <f t="shared" si="400"/>
        <v>0.99009900990099009</v>
      </c>
      <c r="Q1963" s="1">
        <f t="shared" si="401"/>
        <v>-8.0622347949080613</v>
      </c>
      <c r="R1963" s="1">
        <f t="shared" si="402"/>
        <v>-0.80235439200000003</v>
      </c>
      <c r="S1963" s="1">
        <f t="shared" si="403"/>
        <v>-39.782919266428095</v>
      </c>
      <c r="T1963" s="1">
        <f t="shared" si="406"/>
        <v>-29.913963504545755</v>
      </c>
      <c r="U1963" s="1">
        <f t="shared" si="406"/>
        <v>-34.848441385486929</v>
      </c>
      <c r="V1963" s="1">
        <f t="shared" si="406"/>
        <v>-39.782919266428095</v>
      </c>
      <c r="AA1963"/>
      <c r="AB1963"/>
    </row>
    <row r="1964" spans="1:28" hidden="1" x14ac:dyDescent="0.2">
      <c r="A1964" t="s">
        <v>2039</v>
      </c>
      <c r="B1964" s="5">
        <v>14.77</v>
      </c>
      <c r="C1964" s="2">
        <v>35512000</v>
      </c>
      <c r="D1964" s="2">
        <v>13000000</v>
      </c>
      <c r="E1964" t="s">
        <v>27</v>
      </c>
      <c r="F1964" s="2">
        <v>2000000</v>
      </c>
      <c r="G1964" s="1">
        <f t="shared" si="394"/>
        <v>0.13071736382091279</v>
      </c>
      <c r="H1964" s="1">
        <f t="shared" si="395"/>
        <v>2.0110363664755812E-2</v>
      </c>
      <c r="I1964" s="1">
        <f t="shared" si="396"/>
        <v>50.720117100000003</v>
      </c>
      <c r="J1964" s="1">
        <f t="shared" si="397"/>
        <v>329.68076115000002</v>
      </c>
      <c r="K1964" s="3">
        <v>812000000</v>
      </c>
      <c r="L1964" s="3">
        <v>441000000</v>
      </c>
      <c r="M1964" s="1">
        <f t="shared" si="398"/>
        <v>10.447172786663662</v>
      </c>
      <c r="N1964" s="1">
        <f t="shared" si="399"/>
        <v>1.4137796226415096</v>
      </c>
      <c r="O1964" s="3">
        <v>341000000</v>
      </c>
      <c r="P1964" s="1">
        <f t="shared" si="400"/>
        <v>0.5865102639296188</v>
      </c>
      <c r="Q1964" s="1">
        <f t="shared" si="401"/>
        <v>3.8123167155425222</v>
      </c>
      <c r="R1964" s="1">
        <f t="shared" si="402"/>
        <v>4.0347095384615379</v>
      </c>
      <c r="S1964" s="1">
        <f t="shared" si="403"/>
        <v>3.6607343996395585</v>
      </c>
      <c r="T1964" s="1">
        <f t="shared" si="406"/>
        <v>5.5812119846812349</v>
      </c>
      <c r="U1964" s="1">
        <f t="shared" si="406"/>
        <v>4.6209731921603963</v>
      </c>
      <c r="V1964" s="1">
        <f t="shared" si="406"/>
        <v>3.6607343996395585</v>
      </c>
      <c r="AA1964"/>
      <c r="AB1964"/>
    </row>
    <row r="1965" spans="1:28" hidden="1" x14ac:dyDescent="0.2">
      <c r="A1965" t="s">
        <v>2255</v>
      </c>
      <c r="B1965" s="5">
        <v>0.62</v>
      </c>
      <c r="C1965" s="2">
        <v>52912826</v>
      </c>
      <c r="D1965" s="2">
        <v>6000000</v>
      </c>
      <c r="E1965" t="s">
        <v>61</v>
      </c>
      <c r="F1965" s="2">
        <v>6000000</v>
      </c>
      <c r="G1965" s="1">
        <f t="shared" si="394"/>
        <v>6.0331090994267443E-2</v>
      </c>
      <c r="H1965" s="1">
        <f t="shared" si="395"/>
        <v>6.0331090994267443E-2</v>
      </c>
      <c r="I1965" s="1">
        <f t="shared" si="396"/>
        <v>109.89358704999999</v>
      </c>
      <c r="J1965" s="1">
        <f t="shared" si="397"/>
        <v>109.89358704999999</v>
      </c>
      <c r="K1965" s="2">
        <v>173000000</v>
      </c>
      <c r="L1965" s="2">
        <v>47000000</v>
      </c>
      <c r="M1965" s="1">
        <f t="shared" si="398"/>
        <v>2.3812751940332952</v>
      </c>
      <c r="N1965" s="1">
        <f t="shared" si="399"/>
        <v>0.26036469936507939</v>
      </c>
      <c r="O1965" s="2">
        <v>127000000</v>
      </c>
      <c r="P1965" s="1">
        <f t="shared" si="400"/>
        <v>4.7244094488188972</v>
      </c>
      <c r="Q1965" s="1">
        <f t="shared" si="401"/>
        <v>4.7244094488188972</v>
      </c>
      <c r="R1965" s="1">
        <f t="shared" si="402"/>
        <v>0.54676586866666665</v>
      </c>
      <c r="S1965" s="1">
        <f t="shared" si="403"/>
        <v>1.1339405685872836</v>
      </c>
      <c r="T1965" s="1">
        <f t="shared" si="406"/>
        <v>1.6139754092892336</v>
      </c>
      <c r="U1965" s="1">
        <f t="shared" si="406"/>
        <v>1.3739579889382585</v>
      </c>
      <c r="V1965" s="1">
        <f t="shared" si="406"/>
        <v>1.1339405685872836</v>
      </c>
      <c r="AA1965"/>
      <c r="AB1965"/>
    </row>
    <row r="1966" spans="1:28" hidden="1" x14ac:dyDescent="0.2">
      <c r="A1966" t="s">
        <v>2041</v>
      </c>
      <c r="B1966" s="5">
        <v>20.5</v>
      </c>
      <c r="C1966" s="2">
        <v>86202582</v>
      </c>
      <c r="D1966" s="2">
        <v>11000000</v>
      </c>
      <c r="E1966" t="s">
        <v>27</v>
      </c>
      <c r="F1966" s="2">
        <v>10000000</v>
      </c>
      <c r="G1966" s="1">
        <f t="shared" si="394"/>
        <v>0.11060700015615697</v>
      </c>
      <c r="H1966" s="1">
        <f t="shared" si="395"/>
        <v>0.10055181832377906</v>
      </c>
      <c r="I1966" s="1">
        <f t="shared" si="396"/>
        <v>59.941956572727271</v>
      </c>
      <c r="J1966" s="1">
        <f t="shared" si="397"/>
        <v>65.936152230000005</v>
      </c>
      <c r="K1966" s="4">
        <v>3609000000</v>
      </c>
      <c r="L1966" s="4">
        <v>1983000000</v>
      </c>
      <c r="M1966" s="1">
        <f t="shared" si="398"/>
        <v>18.862544047694534</v>
      </c>
      <c r="N1966" s="1">
        <f t="shared" si="399"/>
        <v>1.0868099206642066</v>
      </c>
      <c r="O1966" s="4">
        <v>1615000000</v>
      </c>
      <c r="P1966" s="1">
        <f t="shared" si="400"/>
        <v>0.61919504643962853</v>
      </c>
      <c r="Q1966" s="1">
        <f t="shared" si="401"/>
        <v>0.68111455108359142</v>
      </c>
      <c r="R1966" s="1">
        <f t="shared" si="402"/>
        <v>16.065026645454513</v>
      </c>
      <c r="S1966" s="1">
        <f t="shared" si="403"/>
        <v>1.2760638654651926</v>
      </c>
      <c r="T1966" s="1">
        <f t="shared" si="406"/>
        <v>5.0230513976947933</v>
      </c>
      <c r="U1966" s="1">
        <f t="shared" si="406"/>
        <v>3.1495576315799942</v>
      </c>
      <c r="V1966" s="1">
        <f t="shared" si="406"/>
        <v>1.2760638654651926</v>
      </c>
      <c r="AA1966"/>
      <c r="AB1966"/>
    </row>
    <row r="1967" spans="1:28" hidden="1" x14ac:dyDescent="0.2">
      <c r="A1967" t="s">
        <v>2042</v>
      </c>
      <c r="B1967" s="5">
        <v>198.77</v>
      </c>
      <c r="C1967" s="2">
        <v>156678101</v>
      </c>
      <c r="D1967" s="2">
        <v>452000000</v>
      </c>
      <c r="E1967" t="s">
        <v>27</v>
      </c>
      <c r="F1967" s="2">
        <v>95000000</v>
      </c>
      <c r="G1967" s="1">
        <f t="shared" si="394"/>
        <v>4.5449421882348142</v>
      </c>
      <c r="H1967" s="1">
        <f t="shared" si="395"/>
        <v>0.95524227407590112</v>
      </c>
      <c r="I1967" s="1">
        <f t="shared" si="396"/>
        <v>1.4587644298672564</v>
      </c>
      <c r="J1967" s="1">
        <f t="shared" si="397"/>
        <v>6.9406476031578945</v>
      </c>
      <c r="K1967" s="4">
        <v>45212000000</v>
      </c>
      <c r="L1967" s="4">
        <v>17256000000</v>
      </c>
      <c r="M1967" s="1">
        <f t="shared" si="398"/>
        <v>178.42953049322446</v>
      </c>
      <c r="N1967" s="1">
        <f t="shared" si="399"/>
        <v>1.1139972147578336</v>
      </c>
      <c r="O1967" s="4">
        <v>27775000000</v>
      </c>
      <c r="P1967" s="1">
        <f t="shared" si="400"/>
        <v>0.34203420342034202</v>
      </c>
      <c r="Q1967" s="1">
        <f t="shared" si="401"/>
        <v>1.6273627362736274</v>
      </c>
      <c r="R1967" s="1">
        <f t="shared" si="402"/>
        <v>6.8900234813650503</v>
      </c>
      <c r="S1967" s="1">
        <f t="shared" si="403"/>
        <v>28.848958285497705</v>
      </c>
      <c r="T1967" s="1">
        <f t="shared" si="406"/>
        <v>64.303817417342842</v>
      </c>
      <c r="U1967" s="1">
        <f t="shared" si="406"/>
        <v>46.576387851420286</v>
      </c>
      <c r="V1967" s="1">
        <f t="shared" si="406"/>
        <v>28.848958285497705</v>
      </c>
      <c r="AA1967"/>
      <c r="AB1967"/>
    </row>
    <row r="1968" spans="1:28" hidden="1" x14ac:dyDescent="0.2">
      <c r="A1968" t="s">
        <v>2043</v>
      </c>
      <c r="B1968" s="5">
        <v>7.87</v>
      </c>
      <c r="C1968" s="2">
        <v>7440135</v>
      </c>
      <c r="D1968" s="2">
        <v>-57000000</v>
      </c>
      <c r="E1968" t="s">
        <v>27</v>
      </c>
      <c r="F1968" s="2">
        <v>-57000000</v>
      </c>
      <c r="G1968" s="1">
        <f t="shared" si="394"/>
        <v>-0.57314536444554065</v>
      </c>
      <c r="H1968" s="1">
        <f t="shared" si="395"/>
        <v>-0.57314536444554065</v>
      </c>
      <c r="I1968" s="1">
        <f t="shared" si="396"/>
        <v>-11.567746005263158</v>
      </c>
      <c r="J1968" s="1">
        <f t="shared" si="397"/>
        <v>-11.567746005263158</v>
      </c>
      <c r="K1968" s="4">
        <v>1233000000</v>
      </c>
      <c r="L1968" s="3">
        <v>917000000</v>
      </c>
      <c r="M1968" s="1">
        <f t="shared" si="398"/>
        <v>42.472347611972097</v>
      </c>
      <c r="N1968" s="1">
        <f t="shared" si="399"/>
        <v>0.18529703306962025</v>
      </c>
      <c r="O1968" s="3">
        <v>316000000</v>
      </c>
      <c r="P1968" s="1">
        <f t="shared" si="400"/>
        <v>-18.037974683544302</v>
      </c>
      <c r="Q1968" s="1">
        <f t="shared" si="401"/>
        <v>-18.037974683544302</v>
      </c>
      <c r="R1968" s="1">
        <f t="shared" si="402"/>
        <v>-0.1027260744736842</v>
      </c>
      <c r="S1968" s="1">
        <f t="shared" si="403"/>
        <v>-76.611513097544602</v>
      </c>
      <c r="T1968" s="1">
        <f t="shared" si="406"/>
        <v>-68.117043575150163</v>
      </c>
      <c r="U1968" s="1">
        <f t="shared" si="406"/>
        <v>-72.364278336347382</v>
      </c>
      <c r="V1968" s="1">
        <f t="shared" si="406"/>
        <v>-76.611513097544602</v>
      </c>
      <c r="AA1968"/>
      <c r="AB1968"/>
    </row>
    <row r="1969" spans="1:28" hidden="1" x14ac:dyDescent="0.2">
      <c r="A1969" t="s">
        <v>2044</v>
      </c>
      <c r="B1969" s="5">
        <v>4.3499999999999996</v>
      </c>
      <c r="C1969" s="2">
        <v>7652257</v>
      </c>
      <c r="D1969" s="2">
        <v>0.62</v>
      </c>
      <c r="E1969" t="s">
        <v>27</v>
      </c>
      <c r="F1969" s="2">
        <v>0.25</v>
      </c>
      <c r="G1969" s="1">
        <f t="shared" si="394"/>
        <v>6.2342127360743025E-9</v>
      </c>
      <c r="H1969" s="1">
        <f t="shared" si="395"/>
        <v>2.5137954580944767E-9</v>
      </c>
      <c r="I1969" s="1">
        <f t="shared" si="396"/>
        <v>1063486326.2903225</v>
      </c>
      <c r="J1969" s="1">
        <f t="shared" si="397"/>
        <v>2637446089.1999998</v>
      </c>
      <c r="K1969" s="3">
        <v>58000000</v>
      </c>
      <c r="L1969" s="3">
        <v>22000000</v>
      </c>
      <c r="M1969" s="1">
        <f t="shared" si="398"/>
        <v>4.7044943733593891</v>
      </c>
      <c r="N1969" s="1">
        <f t="shared" si="399"/>
        <v>0.92464772083333324</v>
      </c>
      <c r="O1969" s="3">
        <v>36000000</v>
      </c>
      <c r="P1969" s="1">
        <f t="shared" si="400"/>
        <v>6.9444444444444448E-7</v>
      </c>
      <c r="Q1969" s="1">
        <f t="shared" si="401"/>
        <v>1.7222222222222222E-6</v>
      </c>
      <c r="R1969" s="1">
        <f t="shared" si="402"/>
        <v>5368922.2474192521</v>
      </c>
      <c r="S1969" s="1">
        <f t="shared" si="403"/>
        <v>8.1021847580135276E-7</v>
      </c>
      <c r="T1969" s="1">
        <f t="shared" si="406"/>
        <v>0.94089968489035314</v>
      </c>
      <c r="U1969" s="1">
        <f t="shared" si="406"/>
        <v>0.47045024755441422</v>
      </c>
      <c r="V1969" s="1">
        <f t="shared" si="406"/>
        <v>8.1021847580135276E-7</v>
      </c>
      <c r="AA1969"/>
      <c r="AB1969"/>
    </row>
    <row r="1970" spans="1:28" hidden="1" x14ac:dyDescent="0.2">
      <c r="A1970" t="s">
        <v>2045</v>
      </c>
      <c r="B1970" s="5">
        <v>73.13</v>
      </c>
      <c r="C1970" s="2">
        <v>60098093</v>
      </c>
      <c r="D1970" s="2">
        <v>-174000000</v>
      </c>
      <c r="E1970" t="s">
        <v>27</v>
      </c>
      <c r="F1970" s="2">
        <v>-65000000</v>
      </c>
      <c r="G1970" s="1">
        <f t="shared" si="394"/>
        <v>-1.7496016388337559</v>
      </c>
      <c r="H1970" s="1">
        <f t="shared" si="395"/>
        <v>-0.65358681910456395</v>
      </c>
      <c r="I1970" s="1">
        <f t="shared" si="396"/>
        <v>-3.7894340362068961</v>
      </c>
      <c r="J1970" s="1">
        <f t="shared" si="397"/>
        <v>-10.14402342</v>
      </c>
      <c r="K1970" s="3">
        <v>727000000</v>
      </c>
      <c r="L1970" s="3">
        <v>69000000</v>
      </c>
      <c r="M1970" s="1">
        <f t="shared" si="398"/>
        <v>10.948766710451196</v>
      </c>
      <c r="N1970" s="1">
        <f t="shared" si="399"/>
        <v>6.6792910958814584</v>
      </c>
      <c r="O1970" s="3">
        <v>658000000</v>
      </c>
      <c r="P1970" s="1">
        <f t="shared" si="400"/>
        <v>-9.8784194528875382</v>
      </c>
      <c r="Q1970" s="1">
        <f t="shared" si="401"/>
        <v>-26.443768996960486</v>
      </c>
      <c r="R1970" s="1">
        <f t="shared" si="402"/>
        <v>-2.5258468626954023</v>
      </c>
      <c r="S1970" s="1">
        <f t="shared" si="403"/>
        <v>-28.952665769278237</v>
      </c>
      <c r="T1970" s="1">
        <f t="shared" si="406"/>
        <v>-26.762912427187999</v>
      </c>
      <c r="U1970" s="1">
        <f t="shared" si="406"/>
        <v>-27.857789098233116</v>
      </c>
      <c r="V1970" s="1">
        <f t="shared" si="406"/>
        <v>-28.952665769278237</v>
      </c>
      <c r="AA1970"/>
      <c r="AB1970"/>
    </row>
    <row r="1971" spans="1:28" hidden="1" x14ac:dyDescent="0.2">
      <c r="A1971" t="s">
        <v>2046</v>
      </c>
      <c r="B1971" s="5">
        <v>4.93</v>
      </c>
      <c r="C1971" s="2">
        <v>120824742</v>
      </c>
      <c r="D1971" s="2">
        <v>43000000</v>
      </c>
      <c r="E1971" t="s">
        <v>61</v>
      </c>
      <c r="F1971" s="2">
        <v>43000000</v>
      </c>
      <c r="G1971" s="1">
        <f t="shared" si="394"/>
        <v>0.43237281879224998</v>
      </c>
      <c r="H1971" s="1">
        <f t="shared" si="395"/>
        <v>0.43237281879224998</v>
      </c>
      <c r="I1971" s="1">
        <f t="shared" si="396"/>
        <v>15.333988890697675</v>
      </c>
      <c r="J1971" s="1">
        <f t="shared" si="397"/>
        <v>15.333988890697675</v>
      </c>
      <c r="K1971" s="4">
        <v>6551000000</v>
      </c>
      <c r="L1971" s="4">
        <v>3128000000</v>
      </c>
      <c r="M1971" s="1">
        <f t="shared" si="398"/>
        <v>28.330290165237844</v>
      </c>
      <c r="N1971" s="1">
        <f t="shared" si="399"/>
        <v>0.17401869063978964</v>
      </c>
      <c r="O1971" s="4">
        <v>3417000000</v>
      </c>
      <c r="P1971" s="1">
        <f t="shared" si="400"/>
        <v>1.2584138132865086</v>
      </c>
      <c r="Q1971" s="1">
        <f t="shared" si="401"/>
        <v>1.2584138132865086</v>
      </c>
      <c r="R1971" s="1">
        <f t="shared" si="402"/>
        <v>1.385269716418603</v>
      </c>
      <c r="S1971" s="1">
        <f t="shared" si="403"/>
        <v>3.5588737280316352</v>
      </c>
      <c r="T1971" s="1">
        <f t="shared" si="406"/>
        <v>9.2150000204428331</v>
      </c>
      <c r="U1971" s="1">
        <f t="shared" si="406"/>
        <v>6.3869368742372323</v>
      </c>
      <c r="V1971" s="1">
        <f t="shared" si="406"/>
        <v>3.5588737280316352</v>
      </c>
      <c r="AA1971"/>
      <c r="AB1971"/>
    </row>
    <row r="1972" spans="1:28" hidden="1" x14ac:dyDescent="0.2">
      <c r="A1972" t="s">
        <v>2047</v>
      </c>
      <c r="B1972" s="5">
        <v>0.44</v>
      </c>
      <c r="C1972" s="2">
        <v>92737000</v>
      </c>
      <c r="D1972" s="2">
        <v>-237000000</v>
      </c>
      <c r="E1972" t="s">
        <v>27</v>
      </c>
      <c r="F1972" s="2">
        <v>-41000000</v>
      </c>
      <c r="G1972" s="1">
        <f t="shared" si="394"/>
        <v>-2.3830780942735639</v>
      </c>
      <c r="H1972" s="1">
        <f t="shared" si="395"/>
        <v>-0.41226245512749415</v>
      </c>
      <c r="I1972" s="1">
        <f t="shared" si="396"/>
        <v>-2.7821161278481013</v>
      </c>
      <c r="J1972" s="1">
        <f t="shared" si="397"/>
        <v>-16.081988348780488</v>
      </c>
      <c r="K1972" s="3">
        <v>683000000</v>
      </c>
      <c r="L1972" s="4">
        <v>1024000000</v>
      </c>
      <c r="M1972" s="1">
        <f t="shared" si="398"/>
        <v>-3.677065249037601</v>
      </c>
      <c r="N1972" s="1">
        <f t="shared" si="399"/>
        <v>-0.11966064516129032</v>
      </c>
      <c r="O1972" s="3">
        <v>-340000000</v>
      </c>
      <c r="P1972" s="1">
        <f t="shared" si="400"/>
        <v>12.058823529411764</v>
      </c>
      <c r="Q1972" s="1">
        <f t="shared" si="401"/>
        <v>69.705882352941174</v>
      </c>
      <c r="R1972" s="1">
        <f t="shared" si="402"/>
        <v>-1.7216995780590716E-2</v>
      </c>
      <c r="S1972" s="1">
        <f t="shared" si="403"/>
        <v>-25.556142639938752</v>
      </c>
      <c r="T1972" s="1">
        <f t="shared" si="406"/>
        <v>-26.289399053236572</v>
      </c>
      <c r="U1972" s="1">
        <f t="shared" si="406"/>
        <v>-25.92277084658766</v>
      </c>
      <c r="V1972" s="1">
        <f t="shared" si="406"/>
        <v>-25.556142639938752</v>
      </c>
      <c r="AA1972"/>
      <c r="AB1972"/>
    </row>
    <row r="1973" spans="1:28" hidden="1" x14ac:dyDescent="0.2">
      <c r="A1973" t="s">
        <v>2048</v>
      </c>
      <c r="B1973" s="5">
        <v>12.66</v>
      </c>
      <c r="C1973" s="2">
        <v>21571240</v>
      </c>
      <c r="D1973" s="2">
        <v>3000000</v>
      </c>
      <c r="E1973" t="s">
        <v>27</v>
      </c>
      <c r="F1973" s="2">
        <v>1.05</v>
      </c>
      <c r="G1973" s="1">
        <f t="shared" si="394"/>
        <v>3.0165545497133722E-2</v>
      </c>
      <c r="H1973" s="1">
        <f t="shared" si="395"/>
        <v>1.0557940923996803E-8</v>
      </c>
      <c r="I1973" s="1">
        <f t="shared" si="396"/>
        <v>219.78717409999999</v>
      </c>
      <c r="J1973" s="1">
        <f t="shared" si="397"/>
        <v>627963354.57142854</v>
      </c>
      <c r="K1973" s="3">
        <v>266000000</v>
      </c>
      <c r="L1973" s="3">
        <v>240000000</v>
      </c>
      <c r="M1973" s="1">
        <f t="shared" si="398"/>
        <v>1.2053085497171234</v>
      </c>
      <c r="N1973" s="1">
        <f t="shared" si="399"/>
        <v>10.503534553846153</v>
      </c>
      <c r="O1973" s="3">
        <v>26000000</v>
      </c>
      <c r="P1973" s="1">
        <f t="shared" si="400"/>
        <v>4.0384615384615385E-6</v>
      </c>
      <c r="Q1973" s="1">
        <f t="shared" si="401"/>
        <v>11.538461538461538</v>
      </c>
      <c r="R1973" s="1">
        <f t="shared" si="402"/>
        <v>9.1030632800000006</v>
      </c>
      <c r="S1973" s="1">
        <f t="shared" si="403"/>
        <v>1.3907406342889885</v>
      </c>
      <c r="T1973" s="1">
        <f t="shared" si="406"/>
        <v>1.6318023442324132</v>
      </c>
      <c r="U1973" s="1">
        <f t="shared" si="406"/>
        <v>1.5112714892607009</v>
      </c>
      <c r="V1973" s="1">
        <f t="shared" si="406"/>
        <v>1.3907406342889885</v>
      </c>
      <c r="AA1973"/>
      <c r="AB1973"/>
    </row>
    <row r="1974" spans="1:28" hidden="1" x14ac:dyDescent="0.2">
      <c r="A1974" t="s">
        <v>2049</v>
      </c>
      <c r="B1974" s="5">
        <v>0.49</v>
      </c>
      <c r="C1974" s="2">
        <v>1647734000</v>
      </c>
      <c r="D1974" s="2">
        <v>-7000000</v>
      </c>
      <c r="E1974" t="s">
        <v>27</v>
      </c>
      <c r="F1974" s="2">
        <v>21000000</v>
      </c>
      <c r="G1974" s="1">
        <f t="shared" ref="G1974:G2037" si="407">D1974/$C$3</f>
        <v>-7.0386272826645349E-2</v>
      </c>
      <c r="H1974" s="1">
        <f t="shared" ref="H1974:H2037" si="408">F1974/$C$3</f>
        <v>0.21115881847993603</v>
      </c>
      <c r="I1974" s="1">
        <f t="shared" ref="I1974:I2037" si="409">$B$3/G1974</f>
        <v>-94.194503185714282</v>
      </c>
      <c r="J1974" s="1">
        <f t="shared" ref="J1974:J2037" si="410">$B$3/H1974</f>
        <v>31.39816772857143</v>
      </c>
      <c r="K1974" s="4">
        <v>1020000000</v>
      </c>
      <c r="L1974" s="3">
        <v>604000000</v>
      </c>
      <c r="M1974" s="1">
        <f t="shared" ref="M1974:M2037" si="411">(K1974-L1974)/C1974</f>
        <v>0.25246793475160434</v>
      </c>
      <c r="N1974" s="1">
        <f t="shared" ref="N1974:N2037" si="412">B1974/M1974</f>
        <v>1.9408405288461537</v>
      </c>
      <c r="O1974" s="3">
        <v>416000000</v>
      </c>
      <c r="P1974" s="1">
        <f t="shared" ref="P1974:P2037" si="413">F1974/O1974*100</f>
        <v>5.0480769230769234</v>
      </c>
      <c r="Q1974" s="1">
        <f t="shared" ref="Q1974:Q2037" si="414">D1974/O1974*100</f>
        <v>-1.6826923076923077</v>
      </c>
      <c r="R1974" s="1">
        <f t="shared" ref="R1974:R2037" si="415">B1974/S1974</f>
        <v>-11.534138</v>
      </c>
      <c r="S1974" s="1">
        <f t="shared" ref="S1974:S2037" si="416">($O1974+$O1974*($Q1974-$C$1)/$C$1)/$C1974</f>
        <v>-4.2482585174548802E-2</v>
      </c>
      <c r="T1974" s="1">
        <f t="shared" ref="T1974:V1993" si="417">($O1974+$O1974*($Q1974+T$2-$C$1)/$C$1)/$C1974</f>
        <v>8.011001775772025E-3</v>
      </c>
      <c r="U1974" s="1">
        <f t="shared" si="417"/>
        <v>-1.723579169938837E-2</v>
      </c>
      <c r="V1974" s="1">
        <f t="shared" si="417"/>
        <v>-4.2482585174548802E-2</v>
      </c>
      <c r="AA1974"/>
      <c r="AB1974"/>
    </row>
    <row r="1975" spans="1:28" hidden="1" x14ac:dyDescent="0.2">
      <c r="A1975" t="s">
        <v>2050</v>
      </c>
      <c r="B1975" s="5">
        <v>10.64</v>
      </c>
      <c r="C1975" s="2">
        <v>18769000</v>
      </c>
      <c r="D1975" s="2">
        <v>4000000</v>
      </c>
      <c r="E1975" t="s">
        <v>27</v>
      </c>
      <c r="F1975" s="2">
        <v>4000000</v>
      </c>
      <c r="G1975" s="1">
        <f t="shared" si="407"/>
        <v>4.0220727329511624E-2</v>
      </c>
      <c r="H1975" s="1">
        <f t="shared" si="408"/>
        <v>4.0220727329511624E-2</v>
      </c>
      <c r="I1975" s="1">
        <f t="shared" si="409"/>
        <v>164.84038057500001</v>
      </c>
      <c r="J1975" s="1">
        <f t="shared" si="410"/>
        <v>164.84038057500001</v>
      </c>
      <c r="K1975" s="3">
        <v>40000000</v>
      </c>
      <c r="L1975" s="3">
        <v>22000000</v>
      </c>
      <c r="M1975" s="1">
        <f t="shared" si="411"/>
        <v>0.95902818477276364</v>
      </c>
      <c r="N1975" s="1">
        <f t="shared" si="412"/>
        <v>11.094564444444444</v>
      </c>
      <c r="O1975" s="3">
        <v>18000000</v>
      </c>
      <c r="P1975" s="1">
        <f t="shared" si="413"/>
        <v>22.222222222222221</v>
      </c>
      <c r="Q1975" s="1">
        <f t="shared" si="414"/>
        <v>22.222222222222221</v>
      </c>
      <c r="R1975" s="1">
        <f t="shared" si="415"/>
        <v>4.992554000000001</v>
      </c>
      <c r="S1975" s="1">
        <f t="shared" si="416"/>
        <v>2.1311737439394745</v>
      </c>
      <c r="T1975" s="1">
        <f t="shared" si="417"/>
        <v>2.3229793808940276</v>
      </c>
      <c r="U1975" s="1">
        <f t="shared" si="417"/>
        <v>2.2270765624167512</v>
      </c>
      <c r="V1975" s="1">
        <f t="shared" si="417"/>
        <v>2.1311737439394745</v>
      </c>
      <c r="AA1975"/>
      <c r="AB1975"/>
    </row>
    <row r="1976" spans="1:28" hidden="1" x14ac:dyDescent="0.2">
      <c r="A1976" t="s">
        <v>2051</v>
      </c>
      <c r="B1976" s="5">
        <v>104.79</v>
      </c>
      <c r="C1976" s="2">
        <v>109101980</v>
      </c>
      <c r="D1976" s="2">
        <v>701000000</v>
      </c>
      <c r="E1976" t="s">
        <v>27</v>
      </c>
      <c r="F1976" s="2">
        <v>202000000</v>
      </c>
      <c r="G1976" s="1">
        <f t="shared" si="407"/>
        <v>7.0486824644969124</v>
      </c>
      <c r="H1976" s="1">
        <f t="shared" si="408"/>
        <v>2.0311467301403372</v>
      </c>
      <c r="I1976" s="1">
        <f t="shared" si="409"/>
        <v>0.94060131569186878</v>
      </c>
      <c r="J1976" s="1">
        <f t="shared" si="410"/>
        <v>3.264165951980198</v>
      </c>
      <c r="K1976" s="4">
        <v>25792000000</v>
      </c>
      <c r="L1976" s="4">
        <v>18479000000</v>
      </c>
      <c r="M1976" s="1">
        <f t="shared" si="411"/>
        <v>67.029031003836963</v>
      </c>
      <c r="N1976" s="1">
        <f t="shared" si="412"/>
        <v>1.5633524523724873</v>
      </c>
      <c r="O1976" s="4">
        <v>7313000000</v>
      </c>
      <c r="P1976" s="1">
        <f t="shared" si="413"/>
        <v>2.7622042937235061</v>
      </c>
      <c r="Q1976" s="1">
        <f t="shared" si="414"/>
        <v>9.5856693559414747</v>
      </c>
      <c r="R1976" s="1">
        <f t="shared" si="415"/>
        <v>1.6309267452496432</v>
      </c>
      <c r="S1976" s="1">
        <f t="shared" si="416"/>
        <v>64.251812845193101</v>
      </c>
      <c r="T1976" s="1">
        <f t="shared" si="417"/>
        <v>77.657619045960487</v>
      </c>
      <c r="U1976" s="1">
        <f t="shared" si="417"/>
        <v>70.954715945576794</v>
      </c>
      <c r="V1976" s="1">
        <f t="shared" si="417"/>
        <v>64.251812845193101</v>
      </c>
      <c r="AA1976"/>
      <c r="AB1976"/>
    </row>
    <row r="1977" spans="1:28" hidden="1" x14ac:dyDescent="0.2">
      <c r="A1977" t="s">
        <v>2052</v>
      </c>
      <c r="B1977" s="5">
        <v>124.18</v>
      </c>
      <c r="C1977" s="2">
        <v>36685000</v>
      </c>
      <c r="D1977" s="2">
        <v>52000000</v>
      </c>
      <c r="E1977" t="s">
        <v>27</v>
      </c>
      <c r="F1977" s="2">
        <v>52000000</v>
      </c>
      <c r="G1977" s="1">
        <f t="shared" si="407"/>
        <v>0.52286945528365114</v>
      </c>
      <c r="H1977" s="1">
        <f t="shared" si="408"/>
        <v>0.52286945528365114</v>
      </c>
      <c r="I1977" s="1">
        <f t="shared" si="409"/>
        <v>12.680029275000001</v>
      </c>
      <c r="J1977" s="1">
        <f t="shared" si="410"/>
        <v>12.680029275000001</v>
      </c>
      <c r="K1977" s="3">
        <v>437000000</v>
      </c>
      <c r="L1977" s="3">
        <v>99000000</v>
      </c>
      <c r="M1977" s="1">
        <f t="shared" si="411"/>
        <v>9.213575030666485</v>
      </c>
      <c r="N1977" s="1">
        <f t="shared" si="412"/>
        <v>13.47793875739645</v>
      </c>
      <c r="O1977" s="3">
        <v>338000000</v>
      </c>
      <c r="P1977" s="1">
        <f t="shared" si="413"/>
        <v>15.384615384615385</v>
      </c>
      <c r="Q1977" s="1">
        <f t="shared" si="414"/>
        <v>15.384615384615385</v>
      </c>
      <c r="R1977" s="1">
        <f t="shared" si="415"/>
        <v>8.760660192307693</v>
      </c>
      <c r="S1977" s="1">
        <f t="shared" si="416"/>
        <v>14.174730816409976</v>
      </c>
      <c r="T1977" s="1">
        <f t="shared" si="417"/>
        <v>16.017445822543277</v>
      </c>
      <c r="U1977" s="1">
        <f t="shared" si="417"/>
        <v>15.096088319476628</v>
      </c>
      <c r="V1977" s="1">
        <f t="shared" si="417"/>
        <v>14.174730816409976</v>
      </c>
      <c r="AA1977"/>
      <c r="AB1977"/>
    </row>
    <row r="1978" spans="1:28" hidden="1" x14ac:dyDescent="0.2">
      <c r="A1978" t="s">
        <v>2053</v>
      </c>
      <c r="B1978" s="5">
        <v>0.75</v>
      </c>
      <c r="C1978" s="2">
        <v>253212703</v>
      </c>
      <c r="D1978" s="2">
        <v>-10000000</v>
      </c>
      <c r="E1978" t="s">
        <v>27</v>
      </c>
      <c r="F1978" s="2">
        <v>-10000000</v>
      </c>
      <c r="G1978" s="1">
        <f t="shared" si="407"/>
        <v>-0.10055181832377906</v>
      </c>
      <c r="H1978" s="1">
        <f t="shared" si="408"/>
        <v>-0.10055181832377906</v>
      </c>
      <c r="I1978" s="1">
        <f t="shared" si="409"/>
        <v>-65.936152230000005</v>
      </c>
      <c r="J1978" s="1">
        <f t="shared" si="410"/>
        <v>-65.936152230000005</v>
      </c>
      <c r="K1978" s="3">
        <v>218000000</v>
      </c>
      <c r="L1978" s="3">
        <v>3000000</v>
      </c>
      <c r="M1978" s="1">
        <f t="shared" si="411"/>
        <v>0.84908852301932103</v>
      </c>
      <c r="N1978" s="1">
        <f t="shared" si="412"/>
        <v>0.88330012674418601</v>
      </c>
      <c r="O1978" s="3">
        <v>215000000</v>
      </c>
      <c r="P1978" s="1">
        <f t="shared" si="413"/>
        <v>-4.6511627906976747</v>
      </c>
      <c r="Q1978" s="1">
        <f t="shared" si="414"/>
        <v>-4.6511627906976747</v>
      </c>
      <c r="R1978" s="1">
        <f t="shared" si="415"/>
        <v>-1.8990952724999988</v>
      </c>
      <c r="S1978" s="1">
        <f t="shared" si="416"/>
        <v>-0.39492489442759143</v>
      </c>
      <c r="T1978" s="1">
        <f t="shared" si="417"/>
        <v>-0.22510718982372721</v>
      </c>
      <c r="U1978" s="1">
        <f t="shared" si="417"/>
        <v>-0.31001604212565931</v>
      </c>
      <c r="V1978" s="1">
        <f t="shared" si="417"/>
        <v>-0.39492489442759143</v>
      </c>
      <c r="AA1978"/>
      <c r="AB1978"/>
    </row>
    <row r="1979" spans="1:28" hidden="1" x14ac:dyDescent="0.2">
      <c r="A1979" t="s">
        <v>2054</v>
      </c>
      <c r="B1979" s="5">
        <v>5.21</v>
      </c>
      <c r="C1979" s="2">
        <v>65796899</v>
      </c>
      <c r="D1979" s="2">
        <v>9000000</v>
      </c>
      <c r="E1979" t="s">
        <v>27</v>
      </c>
      <c r="F1979" s="2">
        <v>3000000</v>
      </c>
      <c r="G1979" s="1">
        <f t="shared" si="407"/>
        <v>9.0496636491401161E-2</v>
      </c>
      <c r="H1979" s="1">
        <f t="shared" si="408"/>
        <v>3.0165545497133722E-2</v>
      </c>
      <c r="I1979" s="1">
        <f t="shared" si="409"/>
        <v>73.262391366666662</v>
      </c>
      <c r="J1979" s="1">
        <f t="shared" si="410"/>
        <v>219.78717409999999</v>
      </c>
      <c r="K1979" s="3">
        <v>192000000</v>
      </c>
      <c r="L1979" s="3">
        <v>34000000</v>
      </c>
      <c r="M1979" s="1">
        <f t="shared" si="411"/>
        <v>2.4013289744855606</v>
      </c>
      <c r="N1979" s="1">
        <f t="shared" si="412"/>
        <v>2.1696319227215191</v>
      </c>
      <c r="O1979" s="3">
        <v>158000000</v>
      </c>
      <c r="P1979" s="1">
        <f t="shared" si="413"/>
        <v>1.89873417721519</v>
      </c>
      <c r="Q1979" s="1">
        <f t="shared" si="414"/>
        <v>5.6962025316455698</v>
      </c>
      <c r="R1979" s="1">
        <f t="shared" si="415"/>
        <v>3.8089093754444443</v>
      </c>
      <c r="S1979" s="1">
        <f t="shared" si="416"/>
        <v>1.3678456183778509</v>
      </c>
      <c r="T1979" s="1">
        <f t="shared" si="417"/>
        <v>1.848111413274963</v>
      </c>
      <c r="U1979" s="1">
        <f t="shared" si="417"/>
        <v>1.6079785158264071</v>
      </c>
      <c r="V1979" s="1">
        <f t="shared" si="417"/>
        <v>1.3678456183778509</v>
      </c>
      <c r="AA1979"/>
      <c r="AB1979"/>
    </row>
    <row r="1980" spans="1:28" hidden="1" x14ac:dyDescent="0.2">
      <c r="A1980" t="s">
        <v>2055</v>
      </c>
      <c r="B1980" s="5">
        <v>18.46</v>
      </c>
      <c r="C1980" s="2">
        <v>27806000</v>
      </c>
      <c r="D1980" s="2">
        <v>-21000000</v>
      </c>
      <c r="E1980" t="s">
        <v>27</v>
      </c>
      <c r="F1980" s="2">
        <v>-9000000</v>
      </c>
      <c r="G1980" s="1">
        <f t="shared" si="407"/>
        <v>-0.21115881847993603</v>
      </c>
      <c r="H1980" s="1">
        <f t="shared" si="408"/>
        <v>-9.0496636491401161E-2</v>
      </c>
      <c r="I1980" s="1">
        <f t="shared" si="409"/>
        <v>-31.39816772857143</v>
      </c>
      <c r="J1980" s="1">
        <f t="shared" si="410"/>
        <v>-73.262391366666662</v>
      </c>
      <c r="K1980" s="4">
        <v>1691000000</v>
      </c>
      <c r="L1980" s="4">
        <v>1395000000</v>
      </c>
      <c r="M1980" s="1">
        <f t="shared" si="411"/>
        <v>10.645184492555563</v>
      </c>
      <c r="N1980" s="1">
        <f t="shared" si="412"/>
        <v>1.7341174324324327</v>
      </c>
      <c r="O1980" s="3">
        <v>296000000</v>
      </c>
      <c r="P1980" s="1">
        <f t="shared" si="413"/>
        <v>-3.0405405405405408</v>
      </c>
      <c r="Q1980" s="1">
        <f t="shared" si="414"/>
        <v>-7.0945945945945947</v>
      </c>
      <c r="R1980" s="1">
        <f t="shared" si="415"/>
        <v>-2.4442798095238083</v>
      </c>
      <c r="S1980" s="1">
        <f t="shared" si="416"/>
        <v>-7.5523268359346947</v>
      </c>
      <c r="T1980" s="1">
        <f t="shared" si="417"/>
        <v>-5.4232899374235775</v>
      </c>
      <c r="U1980" s="1">
        <f t="shared" si="417"/>
        <v>-6.4878083866791387</v>
      </c>
      <c r="V1980" s="1">
        <f t="shared" si="417"/>
        <v>-7.5523268359346947</v>
      </c>
      <c r="AA1980"/>
      <c r="AB1980"/>
    </row>
    <row r="1981" spans="1:28" hidden="1" x14ac:dyDescent="0.2">
      <c r="A1981" t="s">
        <v>2056</v>
      </c>
      <c r="B1981" s="5">
        <v>0.28000000000000003</v>
      </c>
      <c r="C1981" s="2">
        <v>104764260</v>
      </c>
      <c r="D1981" s="2">
        <v>-2000000</v>
      </c>
      <c r="E1981" t="s">
        <v>114</v>
      </c>
      <c r="F1981" s="2">
        <v>-2000000</v>
      </c>
      <c r="G1981" s="1">
        <f t="shared" si="407"/>
        <v>-2.0110363664755812E-2</v>
      </c>
      <c r="H1981" s="1">
        <f t="shared" si="408"/>
        <v>-2.0110363664755812E-2</v>
      </c>
      <c r="I1981" s="1">
        <f t="shared" si="409"/>
        <v>-329.68076115000002</v>
      </c>
      <c r="J1981" s="1">
        <f t="shared" si="410"/>
        <v>-329.68076115000002</v>
      </c>
      <c r="K1981" s="3">
        <v>11000000</v>
      </c>
      <c r="L1981" s="3">
        <v>7000000</v>
      </c>
      <c r="M1981" s="1">
        <f t="shared" si="411"/>
        <v>3.8180959804421849E-2</v>
      </c>
      <c r="N1981" s="1">
        <f t="shared" si="412"/>
        <v>7.3334982000000011</v>
      </c>
      <c r="O1981" s="3">
        <v>4000000</v>
      </c>
      <c r="P1981" s="1">
        <f t="shared" si="413"/>
        <v>-50</v>
      </c>
      <c r="Q1981" s="1">
        <f t="shared" si="414"/>
        <v>-50</v>
      </c>
      <c r="R1981" s="1">
        <f t="shared" si="415"/>
        <v>-1.4666996400000003</v>
      </c>
      <c r="S1981" s="1">
        <f t="shared" si="416"/>
        <v>-0.19090479902210925</v>
      </c>
      <c r="T1981" s="1">
        <f t="shared" si="417"/>
        <v>-0.18326860706122489</v>
      </c>
      <c r="U1981" s="1">
        <f t="shared" si="417"/>
        <v>-0.18708670304166708</v>
      </c>
      <c r="V1981" s="1">
        <f t="shared" si="417"/>
        <v>-0.19090479902210925</v>
      </c>
      <c r="AA1981"/>
      <c r="AB1981"/>
    </row>
    <row r="1982" spans="1:28" s="21" customFormat="1" hidden="1" x14ac:dyDescent="0.2">
      <c r="A1982" s="21" t="s">
        <v>350</v>
      </c>
      <c r="B1982" s="22">
        <v>27.72</v>
      </c>
      <c r="C1982" s="23">
        <v>90979184</v>
      </c>
      <c r="D1982" s="23">
        <v>458000000</v>
      </c>
      <c r="E1982" s="21" t="s">
        <v>27</v>
      </c>
      <c r="F1982" s="23">
        <v>37000000</v>
      </c>
      <c r="G1982" s="24">
        <f t="shared" si="407"/>
        <v>4.6052732792290811</v>
      </c>
      <c r="H1982" s="24">
        <f t="shared" si="408"/>
        <v>0.37204172779798256</v>
      </c>
      <c r="I1982" s="24">
        <f t="shared" si="409"/>
        <v>1.4396539788209608</v>
      </c>
      <c r="J1982" s="24">
        <f t="shared" si="410"/>
        <v>17.820581683783782</v>
      </c>
      <c r="K1982" s="23">
        <v>68330000000</v>
      </c>
      <c r="L1982" s="23">
        <v>64203000000</v>
      </c>
      <c r="M1982" s="24">
        <f t="shared" si="411"/>
        <v>45.362024790198163</v>
      </c>
      <c r="N1982" s="24">
        <f t="shared" si="412"/>
        <v>0.61108383340925609</v>
      </c>
      <c r="O1982" s="23">
        <v>4127000000</v>
      </c>
      <c r="P1982" s="24">
        <f t="shared" si="413"/>
        <v>0.8965350133268718</v>
      </c>
      <c r="Q1982" s="24">
        <f t="shared" si="414"/>
        <v>11.097649624424522</v>
      </c>
      <c r="R1982" s="24">
        <f t="shared" si="415"/>
        <v>0.55064257215720525</v>
      </c>
      <c r="S1982" s="24">
        <f t="shared" si="416"/>
        <v>50.341185737607844</v>
      </c>
      <c r="T1982" s="24">
        <f t="shared" si="417"/>
        <v>59.413590695647478</v>
      </c>
      <c r="U1982" s="24">
        <f t="shared" si="417"/>
        <v>54.877388216627665</v>
      </c>
      <c r="V1982" s="24">
        <f t="shared" si="417"/>
        <v>50.341185737607844</v>
      </c>
      <c r="W1982" s="24"/>
      <c r="X1982" s="24"/>
      <c r="Y1982" s="24"/>
      <c r="Z1982" s="24"/>
    </row>
    <row r="1983" spans="1:28" hidden="1" x14ac:dyDescent="0.2">
      <c r="A1983" t="s">
        <v>2058</v>
      </c>
      <c r="B1983" s="5">
        <v>3.01</v>
      </c>
      <c r="C1983" s="2">
        <v>84300000</v>
      </c>
      <c r="D1983" s="2">
        <v>-24000000</v>
      </c>
      <c r="E1983" t="s">
        <v>27</v>
      </c>
      <c r="F1983" s="2">
        <v>-24000000</v>
      </c>
      <c r="G1983" s="1">
        <f t="shared" si="407"/>
        <v>-0.24132436397706977</v>
      </c>
      <c r="H1983" s="1">
        <f t="shared" si="408"/>
        <v>-0.24132436397706977</v>
      </c>
      <c r="I1983" s="1">
        <f t="shared" si="409"/>
        <v>-27.473396762499998</v>
      </c>
      <c r="J1983" s="1">
        <f t="shared" si="410"/>
        <v>-27.473396762499998</v>
      </c>
      <c r="K1983" s="3">
        <v>418000000</v>
      </c>
      <c r="L1983" s="3">
        <v>376000000</v>
      </c>
      <c r="M1983" s="1">
        <f t="shared" si="411"/>
        <v>0.49822064056939502</v>
      </c>
      <c r="N1983" s="1">
        <f t="shared" si="412"/>
        <v>6.0414999999999992</v>
      </c>
      <c r="O1983" s="3">
        <v>114000000</v>
      </c>
      <c r="P1983" s="1">
        <f t="shared" si="413"/>
        <v>-21.052631578947366</v>
      </c>
      <c r="Q1983" s="1">
        <f t="shared" si="414"/>
        <v>-21.052631578947366</v>
      </c>
      <c r="R1983" s="1">
        <f t="shared" si="415"/>
        <v>-1.0572624999999998</v>
      </c>
      <c r="S1983" s="1">
        <f t="shared" si="416"/>
        <v>-2.8469750889679717</v>
      </c>
      <c r="T1983" s="1">
        <f t="shared" si="417"/>
        <v>-2.5765124555160144</v>
      </c>
      <c r="U1983" s="1">
        <f t="shared" si="417"/>
        <v>-2.7117437722419928</v>
      </c>
      <c r="V1983" s="1">
        <f t="shared" si="417"/>
        <v>-2.8469750889679717</v>
      </c>
      <c r="AA1983"/>
      <c r="AB1983"/>
    </row>
    <row r="1984" spans="1:28" hidden="1" x14ac:dyDescent="0.2">
      <c r="A1984" t="s">
        <v>2059</v>
      </c>
      <c r="B1984" s="5">
        <v>52.66</v>
      </c>
      <c r="C1984" s="2">
        <v>102100000</v>
      </c>
      <c r="D1984" s="2">
        <v>156000000</v>
      </c>
      <c r="E1984" t="s">
        <v>27</v>
      </c>
      <c r="F1984" s="2">
        <v>38000000</v>
      </c>
      <c r="G1984" s="1">
        <f t="shared" si="407"/>
        <v>1.5686083658509535</v>
      </c>
      <c r="H1984" s="1">
        <f t="shared" si="408"/>
        <v>0.38209690963036047</v>
      </c>
      <c r="I1984" s="1">
        <f t="shared" si="409"/>
        <v>4.226676425</v>
      </c>
      <c r="J1984" s="1">
        <f t="shared" si="410"/>
        <v>17.351619007894737</v>
      </c>
      <c r="K1984" s="4">
        <v>1452000000</v>
      </c>
      <c r="L1984" s="3">
        <v>113000000</v>
      </c>
      <c r="M1984" s="1">
        <f t="shared" si="411"/>
        <v>13.114593535749265</v>
      </c>
      <c r="N1984" s="1">
        <f t="shared" si="412"/>
        <v>4.0153741598207615</v>
      </c>
      <c r="O1984" s="4">
        <v>1339000000</v>
      </c>
      <c r="P1984" s="1">
        <f t="shared" si="413"/>
        <v>2.8379387602688575</v>
      </c>
      <c r="Q1984" s="1">
        <f t="shared" si="414"/>
        <v>11.650485436893204</v>
      </c>
      <c r="R1984" s="1">
        <f t="shared" si="415"/>
        <v>3.4465294871794869</v>
      </c>
      <c r="S1984" s="1">
        <f t="shared" si="416"/>
        <v>15.279138099902056</v>
      </c>
      <c r="T1984" s="1">
        <f t="shared" si="417"/>
        <v>17.90205680705191</v>
      </c>
      <c r="U1984" s="1">
        <f t="shared" si="417"/>
        <v>16.590597453476985</v>
      </c>
      <c r="V1984" s="1">
        <f t="shared" si="417"/>
        <v>15.279138099902056</v>
      </c>
      <c r="AA1984"/>
      <c r="AB1984"/>
    </row>
    <row r="1985" spans="1:28" hidden="1" x14ac:dyDescent="0.2">
      <c r="A1985" t="s">
        <v>2060</v>
      </c>
      <c r="B1985" s="5">
        <v>0.92</v>
      </c>
      <c r="C1985" s="2">
        <v>3163042</v>
      </c>
      <c r="D1985" s="2">
        <v>-4000000</v>
      </c>
      <c r="E1985" t="s">
        <v>27</v>
      </c>
      <c r="F1985" s="2">
        <v>-4000000</v>
      </c>
      <c r="G1985" s="1">
        <f t="shared" si="407"/>
        <v>-4.0220727329511624E-2</v>
      </c>
      <c r="H1985" s="1">
        <f t="shared" si="408"/>
        <v>-4.0220727329511624E-2</v>
      </c>
      <c r="I1985" s="1">
        <f t="shared" si="409"/>
        <v>-164.84038057500001</v>
      </c>
      <c r="J1985" s="1">
        <f t="shared" si="410"/>
        <v>-164.84038057500001</v>
      </c>
      <c r="K1985" s="3">
        <v>87000000</v>
      </c>
      <c r="L1985" s="3">
        <v>46000000</v>
      </c>
      <c r="M1985" s="1">
        <f t="shared" si="411"/>
        <v>12.962205370652681</v>
      </c>
      <c r="N1985" s="1">
        <f t="shared" si="412"/>
        <v>7.0975576585365865E-2</v>
      </c>
      <c r="O1985" s="3">
        <v>41000000</v>
      </c>
      <c r="P1985" s="1">
        <f t="shared" si="413"/>
        <v>-9.7560975609756095</v>
      </c>
      <c r="Q1985" s="1">
        <f t="shared" si="414"/>
        <v>-9.7560975609756095</v>
      </c>
      <c r="R1985" s="1">
        <f t="shared" si="415"/>
        <v>-7.2749965999999971E-2</v>
      </c>
      <c r="S1985" s="1">
        <f t="shared" si="416"/>
        <v>-12.646054020148963</v>
      </c>
      <c r="T1985" s="1">
        <f t="shared" si="417"/>
        <v>-10.053612946018426</v>
      </c>
      <c r="U1985" s="1">
        <f t="shared" si="417"/>
        <v>-11.349833483083694</v>
      </c>
      <c r="V1985" s="1">
        <f t="shared" si="417"/>
        <v>-12.646054020148963</v>
      </c>
      <c r="AA1985"/>
      <c r="AB1985"/>
    </row>
    <row r="1986" spans="1:28" hidden="1" x14ac:dyDescent="0.2">
      <c r="A1986" t="s">
        <v>3178</v>
      </c>
      <c r="B1986" s="5">
        <v>4.25</v>
      </c>
      <c r="C1986" s="2">
        <v>11664239</v>
      </c>
      <c r="D1986" s="2">
        <v>9000000</v>
      </c>
      <c r="E1986" t="s">
        <v>30</v>
      </c>
      <c r="F1986" s="2">
        <v>-2000000</v>
      </c>
      <c r="G1986" s="1">
        <f t="shared" si="407"/>
        <v>9.0496636491401161E-2</v>
      </c>
      <c r="H1986" s="1">
        <f t="shared" si="408"/>
        <v>-2.0110363664755812E-2</v>
      </c>
      <c r="I1986" s="1">
        <f t="shared" si="409"/>
        <v>73.262391366666662</v>
      </c>
      <c r="J1986" s="1">
        <f t="shared" si="410"/>
        <v>-329.68076115000002</v>
      </c>
      <c r="K1986" s="2">
        <v>88000000</v>
      </c>
      <c r="L1986" s="2">
        <v>22000000</v>
      </c>
      <c r="M1986" s="1">
        <f t="shared" si="411"/>
        <v>5.6583202727584716</v>
      </c>
      <c r="N1986" s="1">
        <f t="shared" si="412"/>
        <v>0.75110629924242422</v>
      </c>
      <c r="O1986" s="2">
        <v>57000000</v>
      </c>
      <c r="P1986" s="1">
        <f t="shared" si="413"/>
        <v>-3.5087719298245612</v>
      </c>
      <c r="Q1986" s="1">
        <f t="shared" si="414"/>
        <v>15.789473684210526</v>
      </c>
      <c r="R1986" s="1">
        <f t="shared" si="415"/>
        <v>0.55081128611111108</v>
      </c>
      <c r="S1986" s="1">
        <f t="shared" si="416"/>
        <v>7.7158912810342795</v>
      </c>
      <c r="T1986" s="1">
        <f t="shared" si="417"/>
        <v>8.6932375099652877</v>
      </c>
      <c r="U1986" s="1">
        <f t="shared" si="417"/>
        <v>8.2045643954997836</v>
      </c>
      <c r="V1986" s="1">
        <f t="shared" si="417"/>
        <v>7.7158912810342795</v>
      </c>
      <c r="AA1986"/>
      <c r="AB1986"/>
    </row>
    <row r="1987" spans="1:28" hidden="1" x14ac:dyDescent="0.2">
      <c r="A1987" t="s">
        <v>2062</v>
      </c>
      <c r="B1987" s="5">
        <v>21.22</v>
      </c>
      <c r="C1987" s="2">
        <v>40332542</v>
      </c>
      <c r="D1987" s="2">
        <v>54000000</v>
      </c>
      <c r="E1987" t="s">
        <v>27</v>
      </c>
      <c r="F1987" s="2">
        <v>9000000</v>
      </c>
      <c r="G1987" s="1">
        <f t="shared" si="407"/>
        <v>0.54297981894840697</v>
      </c>
      <c r="H1987" s="1">
        <f t="shared" si="408"/>
        <v>9.0496636491401161E-2</v>
      </c>
      <c r="I1987" s="1">
        <f t="shared" si="409"/>
        <v>12.210398561111111</v>
      </c>
      <c r="J1987" s="1">
        <f t="shared" si="410"/>
        <v>73.262391366666662</v>
      </c>
      <c r="K1987" s="4">
        <v>1455000000</v>
      </c>
      <c r="L1987" s="3">
        <v>770000000</v>
      </c>
      <c r="M1987" s="1">
        <f t="shared" si="411"/>
        <v>16.983804293813169</v>
      </c>
      <c r="N1987" s="1">
        <f t="shared" si="412"/>
        <v>1.2494256076496351</v>
      </c>
      <c r="O1987" s="3">
        <v>685000000</v>
      </c>
      <c r="P1987" s="1">
        <f t="shared" si="413"/>
        <v>1.3138686131386861</v>
      </c>
      <c r="Q1987" s="1">
        <f t="shared" si="414"/>
        <v>7.8832116788321169</v>
      </c>
      <c r="R1987" s="1">
        <f t="shared" si="415"/>
        <v>1.5849195208148148</v>
      </c>
      <c r="S1987" s="1">
        <f t="shared" si="416"/>
        <v>13.388692435998703</v>
      </c>
      <c r="T1987" s="1">
        <f t="shared" si="417"/>
        <v>16.785453294761336</v>
      </c>
      <c r="U1987" s="1">
        <f t="shared" si="417"/>
        <v>15.087072865380019</v>
      </c>
      <c r="V1987" s="1">
        <f t="shared" si="417"/>
        <v>13.388692435998703</v>
      </c>
      <c r="AA1987"/>
      <c r="AB1987"/>
    </row>
    <row r="1988" spans="1:28" hidden="1" x14ac:dyDescent="0.2">
      <c r="A1988" t="s">
        <v>2063</v>
      </c>
      <c r="B1988" s="5">
        <v>1.29</v>
      </c>
      <c r="C1988" s="2">
        <v>5184000</v>
      </c>
      <c r="D1988" s="2">
        <v>-7000000</v>
      </c>
      <c r="E1988" t="s">
        <v>27</v>
      </c>
      <c r="F1988" s="2">
        <v>-0.64</v>
      </c>
      <c r="G1988" s="1">
        <f t="shared" si="407"/>
        <v>-7.0386272826645349E-2</v>
      </c>
      <c r="H1988" s="1">
        <f t="shared" si="408"/>
        <v>-6.4353163727218608E-9</v>
      </c>
      <c r="I1988" s="1">
        <f t="shared" si="409"/>
        <v>-94.194503185714282</v>
      </c>
      <c r="J1988" s="1">
        <f t="shared" si="410"/>
        <v>-1030252378.5937499</v>
      </c>
      <c r="K1988" s="3">
        <v>6000000</v>
      </c>
      <c r="L1988" s="3">
        <v>1.17</v>
      </c>
      <c r="M1988" s="1">
        <f t="shared" si="411"/>
        <v>1.157407181712963</v>
      </c>
      <c r="N1988" s="1">
        <f t="shared" si="412"/>
        <v>1.1145602173392424</v>
      </c>
      <c r="O1988" s="3">
        <v>5000000</v>
      </c>
      <c r="P1988" s="1">
        <f t="shared" si="413"/>
        <v>-1.2800000000000001E-5</v>
      </c>
      <c r="Q1988" s="1">
        <f t="shared" si="414"/>
        <v>-140</v>
      </c>
      <c r="R1988" s="1">
        <f t="shared" si="415"/>
        <v>-9.5533714285714277E-2</v>
      </c>
      <c r="S1988" s="1">
        <f t="shared" si="416"/>
        <v>-13.503086419753087</v>
      </c>
      <c r="T1988" s="1">
        <f t="shared" si="417"/>
        <v>-13.310185185185185</v>
      </c>
      <c r="U1988" s="1">
        <f t="shared" si="417"/>
        <v>-13.406635802469136</v>
      </c>
      <c r="V1988" s="1">
        <f t="shared" si="417"/>
        <v>-13.503086419753087</v>
      </c>
      <c r="AA1988"/>
      <c r="AB1988"/>
    </row>
    <row r="1989" spans="1:28" hidden="1" x14ac:dyDescent="0.2">
      <c r="A1989" t="s">
        <v>2064</v>
      </c>
      <c r="B1989" s="5">
        <v>6.28</v>
      </c>
      <c r="C1989" s="2">
        <v>146210000</v>
      </c>
      <c r="D1989" s="2">
        <v>-13000000</v>
      </c>
      <c r="E1989" t="s">
        <v>27</v>
      </c>
      <c r="F1989" s="2">
        <v>-5000000</v>
      </c>
      <c r="G1989" s="1">
        <f t="shared" si="407"/>
        <v>-0.13071736382091279</v>
      </c>
      <c r="H1989" s="1">
        <f t="shared" si="408"/>
        <v>-5.027590916188953E-2</v>
      </c>
      <c r="I1989" s="1">
        <f t="shared" si="409"/>
        <v>-50.720117100000003</v>
      </c>
      <c r="J1989" s="1">
        <f t="shared" si="410"/>
        <v>-131.87230446000001</v>
      </c>
      <c r="K1989" s="3">
        <v>408000000</v>
      </c>
      <c r="L1989" s="3">
        <v>222000000</v>
      </c>
      <c r="M1989" s="1">
        <f t="shared" si="411"/>
        <v>1.2721428082894466</v>
      </c>
      <c r="N1989" s="1">
        <f t="shared" si="412"/>
        <v>4.9365526881720436</v>
      </c>
      <c r="O1989" s="3">
        <v>186000000</v>
      </c>
      <c r="P1989" s="1">
        <f t="shared" si="413"/>
        <v>-2.6881720430107525</v>
      </c>
      <c r="Q1989" s="1">
        <f t="shared" si="414"/>
        <v>-6.9892473118279561</v>
      </c>
      <c r="R1989" s="1">
        <f t="shared" si="415"/>
        <v>-7.0630676923076923</v>
      </c>
      <c r="S1989" s="1">
        <f t="shared" si="416"/>
        <v>-0.88913207030982833</v>
      </c>
      <c r="T1989" s="1">
        <f t="shared" si="417"/>
        <v>-0.63470350865193903</v>
      </c>
      <c r="U1989" s="1">
        <f t="shared" si="417"/>
        <v>-0.76191778948088362</v>
      </c>
      <c r="V1989" s="1">
        <f t="shared" si="417"/>
        <v>-0.88913207030982833</v>
      </c>
      <c r="AA1989"/>
      <c r="AB1989"/>
    </row>
    <row r="1990" spans="1:28" hidden="1" x14ac:dyDescent="0.2">
      <c r="A1990" t="s">
        <v>2065</v>
      </c>
      <c r="B1990" s="5">
        <v>4.5599999999999996</v>
      </c>
      <c r="C1990" s="2">
        <v>43295397</v>
      </c>
      <c r="D1990" s="2">
        <v>-48000000</v>
      </c>
      <c r="E1990" t="s">
        <v>27</v>
      </c>
      <c r="F1990" s="2">
        <v>-13000000</v>
      </c>
      <c r="G1990" s="1">
        <f t="shared" si="407"/>
        <v>-0.48264872795413954</v>
      </c>
      <c r="H1990" s="1">
        <f t="shared" si="408"/>
        <v>-0.13071736382091279</v>
      </c>
      <c r="I1990" s="1">
        <f t="shared" si="409"/>
        <v>-13.736698381249999</v>
      </c>
      <c r="J1990" s="1">
        <f t="shared" si="410"/>
        <v>-50.720117100000003</v>
      </c>
      <c r="K1990" s="3">
        <v>180000000</v>
      </c>
      <c r="L1990" s="3">
        <v>13000000</v>
      </c>
      <c r="M1990" s="1">
        <f t="shared" si="411"/>
        <v>3.8572229745346833</v>
      </c>
      <c r="N1990" s="1">
        <f t="shared" si="412"/>
        <v>1.1821976665868261</v>
      </c>
      <c r="O1990" s="3">
        <v>167000000</v>
      </c>
      <c r="P1990" s="1">
        <f t="shared" si="413"/>
        <v>-7.7844311377245514</v>
      </c>
      <c r="Q1990" s="1">
        <f t="shared" si="414"/>
        <v>-28.742514970059879</v>
      </c>
      <c r="R1990" s="1">
        <f t="shared" si="415"/>
        <v>-0.41130627149999999</v>
      </c>
      <c r="S1990" s="1">
        <f t="shared" si="416"/>
        <v>-11.086628908842203</v>
      </c>
      <c r="T1990" s="1">
        <f t="shared" si="417"/>
        <v>-10.315184313935267</v>
      </c>
      <c r="U1990" s="1">
        <f t="shared" si="417"/>
        <v>-10.700906611388735</v>
      </c>
      <c r="V1990" s="1">
        <f t="shared" si="417"/>
        <v>-11.086628908842203</v>
      </c>
      <c r="AA1990"/>
      <c r="AB1990"/>
    </row>
    <row r="1991" spans="1:28" hidden="1" x14ac:dyDescent="0.2">
      <c r="A1991" t="s">
        <v>3251</v>
      </c>
      <c r="B1991" s="5">
        <v>22.7</v>
      </c>
      <c r="C1991" s="2">
        <v>39624000</v>
      </c>
      <c r="D1991" s="2">
        <v>163000000</v>
      </c>
      <c r="E1991" t="s">
        <v>27</v>
      </c>
      <c r="F1991" s="2">
        <v>41000000</v>
      </c>
      <c r="G1991" s="1">
        <f t="shared" si="407"/>
        <v>1.6389946386775989</v>
      </c>
      <c r="H1991" s="1">
        <f t="shared" si="408"/>
        <v>0.41226245512749415</v>
      </c>
      <c r="I1991" s="1">
        <f t="shared" si="409"/>
        <v>4.0451627134969321</v>
      </c>
      <c r="J1991" s="1">
        <f t="shared" si="410"/>
        <v>16.081988348780488</v>
      </c>
      <c r="K1991" s="2">
        <v>2623000000</v>
      </c>
      <c r="L1991" s="2">
        <v>1083000000</v>
      </c>
      <c r="M1991" s="1">
        <f t="shared" si="411"/>
        <v>38.865334140924695</v>
      </c>
      <c r="N1991" s="1">
        <f t="shared" si="412"/>
        <v>0.58406805194805189</v>
      </c>
      <c r="O1991" s="2">
        <v>624000000</v>
      </c>
      <c r="P1991" s="1">
        <f t="shared" si="413"/>
        <v>6.5705128205128212</v>
      </c>
      <c r="Q1991" s="1">
        <f t="shared" si="414"/>
        <v>26.121794871794872</v>
      </c>
      <c r="R1991" s="1">
        <f t="shared" si="415"/>
        <v>0.55181889570552145</v>
      </c>
      <c r="S1991" s="1">
        <f t="shared" si="416"/>
        <v>41.136684837472238</v>
      </c>
      <c r="T1991" s="1">
        <f t="shared" si="417"/>
        <v>44.286291136684838</v>
      </c>
      <c r="U1991" s="1">
        <f t="shared" si="417"/>
        <v>42.711487987078542</v>
      </c>
      <c r="V1991" s="1">
        <f t="shared" si="417"/>
        <v>41.136684837472238</v>
      </c>
      <c r="AA1991"/>
      <c r="AB1991"/>
    </row>
    <row r="1992" spans="1:28" hidden="1" x14ac:dyDescent="0.2">
      <c r="A1992" t="s">
        <v>2067</v>
      </c>
      <c r="B1992" s="5">
        <v>27.78</v>
      </c>
      <c r="C1992" s="2">
        <v>42635000</v>
      </c>
      <c r="D1992" s="2">
        <v>56000000</v>
      </c>
      <c r="E1992" t="s">
        <v>139</v>
      </c>
      <c r="F1992" s="2">
        <v>29000000</v>
      </c>
      <c r="G1992" s="1">
        <f t="shared" si="407"/>
        <v>0.56309018261316279</v>
      </c>
      <c r="H1992" s="1">
        <f t="shared" si="408"/>
        <v>0.29160027313895931</v>
      </c>
      <c r="I1992" s="1">
        <f t="shared" si="409"/>
        <v>11.774312898214285</v>
      </c>
      <c r="J1992" s="1">
        <f t="shared" si="410"/>
        <v>22.736604217241378</v>
      </c>
      <c r="K1992" s="4">
        <v>2281000000</v>
      </c>
      <c r="L1992" s="4">
        <v>1585000000</v>
      </c>
      <c r="M1992" s="1">
        <f t="shared" si="411"/>
        <v>16.32461592588249</v>
      </c>
      <c r="N1992" s="1">
        <f t="shared" si="412"/>
        <v>1.7017245689655174</v>
      </c>
      <c r="O1992" s="3">
        <v>696000000</v>
      </c>
      <c r="P1992" s="1">
        <f t="shared" si="413"/>
        <v>4.1666666666666661</v>
      </c>
      <c r="Q1992" s="1">
        <f t="shared" si="414"/>
        <v>8.0459770114942533</v>
      </c>
      <c r="R1992" s="1">
        <f t="shared" si="415"/>
        <v>2.115000535714286</v>
      </c>
      <c r="S1992" s="1">
        <f t="shared" si="416"/>
        <v>13.134748446112349</v>
      </c>
      <c r="T1992" s="1">
        <f t="shared" si="417"/>
        <v>16.399671631288847</v>
      </c>
      <c r="U1992" s="1">
        <f t="shared" si="417"/>
        <v>14.767210038700599</v>
      </c>
      <c r="V1992" s="1">
        <f t="shared" si="417"/>
        <v>13.134748446112349</v>
      </c>
      <c r="AA1992"/>
      <c r="AB1992"/>
    </row>
    <row r="1993" spans="1:28" hidden="1" x14ac:dyDescent="0.2">
      <c r="A1993" t="s">
        <v>2068</v>
      </c>
      <c r="B1993" s="5">
        <v>71.290000000000006</v>
      </c>
      <c r="C1993" s="2">
        <v>181654000</v>
      </c>
      <c r="D1993" s="2">
        <v>77000000</v>
      </c>
      <c r="E1993" t="s">
        <v>27</v>
      </c>
      <c r="F1993" s="2">
        <v>76000000</v>
      </c>
      <c r="G1993" s="1">
        <f t="shared" si="407"/>
        <v>0.7742490010930988</v>
      </c>
      <c r="H1993" s="1">
        <f t="shared" si="408"/>
        <v>0.76419381926072094</v>
      </c>
      <c r="I1993" s="1">
        <f t="shared" si="409"/>
        <v>8.5631366532467528</v>
      </c>
      <c r="J1993" s="1">
        <f t="shared" si="410"/>
        <v>8.6758095039473684</v>
      </c>
      <c r="K1993" s="4">
        <v>6168000000</v>
      </c>
      <c r="L1993" s="4">
        <v>5488000000</v>
      </c>
      <c r="M1993" s="1">
        <f t="shared" si="411"/>
        <v>3.7433802723859646</v>
      </c>
      <c r="N1993" s="1">
        <f t="shared" si="412"/>
        <v>19.044284794117647</v>
      </c>
      <c r="O1993" s="3">
        <v>668000000</v>
      </c>
      <c r="P1993" s="1">
        <f t="shared" si="413"/>
        <v>11.377245508982035</v>
      </c>
      <c r="Q1993" s="1">
        <f t="shared" si="414"/>
        <v>11.526946107784433</v>
      </c>
      <c r="R1993" s="1">
        <f t="shared" si="415"/>
        <v>16.818329428571428</v>
      </c>
      <c r="S1993" s="1">
        <f t="shared" si="416"/>
        <v>4.2388276613782248</v>
      </c>
      <c r="T1993" s="1">
        <f t="shared" si="417"/>
        <v>4.9742917854822908</v>
      </c>
      <c r="U1993" s="1">
        <f t="shared" si="417"/>
        <v>4.6065597234302578</v>
      </c>
      <c r="V1993" s="1">
        <f t="shared" si="417"/>
        <v>4.2388276613782248</v>
      </c>
      <c r="AA1993"/>
      <c r="AB1993"/>
    </row>
    <row r="1994" spans="1:28" hidden="1" x14ac:dyDescent="0.2">
      <c r="A1994" t="s">
        <v>2069</v>
      </c>
      <c r="B1994" s="5">
        <v>5.45</v>
      </c>
      <c r="C1994" s="2">
        <v>80908000</v>
      </c>
      <c r="D1994" s="2">
        <v>-162000000</v>
      </c>
      <c r="E1994" t="s">
        <v>27</v>
      </c>
      <c r="F1994" s="2">
        <v>-23000000</v>
      </c>
      <c r="G1994" s="1">
        <f t="shared" si="407"/>
        <v>-1.6289394568452209</v>
      </c>
      <c r="H1994" s="1">
        <f t="shared" si="408"/>
        <v>-0.23126918214469186</v>
      </c>
      <c r="I1994" s="1">
        <f t="shared" si="409"/>
        <v>-4.0701328537037034</v>
      </c>
      <c r="J1994" s="1">
        <f t="shared" si="410"/>
        <v>-28.667892273913044</v>
      </c>
      <c r="K1994" s="4">
        <v>1280000000</v>
      </c>
      <c r="L1994" s="4">
        <v>1663000000</v>
      </c>
      <c r="M1994" s="1">
        <f t="shared" si="411"/>
        <v>-4.7337716913037031</v>
      </c>
      <c r="N1994" s="1">
        <f t="shared" si="412"/>
        <v>-1.1513018276762401</v>
      </c>
      <c r="O1994" s="3">
        <v>-383000000</v>
      </c>
      <c r="P1994" s="1">
        <f t="shared" si="413"/>
        <v>6.0052219321148828</v>
      </c>
      <c r="Q1994" s="1">
        <f t="shared" si="414"/>
        <v>42.297650130548305</v>
      </c>
      <c r="R1994" s="1">
        <f t="shared" si="415"/>
        <v>-0.27219049382716043</v>
      </c>
      <c r="S1994" s="1">
        <f t="shared" si="416"/>
        <v>-20.022741879665798</v>
      </c>
      <c r="T1994" s="1">
        <f t="shared" ref="T1994:V2013" si="418">($O1994+$O1994*($Q1994+T$2-$C$1)/$C$1)/$C1994</f>
        <v>-20.969496217926537</v>
      </c>
      <c r="U1994" s="1">
        <f t="shared" si="418"/>
        <v>-20.496119048796167</v>
      </c>
      <c r="V1994" s="1">
        <f t="shared" si="418"/>
        <v>-20.022741879665798</v>
      </c>
      <c r="AA1994"/>
      <c r="AB1994"/>
    </row>
    <row r="1995" spans="1:28" hidden="1" x14ac:dyDescent="0.2">
      <c r="A1995" t="s">
        <v>2070</v>
      </c>
      <c r="B1995" s="5">
        <v>11.29</v>
      </c>
      <c r="C1995" s="2">
        <v>101118289</v>
      </c>
      <c r="D1995" s="2">
        <v>-231000000</v>
      </c>
      <c r="E1995" t="s">
        <v>27</v>
      </c>
      <c r="F1995" s="2">
        <v>-231000000</v>
      </c>
      <c r="G1995" s="1">
        <f t="shared" si="407"/>
        <v>-2.3227470032792965</v>
      </c>
      <c r="H1995" s="1">
        <f t="shared" si="408"/>
        <v>-2.3227470032792965</v>
      </c>
      <c r="I1995" s="1">
        <f t="shared" si="409"/>
        <v>-2.8543788844155844</v>
      </c>
      <c r="J1995" s="1">
        <f t="shared" si="410"/>
        <v>-2.8543788844155844</v>
      </c>
      <c r="K1995" s="4">
        <v>4807000000</v>
      </c>
      <c r="L1995" s="4">
        <v>2981000000</v>
      </c>
      <c r="M1995" s="1">
        <f t="shared" si="411"/>
        <v>18.058058715768023</v>
      </c>
      <c r="N1995" s="1">
        <f t="shared" si="412"/>
        <v>0.62520563133077767</v>
      </c>
      <c r="O1995" s="4">
        <v>1745000000</v>
      </c>
      <c r="P1995" s="1">
        <f t="shared" si="413"/>
        <v>-13.2378223495702</v>
      </c>
      <c r="Q1995" s="1">
        <f t="shared" si="414"/>
        <v>-13.2378223495702</v>
      </c>
      <c r="R1995" s="1">
        <f t="shared" si="415"/>
        <v>-0.4942101657186147</v>
      </c>
      <c r="S1995" s="1">
        <f t="shared" si="416"/>
        <v>-22.844532110308947</v>
      </c>
      <c r="T1995" s="1">
        <f t="shared" si="418"/>
        <v>-19.393128774162705</v>
      </c>
      <c r="U1995" s="1">
        <f t="shared" si="418"/>
        <v>-21.118830442235826</v>
      </c>
      <c r="V1995" s="1">
        <f t="shared" si="418"/>
        <v>-22.844532110308947</v>
      </c>
      <c r="AA1995"/>
      <c r="AB1995"/>
    </row>
    <row r="1996" spans="1:28" hidden="1" x14ac:dyDescent="0.2">
      <c r="A1996" t="s">
        <v>2071</v>
      </c>
      <c r="B1996" s="5">
        <v>18.03</v>
      </c>
      <c r="C1996" s="2">
        <v>3129582142</v>
      </c>
      <c r="D1996" s="2">
        <v>-280000000</v>
      </c>
      <c r="E1996" t="s">
        <v>27</v>
      </c>
      <c r="F1996" s="2">
        <v>-280000000</v>
      </c>
      <c r="G1996" s="1">
        <f t="shared" si="407"/>
        <v>-2.8154509130658139</v>
      </c>
      <c r="H1996" s="1">
        <f t="shared" si="408"/>
        <v>-2.8154509130658139</v>
      </c>
      <c r="I1996" s="1">
        <f t="shared" si="409"/>
        <v>-2.3548625796428571</v>
      </c>
      <c r="J1996" s="1">
        <f t="shared" si="410"/>
        <v>-2.3548625796428571</v>
      </c>
      <c r="K1996" s="4">
        <v>10378000000</v>
      </c>
      <c r="L1996" s="4">
        <v>14884000000</v>
      </c>
      <c r="M1996" s="1">
        <f t="shared" si="411"/>
        <v>-1.4398088292772473</v>
      </c>
      <c r="N1996" s="1">
        <f t="shared" si="412"/>
        <v>-12.522495787896139</v>
      </c>
      <c r="O1996" s="4">
        <v>-4985000000</v>
      </c>
      <c r="P1996" s="1">
        <f t="shared" si="413"/>
        <v>5.6168505516549647</v>
      </c>
      <c r="Q1996" s="1">
        <f t="shared" si="414"/>
        <v>5.6168505516549647</v>
      </c>
      <c r="R1996" s="1">
        <f t="shared" si="415"/>
        <v>-20.152273578664289</v>
      </c>
      <c r="S1996" s="1">
        <f t="shared" si="416"/>
        <v>-0.894688131818973</v>
      </c>
      <c r="T1996" s="1">
        <f t="shared" si="418"/>
        <v>-1.2132610130416575</v>
      </c>
      <c r="U1996" s="1">
        <f t="shared" si="418"/>
        <v>-1.0539745724303151</v>
      </c>
      <c r="V1996" s="1">
        <f t="shared" si="418"/>
        <v>-0.894688131818973</v>
      </c>
      <c r="AA1996"/>
      <c r="AB1996"/>
    </row>
    <row r="1997" spans="1:28" hidden="1" x14ac:dyDescent="0.2">
      <c r="A1997" t="s">
        <v>2072</v>
      </c>
      <c r="B1997" s="5">
        <v>6.43</v>
      </c>
      <c r="C1997" s="2">
        <v>821532707</v>
      </c>
      <c r="D1997" s="2">
        <v>-348000000</v>
      </c>
      <c r="E1997" t="s">
        <v>27</v>
      </c>
      <c r="F1997" s="2">
        <v>-348000000</v>
      </c>
      <c r="G1997" s="1">
        <f t="shared" si="407"/>
        <v>-3.4992032776675117</v>
      </c>
      <c r="H1997" s="1">
        <f t="shared" si="408"/>
        <v>-3.4992032776675117</v>
      </c>
      <c r="I1997" s="1">
        <f t="shared" si="409"/>
        <v>-1.8947170181034481</v>
      </c>
      <c r="J1997" s="1">
        <f t="shared" si="410"/>
        <v>-1.8947170181034481</v>
      </c>
      <c r="K1997" s="4">
        <v>6104000000</v>
      </c>
      <c r="L1997" s="4">
        <v>3397000000</v>
      </c>
      <c r="M1997" s="1">
        <f t="shared" si="411"/>
        <v>3.2950605337250436</v>
      </c>
      <c r="N1997" s="1">
        <f t="shared" si="412"/>
        <v>1.9514057281159956</v>
      </c>
      <c r="O1997" s="4">
        <v>2586000000</v>
      </c>
      <c r="P1997" s="1">
        <f t="shared" si="413"/>
        <v>-13.45707656612529</v>
      </c>
      <c r="Q1997" s="1">
        <f t="shared" si="414"/>
        <v>-13.45707656612529</v>
      </c>
      <c r="R1997" s="1">
        <f t="shared" si="415"/>
        <v>-1.5179469270143684</v>
      </c>
      <c r="S1997" s="1">
        <f t="shared" si="416"/>
        <v>-4.2359847275076277</v>
      </c>
      <c r="T1997" s="1">
        <f t="shared" si="418"/>
        <v>-3.6064297559366665</v>
      </c>
      <c r="U1997" s="1">
        <f t="shared" si="418"/>
        <v>-3.9212072417221475</v>
      </c>
      <c r="V1997" s="1">
        <f t="shared" si="418"/>
        <v>-4.2359847275076277</v>
      </c>
      <c r="AA1997"/>
      <c r="AB1997"/>
    </row>
    <row r="1998" spans="1:28" s="13" customFormat="1" hidden="1" x14ac:dyDescent="0.2">
      <c r="A1998" s="13" t="s">
        <v>672</v>
      </c>
      <c r="B1998" s="14">
        <v>22.69</v>
      </c>
      <c r="C1998" s="15">
        <v>30000001</v>
      </c>
      <c r="D1998" s="15">
        <v>123000000</v>
      </c>
      <c r="E1998" s="13" t="s">
        <v>114</v>
      </c>
      <c r="F1998" s="15">
        <v>0</v>
      </c>
      <c r="G1998" s="16">
        <f t="shared" si="407"/>
        <v>1.2367873653824826</v>
      </c>
      <c r="H1998" s="16">
        <f t="shared" si="408"/>
        <v>0</v>
      </c>
      <c r="I1998" s="16">
        <f t="shared" si="409"/>
        <v>5.3606627829268287</v>
      </c>
      <c r="J1998" s="16" t="e">
        <f t="shared" si="410"/>
        <v>#DIV/0!</v>
      </c>
      <c r="K1998" s="15">
        <v>595000000</v>
      </c>
      <c r="L1998" s="15">
        <v>108000000</v>
      </c>
      <c r="M1998" s="16">
        <f t="shared" si="411"/>
        <v>16.233332792222239</v>
      </c>
      <c r="N1998" s="16">
        <f t="shared" si="412"/>
        <v>1.3977413196919919</v>
      </c>
      <c r="O1998" s="15">
        <v>486000000</v>
      </c>
      <c r="P1998" s="16">
        <f t="shared" si="413"/>
        <v>0</v>
      </c>
      <c r="Q1998" s="16">
        <f t="shared" si="414"/>
        <v>25.308641975308642</v>
      </c>
      <c r="R1998" s="16">
        <f t="shared" si="415"/>
        <v>0.55341465259349598</v>
      </c>
      <c r="S1998" s="16">
        <f t="shared" si="416"/>
        <v>40.999998633333377</v>
      </c>
      <c r="T1998" s="16">
        <f t="shared" si="418"/>
        <v>44.239998525333384</v>
      </c>
      <c r="U1998" s="16">
        <f t="shared" si="418"/>
        <v>42.619998579333384</v>
      </c>
      <c r="V1998" s="16">
        <f t="shared" si="418"/>
        <v>40.999998633333377</v>
      </c>
      <c r="W1998" s="16">
        <f>$Z$1/B1998</f>
        <v>14.658733656530037</v>
      </c>
      <c r="X1998" s="16"/>
      <c r="Y1998" s="16"/>
      <c r="Z1998" s="16"/>
      <c r="AA1998" s="13" t="s">
        <v>5037</v>
      </c>
    </row>
    <row r="1999" spans="1:28" hidden="1" x14ac:dyDescent="0.2">
      <c r="A1999" t="s">
        <v>2074</v>
      </c>
      <c r="B1999" s="5">
        <v>45.4</v>
      </c>
      <c r="C1999" s="2">
        <v>16451000</v>
      </c>
      <c r="D1999" s="2">
        <v>-9000000</v>
      </c>
      <c r="E1999" t="s">
        <v>27</v>
      </c>
      <c r="F1999" s="2">
        <v>1</v>
      </c>
      <c r="G1999" s="1">
        <f t="shared" si="407"/>
        <v>-9.0496636491401161E-2</v>
      </c>
      <c r="H1999" s="1">
        <f t="shared" si="408"/>
        <v>1.0055181832377907E-8</v>
      </c>
      <c r="I1999" s="1">
        <f t="shared" si="409"/>
        <v>-73.262391366666662</v>
      </c>
      <c r="J1999" s="1">
        <f t="shared" si="410"/>
        <v>659361522.29999995</v>
      </c>
      <c r="K1999" s="3">
        <v>44000000</v>
      </c>
      <c r="L1999" s="3">
        <v>72000000</v>
      </c>
      <c r="M1999" s="1">
        <f t="shared" si="411"/>
        <v>-1.7020241930581728</v>
      </c>
      <c r="N1999" s="1">
        <f t="shared" si="412"/>
        <v>-26.674121428571429</v>
      </c>
      <c r="O1999" s="3">
        <v>-8000000</v>
      </c>
      <c r="P1999" s="1">
        <f t="shared" si="413"/>
        <v>-1.2499999999999999E-5</v>
      </c>
      <c r="Q1999" s="1">
        <f t="shared" si="414"/>
        <v>112.5</v>
      </c>
      <c r="R1999" s="1">
        <f t="shared" si="415"/>
        <v>-8.2986155555555552</v>
      </c>
      <c r="S1999" s="1">
        <f t="shared" si="416"/>
        <v>-5.4707920491155555</v>
      </c>
      <c r="T1999" s="1">
        <f t="shared" si="418"/>
        <v>-5.5680505744331654</v>
      </c>
      <c r="U1999" s="1">
        <f t="shared" si="418"/>
        <v>-5.5194213117743605</v>
      </c>
      <c r="V1999" s="1">
        <f t="shared" si="418"/>
        <v>-5.4707920491155555</v>
      </c>
      <c r="AA1999"/>
      <c r="AB1999"/>
    </row>
    <row r="2000" spans="1:28" hidden="1" x14ac:dyDescent="0.2">
      <c r="A2000" t="s">
        <v>2075</v>
      </c>
      <c r="B2000" s="5">
        <v>4.4400000000000004</v>
      </c>
      <c r="C2000" s="2">
        <v>145617000</v>
      </c>
      <c r="D2000" s="2">
        <v>-109000000</v>
      </c>
      <c r="E2000" t="s">
        <v>27</v>
      </c>
      <c r="F2000" s="2">
        <v>-75000000</v>
      </c>
      <c r="G2000" s="1">
        <f t="shared" si="407"/>
        <v>-1.0960148197291919</v>
      </c>
      <c r="H2000" s="1">
        <f t="shared" si="408"/>
        <v>-0.75413863742834297</v>
      </c>
      <c r="I2000" s="1">
        <f t="shared" si="409"/>
        <v>-6.049188277981651</v>
      </c>
      <c r="J2000" s="1">
        <f t="shared" si="410"/>
        <v>-8.7914869640000006</v>
      </c>
      <c r="K2000" s="3">
        <v>687000000</v>
      </c>
      <c r="L2000" s="3">
        <v>556000000</v>
      </c>
      <c r="M2000" s="1">
        <f t="shared" si="411"/>
        <v>0.89962023664819357</v>
      </c>
      <c r="N2000" s="1">
        <f t="shared" si="412"/>
        <v>4.9354158778625958</v>
      </c>
      <c r="O2000" s="3">
        <v>132000000</v>
      </c>
      <c r="P2000" s="1">
        <f t="shared" si="413"/>
        <v>-56.81818181818182</v>
      </c>
      <c r="Q2000" s="1">
        <f t="shared" si="414"/>
        <v>-82.575757575757578</v>
      </c>
      <c r="R2000" s="1">
        <f t="shared" si="415"/>
        <v>-0.5931554862385322</v>
      </c>
      <c r="S2000" s="1">
        <f t="shared" si="416"/>
        <v>-7.4853897553170299</v>
      </c>
      <c r="T2000" s="1">
        <f t="shared" si="418"/>
        <v>-7.3040922419772416</v>
      </c>
      <c r="U2000" s="1">
        <f t="shared" si="418"/>
        <v>-7.3947409986471362</v>
      </c>
      <c r="V2000" s="1">
        <f t="shared" si="418"/>
        <v>-7.4853897553170299</v>
      </c>
      <c r="AA2000"/>
      <c r="AB2000"/>
    </row>
    <row r="2001" spans="1:28" hidden="1" x14ac:dyDescent="0.2">
      <c r="A2001" t="s">
        <v>1400</v>
      </c>
      <c r="B2001" s="5">
        <v>16.32</v>
      </c>
      <c r="C2001" s="2">
        <v>144800000</v>
      </c>
      <c r="D2001" s="2">
        <v>427000000</v>
      </c>
      <c r="E2001" t="s">
        <v>27</v>
      </c>
      <c r="F2001" s="2">
        <v>111000000</v>
      </c>
      <c r="G2001" s="1">
        <f t="shared" si="407"/>
        <v>4.2935626424253659</v>
      </c>
      <c r="H2001" s="1">
        <f t="shared" si="408"/>
        <v>1.1161251833939476</v>
      </c>
      <c r="I2001" s="1">
        <f t="shared" si="409"/>
        <v>1.5441721833723654</v>
      </c>
      <c r="J2001" s="1">
        <f t="shared" si="410"/>
        <v>5.9401938945945947</v>
      </c>
      <c r="K2001" s="2">
        <v>7231000000</v>
      </c>
      <c r="L2001" s="2">
        <v>5179000000</v>
      </c>
      <c r="M2001" s="1">
        <f t="shared" si="411"/>
        <v>14.171270718232044</v>
      </c>
      <c r="N2001" s="1">
        <f t="shared" si="412"/>
        <v>1.151625730994152</v>
      </c>
      <c r="O2001" s="2">
        <v>1791000000</v>
      </c>
      <c r="P2001" s="1">
        <f t="shared" si="413"/>
        <v>6.1976549413735347</v>
      </c>
      <c r="Q2001" s="1">
        <f t="shared" si="414"/>
        <v>23.841429369067558</v>
      </c>
      <c r="R2001" s="1">
        <f t="shared" si="415"/>
        <v>0.55342763466042155</v>
      </c>
      <c r="S2001" s="1">
        <f t="shared" si="416"/>
        <v>29.488950276243092</v>
      </c>
      <c r="T2001" s="1">
        <f t="shared" si="418"/>
        <v>31.962707182320443</v>
      </c>
      <c r="U2001" s="1">
        <f t="shared" si="418"/>
        <v>30.725828729281769</v>
      </c>
      <c r="V2001" s="1">
        <f t="shared" si="418"/>
        <v>29.488950276243092</v>
      </c>
      <c r="AA2001"/>
      <c r="AB2001"/>
    </row>
    <row r="2002" spans="1:28" hidden="1" x14ac:dyDescent="0.2">
      <c r="A2002" t="s">
        <v>2077</v>
      </c>
      <c r="B2002" s="5">
        <v>10.65</v>
      </c>
      <c r="C2002" s="2">
        <v>4067475</v>
      </c>
      <c r="D2002" s="2">
        <v>1.08</v>
      </c>
      <c r="E2002" t="s">
        <v>27</v>
      </c>
      <c r="F2002" s="2">
        <v>-0.03</v>
      </c>
      <c r="G2002" s="1">
        <f t="shared" si="407"/>
        <v>1.085959637896814E-8</v>
      </c>
      <c r="H2002" s="1">
        <f t="shared" si="408"/>
        <v>-3.016554549713372E-10</v>
      </c>
      <c r="I2002" s="1">
        <f t="shared" si="409"/>
        <v>610519928.05555546</v>
      </c>
      <c r="J2002" s="1">
        <f t="shared" si="410"/>
        <v>-21978717410</v>
      </c>
      <c r="K2002" s="3">
        <v>116000000</v>
      </c>
      <c r="L2002" s="3">
        <v>7000000</v>
      </c>
      <c r="M2002" s="1">
        <f t="shared" si="411"/>
        <v>26.797952046417002</v>
      </c>
      <c r="N2002" s="1">
        <f t="shared" si="412"/>
        <v>0.39741842889908258</v>
      </c>
      <c r="O2002" s="3">
        <v>5000000</v>
      </c>
      <c r="P2002" s="1">
        <f t="shared" si="413"/>
        <v>-5.9999999999999997E-7</v>
      </c>
      <c r="Q2002" s="1">
        <f t="shared" si="414"/>
        <v>2.16E-5</v>
      </c>
      <c r="R2002" s="1">
        <f t="shared" si="415"/>
        <v>4010982.2917358433</v>
      </c>
      <c r="S2002" s="1">
        <f t="shared" si="416"/>
        <v>2.6552099274891019E-6</v>
      </c>
      <c r="T2002" s="1">
        <f t="shared" si="418"/>
        <v>0.24585542627797338</v>
      </c>
      <c r="U2002" s="1">
        <f t="shared" si="418"/>
        <v>0.12292904074395045</v>
      </c>
      <c r="V2002" s="1">
        <f t="shared" si="418"/>
        <v>2.6552099274891019E-6</v>
      </c>
      <c r="AA2002"/>
      <c r="AB2002"/>
    </row>
    <row r="2003" spans="1:28" hidden="1" x14ac:dyDescent="0.2">
      <c r="A2003" t="s">
        <v>2078</v>
      </c>
      <c r="B2003" s="5">
        <v>10.72</v>
      </c>
      <c r="C2003" s="2">
        <v>50000000</v>
      </c>
      <c r="D2003" s="2">
        <v>2000000</v>
      </c>
      <c r="E2003" t="s">
        <v>27</v>
      </c>
      <c r="F2003" s="2">
        <v>-0.15</v>
      </c>
      <c r="G2003" s="1">
        <f t="shared" si="407"/>
        <v>2.0110363664755812E-2</v>
      </c>
      <c r="H2003" s="1">
        <f t="shared" si="408"/>
        <v>-1.508277274856686E-9</v>
      </c>
      <c r="I2003" s="1">
        <f t="shared" si="409"/>
        <v>329.68076115000002</v>
      </c>
      <c r="J2003" s="1">
        <f t="shared" si="410"/>
        <v>-4395743482</v>
      </c>
      <c r="K2003" s="3">
        <v>409000000</v>
      </c>
      <c r="L2003" s="3">
        <v>16000000</v>
      </c>
      <c r="M2003" s="1">
        <f t="shared" si="411"/>
        <v>7.86</v>
      </c>
      <c r="N2003" s="1">
        <f t="shared" si="412"/>
        <v>1.3638676844783715</v>
      </c>
      <c r="O2003" s="3">
        <v>5000000</v>
      </c>
      <c r="P2003" s="1">
        <f t="shared" si="413"/>
        <v>-2.9999999999999997E-6</v>
      </c>
      <c r="Q2003" s="1">
        <f t="shared" si="414"/>
        <v>40</v>
      </c>
      <c r="R2003" s="1">
        <f t="shared" si="415"/>
        <v>26.8</v>
      </c>
      <c r="S2003" s="1">
        <f t="shared" si="416"/>
        <v>0.4</v>
      </c>
      <c r="T2003" s="1">
        <f t="shared" si="418"/>
        <v>0.42</v>
      </c>
      <c r="U2003" s="1">
        <f t="shared" si="418"/>
        <v>0.41</v>
      </c>
      <c r="V2003" s="1">
        <f t="shared" si="418"/>
        <v>0.4</v>
      </c>
      <c r="AA2003"/>
      <c r="AB2003"/>
    </row>
    <row r="2004" spans="1:28" hidden="1" x14ac:dyDescent="0.2">
      <c r="A2004" t="s">
        <v>2079</v>
      </c>
      <c r="B2004" s="5">
        <v>10.58</v>
      </c>
      <c r="C2004" s="2">
        <v>50000000</v>
      </c>
      <c r="D2004" s="2" t="s">
        <v>41</v>
      </c>
      <c r="E2004" t="s">
        <v>42</v>
      </c>
      <c r="F2004" s="2">
        <v>2000000</v>
      </c>
      <c r="G2004" s="1" t="e">
        <f t="shared" si="407"/>
        <v>#VALUE!</v>
      </c>
      <c r="H2004" s="1">
        <f t="shared" si="408"/>
        <v>2.0110363664755812E-2</v>
      </c>
      <c r="I2004" s="1" t="e">
        <f t="shared" si="409"/>
        <v>#VALUE!</v>
      </c>
      <c r="J2004" s="1">
        <f t="shared" si="410"/>
        <v>329.68076115000002</v>
      </c>
      <c r="K2004" s="3">
        <v>406000000</v>
      </c>
      <c r="L2004" s="3">
        <v>15000000</v>
      </c>
      <c r="M2004" s="1">
        <f t="shared" si="411"/>
        <v>7.82</v>
      </c>
      <c r="N2004" s="1">
        <f t="shared" si="412"/>
        <v>1.3529411764705881</v>
      </c>
      <c r="O2004" s="3">
        <v>5000000</v>
      </c>
      <c r="P2004" s="1">
        <f t="shared" si="413"/>
        <v>40</v>
      </c>
      <c r="Q2004" s="1" t="e">
        <f t="shared" si="414"/>
        <v>#VALUE!</v>
      </c>
      <c r="R2004" s="1" t="e">
        <f t="shared" si="415"/>
        <v>#VALUE!</v>
      </c>
      <c r="S2004" s="1" t="e">
        <f t="shared" si="416"/>
        <v>#VALUE!</v>
      </c>
      <c r="T2004" s="1" t="e">
        <f t="shared" si="418"/>
        <v>#VALUE!</v>
      </c>
      <c r="U2004" s="1" t="e">
        <f t="shared" si="418"/>
        <v>#VALUE!</v>
      </c>
      <c r="V2004" s="1" t="e">
        <f t="shared" si="418"/>
        <v>#VALUE!</v>
      </c>
      <c r="AA2004"/>
      <c r="AB2004"/>
    </row>
    <row r="2005" spans="1:28" hidden="1" x14ac:dyDescent="0.2">
      <c r="A2005" t="s">
        <v>2080</v>
      </c>
      <c r="B2005" s="5">
        <v>37.659999999999997</v>
      </c>
      <c r="C2005" s="2">
        <v>26133393</v>
      </c>
      <c r="D2005" s="2">
        <v>40000000</v>
      </c>
      <c r="E2005" t="s">
        <v>27</v>
      </c>
      <c r="F2005" s="2">
        <v>10000000</v>
      </c>
      <c r="G2005" s="1">
        <f t="shared" si="407"/>
        <v>0.40220727329511624</v>
      </c>
      <c r="H2005" s="1">
        <f t="shared" si="408"/>
        <v>0.10055181832377906</v>
      </c>
      <c r="I2005" s="1">
        <f t="shared" si="409"/>
        <v>16.484038057500001</v>
      </c>
      <c r="J2005" s="1">
        <f t="shared" si="410"/>
        <v>65.936152230000005</v>
      </c>
      <c r="K2005" s="3">
        <v>387000000</v>
      </c>
      <c r="L2005" s="3">
        <v>77000000</v>
      </c>
      <c r="M2005" s="1">
        <f t="shared" si="411"/>
        <v>11.862217814579225</v>
      </c>
      <c r="N2005" s="1">
        <f t="shared" si="412"/>
        <v>3.1747857431612898</v>
      </c>
      <c r="O2005" s="3">
        <v>310000000</v>
      </c>
      <c r="P2005" s="1">
        <f t="shared" si="413"/>
        <v>3.225806451612903</v>
      </c>
      <c r="Q2005" s="1">
        <f t="shared" si="414"/>
        <v>12.903225806451612</v>
      </c>
      <c r="R2005" s="1">
        <f t="shared" si="415"/>
        <v>2.4604589509500001</v>
      </c>
      <c r="S2005" s="1">
        <f t="shared" si="416"/>
        <v>15.306087502682869</v>
      </c>
      <c r="T2005" s="1">
        <f t="shared" si="418"/>
        <v>17.678531065598715</v>
      </c>
      <c r="U2005" s="1">
        <f t="shared" si="418"/>
        <v>16.492309284140791</v>
      </c>
      <c r="V2005" s="1">
        <f t="shared" si="418"/>
        <v>15.306087502682869</v>
      </c>
      <c r="AA2005"/>
      <c r="AB2005"/>
    </row>
    <row r="2006" spans="1:28" hidden="1" x14ac:dyDescent="0.2">
      <c r="A2006" t="s">
        <v>2081</v>
      </c>
      <c r="B2006" s="5">
        <v>13.33</v>
      </c>
      <c r="C2006" s="2">
        <v>60755872</v>
      </c>
      <c r="D2006" s="2">
        <v>-147000000</v>
      </c>
      <c r="E2006" t="s">
        <v>27</v>
      </c>
      <c r="F2006" s="2">
        <v>-49000000</v>
      </c>
      <c r="G2006" s="1">
        <f t="shared" si="407"/>
        <v>-1.4781117293595523</v>
      </c>
      <c r="H2006" s="1">
        <f t="shared" si="408"/>
        <v>-0.4927039097865174</v>
      </c>
      <c r="I2006" s="1">
        <f t="shared" si="409"/>
        <v>-4.4854525326530617</v>
      </c>
      <c r="J2006" s="1">
        <f t="shared" si="410"/>
        <v>-13.456357597959185</v>
      </c>
      <c r="K2006" s="3">
        <v>470000000</v>
      </c>
      <c r="L2006" s="3">
        <v>71000000</v>
      </c>
      <c r="M2006" s="1">
        <f t="shared" si="411"/>
        <v>6.5672664528623672</v>
      </c>
      <c r="N2006" s="1">
        <f t="shared" si="412"/>
        <v>2.029763844010025</v>
      </c>
      <c r="O2006" s="3">
        <v>399000000</v>
      </c>
      <c r="P2006" s="1">
        <f t="shared" si="413"/>
        <v>-12.280701754385964</v>
      </c>
      <c r="Q2006" s="1">
        <f t="shared" si="414"/>
        <v>-36.84210526315789</v>
      </c>
      <c r="R2006" s="1">
        <f t="shared" si="415"/>
        <v>-0.5509359005170068</v>
      </c>
      <c r="S2006" s="1">
        <f t="shared" si="416"/>
        <v>-24.195192194756089</v>
      </c>
      <c r="T2006" s="1">
        <f t="shared" si="418"/>
        <v>-22.881738904183614</v>
      </c>
      <c r="U2006" s="1">
        <f t="shared" si="418"/>
        <v>-23.538465549469851</v>
      </c>
      <c r="V2006" s="1">
        <f t="shared" si="418"/>
        <v>-24.195192194756089</v>
      </c>
      <c r="AA2006"/>
      <c r="AB2006"/>
    </row>
    <row r="2007" spans="1:28" hidden="1" x14ac:dyDescent="0.2">
      <c r="A2007" t="s">
        <v>2082</v>
      </c>
      <c r="B2007" s="5">
        <v>14.66</v>
      </c>
      <c r="C2007" s="2">
        <v>16939000</v>
      </c>
      <c r="D2007" s="2">
        <v>10000000</v>
      </c>
      <c r="E2007" t="s">
        <v>27</v>
      </c>
      <c r="F2007" s="2">
        <v>2000000</v>
      </c>
      <c r="G2007" s="1">
        <f t="shared" si="407"/>
        <v>0.10055181832377906</v>
      </c>
      <c r="H2007" s="1">
        <f t="shared" si="408"/>
        <v>2.0110363664755812E-2</v>
      </c>
      <c r="I2007" s="1">
        <f t="shared" si="409"/>
        <v>65.936152230000005</v>
      </c>
      <c r="J2007" s="1">
        <f t="shared" si="410"/>
        <v>329.68076115000002</v>
      </c>
      <c r="K2007" s="3">
        <v>450000000</v>
      </c>
      <c r="L2007" s="3">
        <v>255000000</v>
      </c>
      <c r="M2007" s="1">
        <f t="shared" si="411"/>
        <v>11.511895625479662</v>
      </c>
      <c r="N2007" s="1">
        <f t="shared" si="412"/>
        <v>1.2734653333333334</v>
      </c>
      <c r="O2007" s="3">
        <v>195000000</v>
      </c>
      <c r="P2007" s="1">
        <f t="shared" si="413"/>
        <v>1.0256410256410255</v>
      </c>
      <c r="Q2007" s="1">
        <f t="shared" si="414"/>
        <v>5.1282051282051277</v>
      </c>
      <c r="R2007" s="1">
        <f t="shared" si="415"/>
        <v>2.4832574000000003</v>
      </c>
      <c r="S2007" s="1">
        <f t="shared" si="416"/>
        <v>5.9035362181946978</v>
      </c>
      <c r="T2007" s="1">
        <f t="shared" si="418"/>
        <v>8.2059153432906307</v>
      </c>
      <c r="U2007" s="1">
        <f t="shared" si="418"/>
        <v>7.0547257807426638</v>
      </c>
      <c r="V2007" s="1">
        <f t="shared" si="418"/>
        <v>5.9035362181946978</v>
      </c>
      <c r="AA2007"/>
      <c r="AB2007"/>
    </row>
    <row r="2008" spans="1:28" s="13" customFormat="1" hidden="1" x14ac:dyDescent="0.2">
      <c r="A2008" s="13" t="s">
        <v>902</v>
      </c>
      <c r="B2008" s="14">
        <v>21.08</v>
      </c>
      <c r="C2008" s="15">
        <v>62291670</v>
      </c>
      <c r="D2008" s="15">
        <v>237000000</v>
      </c>
      <c r="E2008" s="13" t="s">
        <v>27</v>
      </c>
      <c r="F2008" s="15">
        <v>237000000</v>
      </c>
      <c r="G2008" s="16">
        <f t="shared" si="407"/>
        <v>2.3830780942735639</v>
      </c>
      <c r="H2008" s="16">
        <f t="shared" si="408"/>
        <v>2.3830780942735639</v>
      </c>
      <c r="I2008" s="16">
        <f t="shared" si="409"/>
        <v>2.7821161278481013</v>
      </c>
      <c r="J2008" s="16">
        <f t="shared" si="410"/>
        <v>2.7821161278481013</v>
      </c>
      <c r="K2008" s="15">
        <v>4893000000</v>
      </c>
      <c r="L2008" s="15">
        <v>3620000000</v>
      </c>
      <c r="M2008" s="16">
        <f t="shared" si="411"/>
        <v>20.436119307766191</v>
      </c>
      <c r="N2008" s="16">
        <f t="shared" si="412"/>
        <v>1.0315069941869599</v>
      </c>
      <c r="O2008" s="15">
        <v>1225000000</v>
      </c>
      <c r="P2008" s="16">
        <f t="shared" si="413"/>
        <v>19.346938775510203</v>
      </c>
      <c r="Q2008" s="16">
        <f t="shared" si="414"/>
        <v>19.346938775510203</v>
      </c>
      <c r="R2008" s="16">
        <f t="shared" si="415"/>
        <v>0.55405417873417717</v>
      </c>
      <c r="S2008" s="16">
        <f t="shared" si="416"/>
        <v>38.046820706524642</v>
      </c>
      <c r="T2008" s="16">
        <f t="shared" si="418"/>
        <v>41.979930863950187</v>
      </c>
      <c r="U2008" s="16">
        <f t="shared" si="418"/>
        <v>40.013375785237415</v>
      </c>
      <c r="V2008" s="16">
        <f t="shared" si="418"/>
        <v>38.046820706524642</v>
      </c>
      <c r="W2008" s="16">
        <f>$Z$1/B2008</f>
        <v>15.778304870335228</v>
      </c>
      <c r="X2008" s="16"/>
      <c r="Y2008" s="16"/>
      <c r="Z2008" s="16"/>
      <c r="AA2008" s="13" t="s">
        <v>5038</v>
      </c>
    </row>
    <row r="2009" spans="1:28" hidden="1" x14ac:dyDescent="0.2">
      <c r="A2009" t="s">
        <v>2084</v>
      </c>
      <c r="B2009" s="5">
        <v>10.199999999999999</v>
      </c>
      <c r="C2009" s="2">
        <v>30470640</v>
      </c>
      <c r="D2009" s="2" t="s">
        <v>41</v>
      </c>
      <c r="E2009" t="s">
        <v>42</v>
      </c>
      <c r="F2009" s="2">
        <v>0.36</v>
      </c>
      <c r="G2009" s="1" t="e">
        <f t="shared" si="407"/>
        <v>#VALUE!</v>
      </c>
      <c r="H2009" s="1">
        <f t="shared" si="408"/>
        <v>3.6198654596560462E-9</v>
      </c>
      <c r="I2009" s="1" t="e">
        <f t="shared" si="409"/>
        <v>#VALUE!</v>
      </c>
      <c r="J2009" s="1">
        <f t="shared" si="410"/>
        <v>1831559784.1666667</v>
      </c>
      <c r="K2009" s="3">
        <v>249000000</v>
      </c>
      <c r="L2009" s="3">
        <v>244000000</v>
      </c>
      <c r="M2009" s="1">
        <f t="shared" si="411"/>
        <v>0.16409238532567744</v>
      </c>
      <c r="N2009" s="1">
        <f t="shared" si="412"/>
        <v>62.160105599999994</v>
      </c>
      <c r="O2009" s="3">
        <v>5000000</v>
      </c>
      <c r="P2009" s="1">
        <f t="shared" si="413"/>
        <v>7.1999999999999997E-6</v>
      </c>
      <c r="Q2009" s="1" t="e">
        <f t="shared" si="414"/>
        <v>#VALUE!</v>
      </c>
      <c r="R2009" s="1" t="e">
        <f t="shared" si="415"/>
        <v>#VALUE!</v>
      </c>
      <c r="S2009" s="1" t="e">
        <f t="shared" si="416"/>
        <v>#VALUE!</v>
      </c>
      <c r="T2009" s="1" t="e">
        <f t="shared" si="418"/>
        <v>#VALUE!</v>
      </c>
      <c r="U2009" s="1" t="e">
        <f t="shared" si="418"/>
        <v>#VALUE!</v>
      </c>
      <c r="V2009" s="1" t="e">
        <f t="shared" si="418"/>
        <v>#VALUE!</v>
      </c>
      <c r="AA2009"/>
      <c r="AB2009"/>
    </row>
    <row r="2010" spans="1:28" hidden="1" x14ac:dyDescent="0.2">
      <c r="A2010" t="s">
        <v>2085</v>
      </c>
      <c r="B2010" s="5">
        <v>51.98</v>
      </c>
      <c r="C2010" s="2">
        <v>166805000</v>
      </c>
      <c r="D2010" s="2">
        <v>341000000</v>
      </c>
      <c r="E2010" t="s">
        <v>364</v>
      </c>
      <c r="F2010" s="2">
        <v>84000000</v>
      </c>
      <c r="G2010" s="1">
        <f t="shared" si="407"/>
        <v>3.4288170048408664</v>
      </c>
      <c r="H2010" s="1">
        <f t="shared" si="408"/>
        <v>0.84463527391974413</v>
      </c>
      <c r="I2010" s="1">
        <f t="shared" si="409"/>
        <v>1.933611502346041</v>
      </c>
      <c r="J2010" s="1">
        <f t="shared" si="410"/>
        <v>7.8495419321428574</v>
      </c>
      <c r="K2010" s="4">
        <v>1637000000</v>
      </c>
      <c r="L2010" s="3">
        <v>654000000</v>
      </c>
      <c r="M2010" s="1">
        <f t="shared" si="411"/>
        <v>5.8931087197625969</v>
      </c>
      <c r="N2010" s="1">
        <f t="shared" si="412"/>
        <v>8.8204719226856554</v>
      </c>
      <c r="O2010" s="3">
        <v>984000000</v>
      </c>
      <c r="P2010" s="1">
        <f t="shared" si="413"/>
        <v>8.536585365853659</v>
      </c>
      <c r="Q2010" s="1">
        <f t="shared" si="414"/>
        <v>34.654471544715449</v>
      </c>
      <c r="R2010" s="1">
        <f t="shared" si="415"/>
        <v>2.5426756304985338</v>
      </c>
      <c r="S2010" s="1">
        <f t="shared" si="416"/>
        <v>20.443032283204939</v>
      </c>
      <c r="T2010" s="1">
        <f t="shared" si="418"/>
        <v>21.622853031983453</v>
      </c>
      <c r="U2010" s="1">
        <f t="shared" si="418"/>
        <v>21.032942657594198</v>
      </c>
      <c r="V2010" s="1">
        <f t="shared" si="418"/>
        <v>20.443032283204939</v>
      </c>
      <c r="AA2010"/>
      <c r="AB2010"/>
    </row>
    <row r="2011" spans="1:28" hidden="1" x14ac:dyDescent="0.2">
      <c r="A2011" t="s">
        <v>2086</v>
      </c>
      <c r="B2011" s="5">
        <v>596.79999999999995</v>
      </c>
      <c r="C2011" s="2">
        <v>5329000</v>
      </c>
      <c r="D2011" s="2">
        <v>271000000</v>
      </c>
      <c r="E2011" t="s">
        <v>27</v>
      </c>
      <c r="F2011" s="2">
        <v>43000000</v>
      </c>
      <c r="G2011" s="1">
        <f t="shared" si="407"/>
        <v>2.7249542765744126</v>
      </c>
      <c r="H2011" s="1">
        <f t="shared" si="408"/>
        <v>0.43237281879224998</v>
      </c>
      <c r="I2011" s="1">
        <f t="shared" si="409"/>
        <v>2.43306834797048</v>
      </c>
      <c r="J2011" s="1">
        <f t="shared" si="410"/>
        <v>15.333988890697675</v>
      </c>
      <c r="K2011" s="4">
        <v>5488000000</v>
      </c>
      <c r="L2011" s="4">
        <v>2425000000</v>
      </c>
      <c r="M2011" s="1">
        <f t="shared" si="411"/>
        <v>574.7795083505348</v>
      </c>
      <c r="N2011" s="1">
        <f t="shared" si="412"/>
        <v>1.038311198171727</v>
      </c>
      <c r="O2011" s="4">
        <v>3052000000</v>
      </c>
      <c r="P2011" s="1">
        <f t="shared" si="413"/>
        <v>1.4089121887287024</v>
      </c>
      <c r="Q2011" s="1">
        <f t="shared" si="414"/>
        <v>8.8794233289646147</v>
      </c>
      <c r="R2011" s="1">
        <f t="shared" si="415"/>
        <v>1.1735598523985238</v>
      </c>
      <c r="S2011" s="1">
        <f t="shared" si="416"/>
        <v>508.53818727716276</v>
      </c>
      <c r="T2011" s="1">
        <f t="shared" si="418"/>
        <v>623.08125351848389</v>
      </c>
      <c r="U2011" s="1">
        <f t="shared" si="418"/>
        <v>565.8097203978233</v>
      </c>
      <c r="V2011" s="1">
        <f t="shared" si="418"/>
        <v>508.53818727716276</v>
      </c>
      <c r="AA2011"/>
      <c r="AB2011"/>
    </row>
    <row r="2012" spans="1:28" hidden="1" x14ac:dyDescent="0.2">
      <c r="A2012" t="s">
        <v>2087</v>
      </c>
      <c r="B2012" s="5">
        <v>20.239999999999998</v>
      </c>
      <c r="C2012" s="2">
        <v>9885000</v>
      </c>
      <c r="D2012" s="2">
        <v>-0.31</v>
      </c>
      <c r="E2012" t="s">
        <v>61</v>
      </c>
      <c r="F2012" s="2">
        <v>1.21</v>
      </c>
      <c r="G2012" s="1">
        <f t="shared" si="407"/>
        <v>-3.1171063680371512E-9</v>
      </c>
      <c r="H2012" s="1">
        <f t="shared" si="408"/>
        <v>1.2166770017177268E-8</v>
      </c>
      <c r="I2012" s="1">
        <f t="shared" si="409"/>
        <v>-2126972652.5806451</v>
      </c>
      <c r="J2012" s="1">
        <f t="shared" si="410"/>
        <v>544926877.93388426</v>
      </c>
      <c r="K2012" s="3">
        <v>146000000</v>
      </c>
      <c r="L2012" s="3">
        <v>48000000</v>
      </c>
      <c r="M2012" s="1">
        <f t="shared" si="411"/>
        <v>9.9140111279716745</v>
      </c>
      <c r="N2012" s="1">
        <f t="shared" si="412"/>
        <v>2.041555102040816</v>
      </c>
      <c r="O2012" s="3">
        <v>98000000</v>
      </c>
      <c r="P2012" s="1">
        <f t="shared" si="413"/>
        <v>1.2346938775510203E-6</v>
      </c>
      <c r="Q2012" s="1">
        <f t="shared" si="414"/>
        <v>-3.1632653061224488E-7</v>
      </c>
      <c r="R2012" s="1">
        <f t="shared" si="415"/>
        <v>-64539483.995059766</v>
      </c>
      <c r="S2012" s="1">
        <f t="shared" si="416"/>
        <v>-3.1360647385326613E-7</v>
      </c>
      <c r="T2012" s="1">
        <f t="shared" si="418"/>
        <v>1.982801911987861</v>
      </c>
      <c r="U2012" s="1">
        <f t="shared" si="418"/>
        <v>0.99140079919069357</v>
      </c>
      <c r="V2012" s="1">
        <f t="shared" si="418"/>
        <v>-3.1360647385326613E-7</v>
      </c>
      <c r="AA2012"/>
      <c r="AB2012"/>
    </row>
    <row r="2013" spans="1:28" hidden="1" x14ac:dyDescent="0.2">
      <c r="A2013" t="s">
        <v>2088</v>
      </c>
      <c r="B2013" s="5">
        <v>18.43</v>
      </c>
      <c r="C2013" s="2">
        <v>72525077</v>
      </c>
      <c r="D2013" s="2">
        <v>-19000000</v>
      </c>
      <c r="E2013" t="s">
        <v>114</v>
      </c>
      <c r="F2013" s="2">
        <v>-74000000</v>
      </c>
      <c r="G2013" s="1">
        <f t="shared" si="407"/>
        <v>-0.19104845481518024</v>
      </c>
      <c r="H2013" s="1">
        <f t="shared" si="408"/>
        <v>-0.74408345559596512</v>
      </c>
      <c r="I2013" s="1">
        <f t="shared" si="409"/>
        <v>-34.703238015789474</v>
      </c>
      <c r="J2013" s="1">
        <f t="shared" si="410"/>
        <v>-8.9102908418918911</v>
      </c>
      <c r="K2013" s="4">
        <v>4395000000</v>
      </c>
      <c r="L2013" s="4">
        <v>2172000000</v>
      </c>
      <c r="M2013" s="1">
        <f t="shared" si="411"/>
        <v>30.651466940186772</v>
      </c>
      <c r="N2013" s="1">
        <f t="shared" si="412"/>
        <v>0.60127627940170936</v>
      </c>
      <c r="O2013" s="4">
        <v>2223000000</v>
      </c>
      <c r="P2013" s="1">
        <f t="shared" si="413"/>
        <v>-3.3288349077822765</v>
      </c>
      <c r="Q2013" s="1">
        <f t="shared" si="414"/>
        <v>-0.85470085470085477</v>
      </c>
      <c r="R2013" s="1">
        <f t="shared" si="415"/>
        <v>-7.0349324690000001</v>
      </c>
      <c r="S2013" s="1">
        <f t="shared" si="416"/>
        <v>-2.6197834991612625</v>
      </c>
      <c r="T2013" s="1">
        <f t="shared" si="418"/>
        <v>3.5105098888760917</v>
      </c>
      <c r="U2013" s="1">
        <f t="shared" si="418"/>
        <v>0.4453631948574146</v>
      </c>
      <c r="V2013" s="1">
        <f t="shared" si="418"/>
        <v>-2.6197834991612625</v>
      </c>
      <c r="AA2013"/>
      <c r="AB2013"/>
    </row>
    <row r="2014" spans="1:28" hidden="1" x14ac:dyDescent="0.2">
      <c r="A2014" t="s">
        <v>2089</v>
      </c>
      <c r="B2014" s="5">
        <v>1.65</v>
      </c>
      <c r="C2014" s="2">
        <v>12540446</v>
      </c>
      <c r="D2014" s="2">
        <v>-5000000</v>
      </c>
      <c r="E2014" t="s">
        <v>2090</v>
      </c>
      <c r="F2014" s="2">
        <v>-4000000</v>
      </c>
      <c r="G2014" s="1">
        <f t="shared" si="407"/>
        <v>-5.027590916188953E-2</v>
      </c>
      <c r="H2014" s="1">
        <f t="shared" si="408"/>
        <v>-4.0220727329511624E-2</v>
      </c>
      <c r="I2014" s="1">
        <f t="shared" si="409"/>
        <v>-131.87230446000001</v>
      </c>
      <c r="J2014" s="1">
        <f t="shared" si="410"/>
        <v>-164.84038057500001</v>
      </c>
      <c r="K2014" s="3">
        <v>60000000</v>
      </c>
      <c r="L2014" s="3">
        <v>31000000</v>
      </c>
      <c r="M2014" s="1">
        <f t="shared" si="411"/>
        <v>2.3125174335904801</v>
      </c>
      <c r="N2014" s="1">
        <f t="shared" si="412"/>
        <v>0.71350813448275852</v>
      </c>
      <c r="O2014" s="3">
        <v>27000000</v>
      </c>
      <c r="P2014" s="1">
        <f t="shared" si="413"/>
        <v>-14.814814814814813</v>
      </c>
      <c r="Q2014" s="1">
        <f t="shared" si="414"/>
        <v>-18.518518518518519</v>
      </c>
      <c r="R2014" s="1">
        <f t="shared" si="415"/>
        <v>-0.41383471799999999</v>
      </c>
      <c r="S2014" s="1">
        <f t="shared" si="416"/>
        <v>-3.987099023431862</v>
      </c>
      <c r="T2014" s="1">
        <f t="shared" ref="T2014:V2033" si="419">($O2014+$O2014*($Q2014+T$2-$C$1)/$C$1)/$C2014</f>
        <v>-3.5564923289012209</v>
      </c>
      <c r="U2014" s="1">
        <f t="shared" si="419"/>
        <v>-3.7717956761665414</v>
      </c>
      <c r="V2014" s="1">
        <f t="shared" si="419"/>
        <v>-3.987099023431862</v>
      </c>
      <c r="AA2014"/>
      <c r="AB2014"/>
    </row>
    <row r="2015" spans="1:28" hidden="1" x14ac:dyDescent="0.2">
      <c r="A2015" t="s">
        <v>2091</v>
      </c>
      <c r="B2015" s="5">
        <v>2.3199999999999998</v>
      </c>
      <c r="C2015" s="2">
        <v>660053790</v>
      </c>
      <c r="D2015" s="2">
        <v>-24000000</v>
      </c>
      <c r="E2015" t="s">
        <v>27</v>
      </c>
      <c r="F2015" s="2">
        <v>-24000000</v>
      </c>
      <c r="G2015" s="1">
        <f t="shared" si="407"/>
        <v>-0.24132436397706977</v>
      </c>
      <c r="H2015" s="1">
        <f t="shared" si="408"/>
        <v>-0.24132436397706977</v>
      </c>
      <c r="I2015" s="1">
        <f t="shared" si="409"/>
        <v>-27.473396762499998</v>
      </c>
      <c r="J2015" s="1">
        <f t="shared" si="410"/>
        <v>-27.473396762499998</v>
      </c>
      <c r="K2015" s="4">
        <v>7430000000</v>
      </c>
      <c r="L2015" s="4">
        <v>4940000000</v>
      </c>
      <c r="M2015" s="1">
        <f t="shared" si="411"/>
        <v>3.7724198205119008</v>
      </c>
      <c r="N2015" s="1">
        <f t="shared" si="412"/>
        <v>0.61498987662650606</v>
      </c>
      <c r="O2015" s="4">
        <v>2088000000</v>
      </c>
      <c r="P2015" s="1">
        <f t="shared" si="413"/>
        <v>-1.1494252873563218</v>
      </c>
      <c r="Q2015" s="1">
        <f t="shared" si="414"/>
        <v>-1.1494252873563218</v>
      </c>
      <c r="R2015" s="1">
        <f t="shared" si="415"/>
        <v>-6.380519969999999</v>
      </c>
      <c r="S2015" s="1">
        <f t="shared" si="416"/>
        <v>-0.36360672968789409</v>
      </c>
      <c r="T2015" s="1">
        <f t="shared" si="419"/>
        <v>0.26906897996904161</v>
      </c>
      <c r="U2015" s="1">
        <f t="shared" si="419"/>
        <v>-4.7268874859426227E-2</v>
      </c>
      <c r="V2015" s="1">
        <f t="shared" si="419"/>
        <v>-0.36360672968789409</v>
      </c>
      <c r="AA2015"/>
      <c r="AB2015"/>
    </row>
    <row r="2016" spans="1:28" hidden="1" x14ac:dyDescent="0.2">
      <c r="A2016" t="s">
        <v>2092</v>
      </c>
      <c r="B2016" s="5">
        <v>7.79</v>
      </c>
      <c r="C2016" s="2">
        <v>14040000</v>
      </c>
      <c r="D2016" s="2">
        <v>2000000</v>
      </c>
      <c r="E2016" t="s">
        <v>27</v>
      </c>
      <c r="F2016" s="2">
        <v>2000000</v>
      </c>
      <c r="G2016" s="1">
        <f t="shared" si="407"/>
        <v>2.0110363664755812E-2</v>
      </c>
      <c r="H2016" s="1">
        <f t="shared" si="408"/>
        <v>2.0110363664755812E-2</v>
      </c>
      <c r="I2016" s="1">
        <f t="shared" si="409"/>
        <v>329.68076115000002</v>
      </c>
      <c r="J2016" s="1">
        <f t="shared" si="410"/>
        <v>329.68076115000002</v>
      </c>
      <c r="K2016" s="3">
        <v>235000000</v>
      </c>
      <c r="L2016" s="3">
        <v>150000000</v>
      </c>
      <c r="M2016" s="1">
        <f t="shared" si="411"/>
        <v>6.0541310541310542</v>
      </c>
      <c r="N2016" s="1">
        <f t="shared" si="412"/>
        <v>1.286724705882353</v>
      </c>
      <c r="O2016" s="3">
        <v>85000000</v>
      </c>
      <c r="P2016" s="1">
        <f t="shared" si="413"/>
        <v>2.3529411764705883</v>
      </c>
      <c r="Q2016" s="1">
        <f t="shared" si="414"/>
        <v>2.3529411764705883</v>
      </c>
      <c r="R2016" s="1">
        <f t="shared" si="415"/>
        <v>5.4685800000000002</v>
      </c>
      <c r="S2016" s="1">
        <f t="shared" si="416"/>
        <v>1.4245014245014245</v>
      </c>
      <c r="T2016" s="1">
        <f t="shared" si="419"/>
        <v>2.635327635327636</v>
      </c>
      <c r="U2016" s="1">
        <f t="shared" si="419"/>
        <v>2.0299145299145298</v>
      </c>
      <c r="V2016" s="1">
        <f t="shared" si="419"/>
        <v>1.4245014245014245</v>
      </c>
      <c r="AA2016"/>
      <c r="AB2016"/>
    </row>
    <row r="2017" spans="1:28" hidden="1" x14ac:dyDescent="0.2">
      <c r="A2017" t="s">
        <v>1265</v>
      </c>
      <c r="B2017" s="5">
        <v>3.47</v>
      </c>
      <c r="C2017" s="2">
        <v>24066000</v>
      </c>
      <c r="D2017" s="2">
        <v>15000000</v>
      </c>
      <c r="E2017" t="s">
        <v>27</v>
      </c>
      <c r="F2017" s="2">
        <v>2000000</v>
      </c>
      <c r="G2017" s="1">
        <f t="shared" si="407"/>
        <v>0.15082772748566861</v>
      </c>
      <c r="H2017" s="1">
        <f t="shared" si="408"/>
        <v>2.0110363664755812E-2</v>
      </c>
      <c r="I2017" s="1">
        <f t="shared" si="409"/>
        <v>43.957434819999996</v>
      </c>
      <c r="J2017" s="1">
        <f t="shared" si="410"/>
        <v>329.68076115000002</v>
      </c>
      <c r="K2017" s="2">
        <v>2537000000</v>
      </c>
      <c r="L2017" s="2">
        <v>2335000000</v>
      </c>
      <c r="M2017" s="1">
        <f t="shared" si="411"/>
        <v>8.3935843098146758</v>
      </c>
      <c r="N2017" s="1">
        <f t="shared" si="412"/>
        <v>0.41341099009900995</v>
      </c>
      <c r="O2017" s="2">
        <v>203000000</v>
      </c>
      <c r="P2017" s="1">
        <f t="shared" si="413"/>
        <v>0.98522167487684731</v>
      </c>
      <c r="Q2017" s="1">
        <f t="shared" si="414"/>
        <v>7.389162561576355</v>
      </c>
      <c r="R2017" s="1">
        <f t="shared" si="415"/>
        <v>0.55672680000000008</v>
      </c>
      <c r="S2017" s="1">
        <f t="shared" si="416"/>
        <v>6.2328596360009971</v>
      </c>
      <c r="T2017" s="1">
        <f t="shared" si="419"/>
        <v>7.919886977478602</v>
      </c>
      <c r="U2017" s="1">
        <f t="shared" si="419"/>
        <v>7.0763733067398</v>
      </c>
      <c r="V2017" s="1">
        <f t="shared" si="419"/>
        <v>6.2328596360009971</v>
      </c>
      <c r="AA2017"/>
      <c r="AB2017"/>
    </row>
    <row r="2018" spans="1:28" hidden="1" x14ac:dyDescent="0.2">
      <c r="A2018" t="s">
        <v>2094</v>
      </c>
      <c r="B2018" s="5">
        <v>91.99</v>
      </c>
      <c r="C2018" s="2">
        <v>48337000</v>
      </c>
      <c r="D2018" s="2">
        <v>229000000</v>
      </c>
      <c r="E2018" t="s">
        <v>27</v>
      </c>
      <c r="F2018" s="2">
        <v>58000000</v>
      </c>
      <c r="G2018" s="1">
        <f t="shared" si="407"/>
        <v>2.3026366396145406</v>
      </c>
      <c r="H2018" s="1">
        <f t="shared" si="408"/>
        <v>0.58320054627791862</v>
      </c>
      <c r="I2018" s="1">
        <f t="shared" si="409"/>
        <v>2.8793079576419216</v>
      </c>
      <c r="J2018" s="1">
        <f t="shared" si="410"/>
        <v>11.368302108620689</v>
      </c>
      <c r="K2018" s="4">
        <v>1761000000</v>
      </c>
      <c r="L2018" s="3">
        <v>379000000</v>
      </c>
      <c r="M2018" s="1">
        <f t="shared" si="411"/>
        <v>28.590934480832487</v>
      </c>
      <c r="N2018" s="1">
        <f t="shared" si="412"/>
        <v>3.2174534225759768</v>
      </c>
      <c r="O2018" s="4">
        <v>1382000000</v>
      </c>
      <c r="P2018" s="1">
        <f t="shared" si="413"/>
        <v>4.1968162083936322</v>
      </c>
      <c r="Q2018" s="1">
        <f t="shared" si="414"/>
        <v>16.570188133140377</v>
      </c>
      <c r="R2018" s="1">
        <f t="shared" si="415"/>
        <v>1.9417120655021833</v>
      </c>
      <c r="S2018" s="1">
        <f t="shared" si="416"/>
        <v>47.375716324968451</v>
      </c>
      <c r="T2018" s="1">
        <f t="shared" si="419"/>
        <v>53.093903221134951</v>
      </c>
      <c r="U2018" s="1">
        <f t="shared" si="419"/>
        <v>50.234809773051701</v>
      </c>
      <c r="V2018" s="1">
        <f t="shared" si="419"/>
        <v>47.375716324968451</v>
      </c>
      <c r="AA2018"/>
      <c r="AB2018"/>
    </row>
    <row r="2019" spans="1:28" hidden="1" x14ac:dyDescent="0.2">
      <c r="A2019" t="s">
        <v>2095</v>
      </c>
      <c r="B2019" s="5">
        <v>26.81</v>
      </c>
      <c r="C2019" s="2">
        <v>47170000</v>
      </c>
      <c r="D2019" s="2">
        <v>42000000</v>
      </c>
      <c r="E2019" t="s">
        <v>27</v>
      </c>
      <c r="F2019" s="2">
        <v>20000000</v>
      </c>
      <c r="G2019" s="1">
        <f t="shared" si="407"/>
        <v>0.42231763695987207</v>
      </c>
      <c r="H2019" s="1">
        <f t="shared" si="408"/>
        <v>0.20110363664755812</v>
      </c>
      <c r="I2019" s="1">
        <f t="shared" si="409"/>
        <v>15.699083864285715</v>
      </c>
      <c r="J2019" s="1">
        <f t="shared" si="410"/>
        <v>32.968076115000002</v>
      </c>
      <c r="K2019" s="4">
        <v>2634000000</v>
      </c>
      <c r="L2019" s="4">
        <v>1371000000</v>
      </c>
      <c r="M2019" s="1">
        <f t="shared" si="411"/>
        <v>26.775492898028407</v>
      </c>
      <c r="N2019" s="1">
        <f t="shared" si="412"/>
        <v>1.0012887569279494</v>
      </c>
      <c r="O2019" s="4">
        <v>1221000000</v>
      </c>
      <c r="P2019" s="1">
        <f t="shared" si="413"/>
        <v>1.638001638001638</v>
      </c>
      <c r="Q2019" s="1">
        <f t="shared" si="414"/>
        <v>3.4398034398034398</v>
      </c>
      <c r="R2019" s="1">
        <f t="shared" si="415"/>
        <v>3.0110183333333342</v>
      </c>
      <c r="S2019" s="1">
        <f t="shared" si="416"/>
        <v>8.9039643841424603</v>
      </c>
      <c r="T2019" s="1">
        <f t="shared" si="419"/>
        <v>14.080983676065292</v>
      </c>
      <c r="U2019" s="1">
        <f t="shared" si="419"/>
        <v>11.492474030103876</v>
      </c>
      <c r="V2019" s="1">
        <f t="shared" si="419"/>
        <v>8.9039643841424603</v>
      </c>
      <c r="AA2019"/>
      <c r="AB2019"/>
    </row>
    <row r="2020" spans="1:28" hidden="1" x14ac:dyDescent="0.2">
      <c r="A2020" t="s">
        <v>2096</v>
      </c>
      <c r="B2020" s="5">
        <v>11.11</v>
      </c>
      <c r="C2020" s="2">
        <v>65071000</v>
      </c>
      <c r="D2020" s="2">
        <v>-6000000</v>
      </c>
      <c r="E2020" t="s">
        <v>27</v>
      </c>
      <c r="F2020" s="2">
        <v>8000000</v>
      </c>
      <c r="G2020" s="1">
        <f t="shared" si="407"/>
        <v>-6.0331090994267443E-2</v>
      </c>
      <c r="H2020" s="1">
        <f t="shared" si="408"/>
        <v>8.0441454659023248E-2</v>
      </c>
      <c r="I2020" s="1">
        <f t="shared" si="409"/>
        <v>-109.89358704999999</v>
      </c>
      <c r="J2020" s="1">
        <f t="shared" si="410"/>
        <v>82.420190287500006</v>
      </c>
      <c r="K2020" s="3">
        <v>893000000</v>
      </c>
      <c r="L2020" s="3">
        <v>631000000</v>
      </c>
      <c r="M2020" s="1">
        <f t="shared" si="411"/>
        <v>4.0263711945413467</v>
      </c>
      <c r="N2020" s="1">
        <f t="shared" si="412"/>
        <v>2.7593084351145039</v>
      </c>
      <c r="O2020" s="3">
        <v>262000000</v>
      </c>
      <c r="P2020" s="1">
        <f t="shared" si="413"/>
        <v>3.0534351145038165</v>
      </c>
      <c r="Q2020" s="1">
        <f t="shared" si="414"/>
        <v>-2.2900763358778624</v>
      </c>
      <c r="R2020" s="1">
        <f t="shared" si="415"/>
        <v>-12.048980166666666</v>
      </c>
      <c r="S2020" s="1">
        <f t="shared" si="416"/>
        <v>-0.92206973920794211</v>
      </c>
      <c r="T2020" s="1">
        <f t="shared" si="419"/>
        <v>-0.11679550029967267</v>
      </c>
      <c r="U2020" s="1">
        <f t="shared" si="419"/>
        <v>-0.51943261975380739</v>
      </c>
      <c r="V2020" s="1">
        <f t="shared" si="419"/>
        <v>-0.92206973920794211</v>
      </c>
      <c r="AA2020"/>
      <c r="AB2020"/>
    </row>
    <row r="2021" spans="1:28" hidden="1" x14ac:dyDescent="0.2">
      <c r="A2021" t="s">
        <v>2097</v>
      </c>
      <c r="B2021" s="5">
        <v>0.62</v>
      </c>
      <c r="C2021" s="2">
        <v>168383000</v>
      </c>
      <c r="D2021" s="2">
        <v>-7000000</v>
      </c>
      <c r="E2021" t="s">
        <v>27</v>
      </c>
      <c r="F2021" s="2">
        <v>-7000000</v>
      </c>
      <c r="G2021" s="1">
        <f t="shared" si="407"/>
        <v>-7.0386272826645349E-2</v>
      </c>
      <c r="H2021" s="1">
        <f t="shared" si="408"/>
        <v>-7.0386272826645349E-2</v>
      </c>
      <c r="I2021" s="1">
        <f t="shared" si="409"/>
        <v>-94.194503185714282</v>
      </c>
      <c r="J2021" s="1">
        <f t="shared" si="410"/>
        <v>-94.194503185714282</v>
      </c>
      <c r="K2021" s="3">
        <v>113000000</v>
      </c>
      <c r="L2021" s="3">
        <v>40000000</v>
      </c>
      <c r="M2021" s="1">
        <f t="shared" si="411"/>
        <v>0.43353545191616732</v>
      </c>
      <c r="N2021" s="1">
        <f t="shared" si="412"/>
        <v>1.4301021917808219</v>
      </c>
      <c r="O2021" s="3">
        <v>73000000</v>
      </c>
      <c r="P2021" s="1">
        <f t="shared" si="413"/>
        <v>-9.5890410958904102</v>
      </c>
      <c r="Q2021" s="1">
        <f t="shared" si="414"/>
        <v>-9.5890410958904102</v>
      </c>
      <c r="R2021" s="1">
        <f t="shared" si="415"/>
        <v>-1.4913922857142863</v>
      </c>
      <c r="S2021" s="1">
        <f t="shared" si="416"/>
        <v>-0.41571892649495479</v>
      </c>
      <c r="T2021" s="1">
        <f t="shared" si="419"/>
        <v>-0.3290118361117213</v>
      </c>
      <c r="U2021" s="1">
        <f t="shared" si="419"/>
        <v>-0.37236538130333807</v>
      </c>
      <c r="V2021" s="1">
        <f t="shared" si="419"/>
        <v>-0.41571892649495479</v>
      </c>
      <c r="AA2021"/>
      <c r="AB2021"/>
    </row>
    <row r="2022" spans="1:28" hidden="1" x14ac:dyDescent="0.2">
      <c r="A2022" t="s">
        <v>2098</v>
      </c>
      <c r="B2022" s="5">
        <v>58.91</v>
      </c>
      <c r="C2022" s="2">
        <v>14212579</v>
      </c>
      <c r="D2022" s="2">
        <v>67000000</v>
      </c>
      <c r="E2022" t="s">
        <v>27</v>
      </c>
      <c r="F2022" s="2">
        <v>20000000</v>
      </c>
      <c r="G2022" s="1">
        <f t="shared" si="407"/>
        <v>0.67369718276931978</v>
      </c>
      <c r="H2022" s="1">
        <f t="shared" si="408"/>
        <v>0.20110363664755812</v>
      </c>
      <c r="I2022" s="1">
        <f t="shared" si="409"/>
        <v>9.841216750746268</v>
      </c>
      <c r="J2022" s="1">
        <f t="shared" si="410"/>
        <v>32.968076115000002</v>
      </c>
      <c r="K2022" s="4">
        <v>4972000000</v>
      </c>
      <c r="L2022" s="4">
        <v>4375000000</v>
      </c>
      <c r="M2022" s="1">
        <f t="shared" si="411"/>
        <v>42.005043560355936</v>
      </c>
      <c r="N2022" s="1">
        <f t="shared" si="412"/>
        <v>1.4024506346566163</v>
      </c>
      <c r="O2022" s="3">
        <v>597000000</v>
      </c>
      <c r="P2022" s="1">
        <f t="shared" si="413"/>
        <v>3.350083752093802</v>
      </c>
      <c r="Q2022" s="1">
        <f t="shared" si="414"/>
        <v>11.222780569514237</v>
      </c>
      <c r="R2022" s="1">
        <f t="shared" si="415"/>
        <v>1.2496463117761194</v>
      </c>
      <c r="S2022" s="1">
        <f t="shared" si="416"/>
        <v>47.141338669076177</v>
      </c>
      <c r="T2022" s="1">
        <f t="shared" si="419"/>
        <v>55.542347381147366</v>
      </c>
      <c r="U2022" s="1">
        <f t="shared" si="419"/>
        <v>51.341843025111771</v>
      </c>
      <c r="V2022" s="1">
        <f t="shared" si="419"/>
        <v>47.141338669076177</v>
      </c>
      <c r="AA2022"/>
      <c r="AB2022"/>
    </row>
    <row r="2023" spans="1:28" hidden="1" x14ac:dyDescent="0.2">
      <c r="A2023" t="s">
        <v>2099</v>
      </c>
      <c r="B2023" s="5">
        <v>32.54</v>
      </c>
      <c r="C2023" s="2">
        <v>56804175</v>
      </c>
      <c r="D2023" s="2">
        <v>167000000</v>
      </c>
      <c r="E2023" t="s">
        <v>114</v>
      </c>
      <c r="F2023" s="2">
        <v>50000000</v>
      </c>
      <c r="G2023" s="1">
        <f t="shared" si="407"/>
        <v>1.6792153660071105</v>
      </c>
      <c r="H2023" s="1">
        <f t="shared" si="408"/>
        <v>0.50275909161889532</v>
      </c>
      <c r="I2023" s="1">
        <f t="shared" si="409"/>
        <v>3.9482725886227543</v>
      </c>
      <c r="J2023" s="1">
        <f t="shared" si="410"/>
        <v>13.187230446000001</v>
      </c>
      <c r="K2023" s="4">
        <v>12788000000</v>
      </c>
      <c r="L2023" s="4">
        <v>10888000000</v>
      </c>
      <c r="M2023" s="1">
        <f t="shared" si="411"/>
        <v>33.448245661520481</v>
      </c>
      <c r="N2023" s="1">
        <f t="shared" si="412"/>
        <v>0.97284623921052615</v>
      </c>
      <c r="O2023" s="4">
        <v>1900000000</v>
      </c>
      <c r="P2023" s="1">
        <f t="shared" si="413"/>
        <v>2.6315789473684208</v>
      </c>
      <c r="Q2023" s="1">
        <f t="shared" si="414"/>
        <v>8.7894736842105257</v>
      </c>
      <c r="R2023" s="1">
        <f t="shared" si="415"/>
        <v>1.1068310505988024</v>
      </c>
      <c r="S2023" s="1">
        <f t="shared" si="416"/>
        <v>29.399247502494312</v>
      </c>
      <c r="T2023" s="1">
        <f t="shared" si="419"/>
        <v>36.088896634798409</v>
      </c>
      <c r="U2023" s="1">
        <f t="shared" si="419"/>
        <v>32.744072068646361</v>
      </c>
      <c r="V2023" s="1">
        <f t="shared" si="419"/>
        <v>29.399247502494312</v>
      </c>
      <c r="AA2023"/>
      <c r="AB2023"/>
    </row>
    <row r="2024" spans="1:28" hidden="1" x14ac:dyDescent="0.2">
      <c r="A2024" t="s">
        <v>2100</v>
      </c>
      <c r="B2024" s="5">
        <v>12.33</v>
      </c>
      <c r="C2024" s="2">
        <v>50597000</v>
      </c>
      <c r="D2024" s="2">
        <v>52000000</v>
      </c>
      <c r="E2024" t="s">
        <v>27</v>
      </c>
      <c r="F2024" s="2">
        <v>16000000</v>
      </c>
      <c r="G2024" s="1">
        <f t="shared" si="407"/>
        <v>0.52286945528365114</v>
      </c>
      <c r="H2024" s="1">
        <f t="shared" si="408"/>
        <v>0.1608829093180465</v>
      </c>
      <c r="I2024" s="1">
        <f t="shared" si="409"/>
        <v>12.680029275000001</v>
      </c>
      <c r="J2024" s="1">
        <f t="shared" si="410"/>
        <v>41.210095143750003</v>
      </c>
      <c r="K2024" s="3">
        <v>866000000</v>
      </c>
      <c r="L2024" s="3">
        <v>337000000</v>
      </c>
      <c r="M2024" s="1">
        <f t="shared" si="411"/>
        <v>10.455165326007471</v>
      </c>
      <c r="N2024" s="1">
        <f t="shared" si="412"/>
        <v>1.1793213799621929</v>
      </c>
      <c r="O2024" s="3">
        <v>509000000</v>
      </c>
      <c r="P2024" s="1">
        <f t="shared" si="413"/>
        <v>3.1434184675834969</v>
      </c>
      <c r="Q2024" s="1">
        <f t="shared" si="414"/>
        <v>10.216110019646365</v>
      </c>
      <c r="R2024" s="1">
        <f t="shared" si="415"/>
        <v>1.1997327115384615</v>
      </c>
      <c r="S2024" s="1">
        <f t="shared" si="416"/>
        <v>10.277289167341937</v>
      </c>
      <c r="T2024" s="1">
        <f t="shared" si="419"/>
        <v>12.289266162025417</v>
      </c>
      <c r="U2024" s="1">
        <f t="shared" si="419"/>
        <v>11.283277664683677</v>
      </c>
      <c r="V2024" s="1">
        <f t="shared" si="419"/>
        <v>10.277289167341937</v>
      </c>
      <c r="AA2024"/>
      <c r="AB2024"/>
    </row>
    <row r="2025" spans="1:28" hidden="1" x14ac:dyDescent="0.2">
      <c r="A2025" t="s">
        <v>2101</v>
      </c>
      <c r="B2025" s="5">
        <v>29</v>
      </c>
      <c r="C2025" s="2">
        <v>52295000</v>
      </c>
      <c r="D2025" s="2">
        <v>119000000</v>
      </c>
      <c r="E2025" t="s">
        <v>27</v>
      </c>
      <c r="F2025" s="2">
        <v>-0.53</v>
      </c>
      <c r="G2025" s="1">
        <f t="shared" si="407"/>
        <v>1.1965666380529709</v>
      </c>
      <c r="H2025" s="1">
        <f t="shared" si="408"/>
        <v>-5.3292463711602909E-9</v>
      </c>
      <c r="I2025" s="1">
        <f t="shared" si="409"/>
        <v>5.5408531285714284</v>
      </c>
      <c r="J2025" s="1">
        <f t="shared" si="410"/>
        <v>-1244078343.9622641</v>
      </c>
      <c r="K2025" s="4">
        <v>2128000000</v>
      </c>
      <c r="L2025" s="4">
        <v>1201000000</v>
      </c>
      <c r="M2025" s="1">
        <f t="shared" si="411"/>
        <v>17.72636007266469</v>
      </c>
      <c r="N2025" s="1">
        <f t="shared" si="412"/>
        <v>1.6359816612729234</v>
      </c>
      <c r="O2025" s="3">
        <v>927000000</v>
      </c>
      <c r="P2025" s="1">
        <f t="shared" si="413"/>
        <v>-5.7173678532901841E-8</v>
      </c>
      <c r="Q2025" s="1">
        <f t="shared" si="414"/>
        <v>12.837108953613807</v>
      </c>
      <c r="R2025" s="1">
        <f t="shared" si="415"/>
        <v>1.2744159663865546</v>
      </c>
      <c r="S2025" s="1">
        <f t="shared" si="416"/>
        <v>22.755521560378622</v>
      </c>
      <c r="T2025" s="1">
        <f t="shared" si="419"/>
        <v>26.300793574911559</v>
      </c>
      <c r="U2025" s="1">
        <f t="shared" si="419"/>
        <v>24.528157567645092</v>
      </c>
      <c r="V2025" s="1">
        <f t="shared" si="419"/>
        <v>22.755521560378622</v>
      </c>
      <c r="AA2025"/>
      <c r="AB2025"/>
    </row>
    <row r="2026" spans="1:28" s="21" customFormat="1" hidden="1" x14ac:dyDescent="0.2">
      <c r="A2026" s="21" t="s">
        <v>235</v>
      </c>
      <c r="B2026" s="22">
        <v>107.4</v>
      </c>
      <c r="C2026" s="23">
        <v>50400000</v>
      </c>
      <c r="D2026" s="23">
        <v>963000000</v>
      </c>
      <c r="E2026" s="21" t="s">
        <v>27</v>
      </c>
      <c r="F2026" s="23">
        <v>-108000000</v>
      </c>
      <c r="G2026" s="24">
        <f t="shared" si="407"/>
        <v>9.683140104579925</v>
      </c>
      <c r="H2026" s="24">
        <f t="shared" si="408"/>
        <v>-1.0859596378968139</v>
      </c>
      <c r="I2026" s="24">
        <f t="shared" si="409"/>
        <v>0.68469524641744539</v>
      </c>
      <c r="J2026" s="24">
        <f t="shared" si="410"/>
        <v>-6.1051992805555555</v>
      </c>
      <c r="K2026" s="23">
        <v>27158000000</v>
      </c>
      <c r="L2026" s="23">
        <v>25661000000</v>
      </c>
      <c r="M2026" s="24">
        <f t="shared" si="411"/>
        <v>29.702380952380953</v>
      </c>
      <c r="N2026" s="24">
        <f t="shared" si="412"/>
        <v>3.615871743486974</v>
      </c>
      <c r="O2026" s="23">
        <v>1497000000</v>
      </c>
      <c r="P2026" s="24">
        <f t="shared" si="413"/>
        <v>-7.214428857715431</v>
      </c>
      <c r="Q2026" s="24">
        <f t="shared" si="414"/>
        <v>64.328657314629254</v>
      </c>
      <c r="R2026" s="24">
        <f t="shared" si="415"/>
        <v>0.56209345794392518</v>
      </c>
      <c r="S2026" s="24">
        <f t="shared" si="416"/>
        <v>191.07142857142858</v>
      </c>
      <c r="T2026" s="24">
        <f t="shared" si="419"/>
        <v>197.01190476190476</v>
      </c>
      <c r="U2026" s="24">
        <f t="shared" si="419"/>
        <v>194.04166666666666</v>
      </c>
      <c r="V2026" s="24">
        <f t="shared" si="419"/>
        <v>191.07142857142858</v>
      </c>
      <c r="W2026" s="24"/>
      <c r="X2026" s="24"/>
      <c r="Y2026" s="24"/>
      <c r="Z2026" s="24"/>
    </row>
    <row r="2027" spans="1:28" hidden="1" x14ac:dyDescent="0.2">
      <c r="A2027" t="s">
        <v>2103</v>
      </c>
      <c r="B2027" s="5">
        <v>12.31</v>
      </c>
      <c r="C2027" s="2">
        <v>36913000</v>
      </c>
      <c r="D2027" s="2">
        <v>16000000</v>
      </c>
      <c r="E2027" t="s">
        <v>27</v>
      </c>
      <c r="F2027" s="2">
        <v>-39000000</v>
      </c>
      <c r="G2027" s="1">
        <f t="shared" si="407"/>
        <v>0.1608829093180465</v>
      </c>
      <c r="H2027" s="1">
        <f t="shared" si="408"/>
        <v>-0.39215209146273838</v>
      </c>
      <c r="I2027" s="1">
        <f t="shared" si="409"/>
        <v>41.210095143750003</v>
      </c>
      <c r="J2027" s="1">
        <f t="shared" si="410"/>
        <v>-16.9067057</v>
      </c>
      <c r="K2027" s="4">
        <v>1692000000</v>
      </c>
      <c r="L2027" s="3">
        <v>786000000</v>
      </c>
      <c r="M2027" s="1">
        <f t="shared" si="411"/>
        <v>24.544198520846315</v>
      </c>
      <c r="N2027" s="1">
        <f t="shared" si="412"/>
        <v>0.50154418322295802</v>
      </c>
      <c r="O2027" s="3">
        <v>793000000</v>
      </c>
      <c r="P2027" s="1">
        <f t="shared" si="413"/>
        <v>-4.918032786885246</v>
      </c>
      <c r="Q2027" s="1">
        <f t="shared" si="414"/>
        <v>2.0176544766708702</v>
      </c>
      <c r="R2027" s="1">
        <f t="shared" si="415"/>
        <v>2.8399939375000001</v>
      </c>
      <c r="S2027" s="1">
        <f t="shared" si="416"/>
        <v>4.3345162950721967</v>
      </c>
      <c r="T2027" s="1">
        <f t="shared" si="419"/>
        <v>8.631105572562511</v>
      </c>
      <c r="U2027" s="1">
        <f t="shared" si="419"/>
        <v>6.4828109338173547</v>
      </c>
      <c r="V2027" s="1">
        <f t="shared" si="419"/>
        <v>4.3345162950721967</v>
      </c>
      <c r="AA2027"/>
      <c r="AB2027"/>
    </row>
    <row r="2028" spans="1:28" hidden="1" x14ac:dyDescent="0.2">
      <c r="A2028" t="s">
        <v>2104</v>
      </c>
      <c r="B2028" s="5">
        <v>25.34</v>
      </c>
      <c r="C2028" s="2">
        <v>33284000</v>
      </c>
      <c r="D2028" s="2">
        <v>71000000</v>
      </c>
      <c r="E2028" t="s">
        <v>49</v>
      </c>
      <c r="F2028" s="2">
        <v>8000000</v>
      </c>
      <c r="G2028" s="1">
        <f t="shared" si="407"/>
        <v>0.71391791009883143</v>
      </c>
      <c r="H2028" s="1">
        <f t="shared" si="408"/>
        <v>8.0441454659023248E-2</v>
      </c>
      <c r="I2028" s="1">
        <f t="shared" si="409"/>
        <v>9.2867820042253513</v>
      </c>
      <c r="J2028" s="1">
        <f t="shared" si="410"/>
        <v>82.420190287500006</v>
      </c>
      <c r="K2028" s="4">
        <v>2949000000</v>
      </c>
      <c r="L2028" s="4">
        <v>1476000000</v>
      </c>
      <c r="M2028" s="1">
        <f t="shared" si="411"/>
        <v>44.255498137243123</v>
      </c>
      <c r="N2028" s="1">
        <f t="shared" si="412"/>
        <v>0.57258422267481324</v>
      </c>
      <c r="O2028" s="4">
        <v>1282000000</v>
      </c>
      <c r="P2028" s="1">
        <f t="shared" si="413"/>
        <v>0.62402496099843996</v>
      </c>
      <c r="Q2028" s="1">
        <f t="shared" si="414"/>
        <v>5.538221528861154</v>
      </c>
      <c r="R2028" s="1">
        <f t="shared" si="415"/>
        <v>1.187910647887324</v>
      </c>
      <c r="S2028" s="1">
        <f t="shared" si="416"/>
        <v>21.331570724672513</v>
      </c>
      <c r="T2028" s="1">
        <f t="shared" si="419"/>
        <v>29.03497175820214</v>
      </c>
      <c r="U2028" s="1">
        <f t="shared" si="419"/>
        <v>25.183271241437325</v>
      </c>
      <c r="V2028" s="1">
        <f t="shared" si="419"/>
        <v>21.331570724672513</v>
      </c>
      <c r="AA2028"/>
      <c r="AB2028"/>
    </row>
    <row r="2029" spans="1:28" hidden="1" x14ac:dyDescent="0.2">
      <c r="A2029" t="s">
        <v>2105</v>
      </c>
      <c r="B2029" s="5">
        <v>18.440000000000001</v>
      </c>
      <c r="C2029" s="2">
        <v>54853205</v>
      </c>
      <c r="D2029" s="2">
        <v>63000000</v>
      </c>
      <c r="E2029" t="s">
        <v>27</v>
      </c>
      <c r="F2029" s="2">
        <v>17000000</v>
      </c>
      <c r="G2029" s="1">
        <f t="shared" si="407"/>
        <v>0.63347645543980813</v>
      </c>
      <c r="H2029" s="1">
        <f t="shared" si="408"/>
        <v>0.17093809115042441</v>
      </c>
      <c r="I2029" s="1">
        <f t="shared" si="409"/>
        <v>10.46605590952381</v>
      </c>
      <c r="J2029" s="1">
        <f t="shared" si="410"/>
        <v>38.7859719</v>
      </c>
      <c r="K2029" s="4">
        <v>4308000000</v>
      </c>
      <c r="L2029" s="4">
        <v>3283000000</v>
      </c>
      <c r="M2029" s="1">
        <f t="shared" si="411"/>
        <v>18.686237203459669</v>
      </c>
      <c r="N2029" s="1">
        <f t="shared" si="412"/>
        <v>0.98682253678048792</v>
      </c>
      <c r="O2029" s="4">
        <v>1023000000</v>
      </c>
      <c r="P2029" s="1">
        <f t="shared" si="413"/>
        <v>1.6617790811339197</v>
      </c>
      <c r="Q2029" s="1">
        <f t="shared" si="414"/>
        <v>6.1583577712609969</v>
      </c>
      <c r="R2029" s="1">
        <f t="shared" si="415"/>
        <v>1.6055446034920635</v>
      </c>
      <c r="S2029" s="1">
        <f t="shared" si="416"/>
        <v>11.485199451882529</v>
      </c>
      <c r="T2029" s="1">
        <f t="shared" si="419"/>
        <v>15.215154702446284</v>
      </c>
      <c r="U2029" s="1">
        <f t="shared" si="419"/>
        <v>13.350177077164407</v>
      </c>
      <c r="V2029" s="1">
        <f t="shared" si="419"/>
        <v>11.485199451882529</v>
      </c>
      <c r="AA2029"/>
      <c r="AB2029"/>
    </row>
    <row r="2030" spans="1:28" hidden="1" x14ac:dyDescent="0.2">
      <c r="A2030" t="s">
        <v>2106</v>
      </c>
      <c r="B2030" s="5">
        <v>35.880000000000003</v>
      </c>
      <c r="C2030" s="2">
        <v>13897800</v>
      </c>
      <c r="D2030" s="2">
        <v>28000000</v>
      </c>
      <c r="E2030" t="s">
        <v>27</v>
      </c>
      <c r="F2030" s="2">
        <v>28000000</v>
      </c>
      <c r="G2030" s="1">
        <f t="shared" si="407"/>
        <v>0.2815450913065814</v>
      </c>
      <c r="H2030" s="1">
        <f t="shared" si="408"/>
        <v>0.2815450913065814</v>
      </c>
      <c r="I2030" s="1">
        <f t="shared" si="409"/>
        <v>23.548625796428571</v>
      </c>
      <c r="J2030" s="1">
        <f t="shared" si="410"/>
        <v>23.548625796428571</v>
      </c>
      <c r="K2030" s="4">
        <v>173174000000</v>
      </c>
      <c r="L2030" s="4">
        <v>97622000000</v>
      </c>
      <c r="M2030" s="1">
        <f t="shared" si="411"/>
        <v>5436.2560980874669</v>
      </c>
      <c r="N2030" s="1">
        <f t="shared" si="412"/>
        <v>6.6001305590851342E-3</v>
      </c>
      <c r="O2030" s="4">
        <v>76158000000</v>
      </c>
      <c r="P2030" s="1">
        <f t="shared" si="413"/>
        <v>3.6765671367420365E-2</v>
      </c>
      <c r="Q2030" s="1">
        <f t="shared" si="414"/>
        <v>3.6765671367420365E-2</v>
      </c>
      <c r="R2030" s="1">
        <f t="shared" si="415"/>
        <v>1.7809038000000004</v>
      </c>
      <c r="S2030" s="1">
        <f t="shared" si="416"/>
        <v>20.147073637554143</v>
      </c>
      <c r="T2030" s="1">
        <f t="shared" si="419"/>
        <v>1116.1190979867317</v>
      </c>
      <c r="U2030" s="1">
        <f t="shared" si="419"/>
        <v>568.13308581214187</v>
      </c>
      <c r="V2030" s="1">
        <f t="shared" si="419"/>
        <v>20.147073637554143</v>
      </c>
      <c r="AA2030"/>
      <c r="AB2030"/>
    </row>
    <row r="2031" spans="1:28" hidden="1" x14ac:dyDescent="0.2">
      <c r="A2031" t="s">
        <v>2107</v>
      </c>
      <c r="B2031" s="5" t="s">
        <v>46</v>
      </c>
      <c r="C2031" s="2">
        <v>0</v>
      </c>
      <c r="D2031" s="2" t="s">
        <v>41</v>
      </c>
      <c r="E2031" t="s">
        <v>42</v>
      </c>
      <c r="F2031" s="2" t="s">
        <v>41</v>
      </c>
      <c r="G2031" s="1" t="e">
        <f t="shared" si="407"/>
        <v>#VALUE!</v>
      </c>
      <c r="H2031" s="1" t="e">
        <f t="shared" si="408"/>
        <v>#VALUE!</v>
      </c>
      <c r="I2031" s="1" t="e">
        <f t="shared" si="409"/>
        <v>#VALUE!</v>
      </c>
      <c r="J2031" s="1" t="e">
        <f t="shared" si="410"/>
        <v>#VALUE!</v>
      </c>
      <c r="K2031" s="2" t="s">
        <v>41</v>
      </c>
      <c r="L2031" s="2" t="s">
        <v>41</v>
      </c>
      <c r="M2031" s="1" t="e">
        <f t="shared" si="411"/>
        <v>#VALUE!</v>
      </c>
      <c r="N2031" s="1" t="e">
        <f t="shared" si="412"/>
        <v>#VALUE!</v>
      </c>
      <c r="O2031" s="2" t="s">
        <v>41</v>
      </c>
      <c r="P2031" s="1" t="e">
        <f t="shared" si="413"/>
        <v>#VALUE!</v>
      </c>
      <c r="Q2031" s="1" t="e">
        <f t="shared" si="414"/>
        <v>#VALUE!</v>
      </c>
      <c r="R2031" s="1" t="e">
        <f t="shared" si="415"/>
        <v>#VALUE!</v>
      </c>
      <c r="S2031" s="1" t="e">
        <f t="shared" si="416"/>
        <v>#VALUE!</v>
      </c>
      <c r="T2031" s="1" t="e">
        <f t="shared" si="419"/>
        <v>#VALUE!</v>
      </c>
      <c r="U2031" s="1" t="e">
        <f t="shared" si="419"/>
        <v>#VALUE!</v>
      </c>
      <c r="V2031" s="1" t="e">
        <f t="shared" si="419"/>
        <v>#VALUE!</v>
      </c>
      <c r="AA2031"/>
      <c r="AB2031"/>
    </row>
    <row r="2032" spans="1:28" hidden="1" x14ac:dyDescent="0.2">
      <c r="A2032" t="s">
        <v>2108</v>
      </c>
      <c r="B2032" s="5">
        <v>16.43</v>
      </c>
      <c r="C2032" s="2">
        <v>293970406</v>
      </c>
      <c r="D2032" s="2">
        <v>221000000</v>
      </c>
      <c r="E2032" t="s">
        <v>27</v>
      </c>
      <c r="F2032" s="2">
        <v>52000000</v>
      </c>
      <c r="G2032" s="1">
        <f t="shared" si="407"/>
        <v>2.2221951849555173</v>
      </c>
      <c r="H2032" s="1">
        <f t="shared" si="408"/>
        <v>0.52286945528365114</v>
      </c>
      <c r="I2032" s="1">
        <f t="shared" si="409"/>
        <v>2.9835362999999999</v>
      </c>
      <c r="J2032" s="1">
        <f t="shared" si="410"/>
        <v>12.680029275000001</v>
      </c>
      <c r="K2032" s="4">
        <v>7194000000</v>
      </c>
      <c r="L2032" s="4">
        <v>5160000000</v>
      </c>
      <c r="M2032" s="1">
        <f t="shared" si="411"/>
        <v>6.9190638189614226</v>
      </c>
      <c r="N2032" s="1">
        <f t="shared" si="412"/>
        <v>2.37459870726647</v>
      </c>
      <c r="O2032" s="4">
        <v>1557000000</v>
      </c>
      <c r="P2032" s="1">
        <f t="shared" si="413"/>
        <v>3.3397559409120108</v>
      </c>
      <c r="Q2032" s="1">
        <f t="shared" si="414"/>
        <v>14.193962748876043</v>
      </c>
      <c r="R2032" s="1">
        <f t="shared" si="415"/>
        <v>2.1854903939276018</v>
      </c>
      <c r="S2032" s="1">
        <f t="shared" si="416"/>
        <v>7.5177635397761771</v>
      </c>
      <c r="T2032" s="1">
        <f t="shared" si="419"/>
        <v>8.5770538412631918</v>
      </c>
      <c r="U2032" s="1">
        <f t="shared" si="419"/>
        <v>8.0474086905196849</v>
      </c>
      <c r="V2032" s="1">
        <f t="shared" si="419"/>
        <v>7.5177635397761771</v>
      </c>
      <c r="AA2032"/>
      <c r="AB2032"/>
    </row>
    <row r="2033" spans="1:28" hidden="1" x14ac:dyDescent="0.2">
      <c r="A2033" t="s">
        <v>2109</v>
      </c>
      <c r="B2033" s="5">
        <v>21.59</v>
      </c>
      <c r="C2033" s="2">
        <v>101000000</v>
      </c>
      <c r="D2033" s="2">
        <v>211000000</v>
      </c>
      <c r="E2033" t="s">
        <v>27</v>
      </c>
      <c r="F2033" s="2">
        <v>59000000</v>
      </c>
      <c r="G2033" s="1">
        <f t="shared" si="407"/>
        <v>2.1216433666317385</v>
      </c>
      <c r="H2033" s="1">
        <f t="shared" si="408"/>
        <v>0.59325572811029648</v>
      </c>
      <c r="I2033" s="1">
        <f t="shared" si="409"/>
        <v>3.1249361246445493</v>
      </c>
      <c r="J2033" s="1">
        <f t="shared" si="410"/>
        <v>11.175619022033899</v>
      </c>
      <c r="K2033" s="4">
        <v>7104000000</v>
      </c>
      <c r="L2033" s="4">
        <v>5051000000</v>
      </c>
      <c r="M2033" s="1">
        <f t="shared" si="411"/>
        <v>20.326732673267326</v>
      </c>
      <c r="N2033" s="1">
        <f t="shared" si="412"/>
        <v>1.0621480759863615</v>
      </c>
      <c r="O2033" s="4">
        <v>1403000000</v>
      </c>
      <c r="P2033" s="1">
        <f t="shared" si="413"/>
        <v>4.2052744119743402</v>
      </c>
      <c r="Q2033" s="1">
        <f t="shared" si="414"/>
        <v>15.039201710620102</v>
      </c>
      <c r="R2033" s="1">
        <f t="shared" si="415"/>
        <v>1.0334549763033174</v>
      </c>
      <c r="S2033" s="1">
        <f t="shared" si="416"/>
        <v>20.891089108910894</v>
      </c>
      <c r="T2033" s="1">
        <f t="shared" si="419"/>
        <v>23.669306930693068</v>
      </c>
      <c r="U2033" s="1">
        <f t="shared" si="419"/>
        <v>22.280198019801979</v>
      </c>
      <c r="V2033" s="1">
        <f t="shared" si="419"/>
        <v>20.891089108910894</v>
      </c>
      <c r="AA2033"/>
      <c r="AB2033"/>
    </row>
    <row r="2034" spans="1:28" hidden="1" x14ac:dyDescent="0.2">
      <c r="A2034" t="s">
        <v>2110</v>
      </c>
      <c r="B2034" s="5">
        <v>15.08</v>
      </c>
      <c r="C2034" s="2">
        <v>28200653</v>
      </c>
      <c r="D2034" s="2">
        <v>28000000</v>
      </c>
      <c r="E2034" t="s">
        <v>27</v>
      </c>
      <c r="F2034" s="2">
        <v>8000000</v>
      </c>
      <c r="G2034" s="1">
        <f t="shared" si="407"/>
        <v>0.2815450913065814</v>
      </c>
      <c r="H2034" s="1">
        <f t="shared" si="408"/>
        <v>8.0441454659023248E-2</v>
      </c>
      <c r="I2034" s="1">
        <f t="shared" si="409"/>
        <v>23.548625796428571</v>
      </c>
      <c r="J2034" s="1">
        <f t="shared" si="410"/>
        <v>82.420190287500006</v>
      </c>
      <c r="K2034" s="4">
        <v>1554000000</v>
      </c>
      <c r="L2034" s="4">
        <v>1196000000</v>
      </c>
      <c r="M2034" s="1">
        <f t="shared" si="411"/>
        <v>12.694741501198571</v>
      </c>
      <c r="N2034" s="1">
        <f t="shared" si="412"/>
        <v>1.1878934280446929</v>
      </c>
      <c r="O2034" s="3">
        <v>334000000</v>
      </c>
      <c r="P2034" s="1">
        <f t="shared" si="413"/>
        <v>2.3952095808383236</v>
      </c>
      <c r="Q2034" s="1">
        <f t="shared" si="414"/>
        <v>8.3832335329341312</v>
      </c>
      <c r="R2034" s="1">
        <f t="shared" si="415"/>
        <v>1.5188065972857141</v>
      </c>
      <c r="S2034" s="1">
        <f t="shared" si="416"/>
        <v>9.9288481014960901</v>
      </c>
      <c r="T2034" s="1">
        <f t="shared" ref="T2034:V2053" si="420">($O2034+$O2034*($Q2034+T$2-$C$1)/$C$1)/$C2034</f>
        <v>12.297587577138728</v>
      </c>
      <c r="U2034" s="1">
        <f t="shared" si="420"/>
        <v>11.113217839317409</v>
      </c>
      <c r="V2034" s="1">
        <f t="shared" si="420"/>
        <v>9.9288481014960901</v>
      </c>
      <c r="AA2034"/>
      <c r="AB2034"/>
    </row>
    <row r="2035" spans="1:28" hidden="1" x14ac:dyDescent="0.2">
      <c r="A2035" t="s">
        <v>2111</v>
      </c>
      <c r="B2035" s="5">
        <v>8.07</v>
      </c>
      <c r="C2035" s="2">
        <v>10062682</v>
      </c>
      <c r="D2035" s="2">
        <v>-9000000</v>
      </c>
      <c r="E2035" t="s">
        <v>27</v>
      </c>
      <c r="F2035" s="2">
        <v>-10000000</v>
      </c>
      <c r="G2035" s="1">
        <f t="shared" si="407"/>
        <v>-9.0496636491401161E-2</v>
      </c>
      <c r="H2035" s="1">
        <f t="shared" si="408"/>
        <v>-0.10055181832377906</v>
      </c>
      <c r="I2035" s="1">
        <f t="shared" si="409"/>
        <v>-73.262391366666662</v>
      </c>
      <c r="J2035" s="1">
        <f t="shared" si="410"/>
        <v>-65.936152230000005</v>
      </c>
      <c r="K2035" s="3">
        <v>298000000</v>
      </c>
      <c r="L2035" s="3">
        <v>207000000</v>
      </c>
      <c r="M2035" s="1">
        <f t="shared" si="411"/>
        <v>9.0433146948298671</v>
      </c>
      <c r="N2035" s="1">
        <f t="shared" si="412"/>
        <v>0.89237190923076926</v>
      </c>
      <c r="O2035" s="3">
        <v>91000000</v>
      </c>
      <c r="P2035" s="1">
        <f t="shared" si="413"/>
        <v>-10.989010989010989</v>
      </c>
      <c r="Q2035" s="1">
        <f t="shared" si="414"/>
        <v>-9.8901098901098905</v>
      </c>
      <c r="R2035" s="1">
        <f t="shared" si="415"/>
        <v>-0.90228715266666681</v>
      </c>
      <c r="S2035" s="1">
        <f t="shared" si="416"/>
        <v>-8.9439376102712966</v>
      </c>
      <c r="T2035" s="1">
        <f t="shared" si="420"/>
        <v>-7.1352746713053241</v>
      </c>
      <c r="U2035" s="1">
        <f t="shared" si="420"/>
        <v>-8.0396061407883099</v>
      </c>
      <c r="V2035" s="1">
        <f t="shared" si="420"/>
        <v>-8.9439376102712966</v>
      </c>
      <c r="AA2035"/>
      <c r="AB2035"/>
    </row>
    <row r="2036" spans="1:28" hidden="1" x14ac:dyDescent="0.2">
      <c r="A2036" t="s">
        <v>2112</v>
      </c>
      <c r="B2036" s="5">
        <v>3.21</v>
      </c>
      <c r="C2036" s="2">
        <v>25373000</v>
      </c>
      <c r="D2036" s="2">
        <v>-3000000</v>
      </c>
      <c r="E2036" t="s">
        <v>30</v>
      </c>
      <c r="F2036" s="2">
        <v>-3000000</v>
      </c>
      <c r="G2036" s="1">
        <f t="shared" si="407"/>
        <v>-3.0165545497133722E-2</v>
      </c>
      <c r="H2036" s="1">
        <f t="shared" si="408"/>
        <v>-3.0165545497133722E-2</v>
      </c>
      <c r="I2036" s="1">
        <f t="shared" si="409"/>
        <v>-219.78717409999999</v>
      </c>
      <c r="J2036" s="1">
        <f t="shared" si="410"/>
        <v>-219.78717409999999</v>
      </c>
      <c r="K2036" s="3">
        <v>178000000</v>
      </c>
      <c r="L2036" s="3">
        <v>112000000</v>
      </c>
      <c r="M2036" s="1">
        <f t="shared" si="411"/>
        <v>2.6011902415953965</v>
      </c>
      <c r="N2036" s="1">
        <f t="shared" si="412"/>
        <v>1.2340504545454547</v>
      </c>
      <c r="O2036" s="3">
        <v>58000000</v>
      </c>
      <c r="P2036" s="1">
        <f t="shared" si="413"/>
        <v>-5.1724137931034484</v>
      </c>
      <c r="Q2036" s="1">
        <f t="shared" si="414"/>
        <v>-5.1724137931034484</v>
      </c>
      <c r="R2036" s="1">
        <f t="shared" si="415"/>
        <v>-2.7149109999999999</v>
      </c>
      <c r="S2036" s="1">
        <f t="shared" si="416"/>
        <v>-1.1823592007251804</v>
      </c>
      <c r="T2036" s="1">
        <f t="shared" si="420"/>
        <v>-0.72518030977811054</v>
      </c>
      <c r="U2036" s="1">
        <f t="shared" si="420"/>
        <v>-0.95376975525164542</v>
      </c>
      <c r="V2036" s="1">
        <f t="shared" si="420"/>
        <v>-1.1823592007251804</v>
      </c>
      <c r="AA2036"/>
      <c r="AB2036"/>
    </row>
    <row r="2037" spans="1:28" hidden="1" x14ac:dyDescent="0.2">
      <c r="A2037" t="s">
        <v>2113</v>
      </c>
      <c r="B2037" s="5">
        <v>29.15</v>
      </c>
      <c r="C2037" s="2">
        <v>8537814</v>
      </c>
      <c r="D2037" s="2">
        <v>17000000</v>
      </c>
      <c r="E2037" t="s">
        <v>30</v>
      </c>
      <c r="F2037" s="2">
        <v>5000000</v>
      </c>
      <c r="G2037" s="1">
        <f t="shared" si="407"/>
        <v>0.17093809115042441</v>
      </c>
      <c r="H2037" s="1">
        <f t="shared" si="408"/>
        <v>5.027590916188953E-2</v>
      </c>
      <c r="I2037" s="1">
        <f t="shared" si="409"/>
        <v>38.7859719</v>
      </c>
      <c r="J2037" s="1">
        <f t="shared" si="410"/>
        <v>131.87230446000001</v>
      </c>
      <c r="K2037" s="4">
        <v>1410000000</v>
      </c>
      <c r="L2037" s="4">
        <v>1293000000</v>
      </c>
      <c r="M2037" s="1">
        <f t="shared" si="411"/>
        <v>13.703741964863605</v>
      </c>
      <c r="N2037" s="1">
        <f t="shared" si="412"/>
        <v>2.127156223076923</v>
      </c>
      <c r="O2037" s="3">
        <v>117000000</v>
      </c>
      <c r="P2037" s="1">
        <f t="shared" si="413"/>
        <v>4.2735042735042734</v>
      </c>
      <c r="Q2037" s="1">
        <f t="shared" si="414"/>
        <v>14.529914529914532</v>
      </c>
      <c r="R2037" s="1">
        <f t="shared" si="415"/>
        <v>1.4639839888235293</v>
      </c>
      <c r="S2037" s="1">
        <f t="shared" si="416"/>
        <v>19.91141994894712</v>
      </c>
      <c r="T2037" s="1">
        <f t="shared" si="420"/>
        <v>22.652168341919843</v>
      </c>
      <c r="U2037" s="1">
        <f t="shared" si="420"/>
        <v>21.281794145433484</v>
      </c>
      <c r="V2037" s="1">
        <f t="shared" si="420"/>
        <v>19.91141994894712</v>
      </c>
      <c r="AA2037"/>
      <c r="AB2037"/>
    </row>
    <row r="2038" spans="1:28" hidden="1" x14ac:dyDescent="0.2">
      <c r="A2038" t="s">
        <v>2114</v>
      </c>
      <c r="B2038" s="5">
        <v>17.059999999999999</v>
      </c>
      <c r="C2038" s="2">
        <v>23548495</v>
      </c>
      <c r="D2038" s="2">
        <v>39000000</v>
      </c>
      <c r="E2038" t="s">
        <v>27</v>
      </c>
      <c r="F2038" s="2">
        <v>15000000</v>
      </c>
      <c r="G2038" s="1">
        <f t="shared" ref="G2038:G2101" si="421">D2038/$C$3</f>
        <v>0.39215209146273838</v>
      </c>
      <c r="H2038" s="1">
        <f t="shared" ref="H2038:H2101" si="422">F2038/$C$3</f>
        <v>0.15082772748566861</v>
      </c>
      <c r="I2038" s="1">
        <f t="shared" ref="I2038:I2101" si="423">$B$3/G2038</f>
        <v>16.9067057</v>
      </c>
      <c r="J2038" s="1">
        <f t="shared" ref="J2038:J2101" si="424">$B$3/H2038</f>
        <v>43.957434819999996</v>
      </c>
      <c r="K2038" s="3">
        <v>459000000</v>
      </c>
      <c r="L2038" s="3">
        <v>430000000</v>
      </c>
      <c r="M2038" s="1">
        <f t="shared" ref="M2038:M2101" si="425">(K2038-L2038)/C2038</f>
        <v>1.2315012063403628</v>
      </c>
      <c r="N2038" s="1">
        <f t="shared" ref="N2038:N2101" si="426">B2038/M2038</f>
        <v>13.853011196551723</v>
      </c>
      <c r="O2038" s="3">
        <v>28000000</v>
      </c>
      <c r="P2038" s="1">
        <f t="shared" ref="P2038:P2101" si="427">F2038/O2038*100</f>
        <v>53.571428571428569</v>
      </c>
      <c r="Q2038" s="1">
        <f t="shared" ref="Q2038:Q2101" si="428">D2038/O2038*100</f>
        <v>139.28571428571428</v>
      </c>
      <c r="R2038" s="1">
        <f t="shared" ref="R2038:R2101" si="429">B2038/S2038</f>
        <v>1.0300957043589742</v>
      </c>
      <c r="S2038" s="1">
        <f t="shared" ref="S2038:S2101" si="430">($O2038+$O2038*($Q2038-$C$1)/$C$1)/$C2038</f>
        <v>16.561567947335913</v>
      </c>
      <c r="T2038" s="1">
        <f t="shared" si="420"/>
        <v>16.799375076836121</v>
      </c>
      <c r="U2038" s="1">
        <f t="shared" si="420"/>
        <v>16.680471512086015</v>
      </c>
      <c r="V2038" s="1">
        <f t="shared" si="420"/>
        <v>16.561567947335913</v>
      </c>
      <c r="AA2038"/>
      <c r="AB2038"/>
    </row>
    <row r="2039" spans="1:28" hidden="1" x14ac:dyDescent="0.2">
      <c r="A2039" t="s">
        <v>2115</v>
      </c>
      <c r="B2039" s="5" t="s">
        <v>46</v>
      </c>
      <c r="C2039" s="2">
        <v>1960378</v>
      </c>
      <c r="D2039" s="2">
        <v>-7.0000000000000007E-2</v>
      </c>
      <c r="E2039" t="s">
        <v>2116</v>
      </c>
      <c r="F2039" s="2">
        <v>-0.21</v>
      </c>
      <c r="G2039" s="1">
        <f t="shared" si="421"/>
        <v>-7.0386272826645355E-10</v>
      </c>
      <c r="H2039" s="1">
        <f t="shared" si="422"/>
        <v>-2.1115881847993601E-9</v>
      </c>
      <c r="I2039" s="1">
        <f t="shared" si="423"/>
        <v>-9419450318.5714283</v>
      </c>
      <c r="J2039" s="1">
        <f t="shared" si="424"/>
        <v>-3139816772.8571434</v>
      </c>
      <c r="K2039" s="3">
        <v>46000000</v>
      </c>
      <c r="L2039" s="3">
        <v>2000000</v>
      </c>
      <c r="M2039" s="1">
        <f t="shared" si="425"/>
        <v>22.444650980576196</v>
      </c>
      <c r="N2039" s="1" t="e">
        <f t="shared" si="426"/>
        <v>#VALUE!</v>
      </c>
      <c r="O2039" s="3">
        <v>5000000</v>
      </c>
      <c r="P2039" s="1">
        <f t="shared" si="427"/>
        <v>-4.1999999999999996E-6</v>
      </c>
      <c r="Q2039" s="1">
        <f t="shared" si="428"/>
        <v>-1.4000000000000001E-6</v>
      </c>
      <c r="R2039" s="1" t="e">
        <f t="shared" si="429"/>
        <v>#VALUE!</v>
      </c>
      <c r="S2039" s="1">
        <f t="shared" si="430"/>
        <v>-3.5707399296781771E-7</v>
      </c>
      <c r="T2039" s="1">
        <f t="shared" si="420"/>
        <v>0.51010534703001142</v>
      </c>
      <c r="U2039" s="1">
        <f t="shared" si="420"/>
        <v>0.25505249497800925</v>
      </c>
      <c r="V2039" s="1">
        <f t="shared" si="420"/>
        <v>-3.5707399296781771E-7</v>
      </c>
      <c r="AA2039"/>
      <c r="AB2039"/>
    </row>
    <row r="2040" spans="1:28" hidden="1" x14ac:dyDescent="0.2">
      <c r="A2040" t="s">
        <v>2117</v>
      </c>
      <c r="B2040" s="5">
        <v>9.9499999999999993</v>
      </c>
      <c r="C2040" s="2">
        <v>36921490</v>
      </c>
      <c r="D2040" s="2">
        <v>-350000000</v>
      </c>
      <c r="E2040" t="s">
        <v>27</v>
      </c>
      <c r="F2040" s="2">
        <v>5000000</v>
      </c>
      <c r="G2040" s="1">
        <f t="shared" si="421"/>
        <v>-3.5193136413322672</v>
      </c>
      <c r="H2040" s="1">
        <f t="shared" si="422"/>
        <v>5.027590916188953E-2</v>
      </c>
      <c r="I2040" s="1">
        <f t="shared" si="423"/>
        <v>-1.8838900637142857</v>
      </c>
      <c r="J2040" s="1">
        <f t="shared" si="424"/>
        <v>131.87230446000001</v>
      </c>
      <c r="K2040" s="4">
        <v>1422000000</v>
      </c>
      <c r="L2040" s="3">
        <v>916000000</v>
      </c>
      <c r="M2040" s="1">
        <f t="shared" si="425"/>
        <v>13.704755685645406</v>
      </c>
      <c r="N2040" s="1">
        <f t="shared" si="426"/>
        <v>0.72602534683794462</v>
      </c>
      <c r="O2040" s="3">
        <v>507000000</v>
      </c>
      <c r="P2040" s="1">
        <f t="shared" si="427"/>
        <v>0.98619329388560162</v>
      </c>
      <c r="Q2040" s="1">
        <f t="shared" si="428"/>
        <v>-69.033530571992102</v>
      </c>
      <c r="R2040" s="1">
        <f t="shared" si="429"/>
        <v>-0.10496252157142859</v>
      </c>
      <c r="S2040" s="1">
        <f t="shared" si="430"/>
        <v>-94.795740908614448</v>
      </c>
      <c r="T2040" s="1">
        <f t="shared" si="420"/>
        <v>-92.049372872004867</v>
      </c>
      <c r="U2040" s="1">
        <f t="shared" si="420"/>
        <v>-93.42255689030965</v>
      </c>
      <c r="V2040" s="1">
        <f t="shared" si="420"/>
        <v>-94.795740908614448</v>
      </c>
      <c r="AA2040"/>
      <c r="AB2040"/>
    </row>
    <row r="2041" spans="1:28" hidden="1" x14ac:dyDescent="0.2">
      <c r="A2041" t="s">
        <v>2118</v>
      </c>
      <c r="B2041" s="5">
        <v>2.85</v>
      </c>
      <c r="C2041" s="2">
        <v>9998000</v>
      </c>
      <c r="D2041" s="2">
        <v>-6000000</v>
      </c>
      <c r="E2041" t="s">
        <v>201</v>
      </c>
      <c r="F2041" s="2">
        <v>-6000000</v>
      </c>
      <c r="G2041" s="1">
        <f t="shared" si="421"/>
        <v>-6.0331090994267443E-2</v>
      </c>
      <c r="H2041" s="1">
        <f t="shared" si="422"/>
        <v>-6.0331090994267443E-2</v>
      </c>
      <c r="I2041" s="1">
        <f t="shared" si="423"/>
        <v>-109.89358704999999</v>
      </c>
      <c r="J2041" s="1">
        <f t="shared" si="424"/>
        <v>-109.89358704999999</v>
      </c>
      <c r="K2041" s="3">
        <v>157000000</v>
      </c>
      <c r="L2041" s="3">
        <v>35000000</v>
      </c>
      <c r="M2041" s="1">
        <f t="shared" si="425"/>
        <v>12.20244048809762</v>
      </c>
      <c r="N2041" s="1">
        <f t="shared" si="426"/>
        <v>0.23355983606557376</v>
      </c>
      <c r="O2041" s="3">
        <v>25000000</v>
      </c>
      <c r="P2041" s="1">
        <f t="shared" si="427"/>
        <v>-24</v>
      </c>
      <c r="Q2041" s="1">
        <f t="shared" si="428"/>
        <v>-24</v>
      </c>
      <c r="R2041" s="1">
        <f t="shared" si="429"/>
        <v>-0.47490500000000002</v>
      </c>
      <c r="S2041" s="1">
        <f t="shared" si="430"/>
        <v>-6.0012002400480098</v>
      </c>
      <c r="T2041" s="1">
        <f t="shared" si="420"/>
        <v>-5.5011002200440089</v>
      </c>
      <c r="U2041" s="1">
        <f t="shared" si="420"/>
        <v>-5.7511502300460089</v>
      </c>
      <c r="V2041" s="1">
        <f t="shared" si="420"/>
        <v>-6.0012002400480098</v>
      </c>
      <c r="AA2041"/>
      <c r="AB2041"/>
    </row>
    <row r="2042" spans="1:28" hidden="1" x14ac:dyDescent="0.2">
      <c r="A2042" t="s">
        <v>2119</v>
      </c>
      <c r="B2042" s="5">
        <v>0.5</v>
      </c>
      <c r="C2042" s="2">
        <v>54723889</v>
      </c>
      <c r="D2042" s="2">
        <v>-9000000</v>
      </c>
      <c r="E2042" t="s">
        <v>27</v>
      </c>
      <c r="F2042" s="2">
        <v>-0.19</v>
      </c>
      <c r="G2042" s="1">
        <f t="shared" si="421"/>
        <v>-9.0496636491401161E-2</v>
      </c>
      <c r="H2042" s="1">
        <f t="shared" si="422"/>
        <v>-1.9104845481518022E-9</v>
      </c>
      <c r="I2042" s="1">
        <f t="shared" si="423"/>
        <v>-73.262391366666662</v>
      </c>
      <c r="J2042" s="1">
        <f t="shared" si="424"/>
        <v>-3470323801.5789475</v>
      </c>
      <c r="K2042" s="3">
        <v>9000000</v>
      </c>
      <c r="L2042" s="3">
        <v>5000000</v>
      </c>
      <c r="M2042" s="1">
        <f t="shared" si="425"/>
        <v>7.3094220332184365E-2</v>
      </c>
      <c r="N2042" s="1">
        <f t="shared" si="426"/>
        <v>6.8404861249999991</v>
      </c>
      <c r="O2042" s="3">
        <v>4000000</v>
      </c>
      <c r="P2042" s="1">
        <f t="shared" si="427"/>
        <v>-4.7500000000000003E-6</v>
      </c>
      <c r="Q2042" s="1">
        <f t="shared" si="428"/>
        <v>-225</v>
      </c>
      <c r="R2042" s="1">
        <f t="shared" si="429"/>
        <v>-0.30402160555555557</v>
      </c>
      <c r="S2042" s="1">
        <f t="shared" si="430"/>
        <v>-1.644619957474148</v>
      </c>
      <c r="T2042" s="1">
        <f t="shared" si="420"/>
        <v>-1.6300011134077113</v>
      </c>
      <c r="U2042" s="1">
        <f t="shared" si="420"/>
        <v>-1.6373105354409296</v>
      </c>
      <c r="V2042" s="1">
        <f t="shared" si="420"/>
        <v>-1.644619957474148</v>
      </c>
      <c r="AA2042"/>
      <c r="AB2042"/>
    </row>
    <row r="2043" spans="1:28" hidden="1" x14ac:dyDescent="0.2">
      <c r="A2043" t="s">
        <v>2120</v>
      </c>
      <c r="B2043" s="5">
        <v>9.0399999999999991</v>
      </c>
      <c r="C2043" s="2">
        <v>177104906</v>
      </c>
      <c r="D2043" s="2">
        <v>24000000</v>
      </c>
      <c r="E2043" t="s">
        <v>27</v>
      </c>
      <c r="F2043" s="2">
        <v>15000000</v>
      </c>
      <c r="G2043" s="1">
        <f t="shared" si="421"/>
        <v>0.24132436397706977</v>
      </c>
      <c r="H2043" s="1">
        <f t="shared" si="422"/>
        <v>0.15082772748566861</v>
      </c>
      <c r="I2043" s="1">
        <f t="shared" si="423"/>
        <v>27.473396762499998</v>
      </c>
      <c r="J2043" s="1">
        <f t="shared" si="424"/>
        <v>43.957434819999996</v>
      </c>
      <c r="K2043" s="3">
        <v>897000000</v>
      </c>
      <c r="L2043" s="3">
        <v>964000000</v>
      </c>
      <c r="M2043" s="1">
        <f t="shared" si="425"/>
        <v>-0.37830685503426992</v>
      </c>
      <c r="N2043" s="1">
        <f t="shared" si="426"/>
        <v>-23.895945525970149</v>
      </c>
      <c r="O2043" s="3">
        <v>21000000</v>
      </c>
      <c r="P2043" s="1">
        <f t="shared" si="427"/>
        <v>71.428571428571431</v>
      </c>
      <c r="Q2043" s="1">
        <f t="shared" si="428"/>
        <v>114.28571428571428</v>
      </c>
      <c r="R2043" s="1">
        <f t="shared" si="429"/>
        <v>6.6709514593333328</v>
      </c>
      <c r="S2043" s="1">
        <f t="shared" si="430"/>
        <v>1.3551290329585788</v>
      </c>
      <c r="T2043" s="1">
        <f t="shared" si="420"/>
        <v>1.3788437910353539</v>
      </c>
      <c r="U2043" s="1">
        <f t="shared" si="420"/>
        <v>1.3669864119969664</v>
      </c>
      <c r="V2043" s="1">
        <f t="shared" si="420"/>
        <v>1.3551290329585788</v>
      </c>
      <c r="AA2043"/>
      <c r="AB2043"/>
    </row>
    <row r="2044" spans="1:28" hidden="1" x14ac:dyDescent="0.2">
      <c r="A2044" t="s">
        <v>2121</v>
      </c>
      <c r="B2044" s="5">
        <v>12.28</v>
      </c>
      <c r="C2044" s="2">
        <v>99148921</v>
      </c>
      <c r="D2044" s="2">
        <v>57000000</v>
      </c>
      <c r="E2044" t="s">
        <v>27</v>
      </c>
      <c r="F2044" s="2">
        <v>57000000</v>
      </c>
      <c r="G2044" s="1">
        <f t="shared" si="421"/>
        <v>0.57314536444554065</v>
      </c>
      <c r="H2044" s="1">
        <f t="shared" si="422"/>
        <v>0.57314536444554065</v>
      </c>
      <c r="I2044" s="1">
        <f t="shared" si="423"/>
        <v>11.567746005263158</v>
      </c>
      <c r="J2044" s="1">
        <f t="shared" si="424"/>
        <v>11.567746005263158</v>
      </c>
      <c r="K2044" s="4">
        <v>3014000000</v>
      </c>
      <c r="L2044" s="4">
        <v>1151000000</v>
      </c>
      <c r="M2044" s="1">
        <f t="shared" si="425"/>
        <v>18.789917038028079</v>
      </c>
      <c r="N2044" s="1">
        <f t="shared" si="426"/>
        <v>0.65354200208266233</v>
      </c>
      <c r="O2044" s="4">
        <v>1855000000</v>
      </c>
      <c r="P2044" s="1">
        <f t="shared" si="427"/>
        <v>3.0727762803234504</v>
      </c>
      <c r="Q2044" s="1">
        <f t="shared" si="428"/>
        <v>3.0727762803234504</v>
      </c>
      <c r="R2044" s="1">
        <f t="shared" si="429"/>
        <v>2.136050438385964</v>
      </c>
      <c r="S2044" s="1">
        <f t="shared" si="430"/>
        <v>5.748927918237257</v>
      </c>
      <c r="T2044" s="1">
        <f t="shared" si="420"/>
        <v>9.4907739843179968</v>
      </c>
      <c r="U2044" s="1">
        <f t="shared" si="420"/>
        <v>7.6198509512776269</v>
      </c>
      <c r="V2044" s="1">
        <f t="shared" si="420"/>
        <v>5.748927918237257</v>
      </c>
      <c r="AA2044"/>
      <c r="AB2044"/>
    </row>
    <row r="2045" spans="1:28" hidden="1" x14ac:dyDescent="0.2">
      <c r="A2045" t="s">
        <v>2122</v>
      </c>
      <c r="B2045" s="5">
        <v>9.85</v>
      </c>
      <c r="C2045" s="2">
        <v>1250000</v>
      </c>
      <c r="D2045" s="2" t="s">
        <v>41</v>
      </c>
      <c r="E2045" t="s">
        <v>42</v>
      </c>
      <c r="F2045" s="2">
        <v>0</v>
      </c>
      <c r="G2045" s="1" t="e">
        <f t="shared" si="421"/>
        <v>#VALUE!</v>
      </c>
      <c r="H2045" s="1">
        <f t="shared" si="422"/>
        <v>0</v>
      </c>
      <c r="I2045" s="1" t="e">
        <f t="shared" si="423"/>
        <v>#VALUE!</v>
      </c>
      <c r="J2045" s="1" t="e">
        <f t="shared" si="424"/>
        <v>#DIV/0!</v>
      </c>
      <c r="K2045" s="3">
        <v>0.44</v>
      </c>
      <c r="L2045" s="3">
        <v>0.41</v>
      </c>
      <c r="M2045" s="1">
        <f t="shared" si="425"/>
        <v>2.400000000000002E-8</v>
      </c>
      <c r="N2045" s="1">
        <f t="shared" si="426"/>
        <v>410416666.66666633</v>
      </c>
      <c r="O2045" s="3">
        <v>0.02</v>
      </c>
      <c r="P2045" s="1">
        <f t="shared" si="427"/>
        <v>0</v>
      </c>
      <c r="Q2045" s="1" t="e">
        <f t="shared" si="428"/>
        <v>#VALUE!</v>
      </c>
      <c r="R2045" s="1" t="e">
        <f t="shared" si="429"/>
        <v>#VALUE!</v>
      </c>
      <c r="S2045" s="1" t="e">
        <f t="shared" si="430"/>
        <v>#VALUE!</v>
      </c>
      <c r="T2045" s="1" t="e">
        <f t="shared" si="420"/>
        <v>#VALUE!</v>
      </c>
      <c r="U2045" s="1" t="e">
        <f t="shared" si="420"/>
        <v>#VALUE!</v>
      </c>
      <c r="V2045" s="1" t="e">
        <f t="shared" si="420"/>
        <v>#VALUE!</v>
      </c>
      <c r="AA2045"/>
      <c r="AB2045"/>
    </row>
    <row r="2046" spans="1:28" hidden="1" x14ac:dyDescent="0.2">
      <c r="A2046" t="s">
        <v>2123</v>
      </c>
      <c r="B2046" s="5">
        <v>43.86</v>
      </c>
      <c r="C2046" s="2">
        <v>48265668</v>
      </c>
      <c r="D2046" s="2">
        <v>171000000</v>
      </c>
      <c r="E2046" t="s">
        <v>80</v>
      </c>
      <c r="F2046" s="2">
        <v>65000000</v>
      </c>
      <c r="G2046" s="1">
        <f t="shared" si="421"/>
        <v>1.719436093336622</v>
      </c>
      <c r="H2046" s="1">
        <f t="shared" si="422"/>
        <v>0.65358681910456395</v>
      </c>
      <c r="I2046" s="1">
        <f t="shared" si="423"/>
        <v>3.8559153350877193</v>
      </c>
      <c r="J2046" s="1">
        <f t="shared" si="424"/>
        <v>10.14402342</v>
      </c>
      <c r="K2046" s="4">
        <v>5427000000</v>
      </c>
      <c r="L2046" s="4">
        <v>4236000000</v>
      </c>
      <c r="M2046" s="1">
        <f t="shared" si="425"/>
        <v>24.67592492452399</v>
      </c>
      <c r="N2046" s="1">
        <f t="shared" si="426"/>
        <v>1.7774409726952141</v>
      </c>
      <c r="O2046" s="4">
        <v>1133000000</v>
      </c>
      <c r="P2046" s="1">
        <f t="shared" si="427"/>
        <v>5.7369814651368047</v>
      </c>
      <c r="Q2046" s="1">
        <f t="shared" si="428"/>
        <v>15.092674315975287</v>
      </c>
      <c r="R2046" s="1">
        <f t="shared" si="429"/>
        <v>1.2379720458947368</v>
      </c>
      <c r="S2046" s="1">
        <f t="shared" si="430"/>
        <v>35.428909841256107</v>
      </c>
      <c r="T2046" s="1">
        <f t="shared" si="420"/>
        <v>40.123758361740691</v>
      </c>
      <c r="U2046" s="1">
        <f t="shared" si="420"/>
        <v>37.776334101498399</v>
      </c>
      <c r="V2046" s="1">
        <f t="shared" si="420"/>
        <v>35.428909841256107</v>
      </c>
      <c r="AA2046"/>
      <c r="AB2046"/>
    </row>
    <row r="2047" spans="1:28" hidden="1" x14ac:dyDescent="0.2">
      <c r="A2047" t="s">
        <v>2124</v>
      </c>
      <c r="B2047" s="5" t="s">
        <v>46</v>
      </c>
      <c r="C2047" s="2">
        <v>0</v>
      </c>
      <c r="D2047" s="2" t="s">
        <v>41</v>
      </c>
      <c r="E2047" t="s">
        <v>42</v>
      </c>
      <c r="F2047" s="2" t="s">
        <v>41</v>
      </c>
      <c r="G2047" s="1" t="e">
        <f t="shared" si="421"/>
        <v>#VALUE!</v>
      </c>
      <c r="H2047" s="1" t="e">
        <f t="shared" si="422"/>
        <v>#VALUE!</v>
      </c>
      <c r="I2047" s="1" t="e">
        <f t="shared" si="423"/>
        <v>#VALUE!</v>
      </c>
      <c r="J2047" s="1" t="e">
        <f t="shared" si="424"/>
        <v>#VALUE!</v>
      </c>
      <c r="K2047" s="2" t="s">
        <v>41</v>
      </c>
      <c r="L2047" s="2" t="s">
        <v>41</v>
      </c>
      <c r="M2047" s="1" t="e">
        <f t="shared" si="425"/>
        <v>#VALUE!</v>
      </c>
      <c r="N2047" s="1" t="e">
        <f t="shared" si="426"/>
        <v>#VALUE!</v>
      </c>
      <c r="O2047" s="2" t="s">
        <v>41</v>
      </c>
      <c r="P2047" s="1" t="e">
        <f t="shared" si="427"/>
        <v>#VALUE!</v>
      </c>
      <c r="Q2047" s="1" t="e">
        <f t="shared" si="428"/>
        <v>#VALUE!</v>
      </c>
      <c r="R2047" s="1" t="e">
        <f t="shared" si="429"/>
        <v>#VALUE!</v>
      </c>
      <c r="S2047" s="1" t="e">
        <f t="shared" si="430"/>
        <v>#VALUE!</v>
      </c>
      <c r="T2047" s="1" t="e">
        <f t="shared" si="420"/>
        <v>#VALUE!</v>
      </c>
      <c r="U2047" s="1" t="e">
        <f t="shared" si="420"/>
        <v>#VALUE!</v>
      </c>
      <c r="V2047" s="1" t="e">
        <f t="shared" si="420"/>
        <v>#VALUE!</v>
      </c>
      <c r="AA2047"/>
      <c r="AB2047"/>
    </row>
    <row r="2048" spans="1:28" hidden="1" x14ac:dyDescent="0.2">
      <c r="A2048" t="s">
        <v>2125</v>
      </c>
      <c r="B2048" s="5">
        <v>1.25</v>
      </c>
      <c r="C2048" s="2">
        <v>30827600</v>
      </c>
      <c r="D2048" s="2">
        <v>-75000000</v>
      </c>
      <c r="E2048" t="s">
        <v>27</v>
      </c>
      <c r="F2048" s="2">
        <v>-75000000</v>
      </c>
      <c r="G2048" s="1">
        <f t="shared" si="421"/>
        <v>-0.75413863742834297</v>
      </c>
      <c r="H2048" s="1">
        <f t="shared" si="422"/>
        <v>-0.75413863742834297</v>
      </c>
      <c r="I2048" s="1">
        <f t="shared" si="423"/>
        <v>-8.7914869640000006</v>
      </c>
      <c r="J2048" s="1">
        <f t="shared" si="424"/>
        <v>-8.7914869640000006</v>
      </c>
      <c r="K2048" s="3">
        <v>915000000</v>
      </c>
      <c r="L2048" s="3">
        <v>861000000</v>
      </c>
      <c r="M2048" s="1">
        <f t="shared" si="425"/>
        <v>1.7516770686008643</v>
      </c>
      <c r="N2048" s="1">
        <f t="shared" si="426"/>
        <v>0.71360185185185177</v>
      </c>
      <c r="O2048" s="3">
        <v>46000000</v>
      </c>
      <c r="P2048" s="1">
        <f t="shared" si="427"/>
        <v>-163.04347826086956</v>
      </c>
      <c r="Q2048" s="1">
        <f t="shared" si="428"/>
        <v>-163.04347826086956</v>
      </c>
      <c r="R2048" s="1">
        <f t="shared" si="429"/>
        <v>-5.1379333333333332E-2</v>
      </c>
      <c r="S2048" s="1">
        <f t="shared" si="430"/>
        <v>-24.328848175012002</v>
      </c>
      <c r="T2048" s="1">
        <f t="shared" si="420"/>
        <v>-24.030414304065189</v>
      </c>
      <c r="U2048" s="1">
        <f t="shared" si="420"/>
        <v>-24.179631239538594</v>
      </c>
      <c r="V2048" s="1">
        <f t="shared" si="420"/>
        <v>-24.328848175012002</v>
      </c>
      <c r="AA2048"/>
      <c r="AB2048"/>
    </row>
    <row r="2049" spans="1:28" hidden="1" x14ac:dyDescent="0.2">
      <c r="A2049" t="s">
        <v>2126</v>
      </c>
      <c r="B2049" s="5">
        <v>22.33</v>
      </c>
      <c r="C2049" s="2">
        <v>43605000</v>
      </c>
      <c r="D2049" s="2">
        <v>37000000</v>
      </c>
      <c r="E2049" t="s">
        <v>114</v>
      </c>
      <c r="F2049" s="2">
        <v>16000000</v>
      </c>
      <c r="G2049" s="1">
        <f t="shared" si="421"/>
        <v>0.37204172779798256</v>
      </c>
      <c r="H2049" s="1">
        <f t="shared" si="422"/>
        <v>0.1608829093180465</v>
      </c>
      <c r="I2049" s="1">
        <f t="shared" si="423"/>
        <v>17.820581683783782</v>
      </c>
      <c r="J2049" s="1">
        <f t="shared" si="424"/>
        <v>41.210095143750003</v>
      </c>
      <c r="K2049" s="4">
        <v>2075000000</v>
      </c>
      <c r="L2049" s="4">
        <v>1597000000</v>
      </c>
      <c r="M2049" s="1">
        <f t="shared" si="425"/>
        <v>10.962045636968238</v>
      </c>
      <c r="N2049" s="1">
        <f t="shared" si="426"/>
        <v>2.0370285564853554</v>
      </c>
      <c r="O2049" s="3">
        <v>478000000</v>
      </c>
      <c r="P2049" s="1">
        <f t="shared" si="427"/>
        <v>3.3472803347280333</v>
      </c>
      <c r="Q2049" s="1">
        <f t="shared" si="428"/>
        <v>7.7405857740585766</v>
      </c>
      <c r="R2049" s="1">
        <f t="shared" si="429"/>
        <v>2.6316206756756761</v>
      </c>
      <c r="S2049" s="1">
        <f t="shared" si="430"/>
        <v>8.4852654512097221</v>
      </c>
      <c r="T2049" s="1">
        <f t="shared" si="420"/>
        <v>10.677674578603369</v>
      </c>
      <c r="U2049" s="1">
        <f t="shared" si="420"/>
        <v>9.5814700149065466</v>
      </c>
      <c r="V2049" s="1">
        <f t="shared" si="420"/>
        <v>8.4852654512097221</v>
      </c>
      <c r="AA2049"/>
      <c r="AB2049"/>
    </row>
    <row r="2050" spans="1:28" hidden="1" x14ac:dyDescent="0.2">
      <c r="A2050" t="s">
        <v>2127</v>
      </c>
      <c r="B2050" s="5">
        <v>40.51</v>
      </c>
      <c r="C2050" s="2">
        <v>5072621</v>
      </c>
      <c r="D2050" s="2">
        <v>-2000000</v>
      </c>
      <c r="E2050" t="s">
        <v>457</v>
      </c>
      <c r="F2050" s="2">
        <v>1.02</v>
      </c>
      <c r="G2050" s="1">
        <f t="shared" si="421"/>
        <v>-2.0110363664755812E-2</v>
      </c>
      <c r="H2050" s="1">
        <f t="shared" si="422"/>
        <v>1.0256285469025465E-8</v>
      </c>
      <c r="I2050" s="1">
        <f t="shared" si="423"/>
        <v>-329.68076115000002</v>
      </c>
      <c r="J2050" s="1">
        <f t="shared" si="424"/>
        <v>646432865</v>
      </c>
      <c r="K2050" s="3">
        <v>268000000</v>
      </c>
      <c r="L2050" s="3">
        <v>174000000</v>
      </c>
      <c r="M2050" s="1">
        <f t="shared" si="425"/>
        <v>18.530854167894663</v>
      </c>
      <c r="N2050" s="1">
        <f t="shared" si="426"/>
        <v>2.1860837947872342</v>
      </c>
      <c r="O2050" s="3">
        <v>94000000</v>
      </c>
      <c r="P2050" s="1">
        <f t="shared" si="427"/>
        <v>1.0851063829787236E-6</v>
      </c>
      <c r="Q2050" s="1">
        <f t="shared" si="428"/>
        <v>-2.1276595744680851</v>
      </c>
      <c r="R2050" s="1">
        <f t="shared" si="429"/>
        <v>-10.274593835499999</v>
      </c>
      <c r="S2050" s="1">
        <f t="shared" si="430"/>
        <v>-3.9427349293392902</v>
      </c>
      <c r="T2050" s="1">
        <f t="shared" si="420"/>
        <v>-0.23656409576035742</v>
      </c>
      <c r="U2050" s="1">
        <f t="shared" si="420"/>
        <v>-2.089649512549824</v>
      </c>
      <c r="V2050" s="1">
        <f t="shared" si="420"/>
        <v>-3.9427349293392902</v>
      </c>
      <c r="AA2050"/>
      <c r="AB2050"/>
    </row>
    <row r="2051" spans="1:28" hidden="1" x14ac:dyDescent="0.2">
      <c r="A2051" t="s">
        <v>2128</v>
      </c>
      <c r="B2051" s="5">
        <v>23.08</v>
      </c>
      <c r="C2051" s="2">
        <v>687554908</v>
      </c>
      <c r="D2051" s="2">
        <v>686000000</v>
      </c>
      <c r="E2051" t="s">
        <v>27</v>
      </c>
      <c r="F2051" s="2">
        <v>686000000</v>
      </c>
      <c r="G2051" s="1">
        <f t="shared" si="421"/>
        <v>6.8978547370112437</v>
      </c>
      <c r="H2051" s="1">
        <f t="shared" si="422"/>
        <v>6.8978547370112437</v>
      </c>
      <c r="I2051" s="1">
        <f t="shared" si="423"/>
        <v>0.96116839985422742</v>
      </c>
      <c r="J2051" s="1">
        <f t="shared" si="424"/>
        <v>0.96116839985422742</v>
      </c>
      <c r="K2051" s="4">
        <v>12477000000</v>
      </c>
      <c r="L2051" s="4">
        <v>7780000000</v>
      </c>
      <c r="M2051" s="1">
        <f t="shared" si="425"/>
        <v>6.8314543978209814</v>
      </c>
      <c r="N2051" s="1">
        <f t="shared" si="426"/>
        <v>3.3784899460591862</v>
      </c>
      <c r="O2051" s="4">
        <v>4226000000</v>
      </c>
      <c r="P2051" s="1">
        <f t="shared" si="427"/>
        <v>16.232844297207759</v>
      </c>
      <c r="Q2051" s="1">
        <f t="shared" si="428"/>
        <v>16.232844297207759</v>
      </c>
      <c r="R2051" s="1">
        <f t="shared" si="429"/>
        <v>2.3132313814344023</v>
      </c>
      <c r="S2051" s="1">
        <f t="shared" si="430"/>
        <v>9.977384962540329</v>
      </c>
      <c r="T2051" s="1">
        <f t="shared" si="420"/>
        <v>11.206668602531449</v>
      </c>
      <c r="U2051" s="1">
        <f t="shared" si="420"/>
        <v>10.592026782535889</v>
      </c>
      <c r="V2051" s="1">
        <f t="shared" si="420"/>
        <v>9.977384962540329</v>
      </c>
      <c r="AA2051"/>
      <c r="AB2051"/>
    </row>
    <row r="2052" spans="1:28" hidden="1" x14ac:dyDescent="0.2">
      <c r="A2052" t="s">
        <v>2129</v>
      </c>
      <c r="B2052" s="5">
        <v>9.68</v>
      </c>
      <c r="C2052" s="2">
        <v>35690600</v>
      </c>
      <c r="D2052" s="2">
        <v>-65000000</v>
      </c>
      <c r="E2052" t="s">
        <v>27</v>
      </c>
      <c r="F2052" s="2">
        <v>-28000000</v>
      </c>
      <c r="G2052" s="1">
        <f t="shared" si="421"/>
        <v>-0.65358681910456395</v>
      </c>
      <c r="H2052" s="1">
        <f t="shared" si="422"/>
        <v>-0.2815450913065814</v>
      </c>
      <c r="I2052" s="1">
        <f t="shared" si="423"/>
        <v>-10.14402342</v>
      </c>
      <c r="J2052" s="1">
        <f t="shared" si="424"/>
        <v>-23.548625796428571</v>
      </c>
      <c r="K2052" s="3">
        <v>209000000</v>
      </c>
      <c r="L2052" s="3">
        <v>52000000</v>
      </c>
      <c r="M2052" s="1">
        <f t="shared" si="425"/>
        <v>4.3989173619944744</v>
      </c>
      <c r="N2052" s="1">
        <f t="shared" si="426"/>
        <v>2.2005414522292996</v>
      </c>
      <c r="O2052" s="3">
        <v>156000000</v>
      </c>
      <c r="P2052" s="1">
        <f t="shared" si="427"/>
        <v>-17.948717948717949</v>
      </c>
      <c r="Q2052" s="1">
        <f t="shared" si="428"/>
        <v>-41.666666666666671</v>
      </c>
      <c r="R2052" s="1">
        <f t="shared" si="429"/>
        <v>-0.53151539692307681</v>
      </c>
      <c r="S2052" s="1">
        <f t="shared" si="430"/>
        <v>-18.212078250295601</v>
      </c>
      <c r="T2052" s="1">
        <f t="shared" si="420"/>
        <v>-17.337898494281411</v>
      </c>
      <c r="U2052" s="1">
        <f t="shared" si="420"/>
        <v>-17.774988372288504</v>
      </c>
      <c r="V2052" s="1">
        <f t="shared" si="420"/>
        <v>-18.212078250295601</v>
      </c>
      <c r="AA2052"/>
      <c r="AB2052"/>
    </row>
    <row r="2053" spans="1:28" hidden="1" x14ac:dyDescent="0.2">
      <c r="A2053" t="s">
        <v>2130</v>
      </c>
      <c r="B2053" s="5">
        <v>6.5</v>
      </c>
      <c r="C2053" s="2">
        <v>19063833</v>
      </c>
      <c r="D2053" s="2">
        <v>-21000000</v>
      </c>
      <c r="E2053" t="s">
        <v>27</v>
      </c>
      <c r="F2053" s="2">
        <v>-21000000</v>
      </c>
      <c r="G2053" s="1">
        <f t="shared" si="421"/>
        <v>-0.21115881847993603</v>
      </c>
      <c r="H2053" s="1">
        <f t="shared" si="422"/>
        <v>-0.21115881847993603</v>
      </c>
      <c r="I2053" s="1">
        <f t="shared" si="423"/>
        <v>-31.39816772857143</v>
      </c>
      <c r="J2053" s="1">
        <f t="shared" si="424"/>
        <v>-31.39816772857143</v>
      </c>
      <c r="K2053" s="3">
        <v>448000000</v>
      </c>
      <c r="L2053" s="3">
        <v>155000000</v>
      </c>
      <c r="M2053" s="1">
        <f t="shared" si="425"/>
        <v>15.369417052698688</v>
      </c>
      <c r="N2053" s="1">
        <f t="shared" si="426"/>
        <v>0.42291779692832765</v>
      </c>
      <c r="O2053" s="3">
        <v>293000000</v>
      </c>
      <c r="P2053" s="1">
        <f t="shared" si="427"/>
        <v>-7.1672354948805461</v>
      </c>
      <c r="Q2053" s="1">
        <f t="shared" si="428"/>
        <v>-7.1672354948805461</v>
      </c>
      <c r="R2053" s="1">
        <f t="shared" si="429"/>
        <v>-0.59007102142857137</v>
      </c>
      <c r="S2053" s="1">
        <f t="shared" si="430"/>
        <v>-11.015623143572439</v>
      </c>
      <c r="T2053" s="1">
        <f t="shared" si="420"/>
        <v>-7.9417397330327013</v>
      </c>
      <c r="U2053" s="1">
        <f t="shared" si="420"/>
        <v>-9.4786814383025693</v>
      </c>
      <c r="V2053" s="1">
        <f t="shared" si="420"/>
        <v>-11.015623143572439</v>
      </c>
      <c r="AA2053"/>
      <c r="AB2053"/>
    </row>
    <row r="2054" spans="1:28" hidden="1" x14ac:dyDescent="0.2">
      <c r="A2054" t="s">
        <v>2131</v>
      </c>
      <c r="B2054" s="5">
        <v>2.98</v>
      </c>
      <c r="C2054" s="2">
        <v>456722322</v>
      </c>
      <c r="D2054" s="2">
        <v>-81000000</v>
      </c>
      <c r="E2054" t="s">
        <v>201</v>
      </c>
      <c r="F2054" s="2">
        <v>-81000000</v>
      </c>
      <c r="G2054" s="1">
        <f t="shared" si="421"/>
        <v>-0.81446972842261045</v>
      </c>
      <c r="H2054" s="1">
        <f t="shared" si="422"/>
        <v>-0.81446972842261045</v>
      </c>
      <c r="I2054" s="1">
        <f t="shared" si="423"/>
        <v>-8.1402657074074067</v>
      </c>
      <c r="J2054" s="1">
        <f t="shared" si="424"/>
        <v>-8.1402657074074067</v>
      </c>
      <c r="K2054" s="4">
        <v>141734000000</v>
      </c>
      <c r="L2054" s="4">
        <v>124766000000</v>
      </c>
      <c r="M2054" s="1">
        <f t="shared" si="425"/>
        <v>37.151676593551741</v>
      </c>
      <c r="N2054" s="1">
        <f t="shared" si="426"/>
        <v>8.0211723217821773E-2</v>
      </c>
      <c r="O2054" s="4">
        <v>16954000000</v>
      </c>
      <c r="P2054" s="1">
        <f t="shared" si="427"/>
        <v>-0.47776335967913175</v>
      </c>
      <c r="Q2054" s="1">
        <f t="shared" si="428"/>
        <v>-0.47776335967913175</v>
      </c>
      <c r="R2054" s="1">
        <f t="shared" si="429"/>
        <v>-1.6802870611851852</v>
      </c>
      <c r="S2054" s="1">
        <f t="shared" si="430"/>
        <v>-1.7735064851943014</v>
      </c>
      <c r="T2054" s="1">
        <f t="shared" ref="T2054:V2073" si="431">($O2054+$O2054*($Q2054+T$2-$C$1)/$C$1)/$C2054</f>
        <v>5.6506981938141401</v>
      </c>
      <c r="U2054" s="1">
        <f t="shared" si="431"/>
        <v>1.9385958543099191</v>
      </c>
      <c r="V2054" s="1">
        <f t="shared" si="431"/>
        <v>-1.7735064851943014</v>
      </c>
      <c r="AA2054"/>
      <c r="AB2054"/>
    </row>
    <row r="2055" spans="1:28" hidden="1" x14ac:dyDescent="0.2">
      <c r="A2055" t="s">
        <v>2132</v>
      </c>
      <c r="B2055" s="5">
        <v>10.23</v>
      </c>
      <c r="C2055" s="2">
        <v>489537000</v>
      </c>
      <c r="D2055" s="2">
        <v>186000000</v>
      </c>
      <c r="E2055" t="s">
        <v>27</v>
      </c>
      <c r="F2055" s="2">
        <v>186000000</v>
      </c>
      <c r="G2055" s="1">
        <f t="shared" si="421"/>
        <v>1.8702638208222906</v>
      </c>
      <c r="H2055" s="1">
        <f t="shared" si="422"/>
        <v>1.8702638208222906</v>
      </c>
      <c r="I2055" s="1">
        <f t="shared" si="423"/>
        <v>3.5449544209677422</v>
      </c>
      <c r="J2055" s="1">
        <f t="shared" si="424"/>
        <v>3.5449544209677422</v>
      </c>
      <c r="K2055" s="4">
        <v>48854000000</v>
      </c>
      <c r="L2055" s="4">
        <v>13345000000</v>
      </c>
      <c r="M2055" s="1">
        <f t="shared" si="425"/>
        <v>72.535885949376649</v>
      </c>
      <c r="N2055" s="1">
        <f t="shared" si="426"/>
        <v>0.14103363964065449</v>
      </c>
      <c r="O2055" s="4">
        <v>35832000000</v>
      </c>
      <c r="P2055" s="1">
        <f t="shared" si="427"/>
        <v>0.51908908238446083</v>
      </c>
      <c r="Q2055" s="1">
        <f t="shared" si="428"/>
        <v>0.51908908238446083</v>
      </c>
      <c r="R2055" s="1">
        <f t="shared" si="429"/>
        <v>2.6924535000000001</v>
      </c>
      <c r="S2055" s="1">
        <f t="shared" si="430"/>
        <v>3.7995085151888417</v>
      </c>
      <c r="T2055" s="1">
        <f t="shared" si="431"/>
        <v>18.438647129839012</v>
      </c>
      <c r="U2055" s="1">
        <f t="shared" si="431"/>
        <v>11.119077822513926</v>
      </c>
      <c r="V2055" s="1">
        <f t="shared" si="431"/>
        <v>3.7995085151888417</v>
      </c>
      <c r="AA2055"/>
      <c r="AB2055"/>
    </row>
    <row r="2056" spans="1:28" hidden="1" x14ac:dyDescent="0.2">
      <c r="A2056" t="s">
        <v>2133</v>
      </c>
      <c r="B2056" s="5">
        <v>12.07</v>
      </c>
      <c r="C2056" s="2">
        <v>341268344274</v>
      </c>
      <c r="D2056" s="2">
        <v>307000000</v>
      </c>
      <c r="E2056" t="s">
        <v>27</v>
      </c>
      <c r="F2056" s="2">
        <v>307000000</v>
      </c>
      <c r="G2056" s="1">
        <f t="shared" si="421"/>
        <v>3.0869408225400172</v>
      </c>
      <c r="H2056" s="1">
        <f t="shared" si="422"/>
        <v>3.0869408225400172</v>
      </c>
      <c r="I2056" s="1">
        <f t="shared" si="423"/>
        <v>2.1477574016286645</v>
      </c>
      <c r="J2056" s="1">
        <f t="shared" si="424"/>
        <v>2.1477574016286645</v>
      </c>
      <c r="K2056" s="4">
        <v>297171000000</v>
      </c>
      <c r="L2056" s="4">
        <v>192640000000</v>
      </c>
      <c r="M2056" s="1">
        <f t="shared" si="425"/>
        <v>0.30630148314041516</v>
      </c>
      <c r="N2056" s="1">
        <f t="shared" si="426"/>
        <v>39.405620489492875</v>
      </c>
      <c r="O2056" s="4">
        <v>89517000000</v>
      </c>
      <c r="P2056" s="1">
        <f t="shared" si="427"/>
        <v>0.34295161812840019</v>
      </c>
      <c r="Q2056" s="1">
        <f t="shared" si="428"/>
        <v>0.34295161812840019</v>
      </c>
      <c r="R2056" s="1">
        <f t="shared" si="429"/>
        <v>1341.7292883997395</v>
      </c>
      <c r="S2056" s="1">
        <f t="shared" si="430"/>
        <v>8.9958534142127195E-3</v>
      </c>
      <c r="T2056" s="1">
        <f t="shared" si="431"/>
        <v>6.1457209119755697E-2</v>
      </c>
      <c r="U2056" s="1">
        <f t="shared" si="431"/>
        <v>3.5226531266984183E-2</v>
      </c>
      <c r="V2056" s="1">
        <f t="shared" si="431"/>
        <v>8.9958534142127195E-3</v>
      </c>
      <c r="AA2056"/>
      <c r="AB2056"/>
    </row>
    <row r="2057" spans="1:28" hidden="1" x14ac:dyDescent="0.2">
      <c r="A2057" t="s">
        <v>2134</v>
      </c>
      <c r="B2057" s="5">
        <v>11.91</v>
      </c>
      <c r="C2057" s="2">
        <v>86250000</v>
      </c>
      <c r="D2057" s="2">
        <v>5000000</v>
      </c>
      <c r="E2057" t="s">
        <v>27</v>
      </c>
      <c r="F2057" s="2">
        <v>2000000</v>
      </c>
      <c r="G2057" s="1">
        <f t="shared" si="421"/>
        <v>5.027590916188953E-2</v>
      </c>
      <c r="H2057" s="1">
        <f t="shared" si="422"/>
        <v>2.0110363664755812E-2</v>
      </c>
      <c r="I2057" s="1">
        <f t="shared" si="423"/>
        <v>131.87230446000001</v>
      </c>
      <c r="J2057" s="1">
        <f t="shared" si="424"/>
        <v>329.68076115000002</v>
      </c>
      <c r="K2057" s="3">
        <v>706000000</v>
      </c>
      <c r="L2057" s="3">
        <v>25000000</v>
      </c>
      <c r="M2057" s="1">
        <f t="shared" si="425"/>
        <v>7.8956521739130432</v>
      </c>
      <c r="N2057" s="1">
        <f t="shared" si="426"/>
        <v>1.5084251101321586</v>
      </c>
      <c r="O2057" s="3">
        <v>5000000</v>
      </c>
      <c r="P2057" s="1">
        <f t="shared" si="427"/>
        <v>40</v>
      </c>
      <c r="Q2057" s="1">
        <f t="shared" si="428"/>
        <v>100</v>
      </c>
      <c r="R2057" s="1">
        <f t="shared" si="429"/>
        <v>20.544750000000001</v>
      </c>
      <c r="S2057" s="1">
        <f t="shared" si="430"/>
        <v>0.57971014492753625</v>
      </c>
      <c r="T2057" s="1">
        <f t="shared" si="431"/>
        <v>0.59130434782608698</v>
      </c>
      <c r="U2057" s="1">
        <f t="shared" si="431"/>
        <v>0.58550724637681162</v>
      </c>
      <c r="V2057" s="1">
        <f t="shared" si="431"/>
        <v>0.57971014492753625</v>
      </c>
      <c r="AA2057"/>
      <c r="AB2057"/>
    </row>
    <row r="2058" spans="1:28" hidden="1" x14ac:dyDescent="0.2">
      <c r="A2058" t="s">
        <v>2135</v>
      </c>
      <c r="B2058" s="5">
        <v>1.74</v>
      </c>
      <c r="C2058" s="2">
        <v>20007469</v>
      </c>
      <c r="D2058" s="2">
        <v>-0.35</v>
      </c>
      <c r="E2058" t="s">
        <v>27</v>
      </c>
      <c r="F2058" s="2">
        <v>-1.1200000000000001</v>
      </c>
      <c r="G2058" s="1">
        <f t="shared" si="421"/>
        <v>-3.519313641332267E-9</v>
      </c>
      <c r="H2058" s="1">
        <f t="shared" si="422"/>
        <v>-1.1261803652263257E-8</v>
      </c>
      <c r="I2058" s="1">
        <f t="shared" si="423"/>
        <v>-1883890063.7142859</v>
      </c>
      <c r="J2058" s="1">
        <f t="shared" si="424"/>
        <v>-588715644.91071427</v>
      </c>
      <c r="K2058" s="3">
        <v>64000000</v>
      </c>
      <c r="L2058" s="3">
        <v>37000000</v>
      </c>
      <c r="M2058" s="1">
        <f t="shared" si="425"/>
        <v>1.3494960307073323</v>
      </c>
      <c r="N2058" s="1">
        <f t="shared" si="426"/>
        <v>1.2893702244444445</v>
      </c>
      <c r="O2058" s="3">
        <v>27000000</v>
      </c>
      <c r="P2058" s="1">
        <f t="shared" si="427"/>
        <v>-4.1481481481481485E-6</v>
      </c>
      <c r="Q2058" s="1">
        <f t="shared" si="428"/>
        <v>-1.2962962962962962E-6</v>
      </c>
      <c r="R2058" s="1">
        <f t="shared" si="429"/>
        <v>-9946570.3028571419</v>
      </c>
      <c r="S2058" s="1">
        <f t="shared" si="430"/>
        <v>-1.749346706472468E-7</v>
      </c>
      <c r="T2058" s="1">
        <f t="shared" si="431"/>
        <v>0.26989903120679565</v>
      </c>
      <c r="U2058" s="1">
        <f t="shared" si="431"/>
        <v>0.13494942813606239</v>
      </c>
      <c r="V2058" s="1">
        <f t="shared" si="431"/>
        <v>-1.749346706472468E-7</v>
      </c>
      <c r="AA2058"/>
      <c r="AB2058"/>
    </row>
    <row r="2059" spans="1:28" hidden="1" x14ac:dyDescent="0.2">
      <c r="A2059" t="s">
        <v>2136</v>
      </c>
      <c r="B2059" s="5">
        <v>31.22</v>
      </c>
      <c r="C2059" s="2">
        <v>92224998</v>
      </c>
      <c r="D2059" s="2">
        <v>20000000</v>
      </c>
      <c r="E2059" t="s">
        <v>27</v>
      </c>
      <c r="F2059" s="2">
        <v>20000000</v>
      </c>
      <c r="G2059" s="1">
        <f t="shared" si="421"/>
        <v>0.20110363664755812</v>
      </c>
      <c r="H2059" s="1">
        <f t="shared" si="422"/>
        <v>0.20110363664755812</v>
      </c>
      <c r="I2059" s="1">
        <f t="shared" si="423"/>
        <v>32.968076115000002</v>
      </c>
      <c r="J2059" s="1">
        <f t="shared" si="424"/>
        <v>32.968076115000002</v>
      </c>
      <c r="K2059" s="3">
        <v>338000000</v>
      </c>
      <c r="L2059" s="3">
        <v>365000000</v>
      </c>
      <c r="M2059" s="1">
        <f t="shared" si="425"/>
        <v>-0.29276227254567139</v>
      </c>
      <c r="N2059" s="1">
        <f t="shared" si="426"/>
        <v>-106.63942361333334</v>
      </c>
      <c r="O2059" s="3">
        <v>-493000000</v>
      </c>
      <c r="P2059" s="1">
        <f t="shared" si="427"/>
        <v>-4.056795131845842</v>
      </c>
      <c r="Q2059" s="1">
        <f t="shared" si="428"/>
        <v>-4.056795131845842</v>
      </c>
      <c r="R2059" s="1">
        <f t="shared" si="429"/>
        <v>14.396322187799997</v>
      </c>
      <c r="S2059" s="1">
        <f t="shared" si="430"/>
        <v>2.1686094262642328</v>
      </c>
      <c r="T2059" s="1">
        <f t="shared" si="431"/>
        <v>1.099484979115966</v>
      </c>
      <c r="U2059" s="1">
        <f t="shared" si="431"/>
        <v>1.6340472026900992</v>
      </c>
      <c r="V2059" s="1">
        <f t="shared" si="431"/>
        <v>2.1686094262642328</v>
      </c>
      <c r="AA2059"/>
      <c r="AB2059"/>
    </row>
    <row r="2060" spans="1:28" hidden="1" x14ac:dyDescent="0.2">
      <c r="A2060" t="s">
        <v>2137</v>
      </c>
      <c r="B2060" s="5">
        <v>8.51</v>
      </c>
      <c r="C2060" s="2">
        <v>22975000</v>
      </c>
      <c r="D2060" s="2">
        <v>0.16</v>
      </c>
      <c r="E2060" t="s">
        <v>61</v>
      </c>
      <c r="F2060" s="2">
        <v>-2000000</v>
      </c>
      <c r="G2060" s="1">
        <f t="shared" si="421"/>
        <v>1.6088290931804652E-9</v>
      </c>
      <c r="H2060" s="1">
        <f t="shared" si="422"/>
        <v>-2.0110363664755812E-2</v>
      </c>
      <c r="I2060" s="1">
        <f t="shared" si="423"/>
        <v>4121009514.3749995</v>
      </c>
      <c r="J2060" s="1">
        <f t="shared" si="424"/>
        <v>-329.68076115000002</v>
      </c>
      <c r="K2060" s="3">
        <v>109000000</v>
      </c>
      <c r="L2060" s="3">
        <v>13000000</v>
      </c>
      <c r="M2060" s="1">
        <f t="shared" si="425"/>
        <v>4.1784548422198045</v>
      </c>
      <c r="N2060" s="1">
        <f t="shared" si="426"/>
        <v>2.0366380208333332</v>
      </c>
      <c r="O2060" s="3">
        <v>96000000</v>
      </c>
      <c r="P2060" s="1">
        <f t="shared" si="427"/>
        <v>-2.083333333333333</v>
      </c>
      <c r="Q2060" s="1">
        <f t="shared" si="428"/>
        <v>1.6666666666666668E-7</v>
      </c>
      <c r="R2060" s="1">
        <f t="shared" si="429"/>
        <v>122198281.70522407</v>
      </c>
      <c r="S2060" s="1">
        <f t="shared" si="430"/>
        <v>6.9640913777564119E-8</v>
      </c>
      <c r="T2060" s="1">
        <f t="shared" si="431"/>
        <v>0.83569103808487466</v>
      </c>
      <c r="U2060" s="1">
        <f t="shared" si="431"/>
        <v>0.41784555386289418</v>
      </c>
      <c r="V2060" s="1">
        <f t="shared" si="431"/>
        <v>6.9640913777564119E-8</v>
      </c>
      <c r="AA2060"/>
      <c r="AB2060"/>
    </row>
    <row r="2061" spans="1:28" hidden="1" x14ac:dyDescent="0.2">
      <c r="A2061" t="s">
        <v>2138</v>
      </c>
      <c r="B2061" s="5">
        <v>35.43</v>
      </c>
      <c r="C2061" s="2">
        <v>93183000</v>
      </c>
      <c r="D2061" s="2" t="s">
        <v>41</v>
      </c>
      <c r="E2061" t="s">
        <v>42</v>
      </c>
      <c r="F2061" s="2">
        <v>-11000000</v>
      </c>
      <c r="G2061" s="1" t="e">
        <f t="shared" si="421"/>
        <v>#VALUE!</v>
      </c>
      <c r="H2061" s="1">
        <f t="shared" si="422"/>
        <v>-0.11060700015615697</v>
      </c>
      <c r="I2061" s="1" t="e">
        <f t="shared" si="423"/>
        <v>#VALUE!</v>
      </c>
      <c r="J2061" s="1">
        <f t="shared" si="424"/>
        <v>-59.941956572727271</v>
      </c>
      <c r="K2061" s="4">
        <v>2135000000</v>
      </c>
      <c r="L2061" s="4">
        <v>1404000000</v>
      </c>
      <c r="M2061" s="1">
        <f t="shared" si="425"/>
        <v>7.8447785540280952</v>
      </c>
      <c r="N2061" s="1">
        <f t="shared" si="426"/>
        <v>4.5163798768809853</v>
      </c>
      <c r="O2061" s="3">
        <v>731000000</v>
      </c>
      <c r="P2061" s="1">
        <f t="shared" si="427"/>
        <v>-1.5047879616963065</v>
      </c>
      <c r="Q2061" s="1" t="e">
        <f t="shared" si="428"/>
        <v>#VALUE!</v>
      </c>
      <c r="R2061" s="1" t="e">
        <f t="shared" si="429"/>
        <v>#VALUE!</v>
      </c>
      <c r="S2061" s="1" t="e">
        <f t="shared" si="430"/>
        <v>#VALUE!</v>
      </c>
      <c r="T2061" s="1" t="e">
        <f t="shared" si="431"/>
        <v>#VALUE!</v>
      </c>
      <c r="U2061" s="1" t="e">
        <f t="shared" si="431"/>
        <v>#VALUE!</v>
      </c>
      <c r="V2061" s="1" t="e">
        <f t="shared" si="431"/>
        <v>#VALUE!</v>
      </c>
      <c r="AA2061"/>
      <c r="AB2061"/>
    </row>
    <row r="2062" spans="1:28" hidden="1" x14ac:dyDescent="0.2">
      <c r="A2062" t="s">
        <v>2139</v>
      </c>
      <c r="B2062" s="5">
        <v>102.8</v>
      </c>
      <c r="C2062" s="2">
        <v>18000000</v>
      </c>
      <c r="D2062" s="2">
        <v>158000000</v>
      </c>
      <c r="E2062" t="s">
        <v>27</v>
      </c>
      <c r="F2062" s="2">
        <v>38000000</v>
      </c>
      <c r="G2062" s="1">
        <f t="shared" si="421"/>
        <v>1.5887187295157092</v>
      </c>
      <c r="H2062" s="1">
        <f t="shared" si="422"/>
        <v>0.38209690963036047</v>
      </c>
      <c r="I2062" s="1">
        <f t="shared" si="423"/>
        <v>4.1731741917721514</v>
      </c>
      <c r="J2062" s="1">
        <f t="shared" si="424"/>
        <v>17.351619007894737</v>
      </c>
      <c r="K2062" s="4">
        <v>5329000000</v>
      </c>
      <c r="L2062" s="4">
        <v>4143000000</v>
      </c>
      <c r="M2062" s="1">
        <f t="shared" si="425"/>
        <v>65.888888888888886</v>
      </c>
      <c r="N2062" s="1">
        <f t="shared" si="426"/>
        <v>1.5602023608768971</v>
      </c>
      <c r="O2062" s="4">
        <v>1186000000</v>
      </c>
      <c r="P2062" s="1">
        <f t="shared" si="427"/>
        <v>3.2040472175379429</v>
      </c>
      <c r="Q2062" s="1">
        <f t="shared" si="428"/>
        <v>13.322091062394604</v>
      </c>
      <c r="R2062" s="1">
        <f t="shared" si="429"/>
        <v>1.1711392405063292</v>
      </c>
      <c r="S2062" s="1">
        <f t="shared" si="430"/>
        <v>87.777777777777771</v>
      </c>
      <c r="T2062" s="1">
        <f t="shared" si="431"/>
        <v>100.95555555555555</v>
      </c>
      <c r="U2062" s="1">
        <f t="shared" si="431"/>
        <v>94.36666666666666</v>
      </c>
      <c r="V2062" s="1">
        <f t="shared" si="431"/>
        <v>87.777777777777771</v>
      </c>
      <c r="AA2062"/>
      <c r="AB2062"/>
    </row>
    <row r="2063" spans="1:28" hidden="1" x14ac:dyDescent="0.2">
      <c r="A2063" t="s">
        <v>2140</v>
      </c>
      <c r="B2063" s="5">
        <v>2.97</v>
      </c>
      <c r="C2063" s="2">
        <v>566971238</v>
      </c>
      <c r="D2063" s="2">
        <v>-11000000</v>
      </c>
      <c r="E2063" t="s">
        <v>27</v>
      </c>
      <c r="F2063" s="2">
        <v>-17000000</v>
      </c>
      <c r="G2063" s="1">
        <f t="shared" si="421"/>
        <v>-0.11060700015615697</v>
      </c>
      <c r="H2063" s="1">
        <f t="shared" si="422"/>
        <v>-0.17093809115042441</v>
      </c>
      <c r="I2063" s="1">
        <f t="shared" si="423"/>
        <v>-59.941956572727271</v>
      </c>
      <c r="J2063" s="1">
        <f t="shared" si="424"/>
        <v>-38.7859719</v>
      </c>
      <c r="K2063" s="4">
        <v>1371000000</v>
      </c>
      <c r="L2063" s="4">
        <v>1070000000</v>
      </c>
      <c r="M2063" s="1">
        <f t="shared" si="425"/>
        <v>0.53089112784941661</v>
      </c>
      <c r="N2063" s="1">
        <f t="shared" si="426"/>
        <v>5.5943673649833885</v>
      </c>
      <c r="O2063" s="3">
        <v>300000000</v>
      </c>
      <c r="P2063" s="1">
        <f t="shared" si="427"/>
        <v>-5.6666666666666661</v>
      </c>
      <c r="Q2063" s="1">
        <f t="shared" si="428"/>
        <v>-3.6666666666666665</v>
      </c>
      <c r="R2063" s="1">
        <f t="shared" si="429"/>
        <v>-15.308223426000001</v>
      </c>
      <c r="S2063" s="1">
        <f t="shared" si="430"/>
        <v>-0.19401336898151436</v>
      </c>
      <c r="T2063" s="1">
        <f t="shared" si="431"/>
        <v>-8.8187894991597446E-2</v>
      </c>
      <c r="U2063" s="1">
        <f t="shared" si="431"/>
        <v>-0.1411006319865559</v>
      </c>
      <c r="V2063" s="1">
        <f t="shared" si="431"/>
        <v>-0.19401336898151436</v>
      </c>
      <c r="AA2063"/>
      <c r="AB2063"/>
    </row>
    <row r="2064" spans="1:28" hidden="1" x14ac:dyDescent="0.2">
      <c r="A2064" t="s">
        <v>2141</v>
      </c>
      <c r="B2064" s="5" t="s">
        <v>46</v>
      </c>
      <c r="C2064" s="2">
        <v>41713369</v>
      </c>
      <c r="D2064" s="2">
        <v>-5000000</v>
      </c>
      <c r="E2064" t="s">
        <v>201</v>
      </c>
      <c r="F2064" s="2">
        <v>1.05</v>
      </c>
      <c r="G2064" s="1">
        <f t="shared" si="421"/>
        <v>-5.027590916188953E-2</v>
      </c>
      <c r="H2064" s="1">
        <f t="shared" si="422"/>
        <v>1.0557940923996803E-8</v>
      </c>
      <c r="I2064" s="1">
        <f t="shared" si="423"/>
        <v>-131.87230446000001</v>
      </c>
      <c r="J2064" s="1">
        <f t="shared" si="424"/>
        <v>627963354.57142854</v>
      </c>
      <c r="K2064" s="3">
        <v>68000000</v>
      </c>
      <c r="L2064" s="3">
        <v>16000000</v>
      </c>
      <c r="M2064" s="1">
        <f t="shared" si="425"/>
        <v>1.2466027378416737</v>
      </c>
      <c r="N2064" s="1" t="e">
        <f t="shared" si="426"/>
        <v>#VALUE!</v>
      </c>
      <c r="O2064" s="3">
        <v>53000000</v>
      </c>
      <c r="P2064" s="1">
        <f t="shared" si="427"/>
        <v>1.9811320754716982E-6</v>
      </c>
      <c r="Q2064" s="1">
        <f t="shared" si="428"/>
        <v>-9.433962264150944</v>
      </c>
      <c r="R2064" s="1" t="e">
        <f t="shared" si="429"/>
        <v>#VALUE!</v>
      </c>
      <c r="S2064" s="1">
        <f t="shared" si="430"/>
        <v>-1.1986564786939167</v>
      </c>
      <c r="T2064" s="1">
        <f t="shared" si="431"/>
        <v>-0.94454130521080626</v>
      </c>
      <c r="U2064" s="1">
        <f t="shared" si="431"/>
        <v>-1.0715988919523616</v>
      </c>
      <c r="V2064" s="1">
        <f t="shared" si="431"/>
        <v>-1.1986564786939167</v>
      </c>
      <c r="AA2064"/>
      <c r="AB2064"/>
    </row>
    <row r="2065" spans="1:28" hidden="1" x14ac:dyDescent="0.2">
      <c r="A2065" t="s">
        <v>2142</v>
      </c>
      <c r="B2065" s="5">
        <v>58.57</v>
      </c>
      <c r="C2065" s="2">
        <v>92847000</v>
      </c>
      <c r="D2065" s="2">
        <v>78000000</v>
      </c>
      <c r="E2065" t="s">
        <v>27</v>
      </c>
      <c r="F2065" s="2">
        <v>1.01</v>
      </c>
      <c r="G2065" s="1">
        <f t="shared" si="421"/>
        <v>0.78430418292547677</v>
      </c>
      <c r="H2065" s="1">
        <f t="shared" si="422"/>
        <v>1.0155733650701686E-8</v>
      </c>
      <c r="I2065" s="1">
        <f t="shared" si="423"/>
        <v>8.4533528499999999</v>
      </c>
      <c r="J2065" s="1">
        <f t="shared" si="424"/>
        <v>652833190.39603961</v>
      </c>
      <c r="K2065" s="4">
        <v>2379000000</v>
      </c>
      <c r="L2065" s="3">
        <v>878000000</v>
      </c>
      <c r="M2065" s="1">
        <f t="shared" si="425"/>
        <v>16.166381250875094</v>
      </c>
      <c r="N2065" s="1">
        <f t="shared" si="426"/>
        <v>3.6229505596269158</v>
      </c>
      <c r="O2065" s="4">
        <v>1501000000</v>
      </c>
      <c r="P2065" s="1">
        <f t="shared" si="427"/>
        <v>6.7288474350433054E-8</v>
      </c>
      <c r="Q2065" s="1">
        <f t="shared" si="428"/>
        <v>5.1965356429047302</v>
      </c>
      <c r="R2065" s="1">
        <f t="shared" si="429"/>
        <v>6.9718574230769228</v>
      </c>
      <c r="S2065" s="1">
        <f t="shared" si="430"/>
        <v>8.400917638695919</v>
      </c>
      <c r="T2065" s="1">
        <f t="shared" si="431"/>
        <v>11.634193888870938</v>
      </c>
      <c r="U2065" s="1">
        <f t="shared" si="431"/>
        <v>10.017555763783429</v>
      </c>
      <c r="V2065" s="1">
        <f t="shared" si="431"/>
        <v>8.400917638695919</v>
      </c>
      <c r="AA2065"/>
      <c r="AB2065"/>
    </row>
    <row r="2066" spans="1:28" hidden="1" x14ac:dyDescent="0.2">
      <c r="A2066" t="s">
        <v>2143</v>
      </c>
      <c r="B2066" s="5">
        <v>61.63</v>
      </c>
      <c r="C2066" s="2">
        <v>393446466</v>
      </c>
      <c r="D2066" s="2">
        <v>146000000</v>
      </c>
      <c r="E2066" t="s">
        <v>27</v>
      </c>
      <c r="F2066" s="2">
        <v>146000000</v>
      </c>
      <c r="G2066" s="1">
        <f t="shared" si="421"/>
        <v>1.4680565475271743</v>
      </c>
      <c r="H2066" s="1">
        <f t="shared" si="422"/>
        <v>1.4680565475271743</v>
      </c>
      <c r="I2066" s="1">
        <f t="shared" si="423"/>
        <v>4.5161748102739727</v>
      </c>
      <c r="J2066" s="1">
        <f t="shared" si="424"/>
        <v>4.5161748102739727</v>
      </c>
      <c r="K2066" s="4">
        <v>15590000000</v>
      </c>
      <c r="L2066" s="4">
        <v>7079000000</v>
      </c>
      <c r="M2066" s="1">
        <f t="shared" si="425"/>
        <v>21.631913704874908</v>
      </c>
      <c r="N2066" s="1">
        <f t="shared" si="426"/>
        <v>2.8490313358688759</v>
      </c>
      <c r="O2066" s="4">
        <v>8347000000</v>
      </c>
      <c r="P2066" s="1">
        <f t="shared" si="427"/>
        <v>1.7491314244638794</v>
      </c>
      <c r="Q2066" s="1">
        <f t="shared" si="428"/>
        <v>1.7491314244638794</v>
      </c>
      <c r="R2066" s="1">
        <f t="shared" si="429"/>
        <v>16.608291575054796</v>
      </c>
      <c r="S2066" s="1">
        <f t="shared" si="430"/>
        <v>3.7107970871950848</v>
      </c>
      <c r="T2066" s="1">
        <f t="shared" si="431"/>
        <v>7.9538139758002044</v>
      </c>
      <c r="U2066" s="1">
        <f t="shared" si="431"/>
        <v>5.8323055314976449</v>
      </c>
      <c r="V2066" s="1">
        <f t="shared" si="431"/>
        <v>3.7107970871950848</v>
      </c>
      <c r="AA2066"/>
      <c r="AB2066"/>
    </row>
    <row r="2067" spans="1:28" hidden="1" x14ac:dyDescent="0.2">
      <c r="A2067" t="s">
        <v>2144</v>
      </c>
      <c r="B2067" s="5">
        <v>127.49</v>
      </c>
      <c r="C2067" s="2">
        <v>525575547</v>
      </c>
      <c r="D2067" s="2">
        <v>262000000</v>
      </c>
      <c r="E2067" t="s">
        <v>27</v>
      </c>
      <c r="F2067" s="2">
        <v>262000000</v>
      </c>
      <c r="G2067" s="1">
        <f t="shared" si="421"/>
        <v>2.6344576400830118</v>
      </c>
      <c r="H2067" s="1">
        <f t="shared" si="422"/>
        <v>2.6344576400830118</v>
      </c>
      <c r="I2067" s="1">
        <f t="shared" si="423"/>
        <v>2.5166470316793892</v>
      </c>
      <c r="J2067" s="1">
        <f t="shared" si="424"/>
        <v>2.5166470316793892</v>
      </c>
      <c r="K2067" s="4">
        <v>39551000000</v>
      </c>
      <c r="L2067" s="4">
        <v>17778000000</v>
      </c>
      <c r="M2067" s="1">
        <f t="shared" si="425"/>
        <v>41.426965398753609</v>
      </c>
      <c r="N2067" s="1">
        <f t="shared" si="426"/>
        <v>3.0774641292899458</v>
      </c>
      <c r="O2067" s="4">
        <v>20709000000</v>
      </c>
      <c r="P2067" s="1">
        <f t="shared" si="427"/>
        <v>1.2651504176927906</v>
      </c>
      <c r="Q2067" s="1">
        <f t="shared" si="428"/>
        <v>1.2651504176927906</v>
      </c>
      <c r="R2067" s="1">
        <f t="shared" si="429"/>
        <v>25.574666598103054</v>
      </c>
      <c r="S2067" s="1">
        <f t="shared" si="430"/>
        <v>4.9850112223733269</v>
      </c>
      <c r="T2067" s="1">
        <f t="shared" si="431"/>
        <v>12.865514841009146</v>
      </c>
      <c r="U2067" s="1">
        <f t="shared" si="431"/>
        <v>8.9252630316912374</v>
      </c>
      <c r="V2067" s="1">
        <f t="shared" si="431"/>
        <v>4.9850112223733269</v>
      </c>
      <c r="AA2067"/>
      <c r="AB2067"/>
    </row>
    <row r="2068" spans="1:28" hidden="1" x14ac:dyDescent="0.2">
      <c r="A2068" t="s">
        <v>2145</v>
      </c>
      <c r="B2068" s="5">
        <v>8.5500000000000007</v>
      </c>
      <c r="C2068" s="2">
        <v>7110350245</v>
      </c>
      <c r="D2068" s="2">
        <v>897000000</v>
      </c>
      <c r="E2068" t="s">
        <v>27</v>
      </c>
      <c r="F2068" s="2">
        <v>897000000</v>
      </c>
      <c r="G2068" s="1">
        <f t="shared" si="421"/>
        <v>9.0194981036429827</v>
      </c>
      <c r="H2068" s="1">
        <f t="shared" si="422"/>
        <v>9.0194981036429827</v>
      </c>
      <c r="I2068" s="1">
        <f t="shared" si="423"/>
        <v>0.73507416086956523</v>
      </c>
      <c r="J2068" s="1">
        <f t="shared" si="424"/>
        <v>0.73507416086956523</v>
      </c>
      <c r="K2068" s="4">
        <v>259675153000000</v>
      </c>
      <c r="L2068" s="4">
        <v>230120805000000</v>
      </c>
      <c r="M2068" s="1">
        <f t="shared" si="425"/>
        <v>4156.5249223528226</v>
      </c>
      <c r="N2068" s="1">
        <f t="shared" si="426"/>
        <v>2.0570067928668231E-3</v>
      </c>
      <c r="O2068" s="4">
        <v>17789709000000</v>
      </c>
      <c r="P2068" s="1">
        <f t="shared" si="427"/>
        <v>5.0422409944985607E-3</v>
      </c>
      <c r="Q2068" s="1">
        <f t="shared" si="428"/>
        <v>5.0422409944985607E-3</v>
      </c>
      <c r="R2068" s="1">
        <f t="shared" si="429"/>
        <v>6.7774241465719065</v>
      </c>
      <c r="S2068" s="1">
        <f t="shared" si="430"/>
        <v>1.2615412308708289</v>
      </c>
      <c r="T2068" s="1">
        <f t="shared" si="431"/>
        <v>501.6506468873672</v>
      </c>
      <c r="U2068" s="1">
        <f t="shared" si="431"/>
        <v>251.45609405911901</v>
      </c>
      <c r="V2068" s="1">
        <f t="shared" si="431"/>
        <v>1.2615412308708289</v>
      </c>
      <c r="AA2068"/>
      <c r="AB2068"/>
    </row>
    <row r="2069" spans="1:28" hidden="1" x14ac:dyDescent="0.2">
      <c r="A2069" t="s">
        <v>2146</v>
      </c>
      <c r="B2069" s="5">
        <v>200.03</v>
      </c>
      <c r="C2069" s="2">
        <v>277050000</v>
      </c>
      <c r="D2069" s="2">
        <v>254000000</v>
      </c>
      <c r="E2069" t="s">
        <v>27</v>
      </c>
      <c r="F2069" s="2">
        <v>254000000</v>
      </c>
      <c r="G2069" s="1">
        <f t="shared" si="421"/>
        <v>2.5540161854239884</v>
      </c>
      <c r="H2069" s="1">
        <f t="shared" si="422"/>
        <v>2.5540161854239884</v>
      </c>
      <c r="I2069" s="1">
        <f t="shared" si="423"/>
        <v>2.5959115051181101</v>
      </c>
      <c r="J2069" s="1">
        <f t="shared" si="424"/>
        <v>2.5959115051181101</v>
      </c>
      <c r="K2069" s="4">
        <v>56182000000</v>
      </c>
      <c r="L2069" s="4">
        <v>19500000000</v>
      </c>
      <c r="M2069" s="1">
        <f t="shared" si="425"/>
        <v>132.40209348493053</v>
      </c>
      <c r="N2069" s="1">
        <f t="shared" si="426"/>
        <v>1.5107767161005397</v>
      </c>
      <c r="O2069" s="4">
        <v>29106000000</v>
      </c>
      <c r="P2069" s="1">
        <f t="shared" si="427"/>
        <v>0.87267230124372985</v>
      </c>
      <c r="Q2069" s="1">
        <f t="shared" si="428"/>
        <v>0.87267230124372985</v>
      </c>
      <c r="R2069" s="1">
        <f t="shared" si="429"/>
        <v>21.818232874015749</v>
      </c>
      <c r="S2069" s="1">
        <f t="shared" si="430"/>
        <v>9.1680202129579502</v>
      </c>
      <c r="T2069" s="1">
        <f t="shared" si="431"/>
        <v>30.179390001804727</v>
      </c>
      <c r="U2069" s="1">
        <f t="shared" si="431"/>
        <v>19.673705107381338</v>
      </c>
      <c r="V2069" s="1">
        <f t="shared" si="431"/>
        <v>9.1680202129579502</v>
      </c>
      <c r="AA2069"/>
      <c r="AB2069"/>
    </row>
    <row r="2070" spans="1:28" hidden="1" x14ac:dyDescent="0.2">
      <c r="A2070" t="s">
        <v>2147</v>
      </c>
      <c r="B2070" s="5">
        <v>13.99</v>
      </c>
      <c r="C2070" s="2">
        <v>0</v>
      </c>
      <c r="D2070" s="2" t="s">
        <v>41</v>
      </c>
      <c r="E2070" t="s">
        <v>42</v>
      </c>
      <c r="F2070" s="2" t="s">
        <v>41</v>
      </c>
      <c r="G2070" s="1" t="e">
        <f t="shared" si="421"/>
        <v>#VALUE!</v>
      </c>
      <c r="H2070" s="1" t="e">
        <f t="shared" si="422"/>
        <v>#VALUE!</v>
      </c>
      <c r="I2070" s="1" t="e">
        <f t="shared" si="423"/>
        <v>#VALUE!</v>
      </c>
      <c r="J2070" s="1" t="e">
        <f t="shared" si="424"/>
        <v>#VALUE!</v>
      </c>
      <c r="K2070" s="2" t="s">
        <v>41</v>
      </c>
      <c r="L2070" s="2" t="s">
        <v>41</v>
      </c>
      <c r="M2070" s="1" t="e">
        <f t="shared" si="425"/>
        <v>#VALUE!</v>
      </c>
      <c r="N2070" s="1" t="e">
        <f t="shared" si="426"/>
        <v>#VALUE!</v>
      </c>
      <c r="O2070" s="2" t="s">
        <v>41</v>
      </c>
      <c r="P2070" s="1" t="e">
        <f t="shared" si="427"/>
        <v>#VALUE!</v>
      </c>
      <c r="Q2070" s="1" t="e">
        <f t="shared" si="428"/>
        <v>#VALUE!</v>
      </c>
      <c r="R2070" s="1" t="e">
        <f t="shared" si="429"/>
        <v>#VALUE!</v>
      </c>
      <c r="S2070" s="1" t="e">
        <f t="shared" si="430"/>
        <v>#VALUE!</v>
      </c>
      <c r="T2070" s="1" t="e">
        <f t="shared" si="431"/>
        <v>#VALUE!</v>
      </c>
      <c r="U2070" s="1" t="e">
        <f t="shared" si="431"/>
        <v>#VALUE!</v>
      </c>
      <c r="V2070" s="1" t="e">
        <f t="shared" si="431"/>
        <v>#VALUE!</v>
      </c>
      <c r="AA2070"/>
      <c r="AB2070"/>
    </row>
    <row r="2071" spans="1:28" hidden="1" x14ac:dyDescent="0.2">
      <c r="A2071" t="s">
        <v>2148</v>
      </c>
      <c r="B2071" s="5">
        <v>114.51</v>
      </c>
      <c r="C2071" s="2">
        <v>372246000</v>
      </c>
      <c r="D2071" s="2">
        <v>-295000000</v>
      </c>
      <c r="E2071" t="s">
        <v>539</v>
      </c>
      <c r="F2071" s="2">
        <v>-14000000</v>
      </c>
      <c r="G2071" s="1">
        <f t="shared" si="421"/>
        <v>-2.9662786405514825</v>
      </c>
      <c r="H2071" s="1">
        <f t="shared" si="422"/>
        <v>-0.1407725456532907</v>
      </c>
      <c r="I2071" s="1">
        <f t="shared" si="423"/>
        <v>-2.2351238044067796</v>
      </c>
      <c r="J2071" s="1">
        <f t="shared" si="424"/>
        <v>-47.097251592857141</v>
      </c>
      <c r="K2071" s="3">
        <v>848000000</v>
      </c>
      <c r="L2071" s="3">
        <v>128000000</v>
      </c>
      <c r="M2071" s="1">
        <f t="shared" si="425"/>
        <v>1.9342048000515788</v>
      </c>
      <c r="N2071" s="1">
        <f t="shared" si="426"/>
        <v>59.20262425</v>
      </c>
      <c r="O2071" s="3">
        <v>720000000</v>
      </c>
      <c r="P2071" s="1">
        <f t="shared" si="427"/>
        <v>-1.9444444444444444</v>
      </c>
      <c r="Q2071" s="1">
        <f t="shared" si="428"/>
        <v>-40.972222222222221</v>
      </c>
      <c r="R2071" s="1">
        <f t="shared" si="429"/>
        <v>-14.449454054237288</v>
      </c>
      <c r="S2071" s="1">
        <f t="shared" si="430"/>
        <v>-7.924866889100219</v>
      </c>
      <c r="T2071" s="1">
        <f t="shared" si="431"/>
        <v>-7.538025929089903</v>
      </c>
      <c r="U2071" s="1">
        <f t="shared" si="431"/>
        <v>-7.731446409095061</v>
      </c>
      <c r="V2071" s="1">
        <f t="shared" si="431"/>
        <v>-7.924866889100219</v>
      </c>
      <c r="AA2071"/>
      <c r="AB2071"/>
    </row>
    <row r="2072" spans="1:28" hidden="1" x14ac:dyDescent="0.2">
      <c r="A2072" t="s">
        <v>2149</v>
      </c>
      <c r="B2072" s="5">
        <v>9.5299999999999994</v>
      </c>
      <c r="C2072" s="2">
        <v>33033420</v>
      </c>
      <c r="D2072" s="2">
        <v>-119000000</v>
      </c>
      <c r="E2072" t="s">
        <v>27</v>
      </c>
      <c r="F2072" s="2">
        <v>-20000000</v>
      </c>
      <c r="G2072" s="1">
        <f t="shared" si="421"/>
        <v>-1.1965666380529709</v>
      </c>
      <c r="H2072" s="1">
        <f t="shared" si="422"/>
        <v>-0.20110363664755812</v>
      </c>
      <c r="I2072" s="1">
        <f t="shared" si="423"/>
        <v>-5.5408531285714284</v>
      </c>
      <c r="J2072" s="1">
        <f t="shared" si="424"/>
        <v>-32.968076115000002</v>
      </c>
      <c r="K2072" s="4">
        <v>1561000000</v>
      </c>
      <c r="L2072" s="4">
        <v>1355000000</v>
      </c>
      <c r="M2072" s="1">
        <f t="shared" si="425"/>
        <v>6.2361087650022311</v>
      </c>
      <c r="N2072" s="1">
        <f t="shared" si="426"/>
        <v>1.5281965660194174</v>
      </c>
      <c r="O2072" s="3">
        <v>206000000</v>
      </c>
      <c r="P2072" s="1">
        <f t="shared" si="427"/>
        <v>-9.7087378640776691</v>
      </c>
      <c r="Q2072" s="1">
        <f t="shared" si="428"/>
        <v>-57.766990291262132</v>
      </c>
      <c r="R2072" s="1">
        <f t="shared" si="429"/>
        <v>-0.26454495176470588</v>
      </c>
      <c r="S2072" s="1">
        <f t="shared" si="430"/>
        <v>-36.024123448313858</v>
      </c>
      <c r="T2072" s="1">
        <f t="shared" si="431"/>
        <v>-34.776901695313413</v>
      </c>
      <c r="U2072" s="1">
        <f t="shared" si="431"/>
        <v>-35.400512571813636</v>
      </c>
      <c r="V2072" s="1">
        <f t="shared" si="431"/>
        <v>-36.024123448313858</v>
      </c>
      <c r="AA2072"/>
      <c r="AB2072"/>
    </row>
    <row r="2073" spans="1:28" hidden="1" x14ac:dyDescent="0.2">
      <c r="A2073" t="s">
        <v>2150</v>
      </c>
      <c r="B2073" s="5">
        <v>18.96</v>
      </c>
      <c r="C2073" s="2">
        <v>0</v>
      </c>
      <c r="D2073" s="2" t="s">
        <v>41</v>
      </c>
      <c r="E2073" t="s">
        <v>42</v>
      </c>
      <c r="F2073" s="2" t="s">
        <v>41</v>
      </c>
      <c r="G2073" s="1" t="e">
        <f t="shared" si="421"/>
        <v>#VALUE!</v>
      </c>
      <c r="H2073" s="1" t="e">
        <f t="shared" si="422"/>
        <v>#VALUE!</v>
      </c>
      <c r="I2073" s="1" t="e">
        <f t="shared" si="423"/>
        <v>#VALUE!</v>
      </c>
      <c r="J2073" s="1" t="e">
        <f t="shared" si="424"/>
        <v>#VALUE!</v>
      </c>
      <c r="K2073" s="2" t="s">
        <v>41</v>
      </c>
      <c r="L2073" s="2" t="s">
        <v>41</v>
      </c>
      <c r="M2073" s="1" t="e">
        <f t="shared" si="425"/>
        <v>#VALUE!</v>
      </c>
      <c r="N2073" s="1" t="e">
        <f t="shared" si="426"/>
        <v>#VALUE!</v>
      </c>
      <c r="O2073" s="2" t="s">
        <v>41</v>
      </c>
      <c r="P2073" s="1" t="e">
        <f t="shared" si="427"/>
        <v>#VALUE!</v>
      </c>
      <c r="Q2073" s="1" t="e">
        <f t="shared" si="428"/>
        <v>#VALUE!</v>
      </c>
      <c r="R2073" s="1" t="e">
        <f t="shared" si="429"/>
        <v>#VALUE!</v>
      </c>
      <c r="S2073" s="1" t="e">
        <f t="shared" si="430"/>
        <v>#VALUE!</v>
      </c>
      <c r="T2073" s="1" t="e">
        <f t="shared" si="431"/>
        <v>#VALUE!</v>
      </c>
      <c r="U2073" s="1" t="e">
        <f t="shared" si="431"/>
        <v>#VALUE!</v>
      </c>
      <c r="V2073" s="1" t="e">
        <f t="shared" si="431"/>
        <v>#VALUE!</v>
      </c>
      <c r="AA2073"/>
      <c r="AB2073"/>
    </row>
    <row r="2074" spans="1:28" hidden="1" x14ac:dyDescent="0.2">
      <c r="A2074" t="s">
        <v>2151</v>
      </c>
      <c r="B2074" s="5">
        <v>28.79</v>
      </c>
      <c r="C2074" s="2">
        <v>36046000</v>
      </c>
      <c r="D2074" s="2">
        <v>77000000</v>
      </c>
      <c r="E2074" t="s">
        <v>27</v>
      </c>
      <c r="F2074" s="2">
        <v>28000000</v>
      </c>
      <c r="G2074" s="1">
        <f t="shared" si="421"/>
        <v>0.7742490010930988</v>
      </c>
      <c r="H2074" s="1">
        <f t="shared" si="422"/>
        <v>0.2815450913065814</v>
      </c>
      <c r="I2074" s="1">
        <f t="shared" si="423"/>
        <v>8.5631366532467528</v>
      </c>
      <c r="J2074" s="1">
        <f t="shared" si="424"/>
        <v>23.548625796428571</v>
      </c>
      <c r="K2074" s="4">
        <v>2069000000</v>
      </c>
      <c r="L2074" s="4">
        <v>1775000000</v>
      </c>
      <c r="M2074" s="1">
        <f t="shared" si="425"/>
        <v>8.1562447983132671</v>
      </c>
      <c r="N2074" s="1">
        <f t="shared" si="426"/>
        <v>3.5298106802721083</v>
      </c>
      <c r="O2074" s="3">
        <v>294000000</v>
      </c>
      <c r="P2074" s="1">
        <f t="shared" si="427"/>
        <v>9.5238095238095237</v>
      </c>
      <c r="Q2074" s="1">
        <f t="shared" si="428"/>
        <v>26.190476190476193</v>
      </c>
      <c r="R2074" s="1">
        <f t="shared" si="429"/>
        <v>1.3477458961038957</v>
      </c>
      <c r="S2074" s="1">
        <f t="shared" si="430"/>
        <v>21.361593519391892</v>
      </c>
      <c r="T2074" s="1">
        <f t="shared" ref="T2074:V2093" si="432">($O2074+$O2074*($Q2074+T$2-$C$1)/$C$1)/$C2074</f>
        <v>22.992842479054545</v>
      </c>
      <c r="U2074" s="1">
        <f t="shared" si="432"/>
        <v>22.177217999223217</v>
      </c>
      <c r="V2074" s="1">
        <f t="shared" si="432"/>
        <v>21.361593519391892</v>
      </c>
      <c r="AA2074"/>
      <c r="AB2074"/>
    </row>
    <row r="2075" spans="1:28" hidden="1" x14ac:dyDescent="0.2">
      <c r="A2075" t="s">
        <v>2152</v>
      </c>
      <c r="B2075" s="5" t="s">
        <v>46</v>
      </c>
      <c r="C2075" s="2">
        <v>8640339</v>
      </c>
      <c r="D2075" s="2" t="s">
        <v>41</v>
      </c>
      <c r="E2075" t="s">
        <v>42</v>
      </c>
      <c r="F2075" s="2">
        <v>0.63</v>
      </c>
      <c r="G2075" s="1" t="e">
        <f t="shared" si="421"/>
        <v>#VALUE!</v>
      </c>
      <c r="H2075" s="1">
        <f t="shared" si="422"/>
        <v>6.3347645543980816E-9</v>
      </c>
      <c r="I2075" s="1" t="e">
        <f t="shared" si="423"/>
        <v>#VALUE!</v>
      </c>
      <c r="J2075" s="1">
        <f t="shared" si="424"/>
        <v>1046605590.9523809</v>
      </c>
      <c r="K2075" s="3">
        <v>291000000</v>
      </c>
      <c r="L2075" s="3">
        <v>11000000</v>
      </c>
      <c r="M2075" s="1">
        <f t="shared" si="425"/>
        <v>32.406135916657902</v>
      </c>
      <c r="N2075" s="1" t="e">
        <f t="shared" si="426"/>
        <v>#VALUE!</v>
      </c>
      <c r="O2075" s="3">
        <v>5000000</v>
      </c>
      <c r="P2075" s="1">
        <f t="shared" si="427"/>
        <v>1.26E-5</v>
      </c>
      <c r="Q2075" s="1" t="e">
        <f t="shared" si="428"/>
        <v>#VALUE!</v>
      </c>
      <c r="R2075" s="1" t="e">
        <f t="shared" si="429"/>
        <v>#VALUE!</v>
      </c>
      <c r="S2075" s="1" t="e">
        <f t="shared" si="430"/>
        <v>#VALUE!</v>
      </c>
      <c r="T2075" s="1" t="e">
        <f t="shared" si="432"/>
        <v>#VALUE!</v>
      </c>
      <c r="U2075" s="1" t="e">
        <f t="shared" si="432"/>
        <v>#VALUE!</v>
      </c>
      <c r="V2075" s="1" t="e">
        <f t="shared" si="432"/>
        <v>#VALUE!</v>
      </c>
      <c r="AA2075"/>
      <c r="AB2075"/>
    </row>
    <row r="2076" spans="1:28" hidden="1" x14ac:dyDescent="0.2">
      <c r="A2076" t="s">
        <v>2153</v>
      </c>
      <c r="B2076" s="5">
        <v>23.94</v>
      </c>
      <c r="C2076" s="2">
        <v>200720054</v>
      </c>
      <c r="D2076" s="2">
        <v>423000000</v>
      </c>
      <c r="E2076" t="s">
        <v>139</v>
      </c>
      <c r="F2076" s="2">
        <v>-188000000</v>
      </c>
      <c r="G2076" s="1">
        <f t="shared" si="421"/>
        <v>4.2533419150958549</v>
      </c>
      <c r="H2076" s="1">
        <f t="shared" si="422"/>
        <v>-1.8903741844870465</v>
      </c>
      <c r="I2076" s="1">
        <f t="shared" si="423"/>
        <v>1.558774284397163</v>
      </c>
      <c r="J2076" s="1">
        <f t="shared" si="424"/>
        <v>-3.5072421398936169</v>
      </c>
      <c r="K2076" s="4">
        <v>2757000000</v>
      </c>
      <c r="L2076" s="4">
        <v>2832000000</v>
      </c>
      <c r="M2076" s="1">
        <f t="shared" si="425"/>
        <v>-0.37365474204186894</v>
      </c>
      <c r="N2076" s="1">
        <f t="shared" si="426"/>
        <v>-64.069841236800002</v>
      </c>
      <c r="O2076" s="3">
        <v>-76000000</v>
      </c>
      <c r="P2076" s="1">
        <f t="shared" si="427"/>
        <v>247.36842105263159</v>
      </c>
      <c r="Q2076" s="1">
        <f t="shared" si="428"/>
        <v>-556.57894736842104</v>
      </c>
      <c r="R2076" s="1">
        <f t="shared" si="429"/>
        <v>1.135990092851064</v>
      </c>
      <c r="S2076" s="1">
        <f t="shared" si="430"/>
        <v>21.074127451161406</v>
      </c>
      <c r="T2076" s="1">
        <f t="shared" si="432"/>
        <v>20.998400090107587</v>
      </c>
      <c r="U2076" s="1">
        <f t="shared" si="432"/>
        <v>21.036263770634498</v>
      </c>
      <c r="V2076" s="1">
        <f t="shared" si="432"/>
        <v>21.074127451161406</v>
      </c>
      <c r="AA2076"/>
      <c r="AB2076"/>
    </row>
    <row r="2077" spans="1:28" hidden="1" x14ac:dyDescent="0.2">
      <c r="A2077" t="s">
        <v>2154</v>
      </c>
      <c r="B2077" s="5">
        <v>107.45</v>
      </c>
      <c r="C2077" s="2">
        <v>52046000</v>
      </c>
      <c r="D2077" s="2">
        <v>55000000</v>
      </c>
      <c r="E2077" t="s">
        <v>718</v>
      </c>
      <c r="F2077" s="2">
        <v>37000000</v>
      </c>
      <c r="G2077" s="1">
        <f t="shared" si="421"/>
        <v>0.55303500078078482</v>
      </c>
      <c r="H2077" s="1">
        <f t="shared" si="422"/>
        <v>0.37204172779798256</v>
      </c>
      <c r="I2077" s="1">
        <f t="shared" si="423"/>
        <v>11.988391314545455</v>
      </c>
      <c r="J2077" s="1">
        <f t="shared" si="424"/>
        <v>17.820581683783782</v>
      </c>
      <c r="K2077" s="4">
        <v>1191000000</v>
      </c>
      <c r="L2077" s="3">
        <v>607000000</v>
      </c>
      <c r="M2077" s="1">
        <f t="shared" si="425"/>
        <v>11.220843100334319</v>
      </c>
      <c r="N2077" s="1">
        <f t="shared" si="426"/>
        <v>9.575929280821919</v>
      </c>
      <c r="O2077" s="3">
        <v>584000000</v>
      </c>
      <c r="P2077" s="1">
        <f t="shared" si="427"/>
        <v>6.3356164383561646</v>
      </c>
      <c r="Q2077" s="1">
        <f t="shared" si="428"/>
        <v>9.4178082191780828</v>
      </c>
      <c r="R2077" s="1">
        <f t="shared" si="429"/>
        <v>10.167895818181819</v>
      </c>
      <c r="S2077" s="1">
        <f t="shared" si="430"/>
        <v>10.567574837643622</v>
      </c>
      <c r="T2077" s="1">
        <f t="shared" si="432"/>
        <v>12.811743457710486</v>
      </c>
      <c r="U2077" s="1">
        <f t="shared" si="432"/>
        <v>11.689659147677055</v>
      </c>
      <c r="V2077" s="1">
        <f t="shared" si="432"/>
        <v>10.567574837643622</v>
      </c>
      <c r="AA2077"/>
      <c r="AB2077"/>
    </row>
    <row r="2078" spans="1:28" hidden="1" x14ac:dyDescent="0.2">
      <c r="A2078" t="s">
        <v>2155</v>
      </c>
      <c r="B2078" s="5">
        <v>48.35</v>
      </c>
      <c r="C2078" s="2">
        <v>52424000</v>
      </c>
      <c r="D2078" s="2">
        <v>131000000</v>
      </c>
      <c r="E2078" t="s">
        <v>641</v>
      </c>
      <c r="F2078" s="2">
        <v>32000000</v>
      </c>
      <c r="G2078" s="1">
        <f t="shared" si="421"/>
        <v>1.3172288200415059</v>
      </c>
      <c r="H2078" s="1">
        <f t="shared" si="422"/>
        <v>0.32176581863609299</v>
      </c>
      <c r="I2078" s="1">
        <f t="shared" si="423"/>
        <v>5.0332940633587784</v>
      </c>
      <c r="J2078" s="1">
        <f t="shared" si="424"/>
        <v>20.605047571875001</v>
      </c>
      <c r="K2078" s="4">
        <v>3986000000</v>
      </c>
      <c r="L2078" s="4">
        <v>2763000000</v>
      </c>
      <c r="M2078" s="1">
        <f t="shared" si="425"/>
        <v>23.32900961391729</v>
      </c>
      <c r="N2078" s="1">
        <f t="shared" si="426"/>
        <v>2.0725269010629601</v>
      </c>
      <c r="O2078" s="4">
        <v>1222000000</v>
      </c>
      <c r="P2078" s="1">
        <f t="shared" si="427"/>
        <v>2.6186579378068742</v>
      </c>
      <c r="Q2078" s="1">
        <f t="shared" si="428"/>
        <v>10.72013093289689</v>
      </c>
      <c r="R2078" s="1">
        <f t="shared" si="429"/>
        <v>1.9348858015267174</v>
      </c>
      <c r="S2078" s="1">
        <f t="shared" si="430"/>
        <v>24.988554860369298</v>
      </c>
      <c r="T2078" s="1">
        <f t="shared" si="432"/>
        <v>29.650541736609188</v>
      </c>
      <c r="U2078" s="1">
        <f t="shared" si="432"/>
        <v>27.319548298489241</v>
      </c>
      <c r="V2078" s="1">
        <f t="shared" si="432"/>
        <v>24.988554860369298</v>
      </c>
      <c r="AA2078"/>
      <c r="AB2078"/>
    </row>
    <row r="2079" spans="1:28" hidden="1" x14ac:dyDescent="0.2">
      <c r="A2079" t="s">
        <v>2156</v>
      </c>
      <c r="B2079" s="5">
        <v>68.25</v>
      </c>
      <c r="C2079" s="2">
        <v>412450256</v>
      </c>
      <c r="D2079" s="2">
        <v>43000000</v>
      </c>
      <c r="E2079" t="s">
        <v>30</v>
      </c>
      <c r="F2079" s="2">
        <v>43000000</v>
      </c>
      <c r="G2079" s="1">
        <f t="shared" si="421"/>
        <v>0.43237281879224998</v>
      </c>
      <c r="H2079" s="1">
        <f t="shared" si="422"/>
        <v>0.43237281879224998</v>
      </c>
      <c r="I2079" s="1">
        <f t="shared" si="423"/>
        <v>15.333988890697675</v>
      </c>
      <c r="J2079" s="1">
        <f t="shared" si="424"/>
        <v>15.333988890697675</v>
      </c>
      <c r="K2079" s="4">
        <v>2503000000</v>
      </c>
      <c r="L2079" s="3">
        <v>814000000</v>
      </c>
      <c r="M2079" s="1">
        <f t="shared" si="425"/>
        <v>4.0950392815370202</v>
      </c>
      <c r="N2079" s="1">
        <f t="shared" si="426"/>
        <v>16.666506792184723</v>
      </c>
      <c r="O2079" s="4">
        <v>1652000000</v>
      </c>
      <c r="P2079" s="1">
        <f t="shared" si="427"/>
        <v>2.6029055690072642</v>
      </c>
      <c r="Q2079" s="1">
        <f t="shared" si="428"/>
        <v>2.6029055690072642</v>
      </c>
      <c r="R2079" s="1">
        <f t="shared" si="429"/>
        <v>65.464488306976747</v>
      </c>
      <c r="S2079" s="1">
        <f t="shared" si="430"/>
        <v>1.0425499651041554</v>
      </c>
      <c r="T2079" s="1">
        <f t="shared" si="432"/>
        <v>1.8436162638725577</v>
      </c>
      <c r="U2079" s="1">
        <f t="shared" si="432"/>
        <v>1.4430831144883567</v>
      </c>
      <c r="V2079" s="1">
        <f t="shared" si="432"/>
        <v>1.0425499651041554</v>
      </c>
      <c r="AA2079"/>
      <c r="AB2079"/>
    </row>
    <row r="2080" spans="1:28" hidden="1" x14ac:dyDescent="0.2">
      <c r="A2080" t="s">
        <v>2157</v>
      </c>
      <c r="B2080" s="5">
        <v>12.76</v>
      </c>
      <c r="C2080" s="2">
        <v>56370178</v>
      </c>
      <c r="D2080" s="2">
        <v>-243000000</v>
      </c>
      <c r="E2080" t="s">
        <v>27</v>
      </c>
      <c r="F2080" s="2">
        <v>-26000000</v>
      </c>
      <c r="G2080" s="1">
        <f t="shared" si="421"/>
        <v>-2.4434091852678312</v>
      </c>
      <c r="H2080" s="1">
        <f t="shared" si="422"/>
        <v>-0.26143472764182557</v>
      </c>
      <c r="I2080" s="1">
        <f t="shared" si="423"/>
        <v>-2.7134219024691357</v>
      </c>
      <c r="J2080" s="1">
        <f t="shared" si="424"/>
        <v>-25.360058550000002</v>
      </c>
      <c r="K2080" s="4">
        <v>4690000000</v>
      </c>
      <c r="L2080" s="4">
        <v>4417000000</v>
      </c>
      <c r="M2080" s="1">
        <f t="shared" si="425"/>
        <v>4.8429863038573338</v>
      </c>
      <c r="N2080" s="1">
        <f t="shared" si="426"/>
        <v>2.6347379900366299</v>
      </c>
      <c r="O2080" s="3">
        <v>273000000</v>
      </c>
      <c r="P2080" s="1">
        <f t="shared" si="427"/>
        <v>-9.5238095238095237</v>
      </c>
      <c r="Q2080" s="1">
        <f t="shared" si="428"/>
        <v>-89.010989010989007</v>
      </c>
      <c r="R2080" s="1">
        <f t="shared" si="429"/>
        <v>-0.29600142851028804</v>
      </c>
      <c r="S2080" s="1">
        <f t="shared" si="430"/>
        <v>-43.107900067301543</v>
      </c>
      <c r="T2080" s="1">
        <f t="shared" si="432"/>
        <v>-42.139302806530075</v>
      </c>
      <c r="U2080" s="1">
        <f t="shared" si="432"/>
        <v>-42.623601436915813</v>
      </c>
      <c r="V2080" s="1">
        <f t="shared" si="432"/>
        <v>-43.107900067301543</v>
      </c>
      <c r="AA2080"/>
      <c r="AB2080"/>
    </row>
    <row r="2081" spans="1:28" hidden="1" x14ac:dyDescent="0.2">
      <c r="A2081" t="s">
        <v>2158</v>
      </c>
      <c r="B2081" s="5">
        <v>14.36</v>
      </c>
      <c r="C2081" s="2">
        <v>7083537000</v>
      </c>
      <c r="D2081" s="2">
        <v>113000000</v>
      </c>
      <c r="E2081" t="s">
        <v>27</v>
      </c>
      <c r="F2081" s="2">
        <v>113000000</v>
      </c>
      <c r="G2081" s="1">
        <f t="shared" si="421"/>
        <v>1.1362355470587036</v>
      </c>
      <c r="H2081" s="1">
        <f t="shared" si="422"/>
        <v>1.1362355470587036</v>
      </c>
      <c r="I2081" s="1">
        <f t="shared" si="423"/>
        <v>5.8350577194690256</v>
      </c>
      <c r="J2081" s="1">
        <f t="shared" si="424"/>
        <v>5.8350577194690256</v>
      </c>
      <c r="K2081" s="4">
        <v>35402000000</v>
      </c>
      <c r="L2081" s="4">
        <v>6586000000</v>
      </c>
      <c r="M2081" s="1">
        <f t="shared" si="425"/>
        <v>4.068024208809808</v>
      </c>
      <c r="N2081" s="1">
        <f t="shared" si="426"/>
        <v>3.5299691601887839</v>
      </c>
      <c r="O2081" s="4">
        <v>28852000000</v>
      </c>
      <c r="P2081" s="1">
        <f t="shared" si="427"/>
        <v>0.39165395813115206</v>
      </c>
      <c r="Q2081" s="1">
        <f t="shared" si="428"/>
        <v>0.39165395813115206</v>
      </c>
      <c r="R2081" s="1">
        <f t="shared" si="429"/>
        <v>90.017337451327435</v>
      </c>
      <c r="S2081" s="1">
        <f t="shared" si="430"/>
        <v>0.15952482495679771</v>
      </c>
      <c r="T2081" s="1">
        <f t="shared" si="432"/>
        <v>0.97414610808131585</v>
      </c>
      <c r="U2081" s="1">
        <f t="shared" si="432"/>
        <v>0.56683546651905625</v>
      </c>
      <c r="V2081" s="1">
        <f t="shared" si="432"/>
        <v>0.15952482495679771</v>
      </c>
      <c r="AA2081"/>
      <c r="AB2081"/>
    </row>
    <row r="2082" spans="1:28" hidden="1" x14ac:dyDescent="0.2">
      <c r="A2082" t="s">
        <v>2159</v>
      </c>
      <c r="B2082" s="5">
        <v>6.11</v>
      </c>
      <c r="C2082" s="2">
        <v>52148047</v>
      </c>
      <c r="D2082" s="2">
        <v>2000000</v>
      </c>
      <c r="E2082" t="s">
        <v>27</v>
      </c>
      <c r="F2082" s="2">
        <v>-9000000</v>
      </c>
      <c r="G2082" s="1">
        <f t="shared" si="421"/>
        <v>2.0110363664755812E-2</v>
      </c>
      <c r="H2082" s="1">
        <f t="shared" si="422"/>
        <v>-9.0496636491401161E-2</v>
      </c>
      <c r="I2082" s="1">
        <f t="shared" si="423"/>
        <v>329.68076115000002</v>
      </c>
      <c r="J2082" s="1">
        <f t="shared" si="424"/>
        <v>-73.262391366666662</v>
      </c>
      <c r="K2082" s="3">
        <v>495000000</v>
      </c>
      <c r="L2082" s="3">
        <v>136000000</v>
      </c>
      <c r="M2082" s="1">
        <f t="shared" si="425"/>
        <v>6.8842463074408133</v>
      </c>
      <c r="N2082" s="1">
        <f t="shared" si="426"/>
        <v>0.88753361328690816</v>
      </c>
      <c r="O2082" s="3">
        <v>359000000</v>
      </c>
      <c r="P2082" s="1">
        <f t="shared" si="427"/>
        <v>-2.5069637883008355</v>
      </c>
      <c r="Q2082" s="1">
        <f t="shared" si="428"/>
        <v>0.55710306406685239</v>
      </c>
      <c r="R2082" s="1">
        <f t="shared" si="429"/>
        <v>15.9312283585</v>
      </c>
      <c r="S2082" s="1">
        <f t="shared" si="430"/>
        <v>0.38352347116661917</v>
      </c>
      <c r="T2082" s="1">
        <f t="shared" si="432"/>
        <v>1.7603727326547818</v>
      </c>
      <c r="U2082" s="1">
        <f t="shared" si="432"/>
        <v>1.0719481019107004</v>
      </c>
      <c r="V2082" s="1">
        <f t="shared" si="432"/>
        <v>0.38352347116661917</v>
      </c>
      <c r="AA2082"/>
      <c r="AB2082"/>
    </row>
    <row r="2083" spans="1:28" hidden="1" x14ac:dyDescent="0.2">
      <c r="A2083" t="s">
        <v>2160</v>
      </c>
      <c r="B2083" s="5">
        <v>24.25</v>
      </c>
      <c r="C2083" s="2">
        <v>4440351</v>
      </c>
      <c r="D2083" s="2">
        <v>7000000</v>
      </c>
      <c r="E2083" t="s">
        <v>27</v>
      </c>
      <c r="F2083" s="2">
        <v>3000000</v>
      </c>
      <c r="G2083" s="1">
        <f t="shared" si="421"/>
        <v>7.0386272826645349E-2</v>
      </c>
      <c r="H2083" s="1">
        <f t="shared" si="422"/>
        <v>3.0165545497133722E-2</v>
      </c>
      <c r="I2083" s="1">
        <f t="shared" si="423"/>
        <v>94.194503185714282</v>
      </c>
      <c r="J2083" s="1">
        <f t="shared" si="424"/>
        <v>219.78717409999999</v>
      </c>
      <c r="K2083" s="4">
        <v>1016000000</v>
      </c>
      <c r="L2083" s="3">
        <v>933000000</v>
      </c>
      <c r="M2083" s="1">
        <f t="shared" si="425"/>
        <v>18.692215998239778</v>
      </c>
      <c r="N2083" s="1">
        <f t="shared" si="426"/>
        <v>1.29733146686747</v>
      </c>
      <c r="O2083" s="3">
        <v>84000000</v>
      </c>
      <c r="P2083" s="1">
        <f t="shared" si="427"/>
        <v>3.5714285714285712</v>
      </c>
      <c r="Q2083" s="1">
        <f t="shared" si="428"/>
        <v>8.3333333333333321</v>
      </c>
      <c r="R2083" s="1">
        <f t="shared" si="429"/>
        <v>1.5382644535714287</v>
      </c>
      <c r="S2083" s="1">
        <f t="shared" si="430"/>
        <v>15.764519516587763</v>
      </c>
      <c r="T2083" s="1">
        <f t="shared" si="432"/>
        <v>19.548004200568826</v>
      </c>
      <c r="U2083" s="1">
        <f t="shared" si="432"/>
        <v>17.656261858578294</v>
      </c>
      <c r="V2083" s="1">
        <f t="shared" si="432"/>
        <v>15.764519516587763</v>
      </c>
      <c r="AA2083"/>
      <c r="AB2083"/>
    </row>
    <row r="2084" spans="1:28" hidden="1" x14ac:dyDescent="0.2">
      <c r="A2084" t="s">
        <v>2161</v>
      </c>
      <c r="B2084" s="5">
        <v>80.040000000000006</v>
      </c>
      <c r="C2084" s="2">
        <v>93303000</v>
      </c>
      <c r="D2084" s="2">
        <v>-85000000</v>
      </c>
      <c r="E2084" t="s">
        <v>27</v>
      </c>
      <c r="F2084" s="2">
        <v>-13000000</v>
      </c>
      <c r="G2084" s="1">
        <f t="shared" si="421"/>
        <v>-0.8546904557521221</v>
      </c>
      <c r="H2084" s="1">
        <f t="shared" si="422"/>
        <v>-0.13071736382091279</v>
      </c>
      <c r="I2084" s="1">
        <f t="shared" si="423"/>
        <v>-7.7571943799999996</v>
      </c>
      <c r="J2084" s="1">
        <f t="shared" si="424"/>
        <v>-50.720117100000003</v>
      </c>
      <c r="K2084" s="3">
        <v>948000000</v>
      </c>
      <c r="L2084" s="3">
        <v>86000000</v>
      </c>
      <c r="M2084" s="1">
        <f t="shared" si="425"/>
        <v>9.2387168686966117</v>
      </c>
      <c r="N2084" s="1">
        <f t="shared" si="426"/>
        <v>8.6635407424593982</v>
      </c>
      <c r="O2084" s="3">
        <v>815000000</v>
      </c>
      <c r="P2084" s="1">
        <f t="shared" si="427"/>
        <v>-1.5950920245398774</v>
      </c>
      <c r="Q2084" s="1">
        <f t="shared" si="428"/>
        <v>-10.429447852760736</v>
      </c>
      <c r="R2084" s="1">
        <f t="shared" si="429"/>
        <v>-8.7858495529411744</v>
      </c>
      <c r="S2084" s="1">
        <f t="shared" si="430"/>
        <v>-9.1101036408261287</v>
      </c>
      <c r="T2084" s="1">
        <f t="shared" si="432"/>
        <v>-7.3631072955853538</v>
      </c>
      <c r="U2084" s="1">
        <f t="shared" si="432"/>
        <v>-8.2366054682057417</v>
      </c>
      <c r="V2084" s="1">
        <f t="shared" si="432"/>
        <v>-9.1101036408261287</v>
      </c>
      <c r="AA2084"/>
      <c r="AB2084"/>
    </row>
    <row r="2085" spans="1:28" hidden="1" x14ac:dyDescent="0.2">
      <c r="A2085" t="s">
        <v>2162</v>
      </c>
      <c r="B2085" s="5">
        <v>31.45</v>
      </c>
      <c r="C2085" s="2">
        <v>11560058</v>
      </c>
      <c r="D2085" s="2">
        <v>21000000</v>
      </c>
      <c r="E2085" t="s">
        <v>27</v>
      </c>
      <c r="F2085" s="2">
        <v>8000000</v>
      </c>
      <c r="G2085" s="1">
        <f t="shared" si="421"/>
        <v>0.21115881847993603</v>
      </c>
      <c r="H2085" s="1">
        <f t="shared" si="422"/>
        <v>8.0441454659023248E-2</v>
      </c>
      <c r="I2085" s="1">
        <f t="shared" si="423"/>
        <v>31.39816772857143</v>
      </c>
      <c r="J2085" s="1">
        <f t="shared" si="424"/>
        <v>82.420190287500006</v>
      </c>
      <c r="K2085" s="4">
        <v>2326000000</v>
      </c>
      <c r="L2085" s="4">
        <v>2070000000</v>
      </c>
      <c r="M2085" s="1">
        <f t="shared" si="425"/>
        <v>22.145217610499877</v>
      </c>
      <c r="N2085" s="1">
        <f t="shared" si="426"/>
        <v>1.4201711878906251</v>
      </c>
      <c r="O2085" s="3">
        <v>256000000</v>
      </c>
      <c r="P2085" s="1">
        <f t="shared" si="427"/>
        <v>3.125</v>
      </c>
      <c r="Q2085" s="1">
        <f t="shared" si="428"/>
        <v>8.203125</v>
      </c>
      <c r="R2085" s="1">
        <f t="shared" si="429"/>
        <v>1.7312563052380952</v>
      </c>
      <c r="S2085" s="1">
        <f t="shared" si="430"/>
        <v>18.165998821113181</v>
      </c>
      <c r="T2085" s="1">
        <f t="shared" si="432"/>
        <v>22.595042343213159</v>
      </c>
      <c r="U2085" s="1">
        <f t="shared" si="432"/>
        <v>20.380520582163168</v>
      </c>
      <c r="V2085" s="1">
        <f t="shared" si="432"/>
        <v>18.165998821113181</v>
      </c>
      <c r="AA2085"/>
      <c r="AB2085"/>
    </row>
    <row r="2086" spans="1:28" hidden="1" x14ac:dyDescent="0.2">
      <c r="A2086" t="s">
        <v>2163</v>
      </c>
      <c r="B2086" s="5">
        <v>0.32</v>
      </c>
      <c r="C2086" s="2">
        <v>36035309</v>
      </c>
      <c r="D2086" s="2">
        <v>-8000000</v>
      </c>
      <c r="E2086" t="s">
        <v>27</v>
      </c>
      <c r="F2086" s="2">
        <v>-2000000</v>
      </c>
      <c r="G2086" s="1">
        <f t="shared" si="421"/>
        <v>-8.0441454659023248E-2</v>
      </c>
      <c r="H2086" s="1">
        <f t="shared" si="422"/>
        <v>-2.0110363664755812E-2</v>
      </c>
      <c r="I2086" s="1">
        <f t="shared" si="423"/>
        <v>-82.420190287500006</v>
      </c>
      <c r="J2086" s="1">
        <f t="shared" si="424"/>
        <v>-329.68076115000002</v>
      </c>
      <c r="K2086" s="3">
        <v>9000000</v>
      </c>
      <c r="L2086" s="3">
        <v>0.91</v>
      </c>
      <c r="M2086" s="1">
        <f t="shared" si="425"/>
        <v>0.24975501361733848</v>
      </c>
      <c r="N2086" s="1">
        <f t="shared" si="426"/>
        <v>1.2812555606602845</v>
      </c>
      <c r="O2086" s="3">
        <v>8000000</v>
      </c>
      <c r="P2086" s="1">
        <f t="shared" si="427"/>
        <v>-25</v>
      </c>
      <c r="Q2086" s="1">
        <f t="shared" si="428"/>
        <v>-100</v>
      </c>
      <c r="R2086" s="1">
        <f t="shared" si="429"/>
        <v>-0.14414123600000001</v>
      </c>
      <c r="S2086" s="1">
        <f t="shared" si="430"/>
        <v>-2.2200447899586484</v>
      </c>
      <c r="T2086" s="1">
        <f t="shared" si="432"/>
        <v>-2.1756438941594758</v>
      </c>
      <c r="U2086" s="1">
        <f t="shared" si="432"/>
        <v>-2.1978443420590623</v>
      </c>
      <c r="V2086" s="1">
        <f t="shared" si="432"/>
        <v>-2.2200447899586484</v>
      </c>
      <c r="AA2086"/>
      <c r="AB2086"/>
    </row>
    <row r="2087" spans="1:28" hidden="1" x14ac:dyDescent="0.2">
      <c r="A2087" t="s">
        <v>2164</v>
      </c>
      <c r="B2087" s="5">
        <v>22.25</v>
      </c>
      <c r="C2087" s="2">
        <v>67314000</v>
      </c>
      <c r="D2087" s="2">
        <v>14000000</v>
      </c>
      <c r="E2087" t="s">
        <v>76</v>
      </c>
      <c r="F2087" s="2">
        <v>12000000</v>
      </c>
      <c r="G2087" s="1">
        <f t="shared" si="421"/>
        <v>0.1407725456532907</v>
      </c>
      <c r="H2087" s="1">
        <f t="shared" si="422"/>
        <v>0.12066218198853489</v>
      </c>
      <c r="I2087" s="1">
        <f t="shared" si="423"/>
        <v>47.097251592857141</v>
      </c>
      <c r="J2087" s="1">
        <f t="shared" si="424"/>
        <v>54.946793524999997</v>
      </c>
      <c r="K2087" s="4">
        <v>2391000000</v>
      </c>
      <c r="L2087" s="4">
        <v>1805000000</v>
      </c>
      <c r="M2087" s="1">
        <f t="shared" si="425"/>
        <v>8.7054698873934093</v>
      </c>
      <c r="N2087" s="1">
        <f t="shared" si="426"/>
        <v>2.5558643344709902</v>
      </c>
      <c r="O2087" s="3">
        <v>567000000</v>
      </c>
      <c r="P2087" s="1">
        <f t="shared" si="427"/>
        <v>2.1164021164021163</v>
      </c>
      <c r="Q2087" s="1">
        <f t="shared" si="428"/>
        <v>2.4691358024691357</v>
      </c>
      <c r="R2087" s="1">
        <f t="shared" si="429"/>
        <v>10.698117857142858</v>
      </c>
      <c r="S2087" s="1">
        <f t="shared" si="430"/>
        <v>2.0798050925513265</v>
      </c>
      <c r="T2087" s="1">
        <f t="shared" si="432"/>
        <v>3.7644472175179011</v>
      </c>
      <c r="U2087" s="1">
        <f t="shared" si="432"/>
        <v>2.922126155034614</v>
      </c>
      <c r="V2087" s="1">
        <f t="shared" si="432"/>
        <v>2.0798050925513265</v>
      </c>
      <c r="AA2087"/>
      <c r="AB2087"/>
    </row>
    <row r="2088" spans="1:28" hidden="1" x14ac:dyDescent="0.2">
      <c r="A2088" t="s">
        <v>2165</v>
      </c>
      <c r="B2088" s="5">
        <v>111.81</v>
      </c>
      <c r="C2088" s="2">
        <v>82360891</v>
      </c>
      <c r="D2088" s="2">
        <v>21000000</v>
      </c>
      <c r="E2088" t="s">
        <v>58</v>
      </c>
      <c r="F2088" s="2">
        <v>-15000000</v>
      </c>
      <c r="G2088" s="1">
        <f t="shared" si="421"/>
        <v>0.21115881847993603</v>
      </c>
      <c r="H2088" s="1">
        <f t="shared" si="422"/>
        <v>-0.15082772748566861</v>
      </c>
      <c r="I2088" s="1">
        <f t="shared" si="423"/>
        <v>31.39816772857143</v>
      </c>
      <c r="J2088" s="1">
        <f t="shared" si="424"/>
        <v>-43.957434819999996</v>
      </c>
      <c r="K2088" s="4">
        <v>2199000000</v>
      </c>
      <c r="L2088" s="3">
        <v>613000000</v>
      </c>
      <c r="M2088" s="1">
        <f t="shared" si="425"/>
        <v>19.256712509338929</v>
      </c>
      <c r="N2088" s="1">
        <f t="shared" si="426"/>
        <v>5.8062870256683485</v>
      </c>
      <c r="O2088" s="4">
        <v>1586000000</v>
      </c>
      <c r="P2088" s="1">
        <f t="shared" si="427"/>
        <v>-0.94577553593947028</v>
      </c>
      <c r="Q2088" s="1">
        <f t="shared" si="428"/>
        <v>1.3240857503152585</v>
      </c>
      <c r="R2088" s="1">
        <f t="shared" si="429"/>
        <v>43.851291536714285</v>
      </c>
      <c r="S2088" s="1">
        <f t="shared" si="430"/>
        <v>2.5497538631533261</v>
      </c>
      <c r="T2088" s="1">
        <f t="shared" si="432"/>
        <v>6.4010963650211119</v>
      </c>
      <c r="U2088" s="1">
        <f t="shared" si="432"/>
        <v>4.4754251140872192</v>
      </c>
      <c r="V2088" s="1">
        <f t="shared" si="432"/>
        <v>2.5497538631533261</v>
      </c>
      <c r="AA2088"/>
      <c r="AB2088"/>
    </row>
    <row r="2089" spans="1:28" hidden="1" x14ac:dyDescent="0.2">
      <c r="A2089" t="s">
        <v>2166</v>
      </c>
      <c r="B2089" s="5">
        <v>0.71</v>
      </c>
      <c r="C2089" s="2">
        <v>47583072</v>
      </c>
      <c r="D2089" s="2">
        <v>-70000000</v>
      </c>
      <c r="E2089" t="s">
        <v>27</v>
      </c>
      <c r="F2089" s="2">
        <v>-13000000</v>
      </c>
      <c r="G2089" s="1">
        <f t="shared" si="421"/>
        <v>-0.70386272826645346</v>
      </c>
      <c r="H2089" s="1">
        <f t="shared" si="422"/>
        <v>-0.13071736382091279</v>
      </c>
      <c r="I2089" s="1">
        <f t="shared" si="423"/>
        <v>-9.4194503185714282</v>
      </c>
      <c r="J2089" s="1">
        <f t="shared" si="424"/>
        <v>-50.720117100000003</v>
      </c>
      <c r="K2089" s="3">
        <v>288000000</v>
      </c>
      <c r="L2089" s="3">
        <v>22000000</v>
      </c>
      <c r="M2089" s="1">
        <f t="shared" si="425"/>
        <v>5.5902233466557183</v>
      </c>
      <c r="N2089" s="1">
        <f t="shared" si="426"/>
        <v>0.12700744781954887</v>
      </c>
      <c r="O2089" s="3">
        <v>266000000</v>
      </c>
      <c r="P2089" s="1">
        <f t="shared" si="427"/>
        <v>-4.8872180451127818</v>
      </c>
      <c r="Q2089" s="1">
        <f t="shared" si="428"/>
        <v>-26.315789473684209</v>
      </c>
      <c r="R2089" s="1">
        <f t="shared" si="429"/>
        <v>-4.8262830171428586E-2</v>
      </c>
      <c r="S2089" s="1">
        <f t="shared" si="430"/>
        <v>-14.711114070146621</v>
      </c>
      <c r="T2089" s="1">
        <f t="shared" si="432"/>
        <v>-13.593069400815478</v>
      </c>
      <c r="U2089" s="1">
        <f t="shared" si="432"/>
        <v>-14.152091735481051</v>
      </c>
      <c r="V2089" s="1">
        <f t="shared" si="432"/>
        <v>-14.711114070146621</v>
      </c>
      <c r="AA2089"/>
      <c r="AB2089"/>
    </row>
    <row r="2090" spans="1:28" hidden="1" x14ac:dyDescent="0.2">
      <c r="A2090" t="s">
        <v>2167</v>
      </c>
      <c r="B2090" s="5">
        <v>5.12</v>
      </c>
      <c r="C2090" s="2">
        <v>15237502</v>
      </c>
      <c r="D2090" s="2">
        <v>-20000000</v>
      </c>
      <c r="E2090" t="s">
        <v>27</v>
      </c>
      <c r="F2090" s="2">
        <v>-7000000</v>
      </c>
      <c r="G2090" s="1">
        <f t="shared" si="421"/>
        <v>-0.20110363664755812</v>
      </c>
      <c r="H2090" s="1">
        <f t="shared" si="422"/>
        <v>-7.0386272826645349E-2</v>
      </c>
      <c r="I2090" s="1">
        <f t="shared" si="423"/>
        <v>-32.968076115000002</v>
      </c>
      <c r="J2090" s="1">
        <f t="shared" si="424"/>
        <v>-94.194503185714282</v>
      </c>
      <c r="K2090" s="3">
        <v>277000000</v>
      </c>
      <c r="L2090" s="3">
        <v>90000000</v>
      </c>
      <c r="M2090" s="1">
        <f t="shared" si="425"/>
        <v>12.27235277803409</v>
      </c>
      <c r="N2090" s="1">
        <f t="shared" si="426"/>
        <v>0.41719791572192511</v>
      </c>
      <c r="O2090" s="3">
        <v>187000000</v>
      </c>
      <c r="P2090" s="1">
        <f t="shared" si="427"/>
        <v>-3.7433155080213902</v>
      </c>
      <c r="Q2090" s="1">
        <f t="shared" si="428"/>
        <v>-10.695187165775401</v>
      </c>
      <c r="R2090" s="1">
        <f t="shared" si="429"/>
        <v>-0.3900800512</v>
      </c>
      <c r="S2090" s="1">
        <f t="shared" si="430"/>
        <v>-13.125510992549829</v>
      </c>
      <c r="T2090" s="1">
        <f t="shared" si="432"/>
        <v>-10.671040436943011</v>
      </c>
      <c r="U2090" s="1">
        <f t="shared" si="432"/>
        <v>-11.89827571474642</v>
      </c>
      <c r="V2090" s="1">
        <f t="shared" si="432"/>
        <v>-13.125510992549829</v>
      </c>
      <c r="AA2090"/>
      <c r="AB2090"/>
    </row>
    <row r="2091" spans="1:28" hidden="1" x14ac:dyDescent="0.2">
      <c r="A2091" t="s">
        <v>1970</v>
      </c>
      <c r="B2091" s="5">
        <v>6.25</v>
      </c>
      <c r="C2091" s="2">
        <v>517543295</v>
      </c>
      <c r="D2091" s="2">
        <v>569000000</v>
      </c>
      <c r="E2091" t="s">
        <v>27</v>
      </c>
      <c r="F2091" s="2">
        <v>71000000</v>
      </c>
      <c r="G2091" s="1">
        <f t="shared" si="421"/>
        <v>5.7213984626230285</v>
      </c>
      <c r="H2091" s="1">
        <f t="shared" si="422"/>
        <v>0.71391791009883143</v>
      </c>
      <c r="I2091" s="1">
        <f t="shared" si="423"/>
        <v>1.1588075963093147</v>
      </c>
      <c r="J2091" s="1">
        <f t="shared" si="424"/>
        <v>9.2867820042253513</v>
      </c>
      <c r="K2091" s="2">
        <v>7774000000</v>
      </c>
      <c r="L2091" s="2">
        <v>3750000000</v>
      </c>
      <c r="M2091" s="1">
        <f t="shared" si="425"/>
        <v>7.7751949235474109</v>
      </c>
      <c r="N2091" s="1">
        <f t="shared" si="426"/>
        <v>0.80383836822813115</v>
      </c>
      <c r="O2091" s="2">
        <v>4024000000</v>
      </c>
      <c r="P2091" s="1">
        <f t="shared" si="427"/>
        <v>1.7644135188866799</v>
      </c>
      <c r="Q2091" s="1">
        <f t="shared" si="428"/>
        <v>14.140159045725644</v>
      </c>
      <c r="R2091" s="1">
        <f t="shared" si="429"/>
        <v>0.56847901471880502</v>
      </c>
      <c r="S2091" s="1">
        <f t="shared" si="430"/>
        <v>10.994249283047903</v>
      </c>
      <c r="T2091" s="1">
        <f t="shared" si="432"/>
        <v>12.549288267757387</v>
      </c>
      <c r="U2091" s="1">
        <f t="shared" si="432"/>
        <v>11.771768775402643</v>
      </c>
      <c r="V2091" s="1">
        <f t="shared" si="432"/>
        <v>10.994249283047903</v>
      </c>
      <c r="AA2091"/>
      <c r="AB2091"/>
    </row>
    <row r="2092" spans="1:28" hidden="1" x14ac:dyDescent="0.2">
      <c r="A2092" t="s">
        <v>2169</v>
      </c>
      <c r="B2092" s="5">
        <v>3.67</v>
      </c>
      <c r="C2092" s="2">
        <v>0</v>
      </c>
      <c r="D2092" s="2" t="s">
        <v>41</v>
      </c>
      <c r="E2092" t="s">
        <v>42</v>
      </c>
      <c r="F2092" s="2" t="s">
        <v>41</v>
      </c>
      <c r="G2092" s="1" t="e">
        <f t="shared" si="421"/>
        <v>#VALUE!</v>
      </c>
      <c r="H2092" s="1" t="e">
        <f t="shared" si="422"/>
        <v>#VALUE!</v>
      </c>
      <c r="I2092" s="1" t="e">
        <f t="shared" si="423"/>
        <v>#VALUE!</v>
      </c>
      <c r="J2092" s="1" t="e">
        <f t="shared" si="424"/>
        <v>#VALUE!</v>
      </c>
      <c r="K2092" s="2" t="s">
        <v>41</v>
      </c>
      <c r="L2092" s="2" t="s">
        <v>41</v>
      </c>
      <c r="M2092" s="1" t="e">
        <f t="shared" si="425"/>
        <v>#VALUE!</v>
      </c>
      <c r="N2092" s="1" t="e">
        <f t="shared" si="426"/>
        <v>#VALUE!</v>
      </c>
      <c r="O2092" s="2" t="s">
        <v>41</v>
      </c>
      <c r="P2092" s="1" t="e">
        <f t="shared" si="427"/>
        <v>#VALUE!</v>
      </c>
      <c r="Q2092" s="1" t="e">
        <f t="shared" si="428"/>
        <v>#VALUE!</v>
      </c>
      <c r="R2092" s="1" t="e">
        <f t="shared" si="429"/>
        <v>#VALUE!</v>
      </c>
      <c r="S2092" s="1" t="e">
        <f t="shared" si="430"/>
        <v>#VALUE!</v>
      </c>
      <c r="T2092" s="1" t="e">
        <f t="shared" si="432"/>
        <v>#VALUE!</v>
      </c>
      <c r="U2092" s="1" t="e">
        <f t="shared" si="432"/>
        <v>#VALUE!</v>
      </c>
      <c r="V2092" s="1" t="e">
        <f t="shared" si="432"/>
        <v>#VALUE!</v>
      </c>
      <c r="AA2092"/>
      <c r="AB2092"/>
    </row>
    <row r="2093" spans="1:28" hidden="1" x14ac:dyDescent="0.2">
      <c r="A2093" t="s">
        <v>2170</v>
      </c>
      <c r="B2093" s="5">
        <v>35.229999999999997</v>
      </c>
      <c r="C2093" s="2">
        <v>156731690</v>
      </c>
      <c r="D2093" s="2">
        <v>531000000</v>
      </c>
      <c r="E2093" t="s">
        <v>27</v>
      </c>
      <c r="F2093" s="2">
        <v>87000000</v>
      </c>
      <c r="G2093" s="1">
        <f t="shared" si="421"/>
        <v>5.3393015529926684</v>
      </c>
      <c r="H2093" s="1">
        <f t="shared" si="422"/>
        <v>0.87480081941687793</v>
      </c>
      <c r="I2093" s="1">
        <f t="shared" si="423"/>
        <v>1.2417354468926554</v>
      </c>
      <c r="J2093" s="1">
        <f t="shared" si="424"/>
        <v>7.5788680724137922</v>
      </c>
      <c r="K2093" s="4">
        <v>10576000000</v>
      </c>
      <c r="L2093" s="4">
        <v>8740000000</v>
      </c>
      <c r="M2093" s="1">
        <f t="shared" si="425"/>
        <v>11.714287008581353</v>
      </c>
      <c r="N2093" s="1">
        <f t="shared" si="426"/>
        <v>3.0074386921023963</v>
      </c>
      <c r="O2093" s="4">
        <v>1836000000</v>
      </c>
      <c r="P2093" s="1">
        <f t="shared" si="427"/>
        <v>4.738562091503268</v>
      </c>
      <c r="Q2093" s="1">
        <f t="shared" si="428"/>
        <v>28.921568627450984</v>
      </c>
      <c r="R2093" s="1">
        <f t="shared" si="429"/>
        <v>1.039860157947269</v>
      </c>
      <c r="S2093" s="1">
        <f t="shared" si="430"/>
        <v>33.879555564034312</v>
      </c>
      <c r="T2093" s="1">
        <f t="shared" si="432"/>
        <v>36.222412965750586</v>
      </c>
      <c r="U2093" s="1">
        <f t="shared" si="432"/>
        <v>35.050984264892449</v>
      </c>
      <c r="V2093" s="1">
        <f t="shared" si="432"/>
        <v>33.879555564034312</v>
      </c>
      <c r="AA2093"/>
      <c r="AB2093"/>
    </row>
    <row r="2094" spans="1:28" hidden="1" x14ac:dyDescent="0.2">
      <c r="A2094" t="s">
        <v>2171</v>
      </c>
      <c r="B2094" s="5">
        <v>7.02</v>
      </c>
      <c r="C2094" s="2">
        <v>25583998</v>
      </c>
      <c r="D2094" s="2">
        <v>15000000</v>
      </c>
      <c r="E2094" t="s">
        <v>27</v>
      </c>
      <c r="F2094" s="2">
        <v>-11000000</v>
      </c>
      <c r="G2094" s="1">
        <f t="shared" si="421"/>
        <v>0.15082772748566861</v>
      </c>
      <c r="H2094" s="1">
        <f t="shared" si="422"/>
        <v>-0.11060700015615697</v>
      </c>
      <c r="I2094" s="1">
        <f t="shared" si="423"/>
        <v>43.957434819999996</v>
      </c>
      <c r="J2094" s="1">
        <f t="shared" si="424"/>
        <v>-59.941956572727271</v>
      </c>
      <c r="K2094" s="3">
        <v>55000000</v>
      </c>
      <c r="L2094" s="3">
        <v>31000000</v>
      </c>
      <c r="M2094" s="1">
        <f t="shared" si="425"/>
        <v>0.93808637727379429</v>
      </c>
      <c r="N2094" s="1">
        <f t="shared" si="426"/>
        <v>7.4833194150000004</v>
      </c>
      <c r="O2094" s="3">
        <v>24000000</v>
      </c>
      <c r="P2094" s="1">
        <f t="shared" si="427"/>
        <v>-45.833333333333329</v>
      </c>
      <c r="Q2094" s="1">
        <f t="shared" si="428"/>
        <v>62.5</v>
      </c>
      <c r="R2094" s="1">
        <f t="shared" si="429"/>
        <v>1.1973311063999998</v>
      </c>
      <c r="S2094" s="1">
        <f t="shared" si="430"/>
        <v>5.8630398579612146</v>
      </c>
      <c r="T2094" s="1">
        <f t="shared" ref="T2094:V2113" si="433">($O2094+$O2094*($Q2094+T$2-$C$1)/$C$1)/$C2094</f>
        <v>6.0506571334159736</v>
      </c>
      <c r="U2094" s="1">
        <f t="shared" si="433"/>
        <v>5.9568484956885941</v>
      </c>
      <c r="V2094" s="1">
        <f t="shared" si="433"/>
        <v>5.8630398579612146</v>
      </c>
      <c r="AA2094"/>
      <c r="AB2094"/>
    </row>
    <row r="2095" spans="1:28" hidden="1" x14ac:dyDescent="0.2">
      <c r="A2095" t="s">
        <v>2172</v>
      </c>
      <c r="B2095" s="5">
        <v>8.17</v>
      </c>
      <c r="C2095" s="2">
        <v>97596000</v>
      </c>
      <c r="D2095" s="2">
        <v>-21000000</v>
      </c>
      <c r="E2095" t="s">
        <v>27</v>
      </c>
      <c r="F2095" s="2">
        <v>12000000</v>
      </c>
      <c r="G2095" s="1">
        <f t="shared" si="421"/>
        <v>-0.21115881847993603</v>
      </c>
      <c r="H2095" s="1">
        <f t="shared" si="422"/>
        <v>0.12066218198853489</v>
      </c>
      <c r="I2095" s="1">
        <f t="shared" si="423"/>
        <v>-31.39816772857143</v>
      </c>
      <c r="J2095" s="1">
        <f t="shared" si="424"/>
        <v>54.946793524999997</v>
      </c>
      <c r="K2095" s="3">
        <v>568000000</v>
      </c>
      <c r="L2095" s="3">
        <v>327000000</v>
      </c>
      <c r="M2095" s="1">
        <f t="shared" si="425"/>
        <v>2.4693634985040371</v>
      </c>
      <c r="N2095" s="1">
        <f t="shared" si="426"/>
        <v>3.3085448962655599</v>
      </c>
      <c r="O2095" s="3">
        <v>241000000</v>
      </c>
      <c r="P2095" s="1">
        <f t="shared" si="427"/>
        <v>4.9792531120331951</v>
      </c>
      <c r="Q2095" s="1">
        <f t="shared" si="428"/>
        <v>-8.7136929460580905</v>
      </c>
      <c r="R2095" s="1">
        <f t="shared" si="429"/>
        <v>-3.7969491428571449</v>
      </c>
      <c r="S2095" s="1">
        <f t="shared" si="430"/>
        <v>-2.1517275298167946</v>
      </c>
      <c r="T2095" s="1">
        <f t="shared" si="433"/>
        <v>-1.6578548301159877</v>
      </c>
      <c r="U2095" s="1">
        <f t="shared" si="433"/>
        <v>-1.9047911799663915</v>
      </c>
      <c r="V2095" s="1">
        <f t="shared" si="433"/>
        <v>-2.1517275298167946</v>
      </c>
      <c r="AA2095"/>
      <c r="AB2095"/>
    </row>
    <row r="2096" spans="1:28" hidden="1" x14ac:dyDescent="0.2">
      <c r="A2096" t="s">
        <v>2173</v>
      </c>
      <c r="B2096" s="5">
        <v>14.62</v>
      </c>
      <c r="C2096" s="2">
        <v>24457402</v>
      </c>
      <c r="D2096" s="2">
        <v>-27000000</v>
      </c>
      <c r="E2096" t="s">
        <v>27</v>
      </c>
      <c r="F2096" s="2">
        <v>-16000000</v>
      </c>
      <c r="G2096" s="1">
        <f t="shared" si="421"/>
        <v>-0.27148990947420348</v>
      </c>
      <c r="H2096" s="1">
        <f t="shared" si="422"/>
        <v>-0.1608829093180465</v>
      </c>
      <c r="I2096" s="1">
        <f t="shared" si="423"/>
        <v>-24.420797122222222</v>
      </c>
      <c r="J2096" s="1">
        <f t="shared" si="424"/>
        <v>-41.210095143750003</v>
      </c>
      <c r="K2096" s="3">
        <v>142000000</v>
      </c>
      <c r="L2096" s="3">
        <v>35000000</v>
      </c>
      <c r="M2096" s="1">
        <f t="shared" si="425"/>
        <v>4.3749536438907128</v>
      </c>
      <c r="N2096" s="1">
        <f t="shared" si="426"/>
        <v>3.3417496938317752</v>
      </c>
      <c r="O2096" s="3">
        <v>107000000</v>
      </c>
      <c r="P2096" s="1">
        <f t="shared" si="427"/>
        <v>-14.953271028037381</v>
      </c>
      <c r="Q2096" s="1">
        <f t="shared" si="428"/>
        <v>-25.233644859813083</v>
      </c>
      <c r="R2096" s="1">
        <f t="shared" si="429"/>
        <v>-1.3243230268148147</v>
      </c>
      <c r="S2096" s="1">
        <f t="shared" si="430"/>
        <v>-11.039602652808339</v>
      </c>
      <c r="T2096" s="1">
        <f t="shared" si="433"/>
        <v>-10.164611924030197</v>
      </c>
      <c r="U2096" s="1">
        <f t="shared" si="433"/>
        <v>-10.602107288419269</v>
      </c>
      <c r="V2096" s="1">
        <f t="shared" si="433"/>
        <v>-11.039602652808339</v>
      </c>
      <c r="AA2096"/>
      <c r="AB2096"/>
    </row>
    <row r="2097" spans="1:29" hidden="1" x14ac:dyDescent="0.2">
      <c r="A2097" t="s">
        <v>4035</v>
      </c>
      <c r="B2097" s="5">
        <v>21.31</v>
      </c>
      <c r="C2097" s="2">
        <v>123800000</v>
      </c>
      <c r="D2097" s="2">
        <v>464000000</v>
      </c>
      <c r="E2097" t="s">
        <v>27</v>
      </c>
      <c r="F2097" s="2">
        <v>141000000</v>
      </c>
      <c r="G2097" s="1">
        <f t="shared" si="421"/>
        <v>4.665604370223349</v>
      </c>
      <c r="H2097" s="1">
        <f t="shared" si="422"/>
        <v>1.4177806383652849</v>
      </c>
      <c r="I2097" s="1">
        <f t="shared" si="423"/>
        <v>1.4210377635775862</v>
      </c>
      <c r="J2097" s="1">
        <f t="shared" si="424"/>
        <v>4.6763228531914889</v>
      </c>
      <c r="K2097" s="2">
        <v>2019000000</v>
      </c>
      <c r="L2097" s="2">
        <v>2776000000</v>
      </c>
      <c r="M2097" s="1">
        <f t="shared" si="425"/>
        <v>-6.1147011308562194</v>
      </c>
      <c r="N2097" s="1">
        <f t="shared" si="426"/>
        <v>-3.4850435931307793</v>
      </c>
      <c r="O2097" s="2">
        <v>-783000000</v>
      </c>
      <c r="P2097" s="1">
        <f t="shared" si="427"/>
        <v>-18.007662835249043</v>
      </c>
      <c r="Q2097" s="1">
        <f t="shared" si="428"/>
        <v>-59.259259259259252</v>
      </c>
      <c r="R2097" s="1">
        <f t="shared" si="429"/>
        <v>0.5685728448275863</v>
      </c>
      <c r="S2097" s="1">
        <f t="shared" si="430"/>
        <v>37.479806138933753</v>
      </c>
      <c r="T2097" s="1">
        <f t="shared" si="433"/>
        <v>36.214862681744741</v>
      </c>
      <c r="U2097" s="1">
        <f t="shared" si="433"/>
        <v>36.847334410339251</v>
      </c>
      <c r="V2097" s="1">
        <f t="shared" si="433"/>
        <v>37.479806138933753</v>
      </c>
      <c r="AA2097"/>
      <c r="AB2097"/>
    </row>
    <row r="2098" spans="1:29" s="13" customFormat="1" hidden="1" x14ac:dyDescent="0.2">
      <c r="A2098" s="13" t="s">
        <v>3869</v>
      </c>
      <c r="B2098" s="14">
        <v>57.76</v>
      </c>
      <c r="C2098" s="15">
        <v>1351608558</v>
      </c>
      <c r="D2098" s="15">
        <v>13638000000</v>
      </c>
      <c r="E2098" s="13" t="s">
        <v>27</v>
      </c>
      <c r="F2098" s="15">
        <v>13638000000</v>
      </c>
      <c r="G2098" s="16">
        <f t="shared" si="421"/>
        <v>137.1325698299699</v>
      </c>
      <c r="H2098" s="16">
        <f t="shared" si="422"/>
        <v>137.1325698299699</v>
      </c>
      <c r="I2098" s="16">
        <f t="shared" si="423"/>
        <v>4.8347376616805979E-2</v>
      </c>
      <c r="J2098" s="16">
        <f t="shared" si="424"/>
        <v>4.8347376616805979E-2</v>
      </c>
      <c r="K2098" s="15">
        <v>90949000000</v>
      </c>
      <c r="L2098" s="15">
        <v>41126000000</v>
      </c>
      <c r="M2098" s="16">
        <f t="shared" si="425"/>
        <v>36.862003947151685</v>
      </c>
      <c r="N2098" s="16">
        <f t="shared" si="426"/>
        <v>1.5669251211304016</v>
      </c>
      <c r="O2098" s="15">
        <v>43686000000</v>
      </c>
      <c r="P2098" s="16">
        <f t="shared" si="427"/>
        <v>31.218239252849884</v>
      </c>
      <c r="Q2098" s="16">
        <f t="shared" si="428"/>
        <v>31.218239252849884</v>
      </c>
      <c r="R2098" s="16">
        <f t="shared" si="429"/>
        <v>0.5724366498759349</v>
      </c>
      <c r="S2098" s="16">
        <f t="shared" si="430"/>
        <v>100.90199502865237</v>
      </c>
      <c r="T2098" s="16">
        <f t="shared" si="433"/>
        <v>107.36629266000844</v>
      </c>
      <c r="U2098" s="16">
        <f t="shared" si="433"/>
        <v>104.13414384433041</v>
      </c>
      <c r="V2098" s="16">
        <f t="shared" si="433"/>
        <v>100.90199502865237</v>
      </c>
      <c r="W2098" s="16">
        <f>$Z$1/B2098</f>
        <v>5.7584256694367486</v>
      </c>
      <c r="X2098" s="16"/>
      <c r="Y2098" s="16"/>
      <c r="Z2098" s="16"/>
      <c r="AA2098" s="13" t="s">
        <v>5039</v>
      </c>
    </row>
    <row r="2099" spans="1:29" hidden="1" x14ac:dyDescent="0.2">
      <c r="A2099" t="s">
        <v>2176</v>
      </c>
      <c r="B2099" s="5">
        <v>3</v>
      </c>
      <c r="C2099" s="2">
        <v>38036000</v>
      </c>
      <c r="D2099" s="2">
        <v>-3000000</v>
      </c>
      <c r="E2099" t="s">
        <v>27</v>
      </c>
      <c r="F2099" s="2">
        <v>-3000000</v>
      </c>
      <c r="G2099" s="1">
        <f t="shared" si="421"/>
        <v>-3.0165545497133722E-2</v>
      </c>
      <c r="H2099" s="1">
        <f t="shared" si="422"/>
        <v>-3.0165545497133722E-2</v>
      </c>
      <c r="I2099" s="1">
        <f t="shared" si="423"/>
        <v>-219.78717409999999</v>
      </c>
      <c r="J2099" s="1">
        <f t="shared" si="424"/>
        <v>-219.78717409999999</v>
      </c>
      <c r="K2099" s="3">
        <v>163000000</v>
      </c>
      <c r="L2099" s="3">
        <v>86000000</v>
      </c>
      <c r="M2099" s="1">
        <f t="shared" si="425"/>
        <v>2.0243979387948259</v>
      </c>
      <c r="N2099" s="1">
        <f t="shared" si="426"/>
        <v>1.4819220779220781</v>
      </c>
      <c r="O2099" s="3">
        <v>77000000</v>
      </c>
      <c r="P2099" s="1">
        <f t="shared" si="427"/>
        <v>-3.8961038961038961</v>
      </c>
      <c r="Q2099" s="1">
        <f t="shared" si="428"/>
        <v>-3.8961038961038961</v>
      </c>
      <c r="R2099" s="1">
        <f t="shared" si="429"/>
        <v>-3.8036000000000016</v>
      </c>
      <c r="S2099" s="1">
        <f t="shared" si="430"/>
        <v>-0.78872646966032145</v>
      </c>
      <c r="T2099" s="1">
        <f t="shared" si="433"/>
        <v>-0.38384688190135624</v>
      </c>
      <c r="U2099" s="1">
        <f t="shared" si="433"/>
        <v>-0.58628667578083882</v>
      </c>
      <c r="V2099" s="1">
        <f t="shared" si="433"/>
        <v>-0.78872646966032145</v>
      </c>
      <c r="AA2099"/>
      <c r="AB2099"/>
    </row>
    <row r="2100" spans="1:29" hidden="1" x14ac:dyDescent="0.2">
      <c r="A2100" t="s">
        <v>2177</v>
      </c>
      <c r="B2100" s="5">
        <v>8.85</v>
      </c>
      <c r="C2100" s="2">
        <v>6053807</v>
      </c>
      <c r="D2100" s="2">
        <v>5000000</v>
      </c>
      <c r="E2100" t="s">
        <v>27</v>
      </c>
      <c r="F2100" s="2">
        <v>-1.04</v>
      </c>
      <c r="G2100" s="1">
        <f t="shared" si="421"/>
        <v>5.027590916188953E-2</v>
      </c>
      <c r="H2100" s="1">
        <f t="shared" si="422"/>
        <v>-1.0457389105673024E-8</v>
      </c>
      <c r="I2100" s="1">
        <f t="shared" si="423"/>
        <v>131.87230446000001</v>
      </c>
      <c r="J2100" s="1">
        <f t="shared" si="424"/>
        <v>-634001463.75</v>
      </c>
      <c r="K2100" s="3">
        <v>135000000</v>
      </c>
      <c r="L2100" s="3">
        <v>66000000</v>
      </c>
      <c r="M2100" s="1">
        <f t="shared" si="425"/>
        <v>11.397786549852018</v>
      </c>
      <c r="N2100" s="1">
        <f t="shared" si="426"/>
        <v>0.77646654999999998</v>
      </c>
      <c r="O2100" s="3">
        <v>69000000</v>
      </c>
      <c r="P2100" s="1">
        <f t="shared" si="427"/>
        <v>-1.5072463768115942E-6</v>
      </c>
      <c r="Q2100" s="1">
        <f t="shared" si="428"/>
        <v>7.2463768115942031</v>
      </c>
      <c r="R2100" s="1">
        <f t="shared" si="429"/>
        <v>1.0715238389999999</v>
      </c>
      <c r="S2100" s="1">
        <f t="shared" si="430"/>
        <v>8.2592656158347957</v>
      </c>
      <c r="T2100" s="1">
        <f t="shared" si="433"/>
        <v>10.538822925805199</v>
      </c>
      <c r="U2100" s="1">
        <f t="shared" si="433"/>
        <v>9.3990442708199975</v>
      </c>
      <c r="V2100" s="1">
        <f t="shared" si="433"/>
        <v>8.2592656158347957</v>
      </c>
      <c r="AA2100"/>
      <c r="AB2100"/>
    </row>
    <row r="2101" spans="1:29" s="17" customFormat="1" x14ac:dyDescent="0.2">
      <c r="A2101" s="17" t="s">
        <v>2190</v>
      </c>
      <c r="B2101" s="18">
        <v>4.7300000000000004</v>
      </c>
      <c r="C2101" s="19">
        <v>23000000</v>
      </c>
      <c r="D2101" s="19">
        <v>19000000</v>
      </c>
      <c r="E2101" s="17" t="s">
        <v>61</v>
      </c>
      <c r="F2101" s="19">
        <v>19000000</v>
      </c>
      <c r="G2101" s="20">
        <f>D2101/$C$3</f>
        <v>0.19104845481518024</v>
      </c>
      <c r="H2101" s="20">
        <f>F2101/$C$3</f>
        <v>0.19104845481518024</v>
      </c>
      <c r="I2101" s="20">
        <f>$B$3/G2101</f>
        <v>34.703238015789474</v>
      </c>
      <c r="J2101" s="20">
        <f>$B$3/H2101</f>
        <v>34.703238015789474</v>
      </c>
      <c r="K2101" s="19">
        <v>66000000</v>
      </c>
      <c r="L2101" s="19">
        <v>5000000</v>
      </c>
      <c r="M2101" s="20">
        <f>(K2101-L2101)/C2101</f>
        <v>2.652173913043478</v>
      </c>
      <c r="N2101" s="20">
        <f>B2101/M2101</f>
        <v>1.78344262295082</v>
      </c>
      <c r="O2101" s="19">
        <v>61000000</v>
      </c>
      <c r="P2101" s="20">
        <f>F2101/O2101*100</f>
        <v>31.147540983606557</v>
      </c>
      <c r="Q2101" s="20">
        <f>D2101/O2101*100</f>
        <v>31.147540983606557</v>
      </c>
      <c r="R2101" s="20">
        <f>B2101/S2101</f>
        <v>0.57257894736842119</v>
      </c>
      <c r="S2101" s="20">
        <f>($O2101+$O2101*($Q2101-$C$1)/$C$1)/$C2101</f>
        <v>8.2608695652173907</v>
      </c>
      <c r="T2101" s="20">
        <f>($O2101+$O2101*($Q2101+T$2-$C$1)/$C$1)/$C2101</f>
        <v>8.7913043478260882</v>
      </c>
      <c r="U2101" s="20">
        <f>($O2101+$O2101*($Q2101+U$2-$C$1)/$C$1)/$C2101</f>
        <v>8.5260869565217412</v>
      </c>
      <c r="V2101" s="20">
        <f>($O2101+$O2101*($Q2101+V$2-$C$1)/$C$1)/$C2101</f>
        <v>8.2608695652173907</v>
      </c>
      <c r="W2101" s="20">
        <f>$AA$1/B2101</f>
        <v>3140.894526661968</v>
      </c>
      <c r="X2101" s="20">
        <f>W2101*B2101*25/10000</f>
        <v>37.141077777777774</v>
      </c>
      <c r="Y2101" s="20">
        <f>B2101+(6*B2101)/100</f>
        <v>5.0138000000000007</v>
      </c>
      <c r="Z2101" s="20">
        <f>B2101+($Z$2*B2101)/100</f>
        <v>5.1084000000000005</v>
      </c>
      <c r="AA2101" s="32">
        <f>W2101*Sheet!Z2101</f>
        <v>16044.945599999999</v>
      </c>
      <c r="AB2101" s="34">
        <f>(AA2101-dividens!$A$1)/dividens!$A$1</f>
        <v>-0.6784</v>
      </c>
      <c r="AC2101" s="17" t="s">
        <v>5030</v>
      </c>
    </row>
    <row r="2102" spans="1:29" hidden="1" x14ac:dyDescent="0.2">
      <c r="A2102" t="s">
        <v>2179</v>
      </c>
      <c r="B2102" s="5">
        <v>23.1</v>
      </c>
      <c r="C2102" s="2">
        <v>876000000</v>
      </c>
      <c r="D2102" s="2">
        <v>1656000000</v>
      </c>
      <c r="E2102" t="s">
        <v>27</v>
      </c>
      <c r="F2102" s="2">
        <v>295000000</v>
      </c>
      <c r="G2102" s="1">
        <f>D2102/$C$3</f>
        <v>16.651381114417813</v>
      </c>
      <c r="H2102" s="1">
        <f>F2102/$C$3</f>
        <v>2.9662786405514825</v>
      </c>
      <c r="I2102" s="1">
        <f>$B$3/G2102</f>
        <v>0.39816517047101452</v>
      </c>
      <c r="J2102" s="1">
        <f>$B$3/H2102</f>
        <v>2.2351238044067796</v>
      </c>
      <c r="K2102" s="4">
        <v>26789000000</v>
      </c>
      <c r="L2102" s="4">
        <v>17027000000</v>
      </c>
      <c r="M2102" s="1">
        <f>(K2102-L2102)/C2102</f>
        <v>11.143835616438356</v>
      </c>
      <c r="N2102" s="1">
        <f>B2102/M2102</f>
        <v>2.0728948985863553</v>
      </c>
      <c r="O2102" s="4">
        <v>9745000000</v>
      </c>
      <c r="P2102" s="1">
        <f>F2102/O2102*100</f>
        <v>3.0271934325295025</v>
      </c>
      <c r="Q2102" s="1">
        <f>D2102/O2102*100</f>
        <v>16.993329912775781</v>
      </c>
      <c r="R2102" s="1">
        <f>B2102/S2102</f>
        <v>1.2219565217391306</v>
      </c>
      <c r="S2102" s="1">
        <f>($O2102+$O2102*($Q2102-$C$1)/$C$1)/$C2102</f>
        <v>18.904109589041095</v>
      </c>
      <c r="T2102" s="1">
        <f>($O2102+$O2102*($Q2102+T$2-$C$1)/$C$1)/$C2102</f>
        <v>21.128995433789953</v>
      </c>
      <c r="U2102" s="1">
        <f>($O2102+$O2102*($Q2102+U$2-$C$1)/$C$1)/$C2102</f>
        <v>20.016552511415526</v>
      </c>
      <c r="V2102" s="1">
        <f>($O2102+$O2102*($Q2102+V$2-$C$1)/$C$1)/$C2102</f>
        <v>18.904109589041095</v>
      </c>
      <c r="AA2102"/>
      <c r="AB2102"/>
    </row>
    <row r="2103" spans="1:29" hidden="1" x14ac:dyDescent="0.2">
      <c r="A2103" t="s">
        <v>2180</v>
      </c>
      <c r="B2103" s="5">
        <v>18.07</v>
      </c>
      <c r="C2103" s="2">
        <v>18123093</v>
      </c>
      <c r="D2103" s="2">
        <v>10000000</v>
      </c>
      <c r="E2103" t="s">
        <v>27</v>
      </c>
      <c r="F2103" s="2">
        <v>5000000</v>
      </c>
      <c r="G2103" s="1">
        <f>D2103/$C$3</f>
        <v>0.10055181832377906</v>
      </c>
      <c r="H2103" s="1">
        <f>F2103/$C$3</f>
        <v>5.027590916188953E-2</v>
      </c>
      <c r="I2103" s="1">
        <f>$B$3/G2103</f>
        <v>65.936152230000005</v>
      </c>
      <c r="J2103" s="1">
        <f>$B$3/H2103</f>
        <v>131.87230446000001</v>
      </c>
      <c r="K2103" s="4">
        <v>1464000000</v>
      </c>
      <c r="L2103" s="4">
        <v>1167000000</v>
      </c>
      <c r="M2103" s="1">
        <f>(K2103-L2103)/C2103</f>
        <v>16.38793113294734</v>
      </c>
      <c r="N2103" s="1">
        <f>B2103/M2103</f>
        <v>1.1026407087878787</v>
      </c>
      <c r="O2103" s="3">
        <v>296000000</v>
      </c>
      <c r="P2103" s="1">
        <f>F2103/O2103*100</f>
        <v>1.6891891891891893</v>
      </c>
      <c r="Q2103" s="1">
        <f>D2103/O2103*100</f>
        <v>3.3783783783783785</v>
      </c>
      <c r="R2103" s="1">
        <f>B2103/S2103</f>
        <v>3.2748429050999994</v>
      </c>
      <c r="S2103" s="1">
        <f>($O2103+$O2103*($Q2103-$C$1)/$C$1)/$C2103</f>
        <v>5.5178219302853009</v>
      </c>
      <c r="T2103" s="1">
        <f>($O2103+$O2103*($Q2103+T$2-$C$1)/$C$1)/$C2103</f>
        <v>8.7843725130141976</v>
      </c>
      <c r="U2103" s="1">
        <f>($O2103+$O2103*($Q2103+U$2-$C$1)/$C$1)/$C2103</f>
        <v>7.1510972216497501</v>
      </c>
      <c r="V2103" s="1">
        <f>($O2103+$O2103*($Q2103+V$2-$C$1)/$C$1)/$C2103</f>
        <v>5.5178219302853009</v>
      </c>
      <c r="AA2103"/>
      <c r="AB2103"/>
    </row>
    <row r="2104" spans="1:29" hidden="1" x14ac:dyDescent="0.2">
      <c r="A2104" t="s">
        <v>2181</v>
      </c>
      <c r="B2104" s="5">
        <v>67.37</v>
      </c>
      <c r="C2104" s="2">
        <v>50886792</v>
      </c>
      <c r="D2104" s="2">
        <v>34000000</v>
      </c>
      <c r="E2104" t="s">
        <v>61</v>
      </c>
      <c r="F2104" s="2">
        <v>15000000</v>
      </c>
      <c r="G2104" s="1">
        <f>D2104/$C$3</f>
        <v>0.34187618230084882</v>
      </c>
      <c r="H2104" s="1">
        <f>F2104/$C$3</f>
        <v>0.15082772748566861</v>
      </c>
      <c r="I2104" s="1">
        <f>$B$3/G2104</f>
        <v>19.39298595</v>
      </c>
      <c r="J2104" s="1">
        <f>$B$3/H2104</f>
        <v>43.957434819999996</v>
      </c>
      <c r="K2104" s="3">
        <v>445000000</v>
      </c>
      <c r="L2104" s="3">
        <v>241000000</v>
      </c>
      <c r="M2104" s="1">
        <f>(K2104-L2104)/C2104</f>
        <v>4.0088988120925366</v>
      </c>
      <c r="N2104" s="1">
        <f>B2104/M2104</f>
        <v>16.805113612941177</v>
      </c>
      <c r="O2104" s="3">
        <v>137000000</v>
      </c>
      <c r="P2104" s="1">
        <f>F2104/O2104*100</f>
        <v>10.948905109489052</v>
      </c>
      <c r="Q2104" s="1">
        <f>D2104/O2104*100</f>
        <v>24.817518248175183</v>
      </c>
      <c r="R2104" s="1">
        <f>B2104/S2104</f>
        <v>10.083068167764706</v>
      </c>
      <c r="S2104" s="1">
        <f>($O2104+$O2104*($Q2104-$C$1)/$C$1)/$C2104</f>
        <v>6.681498020154228</v>
      </c>
      <c r="T2104" s="1">
        <f>($O2104+$O2104*($Q2104+T$2-$C$1)/$C$1)/$C2104</f>
        <v>7.2199481547195976</v>
      </c>
      <c r="U2104" s="1">
        <f>($O2104+$O2104*($Q2104+U$2-$C$1)/$C$1)/$C2104</f>
        <v>6.9507230874369128</v>
      </c>
      <c r="V2104" s="1">
        <f>($O2104+$O2104*($Q2104+V$2-$C$1)/$C$1)/$C2104</f>
        <v>6.681498020154228</v>
      </c>
      <c r="AA2104"/>
      <c r="AB2104"/>
    </row>
    <row r="2105" spans="1:29" hidden="1" x14ac:dyDescent="0.2">
      <c r="A2105" t="s">
        <v>2182</v>
      </c>
      <c r="B2105" s="5">
        <v>19.07</v>
      </c>
      <c r="C2105" s="2">
        <v>146136000</v>
      </c>
      <c r="D2105" s="2">
        <v>-80000000</v>
      </c>
      <c r="E2105" t="s">
        <v>27</v>
      </c>
      <c r="F2105" s="2">
        <v>-25000000</v>
      </c>
      <c r="G2105" s="1">
        <f>D2105/$C$3</f>
        <v>-0.80441454659023248</v>
      </c>
      <c r="H2105" s="1">
        <f>F2105/$C$3</f>
        <v>-0.25137954580944766</v>
      </c>
      <c r="I2105" s="1">
        <f>$B$3/G2105</f>
        <v>-8.2420190287500006</v>
      </c>
      <c r="J2105" s="1">
        <f>$B$3/H2105</f>
        <v>-26.374460892000002</v>
      </c>
      <c r="K2105" s="3">
        <v>370000000</v>
      </c>
      <c r="L2105" s="3">
        <v>125000000</v>
      </c>
      <c r="M2105" s="1">
        <f>(K2105-L2105)/C2105</f>
        <v>1.6765205014507034</v>
      </c>
      <c r="N2105" s="1">
        <f>B2105/M2105</f>
        <v>11.37474906122449</v>
      </c>
      <c r="O2105" s="3">
        <v>245000000</v>
      </c>
      <c r="P2105" s="1">
        <f>F2105/O2105*100</f>
        <v>-10.204081632653061</v>
      </c>
      <c r="Q2105" s="1">
        <f>D2105/O2105*100</f>
        <v>-32.653061224489797</v>
      </c>
      <c r="R2105" s="1">
        <f>B2105/S2105</f>
        <v>-3.4835169000000001</v>
      </c>
      <c r="S2105" s="1">
        <f>($O2105+$O2105*($Q2105-$C$1)/$C$1)/$C2105</f>
        <v>-5.4743526577982156</v>
      </c>
      <c r="T2105" s="1">
        <f>($O2105+$O2105*($Q2105+T$2-$C$1)/$C$1)/$C2105</f>
        <v>-5.1390485575080751</v>
      </c>
      <c r="U2105" s="1">
        <f>($O2105+$O2105*($Q2105+U$2-$C$1)/$C$1)/$C2105</f>
        <v>-5.3067006076531449</v>
      </c>
      <c r="V2105" s="1">
        <f>($O2105+$O2105*($Q2105+V$2-$C$1)/$C$1)/$C2105</f>
        <v>-5.4743526577982156</v>
      </c>
      <c r="AA2105"/>
      <c r="AB2105"/>
    </row>
    <row r="2106" spans="1:29" hidden="1" x14ac:dyDescent="0.2">
      <c r="A2106" t="s">
        <v>2183</v>
      </c>
      <c r="B2106" s="5">
        <v>16.68</v>
      </c>
      <c r="C2106" s="2">
        <v>13595000</v>
      </c>
      <c r="D2106" s="2">
        <v>22000000</v>
      </c>
      <c r="E2106" t="s">
        <v>27</v>
      </c>
      <c r="F2106" s="2">
        <v>0.4</v>
      </c>
      <c r="G2106" s="1">
        <f>D2106/$C$3</f>
        <v>0.22121400031231395</v>
      </c>
      <c r="H2106" s="1">
        <f>F2106/$C$3</f>
        <v>4.0220727329511628E-9</v>
      </c>
      <c r="I2106" s="1">
        <f>$B$3/G2106</f>
        <v>29.970978286363636</v>
      </c>
      <c r="J2106" s="1">
        <f>$B$3/H2106</f>
        <v>1648403805.75</v>
      </c>
      <c r="K2106" s="3">
        <v>361000000</v>
      </c>
      <c r="L2106" s="3">
        <v>307000000</v>
      </c>
      <c r="M2106" s="1">
        <f>(K2106-L2106)/C2106</f>
        <v>3.9720485472600222</v>
      </c>
      <c r="N2106" s="1">
        <f>B2106/M2106</f>
        <v>4.1993444444444439</v>
      </c>
      <c r="O2106" s="3">
        <v>55000000</v>
      </c>
      <c r="P2106" s="1">
        <f>F2106/O2106*100</f>
        <v>7.2727272727272732E-7</v>
      </c>
      <c r="Q2106" s="1">
        <f>D2106/O2106*100</f>
        <v>40</v>
      </c>
      <c r="R2106" s="1">
        <f>B2106/S2106</f>
        <v>1.0307481818181818</v>
      </c>
      <c r="S2106" s="1">
        <f>($O2106+$O2106*($Q2106-$C$1)/$C$1)/$C2106</f>
        <v>16.182420007355645</v>
      </c>
      <c r="T2106" s="1">
        <f>($O2106+$O2106*($Q2106+T$2-$C$1)/$C$1)/$C2106</f>
        <v>16.991541007723427</v>
      </c>
      <c r="U2106" s="1">
        <f>($O2106+$O2106*($Q2106+U$2-$C$1)/$C$1)/$C2106</f>
        <v>16.586980507539536</v>
      </c>
      <c r="V2106" s="1">
        <f>($O2106+$O2106*($Q2106+V$2-$C$1)/$C$1)/$C2106</f>
        <v>16.182420007355645</v>
      </c>
      <c r="AA2106"/>
      <c r="AB2106"/>
    </row>
    <row r="2107" spans="1:29" hidden="1" x14ac:dyDescent="0.2">
      <c r="A2107" t="s">
        <v>2184</v>
      </c>
      <c r="B2107" s="5">
        <v>0.45</v>
      </c>
      <c r="C2107" s="2">
        <v>17922129</v>
      </c>
      <c r="D2107" s="2">
        <v>-13000000</v>
      </c>
      <c r="E2107" t="s">
        <v>27</v>
      </c>
      <c r="F2107" s="2">
        <v>-2000000</v>
      </c>
      <c r="G2107" s="1">
        <f>D2107/$C$3</f>
        <v>-0.13071736382091279</v>
      </c>
      <c r="H2107" s="1">
        <f>F2107/$C$3</f>
        <v>-2.0110363664755812E-2</v>
      </c>
      <c r="I2107" s="1">
        <f>$B$3/G2107</f>
        <v>-50.720117100000003</v>
      </c>
      <c r="J2107" s="1">
        <f>$B$3/H2107</f>
        <v>-329.68076115000002</v>
      </c>
      <c r="K2107" s="3">
        <v>6000000</v>
      </c>
      <c r="L2107" s="3">
        <v>3000000</v>
      </c>
      <c r="M2107" s="1">
        <f>(K2107-L2107)/C2107</f>
        <v>0.16739082728396834</v>
      </c>
      <c r="N2107" s="1">
        <f>B2107/M2107</f>
        <v>2.68831935</v>
      </c>
      <c r="O2107" s="3">
        <v>3000000</v>
      </c>
      <c r="P2107" s="1">
        <f>F2107/O2107*100</f>
        <v>-66.666666666666657</v>
      </c>
      <c r="Q2107" s="1">
        <f>D2107/O2107*100</f>
        <v>-433.33333333333331</v>
      </c>
      <c r="R2107" s="1">
        <f>B2107/S2107</f>
        <v>-6.2038138846153848E-2</v>
      </c>
      <c r="S2107" s="1">
        <f>($O2107+$O2107*($Q2107-$C$1)/$C$1)/$C2107</f>
        <v>-7.2536025156386277</v>
      </c>
      <c r="T2107" s="1">
        <f>($O2107+$O2107*($Q2107+T$2-$C$1)/$C$1)/$C2107</f>
        <v>-7.220124350181834</v>
      </c>
      <c r="U2107" s="1">
        <f>($O2107+$O2107*($Q2107+U$2-$C$1)/$C$1)/$C2107</f>
        <v>-7.2368634329102308</v>
      </c>
      <c r="V2107" s="1">
        <f>($O2107+$O2107*($Q2107+V$2-$C$1)/$C$1)/$C2107</f>
        <v>-7.2536025156386277</v>
      </c>
      <c r="AA2107"/>
      <c r="AB2107"/>
    </row>
    <row r="2108" spans="1:29" hidden="1" x14ac:dyDescent="0.2">
      <c r="A2108" t="s">
        <v>2185</v>
      </c>
      <c r="B2108" s="5">
        <v>41.55</v>
      </c>
      <c r="C2108" s="2">
        <v>86462000</v>
      </c>
      <c r="D2108" s="2">
        <v>324000000</v>
      </c>
      <c r="E2108" t="s">
        <v>27</v>
      </c>
      <c r="F2108" s="2">
        <v>68000000</v>
      </c>
      <c r="G2108" s="1">
        <f>D2108/$C$3</f>
        <v>3.2578789136904418</v>
      </c>
      <c r="H2108" s="1">
        <f>F2108/$C$3</f>
        <v>0.68375236460169764</v>
      </c>
      <c r="I2108" s="1">
        <f>$B$3/G2108</f>
        <v>2.0350664268518517</v>
      </c>
      <c r="J2108" s="1">
        <f>$B$3/H2108</f>
        <v>9.696492975</v>
      </c>
      <c r="K2108" s="4">
        <v>30544000000</v>
      </c>
      <c r="L2108" s="4">
        <v>26957000000</v>
      </c>
      <c r="M2108" s="1">
        <f>(K2108-L2108)/C2108</f>
        <v>41.48643334644121</v>
      </c>
      <c r="N2108" s="1">
        <f>B2108/M2108</f>
        <v>1.0015322274881515</v>
      </c>
      <c r="O2108" s="4">
        <v>3586000000</v>
      </c>
      <c r="P2108" s="1">
        <f>F2108/O2108*100</f>
        <v>1.8962632459564976</v>
      </c>
      <c r="Q2108" s="1">
        <f>D2108/O2108*100</f>
        <v>9.0351366424986068</v>
      </c>
      <c r="R2108" s="1">
        <f>B2108/S2108</f>
        <v>1.1087950925925922</v>
      </c>
      <c r="S2108" s="1">
        <f>($O2108+$O2108*($Q2108-$C$1)/$C$1)/$C2108</f>
        <v>37.473109574148189</v>
      </c>
      <c r="T2108" s="1">
        <f>($O2108+$O2108*($Q2108+T$2-$C$1)/$C$1)/$C2108</f>
        <v>45.768083088524442</v>
      </c>
      <c r="U2108" s="1">
        <f>($O2108+$O2108*($Q2108+U$2-$C$1)/$C$1)/$C2108</f>
        <v>41.620596331336316</v>
      </c>
      <c r="V2108" s="1">
        <f>($O2108+$O2108*($Q2108+V$2-$C$1)/$C$1)/$C2108</f>
        <v>37.473109574148189</v>
      </c>
      <c r="AA2108"/>
      <c r="AB2108"/>
    </row>
    <row r="2109" spans="1:29" hidden="1" x14ac:dyDescent="0.2">
      <c r="A2109" t="s">
        <v>2186</v>
      </c>
      <c r="B2109" s="5">
        <v>25.75</v>
      </c>
      <c r="C2109" s="2">
        <v>37986860</v>
      </c>
      <c r="D2109" s="2">
        <v>-0.86</v>
      </c>
      <c r="E2109" t="s">
        <v>27</v>
      </c>
      <c r="F2109" s="2">
        <v>6000000</v>
      </c>
      <c r="G2109" s="1">
        <f>D2109/$C$3</f>
        <v>-8.6474563758449988E-9</v>
      </c>
      <c r="H2109" s="1">
        <f>F2109/$C$3</f>
        <v>6.0331090994267443E-2</v>
      </c>
      <c r="I2109" s="1">
        <f>$B$3/G2109</f>
        <v>-766699444.53488374</v>
      </c>
      <c r="J2109" s="1">
        <f>$B$3/H2109</f>
        <v>109.89358704999999</v>
      </c>
      <c r="K2109" s="3">
        <v>801000000</v>
      </c>
      <c r="L2109" s="3">
        <v>816000000</v>
      </c>
      <c r="M2109" s="1">
        <f>(K2109-L2109)/C2109</f>
        <v>-0.39487338516529136</v>
      </c>
      <c r="N2109" s="1">
        <f>B2109/M2109</f>
        <v>-65.210776333333328</v>
      </c>
      <c r="O2109" s="3">
        <v>-14000000</v>
      </c>
      <c r="P2109" s="1">
        <f>F2109/O2109*100</f>
        <v>-42.857142857142854</v>
      </c>
      <c r="Q2109" s="1">
        <f>D2109/O2109*100</f>
        <v>6.142857142857143E-6</v>
      </c>
      <c r="R2109" s="1">
        <f>B2109/S2109</f>
        <v>-113739726.16771761</v>
      </c>
      <c r="S2109" s="1">
        <f>($O2109+$O2109*($Q2109-$C$1)/$C$1)/$C2109</f>
        <v>-2.2639407415162693E-7</v>
      </c>
      <c r="T2109" s="1">
        <f>($O2109+$O2109*($Q2109+T$2-$C$1)/$C$1)/$C2109</f>
        <v>-7.3709924958261869E-2</v>
      </c>
      <c r="U2109" s="1">
        <f>($O2109+$O2109*($Q2109+U$2-$C$1)/$C$1)/$C2109</f>
        <v>-3.6855075676167963E-2</v>
      </c>
      <c r="V2109" s="1">
        <f>($O2109+$O2109*($Q2109+V$2-$C$1)/$C$1)/$C2109</f>
        <v>-2.2639407415162693E-7</v>
      </c>
      <c r="AA2109"/>
      <c r="AB2109"/>
    </row>
    <row r="2110" spans="1:29" hidden="1" x14ac:dyDescent="0.2">
      <c r="A2110" t="s">
        <v>2698</v>
      </c>
      <c r="B2110" s="5">
        <v>4.67</v>
      </c>
      <c r="C2110" s="2">
        <v>9811107</v>
      </c>
      <c r="D2110" s="2">
        <v>8000000</v>
      </c>
      <c r="E2110" t="s">
        <v>201</v>
      </c>
      <c r="F2110" s="2">
        <v>-2000000</v>
      </c>
      <c r="G2110" s="1">
        <f>D2110/$C$3</f>
        <v>8.0441454659023248E-2</v>
      </c>
      <c r="H2110" s="1">
        <f>F2110/$C$3</f>
        <v>-2.0110363664755812E-2</v>
      </c>
      <c r="I2110" s="1">
        <f>$B$3/G2110</f>
        <v>82.420190287500006</v>
      </c>
      <c r="J2110" s="1">
        <f>$B$3/H2110</f>
        <v>-329.68076115000002</v>
      </c>
      <c r="K2110" s="2">
        <v>375000000</v>
      </c>
      <c r="L2110" s="2">
        <v>239000000</v>
      </c>
      <c r="M2110" s="1">
        <f>(K2110-L2110)/C2110</f>
        <v>13.861840463058858</v>
      </c>
      <c r="N2110" s="1">
        <f>B2110/M2110</f>
        <v>0.33689610066176467</v>
      </c>
      <c r="O2110" s="2">
        <v>77000000</v>
      </c>
      <c r="P2110" s="1">
        <f>F2110/O2110*100</f>
        <v>-2.5974025974025974</v>
      </c>
      <c r="Q2110" s="1">
        <f>D2110/O2110*100</f>
        <v>10.38961038961039</v>
      </c>
      <c r="R2110" s="1">
        <f>B2110/S2110</f>
        <v>0.57272337112500005</v>
      </c>
      <c r="S2110" s="1">
        <f>($O2110+$O2110*($Q2110-$C$1)/$C$1)/$C2110</f>
        <v>8.1540238017993278</v>
      </c>
      <c r="T2110" s="1">
        <f>($O2110+$O2110*($Q2110+T$2-$C$1)/$C$1)/$C2110</f>
        <v>9.7236733836456981</v>
      </c>
      <c r="U2110" s="1">
        <f>($O2110+$O2110*($Q2110+U$2-$C$1)/$C$1)/$C2110</f>
        <v>8.938848592722513</v>
      </c>
      <c r="V2110" s="1">
        <f>($O2110+$O2110*($Q2110+V$2-$C$1)/$C$1)/$C2110</f>
        <v>8.1540238017993278</v>
      </c>
      <c r="AA2110"/>
      <c r="AB2110"/>
    </row>
    <row r="2111" spans="1:29" hidden="1" x14ac:dyDescent="0.2">
      <c r="A2111" t="s">
        <v>4547</v>
      </c>
      <c r="B2111" s="5">
        <v>1.27</v>
      </c>
      <c r="C2111" s="2">
        <v>72205369</v>
      </c>
      <c r="D2111" s="2">
        <v>16000000</v>
      </c>
      <c r="E2111" t="s">
        <v>27</v>
      </c>
      <c r="F2111" s="2">
        <v>16000000</v>
      </c>
      <c r="G2111" s="1">
        <f>D2111/$C$3</f>
        <v>0.1608829093180465</v>
      </c>
      <c r="H2111" s="1">
        <f>F2111/$C$3</f>
        <v>0.1608829093180465</v>
      </c>
      <c r="I2111" s="1">
        <f>$B$3/G2111</f>
        <v>41.210095143750003</v>
      </c>
      <c r="J2111" s="1">
        <f>$B$3/H2111</f>
        <v>41.210095143750003</v>
      </c>
      <c r="K2111" s="2">
        <v>318000000</v>
      </c>
      <c r="L2111" s="2">
        <v>98000000</v>
      </c>
      <c r="M2111" s="1">
        <f>(K2111-L2111)/C2111</f>
        <v>3.0468648390952757</v>
      </c>
      <c r="N2111" s="1">
        <f>B2111/M2111</f>
        <v>0.41682190286363635</v>
      </c>
      <c r="O2111" s="2">
        <v>220000000</v>
      </c>
      <c r="P2111" s="1">
        <f>F2111/O2111*100</f>
        <v>7.2727272727272725</v>
      </c>
      <c r="Q2111" s="1">
        <f>D2111/O2111*100</f>
        <v>7.2727272727272725</v>
      </c>
      <c r="R2111" s="1">
        <f>B2111/S2111</f>
        <v>0.5731301164375</v>
      </c>
      <c r="S2111" s="1">
        <f>($O2111+$O2111*($Q2111-$C$1)/$C$1)/$C2111</f>
        <v>2.2159017011602002</v>
      </c>
      <c r="T2111" s="1">
        <f>($O2111+$O2111*($Q2111+T$2-$C$1)/$C$1)/$C2111</f>
        <v>2.8252746689792554</v>
      </c>
      <c r="U2111" s="1">
        <f>($O2111+$O2111*($Q2111+U$2-$C$1)/$C$1)/$C2111</f>
        <v>2.520588185069728</v>
      </c>
      <c r="V2111" s="1">
        <f>($O2111+$O2111*($Q2111+V$2-$C$1)/$C$1)/$C2111</f>
        <v>2.2159017011602002</v>
      </c>
      <c r="AA2111"/>
      <c r="AB2111"/>
    </row>
    <row r="2112" spans="1:29" hidden="1" x14ac:dyDescent="0.2">
      <c r="A2112" t="s">
        <v>2189</v>
      </c>
      <c r="B2112" s="5">
        <v>34.18</v>
      </c>
      <c r="C2112" s="2">
        <v>65630711</v>
      </c>
      <c r="D2112" s="2">
        <v>42000000</v>
      </c>
      <c r="E2112" t="s">
        <v>27</v>
      </c>
      <c r="F2112" s="2">
        <v>9000000</v>
      </c>
      <c r="G2112" s="1">
        <f>D2112/$C$3</f>
        <v>0.42231763695987207</v>
      </c>
      <c r="H2112" s="1">
        <f>F2112/$C$3</f>
        <v>9.0496636491401161E-2</v>
      </c>
      <c r="I2112" s="1">
        <f>$B$3/G2112</f>
        <v>15.699083864285715</v>
      </c>
      <c r="J2112" s="1">
        <f>$B$3/H2112</f>
        <v>73.262391366666662</v>
      </c>
      <c r="K2112" s="4">
        <v>2279000000</v>
      </c>
      <c r="L2112" s="4">
        <v>1397000000</v>
      </c>
      <c r="M2112" s="1">
        <f>(K2112-L2112)/C2112</f>
        <v>13.438830488976418</v>
      </c>
      <c r="N2112" s="1">
        <f>B2112/M2112</f>
        <v>2.5433760793424036</v>
      </c>
      <c r="O2112" s="3">
        <v>879000000</v>
      </c>
      <c r="P2112" s="1">
        <f>F2112/O2112*100</f>
        <v>1.0238907849829351</v>
      </c>
      <c r="Q2112" s="1">
        <f>D2112/O2112*100</f>
        <v>4.7781569965870307</v>
      </c>
      <c r="R2112" s="1">
        <f>B2112/S2112</f>
        <v>5.3410897666190476</v>
      </c>
      <c r="S2112" s="1">
        <f>($O2112+$O2112*($Q2112-$C$1)/$C$1)/$C2112</f>
        <v>6.3994430899887709</v>
      </c>
      <c r="T2112" s="1">
        <f>($O2112+$O2112*($Q2112+T$2-$C$1)/$C$1)/$C2112</f>
        <v>9.0780671262269284</v>
      </c>
      <c r="U2112" s="1">
        <f>($O2112+$O2112*($Q2112+U$2-$C$1)/$C$1)/$C2112</f>
        <v>7.7387551081078492</v>
      </c>
      <c r="V2112" s="1">
        <f>($O2112+$O2112*($Q2112+V$2-$C$1)/$C$1)/$C2112</f>
        <v>6.3994430899887709</v>
      </c>
      <c r="AA2112"/>
      <c r="AB2112"/>
    </row>
    <row r="2113" spans="1:29" hidden="1" x14ac:dyDescent="0.2">
      <c r="A2113" t="s">
        <v>147</v>
      </c>
      <c r="B2113" s="5">
        <v>11</v>
      </c>
      <c r="C2113" s="2">
        <v>18339000</v>
      </c>
      <c r="D2113" s="2">
        <v>35000000</v>
      </c>
      <c r="E2113" t="s">
        <v>27</v>
      </c>
      <c r="F2113" s="2">
        <v>4000000</v>
      </c>
      <c r="G2113" s="1">
        <f>D2113/$C$3</f>
        <v>0.35193136413322673</v>
      </c>
      <c r="H2113" s="1">
        <f>F2113/$C$3</f>
        <v>4.0220727329511624E-2</v>
      </c>
      <c r="I2113" s="1">
        <f>$B$3/G2113</f>
        <v>18.838900637142856</v>
      </c>
      <c r="J2113" s="1">
        <f>$B$3/H2113</f>
        <v>164.84038057500001</v>
      </c>
      <c r="K2113" s="2">
        <v>179000000</v>
      </c>
      <c r="L2113" s="2">
        <v>71000000</v>
      </c>
      <c r="M2113" s="1">
        <f>(K2113-L2113)/C2113</f>
        <v>5.8890888270898083</v>
      </c>
      <c r="N2113" s="1">
        <f>B2113/M2113</f>
        <v>1.8678611111111112</v>
      </c>
      <c r="O2113" s="2">
        <v>107000000</v>
      </c>
      <c r="P2113" s="1">
        <f>F2113/O2113*100</f>
        <v>3.7383177570093453</v>
      </c>
      <c r="Q2113" s="1">
        <f>D2113/O2113*100</f>
        <v>32.710280373831772</v>
      </c>
      <c r="R2113" s="1">
        <f>B2113/S2113</f>
        <v>0.57636857142857145</v>
      </c>
      <c r="S2113" s="1">
        <f>($O2113+$O2113*($Q2113-$C$1)/$C$1)/$C2113</f>
        <v>19.085010087791044</v>
      </c>
      <c r="T2113" s="1">
        <f>($O2113+$O2113*($Q2113+T$2-$C$1)/$C$1)/$C2113</f>
        <v>20.251922133158839</v>
      </c>
      <c r="U2113" s="1">
        <f>($O2113+$O2113*($Q2113+U$2-$C$1)/$C$1)/$C2113</f>
        <v>19.668466110474942</v>
      </c>
      <c r="V2113" s="1">
        <f>($O2113+$O2113*($Q2113+V$2-$C$1)/$C$1)/$C2113</f>
        <v>19.085010087791044</v>
      </c>
      <c r="AA2113"/>
      <c r="AB2113"/>
    </row>
    <row r="2114" spans="1:29" hidden="1" x14ac:dyDescent="0.2">
      <c r="A2114" t="s">
        <v>2191</v>
      </c>
      <c r="B2114" s="5">
        <v>11.07</v>
      </c>
      <c r="C2114" s="2">
        <v>55638734</v>
      </c>
      <c r="D2114" s="2">
        <v>11000000</v>
      </c>
      <c r="E2114" t="s">
        <v>114</v>
      </c>
      <c r="F2114" s="2">
        <v>7000000</v>
      </c>
      <c r="G2114" s="1">
        <f>D2114/$C$3</f>
        <v>0.11060700015615697</v>
      </c>
      <c r="H2114" s="1">
        <f>F2114/$C$3</f>
        <v>7.0386272826645349E-2</v>
      </c>
      <c r="I2114" s="1">
        <f>$B$3/G2114</f>
        <v>59.941956572727271</v>
      </c>
      <c r="J2114" s="1">
        <f>$B$3/H2114</f>
        <v>94.194503185714282</v>
      </c>
      <c r="K2114" s="4">
        <v>3949000000</v>
      </c>
      <c r="L2114" s="4">
        <v>3289000000</v>
      </c>
      <c r="M2114" s="1">
        <f>(K2114-L2114)/C2114</f>
        <v>11.862239712355784</v>
      </c>
      <c r="N2114" s="1">
        <f>B2114/M2114</f>
        <v>0.93321331118181827</v>
      </c>
      <c r="O2114" s="3">
        <v>660000000</v>
      </c>
      <c r="P2114" s="1">
        <f>F2114/O2114*100</f>
        <v>1.0606060606060608</v>
      </c>
      <c r="Q2114" s="1">
        <f>D2114/O2114*100</f>
        <v>1.6666666666666667</v>
      </c>
      <c r="R2114" s="1">
        <f>B2114/S2114</f>
        <v>5.5992798670909094</v>
      </c>
      <c r="S2114" s="1">
        <f>($O2114+$O2114*($Q2114-$C$1)/$C$1)/$C2114</f>
        <v>1.9770399520592974</v>
      </c>
      <c r="T2114" s="1">
        <f>($O2114+$O2114*($Q2114+T$2-$C$1)/$C$1)/$C2114</f>
        <v>4.349487894530454</v>
      </c>
      <c r="U2114" s="1">
        <f>($O2114+$O2114*($Q2114+U$2-$C$1)/$C$1)/$C2114</f>
        <v>3.1632639232948758</v>
      </c>
      <c r="V2114" s="1">
        <f>($O2114+$O2114*($Q2114+V$2-$C$1)/$C$1)/$C2114</f>
        <v>1.9770399520592974</v>
      </c>
      <c r="AA2114"/>
      <c r="AB2114"/>
    </row>
    <row r="2115" spans="1:29" hidden="1" x14ac:dyDescent="0.2">
      <c r="A2115" t="s">
        <v>2192</v>
      </c>
      <c r="B2115" s="5">
        <v>104.68</v>
      </c>
      <c r="C2115" s="2">
        <v>126200837</v>
      </c>
      <c r="D2115" s="2">
        <v>220000000</v>
      </c>
      <c r="E2115" t="s">
        <v>686</v>
      </c>
      <c r="F2115" s="2">
        <v>213000000</v>
      </c>
      <c r="G2115" s="1">
        <f>D2115/$C$3</f>
        <v>2.2121400031231393</v>
      </c>
      <c r="H2115" s="1">
        <f>F2115/$C$3</f>
        <v>2.141753730296494</v>
      </c>
      <c r="I2115" s="1">
        <f>$B$3/G2115</f>
        <v>2.9970978286363636</v>
      </c>
      <c r="J2115" s="1">
        <f>$B$3/H2115</f>
        <v>3.0955940014084509</v>
      </c>
      <c r="K2115" s="4">
        <v>5555000000</v>
      </c>
      <c r="L2115" s="4">
        <v>3714000000</v>
      </c>
      <c r="M2115" s="1">
        <f>(K2115-L2115)/C2115</f>
        <v>14.587858874501759</v>
      </c>
      <c r="N2115" s="1">
        <f>B2115/M2115</f>
        <v>7.1758303189353621</v>
      </c>
      <c r="O2115" s="4">
        <v>1841000000</v>
      </c>
      <c r="P2115" s="1">
        <f>F2115/O2115*100</f>
        <v>11.569799022270505</v>
      </c>
      <c r="Q2115" s="1">
        <f>D2115/O2115*100</f>
        <v>11.950027159152635</v>
      </c>
      <c r="R2115" s="1">
        <f>B2115/S2115</f>
        <v>6.0048652805272731</v>
      </c>
      <c r="S2115" s="1">
        <f>($O2115+$O2115*($Q2115-$C$1)/$C$1)/$C2115</f>
        <v>17.432530974418182</v>
      </c>
      <c r="T2115" s="1">
        <f>($O2115+$O2115*($Q2115+T$2-$C$1)/$C$1)/$C2115</f>
        <v>20.350102749318534</v>
      </c>
      <c r="U2115" s="1">
        <f>($O2115+$O2115*($Q2115+U$2-$C$1)/$C$1)/$C2115</f>
        <v>18.891316861868358</v>
      </c>
      <c r="V2115" s="1">
        <f>($O2115+$O2115*($Q2115+V$2-$C$1)/$C$1)/$C2115</f>
        <v>17.432530974418182</v>
      </c>
      <c r="AA2115"/>
      <c r="AB2115"/>
    </row>
    <row r="2116" spans="1:29" hidden="1" x14ac:dyDescent="0.2">
      <c r="A2116" t="s">
        <v>2193</v>
      </c>
      <c r="B2116" s="5">
        <v>20.11</v>
      </c>
      <c r="C2116" s="2">
        <v>19703788</v>
      </c>
      <c r="D2116" s="2">
        <v>30000000</v>
      </c>
      <c r="E2116" t="s">
        <v>33</v>
      </c>
      <c r="F2116" s="2">
        <v>6000000</v>
      </c>
      <c r="G2116" s="1">
        <f>D2116/$C$3</f>
        <v>0.30165545497133722</v>
      </c>
      <c r="H2116" s="1">
        <f>F2116/$C$3</f>
        <v>6.0331090994267443E-2</v>
      </c>
      <c r="I2116" s="1">
        <f>$B$3/G2116</f>
        <v>21.978717409999998</v>
      </c>
      <c r="J2116" s="1">
        <f>$B$3/H2116</f>
        <v>109.89358704999999</v>
      </c>
      <c r="K2116" s="3">
        <v>579000000</v>
      </c>
      <c r="L2116" s="3">
        <v>310000000</v>
      </c>
      <c r="M2116" s="1">
        <f>(K2116-L2116)/C2116</f>
        <v>13.652197232329135</v>
      </c>
      <c r="N2116" s="1">
        <f>B2116/M2116</f>
        <v>1.4730229616356876</v>
      </c>
      <c r="O2116" s="3">
        <v>269000000</v>
      </c>
      <c r="P2116" s="1">
        <f>F2116/O2116*100</f>
        <v>2.2304832713754648</v>
      </c>
      <c r="Q2116" s="1">
        <f>D2116/O2116*100</f>
        <v>11.152416356877323</v>
      </c>
      <c r="R2116" s="1">
        <f>B2116/S2116</f>
        <v>1.3208105889333333</v>
      </c>
      <c r="S2116" s="1">
        <f>($O2116+$O2116*($Q2116-$C$1)/$C$1)/$C2116</f>
        <v>15.225498772114276</v>
      </c>
      <c r="T2116" s="1">
        <f>($O2116+$O2116*($Q2116+T$2-$C$1)/$C$1)/$C2116</f>
        <v>17.955938218580101</v>
      </c>
      <c r="U2116" s="1">
        <f>($O2116+$O2116*($Q2116+U$2-$C$1)/$C$1)/$C2116</f>
        <v>16.59071849534719</v>
      </c>
      <c r="V2116" s="1">
        <f>($O2116+$O2116*($Q2116+V$2-$C$1)/$C$1)/$C2116</f>
        <v>15.225498772114276</v>
      </c>
      <c r="AA2116"/>
      <c r="AB2116"/>
    </row>
    <row r="2117" spans="1:29" hidden="1" x14ac:dyDescent="0.2">
      <c r="A2117" t="s">
        <v>2194</v>
      </c>
      <c r="B2117" s="5">
        <v>48.45</v>
      </c>
      <c r="C2117" s="2">
        <v>109363000</v>
      </c>
      <c r="D2117" s="2">
        <v>204000000</v>
      </c>
      <c r="E2117" t="s">
        <v>27</v>
      </c>
      <c r="F2117" s="2">
        <v>64000000</v>
      </c>
      <c r="G2117" s="1">
        <f>D2117/$C$3</f>
        <v>2.0512570938050931</v>
      </c>
      <c r="H2117" s="1">
        <f>F2117/$C$3</f>
        <v>0.64353163727218599</v>
      </c>
      <c r="I2117" s="1">
        <f>$B$3/G2117</f>
        <v>3.2321643249999998</v>
      </c>
      <c r="J2117" s="1">
        <f>$B$3/H2117</f>
        <v>10.302523785937501</v>
      </c>
      <c r="K2117" s="4">
        <v>6261000000</v>
      </c>
      <c r="L2117" s="4">
        <v>4268000000</v>
      </c>
      <c r="M2117" s="1">
        <f>(K2117-L2117)/C2117</f>
        <v>18.223713687444565</v>
      </c>
      <c r="N2117" s="1">
        <f>B2117/M2117</f>
        <v>2.6586238585047668</v>
      </c>
      <c r="O2117" s="4">
        <v>1993000000</v>
      </c>
      <c r="P2117" s="1">
        <f>F2117/O2117*100</f>
        <v>3.2112393376818864</v>
      </c>
      <c r="Q2117" s="1">
        <f>D2117/O2117*100</f>
        <v>10.235825388861015</v>
      </c>
      <c r="R2117" s="1">
        <f>B2117/S2117</f>
        <v>2.5973712499999997</v>
      </c>
      <c r="S2117" s="1">
        <f>($O2117+$O2117*($Q2117-$C$1)/$C$1)/$C2117</f>
        <v>18.653475124127908</v>
      </c>
      <c r="T2117" s="1">
        <f>($O2117+$O2117*($Q2117+T$2-$C$1)/$C$1)/$C2117</f>
        <v>22.298217861616816</v>
      </c>
      <c r="U2117" s="1">
        <f>($O2117+$O2117*($Q2117+U$2-$C$1)/$C$1)/$C2117</f>
        <v>20.47584649287236</v>
      </c>
      <c r="V2117" s="1">
        <f>($O2117+$O2117*($Q2117+V$2-$C$1)/$C$1)/$C2117</f>
        <v>18.653475124127908</v>
      </c>
      <c r="AA2117"/>
      <c r="AB2117"/>
    </row>
    <row r="2118" spans="1:29" hidden="1" x14ac:dyDescent="0.2">
      <c r="A2118" t="s">
        <v>2195</v>
      </c>
      <c r="B2118" s="5" t="s">
        <v>46</v>
      </c>
      <c r="C2118" s="2">
        <v>0</v>
      </c>
      <c r="D2118" s="2" t="s">
        <v>41</v>
      </c>
      <c r="E2118" t="s">
        <v>42</v>
      </c>
      <c r="F2118" s="2" t="s">
        <v>41</v>
      </c>
      <c r="G2118" s="1" t="e">
        <f>D2118/$C$3</f>
        <v>#VALUE!</v>
      </c>
      <c r="H2118" s="1" t="e">
        <f>F2118/$C$3</f>
        <v>#VALUE!</v>
      </c>
      <c r="I2118" s="1" t="e">
        <f>$B$3/G2118</f>
        <v>#VALUE!</v>
      </c>
      <c r="J2118" s="1" t="e">
        <f>$B$3/H2118</f>
        <v>#VALUE!</v>
      </c>
      <c r="K2118" s="2" t="s">
        <v>41</v>
      </c>
      <c r="L2118" s="2" t="s">
        <v>41</v>
      </c>
      <c r="M2118" s="1" t="e">
        <f>(K2118-L2118)/C2118</f>
        <v>#VALUE!</v>
      </c>
      <c r="N2118" s="1" t="e">
        <f>B2118/M2118</f>
        <v>#VALUE!</v>
      </c>
      <c r="O2118" s="2" t="s">
        <v>41</v>
      </c>
      <c r="P2118" s="1" t="e">
        <f>F2118/O2118*100</f>
        <v>#VALUE!</v>
      </c>
      <c r="Q2118" s="1" t="e">
        <f>D2118/O2118*100</f>
        <v>#VALUE!</v>
      </c>
      <c r="R2118" s="1" t="e">
        <f>B2118/S2118</f>
        <v>#VALUE!</v>
      </c>
      <c r="S2118" s="1" t="e">
        <f>($O2118+$O2118*($Q2118-$C$1)/$C$1)/$C2118</f>
        <v>#VALUE!</v>
      </c>
      <c r="T2118" s="1" t="e">
        <f>($O2118+$O2118*($Q2118+T$2-$C$1)/$C$1)/$C2118</f>
        <v>#VALUE!</v>
      </c>
      <c r="U2118" s="1" t="e">
        <f>($O2118+$O2118*($Q2118+U$2-$C$1)/$C$1)/$C2118</f>
        <v>#VALUE!</v>
      </c>
      <c r="V2118" s="1" t="e">
        <f>($O2118+$O2118*($Q2118+V$2-$C$1)/$C$1)/$C2118</f>
        <v>#VALUE!</v>
      </c>
      <c r="AA2118"/>
      <c r="AB2118"/>
    </row>
    <row r="2119" spans="1:29" hidden="1" x14ac:dyDescent="0.2">
      <c r="A2119" t="s">
        <v>2594</v>
      </c>
      <c r="B2119" s="5">
        <v>39.74</v>
      </c>
      <c r="C2119" s="2">
        <v>399037583</v>
      </c>
      <c r="D2119" s="2">
        <v>2751000000</v>
      </c>
      <c r="E2119" t="s">
        <v>27</v>
      </c>
      <c r="F2119" s="2">
        <v>2751000000</v>
      </c>
      <c r="G2119" s="1">
        <f>D2119/$C$3</f>
        <v>27.661805220871621</v>
      </c>
      <c r="H2119" s="1">
        <f>F2119/$C$3</f>
        <v>27.661805220871621</v>
      </c>
      <c r="I2119" s="1">
        <f>$B$3/G2119</f>
        <v>0.23968066968375137</v>
      </c>
      <c r="J2119" s="1">
        <f>$B$3/H2119</f>
        <v>0.23968066968375137</v>
      </c>
      <c r="K2119" s="2">
        <v>479588298000000</v>
      </c>
      <c r="L2119" s="2">
        <v>443875271000000</v>
      </c>
      <c r="M2119" s="1">
        <f>(K2119-L2119)/C2119</f>
        <v>89497.903258901802</v>
      </c>
      <c r="N2119" s="1">
        <f>B2119/M2119</f>
        <v>4.4403274884596036E-4</v>
      </c>
      <c r="O2119" s="2">
        <v>35703916000000</v>
      </c>
      <c r="P2119" s="1">
        <f>F2119/O2119*100</f>
        <v>7.7050371729532417E-3</v>
      </c>
      <c r="Q2119" s="1">
        <f>D2119/O2119*100</f>
        <v>7.7050371729532417E-3</v>
      </c>
      <c r="R2119" s="1">
        <f>B2119/S2119</f>
        <v>0.57643597049856399</v>
      </c>
      <c r="S2119" s="1">
        <f>($O2119+$O2119*($Q2119-$C$1)/$C$1)/$C2119</f>
        <v>68.940874674473491</v>
      </c>
      <c r="T2119" s="1">
        <f>($O2119+$O2119*($Q2119+T$2-$C$1)/$C$1)/$C2119</f>
        <v>17963.955039292628</v>
      </c>
      <c r="U2119" s="1">
        <f>($O2119+$O2119*($Q2119+U$2-$C$1)/$C$1)/$C2119</f>
        <v>9016.4479569835603</v>
      </c>
      <c r="V2119" s="1">
        <f>($O2119+$O2119*($Q2119+V$2-$C$1)/$C$1)/$C2119</f>
        <v>68.940874674473491</v>
      </c>
      <c r="AA2119"/>
      <c r="AB2119"/>
    </row>
    <row r="2120" spans="1:29" hidden="1" x14ac:dyDescent="0.2">
      <c r="A2120" t="s">
        <v>2197</v>
      </c>
      <c r="B2120" s="5">
        <v>27.54</v>
      </c>
      <c r="C2120" s="2">
        <v>12151000</v>
      </c>
      <c r="D2120" s="2">
        <v>10000000</v>
      </c>
      <c r="E2120" t="s">
        <v>114</v>
      </c>
      <c r="F2120" s="2">
        <v>6000000</v>
      </c>
      <c r="G2120" s="1">
        <f>D2120/$C$3</f>
        <v>0.10055181832377906</v>
      </c>
      <c r="H2120" s="1">
        <f>F2120/$C$3</f>
        <v>6.0331090994267443E-2</v>
      </c>
      <c r="I2120" s="1">
        <f>$B$3/G2120</f>
        <v>65.936152230000005</v>
      </c>
      <c r="J2120" s="1">
        <f>$B$3/H2120</f>
        <v>109.89358704999999</v>
      </c>
      <c r="K2120" s="3">
        <v>594000000</v>
      </c>
      <c r="L2120" s="3">
        <v>298000000</v>
      </c>
      <c r="M2120" s="1">
        <f>(K2120-L2120)/C2120</f>
        <v>24.360134968315364</v>
      </c>
      <c r="N2120" s="1">
        <f>B2120/M2120</f>
        <v>1.1305356081081082</v>
      </c>
      <c r="O2120" s="3">
        <v>296000000</v>
      </c>
      <c r="P2120" s="1">
        <f>F2120/O2120*100</f>
        <v>2.0270270270270272</v>
      </c>
      <c r="Q2120" s="1">
        <f>D2120/O2120*100</f>
        <v>3.3783783783783785</v>
      </c>
      <c r="R2120" s="1">
        <f>B2120/S2120</f>
        <v>3.3463853999999986</v>
      </c>
      <c r="S2120" s="1">
        <f>($O2120+$O2120*($Q2120-$C$1)/$C$1)/$C2120</f>
        <v>8.2297753271335718</v>
      </c>
      <c r="T2120" s="1">
        <f>($O2120+$O2120*($Q2120+T$2-$C$1)/$C$1)/$C2120</f>
        <v>13.101802320796645</v>
      </c>
      <c r="U2120" s="1">
        <f>($O2120+$O2120*($Q2120+U$2-$C$1)/$C$1)/$C2120</f>
        <v>10.665788823965109</v>
      </c>
      <c r="V2120" s="1">
        <f>($O2120+$O2120*($Q2120+V$2-$C$1)/$C$1)/$C2120</f>
        <v>8.2297753271335718</v>
      </c>
      <c r="AA2120"/>
      <c r="AB2120"/>
    </row>
    <row r="2121" spans="1:29" hidden="1" x14ac:dyDescent="0.2">
      <c r="A2121" t="s">
        <v>2198</v>
      </c>
      <c r="B2121" s="5">
        <v>10.15</v>
      </c>
      <c r="C2121" s="2">
        <v>11864119</v>
      </c>
      <c r="D2121" s="2">
        <v>0.4</v>
      </c>
      <c r="E2121" t="s">
        <v>2199</v>
      </c>
      <c r="F2121" s="2">
        <v>1.46</v>
      </c>
      <c r="G2121" s="1">
        <f>D2121/$C$3</f>
        <v>4.0220727329511628E-9</v>
      </c>
      <c r="H2121" s="1">
        <f>F2121/$C$3</f>
        <v>1.4680565475271743E-8</v>
      </c>
      <c r="I2121" s="1">
        <f>$B$3/G2121</f>
        <v>1648403805.75</v>
      </c>
      <c r="J2121" s="1">
        <f>$B$3/H2121</f>
        <v>451617481.02739727</v>
      </c>
      <c r="K2121" s="3">
        <v>404000000</v>
      </c>
      <c r="L2121" s="3">
        <v>16000000</v>
      </c>
      <c r="M2121" s="1">
        <f>(K2121-L2121)/C2121</f>
        <v>32.703650393257185</v>
      </c>
      <c r="N2121" s="1">
        <f>B2121/M2121</f>
        <v>0.31036290682989687</v>
      </c>
      <c r="O2121" s="3">
        <v>5000000</v>
      </c>
      <c r="P2121" s="1">
        <f>F2121/O2121*100</f>
        <v>2.9199999999999998E-5</v>
      </c>
      <c r="Q2121" s="1">
        <f>D2121/O2121*100</f>
        <v>7.9999999999999996E-6</v>
      </c>
      <c r="R2121" s="1">
        <f>B2121/S2121</f>
        <v>30105201.962499999</v>
      </c>
      <c r="S2121" s="1">
        <f>($O2121+$O2121*($Q2121-$C$1)/$C$1)/$C2121</f>
        <v>3.3715103498203281E-7</v>
      </c>
      <c r="T2121" s="1">
        <f>($O2121+$O2121*($Q2121+T$2-$C$1)/$C$1)/$C2121</f>
        <v>8.428809589654318E-2</v>
      </c>
      <c r="U2121" s="1">
        <f>($O2121+$O2121*($Q2121+U$2-$C$1)/$C$1)/$C2121</f>
        <v>4.214421652378908E-2</v>
      </c>
      <c r="V2121" s="1">
        <f>($O2121+$O2121*($Q2121+V$2-$C$1)/$C$1)/$C2121</f>
        <v>3.3715103498203281E-7</v>
      </c>
      <c r="AA2121"/>
      <c r="AB2121"/>
    </row>
    <row r="2122" spans="1:29" hidden="1" x14ac:dyDescent="0.2">
      <c r="A2122" t="s">
        <v>2200</v>
      </c>
      <c r="B2122" s="5">
        <v>41.89</v>
      </c>
      <c r="C2122" s="2">
        <v>10633117</v>
      </c>
      <c r="D2122" s="2">
        <v>24000000</v>
      </c>
      <c r="E2122" t="s">
        <v>61</v>
      </c>
      <c r="F2122" s="2">
        <v>9000000</v>
      </c>
      <c r="G2122" s="1">
        <f>D2122/$C$3</f>
        <v>0.24132436397706977</v>
      </c>
      <c r="H2122" s="1">
        <f>F2122/$C$3</f>
        <v>9.0496636491401161E-2</v>
      </c>
      <c r="I2122" s="1">
        <f>$B$3/G2122</f>
        <v>27.473396762499998</v>
      </c>
      <c r="J2122" s="1">
        <f>$B$3/H2122</f>
        <v>73.262391366666662</v>
      </c>
      <c r="K2122" s="3">
        <v>393000000</v>
      </c>
      <c r="L2122" s="3">
        <v>164000000</v>
      </c>
      <c r="M2122" s="1">
        <f>(K2122-L2122)/C2122</f>
        <v>21.53648831288135</v>
      </c>
      <c r="N2122" s="1">
        <f>B2122/M2122</f>
        <v>1.9450710529694324</v>
      </c>
      <c r="O2122" s="3">
        <v>229000000</v>
      </c>
      <c r="P2122" s="1">
        <f>F2122/O2122*100</f>
        <v>3.9301310043668125</v>
      </c>
      <c r="Q2122" s="1">
        <f>D2122/O2122*100</f>
        <v>10.480349344978166</v>
      </c>
      <c r="R2122" s="1">
        <f>B2122/S2122</f>
        <v>1.8559219630416668</v>
      </c>
      <c r="S2122" s="1">
        <f>($O2122+$O2122*($Q2122-$C$1)/$C$1)/$C2122</f>
        <v>22.570992118303597</v>
      </c>
      <c r="T2122" s="1">
        <f>($O2122+$O2122*($Q2122+T$2-$C$1)/$C$1)/$C2122</f>
        <v>26.878289780879868</v>
      </c>
      <c r="U2122" s="1">
        <f>($O2122+$O2122*($Q2122+U$2-$C$1)/$C$1)/$C2122</f>
        <v>24.724640949591734</v>
      </c>
      <c r="V2122" s="1">
        <f>($O2122+$O2122*($Q2122+V$2-$C$1)/$C$1)/$C2122</f>
        <v>22.570992118303597</v>
      </c>
      <c r="AA2122"/>
      <c r="AB2122"/>
    </row>
    <row r="2123" spans="1:29" hidden="1" x14ac:dyDescent="0.2">
      <c r="A2123" t="s">
        <v>2201</v>
      </c>
      <c r="B2123" s="5">
        <v>24.62</v>
      </c>
      <c r="C2123" s="2">
        <v>6276236</v>
      </c>
      <c r="D2123" s="2">
        <v>11000000</v>
      </c>
      <c r="E2123" t="s">
        <v>27</v>
      </c>
      <c r="F2123" s="2">
        <v>4000000</v>
      </c>
      <c r="G2123" s="1">
        <f>D2123/$C$3</f>
        <v>0.11060700015615697</v>
      </c>
      <c r="H2123" s="1">
        <f>F2123/$C$3</f>
        <v>4.0220727329511624E-2</v>
      </c>
      <c r="I2123" s="1">
        <f>$B$3/G2123</f>
        <v>59.941956572727271</v>
      </c>
      <c r="J2123" s="1">
        <f>$B$3/H2123</f>
        <v>164.84038057500001</v>
      </c>
      <c r="K2123" s="4">
        <v>1449000000</v>
      </c>
      <c r="L2123" s="4">
        <v>1337000000</v>
      </c>
      <c r="M2123" s="1">
        <f>(K2123-L2123)/C2123</f>
        <v>17.845090592514367</v>
      </c>
      <c r="N2123" s="1">
        <f>B2123/M2123</f>
        <v>1.3796511635714286</v>
      </c>
      <c r="O2123" s="3">
        <v>113000000</v>
      </c>
      <c r="P2123" s="1">
        <f>F2123/O2123*100</f>
        <v>3.5398230088495577</v>
      </c>
      <c r="Q2123" s="1">
        <f>D2123/O2123*100</f>
        <v>9.7345132743362832</v>
      </c>
      <c r="R2123" s="1">
        <f>B2123/S2123</f>
        <v>1.4047357301818182</v>
      </c>
      <c r="S2123" s="1">
        <f>($O2123+$O2123*($Q2123-$C$1)/$C$1)/$C2123</f>
        <v>17.526428260505181</v>
      </c>
      <c r="T2123" s="1">
        <f>($O2123+$O2123*($Q2123+T$2-$C$1)/$C$1)/$C2123</f>
        <v>21.127312612208975</v>
      </c>
      <c r="U2123" s="1">
        <f>($O2123+$O2123*($Q2123+U$2-$C$1)/$C$1)/$C2123</f>
        <v>19.326870436357076</v>
      </c>
      <c r="V2123" s="1">
        <f>($O2123+$O2123*($Q2123+V$2-$C$1)/$C$1)/$C2123</f>
        <v>17.526428260505181</v>
      </c>
      <c r="AA2123"/>
      <c r="AB2123"/>
    </row>
    <row r="2124" spans="1:29" hidden="1" x14ac:dyDescent="0.2">
      <c r="A2124" t="s">
        <v>4044</v>
      </c>
      <c r="B2124" s="5">
        <v>35.04</v>
      </c>
      <c r="C2124" s="2">
        <v>474199587</v>
      </c>
      <c r="D2124" s="2">
        <v>2874000000</v>
      </c>
      <c r="E2124" t="s">
        <v>27</v>
      </c>
      <c r="F2124" s="2">
        <v>2874000000</v>
      </c>
      <c r="G2124" s="1">
        <f>D2124/$C$3</f>
        <v>28.898592586254104</v>
      </c>
      <c r="H2124" s="1">
        <f>F2124/$C$3</f>
        <v>28.898592586254104</v>
      </c>
      <c r="I2124" s="1">
        <f>$B$3/G2124</f>
        <v>0.22942293747390397</v>
      </c>
      <c r="J2124" s="1">
        <f>$B$3/H2124</f>
        <v>0.22942293747390397</v>
      </c>
      <c r="K2124" s="2">
        <v>459600510000000</v>
      </c>
      <c r="L2124" s="2">
        <v>422949080000000</v>
      </c>
      <c r="M2124" s="1">
        <f>(K2124-L2124)/C2124</f>
        <v>77291.147029193846</v>
      </c>
      <c r="N2124" s="1">
        <f>B2124/M2124</f>
        <v>4.5335075680485044E-4</v>
      </c>
      <c r="O2124" s="2">
        <v>35725625000000</v>
      </c>
      <c r="P2124" s="1">
        <f>F2124/O2124*100</f>
        <v>8.0446458249505779E-3</v>
      </c>
      <c r="Q2124" s="1">
        <f>D2124/O2124*100</f>
        <v>8.0446458249505779E-3</v>
      </c>
      <c r="R2124" s="1">
        <f>B2124/S2124</f>
        <v>0.57814730440083506</v>
      </c>
      <c r="S2124" s="1">
        <f>($O2124+$O2124*($Q2124-$C$1)/$C$1)/$C2124</f>
        <v>60.607391461098004</v>
      </c>
      <c r="T2124" s="1">
        <f>($O2124+$O2124*($Q2124+T$2-$C$1)/$C$1)/$C2124</f>
        <v>15128.366191512519</v>
      </c>
      <c r="U2124" s="1">
        <f>($O2124+$O2124*($Q2124+U$2-$C$1)/$C$1)/$C2124</f>
        <v>7594.4867914868091</v>
      </c>
      <c r="V2124" s="1">
        <f>($O2124+$O2124*($Q2124+V$2-$C$1)/$C$1)/$C2124</f>
        <v>60.607391461098004</v>
      </c>
      <c r="AA2124"/>
      <c r="AB2124"/>
    </row>
    <row r="2125" spans="1:29" s="9" customFormat="1" hidden="1" x14ac:dyDescent="0.2">
      <c r="A2125" s="9" t="s">
        <v>2562</v>
      </c>
      <c r="B2125" s="10">
        <v>41.35</v>
      </c>
      <c r="C2125" s="11">
        <v>795706564</v>
      </c>
      <c r="D2125" s="11">
        <v>5674000000</v>
      </c>
      <c r="E2125" s="9" t="s">
        <v>114</v>
      </c>
      <c r="F2125" s="11">
        <v>612000000</v>
      </c>
      <c r="G2125" s="12">
        <f>D2125/$C$3</f>
        <v>57.053101716912245</v>
      </c>
      <c r="H2125" s="12">
        <f>F2125/$C$3</f>
        <v>6.1537712814152785</v>
      </c>
      <c r="I2125" s="12">
        <f>$B$3/G2125</f>
        <v>0.11620752948537187</v>
      </c>
      <c r="J2125" s="12">
        <f>$B$3/H2125</f>
        <v>1.0773881083333334</v>
      </c>
      <c r="K2125" s="11">
        <v>42287000000</v>
      </c>
      <c r="L2125" s="11">
        <v>21458000000</v>
      </c>
      <c r="M2125" s="12">
        <f>(K2125-L2125)/C2125</f>
        <v>26.176735171434377</v>
      </c>
      <c r="N2125" s="12">
        <f>B2125/M2125</f>
        <v>1.5796469547937972</v>
      </c>
      <c r="O2125" s="11">
        <v>19766000000</v>
      </c>
      <c r="P2125" s="12">
        <f>F2125/O2125*100</f>
        <v>3.09622584235556</v>
      </c>
      <c r="Q2125" s="12">
        <f>D2125/O2125*100</f>
        <v>28.70585854497622</v>
      </c>
      <c r="R2125" s="12">
        <f>B2125/S2125</f>
        <v>0.57988132572083195</v>
      </c>
      <c r="S2125" s="12">
        <f>($O2125+$O2125*($Q2125-$C$1)/$C$1)/$C2125</f>
        <v>71.307693774410026</v>
      </c>
      <c r="T2125" s="12">
        <f>($O2125+$O2125*($Q2125+T$2-$C$1)/$C$1)/$C2125</f>
        <v>76.275856887363815</v>
      </c>
      <c r="U2125" s="12">
        <f>($O2125+$O2125*($Q2125+U$2-$C$1)/$C$1)/$C2125</f>
        <v>73.791775330886921</v>
      </c>
      <c r="V2125" s="12">
        <f>($O2125+$O2125*($Q2125+V$2-$C$1)/$C$1)/$C2125</f>
        <v>71.307693774410026</v>
      </c>
      <c r="W2125" s="12"/>
      <c r="X2125" s="12"/>
      <c r="Y2125" s="12"/>
      <c r="Z2125" s="12"/>
      <c r="AC2125" s="9" t="s">
        <v>5063</v>
      </c>
    </row>
    <row r="2126" spans="1:29" hidden="1" x14ac:dyDescent="0.2">
      <c r="A2126" t="s">
        <v>2204</v>
      </c>
      <c r="B2126" s="5">
        <v>143.44999999999999</v>
      </c>
      <c r="C2126" s="2">
        <v>347487000</v>
      </c>
      <c r="D2126" s="2">
        <v>3787000000</v>
      </c>
      <c r="E2126" t="s">
        <v>27</v>
      </c>
      <c r="F2126" s="2">
        <v>612000000</v>
      </c>
      <c r="G2126" s="1">
        <f>D2126/$C$3</f>
        <v>38.078973599215132</v>
      </c>
      <c r="H2126" s="1">
        <f>F2126/$C$3</f>
        <v>6.1537712814152785</v>
      </c>
      <c r="I2126" s="1">
        <f>$B$3/G2126</f>
        <v>0.17411183583311329</v>
      </c>
      <c r="J2126" s="1">
        <f>$B$3/H2126</f>
        <v>1.0773881083333334</v>
      </c>
      <c r="K2126" s="4">
        <v>43912000000</v>
      </c>
      <c r="L2126" s="4">
        <v>45359000000</v>
      </c>
      <c r="M2126" s="1">
        <f>(K2126-L2126)/C2126</f>
        <v>-4.1641845594223668</v>
      </c>
      <c r="N2126" s="1">
        <f>B2126/M2126</f>
        <v>-34.448521181755353</v>
      </c>
      <c r="O2126" s="4">
        <v>-3565000000</v>
      </c>
      <c r="P2126" s="1">
        <f>F2126/O2126*100</f>
        <v>-17.166900420757365</v>
      </c>
      <c r="Q2126" s="1">
        <f>D2126/O2126*100</f>
        <v>-106.22720897615707</v>
      </c>
      <c r="R2126" s="1">
        <f>B2126/S2126</f>
        <v>1.3162664417744918</v>
      </c>
      <c r="S2126" s="1">
        <f>($O2126+$O2126*($Q2126-$C$1)/$C$1)/$C2126</f>
        <v>108.9824943091396</v>
      </c>
      <c r="T2126" s="1">
        <f>($O2126+$O2126*($Q2126+T$2-$C$1)/$C$1)/$C2126</f>
        <v>106.93061898718511</v>
      </c>
      <c r="U2126" s="1">
        <f>($O2126+$O2126*($Q2126+U$2-$C$1)/$C$1)/$C2126</f>
        <v>107.95655664816236</v>
      </c>
      <c r="V2126" s="1">
        <f>($O2126+$O2126*($Q2126+V$2-$C$1)/$C$1)/$C2126</f>
        <v>108.9824943091396</v>
      </c>
      <c r="AA2126"/>
      <c r="AB2126"/>
    </row>
    <row r="2127" spans="1:29" hidden="1" x14ac:dyDescent="0.2">
      <c r="A2127" t="s">
        <v>2205</v>
      </c>
      <c r="B2127" s="5">
        <v>45.65</v>
      </c>
      <c r="C2127" s="2">
        <v>8180174</v>
      </c>
      <c r="D2127" s="2">
        <v>18000000</v>
      </c>
      <c r="E2127" t="s">
        <v>27</v>
      </c>
      <c r="F2127" s="2">
        <v>6000000</v>
      </c>
      <c r="G2127" s="1">
        <f>D2127/$C$3</f>
        <v>0.18099327298280232</v>
      </c>
      <c r="H2127" s="1">
        <f>F2127/$C$3</f>
        <v>6.0331090994267443E-2</v>
      </c>
      <c r="I2127" s="1">
        <f>$B$3/G2127</f>
        <v>36.631195683333331</v>
      </c>
      <c r="J2127" s="1">
        <f>$B$3/H2127</f>
        <v>109.89358704999999</v>
      </c>
      <c r="K2127" s="3">
        <v>843000000</v>
      </c>
      <c r="L2127" s="3">
        <v>659000000</v>
      </c>
      <c r="M2127" s="1">
        <f>(K2127-L2127)/C2127</f>
        <v>22.493409064403764</v>
      </c>
      <c r="N2127" s="1">
        <f>B2127/M2127</f>
        <v>2.0294833864130433</v>
      </c>
      <c r="O2127" s="3">
        <v>184000000</v>
      </c>
      <c r="P2127" s="1">
        <f>F2127/O2127*100</f>
        <v>3.2608695652173911</v>
      </c>
      <c r="Q2127" s="1">
        <f>D2127/O2127*100</f>
        <v>9.7826086956521738</v>
      </c>
      <c r="R2127" s="1">
        <f>B2127/S2127</f>
        <v>2.0745830172222224</v>
      </c>
      <c r="S2127" s="1">
        <f>($O2127+$O2127*($Q2127-$C$1)/$C$1)/$C2127</f>
        <v>22.00442191082977</v>
      </c>
      <c r="T2127" s="1">
        <f>($O2127+$O2127*($Q2127+T$2-$C$1)/$C$1)/$C2127</f>
        <v>26.503103723710524</v>
      </c>
      <c r="U2127" s="1">
        <f>($O2127+$O2127*($Q2127+U$2-$C$1)/$C$1)/$C2127</f>
        <v>24.253762817270147</v>
      </c>
      <c r="V2127" s="1">
        <f>($O2127+$O2127*($Q2127+V$2-$C$1)/$C$1)/$C2127</f>
        <v>22.00442191082977</v>
      </c>
      <c r="AA2127"/>
      <c r="AB2127"/>
    </row>
    <row r="2128" spans="1:29" hidden="1" x14ac:dyDescent="0.2">
      <c r="A2128" t="s">
        <v>2206</v>
      </c>
      <c r="B2128" s="5">
        <v>40.11</v>
      </c>
      <c r="C2128" s="2">
        <v>165142000</v>
      </c>
      <c r="D2128" s="2">
        <v>394000000</v>
      </c>
      <c r="E2128" t="s">
        <v>1064</v>
      </c>
      <c r="F2128" s="2">
        <v>132000000</v>
      </c>
      <c r="G2128" s="1">
        <f>D2128/$C$3</f>
        <v>3.9617416419568952</v>
      </c>
      <c r="H2128" s="1">
        <f>F2128/$C$3</f>
        <v>1.3272840018738836</v>
      </c>
      <c r="I2128" s="1">
        <f>$B$3/G2128</f>
        <v>1.6735064017766497</v>
      </c>
      <c r="J2128" s="1">
        <f>$B$3/H2128</f>
        <v>4.9951630477272726</v>
      </c>
      <c r="K2128" s="4">
        <v>4807000000</v>
      </c>
      <c r="L2128" s="4">
        <v>3479000000</v>
      </c>
      <c r="M2128" s="1">
        <f>(K2128-L2128)/C2128</f>
        <v>8.0415642295721259</v>
      </c>
      <c r="N2128" s="1">
        <f>B2128/M2128</f>
        <v>4.9878355572289159</v>
      </c>
      <c r="O2128" s="4">
        <v>1328000000</v>
      </c>
      <c r="P2128" s="1">
        <f>F2128/O2128*100</f>
        <v>9.9397590361445776</v>
      </c>
      <c r="Q2128" s="1">
        <f>D2128/O2128*100</f>
        <v>29.668674698795183</v>
      </c>
      <c r="R2128" s="1">
        <f>B2128/S2128</f>
        <v>1.6811790913705582</v>
      </c>
      <c r="S2128" s="1">
        <f>($O2128+$O2128*($Q2128-$C$1)/$C$1)/$C2128</f>
        <v>23.858255319664291</v>
      </c>
      <c r="T2128" s="1">
        <f>($O2128+$O2128*($Q2128+T$2-$C$1)/$C$1)/$C2128</f>
        <v>25.466568165578717</v>
      </c>
      <c r="U2128" s="1">
        <f>($O2128+$O2128*($Q2128+U$2-$C$1)/$C$1)/$C2128</f>
        <v>24.662411742621504</v>
      </c>
      <c r="V2128" s="1">
        <f>($O2128+$O2128*($Q2128+V$2-$C$1)/$C$1)/$C2128</f>
        <v>23.858255319664291</v>
      </c>
      <c r="AA2128"/>
      <c r="AB2128"/>
    </row>
    <row r="2129" spans="1:29" hidden="1" x14ac:dyDescent="0.2">
      <c r="A2129" t="s">
        <v>2207</v>
      </c>
      <c r="B2129" s="5">
        <v>59.23</v>
      </c>
      <c r="C2129" s="2">
        <v>5190180534</v>
      </c>
      <c r="D2129" s="2">
        <v>3181000000</v>
      </c>
      <c r="E2129" t="s">
        <v>61</v>
      </c>
      <c r="F2129" s="2">
        <v>3181000000</v>
      </c>
      <c r="G2129" s="1">
        <f>D2129/$C$3</f>
        <v>31.985533408794122</v>
      </c>
      <c r="H2129" s="1">
        <f>F2129/$C$3</f>
        <v>31.985533408794122</v>
      </c>
      <c r="I2129" s="1">
        <f>$B$3/G2129</f>
        <v>0.20728120789060042</v>
      </c>
      <c r="J2129" s="1">
        <f>$B$3/H2129</f>
        <v>0.20728120789060042</v>
      </c>
      <c r="K2129" s="4">
        <v>13280074000000</v>
      </c>
      <c r="L2129" s="4">
        <v>11644449000000</v>
      </c>
      <c r="M2129" s="1">
        <f>(K2129-L2129)/C2129</f>
        <v>315.13836354733627</v>
      </c>
      <c r="N2129" s="1">
        <f>B2129/M2129</f>
        <v>0.18794918947119296</v>
      </c>
      <c r="O2129" s="4">
        <v>1632575000000</v>
      </c>
      <c r="P2129" s="1">
        <f>F2129/O2129*100</f>
        <v>0.19484556605362693</v>
      </c>
      <c r="Q2129" s="1">
        <f>D2129/O2129*100</f>
        <v>0.19484556605362693</v>
      </c>
      <c r="R2129" s="1">
        <f>B2129/S2129</f>
        <v>9.664080258686651</v>
      </c>
      <c r="S2129" s="1">
        <f>($O2129+$O2129*($Q2129-$C$1)/$C$1)/$C2129</f>
        <v>6.1288812193752786</v>
      </c>
      <c r="T2129" s="1">
        <f>($O2129+$O2129*($Q2129+T$2-$C$1)/$C$1)/$C2129</f>
        <v>69.039024298417587</v>
      </c>
      <c r="U2129" s="1">
        <f>($O2129+$O2129*($Q2129+U$2-$C$1)/$C$1)/$C2129</f>
        <v>37.583952758896416</v>
      </c>
      <c r="V2129" s="1">
        <f>($O2129+$O2129*($Q2129+V$2-$C$1)/$C$1)/$C2129</f>
        <v>6.1288812193752786</v>
      </c>
      <c r="AA2129"/>
      <c r="AB2129"/>
    </row>
    <row r="2130" spans="1:29" s="9" customFormat="1" hidden="1" x14ac:dyDescent="0.2">
      <c r="A2130" s="9" t="s">
        <v>3994</v>
      </c>
      <c r="B2130" s="10">
        <v>12.3</v>
      </c>
      <c r="C2130" s="11">
        <v>131693049</v>
      </c>
      <c r="D2130" s="11">
        <v>279000000</v>
      </c>
      <c r="E2130" s="9" t="s">
        <v>27</v>
      </c>
      <c r="F2130" s="11">
        <v>279000000</v>
      </c>
      <c r="G2130" s="12">
        <f>D2130/$C$3</f>
        <v>2.8053957312334359</v>
      </c>
      <c r="H2130" s="12">
        <f>F2130/$C$3</f>
        <v>2.8053957312334359</v>
      </c>
      <c r="I2130" s="12">
        <f>$B$3/G2130</f>
        <v>2.3633029473118281</v>
      </c>
      <c r="J2130" s="12">
        <f>$B$3/H2130</f>
        <v>2.3633029473118281</v>
      </c>
      <c r="K2130" s="11">
        <v>7478000000</v>
      </c>
      <c r="L2130" s="11">
        <v>4970000000</v>
      </c>
      <c r="M2130" s="12">
        <f>(K2130-L2130)/C2130</f>
        <v>19.044285321391563</v>
      </c>
      <c r="N2130" s="12">
        <f>B2130/M2130</f>
        <v>0.64586303935406708</v>
      </c>
      <c r="O2130" s="11">
        <v>2460000000</v>
      </c>
      <c r="P2130" s="12">
        <f>F2130/O2130*100</f>
        <v>11.341463414634147</v>
      </c>
      <c r="Q2130" s="12">
        <f>D2130/O2130*100</f>
        <v>11.341463414634147</v>
      </c>
      <c r="R2130" s="12">
        <f>B2130/S2130</f>
        <v>0.58058225903225813</v>
      </c>
      <c r="S2130" s="12">
        <f>($O2130+$O2130*($Q2130-$C$1)/$C$1)/$C2130</f>
        <v>21.185628407768128</v>
      </c>
      <c r="T2130" s="12">
        <f>($O2130+$O2130*($Q2130+T$2-$C$1)/$C$1)/$C2130</f>
        <v>24.921588686127237</v>
      </c>
      <c r="U2130" s="12">
        <f>($O2130+$O2130*($Q2130+U$2-$C$1)/$C$1)/$C2130</f>
        <v>23.053608546947682</v>
      </c>
      <c r="V2130" s="12">
        <f>($O2130+$O2130*($Q2130+V$2-$C$1)/$C$1)/$C2130</f>
        <v>21.185628407768128</v>
      </c>
      <c r="W2130" s="12"/>
      <c r="X2130" s="12"/>
      <c r="Y2130" s="12"/>
      <c r="Z2130" s="12"/>
      <c r="AC2130" s="9" t="s">
        <v>5062</v>
      </c>
    </row>
    <row r="2131" spans="1:29" hidden="1" x14ac:dyDescent="0.2">
      <c r="A2131" t="s">
        <v>2209</v>
      </c>
      <c r="B2131" s="5">
        <v>34.97</v>
      </c>
      <c r="C2131" s="2">
        <v>28223000</v>
      </c>
      <c r="D2131" s="2">
        <v>-62000000</v>
      </c>
      <c r="E2131" t="s">
        <v>27</v>
      </c>
      <c r="F2131" s="2">
        <v>-21000000</v>
      </c>
      <c r="G2131" s="1">
        <f>D2131/$C$3</f>
        <v>-0.62342127360743027</v>
      </c>
      <c r="H2131" s="1">
        <f>F2131/$C$3</f>
        <v>-0.21115881847993603</v>
      </c>
      <c r="I2131" s="1">
        <f>$B$3/G2131</f>
        <v>-10.634863262903226</v>
      </c>
      <c r="J2131" s="1">
        <f>$B$3/H2131</f>
        <v>-31.39816772857143</v>
      </c>
      <c r="K2131" s="3">
        <v>320000000</v>
      </c>
      <c r="L2131" s="3">
        <v>113000000</v>
      </c>
      <c r="M2131" s="1">
        <f>(K2131-L2131)/C2131</f>
        <v>7.3344435389575882</v>
      </c>
      <c r="N2131" s="1">
        <f>B2131/M2131</f>
        <v>4.7679145410628019</v>
      </c>
      <c r="O2131" s="3">
        <v>207000000</v>
      </c>
      <c r="P2131" s="1">
        <f>F2131/O2131*100</f>
        <v>-10.144927536231885</v>
      </c>
      <c r="Q2131" s="1">
        <f>D2131/O2131*100</f>
        <v>-29.951690821256037</v>
      </c>
      <c r="R2131" s="1">
        <f>B2131/S2131</f>
        <v>-1.5918682419354837</v>
      </c>
      <c r="S2131" s="1">
        <f>($O2131+$O2131*($Q2131-$C$1)/$C$1)/$C2131</f>
        <v>-21.967898522481665</v>
      </c>
      <c r="T2131" s="1">
        <f>($O2131+$O2131*($Q2131+T$2-$C$1)/$C$1)/$C2131</f>
        <v>-20.501009814690146</v>
      </c>
      <c r="U2131" s="1">
        <f>($O2131+$O2131*($Q2131+U$2-$C$1)/$C$1)/$C2131</f>
        <v>-21.234454168585906</v>
      </c>
      <c r="V2131" s="1">
        <f>($O2131+$O2131*($Q2131+V$2-$C$1)/$C$1)/$C2131</f>
        <v>-21.967898522481665</v>
      </c>
      <c r="AA2131"/>
      <c r="AB2131"/>
    </row>
    <row r="2132" spans="1:29" hidden="1" x14ac:dyDescent="0.2">
      <c r="A2132" t="s">
        <v>2210</v>
      </c>
      <c r="B2132" s="5">
        <v>35.590000000000003</v>
      </c>
      <c r="C2132" s="2">
        <v>128169000</v>
      </c>
      <c r="D2132" s="2">
        <v>70000000</v>
      </c>
      <c r="E2132" t="s">
        <v>27</v>
      </c>
      <c r="F2132" s="2">
        <v>3000000</v>
      </c>
      <c r="G2132" s="1">
        <f>D2132/$C$3</f>
        <v>0.70386272826645346</v>
      </c>
      <c r="H2132" s="1">
        <f>F2132/$C$3</f>
        <v>3.0165545497133722E-2</v>
      </c>
      <c r="I2132" s="1">
        <f>$B$3/G2132</f>
        <v>9.4194503185714282</v>
      </c>
      <c r="J2132" s="1">
        <f>$B$3/H2132</f>
        <v>219.78717409999999</v>
      </c>
      <c r="K2132" s="4">
        <v>3491000000</v>
      </c>
      <c r="L2132" s="4">
        <v>1686000000</v>
      </c>
      <c r="M2132" s="1">
        <f>(K2132-L2132)/C2132</f>
        <v>14.082968580545998</v>
      </c>
      <c r="N2132" s="1">
        <f>B2132/M2132</f>
        <v>2.52716604432133</v>
      </c>
      <c r="O2132" s="4">
        <v>1805000000</v>
      </c>
      <c r="P2132" s="1">
        <f>F2132/O2132*100</f>
        <v>0.16620498614958448</v>
      </c>
      <c r="Q2132" s="1">
        <f>D2132/O2132*100</f>
        <v>3.8781163434903045</v>
      </c>
      <c r="R2132" s="1">
        <f>B2132/S2132</f>
        <v>6.5164781571428572</v>
      </c>
      <c r="S2132" s="1">
        <f>($O2132+$O2132*($Q2132-$C$1)/$C$1)/$C2132</f>
        <v>5.4615390617075894</v>
      </c>
      <c r="T2132" s="1">
        <f>($O2132+$O2132*($Q2132+T$2-$C$1)/$C$1)/$C2132</f>
        <v>8.2781327778167899</v>
      </c>
      <c r="U2132" s="1">
        <f>($O2132+$O2132*($Q2132+U$2-$C$1)/$C$1)/$C2132</f>
        <v>6.8698359197621892</v>
      </c>
      <c r="V2132" s="1">
        <f>($O2132+$O2132*($Q2132+V$2-$C$1)/$C$1)/$C2132</f>
        <v>5.4615390617075894</v>
      </c>
      <c r="AA2132"/>
      <c r="AB2132"/>
    </row>
    <row r="2133" spans="1:29" hidden="1" x14ac:dyDescent="0.2">
      <c r="A2133" t="s">
        <v>2211</v>
      </c>
      <c r="B2133" s="5">
        <v>21.51</v>
      </c>
      <c r="C2133" s="2">
        <v>14181547</v>
      </c>
      <c r="D2133" s="2">
        <v>13000000</v>
      </c>
      <c r="E2133" t="s">
        <v>27</v>
      </c>
      <c r="F2133" s="2">
        <v>5000000</v>
      </c>
      <c r="G2133" s="1">
        <f>D2133/$C$3</f>
        <v>0.13071736382091279</v>
      </c>
      <c r="H2133" s="1">
        <f>F2133/$C$3</f>
        <v>5.027590916188953E-2</v>
      </c>
      <c r="I2133" s="1">
        <f>$B$3/G2133</f>
        <v>50.720117100000003</v>
      </c>
      <c r="J2133" s="1">
        <f>$B$3/H2133</f>
        <v>131.87230446000001</v>
      </c>
      <c r="K2133" s="3">
        <v>553000000</v>
      </c>
      <c r="L2133" s="3">
        <v>442000000</v>
      </c>
      <c r="M2133" s="1">
        <f>(K2133-L2133)/C2133</f>
        <v>7.8270727446025461</v>
      </c>
      <c r="N2133" s="1">
        <f>B2133/M2133</f>
        <v>2.7481538375675676</v>
      </c>
      <c r="O2133" s="3">
        <v>78000000</v>
      </c>
      <c r="P2133" s="1">
        <f>F2133/O2133*100</f>
        <v>6.4102564102564097</v>
      </c>
      <c r="Q2133" s="1">
        <f>D2133/O2133*100</f>
        <v>16.666666666666664</v>
      </c>
      <c r="R2133" s="1">
        <f>B2133/S2133</f>
        <v>2.3465005843846156</v>
      </c>
      <c r="S2133" s="1">
        <f>($O2133+$O2133*($Q2133-$C$1)/$C$1)/$C2133</f>
        <v>9.1668419531381158</v>
      </c>
      <c r="T2133" s="1">
        <f>($O2133+$O2133*($Q2133+T$2-$C$1)/$C$1)/$C2133</f>
        <v>10.266862987514688</v>
      </c>
      <c r="U2133" s="1">
        <f>($O2133+$O2133*($Q2133+U$2-$C$1)/$C$1)/$C2133</f>
        <v>9.7168524703264012</v>
      </c>
      <c r="V2133" s="1">
        <f>($O2133+$O2133*($Q2133+V$2-$C$1)/$C$1)/$C2133</f>
        <v>9.1668419531381158</v>
      </c>
      <c r="AA2133"/>
      <c r="AB2133"/>
    </row>
    <row r="2134" spans="1:29" hidden="1" x14ac:dyDescent="0.2">
      <c r="A2134" t="s">
        <v>2212</v>
      </c>
      <c r="B2134" s="5">
        <v>26.39</v>
      </c>
      <c r="C2134" s="2">
        <v>74507000</v>
      </c>
      <c r="D2134" s="2">
        <v>84000000</v>
      </c>
      <c r="E2134" t="s">
        <v>27</v>
      </c>
      <c r="F2134" s="2">
        <v>18000000</v>
      </c>
      <c r="G2134" s="1">
        <f>D2134/$C$3</f>
        <v>0.84463527391974413</v>
      </c>
      <c r="H2134" s="1">
        <f>F2134/$C$3</f>
        <v>0.18099327298280232</v>
      </c>
      <c r="I2134" s="1">
        <f>$B$3/G2134</f>
        <v>7.8495419321428574</v>
      </c>
      <c r="J2134" s="1">
        <f>$B$3/H2134</f>
        <v>36.631195683333331</v>
      </c>
      <c r="K2134" s="3">
        <v>726000000</v>
      </c>
      <c r="L2134" s="3">
        <v>271000000</v>
      </c>
      <c r="M2134" s="1">
        <f>(K2134-L2134)/C2134</f>
        <v>6.1068087562242477</v>
      </c>
      <c r="N2134" s="1">
        <f>B2134/M2134</f>
        <v>4.3214059999999996</v>
      </c>
      <c r="O2134" s="3">
        <v>455000000</v>
      </c>
      <c r="P2134" s="1">
        <f>F2134/O2134*100</f>
        <v>3.9560439560439558</v>
      </c>
      <c r="Q2134" s="1">
        <f>D2134/O2134*100</f>
        <v>18.461538461538463</v>
      </c>
      <c r="R2134" s="1">
        <f>B2134/S2134</f>
        <v>2.3407615833333333</v>
      </c>
      <c r="S2134" s="1">
        <f>($O2134+$O2134*($Q2134-$C$1)/$C$1)/$C2134</f>
        <v>11.274108473029381</v>
      </c>
      <c r="T2134" s="1">
        <f>($O2134+$O2134*($Q2134+T$2-$C$1)/$C$1)/$C2134</f>
        <v>12.49547022427423</v>
      </c>
      <c r="U2134" s="1">
        <f>($O2134+$O2134*($Q2134+U$2-$C$1)/$C$1)/$C2134</f>
        <v>11.884789348651806</v>
      </c>
      <c r="V2134" s="1">
        <f>($O2134+$O2134*($Q2134+V$2-$C$1)/$C$1)/$C2134</f>
        <v>11.274108473029381</v>
      </c>
      <c r="AA2134"/>
      <c r="AB2134"/>
    </row>
    <row r="2135" spans="1:29" hidden="1" x14ac:dyDescent="0.2">
      <c r="A2135" t="s">
        <v>2213</v>
      </c>
      <c r="B2135" s="5">
        <v>32.1</v>
      </c>
      <c r="C2135" s="2">
        <v>205277000</v>
      </c>
      <c r="D2135" s="2">
        <v>213000000</v>
      </c>
      <c r="E2135" t="s">
        <v>27</v>
      </c>
      <c r="F2135" s="2">
        <v>-8000000</v>
      </c>
      <c r="G2135" s="1">
        <f>D2135/$C$3</f>
        <v>2.141753730296494</v>
      </c>
      <c r="H2135" s="1">
        <f>F2135/$C$3</f>
        <v>-8.0441454659023248E-2</v>
      </c>
      <c r="I2135" s="1">
        <f>$B$3/G2135</f>
        <v>3.0955940014084509</v>
      </c>
      <c r="J2135" s="1">
        <f>$B$3/H2135</f>
        <v>-82.420190287500006</v>
      </c>
      <c r="K2135" s="4">
        <v>6323000000</v>
      </c>
      <c r="L2135" s="4">
        <v>3109000000</v>
      </c>
      <c r="M2135" s="1">
        <f>(K2135-L2135)/C2135</f>
        <v>15.656892881326208</v>
      </c>
      <c r="N2135" s="1">
        <f>B2135/M2135</f>
        <v>2.0502152146857502</v>
      </c>
      <c r="O2135" s="4">
        <v>3142000000</v>
      </c>
      <c r="P2135" s="1">
        <f>F2135/O2135*100</f>
        <v>-0.25461489497135581</v>
      </c>
      <c r="Q2135" s="1">
        <f>D2135/O2135*100</f>
        <v>6.7791215786123491</v>
      </c>
      <c r="R2135" s="1">
        <f>B2135/S2135</f>
        <v>3.0936111267605635</v>
      </c>
      <c r="S2135" s="1">
        <f>($O2135+$O2135*($Q2135-$C$1)/$C$1)/$C2135</f>
        <v>10.376223346989677</v>
      </c>
      <c r="T2135" s="1">
        <f>($O2135+$O2135*($Q2135+T$2-$C$1)/$C$1)/$C2135</f>
        <v>13.437452807669636</v>
      </c>
      <c r="U2135" s="1">
        <f>($O2135+$O2135*($Q2135+U$2-$C$1)/$C$1)/$C2135</f>
        <v>11.906838077329658</v>
      </c>
      <c r="V2135" s="1">
        <f>($O2135+$O2135*($Q2135+V$2-$C$1)/$C$1)/$C2135</f>
        <v>10.376223346989677</v>
      </c>
      <c r="AA2135"/>
      <c r="AB2135"/>
    </row>
    <row r="2136" spans="1:29" hidden="1" x14ac:dyDescent="0.2">
      <c r="A2136" t="s">
        <v>2214</v>
      </c>
      <c r="B2136" s="5">
        <v>70.58</v>
      </c>
      <c r="C2136" s="2">
        <v>70524000</v>
      </c>
      <c r="D2136" s="2">
        <v>74000000</v>
      </c>
      <c r="E2136" t="s">
        <v>275</v>
      </c>
      <c r="F2136" s="2">
        <v>-21000000</v>
      </c>
      <c r="G2136" s="1">
        <f>D2136/$C$3</f>
        <v>0.74408345559596512</v>
      </c>
      <c r="H2136" s="1">
        <f>F2136/$C$3</f>
        <v>-0.21115881847993603</v>
      </c>
      <c r="I2136" s="1">
        <f>$B$3/G2136</f>
        <v>8.9102908418918911</v>
      </c>
      <c r="J2136" s="1">
        <f>$B$3/H2136</f>
        <v>-31.39816772857143</v>
      </c>
      <c r="K2136" s="4">
        <v>2560000000</v>
      </c>
      <c r="L2136" s="4">
        <v>1542000000</v>
      </c>
      <c r="M2136" s="1">
        <f>(K2136-L2136)/C2136</f>
        <v>14.434802336793149</v>
      </c>
      <c r="N2136" s="1">
        <f>B2136/M2136</f>
        <v>4.8895716306483292</v>
      </c>
      <c r="O2136" s="4">
        <v>1018000000</v>
      </c>
      <c r="P2136" s="1">
        <f>F2136/O2136*100</f>
        <v>-2.0628683693516701</v>
      </c>
      <c r="Q2136" s="1">
        <f>D2136/O2136*100</f>
        <v>7.269155206286837</v>
      </c>
      <c r="R2136" s="1">
        <f>B2136/S2136</f>
        <v>6.7264647567567559</v>
      </c>
      <c r="S2136" s="1">
        <f>($O2136+$O2136*($Q2136-$C$1)/$C$1)/$C2136</f>
        <v>10.492881855822132</v>
      </c>
      <c r="T2136" s="1">
        <f>($O2136+$O2136*($Q2136+T$2-$C$1)/$C$1)/$C2136</f>
        <v>13.379842323180759</v>
      </c>
      <c r="U2136" s="1">
        <f>($O2136+$O2136*($Q2136+U$2-$C$1)/$C$1)/$C2136</f>
        <v>11.936362089501445</v>
      </c>
      <c r="V2136" s="1">
        <f>($O2136+$O2136*($Q2136+V$2-$C$1)/$C$1)/$C2136</f>
        <v>10.492881855822132</v>
      </c>
      <c r="AA2136"/>
      <c r="AB2136"/>
    </row>
    <row r="2137" spans="1:29" hidden="1" x14ac:dyDescent="0.2">
      <c r="A2137" t="s">
        <v>2215</v>
      </c>
      <c r="B2137" s="5" t="s">
        <v>46</v>
      </c>
      <c r="C2137" s="2">
        <v>491203000</v>
      </c>
      <c r="D2137" s="2">
        <v>1061000000</v>
      </c>
      <c r="E2137" t="s">
        <v>201</v>
      </c>
      <c r="F2137" s="2">
        <v>-46000000</v>
      </c>
      <c r="G2137" s="1">
        <f>D2137/$C$3</f>
        <v>10.668547924152959</v>
      </c>
      <c r="H2137" s="1">
        <f>F2137/$C$3</f>
        <v>-0.46253836428938372</v>
      </c>
      <c r="I2137" s="1">
        <f>$B$3/G2137</f>
        <v>0.62145289566446749</v>
      </c>
      <c r="J2137" s="1">
        <f>$B$3/H2137</f>
        <v>-14.333946136956522</v>
      </c>
      <c r="K2137" s="4">
        <v>14010000000</v>
      </c>
      <c r="L2137" s="4">
        <v>7487000000</v>
      </c>
      <c r="M2137" s="1">
        <f>(K2137-L2137)/C2137</f>
        <v>13.279642021730323</v>
      </c>
      <c r="N2137" s="1" t="e">
        <f>B2137/M2137</f>
        <v>#VALUE!</v>
      </c>
      <c r="O2137" s="4">
        <v>5933000000</v>
      </c>
      <c r="P2137" s="1">
        <f>F2137/O2137*100</f>
        <v>-0.77532445643013659</v>
      </c>
      <c r="Q2137" s="1">
        <f>D2137/O2137*100</f>
        <v>17.883027136355974</v>
      </c>
      <c r="R2137" s="1" t="e">
        <f>B2137/S2137</f>
        <v>#VALUE!</v>
      </c>
      <c r="S2137" s="1">
        <f>($O2137+$O2137*($Q2137-$C$1)/$C$1)/$C2137</f>
        <v>21.600030944436416</v>
      </c>
      <c r="T2137" s="1">
        <f>($O2137+$O2137*($Q2137+T$2-$C$1)/$C$1)/$C2137</f>
        <v>24.015732802934835</v>
      </c>
      <c r="U2137" s="1">
        <f>($O2137+$O2137*($Q2137+U$2-$C$1)/$C$1)/$C2137</f>
        <v>22.807881873685623</v>
      </c>
      <c r="V2137" s="1">
        <f>($O2137+$O2137*($Q2137+V$2-$C$1)/$C$1)/$C2137</f>
        <v>21.600030944436416</v>
      </c>
      <c r="AA2137"/>
      <c r="AB2137"/>
    </row>
    <row r="2138" spans="1:29" hidden="1" x14ac:dyDescent="0.2">
      <c r="A2138" t="s">
        <v>2216</v>
      </c>
      <c r="B2138" s="5">
        <v>26.14</v>
      </c>
      <c r="C2138" s="2">
        <v>32437000</v>
      </c>
      <c r="D2138" s="2">
        <v>32000000</v>
      </c>
      <c r="E2138" t="s">
        <v>27</v>
      </c>
      <c r="F2138" s="2">
        <v>4000000</v>
      </c>
      <c r="G2138" s="1">
        <f>D2138/$C$3</f>
        <v>0.32176581863609299</v>
      </c>
      <c r="H2138" s="1">
        <f>F2138/$C$3</f>
        <v>4.0220727329511624E-2</v>
      </c>
      <c r="I2138" s="1">
        <f>$B$3/G2138</f>
        <v>20.605047571875001</v>
      </c>
      <c r="J2138" s="1">
        <f>$B$3/H2138</f>
        <v>164.84038057500001</v>
      </c>
      <c r="K2138" s="3">
        <v>480000000</v>
      </c>
      <c r="L2138" s="3">
        <v>146000000</v>
      </c>
      <c r="M2138" s="1">
        <f>(K2138-L2138)/C2138</f>
        <v>10.29688318895089</v>
      </c>
      <c r="N2138" s="1">
        <f>B2138/M2138</f>
        <v>2.5386322754491015</v>
      </c>
      <c r="O2138" s="3">
        <v>334000000</v>
      </c>
      <c r="P2138" s="1">
        <f>F2138/O2138*100</f>
        <v>1.1976047904191618</v>
      </c>
      <c r="Q2138" s="1">
        <f>D2138/O2138*100</f>
        <v>9.5808383233532943</v>
      </c>
      <c r="R2138" s="1">
        <f>B2138/S2138</f>
        <v>2.6496974375</v>
      </c>
      <c r="S2138" s="1">
        <f>($O2138+$O2138*($Q2138-$C$1)/$C$1)/$C2138</f>
        <v>9.865277306779296</v>
      </c>
      <c r="T2138" s="1">
        <f>($O2138+$O2138*($Q2138+T$2-$C$1)/$C$1)/$C2138</f>
        <v>11.924653944569473</v>
      </c>
      <c r="U2138" s="1">
        <f>($O2138+$O2138*($Q2138+U$2-$C$1)/$C$1)/$C2138</f>
        <v>10.894965625674384</v>
      </c>
      <c r="V2138" s="1">
        <f>($O2138+$O2138*($Q2138+V$2-$C$1)/$C$1)/$C2138</f>
        <v>9.865277306779296</v>
      </c>
      <c r="AA2138"/>
      <c r="AB2138"/>
    </row>
    <row r="2139" spans="1:29" hidden="1" x14ac:dyDescent="0.2">
      <c r="A2139" t="s">
        <v>2217</v>
      </c>
      <c r="B2139" s="5">
        <v>19.53</v>
      </c>
      <c r="C2139" s="2">
        <v>82040000</v>
      </c>
      <c r="D2139" s="2">
        <v>73000000</v>
      </c>
      <c r="E2139" t="s">
        <v>27</v>
      </c>
      <c r="F2139" s="2">
        <v>21000000</v>
      </c>
      <c r="G2139" s="1">
        <f>D2139/$C$3</f>
        <v>0.73402827376358715</v>
      </c>
      <c r="H2139" s="1">
        <f>F2139/$C$3</f>
        <v>0.21115881847993603</v>
      </c>
      <c r="I2139" s="1">
        <f>$B$3/G2139</f>
        <v>9.0323496205479454</v>
      </c>
      <c r="J2139" s="1">
        <f>$B$3/H2139</f>
        <v>31.39816772857143</v>
      </c>
      <c r="K2139" s="3">
        <v>949000000</v>
      </c>
      <c r="L2139" s="3">
        <v>276000000</v>
      </c>
      <c r="M2139" s="1">
        <f>(K2139-L2139)/C2139</f>
        <v>8.2033154558751828</v>
      </c>
      <c r="N2139" s="1">
        <f>B2139/M2139</f>
        <v>2.3807447251114415</v>
      </c>
      <c r="O2139" s="3">
        <v>673000000</v>
      </c>
      <c r="P2139" s="1">
        <f>F2139/O2139*100</f>
        <v>3.1203566121842496</v>
      </c>
      <c r="Q2139" s="1">
        <f>D2139/O2139*100</f>
        <v>10.846953937592868</v>
      </c>
      <c r="R2139" s="1">
        <f>B2139/S2139</f>
        <v>2.1948509589041096</v>
      </c>
      <c r="S2139" s="1">
        <f>($O2139+$O2139*($Q2139-$C$1)/$C$1)/$C2139</f>
        <v>8.8980984885421748</v>
      </c>
      <c r="T2139" s="1">
        <f>($O2139+$O2139*($Q2139+T$2-$C$1)/$C$1)/$C2139</f>
        <v>10.53876157971721</v>
      </c>
      <c r="U2139" s="1">
        <f>($O2139+$O2139*($Q2139+U$2-$C$1)/$C$1)/$C2139</f>
        <v>9.7184300341296925</v>
      </c>
      <c r="V2139" s="1">
        <f>($O2139+$O2139*($Q2139+V$2-$C$1)/$C$1)/$C2139</f>
        <v>8.8980984885421748</v>
      </c>
      <c r="AA2139"/>
      <c r="AB2139"/>
    </row>
    <row r="2140" spans="1:29" hidden="1" x14ac:dyDescent="0.2">
      <c r="A2140" t="s">
        <v>2218</v>
      </c>
      <c r="B2140" s="5">
        <v>47.96</v>
      </c>
      <c r="C2140" s="2">
        <v>36690358</v>
      </c>
      <c r="D2140" s="2">
        <v>117000000</v>
      </c>
      <c r="E2140" t="s">
        <v>27</v>
      </c>
      <c r="F2140" s="2">
        <v>35000000</v>
      </c>
      <c r="G2140" s="1">
        <f>D2140/$C$3</f>
        <v>1.176456274388215</v>
      </c>
      <c r="H2140" s="1">
        <f>F2140/$C$3</f>
        <v>0.35193136413322673</v>
      </c>
      <c r="I2140" s="1">
        <f>$B$3/G2140</f>
        <v>5.6355685666666675</v>
      </c>
      <c r="J2140" s="1">
        <f>$B$3/H2140</f>
        <v>18.838900637142856</v>
      </c>
      <c r="K2140" s="4">
        <v>12569000000</v>
      </c>
      <c r="L2140" s="4">
        <v>11005000000</v>
      </c>
      <c r="M2140" s="1">
        <f>(K2140-L2140)/C2140</f>
        <v>42.627002985361983</v>
      </c>
      <c r="N2140" s="1">
        <f>B2140/M2140</f>
        <v>1.1251084205115089</v>
      </c>
      <c r="O2140" s="4">
        <v>1564000000</v>
      </c>
      <c r="P2140" s="1">
        <f>F2140/O2140*100</f>
        <v>2.2378516624040921</v>
      </c>
      <c r="Q2140" s="1">
        <f>D2140/O2140*100</f>
        <v>7.4808184143222505</v>
      </c>
      <c r="R2140" s="1">
        <f>B2140/S2140</f>
        <v>1.5039910851965812</v>
      </c>
      <c r="S2140" s="1">
        <f>($O2140+$O2140*($Q2140-$C$1)/$C$1)/$C2140</f>
        <v>31.888486888026549</v>
      </c>
      <c r="T2140" s="1">
        <f>($O2140+$O2140*($Q2140+T$2-$C$1)/$C$1)/$C2140</f>
        <v>40.413887485098947</v>
      </c>
      <c r="U2140" s="1">
        <f>($O2140+$O2140*($Q2140+U$2-$C$1)/$C$1)/$C2140</f>
        <v>36.151187186562744</v>
      </c>
      <c r="V2140" s="1">
        <f>($O2140+$O2140*($Q2140+V$2-$C$1)/$C$1)/$C2140</f>
        <v>31.888486888026549</v>
      </c>
      <c r="AA2140"/>
      <c r="AB2140"/>
    </row>
    <row r="2141" spans="1:29" hidden="1" x14ac:dyDescent="0.2">
      <c r="A2141" t="s">
        <v>2219</v>
      </c>
      <c r="B2141" s="5">
        <v>0.27</v>
      </c>
      <c r="C2141" s="2">
        <v>33650829</v>
      </c>
      <c r="D2141" s="2">
        <v>-16000000</v>
      </c>
      <c r="E2141" t="s">
        <v>27</v>
      </c>
      <c r="F2141" s="2">
        <v>-6000000</v>
      </c>
      <c r="G2141" s="1">
        <f>D2141/$C$3</f>
        <v>-0.1608829093180465</v>
      </c>
      <c r="H2141" s="1">
        <f>F2141/$C$3</f>
        <v>-6.0331090994267443E-2</v>
      </c>
      <c r="I2141" s="1">
        <f>$B$3/G2141</f>
        <v>-41.210095143750003</v>
      </c>
      <c r="J2141" s="1">
        <f>$B$3/H2141</f>
        <v>-109.89358704999999</v>
      </c>
      <c r="K2141" s="3">
        <v>24000000</v>
      </c>
      <c r="L2141" s="3">
        <v>8000000</v>
      </c>
      <c r="M2141" s="1">
        <f>(K2141-L2141)/C2141</f>
        <v>0.47547119864417009</v>
      </c>
      <c r="N2141" s="1">
        <f>B2141/M2141</f>
        <v>0.56785773937500006</v>
      </c>
      <c r="O2141" s="3">
        <v>17000000</v>
      </c>
      <c r="P2141" s="1">
        <f>F2141/O2141*100</f>
        <v>-35.294117647058826</v>
      </c>
      <c r="Q2141" s="1">
        <f>D2141/O2141*100</f>
        <v>-94.117647058823522</v>
      </c>
      <c r="R2141" s="1">
        <f>B2141/S2141</f>
        <v>-5.6785773937500013E-2</v>
      </c>
      <c r="S2141" s="1">
        <f>($O2141+$O2141*($Q2141-$C$1)/$C$1)/$C2141</f>
        <v>-4.7547119864417002</v>
      </c>
      <c r="T2141" s="1">
        <f>($O2141+$O2141*($Q2141+T$2-$C$1)/$C$1)/$C2141</f>
        <v>-4.6536743567298142</v>
      </c>
      <c r="U2141" s="1">
        <f>($O2141+$O2141*($Q2141+U$2-$C$1)/$C$1)/$C2141</f>
        <v>-4.7041931715857572</v>
      </c>
      <c r="V2141" s="1">
        <f>($O2141+$O2141*($Q2141+V$2-$C$1)/$C$1)/$C2141</f>
        <v>-4.7547119864417002</v>
      </c>
      <c r="AA2141"/>
      <c r="AB2141"/>
    </row>
    <row r="2142" spans="1:29" hidden="1" x14ac:dyDescent="0.2">
      <c r="A2142" t="s">
        <v>2220</v>
      </c>
      <c r="B2142" s="5">
        <v>3.19</v>
      </c>
      <c r="C2142" s="2">
        <v>489971000</v>
      </c>
      <c r="D2142" s="2">
        <v>-27000000</v>
      </c>
      <c r="E2142" t="s">
        <v>27</v>
      </c>
      <c r="F2142" s="2">
        <v>-20000000</v>
      </c>
      <c r="G2142" s="1">
        <f>D2142/$C$3</f>
        <v>-0.27148990947420348</v>
      </c>
      <c r="H2142" s="1">
        <f>F2142/$C$3</f>
        <v>-0.20110363664755812</v>
      </c>
      <c r="I2142" s="1">
        <f>$B$3/G2142</f>
        <v>-24.420797122222222</v>
      </c>
      <c r="J2142" s="1">
        <f>$B$3/H2142</f>
        <v>-32.968076115000002</v>
      </c>
      <c r="K2142" s="4">
        <v>2673000000</v>
      </c>
      <c r="L2142" s="4">
        <v>1057000000</v>
      </c>
      <c r="M2142" s="1">
        <f>(K2142-L2142)/C2142</f>
        <v>3.2981543805653804</v>
      </c>
      <c r="N2142" s="1">
        <f>B2142/M2142</f>
        <v>0.96720760519801985</v>
      </c>
      <c r="O2142" s="4">
        <v>1617000000</v>
      </c>
      <c r="P2142" s="1">
        <f>F2142/O2142*100</f>
        <v>-1.2368583797155226</v>
      </c>
      <c r="Q2142" s="1">
        <f>D2142/O2142*100</f>
        <v>-1.6697588126159555</v>
      </c>
      <c r="R2142" s="1">
        <f>B2142/S2142</f>
        <v>-5.7889166296296297</v>
      </c>
      <c r="S2142" s="1">
        <f>($O2142+$O2142*($Q2142-$C$1)/$C$1)/$C2142</f>
        <v>-0.5510530215053544</v>
      </c>
      <c r="T2142" s="1">
        <f>($O2142+$O2142*($Q2142+T$2-$C$1)/$C$1)/$C2142</f>
        <v>0.10898604203105947</v>
      </c>
      <c r="U2142" s="1">
        <f>($O2142+$O2142*($Q2142+U$2-$C$1)/$C$1)/$C2142</f>
        <v>-0.2210334897371477</v>
      </c>
      <c r="V2142" s="1">
        <f>($O2142+$O2142*($Q2142+V$2-$C$1)/$C$1)/$C2142</f>
        <v>-0.5510530215053544</v>
      </c>
      <c r="AA2142"/>
      <c r="AB2142"/>
    </row>
    <row r="2143" spans="1:29" hidden="1" x14ac:dyDescent="0.2">
      <c r="A2143" t="s">
        <v>2221</v>
      </c>
      <c r="B2143" s="5">
        <v>7.39</v>
      </c>
      <c r="C2143" s="2">
        <v>15760633</v>
      </c>
      <c r="D2143" s="2">
        <v>-5000000</v>
      </c>
      <c r="E2143" t="s">
        <v>27</v>
      </c>
      <c r="F2143" s="2">
        <v>-5000000</v>
      </c>
      <c r="G2143" s="1">
        <f>D2143/$C$3</f>
        <v>-5.027590916188953E-2</v>
      </c>
      <c r="H2143" s="1">
        <f>F2143/$C$3</f>
        <v>-5.027590916188953E-2</v>
      </c>
      <c r="I2143" s="1">
        <f>$B$3/G2143</f>
        <v>-131.87230446000001</v>
      </c>
      <c r="J2143" s="1">
        <f>$B$3/H2143</f>
        <v>-131.87230446000001</v>
      </c>
      <c r="K2143" s="3">
        <v>57000000</v>
      </c>
      <c r="L2143" s="3">
        <v>20000000</v>
      </c>
      <c r="M2143" s="1">
        <f>(K2143-L2143)/C2143</f>
        <v>2.3476214438848997</v>
      </c>
      <c r="N2143" s="1">
        <f>B2143/M2143</f>
        <v>3.1478669694594594</v>
      </c>
      <c r="O2143" s="3">
        <v>37000000</v>
      </c>
      <c r="P2143" s="1">
        <f>F2143/O2143*100</f>
        <v>-13.513513513513514</v>
      </c>
      <c r="Q2143" s="1">
        <f>D2143/O2143*100</f>
        <v>-13.513513513513514</v>
      </c>
      <c r="R2143" s="1">
        <f>B2143/S2143</f>
        <v>-2.3294215573999995</v>
      </c>
      <c r="S2143" s="1">
        <f>($O2143+$O2143*($Q2143-$C$1)/$C$1)/$C2143</f>
        <v>-3.1724614106552709</v>
      </c>
      <c r="T2143" s="1">
        <f>($O2143+$O2143*($Q2143+T$2-$C$1)/$C$1)/$C2143</f>
        <v>-2.7029371218782909</v>
      </c>
      <c r="U2143" s="1">
        <f>($O2143+$O2143*($Q2143+U$2-$C$1)/$C$1)/$C2143</f>
        <v>-2.9376992662667809</v>
      </c>
      <c r="V2143" s="1">
        <f>($O2143+$O2143*($Q2143+V$2-$C$1)/$C$1)/$C2143</f>
        <v>-3.1724614106552709</v>
      </c>
      <c r="AA2143"/>
      <c r="AB2143"/>
    </row>
    <row r="2144" spans="1:29" hidden="1" x14ac:dyDescent="0.2">
      <c r="A2144" t="s">
        <v>2222</v>
      </c>
      <c r="B2144" s="5">
        <v>122.39</v>
      </c>
      <c r="C2144" s="2">
        <v>137581000</v>
      </c>
      <c r="D2144" s="2">
        <v>328000000</v>
      </c>
      <c r="E2144" t="s">
        <v>80</v>
      </c>
      <c r="F2144" s="2">
        <v>86000000</v>
      </c>
      <c r="G2144" s="1">
        <f>D2144/$C$3</f>
        <v>3.2980996410199532</v>
      </c>
      <c r="H2144" s="1">
        <f>F2144/$C$3</f>
        <v>0.86474563758449996</v>
      </c>
      <c r="I2144" s="1">
        <f>$B$3/G2144</f>
        <v>2.010248543597561</v>
      </c>
      <c r="J2144" s="1">
        <f>$B$3/H2144</f>
        <v>7.6669944453488377</v>
      </c>
      <c r="K2144" s="4">
        <v>2969000000</v>
      </c>
      <c r="L2144" s="4">
        <v>1086000000</v>
      </c>
      <c r="M2144" s="1">
        <f>(K2144-L2144)/C2144</f>
        <v>13.686482871908185</v>
      </c>
      <c r="N2144" s="1">
        <f>B2144/M2144</f>
        <v>8.9423996760488578</v>
      </c>
      <c r="O2144" s="4">
        <v>1667000000</v>
      </c>
      <c r="P2144" s="1">
        <f>F2144/O2144*100</f>
        <v>5.1589682063587281</v>
      </c>
      <c r="Q2144" s="1">
        <f>D2144/O2144*100</f>
        <v>19.676064787042591</v>
      </c>
      <c r="R2144" s="1">
        <f>B2144/S2144</f>
        <v>5.1337007896341467</v>
      </c>
      <c r="S2144" s="1">
        <f>($O2144+$O2144*($Q2144-$C$1)/$C$1)/$C2144</f>
        <v>23.840501232001511</v>
      </c>
      <c r="T2144" s="1">
        <f>($O2144+$O2144*($Q2144+T$2-$C$1)/$C$1)/$C2144</f>
        <v>26.263800960888496</v>
      </c>
      <c r="U2144" s="1">
        <f>($O2144+$O2144*($Q2144+U$2-$C$1)/$C$1)/$C2144</f>
        <v>25.052151096445002</v>
      </c>
      <c r="V2144" s="1">
        <f>($O2144+$O2144*($Q2144+V$2-$C$1)/$C$1)/$C2144</f>
        <v>23.840501232001511</v>
      </c>
      <c r="AA2144"/>
      <c r="AB2144"/>
    </row>
    <row r="2145" spans="1:28" hidden="1" x14ac:dyDescent="0.2">
      <c r="A2145" t="s">
        <v>2223</v>
      </c>
      <c r="B2145" s="5" t="s">
        <v>46</v>
      </c>
      <c r="C2145" s="2">
        <v>0</v>
      </c>
      <c r="D2145" s="2" t="s">
        <v>41</v>
      </c>
      <c r="E2145" t="s">
        <v>42</v>
      </c>
      <c r="F2145" s="2" t="s">
        <v>41</v>
      </c>
      <c r="G2145" s="1" t="e">
        <f>D2145/$C$3</f>
        <v>#VALUE!</v>
      </c>
      <c r="H2145" s="1" t="e">
        <f>F2145/$C$3</f>
        <v>#VALUE!</v>
      </c>
      <c r="I2145" s="1" t="e">
        <f>$B$3/G2145</f>
        <v>#VALUE!</v>
      </c>
      <c r="J2145" s="1" t="e">
        <f>$B$3/H2145</f>
        <v>#VALUE!</v>
      </c>
      <c r="K2145" s="2" t="s">
        <v>41</v>
      </c>
      <c r="L2145" s="2" t="s">
        <v>41</v>
      </c>
      <c r="M2145" s="1" t="e">
        <f>(K2145-L2145)/C2145</f>
        <v>#VALUE!</v>
      </c>
      <c r="N2145" s="1" t="e">
        <f>B2145/M2145</f>
        <v>#VALUE!</v>
      </c>
      <c r="O2145" s="2" t="s">
        <v>41</v>
      </c>
      <c r="P2145" s="1" t="e">
        <f>F2145/O2145*100</f>
        <v>#VALUE!</v>
      </c>
      <c r="Q2145" s="1" t="e">
        <f>D2145/O2145*100</f>
        <v>#VALUE!</v>
      </c>
      <c r="R2145" s="1" t="e">
        <f>B2145/S2145</f>
        <v>#VALUE!</v>
      </c>
      <c r="S2145" s="1" t="e">
        <f>($O2145+$O2145*($Q2145-$C$1)/$C$1)/$C2145</f>
        <v>#VALUE!</v>
      </c>
      <c r="T2145" s="1" t="e">
        <f>($O2145+$O2145*($Q2145+T$2-$C$1)/$C$1)/$C2145</f>
        <v>#VALUE!</v>
      </c>
      <c r="U2145" s="1" t="e">
        <f>($O2145+$O2145*($Q2145+U$2-$C$1)/$C$1)/$C2145</f>
        <v>#VALUE!</v>
      </c>
      <c r="V2145" s="1" t="e">
        <f>($O2145+$O2145*($Q2145+V$2-$C$1)/$C$1)/$C2145</f>
        <v>#VALUE!</v>
      </c>
      <c r="AA2145"/>
      <c r="AB2145"/>
    </row>
    <row r="2146" spans="1:28" hidden="1" x14ac:dyDescent="0.2">
      <c r="A2146" t="s">
        <v>2224</v>
      </c>
      <c r="B2146" s="5">
        <v>30.45</v>
      </c>
      <c r="C2146" s="2">
        <v>19428000</v>
      </c>
      <c r="D2146" s="2">
        <v>49000000</v>
      </c>
      <c r="E2146" t="s">
        <v>27</v>
      </c>
      <c r="F2146" s="2">
        <v>10000000</v>
      </c>
      <c r="G2146" s="1">
        <f>D2146/$C$3</f>
        <v>0.4927039097865174</v>
      </c>
      <c r="H2146" s="1">
        <f>F2146/$C$3</f>
        <v>0.10055181832377906</v>
      </c>
      <c r="I2146" s="1">
        <f>$B$3/G2146</f>
        <v>13.456357597959185</v>
      </c>
      <c r="J2146" s="1">
        <f>$B$3/H2146</f>
        <v>65.936152230000005</v>
      </c>
      <c r="K2146" s="3">
        <v>777000000</v>
      </c>
      <c r="L2146" s="3">
        <v>480000000</v>
      </c>
      <c r="M2146" s="1">
        <f>(K2146-L2146)/C2146</f>
        <v>15.28721432983323</v>
      </c>
      <c r="N2146" s="1">
        <f>B2146/M2146</f>
        <v>1.9918606060606061</v>
      </c>
      <c r="O2146" s="3">
        <v>297000000</v>
      </c>
      <c r="P2146" s="1">
        <f>F2146/O2146*100</f>
        <v>3.3670033670033668</v>
      </c>
      <c r="Q2146" s="1">
        <f>D2146/O2146*100</f>
        <v>16.498316498316498</v>
      </c>
      <c r="R2146" s="1">
        <f>B2146/S2146</f>
        <v>1.2073114285714286</v>
      </c>
      <c r="S2146" s="1">
        <f>($O2146+$O2146*($Q2146-$C$1)/$C$1)/$C2146</f>
        <v>25.221330039118797</v>
      </c>
      <c r="T2146" s="1">
        <f>($O2146+$O2146*($Q2146+T$2-$C$1)/$C$1)/$C2146</f>
        <v>28.278772905085443</v>
      </c>
      <c r="U2146" s="1">
        <f>($O2146+$O2146*($Q2146+U$2-$C$1)/$C$1)/$C2146</f>
        <v>26.750051472102122</v>
      </c>
      <c r="V2146" s="1">
        <f>($O2146+$O2146*($Q2146+V$2-$C$1)/$C$1)/$C2146</f>
        <v>25.221330039118797</v>
      </c>
      <c r="AA2146"/>
      <c r="AB2146"/>
    </row>
    <row r="2147" spans="1:28" hidden="1" x14ac:dyDescent="0.2">
      <c r="A2147" t="s">
        <v>2225</v>
      </c>
      <c r="B2147" s="5">
        <v>44.27</v>
      </c>
      <c r="C2147" s="2">
        <v>32027000</v>
      </c>
      <c r="D2147" s="2">
        <v>47000000</v>
      </c>
      <c r="E2147" t="s">
        <v>143</v>
      </c>
      <c r="F2147" s="2">
        <v>13000000</v>
      </c>
      <c r="G2147" s="1">
        <f>D2147/$C$3</f>
        <v>0.47259354612176163</v>
      </c>
      <c r="H2147" s="1">
        <f>F2147/$C$3</f>
        <v>0.13071736382091279</v>
      </c>
      <c r="I2147" s="1">
        <f>$B$3/G2147</f>
        <v>14.028968559574468</v>
      </c>
      <c r="J2147" s="1">
        <f>$B$3/H2147</f>
        <v>50.720117100000003</v>
      </c>
      <c r="K2147" s="4">
        <v>1021000000</v>
      </c>
      <c r="L2147" s="3">
        <v>463000000</v>
      </c>
      <c r="M2147" s="1">
        <f>(K2147-L2147)/C2147</f>
        <v>17.422799512910981</v>
      </c>
      <c r="N2147" s="1">
        <f>B2147/M2147</f>
        <v>2.5409234587813625</v>
      </c>
      <c r="O2147" s="3">
        <v>558000000</v>
      </c>
      <c r="P2147" s="1">
        <f>F2147/O2147*100</f>
        <v>2.3297491039426523</v>
      </c>
      <c r="Q2147" s="1">
        <f>D2147/O2147*100</f>
        <v>8.4229390681003586</v>
      </c>
      <c r="R2147" s="1">
        <f>B2147/S2147</f>
        <v>3.016670829787234</v>
      </c>
      <c r="S2147" s="1">
        <f>($O2147+$O2147*($Q2147-$C$1)/$C$1)/$C2147</f>
        <v>14.675117869297781</v>
      </c>
      <c r="T2147" s="1">
        <f>($O2147+$O2147*($Q2147+T$2-$C$1)/$C$1)/$C2147</f>
        <v>18.159677771879977</v>
      </c>
      <c r="U2147" s="1">
        <f>($O2147+$O2147*($Q2147+U$2-$C$1)/$C$1)/$C2147</f>
        <v>16.417397820588878</v>
      </c>
      <c r="V2147" s="1">
        <f>($O2147+$O2147*($Q2147+V$2-$C$1)/$C$1)/$C2147</f>
        <v>14.675117869297781</v>
      </c>
      <c r="AA2147"/>
      <c r="AB2147"/>
    </row>
    <row r="2148" spans="1:28" hidden="1" x14ac:dyDescent="0.2">
      <c r="A2148" t="s">
        <v>2226</v>
      </c>
      <c r="B2148" s="5">
        <v>183.51</v>
      </c>
      <c r="C2148" s="2">
        <v>25396000</v>
      </c>
      <c r="D2148" s="2">
        <v>169000000</v>
      </c>
      <c r="E2148" t="s">
        <v>585</v>
      </c>
      <c r="F2148" s="2">
        <v>69000000</v>
      </c>
      <c r="G2148" s="1">
        <f>D2148/$C$3</f>
        <v>1.6993257296718662</v>
      </c>
      <c r="H2148" s="1">
        <f>F2148/$C$3</f>
        <v>0.69380754643407561</v>
      </c>
      <c r="I2148" s="1">
        <f>$B$3/G2148</f>
        <v>3.9015474692307692</v>
      </c>
      <c r="J2148" s="1">
        <f>$B$3/H2148</f>
        <v>9.5559640913043467</v>
      </c>
      <c r="K2148" s="4">
        <v>1791000000</v>
      </c>
      <c r="L2148" s="3">
        <v>629000000</v>
      </c>
      <c r="M2148" s="1">
        <f>(K2148-L2148)/C2148</f>
        <v>45.75523704520397</v>
      </c>
      <c r="N2148" s="1">
        <f>B2148/M2148</f>
        <v>4.0106884337349396</v>
      </c>
      <c r="O2148" s="4">
        <v>1162000000</v>
      </c>
      <c r="P2148" s="1">
        <f>F2148/O2148*100</f>
        <v>5.9380378657487087</v>
      </c>
      <c r="Q2148" s="1">
        <f>D2148/O2148*100</f>
        <v>14.543889845094665</v>
      </c>
      <c r="R2148" s="1">
        <f>B2148/S2148</f>
        <v>2.7576449467455619</v>
      </c>
      <c r="S2148" s="1">
        <f>($O2148+$O2148*($Q2148-$C$1)/$C$1)/$C2148</f>
        <v>66.54591274216412</v>
      </c>
      <c r="T2148" s="1">
        <f>($O2148+$O2148*($Q2148+T$2-$C$1)/$C$1)/$C2148</f>
        <v>75.696960151204919</v>
      </c>
      <c r="U2148" s="1">
        <f>($O2148+$O2148*($Q2148+U$2-$C$1)/$C$1)/$C2148</f>
        <v>71.121436446684513</v>
      </c>
      <c r="V2148" s="1">
        <f>($O2148+$O2148*($Q2148+V$2-$C$1)/$C$1)/$C2148</f>
        <v>66.54591274216412</v>
      </c>
      <c r="AA2148"/>
      <c r="AB2148"/>
    </row>
    <row r="2149" spans="1:28" hidden="1" x14ac:dyDescent="0.2">
      <c r="A2149" t="s">
        <v>2227</v>
      </c>
      <c r="B2149" s="5">
        <v>1.28</v>
      </c>
      <c r="C2149" s="2">
        <v>25903544</v>
      </c>
      <c r="D2149" s="2">
        <v>-29000000</v>
      </c>
      <c r="E2149" t="s">
        <v>27</v>
      </c>
      <c r="F2149" s="2">
        <v>-6000000</v>
      </c>
      <c r="G2149" s="1">
        <f>D2149/$C$3</f>
        <v>-0.29160027313895931</v>
      </c>
      <c r="H2149" s="1">
        <f>F2149/$C$3</f>
        <v>-6.0331090994267443E-2</v>
      </c>
      <c r="I2149" s="1">
        <f>$B$3/G2149</f>
        <v>-22.736604217241378</v>
      </c>
      <c r="J2149" s="1">
        <f>$B$3/H2149</f>
        <v>-109.89358704999999</v>
      </c>
      <c r="K2149" s="3">
        <v>13000000</v>
      </c>
      <c r="L2149" s="3">
        <v>4000000</v>
      </c>
      <c r="M2149" s="1">
        <f>(K2149-L2149)/C2149</f>
        <v>0.34744280550954726</v>
      </c>
      <c r="N2149" s="1">
        <f>B2149/M2149</f>
        <v>3.6840595911111111</v>
      </c>
      <c r="O2149" s="3">
        <v>9000000</v>
      </c>
      <c r="P2149" s="1">
        <f>F2149/O2149*100</f>
        <v>-66.666666666666657</v>
      </c>
      <c r="Q2149" s="1">
        <f>D2149/O2149*100</f>
        <v>-322.22222222222223</v>
      </c>
      <c r="R2149" s="1">
        <f>B2149/S2149</f>
        <v>-0.11433288386206897</v>
      </c>
      <c r="S2149" s="1">
        <f>($O2149+$O2149*($Q2149-$C$1)/$C$1)/$C2149</f>
        <v>-11.195379288640968</v>
      </c>
      <c r="T2149" s="1">
        <f>($O2149+$O2149*($Q2149+T$2-$C$1)/$C$1)/$C2149</f>
        <v>-11.125890727539058</v>
      </c>
      <c r="U2149" s="1">
        <f>($O2149+$O2149*($Q2149+U$2-$C$1)/$C$1)/$C2149</f>
        <v>-11.160635008090013</v>
      </c>
      <c r="V2149" s="1">
        <f>($O2149+$O2149*($Q2149+V$2-$C$1)/$C$1)/$C2149</f>
        <v>-11.195379288640968</v>
      </c>
      <c r="AA2149"/>
      <c r="AB2149"/>
    </row>
    <row r="2150" spans="1:28" hidden="1" x14ac:dyDescent="0.2">
      <c r="A2150" t="s">
        <v>2228</v>
      </c>
      <c r="B2150" s="5">
        <v>8.6300000000000008</v>
      </c>
      <c r="C2150" s="2">
        <v>148354000</v>
      </c>
      <c r="D2150" s="2">
        <v>29000000</v>
      </c>
      <c r="E2150" t="s">
        <v>27</v>
      </c>
      <c r="F2150" s="2">
        <v>32000000</v>
      </c>
      <c r="G2150" s="1">
        <f>D2150/$C$3</f>
        <v>0.29160027313895931</v>
      </c>
      <c r="H2150" s="1">
        <f>F2150/$C$3</f>
        <v>0.32176581863609299</v>
      </c>
      <c r="I2150" s="1">
        <f>$B$3/G2150</f>
        <v>22.736604217241378</v>
      </c>
      <c r="J2150" s="1">
        <f>$B$3/H2150</f>
        <v>20.605047571875001</v>
      </c>
      <c r="K2150" s="4">
        <v>2614000000</v>
      </c>
      <c r="L2150" s="3">
        <v>931000000</v>
      </c>
      <c r="M2150" s="1">
        <f>(K2150-L2150)/C2150</f>
        <v>11.344486835542014</v>
      </c>
      <c r="N2150" s="1">
        <f>B2150/M2150</f>
        <v>0.76072193701723123</v>
      </c>
      <c r="O2150" s="4">
        <v>1679000000</v>
      </c>
      <c r="P2150" s="1">
        <f>F2150/O2150*100</f>
        <v>1.9058963668850508</v>
      </c>
      <c r="Q2150" s="1">
        <f>D2150/O2150*100</f>
        <v>1.7272185824895772</v>
      </c>
      <c r="R2150" s="1">
        <f>B2150/S2150</f>
        <v>4.4148104137931039</v>
      </c>
      <c r="S2150" s="1">
        <f>($O2150+$O2150*($Q2150-$C$1)/$C$1)/$C2150</f>
        <v>1.9547838278711731</v>
      </c>
      <c r="T2150" s="1">
        <f>($O2150+$O2150*($Q2150+T$2-$C$1)/$C$1)/$C2150</f>
        <v>4.2182886878682071</v>
      </c>
      <c r="U2150" s="1">
        <f>($O2150+$O2150*($Q2150+U$2-$C$1)/$C$1)/$C2150</f>
        <v>3.0865362578696902</v>
      </c>
      <c r="V2150" s="1">
        <f>($O2150+$O2150*($Q2150+V$2-$C$1)/$C$1)/$C2150</f>
        <v>1.9547838278711731</v>
      </c>
      <c r="AA2150"/>
      <c r="AB2150"/>
    </row>
    <row r="2151" spans="1:28" hidden="1" x14ac:dyDescent="0.2">
      <c r="A2151" t="s">
        <v>2229</v>
      </c>
      <c r="B2151" s="5">
        <v>42.23</v>
      </c>
      <c r="C2151" s="2">
        <v>108892000</v>
      </c>
      <c r="D2151" s="2">
        <v>-34000000</v>
      </c>
      <c r="E2151" t="s">
        <v>114</v>
      </c>
      <c r="F2151" s="2">
        <v>41000000</v>
      </c>
      <c r="G2151" s="1">
        <f>D2151/$C$3</f>
        <v>-0.34187618230084882</v>
      </c>
      <c r="H2151" s="1">
        <f>F2151/$C$3</f>
        <v>0.41226245512749415</v>
      </c>
      <c r="I2151" s="1">
        <f>$B$3/G2151</f>
        <v>-19.39298595</v>
      </c>
      <c r="J2151" s="1">
        <f>$B$3/H2151</f>
        <v>16.081988348780488</v>
      </c>
      <c r="K2151" s="4">
        <v>5840000000</v>
      </c>
      <c r="L2151" s="4">
        <v>1827000000</v>
      </c>
      <c r="M2151" s="1">
        <f>(K2151-L2151)/C2151</f>
        <v>36.853028688976231</v>
      </c>
      <c r="N2151" s="1">
        <f>B2151/M2151</f>
        <v>1.1459031049090456</v>
      </c>
      <c r="O2151" s="4">
        <v>4012000000</v>
      </c>
      <c r="P2151" s="1">
        <f>F2151/O2151*100</f>
        <v>1.0219341974077767</v>
      </c>
      <c r="Q2151" s="1">
        <f>D2151/O2151*100</f>
        <v>-0.84745762711864403</v>
      </c>
      <c r="R2151" s="1">
        <f>B2151/S2151</f>
        <v>-13.525026941176471</v>
      </c>
      <c r="S2151" s="1">
        <f>($O2151+$O2151*($Q2151-$C$1)/$C$1)/$C2151</f>
        <v>-3.1223597693127134</v>
      </c>
      <c r="T2151" s="1">
        <f>($O2151+$O2151*($Q2151+T$2-$C$1)/$C$1)/$C2151</f>
        <v>4.2464092862652905</v>
      </c>
      <c r="U2151" s="1">
        <f>($O2151+$O2151*($Q2151+U$2-$C$1)/$C$1)/$C2151</f>
        <v>0.56202475847628841</v>
      </c>
      <c r="V2151" s="1">
        <f>($O2151+$O2151*($Q2151+V$2-$C$1)/$C$1)/$C2151</f>
        <v>-3.1223597693127134</v>
      </c>
      <c r="AA2151"/>
      <c r="AB2151"/>
    </row>
    <row r="2152" spans="1:28" hidden="1" x14ac:dyDescent="0.2">
      <c r="A2152" t="s">
        <v>2230</v>
      </c>
      <c r="B2152" s="5">
        <v>10.25</v>
      </c>
      <c r="C2152" s="2">
        <v>37518750</v>
      </c>
      <c r="D2152" s="2" t="s">
        <v>41</v>
      </c>
      <c r="E2152" t="s">
        <v>42</v>
      </c>
      <c r="F2152" s="2">
        <v>1.1200000000000001</v>
      </c>
      <c r="G2152" s="1" t="e">
        <f>D2152/$C$3</f>
        <v>#VALUE!</v>
      </c>
      <c r="H2152" s="1">
        <f>F2152/$C$3</f>
        <v>1.1261803652263257E-8</v>
      </c>
      <c r="I2152" s="1" t="e">
        <f>$B$3/G2152</f>
        <v>#VALUE!</v>
      </c>
      <c r="J2152" s="1">
        <f>$B$3/H2152</f>
        <v>588715644.91071427</v>
      </c>
      <c r="K2152" s="3">
        <v>308000000</v>
      </c>
      <c r="L2152" s="3">
        <v>12000000</v>
      </c>
      <c r="M2152" s="1">
        <f>(K2152-L2152)/C2152</f>
        <v>7.8893886390138261</v>
      </c>
      <c r="N2152" s="1">
        <f>B2152/M2152</f>
        <v>1.2992134712837837</v>
      </c>
      <c r="O2152" s="3">
        <v>5000000</v>
      </c>
      <c r="P2152" s="1">
        <f>F2152/O2152*100</f>
        <v>2.2400000000000002E-5</v>
      </c>
      <c r="Q2152" s="1" t="e">
        <f>D2152/O2152*100</f>
        <v>#VALUE!</v>
      </c>
      <c r="R2152" s="1" t="e">
        <f>B2152/S2152</f>
        <v>#VALUE!</v>
      </c>
      <c r="S2152" s="1" t="e">
        <f>($O2152+$O2152*($Q2152-$C$1)/$C$1)/$C2152</f>
        <v>#VALUE!</v>
      </c>
      <c r="T2152" s="1" t="e">
        <f>($O2152+$O2152*($Q2152+T$2-$C$1)/$C$1)/$C2152</f>
        <v>#VALUE!</v>
      </c>
      <c r="U2152" s="1" t="e">
        <f>($O2152+$O2152*($Q2152+U$2-$C$1)/$C$1)/$C2152</f>
        <v>#VALUE!</v>
      </c>
      <c r="V2152" s="1" t="e">
        <f>($O2152+$O2152*($Q2152+V$2-$C$1)/$C$1)/$C2152</f>
        <v>#VALUE!</v>
      </c>
      <c r="AA2152"/>
      <c r="AB2152"/>
    </row>
    <row r="2153" spans="1:28" hidden="1" x14ac:dyDescent="0.2">
      <c r="A2153" t="s">
        <v>2231</v>
      </c>
      <c r="B2153" s="5">
        <v>5.0599999999999996</v>
      </c>
      <c r="C2153" s="2">
        <v>3453628</v>
      </c>
      <c r="D2153" s="2">
        <v>-9000000</v>
      </c>
      <c r="E2153" t="s">
        <v>27</v>
      </c>
      <c r="F2153" s="2">
        <v>-2000000</v>
      </c>
      <c r="G2153" s="1">
        <f>D2153/$C$3</f>
        <v>-9.0496636491401161E-2</v>
      </c>
      <c r="H2153" s="1">
        <f>F2153/$C$3</f>
        <v>-2.0110363664755812E-2</v>
      </c>
      <c r="I2153" s="1">
        <f>$B$3/G2153</f>
        <v>-73.262391366666662</v>
      </c>
      <c r="J2153" s="1">
        <f>$B$3/H2153</f>
        <v>-329.68076115000002</v>
      </c>
      <c r="K2153" s="3">
        <v>21000000</v>
      </c>
      <c r="L2153" s="3">
        <v>5000000</v>
      </c>
      <c r="M2153" s="1">
        <f>(K2153-L2153)/C2153</f>
        <v>4.6328093239920456</v>
      </c>
      <c r="N2153" s="1">
        <f>B2153/M2153</f>
        <v>1.0922098549999999</v>
      </c>
      <c r="O2153" s="3">
        <v>16000000</v>
      </c>
      <c r="P2153" s="1">
        <f>F2153/O2153*100</f>
        <v>-12.5</v>
      </c>
      <c r="Q2153" s="1">
        <f>D2153/O2153*100</f>
        <v>-56.25</v>
      </c>
      <c r="R2153" s="1">
        <f>B2153/S2153</f>
        <v>-0.19417064088888886</v>
      </c>
      <c r="S2153" s="1">
        <f>($O2153+$O2153*($Q2153-$C$1)/$C$1)/$C2153</f>
        <v>-26.059552447455257</v>
      </c>
      <c r="T2153" s="1">
        <f>($O2153+$O2153*($Q2153+T$2-$C$1)/$C$1)/$C2153</f>
        <v>-25.132990582656845</v>
      </c>
      <c r="U2153" s="1">
        <f>($O2153+$O2153*($Q2153+U$2-$C$1)/$C$1)/$C2153</f>
        <v>-25.596271515056053</v>
      </c>
      <c r="V2153" s="1">
        <f>($O2153+$O2153*($Q2153+V$2-$C$1)/$C$1)/$C2153</f>
        <v>-26.059552447455257</v>
      </c>
      <c r="AA2153"/>
      <c r="AB2153"/>
    </row>
    <row r="2154" spans="1:28" hidden="1" x14ac:dyDescent="0.2">
      <c r="A2154" t="s">
        <v>3418</v>
      </c>
      <c r="B2154" s="5">
        <v>2.96</v>
      </c>
      <c r="C2154" s="2">
        <v>19791110</v>
      </c>
      <c r="D2154" s="2">
        <v>10000000</v>
      </c>
      <c r="E2154" t="s">
        <v>27</v>
      </c>
      <c r="F2154" s="2">
        <v>10000000</v>
      </c>
      <c r="G2154" s="1">
        <f>D2154/$C$3</f>
        <v>0.10055181832377906</v>
      </c>
      <c r="H2154" s="1">
        <f>F2154/$C$3</f>
        <v>0.10055181832377906</v>
      </c>
      <c r="I2154" s="1">
        <f>$B$3/G2154</f>
        <v>65.936152230000005</v>
      </c>
      <c r="J2154" s="1">
        <f>$B$3/H2154</f>
        <v>65.936152230000005</v>
      </c>
      <c r="K2154" s="2">
        <v>162000000</v>
      </c>
      <c r="L2154" s="2">
        <v>42000000</v>
      </c>
      <c r="M2154" s="1">
        <f>(K2154-L2154)/C2154</f>
        <v>6.063328433827107</v>
      </c>
      <c r="N2154" s="1">
        <f>B2154/M2154</f>
        <v>0.48818071333333335</v>
      </c>
      <c r="O2154" s="2">
        <v>106000000</v>
      </c>
      <c r="P2154" s="1">
        <f>F2154/O2154*100</f>
        <v>9.433962264150944</v>
      </c>
      <c r="Q2154" s="1">
        <f>D2154/O2154*100</f>
        <v>9.433962264150944</v>
      </c>
      <c r="R2154" s="1">
        <f>B2154/S2154</f>
        <v>0.585816856</v>
      </c>
      <c r="S2154" s="1">
        <f>($O2154+$O2154*($Q2154-$C$1)/$C$1)/$C2154</f>
        <v>5.0527736948559223</v>
      </c>
      <c r="T2154" s="1">
        <f>($O2154+$O2154*($Q2154+T$2-$C$1)/$C$1)/$C2154</f>
        <v>6.1239617181653783</v>
      </c>
      <c r="U2154" s="1">
        <f>($O2154+$O2154*($Q2154+U$2-$C$1)/$C$1)/$C2154</f>
        <v>5.5883677065106507</v>
      </c>
      <c r="V2154" s="1">
        <f>($O2154+$O2154*($Q2154+V$2-$C$1)/$C$1)/$C2154</f>
        <v>5.0527736948559223</v>
      </c>
      <c r="AA2154"/>
      <c r="AB2154"/>
    </row>
    <row r="2155" spans="1:28" hidden="1" x14ac:dyDescent="0.2">
      <c r="A2155" t="s">
        <v>2233</v>
      </c>
      <c r="B2155" s="5">
        <v>71.2</v>
      </c>
      <c r="C2155" s="2">
        <v>148575000</v>
      </c>
      <c r="D2155" s="2">
        <v>536000000</v>
      </c>
      <c r="E2155" t="s">
        <v>143</v>
      </c>
      <c r="F2155" s="2">
        <v>141000000</v>
      </c>
      <c r="G2155" s="1">
        <f>D2155/$C$3</f>
        <v>5.3895774621545582</v>
      </c>
      <c r="H2155" s="1">
        <f>F2155/$C$3</f>
        <v>1.4177806383652849</v>
      </c>
      <c r="I2155" s="1">
        <f>$B$3/G2155</f>
        <v>1.2301520938432835</v>
      </c>
      <c r="J2155" s="1">
        <f>$B$3/H2155</f>
        <v>4.6763228531914889</v>
      </c>
      <c r="K2155" s="4">
        <v>7097000000</v>
      </c>
      <c r="L2155" s="4">
        <v>3354000000</v>
      </c>
      <c r="M2155" s="1">
        <f>(K2155-L2155)/C2155</f>
        <v>25.192663637893318</v>
      </c>
      <c r="N2155" s="1">
        <f>B2155/M2155</f>
        <v>2.8262196099385521</v>
      </c>
      <c r="O2155" s="4">
        <v>2830000000</v>
      </c>
      <c r="P2155" s="1">
        <f>F2155/O2155*100</f>
        <v>4.9823321554770317</v>
      </c>
      <c r="Q2155" s="1">
        <f>D2155/O2155*100</f>
        <v>18.939929328621908</v>
      </c>
      <c r="R2155" s="1">
        <f>B2155/S2155</f>
        <v>1.973608208955224</v>
      </c>
      <c r="S2155" s="1">
        <f>($O2155+$O2155*($Q2155-$C$1)/$C$1)/$C2155</f>
        <v>36.076055864041727</v>
      </c>
      <c r="T2155" s="1">
        <f>($O2155+$O2155*($Q2155+T$2-$C$1)/$C$1)/$C2155</f>
        <v>39.885579673565537</v>
      </c>
      <c r="U2155" s="1">
        <f>($O2155+$O2155*($Q2155+U$2-$C$1)/$C$1)/$C2155</f>
        <v>37.980817768803632</v>
      </c>
      <c r="V2155" s="1">
        <f>($O2155+$O2155*($Q2155+V$2-$C$1)/$C$1)/$C2155</f>
        <v>36.076055864041727</v>
      </c>
      <c r="AA2155"/>
      <c r="AB2155"/>
    </row>
    <row r="2156" spans="1:28" hidden="1" x14ac:dyDescent="0.2">
      <c r="A2156" t="s">
        <v>2234</v>
      </c>
      <c r="B2156" s="5">
        <v>41.9</v>
      </c>
      <c r="C2156" s="2">
        <v>140000000</v>
      </c>
      <c r="D2156" s="2">
        <v>297000000</v>
      </c>
      <c r="E2156" t="s">
        <v>27</v>
      </c>
      <c r="F2156" s="2">
        <v>82000000</v>
      </c>
      <c r="G2156" s="1">
        <f>D2156/$C$3</f>
        <v>2.9863890042162384</v>
      </c>
      <c r="H2156" s="1">
        <f>F2156/$C$3</f>
        <v>0.82452491025498831</v>
      </c>
      <c r="I2156" s="1">
        <f>$B$3/G2156</f>
        <v>2.2200724656565654</v>
      </c>
      <c r="J2156" s="1">
        <f>$B$3/H2156</f>
        <v>8.040994174390244</v>
      </c>
      <c r="K2156" s="4">
        <v>2546000000</v>
      </c>
      <c r="L2156" s="4">
        <v>3013000000</v>
      </c>
      <c r="M2156" s="1">
        <f>(K2156-L2156)/C2156</f>
        <v>-3.3357142857142859</v>
      </c>
      <c r="N2156" s="1">
        <f>B2156/M2156</f>
        <v>-12.5610278372591</v>
      </c>
      <c r="O2156" s="3">
        <v>-468000000</v>
      </c>
      <c r="P2156" s="1">
        <f>F2156/O2156*100</f>
        <v>-17.52136752136752</v>
      </c>
      <c r="Q2156" s="1">
        <f>D2156/O2156*100</f>
        <v>-63.46153846153846</v>
      </c>
      <c r="R2156" s="1">
        <f>B2156/S2156</f>
        <v>1.9750841750841757</v>
      </c>
      <c r="S2156" s="1">
        <f>($O2156+$O2156*($Q2156-$C$1)/$C$1)/$C2156</f>
        <v>21.214285714285708</v>
      </c>
      <c r="T2156" s="1">
        <f>($O2156+$O2156*($Q2156+T$2-$C$1)/$C$1)/$C2156</f>
        <v>20.545714285714283</v>
      </c>
      <c r="U2156" s="1">
        <f>($O2156+$O2156*($Q2156+U$2-$C$1)/$C$1)/$C2156</f>
        <v>20.879999999999995</v>
      </c>
      <c r="V2156" s="1">
        <f>($O2156+$O2156*($Q2156+V$2-$C$1)/$C$1)/$C2156</f>
        <v>21.214285714285708</v>
      </c>
      <c r="AA2156"/>
      <c r="AB2156"/>
    </row>
    <row r="2157" spans="1:28" hidden="1" x14ac:dyDescent="0.2">
      <c r="A2157" t="s">
        <v>2235</v>
      </c>
      <c r="B2157" s="5">
        <v>44.6</v>
      </c>
      <c r="C2157" s="2">
        <v>29100000</v>
      </c>
      <c r="D2157" s="2">
        <v>69000000</v>
      </c>
      <c r="E2157" t="s">
        <v>27</v>
      </c>
      <c r="F2157" s="2">
        <v>9000000</v>
      </c>
      <c r="G2157" s="1">
        <f>D2157/$C$3</f>
        <v>0.69380754643407561</v>
      </c>
      <c r="H2157" s="1">
        <f>F2157/$C$3</f>
        <v>9.0496636491401161E-2</v>
      </c>
      <c r="I2157" s="1">
        <f>$B$3/G2157</f>
        <v>9.5559640913043467</v>
      </c>
      <c r="J2157" s="1">
        <f>$B$3/H2157</f>
        <v>73.262391366666662</v>
      </c>
      <c r="K2157" s="4">
        <v>3903000000</v>
      </c>
      <c r="L2157" s="4">
        <v>3310000000</v>
      </c>
      <c r="M2157" s="1">
        <f>(K2157-L2157)/C2157</f>
        <v>20.378006872852232</v>
      </c>
      <c r="N2157" s="1">
        <f>B2157/M2157</f>
        <v>2.1886340640809445</v>
      </c>
      <c r="O2157" s="3">
        <v>593000000</v>
      </c>
      <c r="P2157" s="1">
        <f>F2157/O2157*100</f>
        <v>1.5177065767284992</v>
      </c>
      <c r="Q2157" s="1">
        <f>D2157/O2157*100</f>
        <v>11.635750421585159</v>
      </c>
      <c r="R2157" s="1">
        <f>B2157/S2157</f>
        <v>1.8809565217391304</v>
      </c>
      <c r="S2157" s="1">
        <f>($O2157+$O2157*($Q2157-$C$1)/$C$1)/$C2157</f>
        <v>23.711340206185568</v>
      </c>
      <c r="T2157" s="1">
        <f>($O2157+$O2157*($Q2157+T$2-$C$1)/$C$1)/$C2157</f>
        <v>27.786941580756015</v>
      </c>
      <c r="U2157" s="1">
        <f>($O2157+$O2157*($Q2157+U$2-$C$1)/$C$1)/$C2157</f>
        <v>25.749140893470791</v>
      </c>
      <c r="V2157" s="1">
        <f>($O2157+$O2157*($Q2157+V$2-$C$1)/$C$1)/$C2157</f>
        <v>23.711340206185568</v>
      </c>
      <c r="AA2157"/>
      <c r="AB2157"/>
    </row>
    <row r="2158" spans="1:28" hidden="1" x14ac:dyDescent="0.2">
      <c r="A2158" t="s">
        <v>2236</v>
      </c>
      <c r="B2158" s="5">
        <v>14.38</v>
      </c>
      <c r="C2158" s="2">
        <v>104655000</v>
      </c>
      <c r="D2158" s="2">
        <v>76000000</v>
      </c>
      <c r="E2158" t="s">
        <v>27</v>
      </c>
      <c r="F2158" s="2">
        <v>19000000</v>
      </c>
      <c r="G2158" s="1">
        <f>D2158/$C$3</f>
        <v>0.76419381926072094</v>
      </c>
      <c r="H2158" s="1">
        <f>F2158/$C$3</f>
        <v>0.19104845481518024</v>
      </c>
      <c r="I2158" s="1">
        <f>$B$3/G2158</f>
        <v>8.6758095039473684</v>
      </c>
      <c r="J2158" s="1">
        <f>$B$3/H2158</f>
        <v>34.703238015789474</v>
      </c>
      <c r="K2158" s="4">
        <v>2317000000</v>
      </c>
      <c r="L2158" s="4">
        <v>1231000000</v>
      </c>
      <c r="M2158" s="1">
        <f>(K2158-L2158)/C2158</f>
        <v>10.376952845062348</v>
      </c>
      <c r="N2158" s="1">
        <f>B2158/M2158</f>
        <v>1.3857632596685083</v>
      </c>
      <c r="O2158" s="4">
        <v>1086000000</v>
      </c>
      <c r="P2158" s="1">
        <f>F2158/O2158*100</f>
        <v>1.7495395948434622</v>
      </c>
      <c r="Q2158" s="1">
        <f>D2158/O2158*100</f>
        <v>6.9981583793738489</v>
      </c>
      <c r="R2158" s="1">
        <f>B2158/S2158</f>
        <v>1.980182763157895</v>
      </c>
      <c r="S2158" s="1">
        <f>($O2158+$O2158*($Q2158-$C$1)/$C$1)/$C2158</f>
        <v>7.2619559505040367</v>
      </c>
      <c r="T2158" s="1">
        <f>($O2158+$O2158*($Q2158+T$2-$C$1)/$C$1)/$C2158</f>
        <v>9.3373465195165046</v>
      </c>
      <c r="U2158" s="1">
        <f>($O2158+$O2158*($Q2158+U$2-$C$1)/$C$1)/$C2158</f>
        <v>8.2996512350102716</v>
      </c>
      <c r="V2158" s="1">
        <f>($O2158+$O2158*($Q2158+V$2-$C$1)/$C$1)/$C2158</f>
        <v>7.2619559505040367</v>
      </c>
      <c r="AA2158"/>
      <c r="AB2158"/>
    </row>
    <row r="2159" spans="1:28" hidden="1" x14ac:dyDescent="0.2">
      <c r="A2159" t="s">
        <v>2237</v>
      </c>
      <c r="B2159" s="5">
        <v>12.74</v>
      </c>
      <c r="C2159" s="2">
        <v>29168392</v>
      </c>
      <c r="D2159" s="2">
        <v>27000000</v>
      </c>
      <c r="E2159" t="s">
        <v>27</v>
      </c>
      <c r="F2159" s="2">
        <v>8000000</v>
      </c>
      <c r="G2159" s="1">
        <f>D2159/$C$3</f>
        <v>0.27148990947420348</v>
      </c>
      <c r="H2159" s="1">
        <f>F2159/$C$3</f>
        <v>8.0441454659023248E-2</v>
      </c>
      <c r="I2159" s="1">
        <f>$B$3/G2159</f>
        <v>24.420797122222222</v>
      </c>
      <c r="J2159" s="1">
        <f>$B$3/H2159</f>
        <v>82.420190287500006</v>
      </c>
      <c r="K2159" s="4">
        <v>1843000000</v>
      </c>
      <c r="L2159" s="4">
        <v>1398000000</v>
      </c>
      <c r="M2159" s="1">
        <f>(K2159-L2159)/C2159</f>
        <v>15.256240385140188</v>
      </c>
      <c r="N2159" s="1">
        <f>B2159/M2159</f>
        <v>0.83506812152808996</v>
      </c>
      <c r="O2159" s="3">
        <v>445000000</v>
      </c>
      <c r="P2159" s="1">
        <f>F2159/O2159*100</f>
        <v>1.7977528089887642</v>
      </c>
      <c r="Q2159" s="1">
        <f>D2159/O2159*100</f>
        <v>6.0674157303370784</v>
      </c>
      <c r="R2159" s="1">
        <f>B2159/S2159</f>
        <v>1.3763159780740741</v>
      </c>
      <c r="S2159" s="1">
        <f>($O2159+$O2159*($Q2159-$C$1)/$C$1)/$C2159</f>
        <v>9.2565952898603392</v>
      </c>
      <c r="T2159" s="1">
        <f>($O2159+$O2159*($Q2159+T$2-$C$1)/$C$1)/$C2159</f>
        <v>12.307843366888378</v>
      </c>
      <c r="U2159" s="1">
        <f>($O2159+$O2159*($Q2159+U$2-$C$1)/$C$1)/$C2159</f>
        <v>10.782219328374358</v>
      </c>
      <c r="V2159" s="1">
        <f>($O2159+$O2159*($Q2159+V$2-$C$1)/$C$1)/$C2159</f>
        <v>9.2565952898603392</v>
      </c>
      <c r="AA2159"/>
      <c r="AB2159"/>
    </row>
    <row r="2160" spans="1:28" hidden="1" x14ac:dyDescent="0.2">
      <c r="A2160" t="s">
        <v>2238</v>
      </c>
      <c r="B2160" s="5">
        <v>11.91</v>
      </c>
      <c r="C2160" s="2">
        <v>43498606</v>
      </c>
      <c r="D2160" s="2">
        <v>35000000</v>
      </c>
      <c r="E2160" t="s">
        <v>27</v>
      </c>
      <c r="F2160" s="2">
        <v>11000000</v>
      </c>
      <c r="G2160" s="1">
        <f>D2160/$C$3</f>
        <v>0.35193136413322673</v>
      </c>
      <c r="H2160" s="1">
        <f>F2160/$C$3</f>
        <v>0.11060700015615697</v>
      </c>
      <c r="I2160" s="1">
        <f>$B$3/G2160</f>
        <v>18.838900637142856</v>
      </c>
      <c r="J2160" s="1">
        <f>$B$3/H2160</f>
        <v>59.941956572727271</v>
      </c>
      <c r="K2160" s="4">
        <v>3182000000</v>
      </c>
      <c r="L2160" s="4">
        <v>2787000000</v>
      </c>
      <c r="M2160" s="1">
        <f>(K2160-L2160)/C2160</f>
        <v>9.0807507716454179</v>
      </c>
      <c r="N2160" s="1">
        <f>B2160/M2160</f>
        <v>1.3115655631898735</v>
      </c>
      <c r="O2160" s="3">
        <v>395000000</v>
      </c>
      <c r="P2160" s="1">
        <f>F2160/O2160*100</f>
        <v>2.7848101265822782</v>
      </c>
      <c r="Q2160" s="1">
        <f>D2160/O2160*100</f>
        <v>8.8607594936708853</v>
      </c>
      <c r="R2160" s="1">
        <f>B2160/S2160</f>
        <v>1.4801954213142858</v>
      </c>
      <c r="S2160" s="1">
        <f>($O2160+$O2160*($Q2160-$C$1)/$C$1)/$C2160</f>
        <v>8.0462348609516354</v>
      </c>
      <c r="T2160" s="1">
        <f>($O2160+$O2160*($Q2160+T$2-$C$1)/$C$1)/$C2160</f>
        <v>9.8623850152807204</v>
      </c>
      <c r="U2160" s="1">
        <f>($O2160+$O2160*($Q2160+U$2-$C$1)/$C$1)/$C2160</f>
        <v>8.954309938116177</v>
      </c>
      <c r="V2160" s="1">
        <f>($O2160+$O2160*($Q2160+V$2-$C$1)/$C$1)/$C2160</f>
        <v>8.0462348609516354</v>
      </c>
      <c r="AA2160"/>
      <c r="AB2160"/>
    </row>
    <row r="2161" spans="1:28" hidden="1" x14ac:dyDescent="0.2">
      <c r="A2161" t="s">
        <v>2239</v>
      </c>
      <c r="B2161" s="5">
        <v>28.85</v>
      </c>
      <c r="C2161" s="2">
        <v>23421000</v>
      </c>
      <c r="D2161" s="2">
        <v>15000000</v>
      </c>
      <c r="E2161" t="s">
        <v>143</v>
      </c>
      <c r="F2161" s="2">
        <v>6000000</v>
      </c>
      <c r="G2161" s="1">
        <f>D2161/$C$3</f>
        <v>0.15082772748566861</v>
      </c>
      <c r="H2161" s="1">
        <f>F2161/$C$3</f>
        <v>6.0331090994267443E-2</v>
      </c>
      <c r="I2161" s="1">
        <f>$B$3/G2161</f>
        <v>43.957434819999996</v>
      </c>
      <c r="J2161" s="1">
        <f>$B$3/H2161</f>
        <v>109.89358704999999</v>
      </c>
      <c r="K2161" s="3">
        <v>449000000</v>
      </c>
      <c r="L2161" s="3">
        <v>182000000</v>
      </c>
      <c r="M2161" s="1">
        <f>(K2161-L2161)/C2161</f>
        <v>11.400025618035096</v>
      </c>
      <c r="N2161" s="1">
        <f>B2161/M2161</f>
        <v>2.5306960674157306</v>
      </c>
      <c r="O2161" s="3">
        <v>266000000</v>
      </c>
      <c r="P2161" s="1">
        <f>F2161/O2161*100</f>
        <v>2.2556390977443606</v>
      </c>
      <c r="Q2161" s="1">
        <f>D2161/O2161*100</f>
        <v>5.6390977443609023</v>
      </c>
      <c r="R2161" s="1">
        <f>B2161/S2161</f>
        <v>4.5046390000000001</v>
      </c>
      <c r="S2161" s="1">
        <f>($O2161+$O2161*($Q2161-$C$1)/$C$1)/$C2161</f>
        <v>6.404508774177021</v>
      </c>
      <c r="T2161" s="1">
        <f>($O2161+$O2161*($Q2161+T$2-$C$1)/$C$1)/$C2161</f>
        <v>8.6759745527518035</v>
      </c>
      <c r="U2161" s="1">
        <f>($O2161+$O2161*($Q2161+U$2-$C$1)/$C$1)/$C2161</f>
        <v>7.5402416634644123</v>
      </c>
      <c r="V2161" s="1">
        <f>($O2161+$O2161*($Q2161+V$2-$C$1)/$C$1)/$C2161</f>
        <v>6.404508774177021</v>
      </c>
      <c r="AA2161"/>
      <c r="AB2161"/>
    </row>
    <row r="2162" spans="1:28" hidden="1" x14ac:dyDescent="0.2">
      <c r="A2162" t="s">
        <v>2240</v>
      </c>
      <c r="B2162" s="5">
        <v>26.84</v>
      </c>
      <c r="C2162" s="2">
        <v>36882163</v>
      </c>
      <c r="D2162" s="2">
        <v>53000000</v>
      </c>
      <c r="E2162" t="s">
        <v>27</v>
      </c>
      <c r="F2162" s="2">
        <v>18000000</v>
      </c>
      <c r="G2162" s="1">
        <f>D2162/$C$3</f>
        <v>0.53292463711602911</v>
      </c>
      <c r="H2162" s="1">
        <f>F2162/$C$3</f>
        <v>0.18099327298280232</v>
      </c>
      <c r="I2162" s="1">
        <f>$B$3/G2162</f>
        <v>12.44078343962264</v>
      </c>
      <c r="J2162" s="1">
        <f>$B$3/H2162</f>
        <v>36.631195683333331</v>
      </c>
      <c r="K2162" s="4">
        <v>5515000000</v>
      </c>
      <c r="L2162" s="4">
        <v>4711000000</v>
      </c>
      <c r="M2162" s="1">
        <f>(K2162-L2162)/C2162</f>
        <v>21.799155326112515</v>
      </c>
      <c r="N2162" s="1">
        <f>B2162/M2162</f>
        <v>1.2312403668159204</v>
      </c>
      <c r="O2162" s="3">
        <v>804000000</v>
      </c>
      <c r="P2162" s="1">
        <f>F2162/O2162*100</f>
        <v>2.2388059701492535</v>
      </c>
      <c r="Q2162" s="1">
        <f>D2162/O2162*100</f>
        <v>6.5920398009950256</v>
      </c>
      <c r="R2162" s="1">
        <f>B2162/S2162</f>
        <v>1.8677684055094339</v>
      </c>
      <c r="S2162" s="1">
        <f>($O2162+$O2162*($Q2162-$C$1)/$C$1)/$C2162</f>
        <v>14.37008995378064</v>
      </c>
      <c r="T2162" s="1">
        <f>($O2162+$O2162*($Q2162+T$2-$C$1)/$C$1)/$C2162</f>
        <v>18.729921019003143</v>
      </c>
      <c r="U2162" s="1">
        <f>($O2162+$O2162*($Q2162+U$2-$C$1)/$C$1)/$C2162</f>
        <v>16.550005486391893</v>
      </c>
      <c r="V2162" s="1">
        <f>($O2162+$O2162*($Q2162+V$2-$C$1)/$C$1)/$C2162</f>
        <v>14.37008995378064</v>
      </c>
      <c r="AA2162"/>
      <c r="AB2162"/>
    </row>
    <row r="2163" spans="1:28" hidden="1" x14ac:dyDescent="0.2">
      <c r="A2163" t="s">
        <v>2241</v>
      </c>
      <c r="B2163" s="5">
        <v>1.05</v>
      </c>
      <c r="C2163" s="2">
        <v>6263094</v>
      </c>
      <c r="D2163" s="2">
        <v>-197000000</v>
      </c>
      <c r="E2163" t="s">
        <v>27</v>
      </c>
      <c r="F2163" s="2">
        <v>-197000000</v>
      </c>
      <c r="G2163" s="1">
        <f>D2163/$C$3</f>
        <v>-1.9808708209784476</v>
      </c>
      <c r="H2163" s="1">
        <f>F2163/$C$3</f>
        <v>-1.9808708209784476</v>
      </c>
      <c r="I2163" s="1">
        <f>$B$3/G2163</f>
        <v>-3.3470128035532993</v>
      </c>
      <c r="J2163" s="1">
        <f>$B$3/H2163</f>
        <v>-3.3470128035532993</v>
      </c>
      <c r="K2163" s="3">
        <v>191000000</v>
      </c>
      <c r="L2163" s="3">
        <v>137000000</v>
      </c>
      <c r="M2163" s="1">
        <f>(K2163-L2163)/C2163</f>
        <v>8.6219366977407645</v>
      </c>
      <c r="N2163" s="1">
        <f>B2163/M2163</f>
        <v>0.12178238333333334</v>
      </c>
      <c r="O2163" s="3">
        <v>54000000</v>
      </c>
      <c r="P2163" s="1">
        <f>F2163/O2163*100</f>
        <v>-364.81481481481484</v>
      </c>
      <c r="Q2163" s="1">
        <f>D2163/O2163*100</f>
        <v>-364.81481481481484</v>
      </c>
      <c r="R2163" s="1">
        <f>B2163/S2163</f>
        <v>-3.3381973096446699E-3</v>
      </c>
      <c r="S2163" s="1">
        <f>($O2163+$O2163*($Q2163-$C$1)/$C$1)/$C2163</f>
        <v>-314.54102397313534</v>
      </c>
      <c r="T2163" s="1">
        <f>($O2163+$O2163*($Q2163+T$2-$C$1)/$C$1)/$C2163</f>
        <v>-312.81663663358717</v>
      </c>
      <c r="U2163" s="1">
        <f>($O2163+$O2163*($Q2163+U$2-$C$1)/$C$1)/$C2163</f>
        <v>-313.67883030336122</v>
      </c>
      <c r="V2163" s="1">
        <f>($O2163+$O2163*($Q2163+V$2-$C$1)/$C$1)/$C2163</f>
        <v>-314.54102397313534</v>
      </c>
      <c r="AA2163"/>
      <c r="AB2163"/>
    </row>
    <row r="2164" spans="1:28" hidden="1" x14ac:dyDescent="0.2">
      <c r="A2164" t="s">
        <v>2242</v>
      </c>
      <c r="B2164" s="5">
        <v>40.880000000000003</v>
      </c>
      <c r="C2164" s="2">
        <v>59058295</v>
      </c>
      <c r="D2164" s="2">
        <v>161000000</v>
      </c>
      <c r="E2164" t="s">
        <v>872</v>
      </c>
      <c r="F2164" s="2">
        <v>79000000</v>
      </c>
      <c r="G2164" s="1">
        <f>D2164/$C$3</f>
        <v>1.6188842750128429</v>
      </c>
      <c r="H2164" s="1">
        <f>F2164/$C$3</f>
        <v>0.79435936475785462</v>
      </c>
      <c r="I2164" s="1">
        <f>$B$3/G2164</f>
        <v>4.0954131819875776</v>
      </c>
      <c r="J2164" s="1">
        <f>$B$3/H2164</f>
        <v>8.3463483835443029</v>
      </c>
      <c r="K2164" s="4">
        <v>1878000000</v>
      </c>
      <c r="L2164" s="4">
        <v>1033000000</v>
      </c>
      <c r="M2164" s="1">
        <f>(K2164-L2164)/C2164</f>
        <v>14.307896968579943</v>
      </c>
      <c r="N2164" s="1">
        <f>B2164/M2164</f>
        <v>2.85716343147929</v>
      </c>
      <c r="O2164" s="3">
        <v>845000000</v>
      </c>
      <c r="P2164" s="1">
        <f>F2164/O2164*100</f>
        <v>9.3491124260355019</v>
      </c>
      <c r="Q2164" s="1">
        <f>D2164/O2164*100</f>
        <v>19.053254437869825</v>
      </c>
      <c r="R2164" s="1">
        <f>B2164/S2164</f>
        <v>1.4995671426086954</v>
      </c>
      <c r="S2164" s="1">
        <f>($O2164+$O2164*($Q2164-$C$1)/$C$1)/$C2164</f>
        <v>27.261200141318003</v>
      </c>
      <c r="T2164" s="1">
        <f>($O2164+$O2164*($Q2164+T$2-$C$1)/$C$1)/$C2164</f>
        <v>30.122779535033992</v>
      </c>
      <c r="U2164" s="1">
        <f>($O2164+$O2164*($Q2164+U$2-$C$1)/$C$1)/$C2164</f>
        <v>28.691989838175996</v>
      </c>
      <c r="V2164" s="1">
        <f>($O2164+$O2164*($Q2164+V$2-$C$1)/$C$1)/$C2164</f>
        <v>27.261200141318003</v>
      </c>
      <c r="AA2164"/>
      <c r="AB2164"/>
    </row>
    <row r="2165" spans="1:28" hidden="1" x14ac:dyDescent="0.2">
      <c r="A2165" t="s">
        <v>2243</v>
      </c>
      <c r="B2165" s="5">
        <v>22.6</v>
      </c>
      <c r="C2165" s="2">
        <v>79940000</v>
      </c>
      <c r="D2165" s="2">
        <v>-179000000</v>
      </c>
      <c r="E2165" t="s">
        <v>27</v>
      </c>
      <c r="F2165" s="2">
        <v>-34000000</v>
      </c>
      <c r="G2165" s="1">
        <f>D2165/$C$3</f>
        <v>-1.7998775479956453</v>
      </c>
      <c r="H2165" s="1">
        <f>F2165/$C$3</f>
        <v>-0.34187618230084882</v>
      </c>
      <c r="I2165" s="1">
        <f>$B$3/G2165</f>
        <v>-3.6835839234636873</v>
      </c>
      <c r="J2165" s="1">
        <f>$B$3/H2165</f>
        <v>-19.39298595</v>
      </c>
      <c r="K2165" s="3">
        <v>393000000</v>
      </c>
      <c r="L2165" s="3">
        <v>108000000</v>
      </c>
      <c r="M2165" s="1">
        <f>(K2165-L2165)/C2165</f>
        <v>3.5651738804103079</v>
      </c>
      <c r="N2165" s="1">
        <f>B2165/M2165</f>
        <v>6.3391017543859647</v>
      </c>
      <c r="O2165" s="3">
        <v>285000000</v>
      </c>
      <c r="P2165" s="1">
        <f>F2165/O2165*100</f>
        <v>-11.929824561403509</v>
      </c>
      <c r="Q2165" s="1">
        <f>D2165/O2165*100</f>
        <v>-62.807017543859644</v>
      </c>
      <c r="R2165" s="1">
        <f>B2165/S2165</f>
        <v>-1.0092983240223465</v>
      </c>
      <c r="S2165" s="1">
        <f>($O2165+$O2165*($Q2165-$C$1)/$C$1)/$C2165</f>
        <v>-22.391793845384036</v>
      </c>
      <c r="T2165" s="1">
        <f>($O2165+$O2165*($Q2165+T$2-$C$1)/$C$1)/$C2165</f>
        <v>-21.678759069301975</v>
      </c>
      <c r="U2165" s="1">
        <f>($O2165+$O2165*($Q2165+U$2-$C$1)/$C$1)/$C2165</f>
        <v>-22.035276457343006</v>
      </c>
      <c r="V2165" s="1">
        <f>($O2165+$O2165*($Q2165+V$2-$C$1)/$C$1)/$C2165</f>
        <v>-22.391793845384036</v>
      </c>
      <c r="AA2165"/>
      <c r="AB2165"/>
    </row>
    <row r="2166" spans="1:28" hidden="1" x14ac:dyDescent="0.2">
      <c r="A2166" t="s">
        <v>2196</v>
      </c>
      <c r="B2166" s="5">
        <v>29.02</v>
      </c>
      <c r="C2166" s="2">
        <v>47236000</v>
      </c>
      <c r="D2166" s="2">
        <v>233000000</v>
      </c>
      <c r="E2166" t="s">
        <v>27</v>
      </c>
      <c r="F2166" s="2">
        <v>80000000</v>
      </c>
      <c r="G2166" s="1">
        <f>D2166/$C$3</f>
        <v>2.3428573669440524</v>
      </c>
      <c r="H2166" s="1">
        <f>F2166/$C$3</f>
        <v>0.80441454659023248</v>
      </c>
      <c r="I2166" s="1">
        <f>$B$3/G2166</f>
        <v>2.8298777781115878</v>
      </c>
      <c r="J2166" s="1">
        <f>$B$3/H2166</f>
        <v>8.2420190287500006</v>
      </c>
      <c r="K2166" s="2">
        <v>4065000000</v>
      </c>
      <c r="L2166" s="2">
        <v>2998000000</v>
      </c>
      <c r="M2166" s="1">
        <f>(K2166-L2166)/C2166</f>
        <v>22.588703531205013</v>
      </c>
      <c r="N2166" s="1">
        <f>B2166/M2166</f>
        <v>1.2847129522024368</v>
      </c>
      <c r="O2166" s="2">
        <v>1067000000</v>
      </c>
      <c r="P2166" s="1">
        <f>F2166/O2166*100</f>
        <v>7.4976569821930639</v>
      </c>
      <c r="Q2166" s="1">
        <f>D2166/O2166*100</f>
        <v>21.836925960637302</v>
      </c>
      <c r="R2166" s="1">
        <f>B2166/S2166</f>
        <v>0.58832133905579398</v>
      </c>
      <c r="S2166" s="1">
        <f>($O2166+$O2166*($Q2166-$C$1)/$C$1)/$C2166</f>
        <v>49.326784655771021</v>
      </c>
      <c r="T2166" s="1">
        <f>($O2166+$O2166*($Q2166+T$2-$C$1)/$C$1)/$C2166</f>
        <v>53.844525362012021</v>
      </c>
      <c r="U2166" s="1">
        <f>($O2166+$O2166*($Q2166+U$2-$C$1)/$C$1)/$C2166</f>
        <v>51.585655008891521</v>
      </c>
      <c r="V2166" s="1">
        <f>($O2166+$O2166*($Q2166+V$2-$C$1)/$C$1)/$C2166</f>
        <v>49.326784655771021</v>
      </c>
      <c r="AA2166"/>
      <c r="AB2166"/>
    </row>
    <row r="2167" spans="1:28" hidden="1" x14ac:dyDescent="0.2">
      <c r="A2167" t="s">
        <v>2245</v>
      </c>
      <c r="B2167" s="5">
        <v>1.82</v>
      </c>
      <c r="C2167" s="2">
        <v>3801874</v>
      </c>
      <c r="D2167" s="2">
        <v>-0.63</v>
      </c>
      <c r="E2167" t="s">
        <v>61</v>
      </c>
      <c r="F2167" s="2">
        <v>-0.63</v>
      </c>
      <c r="G2167" s="1">
        <f>D2167/$C$3</f>
        <v>-6.3347645543980816E-9</v>
      </c>
      <c r="H2167" s="1">
        <f>F2167/$C$3</f>
        <v>-6.3347645543980816E-9</v>
      </c>
      <c r="I2167" s="1">
        <f>$B$3/G2167</f>
        <v>-1046605590.9523809</v>
      </c>
      <c r="J2167" s="1">
        <f>$B$3/H2167</f>
        <v>-1046605590.9523809</v>
      </c>
      <c r="K2167" s="3">
        <v>15000000</v>
      </c>
      <c r="L2167" s="3">
        <v>5000000</v>
      </c>
      <c r="M2167" s="1">
        <f>(K2167-L2167)/C2167</f>
        <v>2.6302818031318238</v>
      </c>
      <c r="N2167" s="1">
        <f>B2167/M2167</f>
        <v>0.6919410680000001</v>
      </c>
      <c r="O2167" s="3">
        <v>10000000</v>
      </c>
      <c r="P2167" s="1">
        <f>F2167/O2167*100</f>
        <v>-6.2999999999999998E-6</v>
      </c>
      <c r="Q2167" s="1">
        <f>D2167/O2167*100</f>
        <v>-6.2999999999999998E-6</v>
      </c>
      <c r="R2167" s="1">
        <f>B2167/S2167</f>
        <v>-1098319.155425665</v>
      </c>
      <c r="S2167" s="1">
        <f>($O2167+$O2167*($Q2167-$C$1)/$C$1)/$C2167</f>
        <v>-1.6570775361690204E-6</v>
      </c>
      <c r="T2167" s="1">
        <f>($O2167+$O2167*($Q2167+T$2-$C$1)/$C$1)/$C2167</f>
        <v>0.52605470354882911</v>
      </c>
      <c r="U2167" s="1">
        <f>($O2167+$O2167*($Q2167+U$2-$C$1)/$C$1)/$C2167</f>
        <v>0.26302652323564624</v>
      </c>
      <c r="V2167" s="1">
        <f>($O2167+$O2167*($Q2167+V$2-$C$1)/$C$1)/$C2167</f>
        <v>-1.6570775361690204E-6</v>
      </c>
      <c r="AA2167"/>
      <c r="AB2167"/>
    </row>
    <row r="2168" spans="1:28" hidden="1" x14ac:dyDescent="0.2">
      <c r="A2168" t="s">
        <v>2246</v>
      </c>
      <c r="B2168" s="5">
        <v>50.19</v>
      </c>
      <c r="C2168" s="2">
        <v>106471000</v>
      </c>
      <c r="D2168" s="2">
        <v>172000000</v>
      </c>
      <c r="E2168" t="s">
        <v>27</v>
      </c>
      <c r="F2168" s="2">
        <v>29000000</v>
      </c>
      <c r="G2168" s="1">
        <f>D2168/$C$3</f>
        <v>1.7294912751689999</v>
      </c>
      <c r="H2168" s="1">
        <f>F2168/$C$3</f>
        <v>0.29160027313895931</v>
      </c>
      <c r="I2168" s="1">
        <f>$B$3/G2168</f>
        <v>3.8334972226744188</v>
      </c>
      <c r="J2168" s="1">
        <f>$B$3/H2168</f>
        <v>22.736604217241378</v>
      </c>
      <c r="K2168" s="4">
        <v>4891000000</v>
      </c>
      <c r="L2168" s="4">
        <v>2595000000</v>
      </c>
      <c r="M2168" s="1">
        <f>(K2168-L2168)/C2168</f>
        <v>21.564557485136799</v>
      </c>
      <c r="N2168" s="1">
        <f>B2168/M2168</f>
        <v>2.3274300914634143</v>
      </c>
      <c r="O2168" s="4">
        <v>2028000000</v>
      </c>
      <c r="P2168" s="1">
        <f>F2168/O2168*100</f>
        <v>1.4299802761341223</v>
      </c>
      <c r="Q2168" s="1">
        <f>D2168/O2168*100</f>
        <v>8.4812623274161734</v>
      </c>
      <c r="R2168" s="1">
        <f>B2168/S2168</f>
        <v>3.1068485406976745</v>
      </c>
      <c r="S2168" s="1">
        <f>($O2168+$O2168*($Q2168-$C$1)/$C$1)/$C2168</f>
        <v>16.154633656112932</v>
      </c>
      <c r="T2168" s="1">
        <f>($O2168+$O2168*($Q2168+T$2-$C$1)/$C$1)/$C2168</f>
        <v>19.964121685717238</v>
      </c>
      <c r="U2168" s="1">
        <f>($O2168+$O2168*($Q2168+U$2-$C$1)/$C$1)/$C2168</f>
        <v>18.059377670915087</v>
      </c>
      <c r="V2168" s="1">
        <f>($O2168+$O2168*($Q2168+V$2-$C$1)/$C$1)/$C2168</f>
        <v>16.154633656112932</v>
      </c>
      <c r="AA2168"/>
      <c r="AB2168"/>
    </row>
    <row r="2169" spans="1:28" hidden="1" x14ac:dyDescent="0.2">
      <c r="A2169" t="s">
        <v>2247</v>
      </c>
      <c r="B2169" s="5">
        <v>13.98</v>
      </c>
      <c r="C2169" s="2">
        <v>39209000</v>
      </c>
      <c r="D2169" s="2">
        <v>-11000000</v>
      </c>
      <c r="E2169" t="s">
        <v>27</v>
      </c>
      <c r="F2169" s="2">
        <v>-3000000</v>
      </c>
      <c r="G2169" s="1">
        <f>D2169/$C$3</f>
        <v>-0.11060700015615697</v>
      </c>
      <c r="H2169" s="1">
        <f>F2169/$C$3</f>
        <v>-3.0165545497133722E-2</v>
      </c>
      <c r="I2169" s="1">
        <f>$B$3/G2169</f>
        <v>-59.941956572727271</v>
      </c>
      <c r="J2169" s="1">
        <f>$B$3/H2169</f>
        <v>-219.78717409999999</v>
      </c>
      <c r="K2169" s="3">
        <v>487000000</v>
      </c>
      <c r="L2169" s="3">
        <v>260000000</v>
      </c>
      <c r="M2169" s="1">
        <f>(K2169-L2169)/C2169</f>
        <v>5.7894871075518379</v>
      </c>
      <c r="N2169" s="1">
        <f>B2169/M2169</f>
        <v>2.4147216740088107</v>
      </c>
      <c r="O2169" s="3">
        <v>225000000</v>
      </c>
      <c r="P2169" s="1">
        <f>F2169/O2169*100</f>
        <v>-1.3333333333333335</v>
      </c>
      <c r="Q2169" s="1">
        <f>D2169/O2169*100</f>
        <v>-4.8888888888888893</v>
      </c>
      <c r="R2169" s="1">
        <f>B2169/S2169</f>
        <v>-4.983107454545455</v>
      </c>
      <c r="S2169" s="1">
        <f>($O2169+$O2169*($Q2169-$C$1)/$C$1)/$C2169</f>
        <v>-2.8054783340559566</v>
      </c>
      <c r="T2169" s="1">
        <f>($O2169+$O2169*($Q2169+T$2-$C$1)/$C$1)/$C2169</f>
        <v>-1.6577826519421561</v>
      </c>
      <c r="U2169" s="1">
        <f>($O2169+$O2169*($Q2169+U$2-$C$1)/$C$1)/$C2169</f>
        <v>-2.2316304929990562</v>
      </c>
      <c r="V2169" s="1">
        <f>($O2169+$O2169*($Q2169+V$2-$C$1)/$C$1)/$C2169</f>
        <v>-2.8054783340559566</v>
      </c>
      <c r="AA2169"/>
      <c r="AB2169"/>
    </row>
    <row r="2170" spans="1:28" hidden="1" x14ac:dyDescent="0.2">
      <c r="A2170" t="s">
        <v>2248</v>
      </c>
      <c r="B2170" s="5">
        <v>13.41</v>
      </c>
      <c r="C2170" s="2">
        <v>38878818</v>
      </c>
      <c r="D2170" s="2">
        <v>10000000</v>
      </c>
      <c r="E2170" t="s">
        <v>27</v>
      </c>
      <c r="F2170" s="2">
        <v>0.61</v>
      </c>
      <c r="G2170" s="1">
        <f>D2170/$C$3</f>
        <v>0.10055181832377906</v>
      </c>
      <c r="H2170" s="1">
        <f>F2170/$C$3</f>
        <v>6.1336609177505233E-9</v>
      </c>
      <c r="I2170" s="1">
        <f>$B$3/G2170</f>
        <v>65.936152230000005</v>
      </c>
      <c r="J2170" s="1">
        <f>$B$3/H2170</f>
        <v>1080920528.3606558</v>
      </c>
      <c r="K2170" s="4">
        <v>2139000000</v>
      </c>
      <c r="L2170" s="4">
        <v>1250000000</v>
      </c>
      <c r="M2170" s="1">
        <f>(K2170-L2170)/C2170</f>
        <v>22.865921489691377</v>
      </c>
      <c r="N2170" s="1">
        <f>B2170/M2170</f>
        <v>0.58646226026996628</v>
      </c>
      <c r="O2170" s="3">
        <v>821000000</v>
      </c>
      <c r="P2170" s="1">
        <f>F2170/O2170*100</f>
        <v>7.4299634591961025E-8</v>
      </c>
      <c r="Q2170" s="1">
        <f>D2170/O2170*100</f>
        <v>1.2180267965895248</v>
      </c>
      <c r="R2170" s="1">
        <f>B2170/S2170</f>
        <v>5.2136494938000002</v>
      </c>
      <c r="S2170" s="1">
        <f>($O2170+$O2170*($Q2170-$C$1)/$C$1)/$C2170</f>
        <v>2.5720946557583102</v>
      </c>
      <c r="T2170" s="1">
        <f>($O2170+$O2170*($Q2170+T$2-$C$1)/$C$1)/$C2170</f>
        <v>6.7954740805134559</v>
      </c>
      <c r="U2170" s="1">
        <f>($O2170+$O2170*($Q2170+U$2-$C$1)/$C$1)/$C2170</f>
        <v>4.6837843681358828</v>
      </c>
      <c r="V2170" s="1">
        <f>($O2170+$O2170*($Q2170+V$2-$C$1)/$C$1)/$C2170</f>
        <v>2.5720946557583102</v>
      </c>
      <c r="AA2170"/>
      <c r="AB2170"/>
    </row>
    <row r="2171" spans="1:28" hidden="1" x14ac:dyDescent="0.2">
      <c r="A2171" t="s">
        <v>2249</v>
      </c>
      <c r="B2171" s="5">
        <v>14.76</v>
      </c>
      <c r="C2171" s="2">
        <v>1324000000</v>
      </c>
      <c r="D2171" s="2">
        <v>1049000000</v>
      </c>
      <c r="E2171" t="s">
        <v>80</v>
      </c>
      <c r="F2171" s="2">
        <v>480000000</v>
      </c>
      <c r="G2171" s="1">
        <f>D2171/$C$3</f>
        <v>10.547885742164425</v>
      </c>
      <c r="H2171" s="1">
        <f>F2171/$C$3</f>
        <v>4.8264872795413956</v>
      </c>
      <c r="I2171" s="1">
        <f>$B$3/G2171</f>
        <v>0.62856198503336502</v>
      </c>
      <c r="J2171" s="1">
        <f>$B$3/H2171</f>
        <v>1.3736698381249999</v>
      </c>
      <c r="K2171" s="4">
        <v>51803000000</v>
      </c>
      <c r="L2171" s="4">
        <v>34654000000</v>
      </c>
      <c r="M2171" s="1">
        <f>(K2171-L2171)/C2171</f>
        <v>12.952416918429003</v>
      </c>
      <c r="N2171" s="1">
        <f>B2171/M2171</f>
        <v>1.1395556592221121</v>
      </c>
      <c r="O2171" s="4">
        <v>17098000000</v>
      </c>
      <c r="P2171" s="1">
        <f>F2171/O2171*100</f>
        <v>2.8073458884080011</v>
      </c>
      <c r="Q2171" s="1">
        <f>D2171/O2171*100</f>
        <v>6.1352204936249857</v>
      </c>
      <c r="R2171" s="1">
        <f>B2171/S2171</f>
        <v>1.8629399428026692</v>
      </c>
      <c r="S2171" s="1">
        <f>($O2171+$O2171*($Q2171-$C$1)/$C$1)/$C2171</f>
        <v>7.9229607250755283</v>
      </c>
      <c r="T2171" s="1">
        <f>($O2171+$O2171*($Q2171+T$2-$C$1)/$C$1)/$C2171</f>
        <v>10.505740181268882</v>
      </c>
      <c r="U2171" s="1">
        <f>($O2171+$O2171*($Q2171+U$2-$C$1)/$C$1)/$C2171</f>
        <v>9.2143504531722051</v>
      </c>
      <c r="V2171" s="1">
        <f>($O2171+$O2171*($Q2171+V$2-$C$1)/$C$1)/$C2171</f>
        <v>7.9229607250755283</v>
      </c>
      <c r="AA2171"/>
      <c r="AB2171"/>
    </row>
    <row r="2172" spans="1:28" hidden="1" x14ac:dyDescent="0.2">
      <c r="A2172" t="s">
        <v>2250</v>
      </c>
      <c r="B2172" s="5">
        <v>16.25</v>
      </c>
      <c r="C2172" s="2">
        <v>134000000</v>
      </c>
      <c r="D2172" s="2">
        <v>-225000000</v>
      </c>
      <c r="E2172" t="s">
        <v>27</v>
      </c>
      <c r="F2172" s="2">
        <v>169000000</v>
      </c>
      <c r="G2172" s="1">
        <f>D2172/$C$3</f>
        <v>-2.2624159122850291</v>
      </c>
      <c r="H2172" s="1">
        <f>F2172/$C$3</f>
        <v>1.6993257296718662</v>
      </c>
      <c r="I2172" s="1">
        <f>$B$3/G2172</f>
        <v>-2.9304956546666663</v>
      </c>
      <c r="J2172" s="1">
        <f>$B$3/H2172</f>
        <v>3.9015474692307692</v>
      </c>
      <c r="K2172" s="4">
        <v>25541000000</v>
      </c>
      <c r="L2172" s="4">
        <v>23552000000</v>
      </c>
      <c r="M2172" s="1">
        <f>(K2172-L2172)/C2172</f>
        <v>14.843283582089553</v>
      </c>
      <c r="N2172" s="1">
        <f>B2172/M2172</f>
        <v>1.0947712418300652</v>
      </c>
      <c r="O2172" s="4">
        <v>1874000000</v>
      </c>
      <c r="P2172" s="1">
        <f>F2172/O2172*100</f>
        <v>9.0181430096051223</v>
      </c>
      <c r="Q2172" s="1">
        <f>D2172/O2172*100</f>
        <v>-12.00640341515475</v>
      </c>
      <c r="R2172" s="1">
        <f>B2172/S2172</f>
        <v>-0.96777777777777774</v>
      </c>
      <c r="S2172" s="1">
        <f>($O2172+$O2172*($Q2172-$C$1)/$C$1)/$C2172</f>
        <v>-16.791044776119403</v>
      </c>
      <c r="T2172" s="1">
        <f>($O2172+$O2172*($Q2172+T$2-$C$1)/$C$1)/$C2172</f>
        <v>-13.994029850746269</v>
      </c>
      <c r="U2172" s="1">
        <f>($O2172+$O2172*($Q2172+U$2-$C$1)/$C$1)/$C2172</f>
        <v>-15.392537313432836</v>
      </c>
      <c r="V2172" s="1">
        <f>($O2172+$O2172*($Q2172+V$2-$C$1)/$C$1)/$C2172</f>
        <v>-16.791044776119403</v>
      </c>
      <c r="AA2172"/>
      <c r="AB2172"/>
    </row>
    <row r="2173" spans="1:28" hidden="1" x14ac:dyDescent="0.2">
      <c r="A2173" t="s">
        <v>2251</v>
      </c>
      <c r="B2173" s="5">
        <v>23.48</v>
      </c>
      <c r="C2173" s="2">
        <v>54800000</v>
      </c>
      <c r="D2173" s="2">
        <v>71000000</v>
      </c>
      <c r="E2173" t="s">
        <v>27</v>
      </c>
      <c r="F2173" s="2">
        <v>19000000</v>
      </c>
      <c r="G2173" s="1">
        <f>D2173/$C$3</f>
        <v>0.71391791009883143</v>
      </c>
      <c r="H2173" s="1">
        <f>F2173/$C$3</f>
        <v>0.19104845481518024</v>
      </c>
      <c r="I2173" s="1">
        <f>$B$3/G2173</f>
        <v>9.2867820042253513</v>
      </c>
      <c r="J2173" s="1">
        <f>$B$3/H2173</f>
        <v>34.703238015789474</v>
      </c>
      <c r="K2173" s="4">
        <v>3005000000</v>
      </c>
      <c r="L2173" s="3">
        <v>148000000</v>
      </c>
      <c r="M2173" s="1">
        <f>(K2173-L2173)/C2173</f>
        <v>52.135036496350367</v>
      </c>
      <c r="N2173" s="1">
        <f>B2173/M2173</f>
        <v>0.45036891844592231</v>
      </c>
      <c r="O2173" s="3">
        <v>506000000</v>
      </c>
      <c r="P2173" s="1">
        <f>F2173/O2173*100</f>
        <v>3.7549407114624502</v>
      </c>
      <c r="Q2173" s="1">
        <f>D2173/O2173*100</f>
        <v>14.031620553359684</v>
      </c>
      <c r="R2173" s="1">
        <f>B2173/S2173</f>
        <v>1.8122591549295775</v>
      </c>
      <c r="S2173" s="1">
        <f>($O2173+$O2173*($Q2173-$C$1)/$C$1)/$C2173</f>
        <v>12.956204379562044</v>
      </c>
      <c r="T2173" s="1">
        <f>($O2173+$O2173*($Q2173+T$2-$C$1)/$C$1)/$C2173</f>
        <v>14.802919708029197</v>
      </c>
      <c r="U2173" s="1">
        <f>($O2173+$O2173*($Q2173+U$2-$C$1)/$C$1)/$C2173</f>
        <v>13.879562043795621</v>
      </c>
      <c r="V2173" s="1">
        <f>($O2173+$O2173*($Q2173+V$2-$C$1)/$C$1)/$C2173</f>
        <v>12.956204379562044</v>
      </c>
      <c r="AA2173"/>
      <c r="AB2173"/>
    </row>
    <row r="2174" spans="1:28" hidden="1" x14ac:dyDescent="0.2">
      <c r="A2174" t="s">
        <v>2252</v>
      </c>
      <c r="B2174" s="5">
        <v>103.86</v>
      </c>
      <c r="C2174" s="2">
        <v>7501000</v>
      </c>
      <c r="D2174" s="2">
        <v>6000000</v>
      </c>
      <c r="E2174" t="s">
        <v>27</v>
      </c>
      <c r="F2174" s="2">
        <v>-0.31</v>
      </c>
      <c r="G2174" s="1">
        <f>D2174/$C$3</f>
        <v>6.0331090994267443E-2</v>
      </c>
      <c r="H2174" s="1">
        <f>F2174/$C$3</f>
        <v>-3.1171063680371512E-9</v>
      </c>
      <c r="I2174" s="1">
        <f>$B$3/G2174</f>
        <v>109.89358704999999</v>
      </c>
      <c r="J2174" s="1">
        <f>$B$3/H2174</f>
        <v>-2126972652.5806451</v>
      </c>
      <c r="K2174" s="3">
        <v>224000000</v>
      </c>
      <c r="L2174" s="3">
        <v>70000000</v>
      </c>
      <c r="M2174" s="1">
        <f>(K2174-L2174)/C2174</f>
        <v>20.530595920543927</v>
      </c>
      <c r="N2174" s="1">
        <f>B2174/M2174</f>
        <v>5.0587912987012986</v>
      </c>
      <c r="O2174" s="3">
        <v>154000000</v>
      </c>
      <c r="P2174" s="1">
        <f>F2174/O2174*100</f>
        <v>-2.0129870129870131E-7</v>
      </c>
      <c r="Q2174" s="1">
        <f>D2174/O2174*100</f>
        <v>3.8961038961038961</v>
      </c>
      <c r="R2174" s="1">
        <f>B2174/S2174</f>
        <v>12.984230999999999</v>
      </c>
      <c r="S2174" s="1">
        <f>($O2174+$O2174*($Q2174-$C$1)/$C$1)/$C2174</f>
        <v>7.9989334755365951</v>
      </c>
      <c r="T2174" s="1">
        <f>($O2174+$O2174*($Q2174+T$2-$C$1)/$C$1)/$C2174</f>
        <v>12.105052659645381</v>
      </c>
      <c r="U2174" s="1">
        <f>($O2174+$O2174*($Q2174+U$2-$C$1)/$C$1)/$C2174</f>
        <v>10.051993067590988</v>
      </c>
      <c r="V2174" s="1">
        <f>($O2174+$O2174*($Q2174+V$2-$C$1)/$C$1)/$C2174</f>
        <v>7.9989334755365951</v>
      </c>
      <c r="AA2174"/>
      <c r="AB2174"/>
    </row>
    <row r="2175" spans="1:28" hidden="1" x14ac:dyDescent="0.2">
      <c r="A2175" t="s">
        <v>2253</v>
      </c>
      <c r="B2175" s="5">
        <v>64.41</v>
      </c>
      <c r="C2175" s="2">
        <v>302500000</v>
      </c>
      <c r="D2175" s="2">
        <v>-282000000</v>
      </c>
      <c r="E2175" t="s">
        <v>27</v>
      </c>
      <c r="F2175" s="2">
        <v>-212000000</v>
      </c>
      <c r="G2175" s="1">
        <f>D2175/$C$3</f>
        <v>-2.8355612767305698</v>
      </c>
      <c r="H2175" s="1">
        <f>F2175/$C$3</f>
        <v>-2.1316985484641164</v>
      </c>
      <c r="I2175" s="1">
        <f>$B$3/G2175</f>
        <v>-2.3381614265957444</v>
      </c>
      <c r="J2175" s="1">
        <f>$B$3/H2175</f>
        <v>-3.1101958599056601</v>
      </c>
      <c r="K2175" s="4">
        <v>21631000000</v>
      </c>
      <c r="L2175" s="4">
        <v>11454000000</v>
      </c>
      <c r="M2175" s="1">
        <f>(K2175-L2175)/C2175</f>
        <v>33.642975206611567</v>
      </c>
      <c r="N2175" s="1">
        <f>B2175/M2175</f>
        <v>1.9145155743342832</v>
      </c>
      <c r="O2175" s="4">
        <v>8908000000</v>
      </c>
      <c r="P2175" s="1">
        <f>F2175/O2175*100</f>
        <v>-2.3798832510103276</v>
      </c>
      <c r="Q2175" s="1">
        <f>D2175/O2175*100</f>
        <v>-3.165693758419398</v>
      </c>
      <c r="R2175" s="1">
        <f>B2175/S2175</f>
        <v>-6.9092287234042553</v>
      </c>
      <c r="S2175" s="1">
        <f>($O2175+$O2175*($Q2175-$C$1)/$C$1)/$C2175</f>
        <v>-9.322314049586776</v>
      </c>
      <c r="T2175" s="1">
        <f>($O2175+$O2175*($Q2175+T$2-$C$1)/$C$1)/$C2175</f>
        <v>-3.4327272727272726</v>
      </c>
      <c r="U2175" s="1">
        <f>($O2175+$O2175*($Q2175+U$2-$C$1)/$C$1)/$C2175</f>
        <v>-6.3775206611570248</v>
      </c>
      <c r="V2175" s="1">
        <f>($O2175+$O2175*($Q2175+V$2-$C$1)/$C$1)/$C2175</f>
        <v>-9.322314049586776</v>
      </c>
      <c r="AA2175"/>
      <c r="AB2175"/>
    </row>
    <row r="2176" spans="1:28" hidden="1" x14ac:dyDescent="0.2">
      <c r="A2176" t="s">
        <v>2254</v>
      </c>
      <c r="B2176" s="5">
        <v>1.41</v>
      </c>
      <c r="C2176" s="2">
        <v>212740552</v>
      </c>
      <c r="D2176" s="2">
        <v>-53000000</v>
      </c>
      <c r="E2176" t="s">
        <v>58</v>
      </c>
      <c r="F2176" s="2">
        <v>-53000000</v>
      </c>
      <c r="G2176" s="1">
        <f>D2176/$C$3</f>
        <v>-0.53292463711602911</v>
      </c>
      <c r="H2176" s="1">
        <f>F2176/$C$3</f>
        <v>-0.53292463711602911</v>
      </c>
      <c r="I2176" s="1">
        <f>$B$3/G2176</f>
        <v>-12.44078343962264</v>
      </c>
      <c r="J2176" s="1">
        <f>$B$3/H2176</f>
        <v>-12.44078343962264</v>
      </c>
      <c r="K2176" s="3">
        <v>879000000</v>
      </c>
      <c r="L2176" s="3">
        <v>90000000</v>
      </c>
      <c r="M2176" s="1">
        <f>(K2176-L2176)/C2176</f>
        <v>3.7087428446646129</v>
      </c>
      <c r="N2176" s="1">
        <f>B2176/M2176</f>
        <v>0.38018273551330795</v>
      </c>
      <c r="O2176" s="3">
        <v>788000000</v>
      </c>
      <c r="P2176" s="1">
        <f>F2176/O2176*100</f>
        <v>-6.7258883248730958</v>
      </c>
      <c r="Q2176" s="1">
        <f>D2176/O2176*100</f>
        <v>-6.7258883248730958</v>
      </c>
      <c r="R2176" s="1">
        <f>B2176/S2176</f>
        <v>-0.5659701477735849</v>
      </c>
      <c r="S2176" s="1">
        <f>($O2176+$O2176*($Q2176-$C$1)/$C$1)/$C2176</f>
        <v>-2.4912974748697652</v>
      </c>
      <c r="T2176" s="1">
        <f>($O2176+$O2176*($Q2176+T$2-$C$1)/$C$1)/$C2176</f>
        <v>-1.7504890181915105</v>
      </c>
      <c r="U2176" s="1">
        <f>($O2176+$O2176*($Q2176+U$2-$C$1)/$C$1)/$C2176</f>
        <v>-2.1208932465306378</v>
      </c>
      <c r="V2176" s="1">
        <f>($O2176+$O2176*($Q2176+V$2-$C$1)/$C$1)/$C2176</f>
        <v>-2.4912974748697652</v>
      </c>
      <c r="AA2176"/>
      <c r="AB2176"/>
    </row>
    <row r="2177" spans="1:28" hidden="1" x14ac:dyDescent="0.2">
      <c r="A2177" t="s">
        <v>1308</v>
      </c>
      <c r="B2177" s="5">
        <v>13.68</v>
      </c>
      <c r="C2177" s="2">
        <v>18719000</v>
      </c>
      <c r="D2177" s="2">
        <v>43000000</v>
      </c>
      <c r="E2177" t="s">
        <v>27</v>
      </c>
      <c r="F2177" s="2">
        <v>-3000000</v>
      </c>
      <c r="G2177" s="1">
        <f>D2177/$C$3</f>
        <v>0.43237281879224998</v>
      </c>
      <c r="H2177" s="1">
        <f>F2177/$C$3</f>
        <v>-3.0165545497133722E-2</v>
      </c>
      <c r="I2177" s="1">
        <f>$B$3/G2177</f>
        <v>15.333988890697675</v>
      </c>
      <c r="J2177" s="1">
        <f>$B$3/H2177</f>
        <v>-219.78717409999999</v>
      </c>
      <c r="K2177" s="2">
        <v>902000000</v>
      </c>
      <c r="L2177" s="2">
        <v>553000000</v>
      </c>
      <c r="M2177" s="1">
        <f>(K2177-L2177)/C2177</f>
        <v>18.644158341791762</v>
      </c>
      <c r="N2177" s="1">
        <f>B2177/M2177</f>
        <v>0.73374189111747856</v>
      </c>
      <c r="O2177" s="2">
        <v>348000000</v>
      </c>
      <c r="P2177" s="1">
        <f>F2177/O2177*100</f>
        <v>-0.86206896551724133</v>
      </c>
      <c r="Q2177" s="1">
        <f>D2177/O2177*100</f>
        <v>12.35632183908046</v>
      </c>
      <c r="R2177" s="1">
        <f>B2177/S2177</f>
        <v>0.59552539534883719</v>
      </c>
      <c r="S2177" s="1">
        <f>($O2177+$O2177*($Q2177-$C$1)/$C$1)/$C2177</f>
        <v>22.971312570115924</v>
      </c>
      <c r="T2177" s="1">
        <f>($O2177+$O2177*($Q2177+T$2-$C$1)/$C$1)/$C2177</f>
        <v>26.689459907046317</v>
      </c>
      <c r="U2177" s="1">
        <f>($O2177+$O2177*($Q2177+U$2-$C$1)/$C$1)/$C2177</f>
        <v>24.83038623858112</v>
      </c>
      <c r="V2177" s="1">
        <f>($O2177+$O2177*($Q2177+V$2-$C$1)/$C$1)/$C2177</f>
        <v>22.971312570115924</v>
      </c>
      <c r="AA2177"/>
      <c r="AB2177"/>
    </row>
    <row r="2178" spans="1:28" hidden="1" x14ac:dyDescent="0.2">
      <c r="A2178" t="s">
        <v>2256</v>
      </c>
      <c r="B2178" s="5">
        <v>74.22</v>
      </c>
      <c r="C2178" s="2">
        <v>86100000</v>
      </c>
      <c r="D2178" s="2">
        <v>277000000</v>
      </c>
      <c r="E2178" t="s">
        <v>27</v>
      </c>
      <c r="F2178" s="2">
        <v>80000000</v>
      </c>
      <c r="G2178" s="1">
        <f>D2178/$C$3</f>
        <v>2.7852853675686799</v>
      </c>
      <c r="H2178" s="1">
        <f>F2178/$C$3</f>
        <v>0.80441454659023248</v>
      </c>
      <c r="I2178" s="1">
        <f>$B$3/G2178</f>
        <v>2.3803665064981949</v>
      </c>
      <c r="J2178" s="1">
        <f>$B$3/H2178</f>
        <v>8.2420190287500006</v>
      </c>
      <c r="K2178" s="4">
        <v>3155000000</v>
      </c>
      <c r="L2178" s="4">
        <v>1737000000</v>
      </c>
      <c r="M2178" s="1">
        <f>(K2178-L2178)/C2178</f>
        <v>16.469221835075494</v>
      </c>
      <c r="N2178" s="1">
        <f>B2178/M2178</f>
        <v>4.5065881523272209</v>
      </c>
      <c r="O2178" s="4">
        <v>1418000000</v>
      </c>
      <c r="P2178" s="1">
        <f>F2178/O2178*100</f>
        <v>5.6417489421720735</v>
      </c>
      <c r="Q2178" s="1">
        <f>D2178/O2178*100</f>
        <v>19.534555712270805</v>
      </c>
      <c r="R2178" s="1">
        <f>B2178/S2178</f>
        <v>2.306982671480144</v>
      </c>
      <c r="S2178" s="1">
        <f>($O2178+$O2178*($Q2178-$C$1)/$C$1)/$C2178</f>
        <v>32.171893147502907</v>
      </c>
      <c r="T2178" s="1">
        <f>($O2178+$O2178*($Q2178+T$2-$C$1)/$C$1)/$C2178</f>
        <v>35.465737514518004</v>
      </c>
      <c r="U2178" s="1">
        <f>($O2178+$O2178*($Q2178+U$2-$C$1)/$C$1)/$C2178</f>
        <v>33.818815331010455</v>
      </c>
      <c r="V2178" s="1">
        <f>($O2178+$O2178*($Q2178+V$2-$C$1)/$C$1)/$C2178</f>
        <v>32.171893147502907</v>
      </c>
      <c r="AA2178"/>
      <c r="AB2178"/>
    </row>
    <row r="2179" spans="1:28" hidden="1" x14ac:dyDescent="0.2">
      <c r="A2179" t="s">
        <v>2257</v>
      </c>
      <c r="B2179" s="5">
        <v>16.670000000000002</v>
      </c>
      <c r="C2179" s="2">
        <v>22258557</v>
      </c>
      <c r="D2179" s="2">
        <v>6000000</v>
      </c>
      <c r="E2179" t="s">
        <v>27</v>
      </c>
      <c r="F2179" s="2">
        <v>1.35</v>
      </c>
      <c r="G2179" s="1">
        <f>D2179/$C$3</f>
        <v>6.0331090994267443E-2</v>
      </c>
      <c r="H2179" s="1">
        <f>F2179/$C$3</f>
        <v>1.3574495473710176E-8</v>
      </c>
      <c r="I2179" s="1">
        <f>$B$3/G2179</f>
        <v>109.89358704999999</v>
      </c>
      <c r="J2179" s="1">
        <f>$B$3/H2179</f>
        <v>488415942.44444436</v>
      </c>
      <c r="K2179" s="3">
        <v>83000000</v>
      </c>
      <c r="L2179" s="3">
        <v>56000000</v>
      </c>
      <c r="M2179" s="1">
        <f>(K2179-L2179)/C2179</f>
        <v>1.2130166389492365</v>
      </c>
      <c r="N2179" s="1">
        <f>B2179/M2179</f>
        <v>13.74259797</v>
      </c>
      <c r="O2179" s="3">
        <v>25000000</v>
      </c>
      <c r="P2179" s="1">
        <f>F2179/O2179*100</f>
        <v>5.4E-6</v>
      </c>
      <c r="Q2179" s="1">
        <f>D2179/O2179*100</f>
        <v>24</v>
      </c>
      <c r="R2179" s="1">
        <f>B2179/S2179</f>
        <v>6.1841690865000007</v>
      </c>
      <c r="S2179" s="1">
        <f>($O2179+$O2179*($Q2179-$C$1)/$C$1)/$C2179</f>
        <v>2.6955925309983031</v>
      </c>
      <c r="T2179" s="1">
        <f>($O2179+$O2179*($Q2179+T$2-$C$1)/$C$1)/$C2179</f>
        <v>2.9202252419148285</v>
      </c>
      <c r="U2179" s="1">
        <f>($O2179+$O2179*($Q2179+U$2-$C$1)/$C$1)/$C2179</f>
        <v>2.8079088864565658</v>
      </c>
      <c r="V2179" s="1">
        <f>($O2179+$O2179*($Q2179+V$2-$C$1)/$C$1)/$C2179</f>
        <v>2.6955925309983031</v>
      </c>
      <c r="AA2179"/>
      <c r="AB2179"/>
    </row>
    <row r="2180" spans="1:28" hidden="1" x14ac:dyDescent="0.2">
      <c r="A2180" t="s">
        <v>2258</v>
      </c>
      <c r="B2180" s="5">
        <v>25.73</v>
      </c>
      <c r="C2180" s="2">
        <v>17815000</v>
      </c>
      <c r="D2180" s="2">
        <v>28000000</v>
      </c>
      <c r="E2180" t="s">
        <v>76</v>
      </c>
      <c r="F2180" s="2">
        <v>2000000</v>
      </c>
      <c r="G2180" s="1">
        <f>D2180/$C$3</f>
        <v>0.2815450913065814</v>
      </c>
      <c r="H2180" s="1">
        <f>F2180/$C$3</f>
        <v>2.0110363664755812E-2</v>
      </c>
      <c r="I2180" s="1">
        <f>$B$3/G2180</f>
        <v>23.548625796428571</v>
      </c>
      <c r="J2180" s="1">
        <f>$B$3/H2180</f>
        <v>329.68076115000002</v>
      </c>
      <c r="K2180" s="3">
        <v>766000000</v>
      </c>
      <c r="L2180" s="3">
        <v>430000000</v>
      </c>
      <c r="M2180" s="1">
        <f>(K2180-L2180)/C2180</f>
        <v>18.860510805500983</v>
      </c>
      <c r="N2180" s="1">
        <f>B2180/M2180</f>
        <v>1.3642260416666667</v>
      </c>
      <c r="O2180" s="3">
        <v>336000000</v>
      </c>
      <c r="P2180" s="1">
        <f>F2180/O2180*100</f>
        <v>0.59523809523809523</v>
      </c>
      <c r="Q2180" s="1">
        <f>D2180/O2180*100</f>
        <v>8.3333333333333321</v>
      </c>
      <c r="R2180" s="1">
        <f>B2180/S2180</f>
        <v>1.6370712500000004</v>
      </c>
      <c r="S2180" s="1">
        <f>($O2180+$O2180*($Q2180-$C$1)/$C$1)/$C2180</f>
        <v>15.717092337917482</v>
      </c>
      <c r="T2180" s="1">
        <f>($O2180+$O2180*($Q2180+T$2-$C$1)/$C$1)/$C2180</f>
        <v>19.489194499017678</v>
      </c>
      <c r="U2180" s="1">
        <f>($O2180+$O2180*($Q2180+U$2-$C$1)/$C$1)/$C2180</f>
        <v>17.603143418467582</v>
      </c>
      <c r="V2180" s="1">
        <f>($O2180+$O2180*($Q2180+V$2-$C$1)/$C$1)/$C2180</f>
        <v>15.717092337917482</v>
      </c>
      <c r="AA2180"/>
      <c r="AB2180"/>
    </row>
    <row r="2181" spans="1:28" hidden="1" x14ac:dyDescent="0.2">
      <c r="A2181" t="s">
        <v>4141</v>
      </c>
      <c r="B2181" s="5">
        <v>4.63</v>
      </c>
      <c r="C2181" s="2">
        <v>19304921</v>
      </c>
      <c r="D2181" s="2">
        <v>15000000</v>
      </c>
      <c r="E2181" t="s">
        <v>27</v>
      </c>
      <c r="F2181" s="2">
        <v>4000000</v>
      </c>
      <c r="G2181" s="1">
        <f>D2181/$C$3</f>
        <v>0.15082772748566861</v>
      </c>
      <c r="H2181" s="1">
        <f>F2181/$C$3</f>
        <v>4.0220727329511624E-2</v>
      </c>
      <c r="I2181" s="1">
        <f>$B$3/G2181</f>
        <v>43.957434819999996</v>
      </c>
      <c r="J2181" s="1">
        <f>$B$3/H2181</f>
        <v>164.84038057500001</v>
      </c>
      <c r="K2181" s="2">
        <v>703000000</v>
      </c>
      <c r="L2181" s="2">
        <v>483000000</v>
      </c>
      <c r="M2181" s="1">
        <f>(K2181-L2181)/C2181</f>
        <v>11.396058031006705</v>
      </c>
      <c r="N2181" s="1">
        <f>B2181/M2181</f>
        <v>0.40628083740909093</v>
      </c>
      <c r="O2181" s="2">
        <v>189000000</v>
      </c>
      <c r="P2181" s="1">
        <f>F2181/O2181*100</f>
        <v>2.1164021164021163</v>
      </c>
      <c r="Q2181" s="1">
        <f>D2181/O2181*100</f>
        <v>7.9365079365079358</v>
      </c>
      <c r="R2181" s="1">
        <f>B2181/S2181</f>
        <v>0.5958785615333333</v>
      </c>
      <c r="S2181" s="1">
        <f>($O2181+$O2181*($Q2181-$C$1)/$C$1)/$C2181</f>
        <v>7.7700395665954813</v>
      </c>
      <c r="T2181" s="1">
        <f>($O2181+$O2181*($Q2181+T$2-$C$1)/$C$1)/$C2181</f>
        <v>9.7280895373775422</v>
      </c>
      <c r="U2181" s="1">
        <f>($O2181+$O2181*($Q2181+U$2-$C$1)/$C$1)/$C2181</f>
        <v>8.7490645519865122</v>
      </c>
      <c r="V2181" s="1">
        <f>($O2181+$O2181*($Q2181+V$2-$C$1)/$C$1)/$C2181</f>
        <v>7.7700395665954813</v>
      </c>
      <c r="AA2181"/>
      <c r="AB2181"/>
    </row>
    <row r="2182" spans="1:28" hidden="1" x14ac:dyDescent="0.2">
      <c r="A2182" t="s">
        <v>2260</v>
      </c>
      <c r="B2182" s="5">
        <v>3.56</v>
      </c>
      <c r="C2182" s="2">
        <v>56549000</v>
      </c>
      <c r="D2182" s="2">
        <v>-31000000</v>
      </c>
      <c r="E2182" t="s">
        <v>27</v>
      </c>
      <c r="F2182" s="2">
        <v>2000000</v>
      </c>
      <c r="G2182" s="1">
        <f>D2182/$C$3</f>
        <v>-0.31171063680371514</v>
      </c>
      <c r="H2182" s="1">
        <f>F2182/$C$3</f>
        <v>2.0110363664755812E-2</v>
      </c>
      <c r="I2182" s="1">
        <f>$B$3/G2182</f>
        <v>-21.269726525806451</v>
      </c>
      <c r="J2182" s="1">
        <f>$B$3/H2182</f>
        <v>329.68076115000002</v>
      </c>
      <c r="K2182" s="3">
        <v>279000000</v>
      </c>
      <c r="L2182" s="3">
        <v>181000000</v>
      </c>
      <c r="M2182" s="1">
        <f>(K2182-L2182)/C2182</f>
        <v>1.7330103096429645</v>
      </c>
      <c r="N2182" s="1">
        <f>B2182/M2182</f>
        <v>2.0542289795918367</v>
      </c>
      <c r="O2182" s="3">
        <v>97000000</v>
      </c>
      <c r="P2182" s="1">
        <f>F2182/O2182*100</f>
        <v>2.0618556701030926</v>
      </c>
      <c r="Q2182" s="1">
        <f>D2182/O2182*100</f>
        <v>-31.958762886597935</v>
      </c>
      <c r="R2182" s="1">
        <f>B2182/S2182</f>
        <v>-0.64940141935483875</v>
      </c>
      <c r="S2182" s="1">
        <f>($O2182+$O2182*($Q2182-$C$1)/$C$1)/$C2182</f>
        <v>-5.4819713876461122</v>
      </c>
      <c r="T2182" s="1">
        <f>($O2182+$O2182*($Q2182+T$2-$C$1)/$C$1)/$C2182</f>
        <v>-5.1389060814514842</v>
      </c>
      <c r="U2182" s="1">
        <f>($O2182+$O2182*($Q2182+U$2-$C$1)/$C$1)/$C2182</f>
        <v>-5.3104387345487982</v>
      </c>
      <c r="V2182" s="1">
        <f>($O2182+$O2182*($Q2182+V$2-$C$1)/$C$1)/$C2182</f>
        <v>-5.4819713876461122</v>
      </c>
      <c r="AA2182"/>
      <c r="AB2182"/>
    </row>
    <row r="2183" spans="1:28" hidden="1" x14ac:dyDescent="0.2">
      <c r="A2183" t="s">
        <v>2261</v>
      </c>
      <c r="B2183" s="5">
        <v>109.64</v>
      </c>
      <c r="C2183" s="2">
        <v>68188000</v>
      </c>
      <c r="D2183" s="2">
        <v>152000000</v>
      </c>
      <c r="E2183" t="s">
        <v>114</v>
      </c>
      <c r="F2183" s="2">
        <v>28000000</v>
      </c>
      <c r="G2183" s="1">
        <f>D2183/$C$3</f>
        <v>1.5283876385214419</v>
      </c>
      <c r="H2183" s="1">
        <f>F2183/$C$3</f>
        <v>0.2815450913065814</v>
      </c>
      <c r="I2183" s="1">
        <f>$B$3/G2183</f>
        <v>4.3379047519736842</v>
      </c>
      <c r="J2183" s="1">
        <f>$B$3/H2183</f>
        <v>23.548625796428571</v>
      </c>
      <c r="K2183" s="4">
        <v>4919000000</v>
      </c>
      <c r="L2183" s="4">
        <v>3346000000</v>
      </c>
      <c r="M2183" s="1">
        <f>(K2183-L2183)/C2183</f>
        <v>23.068575115856163</v>
      </c>
      <c r="N2183" s="1">
        <f>B2183/M2183</f>
        <v>4.7527859631277813</v>
      </c>
      <c r="O2183" s="4">
        <v>1573000000</v>
      </c>
      <c r="P2183" s="1">
        <f>F2183/O2183*100</f>
        <v>1.7800381436745074</v>
      </c>
      <c r="Q2183" s="1">
        <f>D2183/O2183*100</f>
        <v>9.6630642085187546</v>
      </c>
      <c r="R2183" s="1">
        <f>B2183/S2183</f>
        <v>4.9185081052631574</v>
      </c>
      <c r="S2183" s="1">
        <f>($O2183+$O2183*($Q2183-$C$1)/$C$1)/$C2183</f>
        <v>22.291312254355606</v>
      </c>
      <c r="T2183" s="1">
        <f>($O2183+$O2183*($Q2183+T$2-$C$1)/$C$1)/$C2183</f>
        <v>26.905027277526838</v>
      </c>
      <c r="U2183" s="1">
        <f>($O2183+$O2183*($Q2183+U$2-$C$1)/$C$1)/$C2183</f>
        <v>24.598169765941222</v>
      </c>
      <c r="V2183" s="1">
        <f>($O2183+$O2183*($Q2183+V$2-$C$1)/$C$1)/$C2183</f>
        <v>22.291312254355606</v>
      </c>
      <c r="AA2183"/>
      <c r="AB2183"/>
    </row>
    <row r="2184" spans="1:28" hidden="1" x14ac:dyDescent="0.2">
      <c r="A2184" t="s">
        <v>2262</v>
      </c>
      <c r="B2184" s="5">
        <v>30.61</v>
      </c>
      <c r="C2184" s="2">
        <v>63000000</v>
      </c>
      <c r="D2184" s="2">
        <v>121000000</v>
      </c>
      <c r="E2184" t="s">
        <v>114</v>
      </c>
      <c r="F2184" s="2">
        <v>25000000</v>
      </c>
      <c r="G2184" s="1">
        <f>D2184/$C$3</f>
        <v>1.2166770017177266</v>
      </c>
      <c r="H2184" s="1">
        <f>F2184/$C$3</f>
        <v>0.25137954580944766</v>
      </c>
      <c r="I2184" s="1">
        <f>$B$3/G2184</f>
        <v>5.4492687793388432</v>
      </c>
      <c r="J2184" s="1">
        <f>$B$3/H2184</f>
        <v>26.374460892000002</v>
      </c>
      <c r="K2184" s="4">
        <v>2229000000</v>
      </c>
      <c r="L2184" s="4">
        <v>1459000000</v>
      </c>
      <c r="M2184" s="1">
        <f>(K2184-L2184)/C2184</f>
        <v>12.222222222222221</v>
      </c>
      <c r="N2184" s="1">
        <f>B2184/M2184</f>
        <v>2.5044545454545455</v>
      </c>
      <c r="O2184" s="3">
        <v>754000000</v>
      </c>
      <c r="P2184" s="1">
        <f>F2184/O2184*100</f>
        <v>3.3156498673740056</v>
      </c>
      <c r="Q2184" s="1">
        <f>D2184/O2184*100</f>
        <v>16.047745358090186</v>
      </c>
      <c r="R2184" s="1">
        <f>B2184/S2184</f>
        <v>1.5937438016528926</v>
      </c>
      <c r="S2184" s="1">
        <f>($O2184+$O2184*($Q2184-$C$1)/$C$1)/$C2184</f>
        <v>19.206349206349206</v>
      </c>
      <c r="T2184" s="1">
        <f>($O2184+$O2184*($Q2184+T$2-$C$1)/$C$1)/$C2184</f>
        <v>21.6</v>
      </c>
      <c r="U2184" s="1">
        <f>($O2184+$O2184*($Q2184+U$2-$C$1)/$C$1)/$C2184</f>
        <v>20.403174603174602</v>
      </c>
      <c r="V2184" s="1">
        <f>($O2184+$O2184*($Q2184+V$2-$C$1)/$C$1)/$C2184</f>
        <v>19.206349206349206</v>
      </c>
      <c r="AA2184"/>
      <c r="AB2184"/>
    </row>
    <row r="2185" spans="1:28" hidden="1" x14ac:dyDescent="0.2">
      <c r="A2185" t="s">
        <v>4223</v>
      </c>
      <c r="B2185" s="5">
        <v>7.45</v>
      </c>
      <c r="C2185" s="2">
        <v>50441572</v>
      </c>
      <c r="D2185" s="2">
        <v>63000000</v>
      </c>
      <c r="E2185" t="s">
        <v>27</v>
      </c>
      <c r="F2185" s="2">
        <v>14000000</v>
      </c>
      <c r="G2185" s="1">
        <f>D2185/$C$3</f>
        <v>0.63347645543980813</v>
      </c>
      <c r="H2185" s="1">
        <f>F2185/$C$3</f>
        <v>0.1407725456532907</v>
      </c>
      <c r="I2185" s="1">
        <f>$B$3/G2185</f>
        <v>10.46605590952381</v>
      </c>
      <c r="J2185" s="1">
        <f>$B$3/H2185</f>
        <v>47.097251592857141</v>
      </c>
      <c r="K2185" s="2">
        <v>3322000000</v>
      </c>
      <c r="L2185" s="2">
        <v>2971000000</v>
      </c>
      <c r="M2185" s="1">
        <f>(K2185-L2185)/C2185</f>
        <v>6.9585460183516883</v>
      </c>
      <c r="N2185" s="1">
        <f>B2185/M2185</f>
        <v>1.0706259584045583</v>
      </c>
      <c r="O2185" s="2">
        <v>351000000</v>
      </c>
      <c r="P2185" s="1">
        <f>F2185/O2185*100</f>
        <v>3.9886039886039883</v>
      </c>
      <c r="Q2185" s="1">
        <f>D2185/O2185*100</f>
        <v>17.948717948717949</v>
      </c>
      <c r="R2185" s="1">
        <f>B2185/S2185</f>
        <v>0.59649160539682544</v>
      </c>
      <c r="S2185" s="1">
        <f>($O2185+$O2185*($Q2185-$C$1)/$C$1)/$C2185</f>
        <v>12.489697981656876</v>
      </c>
      <c r="T2185" s="1">
        <f>($O2185+$O2185*($Q2185+T$2-$C$1)/$C$1)/$C2185</f>
        <v>13.881407185327214</v>
      </c>
      <c r="U2185" s="1">
        <f>($O2185+$O2185*($Q2185+U$2-$C$1)/$C$1)/$C2185</f>
        <v>13.185552583492045</v>
      </c>
      <c r="V2185" s="1">
        <f>($O2185+$O2185*($Q2185+V$2-$C$1)/$C$1)/$C2185</f>
        <v>12.489697981656876</v>
      </c>
      <c r="AA2185"/>
      <c r="AB2185"/>
    </row>
    <row r="2186" spans="1:28" hidden="1" x14ac:dyDescent="0.2">
      <c r="A2186" t="s">
        <v>2264</v>
      </c>
      <c r="B2186" s="5">
        <v>24.06</v>
      </c>
      <c r="C2186" s="2">
        <v>91824000</v>
      </c>
      <c r="D2186" s="2">
        <v>121000000</v>
      </c>
      <c r="E2186" t="s">
        <v>27</v>
      </c>
      <c r="F2186" s="2">
        <v>79000000</v>
      </c>
      <c r="G2186" s="1">
        <f>D2186/$C$3</f>
        <v>1.2166770017177266</v>
      </c>
      <c r="H2186" s="1">
        <f>F2186/$C$3</f>
        <v>0.79435936475785462</v>
      </c>
      <c r="I2186" s="1">
        <f>$B$3/G2186</f>
        <v>5.4492687793388432</v>
      </c>
      <c r="J2186" s="1">
        <f>$B$3/H2186</f>
        <v>8.3463483835443029</v>
      </c>
      <c r="K2186" s="4">
        <v>14837000000</v>
      </c>
      <c r="L2186" s="4">
        <v>12754000000</v>
      </c>
      <c r="M2186" s="1">
        <f>(K2186-L2186)/C2186</f>
        <v>22.684701167450775</v>
      </c>
      <c r="N2186" s="1">
        <f>B2186/M2186</f>
        <v>1.0606267114738357</v>
      </c>
      <c r="O2186" s="4">
        <v>2058000000</v>
      </c>
      <c r="P2186" s="1">
        <f>F2186/O2186*100</f>
        <v>3.8386783284742467</v>
      </c>
      <c r="Q2186" s="1">
        <f>D2186/O2186*100</f>
        <v>5.8794946550048595</v>
      </c>
      <c r="R2186" s="1">
        <f>B2186/S2186</f>
        <v>1.82585573553719</v>
      </c>
      <c r="S2186" s="1">
        <f>($O2186+$O2186*($Q2186-$C$1)/$C$1)/$C2186</f>
        <v>13.1773828193065</v>
      </c>
      <c r="T2186" s="1">
        <f>($O2186+$O2186*($Q2186+T$2-$C$1)/$C$1)/$C2186</f>
        <v>17.659871057675552</v>
      </c>
      <c r="U2186" s="1">
        <f>($O2186+$O2186*($Q2186+U$2-$C$1)/$C$1)/$C2186</f>
        <v>15.418626938491027</v>
      </c>
      <c r="V2186" s="1">
        <f>($O2186+$O2186*($Q2186+V$2-$C$1)/$C$1)/$C2186</f>
        <v>13.1773828193065</v>
      </c>
      <c r="AA2186"/>
      <c r="AB2186"/>
    </row>
    <row r="2187" spans="1:28" hidden="1" x14ac:dyDescent="0.2">
      <c r="A2187" t="s">
        <v>2265</v>
      </c>
      <c r="B2187" s="5">
        <v>108.49</v>
      </c>
      <c r="C2187" s="2">
        <v>286854529</v>
      </c>
      <c r="D2187" s="2">
        <v>764000000</v>
      </c>
      <c r="E2187" t="s">
        <v>27</v>
      </c>
      <c r="F2187" s="2">
        <v>288000000</v>
      </c>
      <c r="G2187" s="1">
        <f>D2187/$C$3</f>
        <v>7.6821589199367208</v>
      </c>
      <c r="H2187" s="1">
        <f>F2187/$C$3</f>
        <v>2.8958923677248372</v>
      </c>
      <c r="I2187" s="1">
        <f>$B$3/G2187</f>
        <v>0.86303864175392664</v>
      </c>
      <c r="J2187" s="1">
        <f>$B$3/H2187</f>
        <v>2.2894497302083332</v>
      </c>
      <c r="K2187" s="4">
        <v>15067000000</v>
      </c>
      <c r="L2187" s="4">
        <v>15266000000</v>
      </c>
      <c r="M2187" s="1">
        <f>(K2187-L2187)/C2187</f>
        <v>-0.69373142091823137</v>
      </c>
      <c r="N2187" s="1">
        <f>B2187/M2187</f>
        <v>-156.38617010658291</v>
      </c>
      <c r="O2187" s="3">
        <v>-208000000</v>
      </c>
      <c r="P2187" s="1">
        <f>F2187/O2187*100</f>
        <v>-138.46153846153845</v>
      </c>
      <c r="Q2187" s="1">
        <f>D2187/O2187*100</f>
        <v>-367.30769230769226</v>
      </c>
      <c r="R2187" s="1">
        <f>B2187/S2187</f>
        <v>4.0734094046086398</v>
      </c>
      <c r="S2187" s="1">
        <f>($O2187+$O2187*($Q2187-$C$1)/$C$1)/$C2187</f>
        <v>26.633708823192393</v>
      </c>
      <c r="T2187" s="1">
        <f>($O2187+$O2187*($Q2187+T$2-$C$1)/$C$1)/$C2187</f>
        <v>26.4886875814326</v>
      </c>
      <c r="U2187" s="1">
        <f>($O2187+$O2187*($Q2187+U$2-$C$1)/$C$1)/$C2187</f>
        <v>26.561198202312497</v>
      </c>
      <c r="V2187" s="1">
        <f>($O2187+$O2187*($Q2187+V$2-$C$1)/$C$1)/$C2187</f>
        <v>26.633708823192393</v>
      </c>
      <c r="AA2187"/>
      <c r="AB2187"/>
    </row>
    <row r="2188" spans="1:28" hidden="1" x14ac:dyDescent="0.2">
      <c r="A2188" t="s">
        <v>2266</v>
      </c>
      <c r="B2188" s="5">
        <v>203.8</v>
      </c>
      <c r="C2188" s="2">
        <v>0</v>
      </c>
      <c r="D2188" s="2" t="s">
        <v>41</v>
      </c>
      <c r="E2188" t="s">
        <v>42</v>
      </c>
      <c r="F2188" s="2" t="s">
        <v>41</v>
      </c>
      <c r="G2188" s="1" t="e">
        <f>D2188/$C$3</f>
        <v>#VALUE!</v>
      </c>
      <c r="H2188" s="1" t="e">
        <f>F2188/$C$3</f>
        <v>#VALUE!</v>
      </c>
      <c r="I2188" s="1" t="e">
        <f>$B$3/G2188</f>
        <v>#VALUE!</v>
      </c>
      <c r="J2188" s="1" t="e">
        <f>$B$3/H2188</f>
        <v>#VALUE!</v>
      </c>
      <c r="K2188" s="2" t="s">
        <v>41</v>
      </c>
      <c r="L2188" s="2" t="s">
        <v>41</v>
      </c>
      <c r="M2188" s="1" t="e">
        <f>(K2188-L2188)/C2188</f>
        <v>#VALUE!</v>
      </c>
      <c r="N2188" s="1" t="e">
        <f>B2188/M2188</f>
        <v>#VALUE!</v>
      </c>
      <c r="O2188" s="2" t="s">
        <v>41</v>
      </c>
      <c r="P2188" s="1" t="e">
        <f>F2188/O2188*100</f>
        <v>#VALUE!</v>
      </c>
      <c r="Q2188" s="1" t="e">
        <f>D2188/O2188*100</f>
        <v>#VALUE!</v>
      </c>
      <c r="R2188" s="1" t="e">
        <f>B2188/S2188</f>
        <v>#VALUE!</v>
      </c>
      <c r="S2188" s="1" t="e">
        <f>($O2188+$O2188*($Q2188-$C$1)/$C$1)/$C2188</f>
        <v>#VALUE!</v>
      </c>
      <c r="T2188" s="1" t="e">
        <f>($O2188+$O2188*($Q2188+T$2-$C$1)/$C$1)/$C2188</f>
        <v>#VALUE!</v>
      </c>
      <c r="U2188" s="1" t="e">
        <f>($O2188+$O2188*($Q2188+U$2-$C$1)/$C$1)/$C2188</f>
        <v>#VALUE!</v>
      </c>
      <c r="V2188" s="1" t="e">
        <f>($O2188+$O2188*($Q2188+V$2-$C$1)/$C$1)/$C2188</f>
        <v>#VALUE!</v>
      </c>
      <c r="AA2188"/>
      <c r="AB2188"/>
    </row>
    <row r="2189" spans="1:28" hidden="1" x14ac:dyDescent="0.2">
      <c r="A2189" t="s">
        <v>2267</v>
      </c>
      <c r="B2189" s="5">
        <v>3.85</v>
      </c>
      <c r="C2189" s="2">
        <v>344207492</v>
      </c>
      <c r="D2189" s="2">
        <v>9000000</v>
      </c>
      <c r="E2189" t="s">
        <v>27</v>
      </c>
      <c r="F2189" s="2">
        <v>9000000</v>
      </c>
      <c r="G2189" s="1">
        <f>D2189/$C$3</f>
        <v>9.0496636491401161E-2</v>
      </c>
      <c r="H2189" s="1">
        <f>F2189/$C$3</f>
        <v>9.0496636491401161E-2</v>
      </c>
      <c r="I2189" s="1">
        <f>$B$3/G2189</f>
        <v>73.262391366666662</v>
      </c>
      <c r="J2189" s="1">
        <f>$B$3/H2189</f>
        <v>73.262391366666662</v>
      </c>
      <c r="K2189" s="3">
        <v>837000000</v>
      </c>
      <c r="L2189" s="3">
        <v>394000000</v>
      </c>
      <c r="M2189" s="1">
        <f>(K2189-L2189)/C2189</f>
        <v>1.2870144035098456</v>
      </c>
      <c r="N2189" s="1">
        <f>B2189/M2189</f>
        <v>2.9914195128668175</v>
      </c>
      <c r="O2189" s="3">
        <v>447000000</v>
      </c>
      <c r="P2189" s="1">
        <f>F2189/O2189*100</f>
        <v>2.0134228187919461</v>
      </c>
      <c r="Q2189" s="1">
        <f>D2189/O2189*100</f>
        <v>2.0134228187919461</v>
      </c>
      <c r="R2189" s="1">
        <f>B2189/S2189</f>
        <v>14.724431602222223</v>
      </c>
      <c r="S2189" s="1">
        <f>($O2189+$O2189*($Q2189-$C$1)/$C$1)/$C2189</f>
        <v>0.2614701948439867</v>
      </c>
      <c r="T2189" s="1">
        <f>($O2189+$O2189*($Q2189+T$2-$C$1)/$C$1)/$C2189</f>
        <v>0.52119725505568015</v>
      </c>
      <c r="U2189" s="1">
        <f>($O2189+$O2189*($Q2189+U$2-$C$1)/$C$1)/$C2189</f>
        <v>0.39133372494983348</v>
      </c>
      <c r="V2189" s="1">
        <f>($O2189+$O2189*($Q2189+V$2-$C$1)/$C$1)/$C2189</f>
        <v>0.2614701948439867</v>
      </c>
      <c r="AA2189"/>
      <c r="AB2189"/>
    </row>
    <row r="2190" spans="1:28" hidden="1" x14ac:dyDescent="0.2">
      <c r="A2190" t="s">
        <v>2268</v>
      </c>
      <c r="B2190" s="5" t="s">
        <v>46</v>
      </c>
      <c r="C2190" s="2">
        <v>12927634</v>
      </c>
      <c r="D2190" s="2">
        <v>0.97</v>
      </c>
      <c r="E2190" t="s">
        <v>2269</v>
      </c>
      <c r="F2190" s="2">
        <v>-8000000</v>
      </c>
      <c r="G2190" s="1">
        <f>D2190/$C$3</f>
        <v>9.7535263774065695E-9</v>
      </c>
      <c r="H2190" s="1">
        <f>F2190/$C$3</f>
        <v>-8.0441454659023248E-2</v>
      </c>
      <c r="I2190" s="1">
        <f>$B$3/G2190</f>
        <v>679754146.70103097</v>
      </c>
      <c r="J2190" s="1">
        <f>$B$3/H2190</f>
        <v>-82.420190287500006</v>
      </c>
      <c r="K2190" s="3">
        <v>59000000</v>
      </c>
      <c r="L2190" s="3">
        <v>29000000</v>
      </c>
      <c r="M2190" s="1">
        <f>(K2190-L2190)/C2190</f>
        <v>2.320610252425154</v>
      </c>
      <c r="N2190" s="1" t="e">
        <f>B2190/M2190</f>
        <v>#VALUE!</v>
      </c>
      <c r="O2190" s="3">
        <v>29000000</v>
      </c>
      <c r="P2190" s="1">
        <f>F2190/O2190*100</f>
        <v>-27.586206896551722</v>
      </c>
      <c r="Q2190" s="1">
        <f>D2190/O2190*100</f>
        <v>3.3448275862068967E-6</v>
      </c>
      <c r="R2190" s="1" t="e">
        <f>B2190/S2190</f>
        <v>#VALUE!</v>
      </c>
      <c r="S2190" s="1">
        <f>($O2190+$O2190*($Q2190-$C$1)/$C$1)/$C2190</f>
        <v>7.5033064822650004E-7</v>
      </c>
      <c r="T2190" s="1">
        <f>($O2190+$O2190*($Q2190+T$2-$C$1)/$C$1)/$C2190</f>
        <v>0.44865206579951128</v>
      </c>
      <c r="U2190" s="1">
        <f>($O2190+$O2190*($Q2190+U$2-$C$1)/$C$1)/$C2190</f>
        <v>0.22432640806507975</v>
      </c>
      <c r="V2190" s="1">
        <f>($O2190+$O2190*($Q2190+V$2-$C$1)/$C$1)/$C2190</f>
        <v>7.5033064822650004E-7</v>
      </c>
      <c r="AA2190"/>
      <c r="AB2190"/>
    </row>
    <row r="2191" spans="1:28" hidden="1" x14ac:dyDescent="0.2">
      <c r="A2191" t="s">
        <v>3048</v>
      </c>
      <c r="B2191" s="5">
        <v>1.84</v>
      </c>
      <c r="C2191" s="2">
        <v>12993362</v>
      </c>
      <c r="D2191" s="2">
        <v>4000000</v>
      </c>
      <c r="E2191" t="s">
        <v>585</v>
      </c>
      <c r="F2191" s="2">
        <v>-3000000</v>
      </c>
      <c r="G2191" s="1">
        <f>D2191/$C$3</f>
        <v>4.0220727329511624E-2</v>
      </c>
      <c r="H2191" s="1">
        <f>F2191/$C$3</f>
        <v>-3.0165545497133722E-2</v>
      </c>
      <c r="I2191" s="1">
        <f>$B$3/G2191</f>
        <v>164.84038057500001</v>
      </c>
      <c r="J2191" s="1">
        <f>$B$3/H2191</f>
        <v>-219.78717409999999</v>
      </c>
      <c r="K2191" s="2">
        <v>10000000</v>
      </c>
      <c r="L2191" s="2">
        <v>3000000</v>
      </c>
      <c r="M2191" s="1">
        <f>(K2191-L2191)/C2191</f>
        <v>0.53873662567086178</v>
      </c>
      <c r="N2191" s="1">
        <f>B2191/M2191</f>
        <v>3.4153980114285716</v>
      </c>
      <c r="O2191" s="2">
        <v>7000000</v>
      </c>
      <c r="P2191" s="1">
        <f>F2191/O2191*100</f>
        <v>-42.857142857142854</v>
      </c>
      <c r="Q2191" s="1">
        <f>D2191/O2191*100</f>
        <v>57.142857142857139</v>
      </c>
      <c r="R2191" s="1">
        <f>B2191/S2191</f>
        <v>0.59769465200000005</v>
      </c>
      <c r="S2191" s="1">
        <f>($O2191+$O2191*($Q2191-$C$1)/$C$1)/$C2191</f>
        <v>3.0784950038334959</v>
      </c>
      <c r="T2191" s="1">
        <f>($O2191+$O2191*($Q2191+T$2-$C$1)/$C$1)/$C2191</f>
        <v>3.1862423289676682</v>
      </c>
      <c r="U2191" s="1">
        <f>($O2191+$O2191*($Q2191+U$2-$C$1)/$C$1)/$C2191</f>
        <v>3.1323686664005819</v>
      </c>
      <c r="V2191" s="1">
        <f>($O2191+$O2191*($Q2191+V$2-$C$1)/$C$1)/$C2191</f>
        <v>3.0784950038334959</v>
      </c>
      <c r="AA2191"/>
      <c r="AB2191"/>
    </row>
    <row r="2192" spans="1:28" hidden="1" x14ac:dyDescent="0.2">
      <c r="A2192" t="s">
        <v>2271</v>
      </c>
      <c r="B2192" s="5">
        <v>20.84</v>
      </c>
      <c r="C2192" s="2">
        <v>4843822</v>
      </c>
      <c r="D2192" s="2">
        <v>8000000</v>
      </c>
      <c r="E2192" t="s">
        <v>27</v>
      </c>
      <c r="F2192" s="2">
        <v>2000000</v>
      </c>
      <c r="G2192" s="1">
        <f>D2192/$C$3</f>
        <v>8.0441454659023248E-2</v>
      </c>
      <c r="H2192" s="1">
        <f>F2192/$C$3</f>
        <v>2.0110363664755812E-2</v>
      </c>
      <c r="I2192" s="1">
        <f>$B$3/G2192</f>
        <v>82.420190287500006</v>
      </c>
      <c r="J2192" s="1">
        <f>$B$3/H2192</f>
        <v>329.68076115000002</v>
      </c>
      <c r="K2192" s="3">
        <v>763000000</v>
      </c>
      <c r="L2192" s="3">
        <v>672000000</v>
      </c>
      <c r="M2192" s="1">
        <f>(K2192-L2192)/C2192</f>
        <v>18.786817517241552</v>
      </c>
      <c r="N2192" s="1">
        <f>B2192/M2192</f>
        <v>1.1092884668131866</v>
      </c>
      <c r="O2192" s="3">
        <v>91000000</v>
      </c>
      <c r="P2192" s="1">
        <f>F2192/O2192*100</f>
        <v>2.197802197802198</v>
      </c>
      <c r="Q2192" s="1">
        <f>D2192/O2192*100</f>
        <v>8.791208791208792</v>
      </c>
      <c r="R2192" s="1">
        <f>B2192/S2192</f>
        <v>1.2618156309999999</v>
      </c>
      <c r="S2192" s="1">
        <f>($O2192+$O2192*($Q2192-$C$1)/$C$1)/$C2192</f>
        <v>16.515883531640924</v>
      </c>
      <c r="T2192" s="1">
        <f>($O2192+$O2192*($Q2192+T$2-$C$1)/$C$1)/$C2192</f>
        <v>20.273247035089234</v>
      </c>
      <c r="U2192" s="1">
        <f>($O2192+$O2192*($Q2192+U$2-$C$1)/$C$1)/$C2192</f>
        <v>18.394565283365079</v>
      </c>
      <c r="V2192" s="1">
        <f>($O2192+$O2192*($Q2192+V$2-$C$1)/$C$1)/$C2192</f>
        <v>16.515883531640924</v>
      </c>
      <c r="AA2192"/>
      <c r="AB2192"/>
    </row>
    <row r="2193" spans="1:28" hidden="1" x14ac:dyDescent="0.2">
      <c r="A2193" t="s">
        <v>2272</v>
      </c>
      <c r="B2193" s="5">
        <v>37.29</v>
      </c>
      <c r="C2193" s="2">
        <v>43186000</v>
      </c>
      <c r="D2193" s="2">
        <v>93000000</v>
      </c>
      <c r="E2193" t="s">
        <v>143</v>
      </c>
      <c r="F2193" s="2">
        <v>46000000</v>
      </c>
      <c r="G2193" s="1">
        <f>D2193/$C$3</f>
        <v>0.9351319104111453</v>
      </c>
      <c r="H2193" s="1">
        <f>F2193/$C$3</f>
        <v>0.46253836428938372</v>
      </c>
      <c r="I2193" s="1">
        <f>$B$3/G2193</f>
        <v>7.0899088419354843</v>
      </c>
      <c r="J2193" s="1">
        <f>$B$3/H2193</f>
        <v>14.333946136956522</v>
      </c>
      <c r="K2193" s="4">
        <v>1470000000</v>
      </c>
      <c r="L2193" s="3">
        <v>910000000</v>
      </c>
      <c r="M2193" s="1">
        <f>(K2193-L2193)/C2193</f>
        <v>12.967165285046081</v>
      </c>
      <c r="N2193" s="1">
        <f>B2193/M2193</f>
        <v>2.8757248928571424</v>
      </c>
      <c r="O2193" s="3">
        <v>560000000</v>
      </c>
      <c r="P2193" s="1">
        <f>F2193/O2193*100</f>
        <v>8.2142857142857135</v>
      </c>
      <c r="Q2193" s="1">
        <f>D2193/O2193*100</f>
        <v>16.607142857142858</v>
      </c>
      <c r="R2193" s="1">
        <f>B2193/S2193</f>
        <v>1.7316192903225807</v>
      </c>
      <c r="S2193" s="1">
        <f>($O2193+$O2193*($Q2193-$C$1)/$C$1)/$C2193</f>
        <v>21.534756634094382</v>
      </c>
      <c r="T2193" s="1">
        <f>($O2193+$O2193*($Q2193+T$2-$C$1)/$C$1)/$C2193</f>
        <v>24.1281896911036</v>
      </c>
      <c r="U2193" s="1">
        <f>($O2193+$O2193*($Q2193+U$2-$C$1)/$C$1)/$C2193</f>
        <v>22.831473162598989</v>
      </c>
      <c r="V2193" s="1">
        <f>($O2193+$O2193*($Q2193+V$2-$C$1)/$C$1)/$C2193</f>
        <v>21.534756634094382</v>
      </c>
      <c r="AA2193"/>
      <c r="AB2193"/>
    </row>
    <row r="2194" spans="1:28" hidden="1" x14ac:dyDescent="0.2">
      <c r="A2194" t="s">
        <v>2273</v>
      </c>
      <c r="B2194" s="5">
        <v>27</v>
      </c>
      <c r="C2194" s="2">
        <v>88324000</v>
      </c>
      <c r="D2194" s="2">
        <v>55000000</v>
      </c>
      <c r="E2194" t="s">
        <v>27</v>
      </c>
      <c r="F2194" s="2">
        <v>21000000</v>
      </c>
      <c r="G2194" s="1">
        <f>D2194/$C$3</f>
        <v>0.55303500078078482</v>
      </c>
      <c r="H2194" s="1">
        <f>F2194/$C$3</f>
        <v>0.21115881847993603</v>
      </c>
      <c r="I2194" s="1">
        <f>$B$3/G2194</f>
        <v>11.988391314545455</v>
      </c>
      <c r="J2194" s="1">
        <f>$B$3/H2194</f>
        <v>31.39816772857143</v>
      </c>
      <c r="K2194" s="4">
        <v>1197000000</v>
      </c>
      <c r="L2194" s="3">
        <v>363000000</v>
      </c>
      <c r="M2194" s="1">
        <f>(K2194-L2194)/C2194</f>
        <v>9.4425071328291299</v>
      </c>
      <c r="N2194" s="1">
        <f>B2194/M2194</f>
        <v>2.8594100719424458</v>
      </c>
      <c r="O2194" s="3">
        <v>834000000</v>
      </c>
      <c r="P2194" s="1">
        <f>F2194/O2194*100</f>
        <v>2.5179856115107913</v>
      </c>
      <c r="Q2194" s="1">
        <f>D2194/O2194*100</f>
        <v>6.5947242206235019</v>
      </c>
      <c r="R2194" s="1">
        <f>B2194/S2194</f>
        <v>4.335905454545455</v>
      </c>
      <c r="S2194" s="1">
        <f>($O2194+$O2194*($Q2194-$C$1)/$C$1)/$C2194</f>
        <v>6.227073049227843</v>
      </c>
      <c r="T2194" s="1">
        <f>($O2194+$O2194*($Q2194+T$2-$C$1)/$C$1)/$C2194</f>
        <v>8.1155744757936681</v>
      </c>
      <c r="U2194" s="1">
        <f>($O2194+$O2194*($Q2194+U$2-$C$1)/$C$1)/$C2194</f>
        <v>7.171323762510756</v>
      </c>
      <c r="V2194" s="1">
        <f>($O2194+$O2194*($Q2194+V$2-$C$1)/$C$1)/$C2194</f>
        <v>6.227073049227843</v>
      </c>
      <c r="AA2194"/>
      <c r="AB2194"/>
    </row>
    <row r="2195" spans="1:28" hidden="1" x14ac:dyDescent="0.2">
      <c r="A2195" t="s">
        <v>2274</v>
      </c>
      <c r="B2195" s="5">
        <v>10.35</v>
      </c>
      <c r="C2195" s="2">
        <v>1945194</v>
      </c>
      <c r="D2195" s="2">
        <v>0.83</v>
      </c>
      <c r="E2195" t="s">
        <v>30</v>
      </c>
      <c r="F2195" s="2">
        <v>0.19</v>
      </c>
      <c r="G2195" s="1">
        <f>D2195/$C$3</f>
        <v>8.3458009208736614E-9</v>
      </c>
      <c r="H2195" s="1">
        <f>F2195/$C$3</f>
        <v>1.9104845481518022E-9</v>
      </c>
      <c r="I2195" s="1">
        <f>$B$3/G2195</f>
        <v>794411472.65060246</v>
      </c>
      <c r="J2195" s="1">
        <f>$B$3/H2195</f>
        <v>3470323801.5789475</v>
      </c>
      <c r="K2195" s="3">
        <v>57000000</v>
      </c>
      <c r="L2195" s="3">
        <v>0.08</v>
      </c>
      <c r="M2195" s="1">
        <f>(K2195-L2195)/C2195</f>
        <v>29.302989789193266</v>
      </c>
      <c r="N2195" s="1">
        <f>B2195/M2195</f>
        <v>0.35320627944309652</v>
      </c>
      <c r="O2195" s="3">
        <v>5000000</v>
      </c>
      <c r="P2195" s="1">
        <f>F2195/O2195*100</f>
        <v>3.8000000000000005E-6</v>
      </c>
      <c r="Q2195" s="1">
        <f>D2195/O2195*100</f>
        <v>1.66E-5</v>
      </c>
      <c r="R2195" s="1">
        <f>B2195/S2195</f>
        <v>2425633.4819821455</v>
      </c>
      <c r="S2195" s="1">
        <f>($O2195+$O2195*($Q2195-$C$1)/$C$1)/$C2195</f>
        <v>4.2669265892315809E-6</v>
      </c>
      <c r="T2195" s="1">
        <f>($O2195+$O2195*($Q2195+T$2-$C$1)/$C$1)/$C2195</f>
        <v>0.51409180780940089</v>
      </c>
      <c r="U2195" s="1">
        <f>($O2195+$O2195*($Q2195+U$2-$C$1)/$C$1)/$C2195</f>
        <v>0.25704803736799509</v>
      </c>
      <c r="V2195" s="1">
        <f>($O2195+$O2195*($Q2195+V$2-$C$1)/$C$1)/$C2195</f>
        <v>4.2669265892315809E-6</v>
      </c>
      <c r="AA2195"/>
      <c r="AB2195"/>
    </row>
    <row r="2196" spans="1:28" hidden="1" x14ac:dyDescent="0.2">
      <c r="A2196" t="s">
        <v>3668</v>
      </c>
      <c r="B2196" s="5">
        <v>10</v>
      </c>
      <c r="C2196" s="2">
        <v>104123000</v>
      </c>
      <c r="D2196" s="2">
        <v>174000000</v>
      </c>
      <c r="E2196" t="s">
        <v>27</v>
      </c>
      <c r="F2196" s="2">
        <v>70000000</v>
      </c>
      <c r="G2196" s="1">
        <f>D2196/$C$3</f>
        <v>1.7496016388337559</v>
      </c>
      <c r="H2196" s="1">
        <f>F2196/$C$3</f>
        <v>0.70386272826645346</v>
      </c>
      <c r="I2196" s="1">
        <f>$B$3/G2196</f>
        <v>3.7894340362068961</v>
      </c>
      <c r="J2196" s="1">
        <f>$B$3/H2196</f>
        <v>9.4194503185714282</v>
      </c>
      <c r="K2196" s="2">
        <v>1409000000</v>
      </c>
      <c r="L2196" s="2">
        <v>539000000</v>
      </c>
      <c r="M2196" s="1">
        <f>(K2196-L2196)/C2196</f>
        <v>8.3555026267011137</v>
      </c>
      <c r="N2196" s="1">
        <f>B2196/M2196</f>
        <v>1.1968160919540229</v>
      </c>
      <c r="O2196" s="2">
        <v>870000000</v>
      </c>
      <c r="P2196" s="1">
        <f>F2196/O2196*100</f>
        <v>8.0459770114942533</v>
      </c>
      <c r="Q2196" s="1">
        <f>D2196/O2196*100</f>
        <v>20</v>
      </c>
      <c r="R2196" s="1">
        <f>B2196/S2196</f>
        <v>0.59840804597701147</v>
      </c>
      <c r="S2196" s="1">
        <f>($O2196+$O2196*($Q2196-$C$1)/$C$1)/$C2196</f>
        <v>16.711005253402227</v>
      </c>
      <c r="T2196" s="1">
        <f>($O2196+$O2196*($Q2196+T$2-$C$1)/$C$1)/$C2196</f>
        <v>18.382105778742449</v>
      </c>
      <c r="U2196" s="1">
        <f>($O2196+$O2196*($Q2196+U$2-$C$1)/$C$1)/$C2196</f>
        <v>17.546555516072338</v>
      </c>
      <c r="V2196" s="1">
        <f>($O2196+$O2196*($Q2196+V$2-$C$1)/$C$1)/$C2196</f>
        <v>16.711005253402227</v>
      </c>
      <c r="AA2196"/>
      <c r="AB2196"/>
    </row>
    <row r="2197" spans="1:28" s="21" customFormat="1" hidden="1" x14ac:dyDescent="0.2">
      <c r="A2197" s="21" t="s">
        <v>795</v>
      </c>
      <c r="B2197" s="22">
        <v>4.9800000000000004</v>
      </c>
      <c r="C2197" s="23">
        <v>56888916</v>
      </c>
      <c r="D2197" s="23">
        <v>47000000</v>
      </c>
      <c r="E2197" s="21" t="s">
        <v>30</v>
      </c>
      <c r="F2197" s="23">
        <v>47000000</v>
      </c>
      <c r="G2197" s="24">
        <f>D2197/$C$3</f>
        <v>0.47259354612176163</v>
      </c>
      <c r="H2197" s="24">
        <f>F2197/$C$3</f>
        <v>0.47259354612176163</v>
      </c>
      <c r="I2197" s="24">
        <f>$B$3/G2197</f>
        <v>14.028968559574468</v>
      </c>
      <c r="J2197" s="24">
        <f>$B$3/H2197</f>
        <v>14.028968559574468</v>
      </c>
      <c r="K2197" s="23">
        <v>1358000000</v>
      </c>
      <c r="L2197" s="23">
        <v>477000000</v>
      </c>
      <c r="M2197" s="24">
        <f>(K2197-L2197)/C2197</f>
        <v>15.48632074480027</v>
      </c>
      <c r="N2197" s="24">
        <f>B2197/M2197</f>
        <v>0.32157412222474463</v>
      </c>
      <c r="O2197" s="23">
        <v>881000000</v>
      </c>
      <c r="P2197" s="24">
        <f>F2197/O2197*100</f>
        <v>5.3348467650397273</v>
      </c>
      <c r="Q2197" s="24">
        <f>D2197/O2197*100</f>
        <v>5.3348467650397273</v>
      </c>
      <c r="R2197" s="24">
        <f>B2197/S2197</f>
        <v>0.60278042910638296</v>
      </c>
      <c r="S2197" s="24">
        <f>($O2197+$O2197*($Q2197-$C$1)/$C$1)/$C2197</f>
        <v>8.2617148127765354</v>
      </c>
      <c r="T2197" s="24">
        <f>($O2197+$O2197*($Q2197+T$2-$C$1)/$C$1)/$C2197</f>
        <v>11.358978961736588</v>
      </c>
      <c r="U2197" s="24">
        <f>($O2197+$O2197*($Q2197+U$2-$C$1)/$C$1)/$C2197</f>
        <v>9.8103468872565607</v>
      </c>
      <c r="V2197" s="24">
        <f>($O2197+$O2197*($Q2197+V$2-$C$1)/$C$1)/$C2197</f>
        <v>8.2617148127765354</v>
      </c>
      <c r="W2197" s="24"/>
      <c r="X2197" s="24"/>
      <c r="Y2197" s="24"/>
      <c r="Z2197" s="24"/>
      <c r="AA2197" s="21" t="s">
        <v>5031</v>
      </c>
    </row>
    <row r="2198" spans="1:28" hidden="1" x14ac:dyDescent="0.2">
      <c r="A2198" t="s">
        <v>2277</v>
      </c>
      <c r="B2198" s="5">
        <v>24.03</v>
      </c>
      <c r="C2198" s="2">
        <v>105440000</v>
      </c>
      <c r="D2198" s="2">
        <v>179000000</v>
      </c>
      <c r="E2198" t="s">
        <v>27</v>
      </c>
      <c r="F2198" s="2">
        <v>82000000</v>
      </c>
      <c r="G2198" s="1">
        <f>D2198/$C$3</f>
        <v>1.7998775479956453</v>
      </c>
      <c r="H2198" s="1">
        <f>F2198/$C$3</f>
        <v>0.82452491025498831</v>
      </c>
      <c r="I2198" s="1">
        <f>$B$3/G2198</f>
        <v>3.6835839234636873</v>
      </c>
      <c r="J2198" s="1">
        <f>$B$3/H2198</f>
        <v>8.040994174390244</v>
      </c>
      <c r="K2198" s="4">
        <v>2154000000</v>
      </c>
      <c r="L2198" s="4">
        <v>1666000000</v>
      </c>
      <c r="M2198" s="1">
        <f>(K2198-L2198)/C2198</f>
        <v>4.628224582701062</v>
      </c>
      <c r="N2198" s="1">
        <f>B2198/M2198</f>
        <v>5.1920557377049184</v>
      </c>
      <c r="O2198" s="3">
        <v>405000000</v>
      </c>
      <c r="P2198" s="1">
        <f>F2198/O2198*100</f>
        <v>20.246913580246915</v>
      </c>
      <c r="Q2198" s="1">
        <f>D2198/O2198*100</f>
        <v>44.197530864197532</v>
      </c>
      <c r="R2198" s="1">
        <f>B2198/S2198</f>
        <v>1.4154878212290503</v>
      </c>
      <c r="S2198" s="1">
        <f>($O2198+$O2198*($Q2198-$C$1)/$C$1)/$C2198</f>
        <v>16.976479514415782</v>
      </c>
      <c r="T2198" s="1">
        <f>($O2198+$O2198*($Q2198+T$2-$C$1)/$C$1)/$C2198</f>
        <v>17.744688922610017</v>
      </c>
      <c r="U2198" s="1">
        <f>($O2198+$O2198*($Q2198+U$2-$C$1)/$C$1)/$C2198</f>
        <v>17.360584218512898</v>
      </c>
      <c r="V2198" s="1">
        <f>($O2198+$O2198*($Q2198+V$2-$C$1)/$C$1)/$C2198</f>
        <v>16.976479514415782</v>
      </c>
      <c r="AA2198"/>
      <c r="AB2198"/>
    </row>
    <row r="2199" spans="1:28" hidden="1" x14ac:dyDescent="0.2">
      <c r="A2199" t="s">
        <v>1112</v>
      </c>
      <c r="B2199" s="5">
        <v>47.15</v>
      </c>
      <c r="C2199" s="2">
        <v>101457009</v>
      </c>
      <c r="D2199" s="2">
        <v>792000000</v>
      </c>
      <c r="E2199" t="s">
        <v>27</v>
      </c>
      <c r="F2199" s="2">
        <v>41000000</v>
      </c>
      <c r="G2199" s="1">
        <f>D2199/$C$3</f>
        <v>7.9637040112433022</v>
      </c>
      <c r="H2199" s="1">
        <f>F2199/$C$3</f>
        <v>0.41226245512749415</v>
      </c>
      <c r="I2199" s="1">
        <f>$B$3/G2199</f>
        <v>0.83252717462121206</v>
      </c>
      <c r="J2199" s="1">
        <f>$B$3/H2199</f>
        <v>16.081988348780488</v>
      </c>
      <c r="K2199" s="2">
        <v>7619000000</v>
      </c>
      <c r="L2199" s="2">
        <v>3648000000</v>
      </c>
      <c r="M2199" s="1">
        <f>(K2199-L2199)/C2199</f>
        <v>39.139730602545164</v>
      </c>
      <c r="N2199" s="1">
        <f>B2199/M2199</f>
        <v>1.2046582660161167</v>
      </c>
      <c r="O2199" s="2">
        <v>3890000000</v>
      </c>
      <c r="P2199" s="1">
        <f>F2199/O2199*100</f>
        <v>1.0539845758354756</v>
      </c>
      <c r="Q2199" s="1">
        <f>D2199/O2199*100</f>
        <v>20.359897172236504</v>
      </c>
      <c r="R2199" s="1">
        <f>B2199/S2199</f>
        <v>0.60400226948863633</v>
      </c>
      <c r="S2199" s="1">
        <f>($O2199+$O2199*($Q2199-$C$1)/$C$1)/$C2199</f>
        <v>78.062620592333843</v>
      </c>
      <c r="T2199" s="1">
        <f>($O2199+$O2199*($Q2199+T$2-$C$1)/$C$1)/$C2199</f>
        <v>85.730893170722197</v>
      </c>
      <c r="U2199" s="1">
        <f>($O2199+$O2199*($Q2199+U$2-$C$1)/$C$1)/$C2199</f>
        <v>81.89675688152802</v>
      </c>
      <c r="V2199" s="1">
        <f>($O2199+$O2199*($Q2199+V$2-$C$1)/$C$1)/$C2199</f>
        <v>78.062620592333843</v>
      </c>
      <c r="AA2199"/>
      <c r="AB2199"/>
    </row>
    <row r="2200" spans="1:28" hidden="1" x14ac:dyDescent="0.2">
      <c r="A2200" t="s">
        <v>2279</v>
      </c>
      <c r="B2200" s="5">
        <v>36.840000000000003</v>
      </c>
      <c r="C2200" s="2">
        <v>1790480</v>
      </c>
      <c r="D2200" s="2">
        <v>5000000</v>
      </c>
      <c r="E2200" t="s">
        <v>30</v>
      </c>
      <c r="F2200" s="2">
        <v>1.25</v>
      </c>
      <c r="G2200" s="1">
        <f>D2200/$C$3</f>
        <v>5.027590916188953E-2</v>
      </c>
      <c r="H2200" s="1">
        <f>F2200/$C$3</f>
        <v>1.2568977290472384E-8</v>
      </c>
      <c r="I2200" s="1">
        <f>$B$3/G2200</f>
        <v>131.87230446000001</v>
      </c>
      <c r="J2200" s="1">
        <f>$B$3/H2200</f>
        <v>527489217.83999997</v>
      </c>
      <c r="K2200" s="3">
        <v>460000000</v>
      </c>
      <c r="L2200" s="3">
        <v>410000000</v>
      </c>
      <c r="M2200" s="1">
        <f>(K2200-L2200)/C2200</f>
        <v>27.925472498994683</v>
      </c>
      <c r="N2200" s="1">
        <f>B2200/M2200</f>
        <v>1.3192256640000002</v>
      </c>
      <c r="O2200" s="3">
        <v>50000000</v>
      </c>
      <c r="P2200" s="1">
        <f>F2200/O2200*100</f>
        <v>2.4999999999999998E-6</v>
      </c>
      <c r="Q2200" s="1">
        <f>D2200/O2200*100</f>
        <v>10</v>
      </c>
      <c r="R2200" s="1">
        <f>B2200/S2200</f>
        <v>1.3192256640000002</v>
      </c>
      <c r="S2200" s="1">
        <f>($O2200+$O2200*($Q2200-$C$1)/$C$1)/$C2200</f>
        <v>27.925472498994683</v>
      </c>
      <c r="T2200" s="1">
        <f>($O2200+$O2200*($Q2200+T$2-$C$1)/$C$1)/$C2200</f>
        <v>33.510566998793621</v>
      </c>
      <c r="U2200" s="1">
        <f>($O2200+$O2200*($Q2200+U$2-$C$1)/$C$1)/$C2200</f>
        <v>30.71801974889415</v>
      </c>
      <c r="V2200" s="1">
        <f>($O2200+$O2200*($Q2200+V$2-$C$1)/$C$1)/$C2200</f>
        <v>27.925472498994683</v>
      </c>
      <c r="AA2200"/>
      <c r="AB2200"/>
    </row>
    <row r="2201" spans="1:28" hidden="1" x14ac:dyDescent="0.2">
      <c r="A2201" t="s">
        <v>2280</v>
      </c>
      <c r="B2201" s="5">
        <v>53.72</v>
      </c>
      <c r="C2201" s="2">
        <v>268894000</v>
      </c>
      <c r="D2201" s="2">
        <v>-204000000</v>
      </c>
      <c r="E2201" t="s">
        <v>385</v>
      </c>
      <c r="F2201" s="2">
        <v>-124000000</v>
      </c>
      <c r="G2201" s="1">
        <f>D2201/$C$3</f>
        <v>-2.0512570938050931</v>
      </c>
      <c r="H2201" s="1">
        <f>F2201/$C$3</f>
        <v>-1.2468425472148605</v>
      </c>
      <c r="I2201" s="1">
        <f>$B$3/G2201</f>
        <v>-3.2321643249999998</v>
      </c>
      <c r="J2201" s="1">
        <f>$B$3/H2201</f>
        <v>-5.3174316314516128</v>
      </c>
      <c r="K2201" s="4">
        <v>6442000000</v>
      </c>
      <c r="L2201" s="4">
        <v>4326000000</v>
      </c>
      <c r="M2201" s="1">
        <f>(K2201-L2201)/C2201</f>
        <v>7.8692719064017789</v>
      </c>
      <c r="N2201" s="1">
        <f>B2201/M2201</f>
        <v>6.8265527788279776</v>
      </c>
      <c r="O2201" s="4">
        <v>2116000000</v>
      </c>
      <c r="P2201" s="1">
        <f>F2201/O2201*100</f>
        <v>-5.8601134215500945</v>
      </c>
      <c r="Q2201" s="1">
        <f>D2201/O2201*100</f>
        <v>-9.640831758034027</v>
      </c>
      <c r="R2201" s="1">
        <f>B2201/S2201</f>
        <v>-7.0808753333333332</v>
      </c>
      <c r="S2201" s="1">
        <f>($O2201+$O2201*($Q2201-$C$1)/$C$1)/$C2201</f>
        <v>-7.586632650784324</v>
      </c>
      <c r="T2201" s="1">
        <f>($O2201+$O2201*($Q2201+T$2-$C$1)/$C$1)/$C2201</f>
        <v>-6.0127782695039684</v>
      </c>
      <c r="U2201" s="1">
        <f>($O2201+$O2201*($Q2201+U$2-$C$1)/$C$1)/$C2201</f>
        <v>-6.7997054601441462</v>
      </c>
      <c r="V2201" s="1">
        <f>($O2201+$O2201*($Q2201+V$2-$C$1)/$C$1)/$C2201</f>
        <v>-7.586632650784324</v>
      </c>
      <c r="AA2201"/>
      <c r="AB2201"/>
    </row>
    <row r="2202" spans="1:28" hidden="1" x14ac:dyDescent="0.2">
      <c r="A2202" t="s">
        <v>2281</v>
      </c>
      <c r="B2202" s="5">
        <v>37.619999999999997</v>
      </c>
      <c r="C2202" s="2">
        <v>9407142</v>
      </c>
      <c r="D2202" s="2">
        <v>32000000</v>
      </c>
      <c r="E2202" t="s">
        <v>27</v>
      </c>
      <c r="F2202" s="2">
        <v>7000000</v>
      </c>
      <c r="G2202" s="1">
        <f>D2202/$C$3</f>
        <v>0.32176581863609299</v>
      </c>
      <c r="H2202" s="1">
        <f>F2202/$C$3</f>
        <v>7.0386272826645349E-2</v>
      </c>
      <c r="I2202" s="1">
        <f>$B$3/G2202</f>
        <v>20.605047571875001</v>
      </c>
      <c r="J2202" s="1">
        <f>$B$3/H2202</f>
        <v>94.194503185714282</v>
      </c>
      <c r="K2202" s="4">
        <v>2218000000</v>
      </c>
      <c r="L2202" s="4">
        <v>1903000000</v>
      </c>
      <c r="M2202" s="1">
        <f>(K2202-L2202)/C2202</f>
        <v>33.48519667291086</v>
      </c>
      <c r="N2202" s="1">
        <f>B2202/M2202</f>
        <v>1.1234815302857142</v>
      </c>
      <c r="O2202" s="3">
        <v>315000000</v>
      </c>
      <c r="P2202" s="1">
        <f>F2202/O2202*100</f>
        <v>2.2222222222222223</v>
      </c>
      <c r="Q2202" s="1">
        <f>D2202/O2202*100</f>
        <v>10.158730158730158</v>
      </c>
      <c r="R2202" s="1">
        <f>B2202/S2202</f>
        <v>1.1059271313750001</v>
      </c>
      <c r="S2202" s="1">
        <f>($O2202+$O2202*($Q2202-$C$1)/$C$1)/$C2202</f>
        <v>34.016707731211028</v>
      </c>
      <c r="T2202" s="1">
        <f>($O2202+$O2202*($Q2202+T$2-$C$1)/$C$1)/$C2202</f>
        <v>40.7137470657932</v>
      </c>
      <c r="U2202" s="1">
        <f>($O2202+$O2202*($Q2202+U$2-$C$1)/$C$1)/$C2202</f>
        <v>37.365227398502114</v>
      </c>
      <c r="V2202" s="1">
        <f>($O2202+$O2202*($Q2202+V$2-$C$1)/$C$1)/$C2202</f>
        <v>34.016707731211028</v>
      </c>
      <c r="AA2202"/>
      <c r="AB2202"/>
    </row>
    <row r="2203" spans="1:28" hidden="1" x14ac:dyDescent="0.2">
      <c r="A2203" t="s">
        <v>2282</v>
      </c>
      <c r="B2203" s="5">
        <v>19.489999999999998</v>
      </c>
      <c r="C2203" s="2">
        <v>167467975</v>
      </c>
      <c r="D2203" s="2">
        <v>300000000</v>
      </c>
      <c r="E2203" t="s">
        <v>27</v>
      </c>
      <c r="F2203" s="2">
        <v>73000000</v>
      </c>
      <c r="G2203" s="1">
        <f>D2203/$C$3</f>
        <v>3.0165545497133719</v>
      </c>
      <c r="H2203" s="1">
        <f>F2203/$C$3</f>
        <v>0.73402827376358715</v>
      </c>
      <c r="I2203" s="1">
        <f>$B$3/G2203</f>
        <v>2.1978717410000002</v>
      </c>
      <c r="J2203" s="1">
        <f>$B$3/H2203</f>
        <v>9.0323496205479454</v>
      </c>
      <c r="K2203" s="4">
        <v>14902000000</v>
      </c>
      <c r="L2203" s="4">
        <v>12433000000</v>
      </c>
      <c r="M2203" s="1">
        <f>(K2203-L2203)/C2203</f>
        <v>14.7431173034725</v>
      </c>
      <c r="N2203" s="1">
        <f>B2203/M2203</f>
        <v>1.3219727957675171</v>
      </c>
      <c r="O2203" s="4">
        <v>2469000000</v>
      </c>
      <c r="P2203" s="1">
        <f>F2203/O2203*100</f>
        <v>2.9566626164439045</v>
      </c>
      <c r="Q2203" s="1">
        <f>D2203/O2203*100</f>
        <v>12.150668286755771</v>
      </c>
      <c r="R2203" s="1">
        <f>B2203/S2203</f>
        <v>1.0879836109166665</v>
      </c>
      <c r="S2203" s="1">
        <f>($O2203+$O2203*($Q2203-$C$1)/$C$1)/$C2203</f>
        <v>17.913872786722358</v>
      </c>
      <c r="T2203" s="1">
        <f>($O2203+$O2203*($Q2203+T$2-$C$1)/$C$1)/$C2203</f>
        <v>20.862496247416857</v>
      </c>
      <c r="U2203" s="1">
        <f>($O2203+$O2203*($Q2203+U$2-$C$1)/$C$1)/$C2203</f>
        <v>19.388184517069607</v>
      </c>
      <c r="V2203" s="1">
        <f>($O2203+$O2203*($Q2203+V$2-$C$1)/$C$1)/$C2203</f>
        <v>17.913872786722358</v>
      </c>
      <c r="AA2203"/>
      <c r="AB2203"/>
    </row>
    <row r="2204" spans="1:28" hidden="1" x14ac:dyDescent="0.2">
      <c r="A2204" t="s">
        <v>2283</v>
      </c>
      <c r="B2204" s="5">
        <v>17.079999999999998</v>
      </c>
      <c r="C2204" s="2">
        <v>729903577</v>
      </c>
      <c r="D2204" s="2">
        <v>1087000000</v>
      </c>
      <c r="E2204" t="s">
        <v>27</v>
      </c>
      <c r="F2204" s="2">
        <v>368000000</v>
      </c>
      <c r="G2204" s="1">
        <f>D2204/$C$3</f>
        <v>10.929982651794784</v>
      </c>
      <c r="H2204" s="1">
        <f>F2204/$C$3</f>
        <v>3.7003069143150698</v>
      </c>
      <c r="I2204" s="1">
        <f>$B$3/G2204</f>
        <v>0.60658833698252068</v>
      </c>
      <c r="J2204" s="1">
        <f>$B$3/H2204</f>
        <v>1.7917432671195652</v>
      </c>
      <c r="K2204" s="4">
        <v>13132000000</v>
      </c>
      <c r="L2204" s="4">
        <v>5494000000</v>
      </c>
      <c r="M2204" s="1">
        <f>(K2204-L2204)/C2204</f>
        <v>10.4643959019809</v>
      </c>
      <c r="N2204" s="1">
        <f>B2204/M2204</f>
        <v>1.6322012431474204</v>
      </c>
      <c r="O2204" s="4">
        <v>7499000000</v>
      </c>
      <c r="P2204" s="1">
        <f>F2204/O2204*100</f>
        <v>4.9073209761301504</v>
      </c>
      <c r="Q2204" s="1">
        <f>D2204/O2204*100</f>
        <v>14.495266035471396</v>
      </c>
      <c r="R2204" s="1">
        <f>B2204/S2204</f>
        <v>1.1468954089383625</v>
      </c>
      <c r="S2204" s="1">
        <f>($O2204+$O2204*($Q2204-$C$1)/$C$1)/$C2204</f>
        <v>14.892378038037755</v>
      </c>
      <c r="T2204" s="1">
        <f>($O2204+$O2204*($Q2204+T$2-$C$1)/$C$1)/$C2204</f>
        <v>16.947169995852754</v>
      </c>
      <c r="U2204" s="1">
        <f>($O2204+$O2204*($Q2204+U$2-$C$1)/$C$1)/$C2204</f>
        <v>15.919774016945254</v>
      </c>
      <c r="V2204" s="1">
        <f>($O2204+$O2204*($Q2204+V$2-$C$1)/$C$1)/$C2204</f>
        <v>14.892378038037755</v>
      </c>
      <c r="AA2204"/>
      <c r="AB2204"/>
    </row>
    <row r="2205" spans="1:28" hidden="1" x14ac:dyDescent="0.2">
      <c r="A2205" t="s">
        <v>2284</v>
      </c>
      <c r="B2205" s="5">
        <v>14.09</v>
      </c>
      <c r="C2205" s="2">
        <v>121122895</v>
      </c>
      <c r="D2205" s="2">
        <v>63000000</v>
      </c>
      <c r="E2205" t="s">
        <v>27</v>
      </c>
      <c r="F2205" s="2">
        <v>9000000</v>
      </c>
      <c r="G2205" s="1">
        <f>D2205/$C$3</f>
        <v>0.63347645543980813</v>
      </c>
      <c r="H2205" s="1">
        <f>F2205/$C$3</f>
        <v>9.0496636491401161E-2</v>
      </c>
      <c r="I2205" s="1">
        <f>$B$3/G2205</f>
        <v>10.46605590952381</v>
      </c>
      <c r="J2205" s="1">
        <f>$B$3/H2205</f>
        <v>73.262391366666662</v>
      </c>
      <c r="K2205" s="4">
        <v>3067000000</v>
      </c>
      <c r="L2205" s="4">
        <v>1510000000</v>
      </c>
      <c r="M2205" s="1">
        <f>(K2205-L2205)/C2205</f>
        <v>12.854712562806561</v>
      </c>
      <c r="N2205" s="1">
        <f>B2205/M2205</f>
        <v>1.0960960761400127</v>
      </c>
      <c r="O2205" s="4">
        <v>1347000000</v>
      </c>
      <c r="P2205" s="1">
        <f>F2205/O2205*100</f>
        <v>0.66815144766146994</v>
      </c>
      <c r="Q2205" s="1">
        <f>D2205/O2205*100</f>
        <v>4.6770601336302899</v>
      </c>
      <c r="R2205" s="1">
        <f>B2205/S2205</f>
        <v>2.7089231596031742</v>
      </c>
      <c r="S2205" s="1">
        <f>($O2205+$O2205*($Q2205-$C$1)/$C$1)/$C2205</f>
        <v>5.2013287826384937</v>
      </c>
      <c r="T2205" s="1">
        <f>($O2205+$O2205*($Q2205+T$2-$C$1)/$C$1)/$C2205</f>
        <v>7.4255160430239062</v>
      </c>
      <c r="U2205" s="1">
        <f>($O2205+$O2205*($Q2205+U$2-$C$1)/$C$1)/$C2205</f>
        <v>6.3134224128312004</v>
      </c>
      <c r="V2205" s="1">
        <f>($O2205+$O2205*($Q2205+V$2-$C$1)/$C$1)/$C2205</f>
        <v>5.2013287826384937</v>
      </c>
      <c r="AA2205"/>
      <c r="AB2205"/>
    </row>
    <row r="2206" spans="1:28" hidden="1" x14ac:dyDescent="0.2">
      <c r="A2206" t="s">
        <v>2285</v>
      </c>
      <c r="B2206" s="5">
        <v>4.8600000000000003</v>
      </c>
      <c r="C2206" s="2">
        <v>9886759</v>
      </c>
      <c r="D2206" s="2">
        <v>-2000000</v>
      </c>
      <c r="E2206" t="s">
        <v>27</v>
      </c>
      <c r="F2206" s="2">
        <v>-2000000</v>
      </c>
      <c r="G2206" s="1">
        <f>D2206/$C$3</f>
        <v>-2.0110363664755812E-2</v>
      </c>
      <c r="H2206" s="1">
        <f>F2206/$C$3</f>
        <v>-2.0110363664755812E-2</v>
      </c>
      <c r="I2206" s="1">
        <f>$B$3/G2206</f>
        <v>-329.68076115000002</v>
      </c>
      <c r="J2206" s="1">
        <f>$B$3/H2206</f>
        <v>-329.68076115000002</v>
      </c>
      <c r="K2206" s="3">
        <v>4000000</v>
      </c>
      <c r="L2206" s="3">
        <v>0.03</v>
      </c>
      <c r="M2206" s="1">
        <f>(K2206-L2206)/C2206</f>
        <v>0.40458151857448937</v>
      </c>
      <c r="N2206" s="1">
        <f>B2206/M2206</f>
        <v>12.012412275093093</v>
      </c>
      <c r="O2206" s="3">
        <v>4000000</v>
      </c>
      <c r="P2206" s="1">
        <f>F2206/O2206*100</f>
        <v>-50</v>
      </c>
      <c r="Q2206" s="1">
        <f>D2206/O2206*100</f>
        <v>-50</v>
      </c>
      <c r="R2206" s="1">
        <f>B2206/S2206</f>
        <v>-2.4024824370000002</v>
      </c>
      <c r="S2206" s="1">
        <f>($O2206+$O2206*($Q2206-$C$1)/$C$1)/$C2206</f>
        <v>-2.0229076080442541</v>
      </c>
      <c r="T2206" s="1">
        <f>($O2206+$O2206*($Q2206+T$2-$C$1)/$C$1)/$C2206</f>
        <v>-1.9419913037224839</v>
      </c>
      <c r="U2206" s="1">
        <f>($O2206+$O2206*($Q2206+U$2-$C$1)/$C$1)/$C2206</f>
        <v>-1.982449455883369</v>
      </c>
      <c r="V2206" s="1">
        <f>($O2206+$O2206*($Q2206+V$2-$C$1)/$C$1)/$C2206</f>
        <v>-2.0229076080442541</v>
      </c>
      <c r="AA2206"/>
      <c r="AB2206"/>
    </row>
    <row r="2207" spans="1:28" hidden="1" x14ac:dyDescent="0.2">
      <c r="A2207" t="s">
        <v>2286</v>
      </c>
      <c r="B2207" s="5">
        <v>51.91</v>
      </c>
      <c r="C2207" s="2">
        <v>66086210</v>
      </c>
      <c r="D2207" s="2">
        <v>159000000</v>
      </c>
      <c r="E2207" t="s">
        <v>61</v>
      </c>
      <c r="F2207" s="2">
        <v>33000000</v>
      </c>
      <c r="G2207" s="1">
        <f>D2207/$C$3</f>
        <v>1.5987739113480872</v>
      </c>
      <c r="H2207" s="1">
        <f>F2207/$C$3</f>
        <v>0.33182100046847091</v>
      </c>
      <c r="I2207" s="1">
        <f>$B$3/G2207</f>
        <v>4.1469278132075473</v>
      </c>
      <c r="J2207" s="1">
        <f>$B$3/H2207</f>
        <v>19.98065219090909</v>
      </c>
      <c r="K2207" s="4">
        <v>1448000000</v>
      </c>
      <c r="L2207" s="3">
        <v>556000000</v>
      </c>
      <c r="M2207" s="1">
        <f>(K2207-L2207)/C2207</f>
        <v>13.497520889758999</v>
      </c>
      <c r="N2207" s="1">
        <f>B2207/M2207</f>
        <v>3.8458914362107621</v>
      </c>
      <c r="O2207" s="3">
        <v>892000000</v>
      </c>
      <c r="P2207" s="1">
        <f>F2207/O2207*100</f>
        <v>3.6995515695067267</v>
      </c>
      <c r="Q2207" s="1">
        <f>D2207/O2207*100</f>
        <v>17.825112107623315</v>
      </c>
      <c r="R2207" s="1">
        <f>B2207/S2207</f>
        <v>2.1575692837106919</v>
      </c>
      <c r="S2207" s="1">
        <f>($O2207+$O2207*($Q2207-$C$1)/$C$1)/$C2207</f>
        <v>24.059482303494175</v>
      </c>
      <c r="T2207" s="1">
        <f>($O2207+$O2207*($Q2207+T$2-$C$1)/$C$1)/$C2207</f>
        <v>26.758986481445973</v>
      </c>
      <c r="U2207" s="1">
        <f>($O2207+$O2207*($Q2207+U$2-$C$1)/$C$1)/$C2207</f>
        <v>25.409234392470076</v>
      </c>
      <c r="V2207" s="1">
        <f>($O2207+$O2207*($Q2207+V$2-$C$1)/$C$1)/$C2207</f>
        <v>24.059482303494175</v>
      </c>
      <c r="AA2207"/>
      <c r="AB2207"/>
    </row>
    <row r="2208" spans="1:28" hidden="1" x14ac:dyDescent="0.2">
      <c r="A2208" t="s">
        <v>2287</v>
      </c>
      <c r="B2208" s="5">
        <v>5.81</v>
      </c>
      <c r="C2208" s="2">
        <v>124807488</v>
      </c>
      <c r="D2208" s="2">
        <v>-94000000</v>
      </c>
      <c r="E2208" t="s">
        <v>27</v>
      </c>
      <c r="F2208" s="2">
        <v>69000000</v>
      </c>
      <c r="G2208" s="1">
        <f>D2208/$C$3</f>
        <v>-0.94518709224352326</v>
      </c>
      <c r="H2208" s="1">
        <f>F2208/$C$3</f>
        <v>0.69380754643407561</v>
      </c>
      <c r="I2208" s="1">
        <f>$B$3/G2208</f>
        <v>-7.0144842797872338</v>
      </c>
      <c r="J2208" s="1">
        <f>$B$3/H2208</f>
        <v>9.5559640913043467</v>
      </c>
      <c r="K2208" s="4">
        <v>2825000000</v>
      </c>
      <c r="L2208" s="4">
        <v>2138000000</v>
      </c>
      <c r="M2208" s="1">
        <f>(K2208-L2208)/C2208</f>
        <v>5.5044774236622729</v>
      </c>
      <c r="N2208" s="1">
        <f>B2208/M2208</f>
        <v>1.0555043744978165</v>
      </c>
      <c r="O2208" s="3">
        <v>687000000</v>
      </c>
      <c r="P2208" s="1">
        <f>F2208/O2208*100</f>
        <v>10.043668122270741</v>
      </c>
      <c r="Q2208" s="1">
        <f>D2208/O2208*100</f>
        <v>-13.682678311499272</v>
      </c>
      <c r="R2208" s="1">
        <f>B2208/S2208</f>
        <v>-0.77141649497872311</v>
      </c>
      <c r="S2208" s="1">
        <f>($O2208+$O2208*($Q2208-$C$1)/$C$1)/$C2208</f>
        <v>-7.5315993860881187</v>
      </c>
      <c r="T2208" s="1">
        <f>($O2208+$O2208*($Q2208+T$2-$C$1)/$C$1)/$C2208</f>
        <v>-6.4307039013556642</v>
      </c>
      <c r="U2208" s="1">
        <f>($O2208+$O2208*($Q2208+U$2-$C$1)/$C$1)/$C2208</f>
        <v>-6.9811516437218915</v>
      </c>
      <c r="V2208" s="1">
        <f>($O2208+$O2208*($Q2208+V$2-$C$1)/$C$1)/$C2208</f>
        <v>-7.5315993860881187</v>
      </c>
      <c r="AA2208"/>
      <c r="AB2208"/>
    </row>
    <row r="2209" spans="1:28" hidden="1" x14ac:dyDescent="0.2">
      <c r="A2209" t="s">
        <v>2288</v>
      </c>
      <c r="B2209" s="5">
        <v>0.16</v>
      </c>
      <c r="C2209" s="2">
        <v>63082485</v>
      </c>
      <c r="D2209" s="2">
        <v>-0.25</v>
      </c>
      <c r="E2209" t="s">
        <v>27</v>
      </c>
      <c r="F2209" s="2">
        <v>-0.3</v>
      </c>
      <c r="G2209" s="1">
        <f>D2209/$C$3</f>
        <v>-2.5137954580944767E-9</v>
      </c>
      <c r="H2209" s="1">
        <f>F2209/$C$3</f>
        <v>-3.0165545497133721E-9</v>
      </c>
      <c r="I2209" s="1">
        <f>$B$3/G2209</f>
        <v>-2637446089.1999998</v>
      </c>
      <c r="J2209" s="1">
        <f>$B$3/H2209</f>
        <v>-2197871741</v>
      </c>
      <c r="K2209" s="3">
        <v>8000000</v>
      </c>
      <c r="L2209" s="3">
        <v>1.01</v>
      </c>
      <c r="M2209" s="1">
        <f>(K2209-L2209)/C2209</f>
        <v>0.12681806986519317</v>
      </c>
      <c r="N2209" s="1">
        <f>B2209/M2209</f>
        <v>1.2616498592832948</v>
      </c>
      <c r="O2209" s="3">
        <v>7000000</v>
      </c>
      <c r="P2209" s="1">
        <f>F2209/O2209*100</f>
        <v>-4.2857142857142855E-6</v>
      </c>
      <c r="Q2209" s="1">
        <f>D2209/O2209*100</f>
        <v>-3.5714285714285714E-6</v>
      </c>
      <c r="R2209" s="1">
        <f>B2209/S2209</f>
        <v>-4037279.04</v>
      </c>
      <c r="S2209" s="1">
        <f>($O2209+$O2209*($Q2209-$C$1)/$C$1)/$C2209</f>
        <v>-3.9630651836242658E-8</v>
      </c>
      <c r="T2209" s="1">
        <f>($O2209+$O2209*($Q2209+T$2-$C$1)/$C$1)/$C2209</f>
        <v>2.2193125397644054E-2</v>
      </c>
      <c r="U2209" s="1">
        <f>($O2209+$O2209*($Q2209+U$2-$C$1)/$C$1)/$C2209</f>
        <v>1.1096542883496109E-2</v>
      </c>
      <c r="V2209" s="1">
        <f>($O2209+$O2209*($Q2209+V$2-$C$1)/$C$1)/$C2209</f>
        <v>-3.9630651836242658E-8</v>
      </c>
      <c r="AA2209"/>
      <c r="AB2209"/>
    </row>
    <row r="2210" spans="1:28" hidden="1" x14ac:dyDescent="0.2">
      <c r="A2210" t="s">
        <v>309</v>
      </c>
      <c r="B2210" s="5">
        <v>7.87</v>
      </c>
      <c r="C2210" s="2">
        <v>20723000</v>
      </c>
      <c r="D2210" s="2">
        <v>27000000</v>
      </c>
      <c r="E2210" t="s">
        <v>61</v>
      </c>
      <c r="F2210" s="2">
        <v>-0.83</v>
      </c>
      <c r="G2210" s="1">
        <f>D2210/$C$3</f>
        <v>0.27148990947420348</v>
      </c>
      <c r="H2210" s="1">
        <f>F2210/$C$3</f>
        <v>-8.3458009208736614E-9</v>
      </c>
      <c r="I2210" s="1">
        <f>$B$3/G2210</f>
        <v>24.420797122222222</v>
      </c>
      <c r="J2210" s="1">
        <f>$B$3/H2210</f>
        <v>-794411472.65060246</v>
      </c>
      <c r="K2210" s="2">
        <v>117000000</v>
      </c>
      <c r="L2210" s="2">
        <v>41000000</v>
      </c>
      <c r="M2210" s="1">
        <f>(K2210-L2210)/C2210</f>
        <v>3.6674226704627708</v>
      </c>
      <c r="N2210" s="1">
        <f>B2210/M2210</f>
        <v>2.1459211842105264</v>
      </c>
      <c r="O2210" s="2">
        <v>77000000</v>
      </c>
      <c r="P2210" s="1">
        <f>F2210/O2210*100</f>
        <v>-1.077922077922078E-6</v>
      </c>
      <c r="Q2210" s="1">
        <f>D2210/O2210*100</f>
        <v>35.064935064935064</v>
      </c>
      <c r="R2210" s="1">
        <f>B2210/S2210</f>
        <v>0.60403707407407414</v>
      </c>
      <c r="S2210" s="1">
        <f>($O2210+$O2210*($Q2210-$C$1)/$C$1)/$C2210</f>
        <v>13.029001592433527</v>
      </c>
      <c r="T2210" s="1">
        <f>($O2210+$O2210*($Q2210+T$2-$C$1)/$C$1)/$C2210</f>
        <v>13.772137238816773</v>
      </c>
      <c r="U2210" s="1">
        <f>($O2210+$O2210*($Q2210+U$2-$C$1)/$C$1)/$C2210</f>
        <v>13.400569415625151</v>
      </c>
      <c r="V2210" s="1">
        <f>($O2210+$O2210*($Q2210+V$2-$C$1)/$C$1)/$C2210</f>
        <v>13.029001592433527</v>
      </c>
      <c r="AA2210"/>
      <c r="AB2210"/>
    </row>
    <row r="2211" spans="1:28" hidden="1" x14ac:dyDescent="0.2">
      <c r="A2211" t="s">
        <v>2290</v>
      </c>
      <c r="B2211" s="5">
        <v>29.62</v>
      </c>
      <c r="C2211" s="2">
        <v>5980000</v>
      </c>
      <c r="D2211" s="2">
        <v>-42000000</v>
      </c>
      <c r="E2211" t="s">
        <v>80</v>
      </c>
      <c r="F2211" s="2">
        <v>-2000000</v>
      </c>
      <c r="G2211" s="1">
        <f>D2211/$C$3</f>
        <v>-0.42231763695987207</v>
      </c>
      <c r="H2211" s="1">
        <f>F2211/$C$3</f>
        <v>-2.0110363664755812E-2</v>
      </c>
      <c r="I2211" s="1">
        <f>$B$3/G2211</f>
        <v>-15.699083864285715</v>
      </c>
      <c r="J2211" s="1">
        <f>$B$3/H2211</f>
        <v>-329.68076115000002</v>
      </c>
      <c r="K2211" s="4">
        <v>1881000000</v>
      </c>
      <c r="L2211" s="4">
        <v>2371000000</v>
      </c>
      <c r="M2211" s="1">
        <f>(K2211-L2211)/C2211</f>
        <v>-81.939799331103686</v>
      </c>
      <c r="N2211" s="1">
        <f>B2211/M2211</f>
        <v>-0.36148489795918365</v>
      </c>
      <c r="O2211" s="3">
        <v>-490000000</v>
      </c>
      <c r="P2211" s="1">
        <f>F2211/O2211*100</f>
        <v>0.40816326530612246</v>
      </c>
      <c r="Q2211" s="1">
        <f>D2211/O2211*100</f>
        <v>8.5714285714285712</v>
      </c>
      <c r="R2211" s="1">
        <f>B2211/S2211</f>
        <v>-0.42173238095238097</v>
      </c>
      <c r="S2211" s="1">
        <f>($O2211+$O2211*($Q2211-$C$1)/$C$1)/$C2211</f>
        <v>-70.23411371237458</v>
      </c>
      <c r="T2211" s="1">
        <f>($O2211+$O2211*($Q2211+T$2-$C$1)/$C$1)/$C2211</f>
        <v>-86.62207357859532</v>
      </c>
      <c r="U2211" s="1">
        <f>($O2211+$O2211*($Q2211+U$2-$C$1)/$C$1)/$C2211</f>
        <v>-78.42809364548495</v>
      </c>
      <c r="V2211" s="1">
        <f>($O2211+$O2211*($Q2211+V$2-$C$1)/$C$1)/$C2211</f>
        <v>-70.23411371237458</v>
      </c>
      <c r="AA2211"/>
      <c r="AB2211"/>
    </row>
    <row r="2212" spans="1:28" hidden="1" x14ac:dyDescent="0.2">
      <c r="A2212" t="s">
        <v>2291</v>
      </c>
      <c r="B2212" s="5">
        <v>17.63</v>
      </c>
      <c r="C2212" s="2">
        <v>19081008</v>
      </c>
      <c r="D2212" s="2">
        <v>-4000000</v>
      </c>
      <c r="E2212" t="s">
        <v>27</v>
      </c>
      <c r="F2212" s="2">
        <v>5000000</v>
      </c>
      <c r="G2212" s="1">
        <f>D2212/$C$3</f>
        <v>-4.0220727329511624E-2</v>
      </c>
      <c r="H2212" s="1">
        <f>F2212/$C$3</f>
        <v>5.027590916188953E-2</v>
      </c>
      <c r="I2212" s="1">
        <f>$B$3/G2212</f>
        <v>-164.84038057500001</v>
      </c>
      <c r="J2212" s="1">
        <f>$B$3/H2212</f>
        <v>131.87230446000001</v>
      </c>
      <c r="K2212" s="4">
        <v>2293000000</v>
      </c>
      <c r="L2212" s="4">
        <v>1985000000</v>
      </c>
      <c r="M2212" s="1">
        <f>(K2212-L2212)/C2212</f>
        <v>16.141704882677057</v>
      </c>
      <c r="N2212" s="1">
        <f>B2212/M2212</f>
        <v>1.0922018540259739</v>
      </c>
      <c r="O2212" s="3">
        <v>309000000</v>
      </c>
      <c r="P2212" s="1">
        <f>F2212/O2212*100</f>
        <v>1.6181229773462782</v>
      </c>
      <c r="Q2212" s="1">
        <f>D2212/O2212*100</f>
        <v>-1.2944983818770228</v>
      </c>
      <c r="R2212" s="1">
        <f>B2212/S2212</f>
        <v>-8.4099542759999988</v>
      </c>
      <c r="S2212" s="1">
        <f>($O2212+$O2212*($Q2212-$C$1)/$C$1)/$C2212</f>
        <v>-2.096325309438579</v>
      </c>
      <c r="T2212" s="1">
        <f>($O2212+$O2212*($Q2212+T$2-$C$1)/$C$1)/$C2212</f>
        <v>1.1424972936440254</v>
      </c>
      <c r="U2212" s="1">
        <f>($O2212+$O2212*($Q2212+U$2-$C$1)/$C$1)/$C2212</f>
        <v>-0.47691400789727673</v>
      </c>
      <c r="V2212" s="1">
        <f>($O2212+$O2212*($Q2212+V$2-$C$1)/$C$1)/$C2212</f>
        <v>-2.096325309438579</v>
      </c>
      <c r="AA2212"/>
      <c r="AB2212"/>
    </row>
    <row r="2213" spans="1:28" hidden="1" x14ac:dyDescent="0.2">
      <c r="A2213" t="s">
        <v>2292</v>
      </c>
      <c r="B2213" s="5">
        <v>32.46</v>
      </c>
      <c r="C2213" s="2">
        <v>24625938</v>
      </c>
      <c r="D2213" s="2">
        <v>40000000</v>
      </c>
      <c r="E2213" t="s">
        <v>27</v>
      </c>
      <c r="F2213" s="2">
        <v>14000000</v>
      </c>
      <c r="G2213" s="1">
        <f>D2213/$C$3</f>
        <v>0.40220727329511624</v>
      </c>
      <c r="H2213" s="1">
        <f>F2213/$C$3</f>
        <v>0.1407725456532907</v>
      </c>
      <c r="I2213" s="1">
        <f>$B$3/G2213</f>
        <v>16.484038057500001</v>
      </c>
      <c r="J2213" s="1">
        <f>$B$3/H2213</f>
        <v>47.097251592857141</v>
      </c>
      <c r="K2213" s="4">
        <v>6836000000</v>
      </c>
      <c r="L2213" s="4">
        <v>6145000000</v>
      </c>
      <c r="M2213" s="1">
        <f>(K2213-L2213)/C2213</f>
        <v>28.059844867635093</v>
      </c>
      <c r="N2213" s="1">
        <f>B2213/M2213</f>
        <v>1.1568132380318379</v>
      </c>
      <c r="O2213" s="3">
        <v>691000000</v>
      </c>
      <c r="P2213" s="1">
        <f>F2213/O2213*100</f>
        <v>2.0260492040520983</v>
      </c>
      <c r="Q2213" s="1">
        <f>D2213/O2213*100</f>
        <v>5.7887120115774238</v>
      </c>
      <c r="R2213" s="1">
        <f>B2213/S2213</f>
        <v>1.9983948686999999</v>
      </c>
      <c r="S2213" s="1">
        <f>($O2213+$O2213*($Q2213-$C$1)/$C$1)/$C2213</f>
        <v>16.24303610282784</v>
      </c>
      <c r="T2213" s="1">
        <f>($O2213+$O2213*($Q2213+T$2-$C$1)/$C$1)/$C2213</f>
        <v>21.855005076354857</v>
      </c>
      <c r="U2213" s="1">
        <f>($O2213+$O2213*($Q2213+U$2-$C$1)/$C$1)/$C2213</f>
        <v>19.04902058959135</v>
      </c>
      <c r="V2213" s="1">
        <f>($O2213+$O2213*($Q2213+V$2-$C$1)/$C$1)/$C2213</f>
        <v>16.24303610282784</v>
      </c>
      <c r="AA2213"/>
      <c r="AB2213"/>
    </row>
    <row r="2214" spans="1:28" hidden="1" x14ac:dyDescent="0.2">
      <c r="A2214" t="s">
        <v>2293</v>
      </c>
      <c r="B2214" s="5">
        <v>15.71</v>
      </c>
      <c r="C2214" s="2">
        <v>43904812</v>
      </c>
      <c r="D2214" s="2">
        <v>-57000000</v>
      </c>
      <c r="E2214" t="s">
        <v>27</v>
      </c>
      <c r="F2214" s="2">
        <v>-30000000</v>
      </c>
      <c r="G2214" s="1">
        <f>D2214/$C$3</f>
        <v>-0.57314536444554065</v>
      </c>
      <c r="H2214" s="1">
        <f>F2214/$C$3</f>
        <v>-0.30165545497133722</v>
      </c>
      <c r="I2214" s="1">
        <f>$B$3/G2214</f>
        <v>-11.567746005263158</v>
      </c>
      <c r="J2214" s="1">
        <f>$B$3/H2214</f>
        <v>-21.978717409999998</v>
      </c>
      <c r="K2214" s="3">
        <v>317000000</v>
      </c>
      <c r="L2214" s="3">
        <v>59000000</v>
      </c>
      <c r="M2214" s="1">
        <f>(K2214-L2214)/C2214</f>
        <v>5.8763490434715902</v>
      </c>
      <c r="N2214" s="1">
        <f>B2214/M2214</f>
        <v>2.6734286686821709</v>
      </c>
      <c r="O2214" s="3">
        <v>258000000</v>
      </c>
      <c r="P2214" s="1">
        <f>F2214/O2214*100</f>
        <v>-11.627906976744185</v>
      </c>
      <c r="Q2214" s="1">
        <f>D2214/O2214*100</f>
        <v>-22.093023255813954</v>
      </c>
      <c r="R2214" s="1">
        <f>B2214/S2214</f>
        <v>-1.2100782395087719</v>
      </c>
      <c r="S2214" s="1">
        <f>($O2214+$O2214*($Q2214-$C$1)/$C$1)/$C2214</f>
        <v>-12.982631607669793</v>
      </c>
      <c r="T2214" s="1">
        <f>($O2214+$O2214*($Q2214+T$2-$C$1)/$C$1)/$C2214</f>
        <v>-11.807361798975474</v>
      </c>
      <c r="U2214" s="1">
        <f>($O2214+$O2214*($Q2214+U$2-$C$1)/$C$1)/$C2214</f>
        <v>-12.394996703322633</v>
      </c>
      <c r="V2214" s="1">
        <f>($O2214+$O2214*($Q2214+V$2-$C$1)/$C$1)/$C2214</f>
        <v>-12.982631607669793</v>
      </c>
      <c r="AA2214"/>
      <c r="AB2214"/>
    </row>
    <row r="2215" spans="1:28" hidden="1" x14ac:dyDescent="0.2">
      <c r="A2215" t="s">
        <v>2294</v>
      </c>
      <c r="B2215" s="5">
        <v>26.35</v>
      </c>
      <c r="C2215" s="2">
        <v>17753657</v>
      </c>
      <c r="D2215" s="2">
        <v>27000000</v>
      </c>
      <c r="E2215" t="s">
        <v>30</v>
      </c>
      <c r="F2215" s="2">
        <v>9000000</v>
      </c>
      <c r="G2215" s="1">
        <f>D2215/$C$3</f>
        <v>0.27148990947420348</v>
      </c>
      <c r="H2215" s="1">
        <f>F2215/$C$3</f>
        <v>9.0496636491401161E-2</v>
      </c>
      <c r="I2215" s="1">
        <f>$B$3/G2215</f>
        <v>24.420797122222222</v>
      </c>
      <c r="J2215" s="1">
        <f>$B$3/H2215</f>
        <v>73.262391366666662</v>
      </c>
      <c r="K2215" s="4">
        <v>3655000000</v>
      </c>
      <c r="L2215" s="4">
        <v>3242000000</v>
      </c>
      <c r="M2215" s="1">
        <f>(K2215-L2215)/C2215</f>
        <v>23.262812839067468</v>
      </c>
      <c r="N2215" s="1">
        <f>B2215/M2215</f>
        <v>1.1327091088377723</v>
      </c>
      <c r="O2215" s="3">
        <v>413000000</v>
      </c>
      <c r="P2215" s="1">
        <f>F2215/O2215*100</f>
        <v>2.1791767554479415</v>
      </c>
      <c r="Q2215" s="1">
        <f>D2215/O2215*100</f>
        <v>6.5375302663438255</v>
      </c>
      <c r="R2215" s="1">
        <f>B2215/S2215</f>
        <v>1.7326254146296298</v>
      </c>
      <c r="S2215" s="1">
        <f>($O2215+$O2215*($Q2215-$C$1)/$C$1)/$C2215</f>
        <v>15.20813430156953</v>
      </c>
      <c r="T2215" s="1">
        <f>($O2215+$O2215*($Q2215+T$2-$C$1)/$C$1)/$C2215</f>
        <v>19.860696869383023</v>
      </c>
      <c r="U2215" s="1">
        <f>($O2215+$O2215*($Q2215+U$2-$C$1)/$C$1)/$C2215</f>
        <v>17.534415585476278</v>
      </c>
      <c r="V2215" s="1">
        <f>($O2215+$O2215*($Q2215+V$2-$C$1)/$C$1)/$C2215</f>
        <v>15.20813430156953</v>
      </c>
      <c r="AA2215"/>
      <c r="AB2215"/>
    </row>
    <row r="2216" spans="1:28" hidden="1" x14ac:dyDescent="0.2">
      <c r="A2216" t="s">
        <v>5005</v>
      </c>
      <c r="B2216" s="5">
        <v>8.1199999999999992</v>
      </c>
      <c r="C2216" s="2">
        <v>29080293</v>
      </c>
      <c r="D2216" s="2">
        <v>39000000</v>
      </c>
      <c r="E2216" t="s">
        <v>27</v>
      </c>
      <c r="F2216" s="2">
        <v>9000000</v>
      </c>
      <c r="G2216" s="1">
        <f>D2216/$C$3</f>
        <v>0.39215209146273838</v>
      </c>
      <c r="H2216" s="1">
        <f>F2216/$C$3</f>
        <v>9.0496636491401161E-2</v>
      </c>
      <c r="I2216" s="1">
        <f>$B$3/G2216</f>
        <v>16.9067057</v>
      </c>
      <c r="J2216" s="1">
        <f>$B$3/H2216</f>
        <v>73.262391366666662</v>
      </c>
      <c r="K2216" s="2">
        <v>451000000</v>
      </c>
      <c r="L2216" s="2">
        <v>290000000</v>
      </c>
      <c r="M2216" s="1">
        <f>(K2216-L2216)/C2216</f>
        <v>5.5363953863876132</v>
      </c>
      <c r="N2216" s="1">
        <f>B2216/M2216</f>
        <v>1.4666582556521737</v>
      </c>
      <c r="O2216" s="2">
        <v>161000000</v>
      </c>
      <c r="P2216" s="1">
        <f>F2216/O2216*100</f>
        <v>5.5900621118012426</v>
      </c>
      <c r="Q2216" s="1">
        <f>D2216/O2216*100</f>
        <v>24.22360248447205</v>
      </c>
      <c r="R2216" s="1">
        <f>B2216/S2216</f>
        <v>0.60546661323076922</v>
      </c>
      <c r="S2216" s="1">
        <f>($O2216+$O2216*($Q2216-$C$1)/$C$1)/$C2216</f>
        <v>13.411144103671857</v>
      </c>
      <c r="T2216" s="1">
        <f>($O2216+$O2216*($Q2216+T$2-$C$1)/$C$1)/$C2216</f>
        <v>14.51842318094938</v>
      </c>
      <c r="U2216" s="1">
        <f>($O2216+$O2216*($Q2216+U$2-$C$1)/$C$1)/$C2216</f>
        <v>13.96478364231062</v>
      </c>
      <c r="V2216" s="1">
        <f>($O2216+$O2216*($Q2216+V$2-$C$1)/$C$1)/$C2216</f>
        <v>13.411144103671857</v>
      </c>
      <c r="AA2216"/>
      <c r="AB2216"/>
    </row>
    <row r="2217" spans="1:28" hidden="1" x14ac:dyDescent="0.2">
      <c r="A2217" t="s">
        <v>2296</v>
      </c>
      <c r="B2217" s="5">
        <v>177.13</v>
      </c>
      <c r="C2217" s="2">
        <v>719508043</v>
      </c>
      <c r="D2217" s="2">
        <v>6765000000</v>
      </c>
      <c r="E2217" t="s">
        <v>27</v>
      </c>
      <c r="F2217" s="2">
        <v>1624000000</v>
      </c>
      <c r="G2217" s="1">
        <f>D2217/$C$3</f>
        <v>68.023305096036538</v>
      </c>
      <c r="H2217" s="1">
        <f>F2217/$C$3</f>
        <v>16.329615295781721</v>
      </c>
      <c r="I2217" s="1">
        <f>$B$3/G2217</f>
        <v>9.7466596053215074E-2</v>
      </c>
      <c r="J2217" s="1">
        <f>$B$3/H2217</f>
        <v>0.40601078959359604</v>
      </c>
      <c r="K2217" s="4">
        <v>60104000000</v>
      </c>
      <c r="L2217" s="4">
        <v>41798000000</v>
      </c>
      <c r="M2217" s="1">
        <f>(K2217-L2217)/C2217</f>
        <v>25.442384109665888</v>
      </c>
      <c r="N2217" s="1">
        <f>B2217/M2217</f>
        <v>6.9620047884076257</v>
      </c>
      <c r="O2217" s="4">
        <v>18109000000</v>
      </c>
      <c r="P2217" s="1">
        <f>F2217/O2217*100</f>
        <v>8.967916505604947</v>
      </c>
      <c r="Q2217" s="1">
        <f>D2217/O2217*100</f>
        <v>37.357115246562486</v>
      </c>
      <c r="R2217" s="1">
        <f>B2217/S2217</f>
        <v>1.8839092336524756</v>
      </c>
      <c r="S2217" s="1">
        <f>($O2217+$O2217*($Q2217-$C$1)/$C$1)/$C2217</f>
        <v>94.022576478689913</v>
      </c>
      <c r="T2217" s="1">
        <f>($O2217+$O2217*($Q2217+T$2-$C$1)/$C$1)/$C2217</f>
        <v>99.056293662585233</v>
      </c>
      <c r="U2217" s="1">
        <f>($O2217+$O2217*($Q2217+U$2-$C$1)/$C$1)/$C2217</f>
        <v>96.539435070637566</v>
      </c>
      <c r="V2217" s="1">
        <f>($O2217+$O2217*($Q2217+V$2-$C$1)/$C$1)/$C2217</f>
        <v>94.022576478689913</v>
      </c>
      <c r="AA2217"/>
      <c r="AB2217"/>
    </row>
    <row r="2218" spans="1:28" hidden="1" x14ac:dyDescent="0.2">
      <c r="A2218" t="s">
        <v>2820</v>
      </c>
      <c r="B2218" s="5">
        <v>84.95</v>
      </c>
      <c r="C2218" s="2">
        <v>335248065</v>
      </c>
      <c r="D2218" s="2">
        <v>4690000000</v>
      </c>
      <c r="E2218" t="s">
        <v>27</v>
      </c>
      <c r="F2218" s="2">
        <v>963000000</v>
      </c>
      <c r="G2218" s="1">
        <f>D2218/$C$3</f>
        <v>47.158802793852381</v>
      </c>
      <c r="H2218" s="1">
        <f>F2218/$C$3</f>
        <v>9.683140104579925</v>
      </c>
      <c r="I2218" s="1">
        <f>$B$3/G2218</f>
        <v>0.14058881072494669</v>
      </c>
      <c r="J2218" s="1">
        <f>$B$3/H2218</f>
        <v>0.68469524641744539</v>
      </c>
      <c r="K2218" s="2">
        <v>30114000000</v>
      </c>
      <c r="L2218" s="2">
        <v>22208000000</v>
      </c>
      <c r="M2218" s="1">
        <f>(K2218-L2218)/C2218</f>
        <v>23.582537307113167</v>
      </c>
      <c r="N2218" s="1">
        <f>B2218/M2218</f>
        <v>3.6022417305527448</v>
      </c>
      <c r="O2218" s="2">
        <v>7888000000</v>
      </c>
      <c r="P2218" s="1">
        <f>F2218/O2218*100</f>
        <v>12.208417849898581</v>
      </c>
      <c r="Q2218" s="1">
        <f>D2218/O2218*100</f>
        <v>59.457403651115612</v>
      </c>
      <c r="R2218" s="1">
        <f>B2218/S2218</f>
        <v>0.60723503457889139</v>
      </c>
      <c r="S2218" s="1">
        <f>($O2218+$O2218*($Q2218-$C$1)/$C$1)/$C2218</f>
        <v>139.89640775406113</v>
      </c>
      <c r="T2218" s="1">
        <f>($O2218+$O2218*($Q2218+T$2-$C$1)/$C$1)/$C2218</f>
        <v>144.60217689847067</v>
      </c>
      <c r="U2218" s="1">
        <f>($O2218+$O2218*($Q2218+U$2-$C$1)/$C$1)/$C2218</f>
        <v>142.2492923262659</v>
      </c>
      <c r="V2218" s="1">
        <f>($O2218+$O2218*($Q2218+V$2-$C$1)/$C$1)/$C2218</f>
        <v>139.89640775406113</v>
      </c>
      <c r="AA2218"/>
      <c r="AB2218"/>
    </row>
    <row r="2219" spans="1:28" hidden="1" x14ac:dyDescent="0.2">
      <c r="A2219" t="s">
        <v>2102</v>
      </c>
      <c r="B2219" s="5">
        <v>14.7</v>
      </c>
      <c r="C2219" s="2">
        <v>23138000</v>
      </c>
      <c r="D2219" s="2">
        <v>56000000</v>
      </c>
      <c r="E2219" t="s">
        <v>27</v>
      </c>
      <c r="F2219" s="2">
        <v>10000000</v>
      </c>
      <c r="G2219" s="1">
        <f>D2219/$C$3</f>
        <v>0.56309018261316279</v>
      </c>
      <c r="H2219" s="1">
        <f>F2219/$C$3</f>
        <v>0.10055181832377906</v>
      </c>
      <c r="I2219" s="1">
        <f>$B$3/G2219</f>
        <v>11.774312898214285</v>
      </c>
      <c r="J2219" s="1">
        <f>$B$3/H2219</f>
        <v>65.936152230000005</v>
      </c>
      <c r="K2219" s="2">
        <v>120000000</v>
      </c>
      <c r="L2219" s="2">
        <v>195000000</v>
      </c>
      <c r="M2219" s="1">
        <f>(K2219-L2219)/C2219</f>
        <v>-3.2414210389834905</v>
      </c>
      <c r="N2219" s="1">
        <f>B2219/M2219</f>
        <v>-4.5350479999999997</v>
      </c>
      <c r="O2219" s="2">
        <v>-75000000</v>
      </c>
      <c r="P2219" s="1">
        <f>F2219/O2219*100</f>
        <v>-13.333333333333334</v>
      </c>
      <c r="Q2219" s="1">
        <f>D2219/O2219*100</f>
        <v>-74.666666666666671</v>
      </c>
      <c r="R2219" s="1">
        <f>B2219/S2219</f>
        <v>0.60737249999999998</v>
      </c>
      <c r="S2219" s="1">
        <f>($O2219+$O2219*($Q2219-$C$1)/$C$1)/$C2219</f>
        <v>24.202610424410061</v>
      </c>
      <c r="T2219" s="1">
        <f>($O2219+$O2219*($Q2219+T$2-$C$1)/$C$1)/$C2219</f>
        <v>23.554326216613362</v>
      </c>
      <c r="U2219" s="1">
        <f>($O2219+$O2219*($Q2219+U$2-$C$1)/$C$1)/$C2219</f>
        <v>23.878468320511711</v>
      </c>
      <c r="V2219" s="1">
        <f>($O2219+$O2219*($Q2219+V$2-$C$1)/$C$1)/$C2219</f>
        <v>24.202610424410061</v>
      </c>
      <c r="AA2219"/>
      <c r="AB2219"/>
    </row>
    <row r="2220" spans="1:28" hidden="1" x14ac:dyDescent="0.2">
      <c r="A2220" t="s">
        <v>2299</v>
      </c>
      <c r="B2220" s="5">
        <v>12.06</v>
      </c>
      <c r="C2220" s="2">
        <v>25408488</v>
      </c>
      <c r="D2220" s="2">
        <v>-16000000</v>
      </c>
      <c r="E2220" t="s">
        <v>27</v>
      </c>
      <c r="F2220" s="2">
        <v>-11000000</v>
      </c>
      <c r="G2220" s="1">
        <f>D2220/$C$3</f>
        <v>-0.1608829093180465</v>
      </c>
      <c r="H2220" s="1">
        <f>F2220/$C$3</f>
        <v>-0.11060700015615697</v>
      </c>
      <c r="I2220" s="1">
        <f>$B$3/G2220</f>
        <v>-41.210095143750003</v>
      </c>
      <c r="J2220" s="1">
        <f>$B$3/H2220</f>
        <v>-59.941956572727271</v>
      </c>
      <c r="K2220" s="3">
        <v>152000000</v>
      </c>
      <c r="L2220" s="3">
        <v>26000000</v>
      </c>
      <c r="M2220" s="1">
        <f>(K2220-L2220)/C2220</f>
        <v>4.9589727653215725</v>
      </c>
      <c r="N2220" s="1">
        <f>B2220/M2220</f>
        <v>2.4319552800000004</v>
      </c>
      <c r="O2220" s="3">
        <v>126000000</v>
      </c>
      <c r="P2220" s="1">
        <f>F2220/O2220*100</f>
        <v>-8.7301587301587293</v>
      </c>
      <c r="Q2220" s="1">
        <f>D2220/O2220*100</f>
        <v>-12.698412698412698</v>
      </c>
      <c r="R2220" s="1">
        <f>B2220/S2220</f>
        <v>-1.9151647830000007</v>
      </c>
      <c r="S2220" s="1">
        <f>($O2220+$O2220*($Q2220-$C$1)/$C$1)/$C2220</f>
        <v>-6.2971082734242172</v>
      </c>
      <c r="T2220" s="1">
        <f>($O2220+$O2220*($Q2220+T$2-$C$1)/$C$1)/$C2220</f>
        <v>-5.3053137203599023</v>
      </c>
      <c r="U2220" s="1">
        <f>($O2220+$O2220*($Q2220+U$2-$C$1)/$C$1)/$C2220</f>
        <v>-5.8012109968920598</v>
      </c>
      <c r="V2220" s="1">
        <f>($O2220+$O2220*($Q2220+V$2-$C$1)/$C$1)/$C2220</f>
        <v>-6.2971082734242172</v>
      </c>
      <c r="AA2220"/>
      <c r="AB2220"/>
    </row>
    <row r="2221" spans="1:28" hidden="1" x14ac:dyDescent="0.2">
      <c r="A2221" t="s">
        <v>2300</v>
      </c>
      <c r="B2221" s="5">
        <v>43.36</v>
      </c>
      <c r="C2221" s="2">
        <v>42030000</v>
      </c>
      <c r="D2221" s="2">
        <v>18000000</v>
      </c>
      <c r="E2221" t="s">
        <v>27</v>
      </c>
      <c r="F2221" s="2">
        <v>25000000</v>
      </c>
      <c r="G2221" s="1">
        <f>D2221/$C$3</f>
        <v>0.18099327298280232</v>
      </c>
      <c r="H2221" s="1">
        <f>F2221/$C$3</f>
        <v>0.25137954580944766</v>
      </c>
      <c r="I2221" s="1">
        <f>$B$3/G2221</f>
        <v>36.631195683333331</v>
      </c>
      <c r="J2221" s="1">
        <f>$B$3/H2221</f>
        <v>26.374460892000002</v>
      </c>
      <c r="K2221" s="4">
        <v>12333000000</v>
      </c>
      <c r="L2221" s="4">
        <v>10754000000</v>
      </c>
      <c r="M2221" s="1">
        <f>(K2221-L2221)/C2221</f>
        <v>37.568403521294314</v>
      </c>
      <c r="N2221" s="1">
        <f>B2221/M2221</f>
        <v>1.1541613679544014</v>
      </c>
      <c r="O2221" s="4">
        <v>1579000000</v>
      </c>
      <c r="P2221" s="1">
        <f>F2221/O2221*100</f>
        <v>1.5832805573147564</v>
      </c>
      <c r="Q2221" s="1">
        <f>D2221/O2221*100</f>
        <v>1.1399620012666245</v>
      </c>
      <c r="R2221" s="1">
        <f>B2221/S2221</f>
        <v>10.124559999999999</v>
      </c>
      <c r="S2221" s="1">
        <f>($O2221+$O2221*($Q2221-$C$1)/$C$1)/$C2221</f>
        <v>4.282655246252677</v>
      </c>
      <c r="T2221" s="1">
        <f>($O2221+$O2221*($Q2221+T$2-$C$1)/$C$1)/$C2221</f>
        <v>11.796335950511539</v>
      </c>
      <c r="U2221" s="1">
        <f>($O2221+$O2221*($Q2221+U$2-$C$1)/$C$1)/$C2221</f>
        <v>8.0394955983821088</v>
      </c>
      <c r="V2221" s="1">
        <f>($O2221+$O2221*($Q2221+V$2-$C$1)/$C$1)/$C2221</f>
        <v>4.282655246252677</v>
      </c>
      <c r="AA2221"/>
      <c r="AB2221"/>
    </row>
    <row r="2222" spans="1:28" hidden="1" x14ac:dyDescent="0.2">
      <c r="A2222" t="s">
        <v>2301</v>
      </c>
      <c r="B2222" s="5">
        <v>3.5</v>
      </c>
      <c r="C2222" s="2">
        <v>25329492</v>
      </c>
      <c r="D2222" s="2">
        <v>-204000000</v>
      </c>
      <c r="E2222" t="s">
        <v>27</v>
      </c>
      <c r="F2222" s="2">
        <v>146000000</v>
      </c>
      <c r="G2222" s="1">
        <f>D2222/$C$3</f>
        <v>-2.0512570938050931</v>
      </c>
      <c r="H2222" s="1">
        <f>F2222/$C$3</f>
        <v>1.4680565475271743</v>
      </c>
      <c r="I2222" s="1">
        <f>$B$3/G2222</f>
        <v>-3.2321643249999998</v>
      </c>
      <c r="J2222" s="1">
        <f>$B$3/H2222</f>
        <v>4.5161748102739727</v>
      </c>
      <c r="K2222" s="3">
        <v>466000000</v>
      </c>
      <c r="L2222" s="3">
        <v>427000000</v>
      </c>
      <c r="M2222" s="1">
        <f>(K2222-L2222)/C2222</f>
        <v>1.5397071524371668</v>
      </c>
      <c r="N2222" s="1">
        <f>B2222/M2222</f>
        <v>2.2731595384615386</v>
      </c>
      <c r="O2222" s="3">
        <v>42000000</v>
      </c>
      <c r="P2222" s="1">
        <f>F2222/O2222*100</f>
        <v>347.61904761904765</v>
      </c>
      <c r="Q2222" s="1">
        <f>D2222/O2222*100</f>
        <v>-485.71428571428567</v>
      </c>
      <c r="R2222" s="1">
        <f>B2222/S2222</f>
        <v>-4.3457461764705892E-2</v>
      </c>
      <c r="S2222" s="1">
        <f>($O2222+$O2222*($Q2222-$C$1)/$C$1)/$C2222</f>
        <v>-80.538527973636405</v>
      </c>
      <c r="T2222" s="1">
        <f>($O2222+$O2222*($Q2222+T$2-$C$1)/$C$1)/$C2222</f>
        <v>-80.20689874080378</v>
      </c>
      <c r="U2222" s="1">
        <f>($O2222+$O2222*($Q2222+U$2-$C$1)/$C$1)/$C2222</f>
        <v>-80.372713357220093</v>
      </c>
      <c r="V2222" s="1">
        <f>($O2222+$O2222*($Q2222+V$2-$C$1)/$C$1)/$C2222</f>
        <v>-80.538527973636405</v>
      </c>
      <c r="AA2222"/>
      <c r="AB2222"/>
    </row>
    <row r="2223" spans="1:28" hidden="1" x14ac:dyDescent="0.2">
      <c r="A2223" t="s">
        <v>2302</v>
      </c>
      <c r="B2223" s="5">
        <v>18.02</v>
      </c>
      <c r="C2223" s="2">
        <v>45061372</v>
      </c>
      <c r="D2223" s="2">
        <v>53000000</v>
      </c>
      <c r="E2223" t="s">
        <v>27</v>
      </c>
      <c r="F2223" s="2">
        <v>21000000</v>
      </c>
      <c r="G2223" s="1">
        <f>D2223/$C$3</f>
        <v>0.53292463711602911</v>
      </c>
      <c r="H2223" s="1">
        <f>F2223/$C$3</f>
        <v>0.21115881847993603</v>
      </c>
      <c r="I2223" s="1">
        <f>$B$3/G2223</f>
        <v>12.44078343962264</v>
      </c>
      <c r="J2223" s="1">
        <f>$B$3/H2223</f>
        <v>31.39816772857143</v>
      </c>
      <c r="K2223" s="4">
        <v>5187000000</v>
      </c>
      <c r="L2223" s="4">
        <v>4544000000</v>
      </c>
      <c r="M2223" s="1">
        <f>(K2223-L2223)/C2223</f>
        <v>14.269427925985033</v>
      </c>
      <c r="N2223" s="1">
        <f>B2223/M2223</f>
        <v>1.2628396943079314</v>
      </c>
      <c r="O2223" s="3">
        <v>643000000</v>
      </c>
      <c r="P2223" s="1">
        <f>F2223/O2223*100</f>
        <v>3.2659409020217729</v>
      </c>
      <c r="Q2223" s="1">
        <f>D2223/O2223*100</f>
        <v>8.2426127527216178</v>
      </c>
      <c r="R2223" s="1">
        <f>B2223/S2223</f>
        <v>1.5320866479999999</v>
      </c>
      <c r="S2223" s="1">
        <f>($O2223+$O2223*($Q2223-$C$1)/$C$1)/$C2223</f>
        <v>11.761736859676621</v>
      </c>
      <c r="T2223" s="1">
        <f>($O2223+$O2223*($Q2223+T$2-$C$1)/$C$1)/$C2223</f>
        <v>14.615622444873628</v>
      </c>
      <c r="U2223" s="1">
        <f>($O2223+$O2223*($Q2223+U$2-$C$1)/$C$1)/$C2223</f>
        <v>13.188679652275123</v>
      </c>
      <c r="V2223" s="1">
        <f>($O2223+$O2223*($Q2223+V$2-$C$1)/$C$1)/$C2223</f>
        <v>11.761736859676621</v>
      </c>
      <c r="AA2223"/>
      <c r="AB2223"/>
    </row>
    <row r="2224" spans="1:28" hidden="1" x14ac:dyDescent="0.2">
      <c r="A2224" t="s">
        <v>2303</v>
      </c>
      <c r="B2224" s="5">
        <v>36.06</v>
      </c>
      <c r="C2224" s="2">
        <v>194171967</v>
      </c>
      <c r="D2224" s="2">
        <v>-74000000</v>
      </c>
      <c r="E2224" t="s">
        <v>27</v>
      </c>
      <c r="F2224" s="2">
        <v>18000000</v>
      </c>
      <c r="G2224" s="1">
        <f>D2224/$C$3</f>
        <v>-0.74408345559596512</v>
      </c>
      <c r="H2224" s="1">
        <f>F2224/$C$3</f>
        <v>0.18099327298280232</v>
      </c>
      <c r="I2224" s="1">
        <f>$B$3/G2224</f>
        <v>-8.9102908418918911</v>
      </c>
      <c r="J2224" s="1">
        <f>$B$3/H2224</f>
        <v>36.631195683333331</v>
      </c>
      <c r="K2224" s="4">
        <v>3721000000</v>
      </c>
      <c r="L2224" s="4">
        <v>2166000000</v>
      </c>
      <c r="M2224" s="1">
        <f>(K2224-L2224)/C2224</f>
        <v>8.0083650798057793</v>
      </c>
      <c r="N2224" s="1">
        <f>B2224/M2224</f>
        <v>4.5027917234855304</v>
      </c>
      <c r="O2224" s="4">
        <v>1556000000</v>
      </c>
      <c r="P2224" s="1">
        <f>F2224/O2224*100</f>
        <v>1.1568123393316194</v>
      </c>
      <c r="Q2224" s="1">
        <f>D2224/O2224*100</f>
        <v>-4.7557840616966578</v>
      </c>
      <c r="R2224" s="1">
        <f>B2224/S2224</f>
        <v>-9.4619474730000004</v>
      </c>
      <c r="S2224" s="1">
        <f>($O2224+$O2224*($Q2224-$C$1)/$C$1)/$C2224</f>
        <v>-3.8110547646664155</v>
      </c>
      <c r="T2224" s="1">
        <f>($O2224+$O2224*($Q2224+T$2-$C$1)/$C$1)/$C2224</f>
        <v>-2.2083517339039984</v>
      </c>
      <c r="U2224" s="1">
        <f>($O2224+$O2224*($Q2224+U$2-$C$1)/$C$1)/$C2224</f>
        <v>-3.0097032492852072</v>
      </c>
      <c r="V2224" s="1">
        <f>($O2224+$O2224*($Q2224+V$2-$C$1)/$C$1)/$C2224</f>
        <v>-3.8110547646664155</v>
      </c>
      <c r="AA2224"/>
      <c r="AB2224"/>
    </row>
    <row r="2225" spans="1:28" hidden="1" x14ac:dyDescent="0.2">
      <c r="A2225" t="s">
        <v>2304</v>
      </c>
      <c r="B2225" s="5">
        <v>12.89</v>
      </c>
      <c r="C2225" s="2">
        <v>13816082</v>
      </c>
      <c r="D2225" s="2">
        <v>13000000</v>
      </c>
      <c r="E2225" t="s">
        <v>27</v>
      </c>
      <c r="F2225" s="2">
        <v>5000000</v>
      </c>
      <c r="G2225" s="1">
        <f>D2225/$C$3</f>
        <v>0.13071736382091279</v>
      </c>
      <c r="H2225" s="1">
        <f>F2225/$C$3</f>
        <v>5.027590916188953E-2</v>
      </c>
      <c r="I2225" s="1">
        <f>$B$3/G2225</f>
        <v>50.720117100000003</v>
      </c>
      <c r="J2225" s="1">
        <f>$B$3/H2225</f>
        <v>131.87230446000001</v>
      </c>
      <c r="K2225" s="3">
        <v>325000000</v>
      </c>
      <c r="L2225" s="3">
        <v>157000000</v>
      </c>
      <c r="M2225" s="1">
        <f>(K2225-L2225)/C2225</f>
        <v>12.159742537718001</v>
      </c>
      <c r="N2225" s="1">
        <f>B2225/M2225</f>
        <v>1.0600553391666667</v>
      </c>
      <c r="O2225" s="3">
        <v>168000000</v>
      </c>
      <c r="P2225" s="1">
        <f>F2225/O2225*100</f>
        <v>2.9761904761904758</v>
      </c>
      <c r="Q2225" s="1">
        <f>D2225/O2225*100</f>
        <v>7.7380952380952381</v>
      </c>
      <c r="R2225" s="1">
        <f>B2225/S2225</f>
        <v>1.3699176690769233</v>
      </c>
      <c r="S2225" s="1">
        <f>($O2225+$O2225*($Q2225-$C$1)/$C$1)/$C2225</f>
        <v>9.4093245827579768</v>
      </c>
      <c r="T2225" s="1">
        <f>($O2225+$O2225*($Q2225+T$2-$C$1)/$C$1)/$C2225</f>
        <v>11.841273090301577</v>
      </c>
      <c r="U2225" s="1">
        <f>($O2225+$O2225*($Q2225+U$2-$C$1)/$C$1)/$C2225</f>
        <v>10.625298836529778</v>
      </c>
      <c r="V2225" s="1">
        <f>($O2225+$O2225*($Q2225+V$2-$C$1)/$C$1)/$C2225</f>
        <v>9.4093245827579768</v>
      </c>
      <c r="AA2225"/>
      <c r="AB2225"/>
    </row>
    <row r="2226" spans="1:28" hidden="1" x14ac:dyDescent="0.2">
      <c r="A2226" t="s">
        <v>2305</v>
      </c>
      <c r="B2226" s="5">
        <v>47.23</v>
      </c>
      <c r="C2226" s="2">
        <v>543801000</v>
      </c>
      <c r="D2226" s="2">
        <v>979000000</v>
      </c>
      <c r="E2226" t="s">
        <v>396</v>
      </c>
      <c r="F2226" s="2">
        <v>256000000</v>
      </c>
      <c r="G2226" s="1">
        <f>D2226/$C$3</f>
        <v>9.8440230138979707</v>
      </c>
      <c r="H2226" s="1">
        <f>F2226/$C$3</f>
        <v>2.5741265490887439</v>
      </c>
      <c r="I2226" s="1">
        <f>$B$3/G2226</f>
        <v>0.6735051300306435</v>
      </c>
      <c r="J2226" s="1">
        <f>$B$3/H2226</f>
        <v>2.5756309464843752</v>
      </c>
      <c r="K2226" s="4">
        <v>8109000000</v>
      </c>
      <c r="L2226" s="4">
        <v>2183000000</v>
      </c>
      <c r="M2226" s="1">
        <f>(K2226-L2226)/C2226</f>
        <v>10.897368706567292</v>
      </c>
      <c r="N2226" s="1">
        <f>B2226/M2226</f>
        <v>4.3340737816402291</v>
      </c>
      <c r="O2226" s="4">
        <v>5921000000</v>
      </c>
      <c r="P2226" s="1">
        <f>F2226/O2226*100</f>
        <v>4.323593987502111</v>
      </c>
      <c r="Q2226" s="1">
        <f>D2226/O2226*100</f>
        <v>16.534369194392838</v>
      </c>
      <c r="R2226" s="1">
        <f>B2226/S2226</f>
        <v>2.6234648855975484</v>
      </c>
      <c r="S2226" s="1">
        <f>($O2226+$O2226*($Q2226-$C$1)/$C$1)/$C2226</f>
        <v>18.00290915242892</v>
      </c>
      <c r="T2226" s="1">
        <f>($O2226+$O2226*($Q2226+T$2-$C$1)/$C$1)/$C2226</f>
        <v>20.180543985759495</v>
      </c>
      <c r="U2226" s="1">
        <f>($O2226+$O2226*($Q2226+U$2-$C$1)/$C$1)/$C2226</f>
        <v>19.09172656909421</v>
      </c>
      <c r="V2226" s="1">
        <f>($O2226+$O2226*($Q2226+V$2-$C$1)/$C$1)/$C2226</f>
        <v>18.00290915242892</v>
      </c>
      <c r="AA2226"/>
      <c r="AB2226"/>
    </row>
    <row r="2227" spans="1:28" hidden="1" x14ac:dyDescent="0.2">
      <c r="A2227" t="s">
        <v>2306</v>
      </c>
      <c r="B2227" s="5">
        <v>21</v>
      </c>
      <c r="C2227" s="2">
        <v>15200383440</v>
      </c>
      <c r="D2227" s="2">
        <v>192000000</v>
      </c>
      <c r="E2227" t="s">
        <v>27</v>
      </c>
      <c r="F2227" s="2">
        <v>192000000</v>
      </c>
      <c r="G2227" s="1">
        <f>D2227/$C$3</f>
        <v>1.9305949118165582</v>
      </c>
      <c r="H2227" s="1">
        <f>F2227/$C$3</f>
        <v>1.9305949118165582</v>
      </c>
      <c r="I2227" s="1">
        <f>$B$3/G2227</f>
        <v>3.4341745953124998</v>
      </c>
      <c r="J2227" s="1">
        <f>$B$3/H2227</f>
        <v>3.4341745953124998</v>
      </c>
      <c r="K2227" s="4">
        <v>419903000000</v>
      </c>
      <c r="L2227" s="4">
        <v>303782000000</v>
      </c>
      <c r="M2227" s="1">
        <f>(K2227-L2227)/C2227</f>
        <v>7.6393467611103896</v>
      </c>
      <c r="N2227" s="1">
        <f>B2227/M2227</f>
        <v>2.7489261394579789</v>
      </c>
      <c r="O2227" s="4">
        <v>94435000000</v>
      </c>
      <c r="P2227" s="1">
        <f>F2227/O2227*100</f>
        <v>0.203314449091968</v>
      </c>
      <c r="Q2227" s="1">
        <f>D2227/O2227*100</f>
        <v>0.203314449091968</v>
      </c>
      <c r="R2227" s="1">
        <f>B2227/S2227</f>
        <v>166.254193875</v>
      </c>
      <c r="S2227" s="1">
        <f>($O2227+$O2227*($Q2227-$C$1)/$C$1)/$C2227</f>
        <v>0.12631260307207093</v>
      </c>
      <c r="T2227" s="1">
        <f>($O2227+$O2227*($Q2227+T$2-$C$1)/$C$1)/$C2227</f>
        <v>1.3688470479794685</v>
      </c>
      <c r="U2227" s="1">
        <f>($O2227+$O2227*($Q2227+U$2-$C$1)/$C$1)/$C2227</f>
        <v>0.74757982552576974</v>
      </c>
      <c r="V2227" s="1">
        <f>($O2227+$O2227*($Q2227+V$2-$C$1)/$C$1)/$C2227</f>
        <v>0.12631260307207093</v>
      </c>
      <c r="AA2227"/>
      <c r="AB2227"/>
    </row>
    <row r="2228" spans="1:28" hidden="1" x14ac:dyDescent="0.2">
      <c r="A2228" t="s">
        <v>3210</v>
      </c>
      <c r="B2228" s="5">
        <v>3.94</v>
      </c>
      <c r="C2228" s="2">
        <v>10809000</v>
      </c>
      <c r="D2228" s="2">
        <v>7000000</v>
      </c>
      <c r="E2228" t="s">
        <v>27</v>
      </c>
      <c r="F2228" s="2">
        <v>7000000</v>
      </c>
      <c r="G2228" s="1">
        <f>D2228/$C$3</f>
        <v>7.0386272826645349E-2</v>
      </c>
      <c r="H2228" s="1">
        <f>F2228/$C$3</f>
        <v>7.0386272826645349E-2</v>
      </c>
      <c r="I2228" s="1">
        <f>$B$3/G2228</f>
        <v>94.194503185714282</v>
      </c>
      <c r="J2228" s="1">
        <f>$B$3/H2228</f>
        <v>94.194503185714282</v>
      </c>
      <c r="K2228" s="2">
        <v>62000000</v>
      </c>
      <c r="L2228" s="2">
        <v>35000000</v>
      </c>
      <c r="M2228" s="1">
        <f>(K2228-L2228)/C2228</f>
        <v>2.4979184013322233</v>
      </c>
      <c r="N2228" s="1">
        <f>B2228/M2228</f>
        <v>1.5773133333333331</v>
      </c>
      <c r="O2228" s="2">
        <v>27000000</v>
      </c>
      <c r="P2228" s="1">
        <f>F2228/O2228*100</f>
        <v>25.925925925925924</v>
      </c>
      <c r="Q2228" s="1">
        <f>D2228/O2228*100</f>
        <v>25.925925925925924</v>
      </c>
      <c r="R2228" s="1">
        <f>B2228/S2228</f>
        <v>0.60839228571428572</v>
      </c>
      <c r="S2228" s="1">
        <f>($O2228+$O2228*($Q2228-$C$1)/$C$1)/$C2228</f>
        <v>6.4760847441946527</v>
      </c>
      <c r="T2228" s="1">
        <f>($O2228+$O2228*($Q2228+T$2-$C$1)/$C$1)/$C2228</f>
        <v>6.9756684244610971</v>
      </c>
      <c r="U2228" s="1">
        <f>($O2228+$O2228*($Q2228+U$2-$C$1)/$C$1)/$C2228</f>
        <v>6.7258765843278745</v>
      </c>
      <c r="V2228" s="1">
        <f>($O2228+$O2228*($Q2228+V$2-$C$1)/$C$1)/$C2228</f>
        <v>6.4760847441946527</v>
      </c>
      <c r="AA2228"/>
      <c r="AB2228"/>
    </row>
    <row r="2229" spans="1:28" hidden="1" x14ac:dyDescent="0.2">
      <c r="A2229" t="s">
        <v>2308</v>
      </c>
      <c r="B2229" s="5">
        <v>146.94</v>
      </c>
      <c r="C2229" s="2">
        <v>54408952</v>
      </c>
      <c r="D2229" s="2">
        <v>360000000</v>
      </c>
      <c r="E2229" t="s">
        <v>27</v>
      </c>
      <c r="F2229" s="2">
        <v>131000000</v>
      </c>
      <c r="G2229" s="1">
        <f>D2229/$C$3</f>
        <v>3.6198654596560464</v>
      </c>
      <c r="H2229" s="1">
        <f>F2229/$C$3</f>
        <v>1.3172288200415059</v>
      </c>
      <c r="I2229" s="1">
        <f>$B$3/G2229</f>
        <v>1.8315597841666666</v>
      </c>
      <c r="J2229" s="1">
        <f>$B$3/H2229</f>
        <v>5.0332940633587784</v>
      </c>
      <c r="K2229" s="4">
        <v>5074000000</v>
      </c>
      <c r="L2229" s="4">
        <v>3159000000</v>
      </c>
      <c r="M2229" s="1">
        <f>(K2229-L2229)/C2229</f>
        <v>35.196414001872341</v>
      </c>
      <c r="N2229" s="1">
        <f>B2229/M2229</f>
        <v>4.1748571315300254</v>
      </c>
      <c r="O2229" s="4">
        <v>1903000000</v>
      </c>
      <c r="P2229" s="1">
        <f>F2229/O2229*100</f>
        <v>6.8838675775091964</v>
      </c>
      <c r="Q2229" s="1">
        <f>D2229/O2229*100</f>
        <v>18.917498686284816</v>
      </c>
      <c r="R2229" s="1">
        <f>B2229/S2229</f>
        <v>2.220792057466666</v>
      </c>
      <c r="S2229" s="1">
        <f>($O2229+$O2229*($Q2229-$C$1)/$C$1)/$C2229</f>
        <v>66.165582457827909</v>
      </c>
      <c r="T2229" s="1">
        <f>($O2229+$O2229*($Q2229+T$2-$C$1)/$C$1)/$C2229</f>
        <v>73.160754869897147</v>
      </c>
      <c r="U2229" s="1">
        <f>($O2229+$O2229*($Q2229+U$2-$C$1)/$C$1)/$C2229</f>
        <v>69.663168663862535</v>
      </c>
      <c r="V2229" s="1">
        <f>($O2229+$O2229*($Q2229+V$2-$C$1)/$C$1)/$C2229</f>
        <v>66.165582457827909</v>
      </c>
      <c r="AA2229"/>
      <c r="AB2229"/>
    </row>
    <row r="2230" spans="1:28" hidden="1" x14ac:dyDescent="0.2">
      <c r="A2230" t="s">
        <v>2309</v>
      </c>
      <c r="B2230" s="5">
        <v>32.31</v>
      </c>
      <c r="C2230" s="2">
        <v>303605809</v>
      </c>
      <c r="D2230" s="2">
        <v>104000000</v>
      </c>
      <c r="E2230" t="s">
        <v>27</v>
      </c>
      <c r="F2230" s="2">
        <v>104000000</v>
      </c>
      <c r="G2230" s="1">
        <f>D2230/$C$3</f>
        <v>1.0457389105673023</v>
      </c>
      <c r="H2230" s="1">
        <f>F2230/$C$3</f>
        <v>1.0457389105673023</v>
      </c>
      <c r="I2230" s="1">
        <f>$B$3/G2230</f>
        <v>6.3400146375000004</v>
      </c>
      <c r="J2230" s="1">
        <f>$B$3/H2230</f>
        <v>6.3400146375000004</v>
      </c>
      <c r="K2230" s="4">
        <v>23993000000</v>
      </c>
      <c r="L2230" s="4">
        <v>17674000000</v>
      </c>
      <c r="M2230" s="1">
        <f>(K2230-L2230)/C2230</f>
        <v>20.813172253894521</v>
      </c>
      <c r="N2230" s="1">
        <f>B2230/M2230</f>
        <v>1.5523822897278052</v>
      </c>
      <c r="O2230" s="4">
        <v>6174000000</v>
      </c>
      <c r="P2230" s="1">
        <f>F2230/O2230*100</f>
        <v>1.6844833171363784</v>
      </c>
      <c r="Q2230" s="1">
        <f>D2230/O2230*100</f>
        <v>1.6844833171363784</v>
      </c>
      <c r="R2230" s="1">
        <f>B2230/S2230</f>
        <v>9.4322150853750006</v>
      </c>
      <c r="S2230" s="1">
        <f>($O2230+$O2230*($Q2230-$C$1)/$C$1)/$C2230</f>
        <v>3.4254944048188487</v>
      </c>
      <c r="T2230" s="1">
        <f>($O2230+$O2230*($Q2230+T$2-$C$1)/$C$1)/$C2230</f>
        <v>7.4926102616172274</v>
      </c>
      <c r="U2230" s="1">
        <f>($O2230+$O2230*($Q2230+U$2-$C$1)/$C$1)/$C2230</f>
        <v>5.4590523332180378</v>
      </c>
      <c r="V2230" s="1">
        <f>($O2230+$O2230*($Q2230+V$2-$C$1)/$C$1)/$C2230</f>
        <v>3.4254944048188487</v>
      </c>
      <c r="AA2230"/>
      <c r="AB2230"/>
    </row>
    <row r="2231" spans="1:28" hidden="1" x14ac:dyDescent="0.2">
      <c r="A2231" t="s">
        <v>2310</v>
      </c>
      <c r="B2231" s="5">
        <v>3.36</v>
      </c>
      <c r="C2231" s="2">
        <v>261271621</v>
      </c>
      <c r="D2231" s="2">
        <v>85000000</v>
      </c>
      <c r="E2231" t="s">
        <v>27</v>
      </c>
      <c r="F2231" s="2">
        <v>85000000</v>
      </c>
      <c r="G2231" s="1">
        <f>D2231/$C$3</f>
        <v>0.8546904557521221</v>
      </c>
      <c r="H2231" s="1">
        <f>F2231/$C$3</f>
        <v>0.8546904557521221</v>
      </c>
      <c r="I2231" s="1">
        <f>$B$3/G2231</f>
        <v>7.7571943799999996</v>
      </c>
      <c r="J2231" s="1">
        <f>$B$3/H2231</f>
        <v>7.7571943799999996</v>
      </c>
      <c r="K2231" s="4">
        <v>4686000000</v>
      </c>
      <c r="L2231" s="4">
        <v>2507000000</v>
      </c>
      <c r="M2231" s="1">
        <f>(K2231-L2231)/C2231</f>
        <v>8.3399796413403813</v>
      </c>
      <c r="N2231" s="1">
        <f>B2231/M2231</f>
        <v>0.40287868130335014</v>
      </c>
      <c r="O2231" s="4">
        <v>2179000000</v>
      </c>
      <c r="P2231" s="1">
        <f>F2231/O2231*100</f>
        <v>3.9008719596145021</v>
      </c>
      <c r="Q2231" s="1">
        <f>D2231/O2231*100</f>
        <v>3.9008719596145021</v>
      </c>
      <c r="R2231" s="1">
        <f>B2231/S2231</f>
        <v>1.0327913488941176</v>
      </c>
      <c r="S2231" s="1">
        <f>($O2231+$O2231*($Q2231-$C$1)/$C$1)/$C2231</f>
        <v>3.2533192726660505</v>
      </c>
      <c r="T2231" s="1">
        <f>($O2231+$O2231*($Q2231+T$2-$C$1)/$C$1)/$C2231</f>
        <v>4.921315200934127</v>
      </c>
      <c r="U2231" s="1">
        <f>($O2231+$O2231*($Q2231+U$2-$C$1)/$C$1)/$C2231</f>
        <v>4.0873172368000885</v>
      </c>
      <c r="V2231" s="1">
        <f>($O2231+$O2231*($Q2231+V$2-$C$1)/$C$1)/$C2231</f>
        <v>3.2533192726660505</v>
      </c>
      <c r="AA2231"/>
      <c r="AB2231"/>
    </row>
    <row r="2232" spans="1:28" hidden="1" x14ac:dyDescent="0.2">
      <c r="A2232" t="s">
        <v>2311</v>
      </c>
      <c r="B2232" s="5">
        <v>12.87</v>
      </c>
      <c r="C2232" s="2">
        <v>92511080</v>
      </c>
      <c r="D2232" s="2">
        <v>66000000</v>
      </c>
      <c r="E2232" t="s">
        <v>27</v>
      </c>
      <c r="F2232" s="2">
        <v>66000000</v>
      </c>
      <c r="G2232" s="1">
        <f>D2232/$C$3</f>
        <v>0.66364200093694181</v>
      </c>
      <c r="H2232" s="1">
        <f>F2232/$C$3</f>
        <v>0.66364200093694181</v>
      </c>
      <c r="I2232" s="1">
        <f>$B$3/G2232</f>
        <v>9.9903260954545452</v>
      </c>
      <c r="J2232" s="1">
        <f>$B$3/H2232</f>
        <v>9.9903260954545452</v>
      </c>
      <c r="K2232" s="4">
        <v>1451000000</v>
      </c>
      <c r="L2232" s="3">
        <v>814000000</v>
      </c>
      <c r="M2232" s="1">
        <f>(K2232-L2232)/C2232</f>
        <v>6.8856616958746999</v>
      </c>
      <c r="N2232" s="1">
        <f>B2232/M2232</f>
        <v>1.8691014122448977</v>
      </c>
      <c r="O2232" s="3">
        <v>552000000</v>
      </c>
      <c r="P2232" s="1">
        <f>F2232/O2232*100</f>
        <v>11.956521739130435</v>
      </c>
      <c r="Q2232" s="1">
        <f>D2232/O2232*100</f>
        <v>11.956521739130435</v>
      </c>
      <c r="R2232" s="1">
        <f>B2232/S2232</f>
        <v>1.8039660599999998</v>
      </c>
      <c r="S2232" s="1">
        <f>($O2232+$O2232*($Q2232-$C$1)/$C$1)/$C2232</f>
        <v>7.1342805640146025</v>
      </c>
      <c r="T2232" s="1">
        <f>($O2232+$O2232*($Q2232+T$2-$C$1)/$C$1)/$C2232</f>
        <v>8.3276511310861352</v>
      </c>
      <c r="U2232" s="1">
        <f>($O2232+$O2232*($Q2232+U$2-$C$1)/$C$1)/$C2232</f>
        <v>7.7309658475503689</v>
      </c>
      <c r="V2232" s="1">
        <f>($O2232+$O2232*($Q2232+V$2-$C$1)/$C$1)/$C2232</f>
        <v>7.1342805640146025</v>
      </c>
      <c r="AA2232"/>
      <c r="AB2232"/>
    </row>
    <row r="2233" spans="1:28" hidden="1" x14ac:dyDescent="0.2">
      <c r="A2233" t="s">
        <v>1932</v>
      </c>
      <c r="B2233" s="5">
        <v>39.47</v>
      </c>
      <c r="C2233" s="2">
        <v>306451049</v>
      </c>
      <c r="D2233" s="2">
        <v>1982000000</v>
      </c>
      <c r="E2233" t="s">
        <v>27</v>
      </c>
      <c r="F2233" s="2">
        <v>1982000000</v>
      </c>
      <c r="G2233" s="1">
        <f>D2233/$C$3</f>
        <v>19.929370391773013</v>
      </c>
      <c r="H2233" s="1">
        <f>F2233/$C$3</f>
        <v>19.929370391773013</v>
      </c>
      <c r="I2233" s="1">
        <f>$B$3/G2233</f>
        <v>0.33267483466195757</v>
      </c>
      <c r="J2233" s="1">
        <f>$B$3/H2233</f>
        <v>0.33267483466195757</v>
      </c>
      <c r="K2233" s="2">
        <v>26242000000</v>
      </c>
      <c r="L2233" s="2">
        <v>13340000000</v>
      </c>
      <c r="M2233" s="1">
        <f>(K2233-L2233)/C2233</f>
        <v>42.101340628793217</v>
      </c>
      <c r="N2233" s="1">
        <f>B2233/M2233</f>
        <v>0.93749983754689181</v>
      </c>
      <c r="O2233" s="2">
        <v>11758000000</v>
      </c>
      <c r="P2233" s="1">
        <f>F2233/O2233*100</f>
        <v>16.856608266712026</v>
      </c>
      <c r="Q2233" s="1">
        <f>D2233/O2233*100</f>
        <v>16.856608266712026</v>
      </c>
      <c r="R2233" s="1">
        <f>B2233/S2233</f>
        <v>0.61027360767053473</v>
      </c>
      <c r="S2233" s="1">
        <f>($O2233+$O2233*($Q2233-$C$1)/$C$1)/$C2233</f>
        <v>64.675908484163813</v>
      </c>
      <c r="T2233" s="1">
        <f>($O2233+$O2233*($Q2233+T$2-$C$1)/$C$1)/$C2233</f>
        <v>72.349564709762177</v>
      </c>
      <c r="U2233" s="1">
        <f>($O2233+$O2233*($Q2233+U$2-$C$1)/$C$1)/$C2233</f>
        <v>68.512736596962995</v>
      </c>
      <c r="V2233" s="1">
        <f>($O2233+$O2233*($Q2233+V$2-$C$1)/$C$1)/$C2233</f>
        <v>64.675908484163813</v>
      </c>
      <c r="AA2233"/>
      <c r="AB2233"/>
    </row>
    <row r="2234" spans="1:28" hidden="1" x14ac:dyDescent="0.2">
      <c r="A2234" t="s">
        <v>2313</v>
      </c>
      <c r="B2234" s="5">
        <v>184.85</v>
      </c>
      <c r="C2234" s="2">
        <v>42531000</v>
      </c>
      <c r="D2234" s="2">
        <v>-64000000</v>
      </c>
      <c r="E2234" t="s">
        <v>27</v>
      </c>
      <c r="F2234" s="2">
        <v>-15000000</v>
      </c>
      <c r="G2234" s="1">
        <f>D2234/$C$3</f>
        <v>-0.64353163727218599</v>
      </c>
      <c r="H2234" s="1">
        <f>F2234/$C$3</f>
        <v>-0.15082772748566861</v>
      </c>
      <c r="I2234" s="1">
        <f>$B$3/G2234</f>
        <v>-10.302523785937501</v>
      </c>
      <c r="J2234" s="1">
        <f>$B$3/H2234</f>
        <v>-43.957434819999996</v>
      </c>
      <c r="K2234" s="4">
        <v>1479000000</v>
      </c>
      <c r="L2234" s="3">
        <v>851000000</v>
      </c>
      <c r="M2234" s="1">
        <f>(K2234-L2234)/C2234</f>
        <v>14.765700312713079</v>
      </c>
      <c r="N2234" s="1">
        <f>B2234/M2234</f>
        <v>12.518877945859872</v>
      </c>
      <c r="O2234" s="3">
        <v>628000000</v>
      </c>
      <c r="P2234" s="1">
        <f>F2234/O2234*100</f>
        <v>-2.3885350318471339</v>
      </c>
      <c r="Q2234" s="1">
        <f>D2234/O2234*100</f>
        <v>-10.191082802547772</v>
      </c>
      <c r="R2234" s="1">
        <f>B2234/S2234</f>
        <v>-12.284148984374999</v>
      </c>
      <c r="S2234" s="1">
        <f>($O2234+$O2234*($Q2234-$C$1)/$C$1)/$C2234</f>
        <v>-15.047847452446451</v>
      </c>
      <c r="T2234" s="1">
        <f>($O2234+$O2234*($Q2234+T$2-$C$1)/$C$1)/$C2234</f>
        <v>-12.094707389903835</v>
      </c>
      <c r="U2234" s="1">
        <f>($O2234+$O2234*($Q2234+U$2-$C$1)/$C$1)/$C2234</f>
        <v>-13.571277421175143</v>
      </c>
      <c r="V2234" s="1">
        <f>($O2234+$O2234*($Q2234+V$2-$C$1)/$C$1)/$C2234</f>
        <v>-15.047847452446451</v>
      </c>
      <c r="AA2234"/>
      <c r="AB2234"/>
    </row>
    <row r="2235" spans="1:28" hidden="1" x14ac:dyDescent="0.2">
      <c r="A2235" t="s">
        <v>2314</v>
      </c>
      <c r="B2235" s="5">
        <v>36.82</v>
      </c>
      <c r="C2235" s="2">
        <v>156498919</v>
      </c>
      <c r="D2235" s="2">
        <v>99000000</v>
      </c>
      <c r="E2235" t="s">
        <v>27</v>
      </c>
      <c r="F2235" s="2">
        <v>59000000</v>
      </c>
      <c r="G2235" s="1">
        <f>D2235/$C$3</f>
        <v>0.99546300140541277</v>
      </c>
      <c r="H2235" s="1">
        <f>F2235/$C$3</f>
        <v>0.59325572811029648</v>
      </c>
      <c r="I2235" s="1">
        <f>$B$3/G2235</f>
        <v>6.6602173969696965</v>
      </c>
      <c r="J2235" s="1">
        <f>$B$3/H2235</f>
        <v>11.175619022033899</v>
      </c>
      <c r="K2235" s="4">
        <v>7428000000</v>
      </c>
      <c r="L2235" s="4">
        <v>3564000000</v>
      </c>
      <c r="M2235" s="1">
        <f>(K2235-L2235)/C2235</f>
        <v>24.690266390913536</v>
      </c>
      <c r="N2235" s="1">
        <f>B2235/M2235</f>
        <v>1.4912759310507246</v>
      </c>
      <c r="O2235" s="4">
        <v>3441000000</v>
      </c>
      <c r="P2235" s="1">
        <f>F2235/O2235*100</f>
        <v>1.7146178436501018</v>
      </c>
      <c r="Q2235" s="1">
        <f>D2235/O2235*100</f>
        <v>2.8770706190061031</v>
      </c>
      <c r="R2235" s="1">
        <f>B2235/S2235</f>
        <v>5.8204951490707071</v>
      </c>
      <c r="S2235" s="1">
        <f>($O2235+$O2235*($Q2235-$C$1)/$C$1)/$C2235</f>
        <v>6.3259222895974121</v>
      </c>
      <c r="T2235" s="1">
        <f>($O2235+$O2235*($Q2235+T$2-$C$1)/$C$1)/$C2235</f>
        <v>10.723396753941795</v>
      </c>
      <c r="U2235" s="1">
        <f>($O2235+$O2235*($Q2235+U$2-$C$1)/$C$1)/$C2235</f>
        <v>8.5246595217696033</v>
      </c>
      <c r="V2235" s="1">
        <f>($O2235+$O2235*($Q2235+V$2-$C$1)/$C$1)/$C2235</f>
        <v>6.3259222895974121</v>
      </c>
      <c r="AA2235"/>
      <c r="AB2235"/>
    </row>
    <row r="2236" spans="1:28" hidden="1" x14ac:dyDescent="0.2">
      <c r="A2236" t="s">
        <v>2315</v>
      </c>
      <c r="B2236" s="5">
        <v>0.84</v>
      </c>
      <c r="C2236" s="2">
        <v>42618391</v>
      </c>
      <c r="D2236" s="2">
        <v>-56000000</v>
      </c>
      <c r="E2236" t="s">
        <v>27</v>
      </c>
      <c r="F2236" s="2">
        <v>3000000</v>
      </c>
      <c r="G2236" s="1">
        <f>D2236/$C$3</f>
        <v>-0.56309018261316279</v>
      </c>
      <c r="H2236" s="1">
        <f>F2236/$C$3</f>
        <v>3.0165545497133722E-2</v>
      </c>
      <c r="I2236" s="1">
        <f>$B$3/G2236</f>
        <v>-11.774312898214285</v>
      </c>
      <c r="J2236" s="1">
        <f>$B$3/H2236</f>
        <v>219.78717409999999</v>
      </c>
      <c r="K2236" s="3">
        <v>204000000</v>
      </c>
      <c r="L2236" s="3">
        <v>149000000</v>
      </c>
      <c r="M2236" s="1">
        <f>(K2236-L2236)/C2236</f>
        <v>1.2905226759968484</v>
      </c>
      <c r="N2236" s="1">
        <f>B2236/M2236</f>
        <v>0.65089906254545449</v>
      </c>
      <c r="O2236" s="3">
        <v>55000000</v>
      </c>
      <c r="P2236" s="1">
        <f>F2236/O2236*100</f>
        <v>5.4545454545454541</v>
      </c>
      <c r="Q2236" s="1">
        <f>D2236/O2236*100</f>
        <v>-101.81818181818181</v>
      </c>
      <c r="R2236" s="1">
        <f>B2236/S2236</f>
        <v>-6.3927586499999994E-2</v>
      </c>
      <c r="S2236" s="1">
        <f>($O2236+$O2236*($Q2236-$C$1)/$C$1)/$C2236</f>
        <v>-13.139867246513365</v>
      </c>
      <c r="T2236" s="1">
        <f>($O2236+$O2236*($Q2236+T$2-$C$1)/$C$1)/$C2236</f>
        <v>-12.881762711313996</v>
      </c>
      <c r="U2236" s="1">
        <f>($O2236+$O2236*($Q2236+U$2-$C$1)/$C$1)/$C2236</f>
        <v>-13.010814978913681</v>
      </c>
      <c r="V2236" s="1">
        <f>($O2236+$O2236*($Q2236+V$2-$C$1)/$C$1)/$C2236</f>
        <v>-13.139867246513365</v>
      </c>
      <c r="AA2236"/>
      <c r="AB2236"/>
    </row>
    <row r="2237" spans="1:28" hidden="1" x14ac:dyDescent="0.2">
      <c r="A2237" t="s">
        <v>2316</v>
      </c>
      <c r="B2237" s="5">
        <v>0.91</v>
      </c>
      <c r="C2237" s="2">
        <v>5542784</v>
      </c>
      <c r="D2237" s="2">
        <v>-7000000</v>
      </c>
      <c r="E2237" t="s">
        <v>619</v>
      </c>
      <c r="F2237" s="2">
        <v>-0.93</v>
      </c>
      <c r="G2237" s="1">
        <f>D2237/$C$3</f>
        <v>-7.0386272826645349E-2</v>
      </c>
      <c r="H2237" s="1">
        <f>F2237/$C$3</f>
        <v>-9.3513191041114545E-9</v>
      </c>
      <c r="I2237" s="1">
        <f>$B$3/G2237</f>
        <v>-94.194503185714282</v>
      </c>
      <c r="J2237" s="1">
        <f>$B$3/H2237</f>
        <v>-708990884.19354832</v>
      </c>
      <c r="K2237" s="3">
        <v>57000000</v>
      </c>
      <c r="L2237" s="3">
        <v>47000000</v>
      </c>
      <c r="M2237" s="1">
        <f>(K2237-L2237)/C2237</f>
        <v>1.8041475186476688</v>
      </c>
      <c r="N2237" s="1">
        <f>B2237/M2237</f>
        <v>0.50439334400000002</v>
      </c>
      <c r="O2237" s="3">
        <v>10000000</v>
      </c>
      <c r="P2237" s="1">
        <f>F2237/O2237*100</f>
        <v>-9.299999999999999E-6</v>
      </c>
      <c r="Q2237" s="1">
        <f>D2237/O2237*100</f>
        <v>-70</v>
      </c>
      <c r="R2237" s="1">
        <f>B2237/S2237</f>
        <v>-7.2056192000000005E-2</v>
      </c>
      <c r="S2237" s="1">
        <f>($O2237+$O2237*($Q2237-$C$1)/$C$1)/$C2237</f>
        <v>-12.629032630533681</v>
      </c>
      <c r="T2237" s="1">
        <f>($O2237+$O2237*($Q2237+T$2-$C$1)/$C$1)/$C2237</f>
        <v>-12.268203126804147</v>
      </c>
      <c r="U2237" s="1">
        <f>($O2237+$O2237*($Q2237+U$2-$C$1)/$C$1)/$C2237</f>
        <v>-12.448617878668914</v>
      </c>
      <c r="V2237" s="1">
        <f>($O2237+$O2237*($Q2237+V$2-$C$1)/$C$1)/$C2237</f>
        <v>-12.629032630533681</v>
      </c>
      <c r="AA2237"/>
      <c r="AB2237"/>
    </row>
    <row r="2238" spans="1:28" hidden="1" x14ac:dyDescent="0.2">
      <c r="A2238" t="s">
        <v>2317</v>
      </c>
      <c r="B2238" s="5">
        <v>356.9</v>
      </c>
      <c r="C2238" s="2">
        <v>135089290</v>
      </c>
      <c r="D2238" s="2">
        <v>1683000000</v>
      </c>
      <c r="E2238" t="s">
        <v>27</v>
      </c>
      <c r="F2238" s="2">
        <v>689000000</v>
      </c>
      <c r="G2238" s="1">
        <f>D2238/$C$3</f>
        <v>16.922871023892018</v>
      </c>
      <c r="H2238" s="1">
        <f>F2238/$C$3</f>
        <v>6.9280202825083776</v>
      </c>
      <c r="I2238" s="1">
        <f>$B$3/G2238</f>
        <v>0.39177749393939393</v>
      </c>
      <c r="J2238" s="1">
        <f>$B$3/H2238</f>
        <v>0.95698334150943398</v>
      </c>
      <c r="K2238" s="4">
        <v>29180000000</v>
      </c>
      <c r="L2238" s="4">
        <v>17579000000</v>
      </c>
      <c r="M2238" s="1">
        <f>(K2238-L2238)/C2238</f>
        <v>85.876533957651276</v>
      </c>
      <c r="N2238" s="1">
        <f>B2238/M2238</f>
        <v>4.1559665202137737</v>
      </c>
      <c r="O2238" s="4">
        <v>11601000000</v>
      </c>
      <c r="P2238" s="1">
        <f>F2238/O2238*100</f>
        <v>5.9391431773123005</v>
      </c>
      <c r="Q2238" s="1">
        <f>D2238/O2238*100</f>
        <v>14.507370054305662</v>
      </c>
      <c r="R2238" s="1">
        <f>B2238/S2238</f>
        <v>2.8647277243612597</v>
      </c>
      <c r="S2238" s="1">
        <f>($O2238+$O2238*($Q2238-$C$1)/$C$1)/$C2238</f>
        <v>124.58426571047933</v>
      </c>
      <c r="T2238" s="1">
        <f>($O2238+$O2238*($Q2238+T$2-$C$1)/$C$1)/$C2238</f>
        <v>141.75957250200958</v>
      </c>
      <c r="U2238" s="1">
        <f>($O2238+$O2238*($Q2238+U$2-$C$1)/$C$1)/$C2238</f>
        <v>133.17191910624447</v>
      </c>
      <c r="V2238" s="1">
        <f>($O2238+$O2238*($Q2238+V$2-$C$1)/$C$1)/$C2238</f>
        <v>124.58426571047933</v>
      </c>
      <c r="AA2238"/>
      <c r="AB2238"/>
    </row>
    <row r="2239" spans="1:28" hidden="1" x14ac:dyDescent="0.2">
      <c r="A2239" t="s">
        <v>2318</v>
      </c>
      <c r="B2239" s="5">
        <v>3.29</v>
      </c>
      <c r="C2239" s="2">
        <v>23687664</v>
      </c>
      <c r="D2239" s="2">
        <v>-5000000</v>
      </c>
      <c r="E2239" t="s">
        <v>27</v>
      </c>
      <c r="F2239" s="2">
        <v>2000000</v>
      </c>
      <c r="G2239" s="1">
        <f>D2239/$C$3</f>
        <v>-5.027590916188953E-2</v>
      </c>
      <c r="H2239" s="1">
        <f>F2239/$C$3</f>
        <v>2.0110363664755812E-2</v>
      </c>
      <c r="I2239" s="1">
        <f>$B$3/G2239</f>
        <v>-131.87230446000001</v>
      </c>
      <c r="J2239" s="1">
        <f>$B$3/H2239</f>
        <v>329.68076115000002</v>
      </c>
      <c r="K2239" s="3">
        <v>657000000</v>
      </c>
      <c r="L2239" s="3">
        <v>548000000</v>
      </c>
      <c r="M2239" s="1">
        <f>(K2239-L2239)/C2239</f>
        <v>4.6015512546952708</v>
      </c>
      <c r="N2239" s="1">
        <f>B2239/M2239</f>
        <v>0.71497628036697247</v>
      </c>
      <c r="O2239" s="3">
        <v>109000000</v>
      </c>
      <c r="P2239" s="1">
        <f>F2239/O2239*100</f>
        <v>1.834862385321101</v>
      </c>
      <c r="Q2239" s="1">
        <f>D2239/O2239*100</f>
        <v>-4.5871559633027523</v>
      </c>
      <c r="R2239" s="1">
        <f>B2239/S2239</f>
        <v>-1.5586482912000001</v>
      </c>
      <c r="S2239" s="1">
        <f>($O2239+$O2239*($Q2239-$C$1)/$C$1)/$C2239</f>
        <v>-2.1108033278418672</v>
      </c>
      <c r="T2239" s="1">
        <f>($O2239+$O2239*($Q2239+T$2-$C$1)/$C$1)/$C2239</f>
        <v>-1.1904930769028133</v>
      </c>
      <c r="U2239" s="1">
        <f>($O2239+$O2239*($Q2239+U$2-$C$1)/$C$1)/$C2239</f>
        <v>-1.6506482023723403</v>
      </c>
      <c r="V2239" s="1">
        <f>($O2239+$O2239*($Q2239+V$2-$C$1)/$C$1)/$C2239</f>
        <v>-2.1108033278418672</v>
      </c>
      <c r="AA2239"/>
      <c r="AB2239"/>
    </row>
    <row r="2240" spans="1:28" hidden="1" x14ac:dyDescent="0.2">
      <c r="A2240" t="s">
        <v>2319</v>
      </c>
      <c r="B2240" s="5">
        <v>13.72</v>
      </c>
      <c r="C2240" s="2">
        <v>1051273000</v>
      </c>
      <c r="D2240" s="2">
        <v>1393000000</v>
      </c>
      <c r="E2240" t="s">
        <v>27</v>
      </c>
      <c r="F2240" s="2">
        <v>372000000</v>
      </c>
      <c r="G2240" s="1">
        <f>D2240/$C$3</f>
        <v>14.006868292502425</v>
      </c>
      <c r="H2240" s="1">
        <f>F2240/$C$3</f>
        <v>3.7405276416445812</v>
      </c>
      <c r="I2240" s="1">
        <f>$B$3/G2240</f>
        <v>0.47333921198851397</v>
      </c>
      <c r="J2240" s="1">
        <f>$B$3/H2240</f>
        <v>1.7724772104838711</v>
      </c>
      <c r="K2240" s="4">
        <v>108735000000</v>
      </c>
      <c r="L2240" s="4">
        <v>96826000000</v>
      </c>
      <c r="M2240" s="1">
        <f>(K2240-L2240)/C2240</f>
        <v>11.328170703518497</v>
      </c>
      <c r="N2240" s="1">
        <f>B2240/M2240</f>
        <v>1.2111399412209254</v>
      </c>
      <c r="O2240" s="4">
        <v>11909000000</v>
      </c>
      <c r="P2240" s="1">
        <f>F2240/O2240*100</f>
        <v>3.1236879670837183</v>
      </c>
      <c r="Q2240" s="1">
        <f>D2240/O2240*100</f>
        <v>11.697035855235537</v>
      </c>
      <c r="R2240" s="1">
        <f>B2240/S2240</f>
        <v>1.0354246633165829</v>
      </c>
      <c r="S2240" s="1">
        <f>($O2240+$O2240*($Q2240-$C$1)/$C$1)/$C2240</f>
        <v>13.250601889328463</v>
      </c>
      <c r="T2240" s="1">
        <f>($O2240+$O2240*($Q2240+T$2-$C$1)/$C$1)/$C2240</f>
        <v>15.516236030032163</v>
      </c>
      <c r="U2240" s="1">
        <f>($O2240+$O2240*($Q2240+U$2-$C$1)/$C$1)/$C2240</f>
        <v>14.383418959680311</v>
      </c>
      <c r="V2240" s="1">
        <f>($O2240+$O2240*($Q2240+V$2-$C$1)/$C$1)/$C2240</f>
        <v>13.250601889328463</v>
      </c>
      <c r="AA2240"/>
      <c r="AB2240"/>
    </row>
    <row r="2241" spans="1:28" hidden="1" x14ac:dyDescent="0.2">
      <c r="A2241" t="s">
        <v>2320</v>
      </c>
      <c r="B2241" s="5">
        <v>22.27</v>
      </c>
      <c r="C2241" s="2">
        <v>227400000</v>
      </c>
      <c r="D2241" s="2">
        <v>337000000</v>
      </c>
      <c r="E2241" t="s">
        <v>27</v>
      </c>
      <c r="F2241" s="2">
        <v>30000000</v>
      </c>
      <c r="G2241" s="1">
        <f>D2241/$C$3</f>
        <v>3.3885962775113545</v>
      </c>
      <c r="H2241" s="1">
        <f>F2241/$C$3</f>
        <v>0.30165545497133722</v>
      </c>
      <c r="I2241" s="1">
        <f>$B$3/G2241</f>
        <v>1.9565623807121661</v>
      </c>
      <c r="J2241" s="1">
        <f>$B$3/H2241</f>
        <v>21.978717409999998</v>
      </c>
      <c r="K2241" s="4">
        <v>8115000000</v>
      </c>
      <c r="L2241" s="4">
        <v>5477000000</v>
      </c>
      <c r="M2241" s="1">
        <f>(K2241-L2241)/C2241</f>
        <v>11.600703605980652</v>
      </c>
      <c r="N2241" s="1">
        <f>B2241/M2241</f>
        <v>1.9197111448066715</v>
      </c>
      <c r="O2241" s="4">
        <v>2482000000</v>
      </c>
      <c r="P2241" s="1">
        <f>F2241/O2241*100</f>
        <v>1.2087026591458501</v>
      </c>
      <c r="Q2241" s="1">
        <f>D2241/O2241*100</f>
        <v>13.577759871071715</v>
      </c>
      <c r="R2241" s="1">
        <f>B2241/S2241</f>
        <v>1.5027293768545995</v>
      </c>
      <c r="S2241" s="1">
        <f>($O2241+$O2241*($Q2241-$C$1)/$C$1)/$C2241</f>
        <v>14.819700967458221</v>
      </c>
      <c r="T2241" s="1">
        <f>($O2241+$O2241*($Q2241+T$2-$C$1)/$C$1)/$C2241</f>
        <v>17.002638522427439</v>
      </c>
      <c r="U2241" s="1">
        <f>($O2241+$O2241*($Q2241+U$2-$C$1)/$C$1)/$C2241</f>
        <v>15.91116974494283</v>
      </c>
      <c r="V2241" s="1">
        <f>($O2241+$O2241*($Q2241+V$2-$C$1)/$C$1)/$C2241</f>
        <v>14.819700967458221</v>
      </c>
      <c r="AA2241"/>
      <c r="AB2241"/>
    </row>
    <row r="2242" spans="1:28" hidden="1" x14ac:dyDescent="0.2">
      <c r="A2242" t="s">
        <v>2321</v>
      </c>
      <c r="B2242" s="5">
        <v>276.47000000000003</v>
      </c>
      <c r="C2242" s="2">
        <v>41200000</v>
      </c>
      <c r="D2242" s="2">
        <v>836000000</v>
      </c>
      <c r="E2242" t="s">
        <v>27</v>
      </c>
      <c r="F2242" s="2">
        <v>154000000</v>
      </c>
      <c r="G2242" s="1">
        <f>D2242/$C$3</f>
        <v>8.4061320118679301</v>
      </c>
      <c r="H2242" s="1">
        <f>F2242/$C$3</f>
        <v>1.5484980021861976</v>
      </c>
      <c r="I2242" s="1">
        <f>$B$3/G2242</f>
        <v>0.78870995490430618</v>
      </c>
      <c r="J2242" s="1">
        <f>$B$3/H2242</f>
        <v>4.2815683266233764</v>
      </c>
      <c r="K2242" s="4">
        <v>7184000000</v>
      </c>
      <c r="L2242" s="4">
        <v>5479000000</v>
      </c>
      <c r="M2242" s="1">
        <f>(K2242-L2242)/C2242</f>
        <v>41.383495145631066</v>
      </c>
      <c r="N2242" s="1">
        <f>B2242/M2242</f>
        <v>6.6806826979472147</v>
      </c>
      <c r="O2242" s="4">
        <v>1705000000</v>
      </c>
      <c r="P2242" s="1">
        <f>F2242/O2242*100</f>
        <v>9.0322580645161281</v>
      </c>
      <c r="Q2242" s="1">
        <f>D2242/O2242*100</f>
        <v>49.032258064516128</v>
      </c>
      <c r="R2242" s="1">
        <f>B2242/S2242</f>
        <v>1.3625076555023925</v>
      </c>
      <c r="S2242" s="1">
        <f>($O2242+$O2242*($Q2242-$C$1)/$C$1)/$C2242</f>
        <v>202.91262135922329</v>
      </c>
      <c r="T2242" s="1">
        <f>($O2242+$O2242*($Q2242+T$2-$C$1)/$C$1)/$C2242</f>
        <v>211.1893203883495</v>
      </c>
      <c r="U2242" s="1">
        <f>($O2242+$O2242*($Q2242+U$2-$C$1)/$C$1)/$C2242</f>
        <v>207.05097087378641</v>
      </c>
      <c r="V2242" s="1">
        <f>($O2242+$O2242*($Q2242+V$2-$C$1)/$C$1)/$C2242</f>
        <v>202.91262135922329</v>
      </c>
      <c r="AA2242"/>
      <c r="AB2242"/>
    </row>
    <row r="2243" spans="1:28" hidden="1" x14ac:dyDescent="0.2">
      <c r="A2243" t="s">
        <v>2322</v>
      </c>
      <c r="B2243" s="5">
        <v>32.69</v>
      </c>
      <c r="C2243" s="2">
        <v>6815000</v>
      </c>
      <c r="D2243" s="2">
        <v>17000000</v>
      </c>
      <c r="E2243" t="s">
        <v>80</v>
      </c>
      <c r="F2243" s="2">
        <v>2000000</v>
      </c>
      <c r="G2243" s="1">
        <f>D2243/$C$3</f>
        <v>0.17093809115042441</v>
      </c>
      <c r="H2243" s="1">
        <f>F2243/$C$3</f>
        <v>2.0110363664755812E-2</v>
      </c>
      <c r="I2243" s="1">
        <f>$B$3/G2243</f>
        <v>38.7859719</v>
      </c>
      <c r="J2243" s="1">
        <f>$B$3/H2243</f>
        <v>329.68076115000002</v>
      </c>
      <c r="K2243" s="3">
        <v>301000000</v>
      </c>
      <c r="L2243" s="3">
        <v>61000000</v>
      </c>
      <c r="M2243" s="1">
        <f>(K2243-L2243)/C2243</f>
        <v>35.216434336023475</v>
      </c>
      <c r="N2243" s="1">
        <f>B2243/M2243</f>
        <v>0.92825979166666661</v>
      </c>
      <c r="O2243" s="3">
        <v>240000000</v>
      </c>
      <c r="P2243" s="1">
        <f>F2243/O2243*100</f>
        <v>0.83333333333333337</v>
      </c>
      <c r="Q2243" s="1">
        <f>D2243/O2243*100</f>
        <v>7.083333333333333</v>
      </c>
      <c r="R2243" s="1">
        <f>B2243/S2243</f>
        <v>1.3104844117647059</v>
      </c>
      <c r="S2243" s="1">
        <f>($O2243+$O2243*($Q2243-$C$1)/$C$1)/$C2243</f>
        <v>24.944974321349964</v>
      </c>
      <c r="T2243" s="1">
        <f>($O2243+$O2243*($Q2243+T$2-$C$1)/$C$1)/$C2243</f>
        <v>31.988261188554656</v>
      </c>
      <c r="U2243" s="1">
        <f>($O2243+$O2243*($Q2243+U$2-$C$1)/$C$1)/$C2243</f>
        <v>28.466617754952306</v>
      </c>
      <c r="V2243" s="1">
        <f>($O2243+$O2243*($Q2243+V$2-$C$1)/$C$1)/$C2243</f>
        <v>24.944974321349964</v>
      </c>
      <c r="AA2243"/>
      <c r="AB2243"/>
    </row>
    <row r="2244" spans="1:28" hidden="1" x14ac:dyDescent="0.2">
      <c r="A2244" t="s">
        <v>2323</v>
      </c>
      <c r="B2244" s="5">
        <v>67.569999999999993</v>
      </c>
      <c r="C2244" s="2">
        <v>22561000</v>
      </c>
      <c r="D2244" s="2">
        <v>14000000</v>
      </c>
      <c r="E2244" t="s">
        <v>27</v>
      </c>
      <c r="F2244" s="2">
        <v>14000000</v>
      </c>
      <c r="G2244" s="1">
        <f>D2244/$C$3</f>
        <v>0.1407725456532907</v>
      </c>
      <c r="H2244" s="1">
        <f>F2244/$C$3</f>
        <v>0.1407725456532907</v>
      </c>
      <c r="I2244" s="1">
        <f>$B$3/G2244</f>
        <v>47.097251592857141</v>
      </c>
      <c r="J2244" s="1">
        <f>$B$3/H2244</f>
        <v>47.097251592857141</v>
      </c>
      <c r="K2244" s="4">
        <v>1162000000</v>
      </c>
      <c r="L2244" s="3">
        <v>574000000</v>
      </c>
      <c r="M2244" s="1">
        <f>(K2244-L2244)/C2244</f>
        <v>26.06267452683835</v>
      </c>
      <c r="N2244" s="1">
        <f>B2244/M2244</f>
        <v>2.5925965476190473</v>
      </c>
      <c r="O2244" s="3">
        <v>588000000</v>
      </c>
      <c r="P2244" s="1">
        <f>F2244/O2244*100</f>
        <v>2.3809523809523809</v>
      </c>
      <c r="Q2244" s="1">
        <f>D2244/O2244*100</f>
        <v>2.3809523809523809</v>
      </c>
      <c r="R2244" s="1">
        <f>B2244/S2244</f>
        <v>10.888905499999998</v>
      </c>
      <c r="S2244" s="1">
        <f>($O2244+$O2244*($Q2244-$C$1)/$C$1)/$C2244</f>
        <v>6.2053986968662738</v>
      </c>
      <c r="T2244" s="1">
        <f>($O2244+$O2244*($Q2244+T$2-$C$1)/$C$1)/$C2244</f>
        <v>11.417933602233946</v>
      </c>
      <c r="U2244" s="1">
        <f>($O2244+$O2244*($Q2244+U$2-$C$1)/$C$1)/$C2244</f>
        <v>8.8116661495501116</v>
      </c>
      <c r="V2244" s="1">
        <f>($O2244+$O2244*($Q2244+V$2-$C$1)/$C$1)/$C2244</f>
        <v>6.2053986968662738</v>
      </c>
      <c r="AA2244"/>
      <c r="AB2244"/>
    </row>
    <row r="2245" spans="1:28" hidden="1" x14ac:dyDescent="0.2">
      <c r="A2245" t="s">
        <v>2324</v>
      </c>
      <c r="B2245" s="5">
        <v>21.98</v>
      </c>
      <c r="C2245" s="2">
        <v>1485000000</v>
      </c>
      <c r="D2245" s="2">
        <v>3152000000</v>
      </c>
      <c r="E2245" t="s">
        <v>80</v>
      </c>
      <c r="F2245" s="2">
        <v>388000000</v>
      </c>
      <c r="G2245" s="1">
        <f>D2245/$C$3</f>
        <v>31.693933135655161</v>
      </c>
      <c r="H2245" s="1">
        <f>F2245/$C$3</f>
        <v>3.9014105509626278</v>
      </c>
      <c r="I2245" s="1">
        <f>$B$3/G2245</f>
        <v>0.20918830022208121</v>
      </c>
      <c r="J2245" s="1">
        <f>$B$3/H2245</f>
        <v>1.6993853667525773</v>
      </c>
      <c r="K2245" s="4">
        <v>33467000000</v>
      </c>
      <c r="L2245" s="4">
        <v>34660000000</v>
      </c>
      <c r="M2245" s="1">
        <f>(K2245-L2245)/C2245</f>
        <v>-0.8033670033670034</v>
      </c>
      <c r="N2245" s="1">
        <f>B2245/M2245</f>
        <v>-27.359849119865885</v>
      </c>
      <c r="O2245" s="4">
        <v>-1193000000</v>
      </c>
      <c r="P2245" s="1">
        <f>F2245/O2245*100</f>
        <v>-32.523051131601008</v>
      </c>
      <c r="Q2245" s="1">
        <f>D2245/O2245*100</f>
        <v>-264.20787929589272</v>
      </c>
      <c r="R2245" s="1">
        <f>B2245/S2245</f>
        <v>1.0355425126903555</v>
      </c>
      <c r="S2245" s="1">
        <f>($O2245+$O2245*($Q2245-$C$1)/$C$1)/$C2245</f>
        <v>21.225589225589225</v>
      </c>
      <c r="T2245" s="1">
        <f>($O2245+$O2245*($Q2245+T$2-$C$1)/$C$1)/$C2245</f>
        <v>21.064915824915825</v>
      </c>
      <c r="U2245" s="1">
        <f>($O2245+$O2245*($Q2245+U$2-$C$1)/$C$1)/$C2245</f>
        <v>21.145252525252527</v>
      </c>
      <c r="V2245" s="1">
        <f>($O2245+$O2245*($Q2245+V$2-$C$1)/$C$1)/$C2245</f>
        <v>21.225589225589225</v>
      </c>
      <c r="AA2245"/>
      <c r="AB2245"/>
    </row>
    <row r="2246" spans="1:28" hidden="1" x14ac:dyDescent="0.2">
      <c r="A2246" t="s">
        <v>2325</v>
      </c>
      <c r="B2246" s="5">
        <v>0.62</v>
      </c>
      <c r="C2246" s="2">
        <v>31367044</v>
      </c>
      <c r="D2246" s="2">
        <v>-16000000</v>
      </c>
      <c r="E2246" t="s">
        <v>27</v>
      </c>
      <c r="F2246" s="2">
        <v>-5000000</v>
      </c>
      <c r="G2246" s="1">
        <f>D2246/$C$3</f>
        <v>-0.1608829093180465</v>
      </c>
      <c r="H2246" s="1">
        <f>F2246/$C$3</f>
        <v>-5.027590916188953E-2</v>
      </c>
      <c r="I2246" s="1">
        <f>$B$3/G2246</f>
        <v>-41.210095143750003</v>
      </c>
      <c r="J2246" s="1">
        <f>$B$3/H2246</f>
        <v>-131.87230446000001</v>
      </c>
      <c r="K2246" s="3">
        <v>51000000</v>
      </c>
      <c r="L2246" s="3">
        <v>23000000</v>
      </c>
      <c r="M2246" s="1">
        <f>(K2246-L2246)/C2246</f>
        <v>0.89265663669168183</v>
      </c>
      <c r="N2246" s="1">
        <f>B2246/M2246</f>
        <v>0.69455597428571436</v>
      </c>
      <c r="O2246" s="3">
        <v>28000000</v>
      </c>
      <c r="P2246" s="1">
        <f>F2246/O2246*100</f>
        <v>-17.857142857142858</v>
      </c>
      <c r="Q2246" s="1">
        <f>D2246/O2246*100</f>
        <v>-57.142857142857139</v>
      </c>
      <c r="R2246" s="1">
        <f>B2246/S2246</f>
        <v>-0.1215472955</v>
      </c>
      <c r="S2246" s="1">
        <f>($O2246+$O2246*($Q2246-$C$1)/$C$1)/$C2246</f>
        <v>-5.1008950668096107</v>
      </c>
      <c r="T2246" s="1">
        <f>($O2246+$O2246*($Q2246+T$2-$C$1)/$C$1)/$C2246</f>
        <v>-4.9223637394712743</v>
      </c>
      <c r="U2246" s="1">
        <f>($O2246+$O2246*($Q2246+U$2-$C$1)/$C$1)/$C2246</f>
        <v>-5.0116294031404429</v>
      </c>
      <c r="V2246" s="1">
        <f>($O2246+$O2246*($Q2246+V$2-$C$1)/$C$1)/$C2246</f>
        <v>-5.1008950668096107</v>
      </c>
      <c r="AA2246"/>
      <c r="AB2246"/>
    </row>
    <row r="2247" spans="1:28" hidden="1" x14ac:dyDescent="0.2">
      <c r="A2247" t="s">
        <v>2326</v>
      </c>
      <c r="B2247" s="5">
        <v>37.520000000000003</v>
      </c>
      <c r="C2247" s="2">
        <v>20321372907</v>
      </c>
      <c r="D2247" s="2">
        <v>13727000000</v>
      </c>
      <c r="E2247" t="s">
        <v>27</v>
      </c>
      <c r="F2247" s="2">
        <v>13727000000</v>
      </c>
      <c r="G2247" s="1">
        <f>D2247/$C$3</f>
        <v>138.02748101305153</v>
      </c>
      <c r="H2247" s="1">
        <f>F2247/$C$3</f>
        <v>138.02748101305153</v>
      </c>
      <c r="I2247" s="1">
        <f>$B$3/G2247</f>
        <v>4.8033912894295913E-2</v>
      </c>
      <c r="J2247" s="1">
        <f>$B$3/H2247</f>
        <v>4.8033912894295913E-2</v>
      </c>
      <c r="K2247" s="4">
        <v>2558124000000</v>
      </c>
      <c r="L2247" s="4">
        <v>2363875000000</v>
      </c>
      <c r="M2247" s="1">
        <f>(K2247-L2247)/C2247</f>
        <v>9.5588521941393054</v>
      </c>
      <c r="N2247" s="1">
        <f>B2247/M2247</f>
        <v>3.9251574601189203</v>
      </c>
      <c r="O2247" s="4">
        <v>186253000000</v>
      </c>
      <c r="P2247" s="1">
        <f>F2247/O2247*100</f>
        <v>7.3700826295415371</v>
      </c>
      <c r="Q2247" s="1">
        <f>D2247/O2247*100</f>
        <v>7.3700826295415371</v>
      </c>
      <c r="R2247" s="1">
        <f>B2247/S2247</f>
        <v>5.5544395095114742</v>
      </c>
      <c r="S2247" s="1">
        <f>($O2247+$O2247*($Q2247-$C$1)/$C$1)/$C2247</f>
        <v>6.7549569917451446</v>
      </c>
      <c r="T2247" s="1">
        <f>($O2247+$O2247*($Q2247+T$2-$C$1)/$C$1)/$C2247</f>
        <v>8.5880319601774442</v>
      </c>
      <c r="U2247" s="1">
        <f>($O2247+$O2247*($Q2247+U$2-$C$1)/$C$1)/$C2247</f>
        <v>7.6714944759612935</v>
      </c>
      <c r="V2247" s="1">
        <f>($O2247+$O2247*($Q2247+V$2-$C$1)/$C$1)/$C2247</f>
        <v>6.7549569917451446</v>
      </c>
      <c r="AA2247"/>
      <c r="AB2247"/>
    </row>
    <row r="2248" spans="1:28" hidden="1" x14ac:dyDescent="0.2">
      <c r="A2248" t="s">
        <v>2327</v>
      </c>
      <c r="B2248" s="5">
        <v>23.48</v>
      </c>
      <c r="C2248" s="2">
        <v>66426382</v>
      </c>
      <c r="D2248" s="2">
        <v>-75000000</v>
      </c>
      <c r="E2248" t="s">
        <v>201</v>
      </c>
      <c r="F2248" s="2">
        <v>-75000000</v>
      </c>
      <c r="G2248" s="1">
        <f>D2248/$C$3</f>
        <v>-0.75413863742834297</v>
      </c>
      <c r="H2248" s="1">
        <f>F2248/$C$3</f>
        <v>-0.75413863742834297</v>
      </c>
      <c r="I2248" s="1">
        <f>$B$3/G2248</f>
        <v>-8.7914869640000006</v>
      </c>
      <c r="J2248" s="1">
        <f>$B$3/H2248</f>
        <v>-8.7914869640000006</v>
      </c>
      <c r="K2248" s="3">
        <v>532000000</v>
      </c>
      <c r="L2248" s="3">
        <v>120000000</v>
      </c>
      <c r="M2248" s="1">
        <f>(K2248-L2248)/C2248</f>
        <v>6.2023549619185943</v>
      </c>
      <c r="N2248" s="1">
        <f>B2248/M2248</f>
        <v>3.7856588576699028</v>
      </c>
      <c r="O2248" s="3">
        <v>389000000</v>
      </c>
      <c r="P2248" s="1">
        <f>F2248/O2248*100</f>
        <v>-19.280205655526991</v>
      </c>
      <c r="Q2248" s="1">
        <f>D2248/O2248*100</f>
        <v>-19.280205655526991</v>
      </c>
      <c r="R2248" s="1">
        <f>B2248/S2248</f>
        <v>-2.0795885991466667</v>
      </c>
      <c r="S2248" s="1">
        <f>($O2248+$O2248*($Q2248-$C$1)/$C$1)/$C2248</f>
        <v>-11.290694712230451</v>
      </c>
      <c r="T2248" s="1">
        <f>($O2248+$O2248*($Q2248+T$2-$C$1)/$C$1)/$C2248</f>
        <v>-10.119473314081745</v>
      </c>
      <c r="U2248" s="1">
        <f>($O2248+$O2248*($Q2248+U$2-$C$1)/$C$1)/$C2248</f>
        <v>-10.705084013156098</v>
      </c>
      <c r="V2248" s="1">
        <f>($O2248+$O2248*($Q2248+V$2-$C$1)/$C$1)/$C2248</f>
        <v>-11.290694712230451</v>
      </c>
      <c r="AA2248"/>
      <c r="AB2248"/>
    </row>
    <row r="2249" spans="1:28" hidden="1" x14ac:dyDescent="0.2">
      <c r="A2249" t="s">
        <v>2328</v>
      </c>
      <c r="B2249" s="5">
        <v>16.149999999999999</v>
      </c>
      <c r="C2249" s="2">
        <v>225034650</v>
      </c>
      <c r="D2249" s="2">
        <v>340000000</v>
      </c>
      <c r="E2249" t="s">
        <v>27</v>
      </c>
      <c r="F2249" s="2">
        <v>340000000</v>
      </c>
      <c r="G2249" s="1">
        <f>D2249/$C$3</f>
        <v>3.4187618230084884</v>
      </c>
      <c r="H2249" s="1">
        <f>F2249/$C$3</f>
        <v>3.4187618230084884</v>
      </c>
      <c r="I2249" s="1">
        <f>$B$3/G2249</f>
        <v>1.9392985949999999</v>
      </c>
      <c r="J2249" s="1">
        <f>$B$3/H2249</f>
        <v>1.9392985949999999</v>
      </c>
      <c r="K2249" s="4">
        <v>3258000000</v>
      </c>
      <c r="L2249" s="4">
        <v>1449000000</v>
      </c>
      <c r="M2249" s="1">
        <f>(K2249-L2249)/C2249</f>
        <v>8.0387620306472805</v>
      </c>
      <c r="N2249" s="1">
        <f>B2249/M2249</f>
        <v>2.0090158084577112</v>
      </c>
      <c r="O2249" s="4">
        <v>1811000000</v>
      </c>
      <c r="P2249" s="1">
        <f>F2249/O2249*100</f>
        <v>18.774157923799006</v>
      </c>
      <c r="Q2249" s="1">
        <f>D2249/O2249*100</f>
        <v>18.774157923799006</v>
      </c>
      <c r="R2249" s="1">
        <f>B2249/S2249</f>
        <v>1.0689145874999999</v>
      </c>
      <c r="S2249" s="1">
        <f>($O2249+$O2249*($Q2249-$C$1)/$C$1)/$C2249</f>
        <v>15.10878435831993</v>
      </c>
      <c r="T2249" s="1">
        <f>($O2249+$O2249*($Q2249+T$2-$C$1)/$C$1)/$C2249</f>
        <v>16.71831426849154</v>
      </c>
      <c r="U2249" s="1">
        <f>($O2249+$O2249*($Q2249+U$2-$C$1)/$C$1)/$C2249</f>
        <v>15.913549313405735</v>
      </c>
      <c r="V2249" s="1">
        <f>($O2249+$O2249*($Q2249+V$2-$C$1)/$C$1)/$C2249</f>
        <v>15.10878435831993</v>
      </c>
      <c r="AA2249"/>
      <c r="AB2249"/>
    </row>
    <row r="2250" spans="1:28" hidden="1" x14ac:dyDescent="0.2">
      <c r="A2250" t="s">
        <v>2329</v>
      </c>
      <c r="B2250" s="5">
        <v>1.46</v>
      </c>
      <c r="C2250" s="2">
        <v>25600000</v>
      </c>
      <c r="D2250" s="2">
        <v>-6000000</v>
      </c>
      <c r="E2250" t="s">
        <v>27</v>
      </c>
      <c r="F2250" s="2">
        <v>2000000</v>
      </c>
      <c r="G2250" s="1">
        <f>D2250/$C$3</f>
        <v>-6.0331090994267443E-2</v>
      </c>
      <c r="H2250" s="1">
        <f>F2250/$C$3</f>
        <v>2.0110363664755812E-2</v>
      </c>
      <c r="I2250" s="1">
        <f>$B$3/G2250</f>
        <v>-109.89358704999999</v>
      </c>
      <c r="J2250" s="1">
        <f>$B$3/H2250</f>
        <v>329.68076115000002</v>
      </c>
      <c r="K2250" s="3">
        <v>333000000</v>
      </c>
      <c r="L2250" s="3">
        <v>282000000</v>
      </c>
      <c r="M2250" s="1">
        <f>(K2250-L2250)/C2250</f>
        <v>1.9921875</v>
      </c>
      <c r="N2250" s="1">
        <f>B2250/M2250</f>
        <v>0.73286274509803917</v>
      </c>
      <c r="O2250" s="3">
        <v>52000000</v>
      </c>
      <c r="P2250" s="1">
        <f>F2250/O2250*100</f>
        <v>3.8461538461538463</v>
      </c>
      <c r="Q2250" s="1">
        <f>D2250/O2250*100</f>
        <v>-11.538461538461538</v>
      </c>
      <c r="R2250" s="1">
        <f>B2250/S2250</f>
        <v>-0.62293333333333334</v>
      </c>
      <c r="S2250" s="1">
        <f>($O2250+$O2250*($Q2250-$C$1)/$C$1)/$C2250</f>
        <v>-2.34375</v>
      </c>
      <c r="T2250" s="1">
        <f>($O2250+$O2250*($Q2250+T$2-$C$1)/$C$1)/$C2250</f>
        <v>-1.9375000000000007</v>
      </c>
      <c r="U2250" s="1">
        <f>($O2250+$O2250*($Q2250+U$2-$C$1)/$C$1)/$C2250</f>
        <v>-2.1406250000000004</v>
      </c>
      <c r="V2250" s="1">
        <f>($O2250+$O2250*($Q2250+V$2-$C$1)/$C$1)/$C2250</f>
        <v>-2.34375</v>
      </c>
      <c r="AA2250"/>
      <c r="AB2250"/>
    </row>
    <row r="2251" spans="1:28" hidden="1" x14ac:dyDescent="0.2">
      <c r="A2251" t="s">
        <v>2330</v>
      </c>
      <c r="B2251" s="5">
        <v>18.149999999999999</v>
      </c>
      <c r="C2251" s="2">
        <v>166828435</v>
      </c>
      <c r="D2251" s="2">
        <v>-363000000</v>
      </c>
      <c r="E2251" t="s">
        <v>27</v>
      </c>
      <c r="F2251" s="2">
        <v>-363000000</v>
      </c>
      <c r="G2251" s="1">
        <f>D2251/$C$3</f>
        <v>-3.6500310051531804</v>
      </c>
      <c r="H2251" s="1">
        <f>F2251/$C$3</f>
        <v>-3.6500310051531804</v>
      </c>
      <c r="I2251" s="1">
        <f>$B$3/G2251</f>
        <v>-1.8164229264462808</v>
      </c>
      <c r="J2251" s="1">
        <f>$B$3/H2251</f>
        <v>-1.8164229264462808</v>
      </c>
      <c r="K2251" s="4">
        <v>7106000000</v>
      </c>
      <c r="L2251" s="4">
        <v>1461000000</v>
      </c>
      <c r="M2251" s="1">
        <f>(K2251-L2251)/C2251</f>
        <v>33.8371573167368</v>
      </c>
      <c r="N2251" s="1">
        <f>B2251/M2251</f>
        <v>0.53639257666076168</v>
      </c>
      <c r="O2251" s="4">
        <v>5645000000</v>
      </c>
      <c r="P2251" s="1">
        <f>F2251/O2251*100</f>
        <v>-6.430469441984056</v>
      </c>
      <c r="Q2251" s="1">
        <f>D2251/O2251*100</f>
        <v>-6.430469441984056</v>
      </c>
      <c r="R2251" s="1">
        <f>B2251/S2251</f>
        <v>-0.83414217500000043</v>
      </c>
      <c r="S2251" s="1">
        <f>($O2251+$O2251*($Q2251-$C$1)/$C$1)/$C2251</f>
        <v>-21.758880612888312</v>
      </c>
      <c r="T2251" s="1">
        <f>($O2251+$O2251*($Q2251+T$2-$C$1)/$C$1)/$C2251</f>
        <v>-14.991449149540953</v>
      </c>
      <c r="U2251" s="1">
        <f>($O2251+$O2251*($Q2251+U$2-$C$1)/$C$1)/$C2251</f>
        <v>-18.375164881214634</v>
      </c>
      <c r="V2251" s="1">
        <f>($O2251+$O2251*($Q2251+V$2-$C$1)/$C$1)/$C2251</f>
        <v>-21.758880612888312</v>
      </c>
      <c r="AA2251"/>
      <c r="AB2251"/>
    </row>
    <row r="2252" spans="1:28" hidden="1" x14ac:dyDescent="0.2">
      <c r="A2252" t="s">
        <v>2331</v>
      </c>
      <c r="B2252" s="5">
        <v>84.2</v>
      </c>
      <c r="C2252" s="2">
        <v>104863174</v>
      </c>
      <c r="D2252" s="2">
        <v>769000000</v>
      </c>
      <c r="E2252" t="s">
        <v>27</v>
      </c>
      <c r="F2252" s="2">
        <v>296000000</v>
      </c>
      <c r="G2252" s="1">
        <f>D2252/$C$3</f>
        <v>7.7324348290986107</v>
      </c>
      <c r="H2252" s="1">
        <f>F2252/$C$3</f>
        <v>2.9763338223838605</v>
      </c>
      <c r="I2252" s="1">
        <f>$B$3/G2252</f>
        <v>0.8574272071521456</v>
      </c>
      <c r="J2252" s="1">
        <f>$B$3/H2252</f>
        <v>2.2275727104729728</v>
      </c>
      <c r="K2252" s="4">
        <v>8129000000</v>
      </c>
      <c r="L2252" s="4">
        <v>4368000000</v>
      </c>
      <c r="M2252" s="1">
        <f>(K2252-L2252)/C2252</f>
        <v>35.86578449361069</v>
      </c>
      <c r="N2252" s="1">
        <f>B2252/M2252</f>
        <v>2.3476413854825848</v>
      </c>
      <c r="O2252" s="4">
        <v>3756000000</v>
      </c>
      <c r="P2252" s="1">
        <f>F2252/O2252*100</f>
        <v>7.8807241746538876</v>
      </c>
      <c r="Q2252" s="1">
        <f>D2252/O2252*100</f>
        <v>20.473908413205539</v>
      </c>
      <c r="R2252" s="1">
        <f>B2252/S2252</f>
        <v>1.148176755630689</v>
      </c>
      <c r="S2252" s="1">
        <f>($O2252+$O2252*($Q2252-$C$1)/$C$1)/$C2252</f>
        <v>73.333656675316746</v>
      </c>
      <c r="T2252" s="1">
        <f>($O2252+$O2252*($Q2252+T$2-$C$1)/$C$1)/$C2252</f>
        <v>80.497277337800213</v>
      </c>
      <c r="U2252" s="1">
        <f>($O2252+$O2252*($Q2252+U$2-$C$1)/$C$1)/$C2252</f>
        <v>76.915467006558472</v>
      </c>
      <c r="V2252" s="1">
        <f>($O2252+$O2252*($Q2252+V$2-$C$1)/$C$1)/$C2252</f>
        <v>73.333656675316746</v>
      </c>
      <c r="AA2252"/>
      <c r="AB2252"/>
    </row>
    <row r="2253" spans="1:28" hidden="1" x14ac:dyDescent="0.2">
      <c r="A2253" t="s">
        <v>2332</v>
      </c>
      <c r="B2253" s="5">
        <v>17.18</v>
      </c>
      <c r="C2253" s="2">
        <v>2268917</v>
      </c>
      <c r="D2253" s="2">
        <v>0.88</v>
      </c>
      <c r="E2253" t="s">
        <v>30</v>
      </c>
      <c r="F2253" s="2">
        <v>0.33</v>
      </c>
      <c r="G2253" s="1">
        <f>D2253/$C$3</f>
        <v>8.8485600124925571E-9</v>
      </c>
      <c r="H2253" s="1">
        <f>F2253/$C$3</f>
        <v>3.3182100046847095E-9</v>
      </c>
      <c r="I2253" s="1">
        <f>$B$3/G2253</f>
        <v>749274457.159091</v>
      </c>
      <c r="J2253" s="1">
        <f>$B$3/H2253</f>
        <v>1998065219.0909088</v>
      </c>
      <c r="K2253" s="3">
        <v>357000000</v>
      </c>
      <c r="L2253" s="3">
        <v>323000000</v>
      </c>
      <c r="M2253" s="1">
        <f>(K2253-L2253)/C2253</f>
        <v>14.985122858174186</v>
      </c>
      <c r="N2253" s="1">
        <f>B2253/M2253</f>
        <v>1.1464704135294117</v>
      </c>
      <c r="O2253" s="3">
        <v>33000000</v>
      </c>
      <c r="P2253" s="1">
        <f>F2253/O2253*100</f>
        <v>9.9999999999999995E-7</v>
      </c>
      <c r="Q2253" s="1">
        <f>D2253/O2253*100</f>
        <v>2.6666666666666668E-6</v>
      </c>
      <c r="R2253" s="1">
        <f>B2253/S2253</f>
        <v>4429544.7791704237</v>
      </c>
      <c r="S2253" s="1">
        <f>($O2253+$O2253*($Q2253-$C$1)/$C$1)/$C2253</f>
        <v>3.8785023871499304E-6</v>
      </c>
      <c r="T2253" s="1">
        <f>($O2253+$O2253*($Q2253+T$2-$C$1)/$C$1)/$C2253</f>
        <v>2.9088806686185529</v>
      </c>
      <c r="U2253" s="1">
        <f>($O2253+$O2253*($Q2253+U$2-$C$1)/$C$1)/$C2253</f>
        <v>1.4544422735604698</v>
      </c>
      <c r="V2253" s="1">
        <f>($O2253+$O2253*($Q2253+V$2-$C$1)/$C$1)/$C2253</f>
        <v>3.8785023871499304E-6</v>
      </c>
      <c r="AA2253"/>
      <c r="AB2253"/>
    </row>
    <row r="2254" spans="1:28" hidden="1" x14ac:dyDescent="0.2">
      <c r="A2254" t="s">
        <v>2333</v>
      </c>
      <c r="B2254" s="5" t="s">
        <v>46</v>
      </c>
      <c r="C2254" s="2">
        <v>15323776</v>
      </c>
      <c r="D2254" s="2">
        <v>-11000000</v>
      </c>
      <c r="E2254" t="s">
        <v>201</v>
      </c>
      <c r="F2254" s="2">
        <v>-4000000</v>
      </c>
      <c r="G2254" s="1">
        <f>D2254/$C$3</f>
        <v>-0.11060700015615697</v>
      </c>
      <c r="H2254" s="1">
        <f>F2254/$C$3</f>
        <v>-4.0220727329511624E-2</v>
      </c>
      <c r="I2254" s="1">
        <f>$B$3/G2254</f>
        <v>-59.941956572727271</v>
      </c>
      <c r="J2254" s="1">
        <f>$B$3/H2254</f>
        <v>-164.84038057500001</v>
      </c>
      <c r="K2254" s="3">
        <v>14000000</v>
      </c>
      <c r="L2254" s="3">
        <v>2000000</v>
      </c>
      <c r="M2254" s="1">
        <f>(K2254-L2254)/C2254</f>
        <v>0.78309680329443609</v>
      </c>
      <c r="N2254" s="1" t="e">
        <f>B2254/M2254</f>
        <v>#VALUE!</v>
      </c>
      <c r="O2254" s="3">
        <v>12000000</v>
      </c>
      <c r="P2254" s="1">
        <f>F2254/O2254*100</f>
        <v>-33.333333333333329</v>
      </c>
      <c r="Q2254" s="1">
        <f>D2254/O2254*100</f>
        <v>-91.666666666666657</v>
      </c>
      <c r="R2254" s="1" t="e">
        <f>B2254/S2254</f>
        <v>#VALUE!</v>
      </c>
      <c r="S2254" s="1">
        <f>($O2254+$O2254*($Q2254-$C$1)/$C$1)/$C2254</f>
        <v>-7.1783873635323303</v>
      </c>
      <c r="T2254" s="1">
        <f>($O2254+$O2254*($Q2254+T$2-$C$1)/$C$1)/$C2254</f>
        <v>-7.0217680028734435</v>
      </c>
      <c r="U2254" s="1">
        <f>($O2254+$O2254*($Q2254+U$2-$C$1)/$C$1)/$C2254</f>
        <v>-7.1000776832028869</v>
      </c>
      <c r="V2254" s="1">
        <f>($O2254+$O2254*($Q2254+V$2-$C$1)/$C$1)/$C2254</f>
        <v>-7.1783873635323303</v>
      </c>
      <c r="AA2254"/>
      <c r="AB2254"/>
    </row>
    <row r="2255" spans="1:28" hidden="1" x14ac:dyDescent="0.2">
      <c r="A2255" t="s">
        <v>2334</v>
      </c>
      <c r="B2255" s="5">
        <v>57.41</v>
      </c>
      <c r="C2255" s="2">
        <v>16735000</v>
      </c>
      <c r="D2255" s="2">
        <v>35000000</v>
      </c>
      <c r="E2255" t="s">
        <v>27</v>
      </c>
      <c r="F2255" s="2">
        <v>13000000</v>
      </c>
      <c r="G2255" s="1">
        <f>D2255/$C$3</f>
        <v>0.35193136413322673</v>
      </c>
      <c r="H2255" s="1">
        <f>F2255/$C$3</f>
        <v>0.13071736382091279</v>
      </c>
      <c r="I2255" s="1">
        <f>$B$3/G2255</f>
        <v>18.838900637142856</v>
      </c>
      <c r="J2255" s="1">
        <f>$B$3/H2255</f>
        <v>50.720117100000003</v>
      </c>
      <c r="K2255" s="4">
        <v>1838000000</v>
      </c>
      <c r="L2255" s="4">
        <v>1296000000</v>
      </c>
      <c r="M2255" s="1">
        <f>(K2255-L2255)/C2255</f>
        <v>32.387212429040929</v>
      </c>
      <c r="N2255" s="1">
        <f>B2255/M2255</f>
        <v>1.7726131918819188</v>
      </c>
      <c r="O2255" s="3">
        <v>510000000</v>
      </c>
      <c r="P2255" s="1">
        <f>F2255/O2255*100</f>
        <v>2.5490196078431371</v>
      </c>
      <c r="Q2255" s="1">
        <f>D2255/O2255*100</f>
        <v>6.8627450980392162</v>
      </c>
      <c r="R2255" s="1">
        <f>B2255/S2255</f>
        <v>2.7450181428571425</v>
      </c>
      <c r="S2255" s="1">
        <f>($O2255+$O2255*($Q2255-$C$1)/$C$1)/$C2255</f>
        <v>20.914251568568869</v>
      </c>
      <c r="T2255" s="1">
        <f>($O2255+$O2255*($Q2255+T$2-$C$1)/$C$1)/$C2255</f>
        <v>27.009262025694653</v>
      </c>
      <c r="U2255" s="1">
        <f>($O2255+$O2255*($Q2255+U$2-$C$1)/$C$1)/$C2255</f>
        <v>23.961756797131759</v>
      </c>
      <c r="V2255" s="1">
        <f>($O2255+$O2255*($Q2255+V$2-$C$1)/$C$1)/$C2255</f>
        <v>20.914251568568869</v>
      </c>
      <c r="AA2255"/>
      <c r="AB2255"/>
    </row>
    <row r="2256" spans="1:28" hidden="1" x14ac:dyDescent="0.2">
      <c r="A2256" t="s">
        <v>2335</v>
      </c>
      <c r="B2256" s="5">
        <v>263.36</v>
      </c>
      <c r="C2256" s="2">
        <v>84298900</v>
      </c>
      <c r="D2256" s="2">
        <v>627000000</v>
      </c>
      <c r="E2256" t="s">
        <v>27</v>
      </c>
      <c r="F2256" s="2">
        <v>129000000</v>
      </c>
      <c r="G2256" s="1">
        <f>D2256/$C$3</f>
        <v>6.3045990089009472</v>
      </c>
      <c r="H2256" s="1">
        <f>F2256/$C$3</f>
        <v>1.2971184563767499</v>
      </c>
      <c r="I2256" s="1">
        <f>$B$3/G2256</f>
        <v>1.0516132732057417</v>
      </c>
      <c r="J2256" s="1">
        <f>$B$3/H2256</f>
        <v>5.1113296302325582</v>
      </c>
      <c r="K2256" s="4">
        <v>8305000000</v>
      </c>
      <c r="L2256" s="4">
        <v>4499000000</v>
      </c>
      <c r="M2256" s="1">
        <f>(K2256-L2256)/C2256</f>
        <v>45.148869083700973</v>
      </c>
      <c r="N2256" s="1">
        <f>B2256/M2256</f>
        <v>5.833147215974777</v>
      </c>
      <c r="O2256" s="4">
        <v>2897000000</v>
      </c>
      <c r="P2256" s="1">
        <f>F2256/O2256*100</f>
        <v>4.4528822920262341</v>
      </c>
      <c r="Q2256" s="1">
        <f>D2256/O2256*100</f>
        <v>21.6430790472903</v>
      </c>
      <c r="R2256" s="1">
        <f>B2256/S2256</f>
        <v>3.5408226960127593</v>
      </c>
      <c r="S2256" s="1">
        <f>($O2256+$O2256*($Q2256-$C$1)/$C$1)/$C2256</f>
        <v>74.378194733264607</v>
      </c>
      <c r="T2256" s="1">
        <f>($O2256+$O2256*($Q2256+T$2-$C$1)/$C$1)/$C2256</f>
        <v>81.251356779269955</v>
      </c>
      <c r="U2256" s="1">
        <f>($O2256+$O2256*($Q2256+U$2-$C$1)/$C$1)/$C2256</f>
        <v>77.814775756267281</v>
      </c>
      <c r="V2256" s="1">
        <f>($O2256+$O2256*($Q2256+V$2-$C$1)/$C$1)/$C2256</f>
        <v>74.378194733264607</v>
      </c>
      <c r="AA2256"/>
      <c r="AB2256"/>
    </row>
    <row r="2257" spans="1:28" hidden="1" x14ac:dyDescent="0.2">
      <c r="A2257" t="s">
        <v>2336</v>
      </c>
      <c r="B2257" s="5">
        <v>48.53</v>
      </c>
      <c r="C2257" s="2">
        <v>133477646</v>
      </c>
      <c r="D2257" s="2">
        <v>184000000</v>
      </c>
      <c r="E2257" t="s">
        <v>686</v>
      </c>
      <c r="F2257" s="2">
        <v>42000000</v>
      </c>
      <c r="G2257" s="1">
        <f>D2257/$C$3</f>
        <v>1.8501534571575349</v>
      </c>
      <c r="H2257" s="1">
        <f>F2257/$C$3</f>
        <v>0.42231763695987207</v>
      </c>
      <c r="I2257" s="1">
        <f>$B$3/G2257</f>
        <v>3.5834865342391304</v>
      </c>
      <c r="J2257" s="1">
        <f>$B$3/H2257</f>
        <v>15.699083864285715</v>
      </c>
      <c r="K2257" s="4">
        <v>2080000000</v>
      </c>
      <c r="L2257" s="4">
        <v>2267000000</v>
      </c>
      <c r="M2257" s="1">
        <f>(K2257-L2257)/C2257</f>
        <v>-1.4009836523487986</v>
      </c>
      <c r="N2257" s="1">
        <f>B2257/M2257</f>
        <v>-34.639947381711231</v>
      </c>
      <c r="O2257" s="3">
        <v>-187000000</v>
      </c>
      <c r="P2257" s="1">
        <f>F2257/O2257*100</f>
        <v>-22.459893048128343</v>
      </c>
      <c r="Q2257" s="1">
        <f>D2257/O2257*100</f>
        <v>-98.395721925133699</v>
      </c>
      <c r="R2257" s="1">
        <f>B2257/S2257</f>
        <v>3.5204729132499999</v>
      </c>
      <c r="S2257" s="1">
        <f>($O2257+$O2257*($Q2257-$C$1)/$C$1)/$C2257</f>
        <v>13.785079787817056</v>
      </c>
      <c r="T2257" s="1">
        <f>($O2257+$O2257*($Q2257+T$2-$C$1)/$C$1)/$C2257</f>
        <v>13.504883057347296</v>
      </c>
      <c r="U2257" s="1">
        <f>($O2257+$O2257*($Q2257+U$2-$C$1)/$C$1)/$C2257</f>
        <v>13.644981422582175</v>
      </c>
      <c r="V2257" s="1">
        <f>($O2257+$O2257*($Q2257+V$2-$C$1)/$C$1)/$C2257</f>
        <v>13.785079787817056</v>
      </c>
      <c r="AA2257"/>
      <c r="AB2257"/>
    </row>
    <row r="2258" spans="1:28" hidden="1" x14ac:dyDescent="0.2">
      <c r="A2258" t="s">
        <v>2337</v>
      </c>
      <c r="B2258" s="5">
        <v>32.17</v>
      </c>
      <c r="C2258" s="2">
        <v>10490981</v>
      </c>
      <c r="D2258" s="2">
        <v>-3000000</v>
      </c>
      <c r="E2258" t="s">
        <v>114</v>
      </c>
      <c r="F2258" s="2">
        <v>-0.93</v>
      </c>
      <c r="G2258" s="1">
        <f>D2258/$C$3</f>
        <v>-3.0165545497133722E-2</v>
      </c>
      <c r="H2258" s="1">
        <f>F2258/$C$3</f>
        <v>-9.3513191041114545E-9</v>
      </c>
      <c r="I2258" s="1">
        <f>$B$3/G2258</f>
        <v>-219.78717409999999</v>
      </c>
      <c r="J2258" s="1">
        <f>$B$3/H2258</f>
        <v>-708990884.19354832</v>
      </c>
      <c r="K2258" s="3">
        <v>349000000</v>
      </c>
      <c r="L2258" s="3">
        <v>207000000</v>
      </c>
      <c r="M2258" s="1">
        <f>(K2258-L2258)/C2258</f>
        <v>13.535435818633166</v>
      </c>
      <c r="N2258" s="1">
        <f>B2258/M2258</f>
        <v>2.3767243575352115</v>
      </c>
      <c r="O2258" s="3">
        <v>80000000</v>
      </c>
      <c r="P2258" s="1">
        <f>F2258/O2258*100</f>
        <v>-1.1624999999999999E-6</v>
      </c>
      <c r="Q2258" s="1">
        <f>D2258/O2258*100</f>
        <v>-3.75</v>
      </c>
      <c r="R2258" s="1">
        <f>B2258/S2258</f>
        <v>-11.249828625666666</v>
      </c>
      <c r="S2258" s="1">
        <f>($O2258+$O2258*($Q2258-$C$1)/$C$1)/$C2258</f>
        <v>-2.8595991166126411</v>
      </c>
      <c r="T2258" s="1">
        <f>($O2258+$O2258*($Q2258+T$2-$C$1)/$C$1)/$C2258</f>
        <v>-1.3344795877525657</v>
      </c>
      <c r="U2258" s="1">
        <f>($O2258+$O2258*($Q2258+U$2-$C$1)/$C$1)/$C2258</f>
        <v>-2.0970393521826032</v>
      </c>
      <c r="V2258" s="1">
        <f>($O2258+$O2258*($Q2258+V$2-$C$1)/$C$1)/$C2258</f>
        <v>-2.8595991166126411</v>
      </c>
      <c r="AA2258"/>
      <c r="AB2258"/>
    </row>
    <row r="2259" spans="1:28" hidden="1" x14ac:dyDescent="0.2">
      <c r="A2259" t="s">
        <v>2338</v>
      </c>
      <c r="B2259" s="5">
        <v>3.01</v>
      </c>
      <c r="C2259" s="2">
        <v>466500000</v>
      </c>
      <c r="D2259" s="2">
        <v>-20000000</v>
      </c>
      <c r="E2259" t="s">
        <v>27</v>
      </c>
      <c r="F2259" s="2">
        <v>-20000000</v>
      </c>
      <c r="G2259" s="1">
        <f>D2259/$C$3</f>
        <v>-0.20110363664755812</v>
      </c>
      <c r="H2259" s="1">
        <f>F2259/$C$3</f>
        <v>-0.20110363664755812</v>
      </c>
      <c r="I2259" s="1">
        <f>$B$3/G2259</f>
        <v>-32.968076115000002</v>
      </c>
      <c r="J2259" s="1">
        <f>$B$3/H2259</f>
        <v>-32.968076115000002</v>
      </c>
      <c r="K2259" s="4">
        <v>3961000000</v>
      </c>
      <c r="L2259" s="4">
        <v>1228000000</v>
      </c>
      <c r="M2259" s="1">
        <f>(K2259-L2259)/C2259</f>
        <v>5.858520900321543</v>
      </c>
      <c r="N2259" s="1">
        <f>B2259/M2259</f>
        <v>0.51378155872667397</v>
      </c>
      <c r="O2259" s="4">
        <v>2733000000</v>
      </c>
      <c r="P2259" s="1">
        <f>F2259/O2259*100</f>
        <v>-0.73179656055616538</v>
      </c>
      <c r="Q2259" s="1">
        <f>D2259/O2259*100</f>
        <v>-0.73179656055616538</v>
      </c>
      <c r="R2259" s="1">
        <f>B2259/S2259</f>
        <v>-7.0208249999999994</v>
      </c>
      <c r="S2259" s="1">
        <f>($O2259+$O2259*($Q2259-$C$1)/$C$1)/$C2259</f>
        <v>-0.4287245444801715</v>
      </c>
      <c r="T2259" s="1">
        <f>($O2259+$O2259*($Q2259+T$2-$C$1)/$C$1)/$C2259</f>
        <v>0.74297963558413715</v>
      </c>
      <c r="U2259" s="1">
        <f>($O2259+$O2259*($Q2259+U$2-$C$1)/$C$1)/$C2259</f>
        <v>0.15712754555198286</v>
      </c>
      <c r="V2259" s="1">
        <f>($O2259+$O2259*($Q2259+V$2-$C$1)/$C$1)/$C2259</f>
        <v>-0.4287245444801715</v>
      </c>
      <c r="AA2259"/>
      <c r="AB2259"/>
    </row>
    <row r="2260" spans="1:28" hidden="1" x14ac:dyDescent="0.2">
      <c r="A2260" t="s">
        <v>2339</v>
      </c>
      <c r="B2260" s="5">
        <v>0.28000000000000003</v>
      </c>
      <c r="C2260" s="2">
        <v>21923000</v>
      </c>
      <c r="D2260" s="2">
        <v>-18000000</v>
      </c>
      <c r="E2260" t="s">
        <v>30</v>
      </c>
      <c r="F2260" s="2">
        <v>-4000000</v>
      </c>
      <c r="G2260" s="1">
        <f>D2260/$C$3</f>
        <v>-0.18099327298280232</v>
      </c>
      <c r="H2260" s="1">
        <f>F2260/$C$3</f>
        <v>-4.0220727329511624E-2</v>
      </c>
      <c r="I2260" s="1">
        <f>$B$3/G2260</f>
        <v>-36.631195683333331</v>
      </c>
      <c r="J2260" s="1">
        <f>$B$3/H2260</f>
        <v>-164.84038057500001</v>
      </c>
      <c r="K2260" s="3">
        <v>35000000</v>
      </c>
      <c r="L2260" s="3">
        <v>37000000</v>
      </c>
      <c r="M2260" s="1">
        <f>(K2260-L2260)/C2260</f>
        <v>-9.1228390275053597E-2</v>
      </c>
      <c r="N2260" s="1">
        <f>B2260/M2260</f>
        <v>-3.0692200000000001</v>
      </c>
      <c r="O2260" s="3">
        <v>-2000000</v>
      </c>
      <c r="P2260" s="1">
        <f>F2260/O2260*100</f>
        <v>200</v>
      </c>
      <c r="Q2260" s="1">
        <f>D2260/O2260*100</f>
        <v>900</v>
      </c>
      <c r="R2260" s="1">
        <f>B2260/S2260</f>
        <v>-3.4102444444444442E-2</v>
      </c>
      <c r="S2260" s="1">
        <f>($O2260+$O2260*($Q2260-$C$1)/$C$1)/$C2260</f>
        <v>-8.2105551247548245</v>
      </c>
      <c r="T2260" s="1">
        <f>($O2260+$O2260*($Q2260+T$2-$C$1)/$C$1)/$C2260</f>
        <v>-8.2288008028098343</v>
      </c>
      <c r="U2260" s="1">
        <f>($O2260+$O2260*($Q2260+U$2-$C$1)/$C$1)/$C2260</f>
        <v>-8.2196779637823294</v>
      </c>
      <c r="V2260" s="1">
        <f>($O2260+$O2260*($Q2260+V$2-$C$1)/$C$1)/$C2260</f>
        <v>-8.2105551247548245</v>
      </c>
      <c r="AA2260"/>
      <c r="AB2260"/>
    </row>
    <row r="2261" spans="1:28" hidden="1" x14ac:dyDescent="0.2">
      <c r="A2261" t="s">
        <v>2340</v>
      </c>
      <c r="B2261" s="5">
        <v>8.69</v>
      </c>
      <c r="C2261" s="2">
        <v>19284000</v>
      </c>
      <c r="D2261" s="2">
        <v>-9000000</v>
      </c>
      <c r="E2261" t="s">
        <v>27</v>
      </c>
      <c r="F2261" s="2">
        <v>-3000000</v>
      </c>
      <c r="G2261" s="1">
        <f>D2261/$C$3</f>
        <v>-9.0496636491401161E-2</v>
      </c>
      <c r="H2261" s="1">
        <f>F2261/$C$3</f>
        <v>-3.0165545497133722E-2</v>
      </c>
      <c r="I2261" s="1">
        <f>$B$3/G2261</f>
        <v>-73.262391366666662</v>
      </c>
      <c r="J2261" s="1">
        <f>$B$3/H2261</f>
        <v>-219.78717409999999</v>
      </c>
      <c r="K2261" s="3">
        <v>42000000</v>
      </c>
      <c r="L2261" s="3">
        <v>33000000</v>
      </c>
      <c r="M2261" s="1">
        <f>(K2261-L2261)/C2261</f>
        <v>0.46670815183571873</v>
      </c>
      <c r="N2261" s="1">
        <f>B2261/M2261</f>
        <v>18.619773333333331</v>
      </c>
      <c r="O2261" s="3">
        <v>8000000</v>
      </c>
      <c r="P2261" s="1">
        <f>F2261/O2261*100</f>
        <v>-37.5</v>
      </c>
      <c r="Q2261" s="1">
        <f>D2261/O2261*100</f>
        <v>-112.5</v>
      </c>
      <c r="R2261" s="1">
        <f>B2261/S2261</f>
        <v>-1.8619773333333334</v>
      </c>
      <c r="S2261" s="1">
        <f>($O2261+$O2261*($Q2261-$C$1)/$C$1)/$C2261</f>
        <v>-4.667081518357187</v>
      </c>
      <c r="T2261" s="1">
        <f>($O2261+$O2261*($Q2261+T$2-$C$1)/$C$1)/$C2261</f>
        <v>-4.5841111802530596</v>
      </c>
      <c r="U2261" s="1">
        <f>($O2261+$O2261*($Q2261+U$2-$C$1)/$C$1)/$C2261</f>
        <v>-4.6255963493051233</v>
      </c>
      <c r="V2261" s="1">
        <f>($O2261+$O2261*($Q2261+V$2-$C$1)/$C$1)/$C2261</f>
        <v>-4.667081518357187</v>
      </c>
      <c r="AA2261"/>
      <c r="AB2261"/>
    </row>
    <row r="2262" spans="1:28" hidden="1" x14ac:dyDescent="0.2">
      <c r="A2262" t="s">
        <v>869</v>
      </c>
      <c r="B2262" s="5">
        <v>27.68</v>
      </c>
      <c r="C2262" s="2">
        <v>17525000</v>
      </c>
      <c r="D2262" s="2">
        <v>79000000</v>
      </c>
      <c r="E2262" t="s">
        <v>27</v>
      </c>
      <c r="F2262" s="2">
        <v>-7000000</v>
      </c>
      <c r="G2262" s="1">
        <f>D2262/$C$3</f>
        <v>0.79435936475785462</v>
      </c>
      <c r="H2262" s="1">
        <f>F2262/$C$3</f>
        <v>-7.0386272826645349E-2</v>
      </c>
      <c r="I2262" s="1">
        <f>$B$3/G2262</f>
        <v>8.3463483835443029</v>
      </c>
      <c r="J2262" s="1">
        <f>$B$3/H2262</f>
        <v>-94.194503185714282</v>
      </c>
      <c r="K2262" s="2">
        <v>2951000000</v>
      </c>
      <c r="L2262" s="2">
        <v>2265000000</v>
      </c>
      <c r="M2262" s="1">
        <f>(K2262-L2262)/C2262</f>
        <v>39.144079885877318</v>
      </c>
      <c r="N2262" s="1">
        <f>B2262/M2262</f>
        <v>0.70713119533527702</v>
      </c>
      <c r="O2262" s="2">
        <v>686000000</v>
      </c>
      <c r="P2262" s="1">
        <f>F2262/O2262*100</f>
        <v>-1.0204081632653061</v>
      </c>
      <c r="Q2262" s="1">
        <f>D2262/O2262*100</f>
        <v>11.51603498542274</v>
      </c>
      <c r="R2262" s="1">
        <f>B2262/S2262</f>
        <v>0.61404050632911389</v>
      </c>
      <c r="S2262" s="1">
        <f>($O2262+$O2262*($Q2262-$C$1)/$C$1)/$C2262</f>
        <v>45.078459343794577</v>
      </c>
      <c r="T2262" s="1">
        <f>($O2262+$O2262*($Q2262+T$2-$C$1)/$C$1)/$C2262</f>
        <v>52.907275320970044</v>
      </c>
      <c r="U2262" s="1">
        <f>($O2262+$O2262*($Q2262+U$2-$C$1)/$C$1)/$C2262</f>
        <v>48.992867332382311</v>
      </c>
      <c r="V2262" s="1">
        <f>($O2262+$O2262*($Q2262+V$2-$C$1)/$C$1)/$C2262</f>
        <v>45.078459343794577</v>
      </c>
      <c r="AA2262"/>
      <c r="AB2262"/>
    </row>
    <row r="2263" spans="1:28" hidden="1" x14ac:dyDescent="0.2">
      <c r="A2263" t="s">
        <v>2342</v>
      </c>
      <c r="B2263" s="5">
        <v>74.930000000000007</v>
      </c>
      <c r="C2263" s="2">
        <v>52656199</v>
      </c>
      <c r="D2263" s="2">
        <v>370000000</v>
      </c>
      <c r="E2263" t="s">
        <v>27</v>
      </c>
      <c r="F2263" s="2">
        <v>100000000</v>
      </c>
      <c r="G2263" s="1">
        <f>D2263/$C$3</f>
        <v>3.7204172779798257</v>
      </c>
      <c r="H2263" s="1">
        <f>F2263/$C$3</f>
        <v>1.0055181832377906</v>
      </c>
      <c r="I2263" s="1">
        <f>$B$3/G2263</f>
        <v>1.7820581683783783</v>
      </c>
      <c r="J2263" s="1">
        <f>$B$3/H2263</f>
        <v>6.5936152230000005</v>
      </c>
      <c r="K2263" s="4">
        <v>31735000000</v>
      </c>
      <c r="L2263" s="4">
        <v>27451000000</v>
      </c>
      <c r="M2263" s="1">
        <f>(K2263-L2263)/C2263</f>
        <v>81.357942300392779</v>
      </c>
      <c r="N2263" s="1">
        <f>B2263/M2263</f>
        <v>0.9209918279808591</v>
      </c>
      <c r="O2263" s="4">
        <v>4283000000</v>
      </c>
      <c r="P2263" s="1">
        <f>F2263/O2263*100</f>
        <v>2.3348120476301659</v>
      </c>
      <c r="Q2263" s="1">
        <f>D2263/O2263*100</f>
        <v>8.6388045762316139</v>
      </c>
      <c r="R2263" s="1">
        <f>B2263/S2263</f>
        <v>1.0663591867756759</v>
      </c>
      <c r="S2263" s="1">
        <f>($O2263+$O2263*($Q2263-$C$1)/$C$1)/$C2263</f>
        <v>70.267130371487696</v>
      </c>
      <c r="T2263" s="1">
        <f>($O2263+$O2263*($Q2263+T$2-$C$1)/$C$1)/$C2263</f>
        <v>86.534920608302926</v>
      </c>
      <c r="U2263" s="1">
        <f>($O2263+$O2263*($Q2263+U$2-$C$1)/$C$1)/$C2263</f>
        <v>78.401025489895318</v>
      </c>
      <c r="V2263" s="1">
        <f>($O2263+$O2263*($Q2263+V$2-$C$1)/$C$1)/$C2263</f>
        <v>70.267130371487696</v>
      </c>
      <c r="AA2263"/>
      <c r="AB2263"/>
    </row>
    <row r="2264" spans="1:28" hidden="1" x14ac:dyDescent="0.2">
      <c r="A2264" t="s">
        <v>2343</v>
      </c>
      <c r="B2264" s="5">
        <v>13.55</v>
      </c>
      <c r="C2264" s="2">
        <v>3015038</v>
      </c>
      <c r="D2264" s="2">
        <v>0.89</v>
      </c>
      <c r="E2264" t="s">
        <v>27</v>
      </c>
      <c r="F2264" s="2">
        <v>-0.01</v>
      </c>
      <c r="G2264" s="1">
        <f>D2264/$C$3</f>
        <v>8.9491118308163363E-9</v>
      </c>
      <c r="H2264" s="1">
        <f>F2264/$C$3</f>
        <v>-1.0055181832377907E-10</v>
      </c>
      <c r="I2264" s="1">
        <f>$B$3/G2264</f>
        <v>740855643.03370786</v>
      </c>
      <c r="J2264" s="1">
        <f>$B$3/H2264</f>
        <v>-65936152229.999992</v>
      </c>
      <c r="K2264" s="3">
        <v>161000000</v>
      </c>
      <c r="L2264" s="3">
        <v>99000000</v>
      </c>
      <c r="M2264" s="1">
        <f>(K2264-L2264)/C2264</f>
        <v>20.563588253282379</v>
      </c>
      <c r="N2264" s="1">
        <f>B2264/M2264</f>
        <v>0.65893169193548395</v>
      </c>
      <c r="O2264" s="3">
        <v>63000000</v>
      </c>
      <c r="P2264" s="1">
        <f>F2264/O2264*100</f>
        <v>-1.5873015873015876E-8</v>
      </c>
      <c r="Q2264" s="1">
        <f>D2264/O2264*100</f>
        <v>1.4126984126984128E-6</v>
      </c>
      <c r="R2264" s="1">
        <f>B2264/S2264</f>
        <v>4590310.6636898983</v>
      </c>
      <c r="S2264" s="1">
        <f>($O2264+$O2264*($Q2264-$C$1)/$C$1)/$C2264</f>
        <v>2.9518699261866298E-6</v>
      </c>
      <c r="T2264" s="1">
        <f>($O2264+$O2264*($Q2264+T$2-$C$1)/$C$1)/$C2264</f>
        <v>4.1790547581821542</v>
      </c>
      <c r="U2264" s="1">
        <f>($O2264+$O2264*($Q2264+U$2-$C$1)/$C$1)/$C2264</f>
        <v>2.0895288550260389</v>
      </c>
      <c r="V2264" s="1">
        <f>($O2264+$O2264*($Q2264+V$2-$C$1)/$C$1)/$C2264</f>
        <v>2.9518699261866298E-6</v>
      </c>
      <c r="AA2264"/>
      <c r="AB2264"/>
    </row>
    <row r="2265" spans="1:28" hidden="1" x14ac:dyDescent="0.2">
      <c r="A2265" t="s">
        <v>2344</v>
      </c>
      <c r="B2265" s="5">
        <v>88.88</v>
      </c>
      <c r="C2265" s="2">
        <v>19169000</v>
      </c>
      <c r="D2265" s="2">
        <v>61000000</v>
      </c>
      <c r="E2265" t="s">
        <v>27</v>
      </c>
      <c r="F2265" s="2">
        <v>20000000</v>
      </c>
      <c r="G2265" s="1">
        <f>D2265/$C$3</f>
        <v>0.6133660917750523</v>
      </c>
      <c r="H2265" s="1">
        <f>F2265/$C$3</f>
        <v>0.20110363664755812</v>
      </c>
      <c r="I2265" s="1">
        <f>$B$3/G2265</f>
        <v>10.809205283606557</v>
      </c>
      <c r="J2265" s="1">
        <f>$B$3/H2265</f>
        <v>32.968076115000002</v>
      </c>
      <c r="K2265" s="4">
        <v>1420000000</v>
      </c>
      <c r="L2265" s="3">
        <v>735000000</v>
      </c>
      <c r="M2265" s="1">
        <f>(K2265-L2265)/C2265</f>
        <v>35.734780113725286</v>
      </c>
      <c r="N2265" s="1">
        <f>B2265/M2265</f>
        <v>2.4872127299270073</v>
      </c>
      <c r="O2265" s="3">
        <v>686000000</v>
      </c>
      <c r="P2265" s="1">
        <f>F2265/O2265*100</f>
        <v>2.9154518950437316</v>
      </c>
      <c r="Q2265" s="1">
        <f>D2265/O2265*100</f>
        <v>8.8921282798833818</v>
      </c>
      <c r="R2265" s="1">
        <f>B2265/S2265</f>
        <v>2.7930175737704914</v>
      </c>
      <c r="S2265" s="1">
        <f>($O2265+$O2265*($Q2265-$C$1)/$C$1)/$C2265</f>
        <v>31.822212947988941</v>
      </c>
      <c r="T2265" s="1">
        <f>($O2265+$O2265*($Q2265+T$2-$C$1)/$C$1)/$C2265</f>
        <v>38.97960248317596</v>
      </c>
      <c r="U2265" s="1">
        <f>($O2265+$O2265*($Q2265+U$2-$C$1)/$C$1)/$C2265</f>
        <v>35.400907715582449</v>
      </c>
      <c r="V2265" s="1">
        <f>($O2265+$O2265*($Q2265+V$2-$C$1)/$C$1)/$C2265</f>
        <v>31.822212947988941</v>
      </c>
      <c r="AA2265"/>
      <c r="AB2265"/>
    </row>
    <row r="2266" spans="1:28" hidden="1" x14ac:dyDescent="0.2">
      <c r="A2266" t="s">
        <v>2345</v>
      </c>
      <c r="B2266" s="5">
        <v>14.66</v>
      </c>
      <c r="C2266" s="2">
        <v>6427990776</v>
      </c>
      <c r="D2266" s="2">
        <v>615000000</v>
      </c>
      <c r="E2266" t="s">
        <v>61</v>
      </c>
      <c r="F2266" s="2">
        <v>615000000</v>
      </c>
      <c r="G2266" s="1">
        <f>D2266/$C$3</f>
        <v>6.1839368269124124</v>
      </c>
      <c r="H2266" s="1">
        <f>F2266/$C$3</f>
        <v>6.1839368269124124</v>
      </c>
      <c r="I2266" s="1">
        <f>$B$3/G2266</f>
        <v>1.0721325565853659</v>
      </c>
      <c r="J2266" s="1">
        <f>$B$3/H2266</f>
        <v>1.0721325565853659</v>
      </c>
      <c r="K2266" s="4">
        <v>12387939000000</v>
      </c>
      <c r="L2266" s="4">
        <v>11245405000000</v>
      </c>
      <c r="M2266" s="1">
        <f>(K2266-L2266)/C2266</f>
        <v>177.74356557352968</v>
      </c>
      <c r="N2266" s="1">
        <f>B2266/M2266</f>
        <v>8.2478372438947123E-2</v>
      </c>
      <c r="O2266" s="4">
        <v>1142534000000</v>
      </c>
      <c r="P2266" s="1">
        <f>F2266/O2266*100</f>
        <v>5.3827719787769991E-2</v>
      </c>
      <c r="Q2266" s="1">
        <f>D2266/O2266*100</f>
        <v>5.3827719787769991E-2</v>
      </c>
      <c r="R2266" s="1">
        <f>B2266/S2266</f>
        <v>15.322657687180488</v>
      </c>
      <c r="S2266" s="1">
        <f>($O2266+$O2266*($Q2266-$C$1)/$C$1)/$C2266</f>
        <v>0.95675308417710769</v>
      </c>
      <c r="T2266" s="1">
        <f>($O2266+$O2266*($Q2266+T$2-$C$1)/$C$1)/$C2266</f>
        <v>36.505466198883049</v>
      </c>
      <c r="U2266" s="1">
        <f>($O2266+$O2266*($Q2266+U$2-$C$1)/$C$1)/$C2266</f>
        <v>18.73110964153004</v>
      </c>
      <c r="V2266" s="1">
        <f>($O2266+$O2266*($Q2266+V$2-$C$1)/$C$1)/$C2266</f>
        <v>0.95675308417710769</v>
      </c>
      <c r="AA2266"/>
      <c r="AB2266"/>
    </row>
    <row r="2267" spans="1:28" hidden="1" x14ac:dyDescent="0.2">
      <c r="A2267" t="s">
        <v>2346</v>
      </c>
      <c r="B2267" s="5">
        <v>3.56</v>
      </c>
      <c r="C2267" s="2">
        <v>26452409</v>
      </c>
      <c r="D2267" s="2">
        <v>-32000000</v>
      </c>
      <c r="E2267" t="s">
        <v>201</v>
      </c>
      <c r="F2267" s="2">
        <v>-32000000</v>
      </c>
      <c r="G2267" s="1">
        <f>D2267/$C$3</f>
        <v>-0.32176581863609299</v>
      </c>
      <c r="H2267" s="1">
        <f>F2267/$C$3</f>
        <v>-0.32176581863609299</v>
      </c>
      <c r="I2267" s="1">
        <f>$B$3/G2267</f>
        <v>-20.605047571875001</v>
      </c>
      <c r="J2267" s="1">
        <f>$B$3/H2267</f>
        <v>-20.605047571875001</v>
      </c>
      <c r="K2267" s="3">
        <v>207000000</v>
      </c>
      <c r="L2267" s="3">
        <v>101000000</v>
      </c>
      <c r="M2267" s="1">
        <f>(K2267-L2267)/C2267</f>
        <v>4.0071964712174228</v>
      </c>
      <c r="N2267" s="1">
        <f>B2267/M2267</f>
        <v>0.88840166075471705</v>
      </c>
      <c r="O2267" s="3">
        <v>105000000</v>
      </c>
      <c r="P2267" s="1">
        <f>F2267/O2267*100</f>
        <v>-30.476190476190478</v>
      </c>
      <c r="Q2267" s="1">
        <f>D2267/O2267*100</f>
        <v>-30.476190476190478</v>
      </c>
      <c r="R2267" s="1">
        <f>B2267/S2267</f>
        <v>-0.29428305012499995</v>
      </c>
      <c r="S2267" s="1">
        <f>($O2267+$O2267*($Q2267-$C$1)/$C$1)/$C2267</f>
        <v>-12.097196894241279</v>
      </c>
      <c r="T2267" s="1">
        <f>($O2267+$O2267*($Q2267+T$2-$C$1)/$C$1)/$C2267</f>
        <v>-11.303318348056695</v>
      </c>
      <c r="U2267" s="1">
        <f>($O2267+$O2267*($Q2267+U$2-$C$1)/$C$1)/$C2267</f>
        <v>-11.700257621148987</v>
      </c>
      <c r="V2267" s="1">
        <f>($O2267+$O2267*($Q2267+V$2-$C$1)/$C$1)/$C2267</f>
        <v>-12.097196894241279</v>
      </c>
      <c r="AA2267"/>
      <c r="AB2267"/>
    </row>
    <row r="2268" spans="1:28" hidden="1" x14ac:dyDescent="0.2">
      <c r="A2268" t="s">
        <v>2347</v>
      </c>
      <c r="B2268" s="5">
        <v>36.36</v>
      </c>
      <c r="C2268" s="2">
        <v>22718882</v>
      </c>
      <c r="D2268" s="2">
        <v>58000000</v>
      </c>
      <c r="E2268" t="s">
        <v>364</v>
      </c>
      <c r="F2268" s="2">
        <v>0.92</v>
      </c>
      <c r="G2268" s="1">
        <f>D2268/$C$3</f>
        <v>0.58320054627791862</v>
      </c>
      <c r="H2268" s="1">
        <f>F2268/$C$3</f>
        <v>9.2507672857876754E-9</v>
      </c>
      <c r="I2268" s="1">
        <f>$B$3/G2268</f>
        <v>11.368302108620689</v>
      </c>
      <c r="J2268" s="1">
        <f>$B$3/H2268</f>
        <v>716697306.847826</v>
      </c>
      <c r="K2268" s="3">
        <v>507000000</v>
      </c>
      <c r="L2268" s="3">
        <v>300000000</v>
      </c>
      <c r="M2268" s="1">
        <f>(K2268-L2268)/C2268</f>
        <v>9.1113638426397916</v>
      </c>
      <c r="N2268" s="1">
        <f>B2268/M2268</f>
        <v>3.990621012173913</v>
      </c>
      <c r="O2268" s="3">
        <v>207000000</v>
      </c>
      <c r="P2268" s="1">
        <f>F2268/O2268*100</f>
        <v>4.4444444444444444E-7</v>
      </c>
      <c r="Q2268" s="1">
        <f>D2268/O2268*100</f>
        <v>28.019323671497588</v>
      </c>
      <c r="R2268" s="1">
        <f>B2268/S2268</f>
        <v>1.4242388784827582</v>
      </c>
      <c r="S2268" s="1">
        <f>($O2268+$O2268*($Q2268-$C$1)/$C$1)/$C2268</f>
        <v>25.529425259570438</v>
      </c>
      <c r="T2268" s="1">
        <f>($O2268+$O2268*($Q2268+T$2-$C$1)/$C$1)/$C2268</f>
        <v>27.351698028098394</v>
      </c>
      <c r="U2268" s="1">
        <f>($O2268+$O2268*($Q2268+U$2-$C$1)/$C$1)/$C2268</f>
        <v>26.440561643834414</v>
      </c>
      <c r="V2268" s="1">
        <f>($O2268+$O2268*($Q2268+V$2-$C$1)/$C$1)/$C2268</f>
        <v>25.529425259570438</v>
      </c>
      <c r="AA2268"/>
      <c r="AB2268"/>
    </row>
    <row r="2269" spans="1:28" hidden="1" x14ac:dyDescent="0.2">
      <c r="A2269" t="s">
        <v>2348</v>
      </c>
      <c r="B2269" s="5">
        <v>174.95</v>
      </c>
      <c r="C2269" s="2">
        <v>54790663</v>
      </c>
      <c r="D2269" s="2">
        <v>323000000</v>
      </c>
      <c r="E2269" t="s">
        <v>27</v>
      </c>
      <c r="F2269" s="2">
        <v>323000000</v>
      </c>
      <c r="G2269" s="1">
        <f>D2269/$C$3</f>
        <v>3.2478237318580638</v>
      </c>
      <c r="H2269" s="1">
        <f>F2269/$C$3</f>
        <v>3.2478237318580638</v>
      </c>
      <c r="I2269" s="1">
        <f>$B$3/G2269</f>
        <v>2.0413669421052631</v>
      </c>
      <c r="J2269" s="1">
        <f>$B$3/H2269</f>
        <v>2.0413669421052631</v>
      </c>
      <c r="K2269" s="4">
        <v>2354000000</v>
      </c>
      <c r="L2269" s="4">
        <v>1000000000</v>
      </c>
      <c r="M2269" s="1">
        <f>(K2269-L2269)/C2269</f>
        <v>24.712239747856309</v>
      </c>
      <c r="N2269" s="1">
        <f>B2269/M2269</f>
        <v>7.0794878078655827</v>
      </c>
      <c r="O2269" s="4">
        <v>1354000000</v>
      </c>
      <c r="P2269" s="1">
        <f>F2269/O2269*100</f>
        <v>23.855243722304284</v>
      </c>
      <c r="Q2269" s="1">
        <f>D2269/O2269*100</f>
        <v>23.855243722304284</v>
      </c>
      <c r="R2269" s="1">
        <f>B2269/S2269</f>
        <v>2.9676862203869967</v>
      </c>
      <c r="S2269" s="1">
        <f>($O2269+$O2269*($Q2269-$C$1)/$C$1)/$C2269</f>
        <v>58.95165021091276</v>
      </c>
      <c r="T2269" s="1">
        <f>($O2269+$O2269*($Q2269+T$2-$C$1)/$C$1)/$C2269</f>
        <v>63.89409816048402</v>
      </c>
      <c r="U2269" s="1">
        <f>($O2269+$O2269*($Q2269+U$2-$C$1)/$C$1)/$C2269</f>
        <v>61.42287418569839</v>
      </c>
      <c r="V2269" s="1">
        <f>($O2269+$O2269*($Q2269+V$2-$C$1)/$C$1)/$C2269</f>
        <v>58.95165021091276</v>
      </c>
      <c r="AA2269"/>
      <c r="AB2269"/>
    </row>
    <row r="2270" spans="1:28" hidden="1" x14ac:dyDescent="0.2">
      <c r="A2270" t="s">
        <v>2349</v>
      </c>
      <c r="B2270" s="5">
        <v>1.48</v>
      </c>
      <c r="C2270" s="2">
        <v>11631000</v>
      </c>
      <c r="D2270" s="2">
        <v>-101000000</v>
      </c>
      <c r="E2270" t="s">
        <v>27</v>
      </c>
      <c r="F2270" s="2">
        <v>-36000000</v>
      </c>
      <c r="G2270" s="1">
        <f>D2270/$C$3</f>
        <v>-1.0155733650701686</v>
      </c>
      <c r="H2270" s="1">
        <f>F2270/$C$3</f>
        <v>-0.36198654596560464</v>
      </c>
      <c r="I2270" s="1">
        <f>$B$3/G2270</f>
        <v>-6.528331903960396</v>
      </c>
      <c r="J2270" s="1">
        <f>$B$3/H2270</f>
        <v>-18.315597841666666</v>
      </c>
      <c r="K2270" s="3">
        <v>600000000</v>
      </c>
      <c r="L2270" s="3">
        <v>730000000</v>
      </c>
      <c r="M2270" s="1">
        <f>(K2270-L2270)/C2270</f>
        <v>-11.177026910841716</v>
      </c>
      <c r="N2270" s="1">
        <f>B2270/M2270</f>
        <v>-0.13241446153846154</v>
      </c>
      <c r="O2270" s="3">
        <v>-186000000</v>
      </c>
      <c r="P2270" s="1">
        <f>F2270/O2270*100</f>
        <v>19.35483870967742</v>
      </c>
      <c r="Q2270" s="1">
        <f>D2270/O2270*100</f>
        <v>54.3010752688172</v>
      </c>
      <c r="R2270" s="1">
        <f>B2270/S2270</f>
        <v>-1.7043445544554458E-2</v>
      </c>
      <c r="S2270" s="1">
        <f>($O2270+$O2270*($Q2270-$C$1)/$C$1)/$C2270</f>
        <v>-86.83690138423178</v>
      </c>
      <c r="T2270" s="1">
        <f>($O2270+$O2270*($Q2270+T$2-$C$1)/$C$1)/$C2270</f>
        <v>-90.035250623334193</v>
      </c>
      <c r="U2270" s="1">
        <f>($O2270+$O2270*($Q2270+U$2-$C$1)/$C$1)/$C2270</f>
        <v>-88.436076003782986</v>
      </c>
      <c r="V2270" s="1">
        <f>($O2270+$O2270*($Q2270+V$2-$C$1)/$C$1)/$C2270</f>
        <v>-86.83690138423178</v>
      </c>
      <c r="AA2270"/>
      <c r="AB2270"/>
    </row>
    <row r="2271" spans="1:28" hidden="1" x14ac:dyDescent="0.2">
      <c r="A2271" t="s">
        <v>2350</v>
      </c>
      <c r="B2271" s="5">
        <v>187.69</v>
      </c>
      <c r="C2271" s="2">
        <v>21487000</v>
      </c>
      <c r="D2271" s="2">
        <v>29000000</v>
      </c>
      <c r="E2271" t="s">
        <v>27</v>
      </c>
      <c r="F2271" s="2">
        <v>27000000</v>
      </c>
      <c r="G2271" s="1">
        <f>D2271/$C$3</f>
        <v>0.29160027313895931</v>
      </c>
      <c r="H2271" s="1">
        <f>F2271/$C$3</f>
        <v>0.27148990947420348</v>
      </c>
      <c r="I2271" s="1">
        <f>$B$3/G2271</f>
        <v>22.736604217241378</v>
      </c>
      <c r="J2271" s="1">
        <f>$B$3/H2271</f>
        <v>24.420797122222222</v>
      </c>
      <c r="K2271" s="4">
        <v>1638000000</v>
      </c>
      <c r="L2271" s="3">
        <v>297000000</v>
      </c>
      <c r="M2271" s="1">
        <f>(K2271-L2271)/C2271</f>
        <v>62.409829199050591</v>
      </c>
      <c r="N2271" s="1">
        <f>B2271/M2271</f>
        <v>3.0073788441461593</v>
      </c>
      <c r="O2271" s="4">
        <v>1340000000</v>
      </c>
      <c r="P2271" s="1">
        <f>F2271/O2271*100</f>
        <v>2.0149253731343282</v>
      </c>
      <c r="Q2271" s="1">
        <f>D2271/O2271*100</f>
        <v>2.1641791044776122</v>
      </c>
      <c r="R2271" s="1">
        <f>B2271/S2271</f>
        <v>13.906534586206897</v>
      </c>
      <c r="S2271" s="1">
        <f>($O2271+$O2271*($Q2271-$C$1)/$C$1)/$C2271</f>
        <v>13.49653278726672</v>
      </c>
      <c r="T2271" s="1">
        <f>($O2271+$O2271*($Q2271+T$2-$C$1)/$C$1)/$C2271</f>
        <v>25.969190673430447</v>
      </c>
      <c r="U2271" s="1">
        <f>($O2271+$O2271*($Q2271+U$2-$C$1)/$C$1)/$C2271</f>
        <v>19.732861730348581</v>
      </c>
      <c r="V2271" s="1">
        <f>($O2271+$O2271*($Q2271+V$2-$C$1)/$C$1)/$C2271</f>
        <v>13.49653278726672</v>
      </c>
      <c r="AA2271"/>
      <c r="AB2271"/>
    </row>
    <row r="2272" spans="1:28" hidden="1" x14ac:dyDescent="0.2">
      <c r="A2272" t="s">
        <v>2351</v>
      </c>
      <c r="B2272" s="5">
        <v>112.04</v>
      </c>
      <c r="C2272" s="2">
        <v>50558000</v>
      </c>
      <c r="D2272" s="2">
        <v>227000000</v>
      </c>
      <c r="E2272" t="s">
        <v>27</v>
      </c>
      <c r="F2272" s="2">
        <v>90000000</v>
      </c>
      <c r="G2272" s="1">
        <f>D2272/$C$3</f>
        <v>2.2825262759497846</v>
      </c>
      <c r="H2272" s="1">
        <f>F2272/$C$3</f>
        <v>0.90496636491401161</v>
      </c>
      <c r="I2272" s="1">
        <f>$B$3/G2272</f>
        <v>2.9046763096916299</v>
      </c>
      <c r="J2272" s="1">
        <f>$B$3/H2272</f>
        <v>7.3262391366666666</v>
      </c>
      <c r="K2272" s="4">
        <v>6502000000</v>
      </c>
      <c r="L2272" s="4">
        <v>4032000000</v>
      </c>
      <c r="M2272" s="1">
        <f>(K2272-L2272)/C2272</f>
        <v>48.854780647968667</v>
      </c>
      <c r="N2272" s="1">
        <f>B2272/M2272</f>
        <v>2.2933272550607291</v>
      </c>
      <c r="O2272" s="4">
        <v>2464000000</v>
      </c>
      <c r="P2272" s="1">
        <f>F2272/O2272*100</f>
        <v>3.6525974025974026</v>
      </c>
      <c r="Q2272" s="1">
        <f>D2272/O2272*100</f>
        <v>9.2126623376623371</v>
      </c>
      <c r="R2272" s="1">
        <f>B2272/S2272</f>
        <v>2.4953825198237887</v>
      </c>
      <c r="S2272" s="1">
        <f>($O2272+$O2272*($Q2272-$C$1)/$C$1)/$C2272</f>
        <v>44.898927963922624</v>
      </c>
      <c r="T2272" s="1">
        <f>($O2272+$O2272*($Q2272+T$2-$C$1)/$C$1)/$C2272</f>
        <v>54.646148977412082</v>
      </c>
      <c r="U2272" s="1">
        <f>($O2272+$O2272*($Q2272+U$2-$C$1)/$C$1)/$C2272</f>
        <v>49.772538470667349</v>
      </c>
      <c r="V2272" s="1">
        <f>($O2272+$O2272*($Q2272+V$2-$C$1)/$C$1)/$C2272</f>
        <v>44.898927963922624</v>
      </c>
      <c r="AA2272"/>
      <c r="AB2272"/>
    </row>
    <row r="2273" spans="1:28" hidden="1" x14ac:dyDescent="0.2">
      <c r="A2273" t="s">
        <v>2352</v>
      </c>
      <c r="B2273" s="5">
        <v>2.38</v>
      </c>
      <c r="C2273" s="2">
        <v>1474001</v>
      </c>
      <c r="D2273" s="2">
        <v>-8000000</v>
      </c>
      <c r="E2273" t="s">
        <v>27</v>
      </c>
      <c r="F2273" s="2">
        <v>-0.81</v>
      </c>
      <c r="G2273" s="1">
        <f>D2273/$C$3</f>
        <v>-8.0441454659023248E-2</v>
      </c>
      <c r="H2273" s="1">
        <f>F2273/$C$3</f>
        <v>-8.1446972842261047E-9</v>
      </c>
      <c r="I2273" s="1">
        <f>$B$3/G2273</f>
        <v>-82.420190287500006</v>
      </c>
      <c r="J2273" s="1">
        <f>$B$3/H2273</f>
        <v>-814026570.74074066</v>
      </c>
      <c r="K2273" s="3">
        <v>3000000</v>
      </c>
      <c r="L2273" s="3">
        <v>1.33</v>
      </c>
      <c r="M2273" s="1">
        <f>(K2273-L2273)/C2273</f>
        <v>2.0352758715903176</v>
      </c>
      <c r="N2273" s="1">
        <f>B2273/M2273</f>
        <v>1.169374645089426</v>
      </c>
      <c r="O2273" s="3">
        <v>2000000</v>
      </c>
      <c r="P2273" s="1">
        <f>F2273/O2273*100</f>
        <v>-4.0500000000000002E-5</v>
      </c>
      <c r="Q2273" s="1">
        <f>D2273/O2273*100</f>
        <v>-400</v>
      </c>
      <c r="R2273" s="1">
        <f>B2273/S2273</f>
        <v>-4.385152975E-2</v>
      </c>
      <c r="S2273" s="1">
        <f>($O2273+$O2273*($Q2273-$C$1)/$C$1)/$C2273</f>
        <v>-54.274047303902776</v>
      </c>
      <c r="T2273" s="1">
        <f>($O2273+$O2273*($Q2273+T$2-$C$1)/$C$1)/$C2273</f>
        <v>-54.002677067383267</v>
      </c>
      <c r="U2273" s="1">
        <f>($O2273+$O2273*($Q2273+U$2-$C$1)/$C$1)/$C2273</f>
        <v>-54.138362185643025</v>
      </c>
      <c r="V2273" s="1">
        <f>($O2273+$O2273*($Q2273+V$2-$C$1)/$C$1)/$C2273</f>
        <v>-54.274047303902776</v>
      </c>
      <c r="AA2273"/>
      <c r="AB2273"/>
    </row>
    <row r="2274" spans="1:28" hidden="1" x14ac:dyDescent="0.2">
      <c r="A2274" t="s">
        <v>2353</v>
      </c>
      <c r="B2274" s="5">
        <v>9.0500000000000007</v>
      </c>
      <c r="C2274" s="2">
        <v>20158223</v>
      </c>
      <c r="D2274" s="2">
        <v>-34000000</v>
      </c>
      <c r="E2274" t="s">
        <v>27</v>
      </c>
      <c r="F2274" s="2">
        <v>-11000000</v>
      </c>
      <c r="G2274" s="1">
        <f>D2274/$C$3</f>
        <v>-0.34187618230084882</v>
      </c>
      <c r="H2274" s="1">
        <f>F2274/$C$3</f>
        <v>-0.11060700015615697</v>
      </c>
      <c r="I2274" s="1">
        <f>$B$3/G2274</f>
        <v>-19.39298595</v>
      </c>
      <c r="J2274" s="1">
        <f>$B$3/H2274</f>
        <v>-59.941956572727271</v>
      </c>
      <c r="K2274" s="3">
        <v>122000000</v>
      </c>
      <c r="L2274" s="3">
        <v>12000000</v>
      </c>
      <c r="M2274" s="1">
        <f>(K2274-L2274)/C2274</f>
        <v>5.4568301977808265</v>
      </c>
      <c r="N2274" s="1">
        <f>B2274/M2274</f>
        <v>1.6584719831818182</v>
      </c>
      <c r="O2274" s="3">
        <v>110000000</v>
      </c>
      <c r="P2274" s="1">
        <f>F2274/O2274*100</f>
        <v>-10</v>
      </c>
      <c r="Q2274" s="1">
        <f>D2274/O2274*100</f>
        <v>-30.909090909090907</v>
      </c>
      <c r="R2274" s="1">
        <f>B2274/S2274</f>
        <v>-0.53656446514705891</v>
      </c>
      <c r="S2274" s="1">
        <f>($O2274+$O2274*($Q2274-$C$1)/$C$1)/$C2274</f>
        <v>-16.866566065868007</v>
      </c>
      <c r="T2274" s="1">
        <f>($O2274+$O2274*($Q2274+T$2-$C$1)/$C$1)/$C2274</f>
        <v>-15.77520002631184</v>
      </c>
      <c r="U2274" s="1">
        <f>($O2274+$O2274*($Q2274+U$2-$C$1)/$C$1)/$C2274</f>
        <v>-16.320883046089925</v>
      </c>
      <c r="V2274" s="1">
        <f>($O2274+$O2274*($Q2274+V$2-$C$1)/$C$1)/$C2274</f>
        <v>-16.866566065868007</v>
      </c>
      <c r="AA2274"/>
      <c r="AB2274"/>
    </row>
    <row r="2275" spans="1:28" hidden="1" x14ac:dyDescent="0.2">
      <c r="A2275" t="s">
        <v>2354</v>
      </c>
      <c r="B2275" s="5">
        <v>0.65</v>
      </c>
      <c r="C2275" s="2">
        <v>127609748</v>
      </c>
      <c r="D2275" s="2">
        <v>-27000000</v>
      </c>
      <c r="E2275" t="s">
        <v>27</v>
      </c>
      <c r="F2275" s="2">
        <v>-14000000</v>
      </c>
      <c r="G2275" s="1">
        <f>D2275/$C$3</f>
        <v>-0.27148990947420348</v>
      </c>
      <c r="H2275" s="1">
        <f>F2275/$C$3</f>
        <v>-0.1407725456532907</v>
      </c>
      <c r="I2275" s="1">
        <f>$B$3/G2275</f>
        <v>-24.420797122222222</v>
      </c>
      <c r="J2275" s="1">
        <f>$B$3/H2275</f>
        <v>-47.097251592857141</v>
      </c>
      <c r="K2275" s="3">
        <v>165000000</v>
      </c>
      <c r="L2275" s="3">
        <v>47000000</v>
      </c>
      <c r="M2275" s="1">
        <f>(K2275-L2275)/C2275</f>
        <v>0.92469424827952795</v>
      </c>
      <c r="N2275" s="1">
        <f>B2275/M2275</f>
        <v>0.70293505254237298</v>
      </c>
      <c r="O2275" s="3">
        <v>116000000</v>
      </c>
      <c r="P2275" s="1">
        <f>F2275/O2275*100</f>
        <v>-12.068965517241379</v>
      </c>
      <c r="Q2275" s="1">
        <f>D2275/O2275*100</f>
        <v>-23.275862068965516</v>
      </c>
      <c r="R2275" s="1">
        <f>B2275/S2275</f>
        <v>-0.30720865259259261</v>
      </c>
      <c r="S2275" s="1">
        <f>($O2275+$O2275*($Q2275-$C$1)/$C$1)/$C2275</f>
        <v>-2.115825822334513</v>
      </c>
      <c r="T2275" s="1">
        <f>($O2275+$O2275*($Q2275+T$2-$C$1)/$C$1)/$C2275</f>
        <v>-1.9340215294524365</v>
      </c>
      <c r="U2275" s="1">
        <f>($O2275+$O2275*($Q2275+U$2-$C$1)/$C$1)/$C2275</f>
        <v>-2.0249236758934748</v>
      </c>
      <c r="V2275" s="1">
        <f>($O2275+$O2275*($Q2275+V$2-$C$1)/$C$1)/$C2275</f>
        <v>-2.115825822334513</v>
      </c>
      <c r="AA2275"/>
      <c r="AB2275"/>
    </row>
    <row r="2276" spans="1:28" hidden="1" x14ac:dyDescent="0.2">
      <c r="A2276" t="s">
        <v>2355</v>
      </c>
      <c r="B2276" s="5">
        <v>280.77</v>
      </c>
      <c r="C2276" s="2">
        <v>87667000</v>
      </c>
      <c r="D2276" s="2">
        <v>377000000</v>
      </c>
      <c r="E2276" t="s">
        <v>27</v>
      </c>
      <c r="F2276" s="2">
        <v>109000000</v>
      </c>
      <c r="G2276" s="1">
        <f>D2276/$C$3</f>
        <v>3.790803550806471</v>
      </c>
      <c r="H2276" s="1">
        <f>F2276/$C$3</f>
        <v>1.0960148197291919</v>
      </c>
      <c r="I2276" s="1">
        <f>$B$3/G2276</f>
        <v>1.7489695551724136</v>
      </c>
      <c r="J2276" s="1">
        <f>$B$3/H2276</f>
        <v>6.049188277981651</v>
      </c>
      <c r="K2276" s="4">
        <v>1751000000</v>
      </c>
      <c r="L2276" s="4">
        <v>1549000000</v>
      </c>
      <c r="M2276" s="1">
        <f>(K2276-L2276)/C2276</f>
        <v>2.3041737483887892</v>
      </c>
      <c r="N2276" s="1">
        <f>B2276/M2276</f>
        <v>121.85279004950495</v>
      </c>
      <c r="O2276" s="3">
        <v>202000000</v>
      </c>
      <c r="P2276" s="1">
        <f>F2276/O2276*100</f>
        <v>53.960396039603964</v>
      </c>
      <c r="Q2276" s="1">
        <f>D2276/O2276*100</f>
        <v>186.63366336633663</v>
      </c>
      <c r="R2276" s="1">
        <f>B2276/S2276</f>
        <v>6.528982384615384</v>
      </c>
      <c r="S2276" s="1">
        <f>($O2276+$O2276*($Q2276-$C$1)/$C$1)/$C2276</f>
        <v>43.003638769434339</v>
      </c>
      <c r="T2276" s="1">
        <f>($O2276+$O2276*($Q2276+T$2-$C$1)/$C$1)/$C2276</f>
        <v>43.464473519112097</v>
      </c>
      <c r="U2276" s="1">
        <f>($O2276+$O2276*($Q2276+U$2-$C$1)/$C$1)/$C2276</f>
        <v>43.234056144273218</v>
      </c>
      <c r="V2276" s="1">
        <f>($O2276+$O2276*($Q2276+V$2-$C$1)/$C$1)/$C2276</f>
        <v>43.003638769434339</v>
      </c>
      <c r="AA2276"/>
      <c r="AB2276"/>
    </row>
    <row r="2277" spans="1:28" hidden="1" x14ac:dyDescent="0.2">
      <c r="A2277" t="s">
        <v>2356</v>
      </c>
      <c r="B2277" s="5">
        <v>1.87</v>
      </c>
      <c r="C2277" s="2">
        <v>28847000</v>
      </c>
      <c r="D2277" s="2">
        <v>-60000000</v>
      </c>
      <c r="E2277" t="s">
        <v>27</v>
      </c>
      <c r="F2277" s="2">
        <v>-11000000</v>
      </c>
      <c r="G2277" s="1">
        <f>D2277/$C$3</f>
        <v>-0.60331090994267444</v>
      </c>
      <c r="H2277" s="1">
        <f>F2277/$C$3</f>
        <v>-0.11060700015615697</v>
      </c>
      <c r="I2277" s="1">
        <f>$B$3/G2277</f>
        <v>-10.989358704999999</v>
      </c>
      <c r="J2277" s="1">
        <f>$B$3/H2277</f>
        <v>-59.941956572727271</v>
      </c>
      <c r="K2277" s="3">
        <v>45000000</v>
      </c>
      <c r="L2277" s="3">
        <v>8000000</v>
      </c>
      <c r="M2277" s="1">
        <f>(K2277-L2277)/C2277</f>
        <v>1.2826290428814089</v>
      </c>
      <c r="N2277" s="1">
        <f>B2277/M2277</f>
        <v>1.4579429729729729</v>
      </c>
      <c r="O2277" s="3">
        <v>38000000</v>
      </c>
      <c r="P2277" s="1">
        <f>F2277/O2277*100</f>
        <v>-28.947368421052634</v>
      </c>
      <c r="Q2277" s="1">
        <f>D2277/O2277*100</f>
        <v>-157.89473684210526</v>
      </c>
      <c r="R2277" s="1">
        <f>B2277/S2277</f>
        <v>-8.9906483333333342E-2</v>
      </c>
      <c r="S2277" s="1">
        <f>($O2277+$O2277*($Q2277-$C$1)/$C$1)/$C2277</f>
        <v>-20.799389884563386</v>
      </c>
      <c r="T2277" s="1">
        <f>($O2277+$O2277*($Q2277+T$2-$C$1)/$C$1)/$C2277</f>
        <v>-20.535930946025584</v>
      </c>
      <c r="U2277" s="1">
        <f>($O2277+$O2277*($Q2277+U$2-$C$1)/$C$1)/$C2277</f>
        <v>-20.667660415294485</v>
      </c>
      <c r="V2277" s="1">
        <f>($O2277+$O2277*($Q2277+V$2-$C$1)/$C$1)/$C2277</f>
        <v>-20.799389884563386</v>
      </c>
      <c r="AA2277"/>
      <c r="AB2277"/>
    </row>
    <row r="2278" spans="1:28" hidden="1" x14ac:dyDescent="0.2">
      <c r="A2278" t="s">
        <v>2357</v>
      </c>
      <c r="B2278" s="5">
        <v>6.08</v>
      </c>
      <c r="C2278" s="2">
        <v>17766000</v>
      </c>
      <c r="D2278" s="2">
        <v>-5000000</v>
      </c>
      <c r="E2278" t="s">
        <v>27</v>
      </c>
      <c r="F2278" s="2">
        <v>1.07</v>
      </c>
      <c r="G2278" s="1">
        <f>D2278/$C$3</f>
        <v>-5.027590916188953E-2</v>
      </c>
      <c r="H2278" s="1">
        <f>F2278/$C$3</f>
        <v>1.0759044560644361E-8</v>
      </c>
      <c r="I2278" s="1">
        <f>$B$3/G2278</f>
        <v>-131.87230446000001</v>
      </c>
      <c r="J2278" s="1">
        <f>$B$3/H2278</f>
        <v>616225721.77570093</v>
      </c>
      <c r="K2278" s="3">
        <v>76000000</v>
      </c>
      <c r="L2278" s="3">
        <v>40000000</v>
      </c>
      <c r="M2278" s="1">
        <f>(K2278-L2278)/C2278</f>
        <v>2.0263424518743669</v>
      </c>
      <c r="N2278" s="1">
        <f>B2278/M2278</f>
        <v>3.00048</v>
      </c>
      <c r="O2278" s="3">
        <v>37000000</v>
      </c>
      <c r="P2278" s="1">
        <f>F2278/O2278*100</f>
        <v>2.8918918918918919E-6</v>
      </c>
      <c r="Q2278" s="1">
        <f>D2278/O2278*100</f>
        <v>-13.513513513513514</v>
      </c>
      <c r="R2278" s="1">
        <f>B2278/S2278</f>
        <v>-2.1603455999999994</v>
      </c>
      <c r="S2278" s="1">
        <f>($O2278+$O2278*($Q2278-$C$1)/$C$1)/$C2278</f>
        <v>-2.8143645164921769</v>
      </c>
      <c r="T2278" s="1">
        <f>($O2278+$O2278*($Q2278+T$2-$C$1)/$C$1)/$C2278</f>
        <v>-2.397838568051335</v>
      </c>
      <c r="U2278" s="1">
        <f>($O2278+$O2278*($Q2278+U$2-$C$1)/$C$1)/$C2278</f>
        <v>-2.6061015422717557</v>
      </c>
      <c r="V2278" s="1">
        <f>($O2278+$O2278*($Q2278+V$2-$C$1)/$C$1)/$C2278</f>
        <v>-2.8143645164921769</v>
      </c>
      <c r="AA2278"/>
      <c r="AB2278"/>
    </row>
    <row r="2279" spans="1:28" hidden="1" x14ac:dyDescent="0.2">
      <c r="A2279" t="s">
        <v>2358</v>
      </c>
      <c r="B2279" s="5">
        <v>172.14</v>
      </c>
      <c r="C2279" s="2">
        <v>76577000</v>
      </c>
      <c r="D2279" s="2">
        <v>411000000</v>
      </c>
      <c r="E2279" t="s">
        <v>27</v>
      </c>
      <c r="F2279" s="2">
        <v>105000000</v>
      </c>
      <c r="G2279" s="1">
        <f>D2279/$C$3</f>
        <v>4.1326797331073193</v>
      </c>
      <c r="H2279" s="1">
        <f>F2279/$C$3</f>
        <v>1.0557940923996803</v>
      </c>
      <c r="I2279" s="1">
        <f>$B$3/G2279</f>
        <v>1.6042859423357665</v>
      </c>
      <c r="J2279" s="1">
        <f>$B$3/H2279</f>
        <v>6.2796335457142858</v>
      </c>
      <c r="K2279" s="4">
        <v>3714000000</v>
      </c>
      <c r="L2279" s="4">
        <v>1551000000</v>
      </c>
      <c r="M2279" s="1">
        <f>(K2279-L2279)/C2279</f>
        <v>28.24607910991551</v>
      </c>
      <c r="N2279" s="1">
        <f>B2279/M2279</f>
        <v>6.0942971705963931</v>
      </c>
      <c r="O2279" s="4">
        <v>2163000000</v>
      </c>
      <c r="P2279" s="1">
        <f>F2279/O2279*100</f>
        <v>4.8543689320388346</v>
      </c>
      <c r="Q2279" s="1">
        <f>D2279/O2279*100</f>
        <v>19.001386962552012</v>
      </c>
      <c r="R2279" s="1">
        <f>B2279/S2279</f>
        <v>3.2072907007299269</v>
      </c>
      <c r="S2279" s="1">
        <f>($O2279+$O2279*($Q2279-$C$1)/$C$1)/$C2279</f>
        <v>53.671467934236126</v>
      </c>
      <c r="T2279" s="1">
        <f>($O2279+$O2279*($Q2279+T$2-$C$1)/$C$1)/$C2279</f>
        <v>59.320683756219232</v>
      </c>
      <c r="U2279" s="1">
        <f>($O2279+$O2279*($Q2279+U$2-$C$1)/$C$1)/$C2279</f>
        <v>56.496075845227679</v>
      </c>
      <c r="V2279" s="1">
        <f>($O2279+$O2279*($Q2279+V$2-$C$1)/$C$1)/$C2279</f>
        <v>53.671467934236126</v>
      </c>
      <c r="AA2279"/>
      <c r="AB2279"/>
    </row>
    <row r="2280" spans="1:28" hidden="1" x14ac:dyDescent="0.2">
      <c r="A2280" t="s">
        <v>2011</v>
      </c>
      <c r="B2280" s="5">
        <v>34.31</v>
      </c>
      <c r="C2280" s="2">
        <v>1442000000</v>
      </c>
      <c r="D2280" s="2">
        <v>8014000000</v>
      </c>
      <c r="E2280" t="s">
        <v>27</v>
      </c>
      <c r="F2280" s="2">
        <v>2351000000</v>
      </c>
      <c r="G2280" s="1">
        <f>D2280/$C$3</f>
        <v>80.582227204676542</v>
      </c>
      <c r="H2280" s="1">
        <f>F2280/$C$3</f>
        <v>23.639732487920458</v>
      </c>
      <c r="I2280" s="1">
        <f>$B$3/G2280</f>
        <v>8.2276206925380582E-2</v>
      </c>
      <c r="J2280" s="1">
        <f>$B$3/H2280</f>
        <v>0.28046002649936197</v>
      </c>
      <c r="K2280" s="2">
        <v>231529000000</v>
      </c>
      <c r="L2280" s="2">
        <v>182758000000</v>
      </c>
      <c r="M2280" s="1">
        <f>(K2280-L2280)/C2280</f>
        <v>33.821775312066578</v>
      </c>
      <c r="N2280" s="1">
        <f>B2280/M2280</f>
        <v>1.0144352176498328</v>
      </c>
      <c r="O2280" s="2">
        <v>44554000000</v>
      </c>
      <c r="P2280" s="1">
        <f>F2280/O2280*100</f>
        <v>5.2767428289266958</v>
      </c>
      <c r="Q2280" s="1">
        <f>D2280/O2280*100</f>
        <v>17.987161646541274</v>
      </c>
      <c r="R2280" s="1">
        <f>B2280/S2280</f>
        <v>0.61735737459445972</v>
      </c>
      <c r="S2280" s="1">
        <f>($O2280+$O2280*($Q2280-$C$1)/$C$1)/$C2280</f>
        <v>55.575589459084604</v>
      </c>
      <c r="T2280" s="1">
        <f>($O2280+$O2280*($Q2280+T$2-$C$1)/$C$1)/$C2280</f>
        <v>61.755062413314839</v>
      </c>
      <c r="U2280" s="1">
        <f>($O2280+$O2280*($Q2280+U$2-$C$1)/$C$1)/$C2280</f>
        <v>58.665325936199721</v>
      </c>
      <c r="V2280" s="1">
        <f>($O2280+$O2280*($Q2280+V$2-$C$1)/$C$1)/$C2280</f>
        <v>55.575589459084604</v>
      </c>
      <c r="AA2280"/>
      <c r="AB2280"/>
    </row>
    <row r="2281" spans="1:28" hidden="1" x14ac:dyDescent="0.2">
      <c r="A2281" t="s">
        <v>2360</v>
      </c>
      <c r="B2281" s="5">
        <v>0.79</v>
      </c>
      <c r="C2281" s="2">
        <v>75405000</v>
      </c>
      <c r="D2281" s="2">
        <v>-20000000</v>
      </c>
      <c r="E2281" t="s">
        <v>27</v>
      </c>
      <c r="F2281" s="2">
        <v>-11000000</v>
      </c>
      <c r="G2281" s="1">
        <f>D2281/$C$3</f>
        <v>-0.20110363664755812</v>
      </c>
      <c r="H2281" s="1">
        <f>F2281/$C$3</f>
        <v>-0.11060700015615697</v>
      </c>
      <c r="I2281" s="1">
        <f>$B$3/G2281</f>
        <v>-32.968076115000002</v>
      </c>
      <c r="J2281" s="1">
        <f>$B$3/H2281</f>
        <v>-59.941956572727271</v>
      </c>
      <c r="K2281" s="3">
        <v>539000000</v>
      </c>
      <c r="L2281" s="3">
        <v>172000000</v>
      </c>
      <c r="M2281" s="1">
        <f>(K2281-L2281)/C2281</f>
        <v>4.867051256547974</v>
      </c>
      <c r="N2281" s="1">
        <f>B2281/M2281</f>
        <v>0.16231594005449593</v>
      </c>
      <c r="O2281" s="3">
        <v>367000000</v>
      </c>
      <c r="P2281" s="1">
        <f>F2281/O2281*100</f>
        <v>-2.9972752043596729</v>
      </c>
      <c r="Q2281" s="1">
        <f>D2281/O2281*100</f>
        <v>-5.4495912806539506</v>
      </c>
      <c r="R2281" s="1">
        <f>B2281/S2281</f>
        <v>-0.29784975000000002</v>
      </c>
      <c r="S2281" s="1">
        <f>($O2281+$O2281*($Q2281-$C$1)/$C$1)/$C2281</f>
        <v>-2.6523440090179697</v>
      </c>
      <c r="T2281" s="1">
        <f>($O2281+$O2281*($Q2281+T$2-$C$1)/$C$1)/$C2281</f>
        <v>-1.6789337577083747</v>
      </c>
      <c r="U2281" s="1">
        <f>($O2281+$O2281*($Q2281+U$2-$C$1)/$C$1)/$C2281</f>
        <v>-2.1656388833631723</v>
      </c>
      <c r="V2281" s="1">
        <f>($O2281+$O2281*($Q2281+V$2-$C$1)/$C$1)/$C2281</f>
        <v>-2.6523440090179697</v>
      </c>
      <c r="AA2281"/>
      <c r="AB2281"/>
    </row>
    <row r="2282" spans="1:28" hidden="1" x14ac:dyDescent="0.2">
      <c r="A2282" t="s">
        <v>2361</v>
      </c>
      <c r="B2282" s="5">
        <v>76.739999999999995</v>
      </c>
      <c r="C2282" s="2">
        <v>217791000</v>
      </c>
      <c r="D2282" s="2">
        <v>109000000</v>
      </c>
      <c r="E2282" t="s">
        <v>27</v>
      </c>
      <c r="F2282" s="2">
        <v>128000000</v>
      </c>
      <c r="G2282" s="1">
        <f>D2282/$C$3</f>
        <v>1.0960148197291919</v>
      </c>
      <c r="H2282" s="1">
        <f>F2282/$C$3</f>
        <v>1.287063274544372</v>
      </c>
      <c r="I2282" s="1">
        <f>$B$3/G2282</f>
        <v>6.049188277981651</v>
      </c>
      <c r="J2282" s="1">
        <f>$B$3/H2282</f>
        <v>5.1512618929687504</v>
      </c>
      <c r="K2282" s="4">
        <v>3215000000</v>
      </c>
      <c r="L2282" s="3">
        <v>792000000</v>
      </c>
      <c r="M2282" s="1">
        <f>(K2282-L2282)/C2282</f>
        <v>11.125344940791861</v>
      </c>
      <c r="N2282" s="1">
        <f>B2282/M2282</f>
        <v>6.8977636566240195</v>
      </c>
      <c r="O2282" s="4">
        <v>2423000000</v>
      </c>
      <c r="P2282" s="1">
        <f>F2282/O2282*100</f>
        <v>5.2827073875361128</v>
      </c>
      <c r="Q2282" s="1">
        <f>D2282/O2282*100</f>
        <v>4.4985555096987202</v>
      </c>
      <c r="R2282" s="1">
        <f>B2282/S2282</f>
        <v>15.333285633027526</v>
      </c>
      <c r="S2282" s="1">
        <f>($O2282+$O2282*($Q2282-$C$1)/$C$1)/$C2282</f>
        <v>5.0047981780697999</v>
      </c>
      <c r="T2282" s="1">
        <f>($O2282+$O2282*($Q2282+T$2-$C$1)/$C$1)/$C2282</f>
        <v>7.229867166228173</v>
      </c>
      <c r="U2282" s="1">
        <f>($O2282+$O2282*($Q2282+U$2-$C$1)/$C$1)/$C2282</f>
        <v>6.1173326721489856</v>
      </c>
      <c r="V2282" s="1">
        <f>($O2282+$O2282*($Q2282+V$2-$C$1)/$C$1)/$C2282</f>
        <v>5.0047981780697999</v>
      </c>
      <c r="AA2282"/>
      <c r="AB2282"/>
    </row>
    <row r="2283" spans="1:28" hidden="1" x14ac:dyDescent="0.2">
      <c r="A2283" t="s">
        <v>2362</v>
      </c>
      <c r="B2283" s="5">
        <v>14.87</v>
      </c>
      <c r="C2283" s="2">
        <v>90691368</v>
      </c>
      <c r="D2283" s="2">
        <v>26000000</v>
      </c>
      <c r="E2283" t="s">
        <v>27</v>
      </c>
      <c r="F2283" s="2">
        <v>5000000</v>
      </c>
      <c r="G2283" s="1">
        <f>D2283/$C$3</f>
        <v>0.26143472764182557</v>
      </c>
      <c r="H2283" s="1">
        <f>F2283/$C$3</f>
        <v>5.027590916188953E-2</v>
      </c>
      <c r="I2283" s="1">
        <f>$B$3/G2283</f>
        <v>25.360058550000002</v>
      </c>
      <c r="J2283" s="1">
        <f>$B$3/H2283</f>
        <v>131.87230446000001</v>
      </c>
      <c r="K2283" s="4">
        <v>1653000000</v>
      </c>
      <c r="L2283" s="4">
        <v>1049000000</v>
      </c>
      <c r="M2283" s="1">
        <f>(K2283-L2283)/C2283</f>
        <v>6.6599502611979569</v>
      </c>
      <c r="N2283" s="1">
        <f>B2283/M2283</f>
        <v>2.2327494075496688</v>
      </c>
      <c r="O2283" s="3">
        <v>598000000</v>
      </c>
      <c r="P2283" s="1">
        <f>F2283/O2283*100</f>
        <v>0.83612040133779264</v>
      </c>
      <c r="Q2283" s="1">
        <f>D2283/O2283*100</f>
        <v>4.3478260869565215</v>
      </c>
      <c r="R2283" s="1">
        <f>B2283/S2283</f>
        <v>5.1868486236923079</v>
      </c>
      <c r="S2283" s="1">
        <f>($O2283+$O2283*($Q2283-$C$1)/$C$1)/$C2283</f>
        <v>2.8668660064759415</v>
      </c>
      <c r="T2283" s="1">
        <f>($O2283+$O2283*($Q2283+T$2-$C$1)/$C$1)/$C2283</f>
        <v>4.1856243694548745</v>
      </c>
      <c r="U2283" s="1">
        <f>($O2283+$O2283*($Q2283+U$2-$C$1)/$C$1)/$C2283</f>
        <v>3.526245187965408</v>
      </c>
      <c r="V2283" s="1">
        <f>($O2283+$O2283*($Q2283+V$2-$C$1)/$C$1)/$C2283</f>
        <v>2.8668660064759415</v>
      </c>
      <c r="AA2283"/>
      <c r="AB2283"/>
    </row>
    <row r="2284" spans="1:28" hidden="1" x14ac:dyDescent="0.2">
      <c r="A2284" t="s">
        <v>2363</v>
      </c>
      <c r="B2284" s="5">
        <v>41.85</v>
      </c>
      <c r="C2284" s="2">
        <v>14941000</v>
      </c>
      <c r="D2284" s="2">
        <v>28000000</v>
      </c>
      <c r="E2284" t="s">
        <v>27</v>
      </c>
      <c r="F2284" s="2">
        <v>6000000</v>
      </c>
      <c r="G2284" s="1">
        <f>D2284/$C$3</f>
        <v>0.2815450913065814</v>
      </c>
      <c r="H2284" s="1">
        <f>F2284/$C$3</f>
        <v>6.0331090994267443E-2</v>
      </c>
      <c r="I2284" s="1">
        <f>$B$3/G2284</f>
        <v>23.548625796428571</v>
      </c>
      <c r="J2284" s="1">
        <f>$B$3/H2284</f>
        <v>109.89358704999999</v>
      </c>
      <c r="K2284" s="4">
        <v>1064000000</v>
      </c>
      <c r="L2284" s="3">
        <v>587000000</v>
      </c>
      <c r="M2284" s="1">
        <f>(K2284-L2284)/C2284</f>
        <v>31.925573924101467</v>
      </c>
      <c r="N2284" s="1">
        <f>B2284/M2284</f>
        <v>1.3108613207547171</v>
      </c>
      <c r="O2284" s="3">
        <v>474000000</v>
      </c>
      <c r="P2284" s="1">
        <f>F2284/O2284*100</f>
        <v>1.2658227848101267</v>
      </c>
      <c r="Q2284" s="1">
        <f>D2284/O2284*100</f>
        <v>5.9071729957805905</v>
      </c>
      <c r="R2284" s="1">
        <f>B2284/S2284</f>
        <v>2.2331458928571428</v>
      </c>
      <c r="S2284" s="1">
        <f>($O2284+$O2284*($Q2284-$C$1)/$C$1)/$C2284</f>
        <v>18.74037882337193</v>
      </c>
      <c r="T2284" s="1">
        <f>($O2284+$O2284*($Q2284+T$2-$C$1)/$C$1)/$C2284</f>
        <v>25.085335653570713</v>
      </c>
      <c r="U2284" s="1">
        <f>($O2284+$O2284*($Q2284+U$2-$C$1)/$C$1)/$C2284</f>
        <v>21.912857238471322</v>
      </c>
      <c r="V2284" s="1">
        <f>($O2284+$O2284*($Q2284+V$2-$C$1)/$C$1)/$C2284</f>
        <v>18.74037882337193</v>
      </c>
      <c r="AA2284"/>
      <c r="AB2284"/>
    </row>
    <row r="2285" spans="1:28" hidden="1" x14ac:dyDescent="0.2">
      <c r="A2285" t="s">
        <v>2364</v>
      </c>
      <c r="B2285" s="5">
        <v>75.98</v>
      </c>
      <c r="C2285" s="2">
        <v>34400566</v>
      </c>
      <c r="D2285" s="2">
        <v>122000000</v>
      </c>
      <c r="E2285" t="s">
        <v>27</v>
      </c>
      <c r="F2285" s="2">
        <v>52000000</v>
      </c>
      <c r="G2285" s="1">
        <f>D2285/$C$3</f>
        <v>1.2267321835501046</v>
      </c>
      <c r="H2285" s="1">
        <f>F2285/$C$3</f>
        <v>0.52286945528365114</v>
      </c>
      <c r="I2285" s="1">
        <f>$B$3/G2285</f>
        <v>5.4046026418032787</v>
      </c>
      <c r="J2285" s="1">
        <f>$B$3/H2285</f>
        <v>12.680029275000001</v>
      </c>
      <c r="K2285" s="4">
        <v>11539000000</v>
      </c>
      <c r="L2285" s="4">
        <v>9856000000</v>
      </c>
      <c r="M2285" s="1">
        <f>(K2285-L2285)/C2285</f>
        <v>48.92361364054301</v>
      </c>
      <c r="N2285" s="1">
        <f>B2285/M2285</f>
        <v>1.5530332766963755</v>
      </c>
      <c r="O2285" s="4">
        <v>1682000000</v>
      </c>
      <c r="P2285" s="1">
        <f>F2285/O2285*100</f>
        <v>3.0915576694411415</v>
      </c>
      <c r="Q2285" s="1">
        <f>D2285/O2285*100</f>
        <v>7.2532699167657544</v>
      </c>
      <c r="R2285" s="1">
        <f>B2285/S2285</f>
        <v>2.1424221349836063</v>
      </c>
      <c r="S2285" s="1">
        <f>($O2285+$O2285*($Q2285-$C$1)/$C$1)/$C2285</f>
        <v>35.46453276379232</v>
      </c>
      <c r="T2285" s="1">
        <f>($O2285+$O2285*($Q2285+T$2-$C$1)/$C$1)/$C2285</f>
        <v>45.243441634070791</v>
      </c>
      <c r="U2285" s="1">
        <f>($O2285+$O2285*($Q2285+U$2-$C$1)/$C$1)/$C2285</f>
        <v>40.353987198931556</v>
      </c>
      <c r="V2285" s="1">
        <f>($O2285+$O2285*($Q2285+V$2-$C$1)/$C$1)/$C2285</f>
        <v>35.46453276379232</v>
      </c>
      <c r="AA2285"/>
      <c r="AB2285"/>
    </row>
    <row r="2286" spans="1:28" hidden="1" x14ac:dyDescent="0.2">
      <c r="A2286" t="s">
        <v>2365</v>
      </c>
      <c r="B2286" s="5">
        <v>52.41</v>
      </c>
      <c r="C2286" s="2">
        <v>42949401</v>
      </c>
      <c r="D2286" s="2">
        <v>128000000</v>
      </c>
      <c r="E2286" t="s">
        <v>27</v>
      </c>
      <c r="F2286" s="2">
        <v>56000000</v>
      </c>
      <c r="G2286" s="1">
        <f>D2286/$C$3</f>
        <v>1.287063274544372</v>
      </c>
      <c r="H2286" s="1">
        <f>F2286/$C$3</f>
        <v>0.56309018261316279</v>
      </c>
      <c r="I2286" s="1">
        <f>$B$3/G2286</f>
        <v>5.1512618929687504</v>
      </c>
      <c r="J2286" s="1">
        <f>$B$3/H2286</f>
        <v>11.774312898214285</v>
      </c>
      <c r="K2286" s="4">
        <v>14959000000</v>
      </c>
      <c r="L2286" s="4">
        <v>12660000000</v>
      </c>
      <c r="M2286" s="1">
        <f>(K2286-L2286)/C2286</f>
        <v>53.528103919307277</v>
      </c>
      <c r="N2286" s="1">
        <f>B2286/M2286</f>
        <v>0.9791118340191387</v>
      </c>
      <c r="O2286" s="4">
        <v>2299000000</v>
      </c>
      <c r="P2286" s="1">
        <f>F2286/O2286*100</f>
        <v>2.4358416702914312</v>
      </c>
      <c r="Q2286" s="1">
        <f>D2286/O2286*100</f>
        <v>5.5676381035232714</v>
      </c>
      <c r="R2286" s="1">
        <f>B2286/S2286</f>
        <v>1.7585766456328125</v>
      </c>
      <c r="S2286" s="1">
        <f>($O2286+$O2286*($Q2286-$C$1)/$C$1)/$C2286</f>
        <v>29.802511099048854</v>
      </c>
      <c r="T2286" s="1">
        <f>($O2286+$O2286*($Q2286+T$2-$C$1)/$C$1)/$C2286</f>
        <v>40.508131882910313</v>
      </c>
      <c r="U2286" s="1">
        <f>($O2286+$O2286*($Q2286+U$2-$C$1)/$C$1)/$C2286</f>
        <v>35.155321490979581</v>
      </c>
      <c r="V2286" s="1">
        <f>($O2286+$O2286*($Q2286+V$2-$C$1)/$C$1)/$C2286</f>
        <v>29.802511099048854</v>
      </c>
      <c r="AA2286"/>
      <c r="AB2286"/>
    </row>
    <row r="2287" spans="1:28" hidden="1" x14ac:dyDescent="0.2">
      <c r="A2287" t="s">
        <v>2366</v>
      </c>
      <c r="B2287" s="5">
        <v>22.09</v>
      </c>
      <c r="C2287" s="2">
        <v>22499498</v>
      </c>
      <c r="D2287" s="2">
        <v>40000000</v>
      </c>
      <c r="E2287" t="s">
        <v>27</v>
      </c>
      <c r="F2287" s="2">
        <v>12000000</v>
      </c>
      <c r="G2287" s="1">
        <f>D2287/$C$3</f>
        <v>0.40220727329511624</v>
      </c>
      <c r="H2287" s="1">
        <f>F2287/$C$3</f>
        <v>0.12066218198853489</v>
      </c>
      <c r="I2287" s="1">
        <f>$B$3/G2287</f>
        <v>16.484038057500001</v>
      </c>
      <c r="J2287" s="1">
        <f>$B$3/H2287</f>
        <v>54.946793524999997</v>
      </c>
      <c r="K2287" s="4">
        <v>3551000000</v>
      </c>
      <c r="L2287" s="4">
        <v>3211000000</v>
      </c>
      <c r="M2287" s="1">
        <f>(K2287-L2287)/C2287</f>
        <v>15.111448264312386</v>
      </c>
      <c r="N2287" s="1">
        <f>B2287/M2287</f>
        <v>1.4618056200588234</v>
      </c>
      <c r="O2287" s="3">
        <v>340000000</v>
      </c>
      <c r="P2287" s="1">
        <f>F2287/O2287*100</f>
        <v>3.5294117647058822</v>
      </c>
      <c r="Q2287" s="1">
        <f>D2287/O2287*100</f>
        <v>11.76470588235294</v>
      </c>
      <c r="R2287" s="1">
        <f>B2287/S2287</f>
        <v>1.2425347770500004</v>
      </c>
      <c r="S2287" s="1">
        <f>($O2287+$O2287*($Q2287-$C$1)/$C$1)/$C2287</f>
        <v>17.778174428602803</v>
      </c>
      <c r="T2287" s="1">
        <f>($O2287+$O2287*($Q2287+T$2-$C$1)/$C$1)/$C2287</f>
        <v>20.800464081465286</v>
      </c>
      <c r="U2287" s="1">
        <f>($O2287+$O2287*($Q2287+U$2-$C$1)/$C$1)/$C2287</f>
        <v>19.289319255034044</v>
      </c>
      <c r="V2287" s="1">
        <f>($O2287+$O2287*($Q2287+V$2-$C$1)/$C$1)/$C2287</f>
        <v>17.778174428602803</v>
      </c>
      <c r="AA2287"/>
      <c r="AB2287"/>
    </row>
    <row r="2288" spans="1:28" hidden="1" x14ac:dyDescent="0.2">
      <c r="A2288" t="s">
        <v>2367</v>
      </c>
      <c r="B2288" s="5">
        <v>0.66</v>
      </c>
      <c r="C2288" s="2">
        <v>39551000</v>
      </c>
      <c r="D2288" s="2">
        <v>-4000000</v>
      </c>
      <c r="E2288" t="s">
        <v>61</v>
      </c>
      <c r="F2288" s="2">
        <v>-1.18</v>
      </c>
      <c r="G2288" s="1">
        <f>D2288/$C$3</f>
        <v>-4.0220727329511624E-2</v>
      </c>
      <c r="H2288" s="1">
        <f>F2288/$C$3</f>
        <v>-1.186511456220593E-8</v>
      </c>
      <c r="I2288" s="1">
        <f>$B$3/G2288</f>
        <v>-164.84038057500001</v>
      </c>
      <c r="J2288" s="1">
        <f>$B$3/H2288</f>
        <v>-558780951.10169494</v>
      </c>
      <c r="K2288" s="3">
        <v>33000000</v>
      </c>
      <c r="L2288" s="3">
        <v>2000000</v>
      </c>
      <c r="M2288" s="1">
        <f>(K2288-L2288)/C2288</f>
        <v>0.78379813405476473</v>
      </c>
      <c r="N2288" s="1">
        <f>B2288/M2288</f>
        <v>0.84205354838709678</v>
      </c>
      <c r="O2288" s="3">
        <v>31000000</v>
      </c>
      <c r="P2288" s="1">
        <f>F2288/O2288*100</f>
        <v>-3.8064516129032257E-6</v>
      </c>
      <c r="Q2288" s="1">
        <f>D2288/O2288*100</f>
        <v>-12.903225806451612</v>
      </c>
      <c r="R2288" s="1">
        <f>B2288/S2288</f>
        <v>-0.65259149999999999</v>
      </c>
      <c r="S2288" s="1">
        <f>($O2288+$O2288*($Q2288-$C$1)/$C$1)/$C2288</f>
        <v>-1.0113524310384061</v>
      </c>
      <c r="T2288" s="1">
        <f>($O2288+$O2288*($Q2288+T$2-$C$1)/$C$1)/$C2288</f>
        <v>-0.85459280422745321</v>
      </c>
      <c r="U2288" s="1">
        <f>($O2288+$O2288*($Q2288+U$2-$C$1)/$C$1)/$C2288</f>
        <v>-0.9329726176329296</v>
      </c>
      <c r="V2288" s="1">
        <f>($O2288+$O2288*($Q2288+V$2-$C$1)/$C$1)/$C2288</f>
        <v>-1.0113524310384061</v>
      </c>
      <c r="AA2288"/>
      <c r="AB2288"/>
    </row>
    <row r="2289" spans="1:28" hidden="1" x14ac:dyDescent="0.2">
      <c r="A2289" t="s">
        <v>2368</v>
      </c>
      <c r="B2289" s="5">
        <v>25.55</v>
      </c>
      <c r="C2289" s="2">
        <v>1100000000</v>
      </c>
      <c r="D2289" s="2">
        <v>1714000000</v>
      </c>
      <c r="E2289" t="s">
        <v>27</v>
      </c>
      <c r="F2289" s="2">
        <v>324000000</v>
      </c>
      <c r="G2289" s="1">
        <f>D2289/$C$3</f>
        <v>17.234581660695731</v>
      </c>
      <c r="H2289" s="1">
        <f>F2289/$C$3</f>
        <v>3.2578789136904418</v>
      </c>
      <c r="I2289" s="1">
        <f>$B$3/G2289</f>
        <v>0.38469166995332554</v>
      </c>
      <c r="J2289" s="1">
        <f>$B$3/H2289</f>
        <v>2.0350664268518517</v>
      </c>
      <c r="K2289" s="4">
        <v>41907000000</v>
      </c>
      <c r="L2289" s="4">
        <v>16942000000</v>
      </c>
      <c r="M2289" s="1">
        <f>(K2289-L2289)/C2289</f>
        <v>22.695454545454545</v>
      </c>
      <c r="N2289" s="1">
        <f>B2289/M2289</f>
        <v>1.1257760865211297</v>
      </c>
      <c r="O2289" s="4">
        <v>24965000000</v>
      </c>
      <c r="P2289" s="1">
        <f>F2289/O2289*100</f>
        <v>1.2978169437212097</v>
      </c>
      <c r="Q2289" s="1">
        <f>D2289/O2289*100</f>
        <v>6.865611856599239</v>
      </c>
      <c r="R2289" s="1">
        <f>B2289/S2289</f>
        <v>1.6397316219369895</v>
      </c>
      <c r="S2289" s="1">
        <f>($O2289+$O2289*($Q2289-$C$1)/$C$1)/$C2289</f>
        <v>15.581818181818182</v>
      </c>
      <c r="T2289" s="1">
        <f>($O2289+$O2289*($Q2289+T$2-$C$1)/$C$1)/$C2289</f>
        <v>20.120909090909091</v>
      </c>
      <c r="U2289" s="1">
        <f>($O2289+$O2289*($Q2289+U$2-$C$1)/$C$1)/$C2289</f>
        <v>17.851363636363637</v>
      </c>
      <c r="V2289" s="1">
        <f>($O2289+$O2289*($Q2289+V$2-$C$1)/$C$1)/$C2289</f>
        <v>15.581818181818182</v>
      </c>
      <c r="AA2289"/>
      <c r="AB2289"/>
    </row>
    <row r="2290" spans="1:28" hidden="1" x14ac:dyDescent="0.2">
      <c r="A2290" t="s">
        <v>2369</v>
      </c>
      <c r="B2290" s="5">
        <v>34.74</v>
      </c>
      <c r="C2290" s="2">
        <v>21961000</v>
      </c>
      <c r="D2290" s="2">
        <v>-35000000</v>
      </c>
      <c r="E2290" t="s">
        <v>27</v>
      </c>
      <c r="F2290" s="2">
        <v>-4000000</v>
      </c>
      <c r="G2290" s="1">
        <f>D2290/$C$3</f>
        <v>-0.35193136413322673</v>
      </c>
      <c r="H2290" s="1">
        <f>F2290/$C$3</f>
        <v>-4.0220727329511624E-2</v>
      </c>
      <c r="I2290" s="1">
        <f>$B$3/G2290</f>
        <v>-18.838900637142856</v>
      </c>
      <c r="J2290" s="1">
        <f>$B$3/H2290</f>
        <v>-164.84038057500001</v>
      </c>
      <c r="K2290" s="3">
        <v>164000000</v>
      </c>
      <c r="L2290" s="3">
        <v>62000000</v>
      </c>
      <c r="M2290" s="1">
        <f>(K2290-L2290)/C2290</f>
        <v>4.644597240562816</v>
      </c>
      <c r="N2290" s="1">
        <f>B2290/M2290</f>
        <v>7.4796582352941181</v>
      </c>
      <c r="O2290" s="3">
        <v>103000000</v>
      </c>
      <c r="P2290" s="1">
        <f>F2290/O2290*100</f>
        <v>-3.8834951456310676</v>
      </c>
      <c r="Q2290" s="1">
        <f>D2290/O2290*100</f>
        <v>-33.980582524271846</v>
      </c>
      <c r="R2290" s="1">
        <f>B2290/S2290</f>
        <v>-2.1797861142857147</v>
      </c>
      <c r="S2290" s="1">
        <f>($O2290+$O2290*($Q2290-$C$1)/$C$1)/$C2290</f>
        <v>-15.937343472519466</v>
      </c>
      <c r="T2290" s="1">
        <f>($O2290+$O2290*($Q2290+T$2-$C$1)/$C$1)/$C2290</f>
        <v>-14.999316970994036</v>
      </c>
      <c r="U2290" s="1">
        <f>($O2290+$O2290*($Q2290+U$2-$C$1)/$C$1)/$C2290</f>
        <v>-15.46833022175675</v>
      </c>
      <c r="V2290" s="1">
        <f>($O2290+$O2290*($Q2290+V$2-$C$1)/$C$1)/$C2290</f>
        <v>-15.937343472519466</v>
      </c>
      <c r="AA2290"/>
      <c r="AB2290"/>
    </row>
    <row r="2291" spans="1:28" hidden="1" x14ac:dyDescent="0.2">
      <c r="A2291" t="s">
        <v>2370</v>
      </c>
      <c r="B2291" s="5">
        <v>4.1900000000000004</v>
      </c>
      <c r="C2291" s="2">
        <v>43766951</v>
      </c>
      <c r="D2291" s="2">
        <v>-16000000</v>
      </c>
      <c r="E2291" t="s">
        <v>27</v>
      </c>
      <c r="F2291" s="2">
        <v>-16000000</v>
      </c>
      <c r="G2291" s="1">
        <f>D2291/$C$3</f>
        <v>-0.1608829093180465</v>
      </c>
      <c r="H2291" s="1">
        <f>F2291/$C$3</f>
        <v>-0.1608829093180465</v>
      </c>
      <c r="I2291" s="1">
        <f>$B$3/G2291</f>
        <v>-41.210095143750003</v>
      </c>
      <c r="J2291" s="1">
        <f>$B$3/H2291</f>
        <v>-41.210095143750003</v>
      </c>
      <c r="K2291" s="3">
        <v>23000000</v>
      </c>
      <c r="L2291" s="3">
        <v>19000000</v>
      </c>
      <c r="M2291" s="1">
        <f>(K2291-L2291)/C2291</f>
        <v>9.1393161017773436E-2</v>
      </c>
      <c r="N2291" s="1">
        <f>B2291/M2291</f>
        <v>45.8458811725</v>
      </c>
      <c r="O2291" s="3">
        <v>4000000</v>
      </c>
      <c r="P2291" s="1">
        <f>F2291/O2291*100</f>
        <v>-400</v>
      </c>
      <c r="Q2291" s="1">
        <f>D2291/O2291*100</f>
        <v>-400</v>
      </c>
      <c r="R2291" s="1">
        <f>B2291/S2291</f>
        <v>-1.1461470293125</v>
      </c>
      <c r="S2291" s="1">
        <f>($O2291+$O2291*($Q2291-$C$1)/$C$1)/$C2291</f>
        <v>-3.6557264407109376</v>
      </c>
      <c r="T2291" s="1">
        <f>($O2291+$O2291*($Q2291+T$2-$C$1)/$C$1)/$C2291</f>
        <v>-3.6374478085073827</v>
      </c>
      <c r="U2291" s="1">
        <f>($O2291+$O2291*($Q2291+U$2-$C$1)/$C$1)/$C2291</f>
        <v>-3.6465871246091601</v>
      </c>
      <c r="V2291" s="1">
        <f>($O2291+$O2291*($Q2291+V$2-$C$1)/$C$1)/$C2291</f>
        <v>-3.6557264407109376</v>
      </c>
      <c r="AA2291"/>
      <c r="AB2291"/>
    </row>
    <row r="2292" spans="1:28" hidden="1" x14ac:dyDescent="0.2">
      <c r="A2292" t="s">
        <v>2371</v>
      </c>
      <c r="B2292" s="5">
        <v>17.86</v>
      </c>
      <c r="C2292" s="2">
        <v>145840000</v>
      </c>
      <c r="D2292" s="2" t="s">
        <v>41</v>
      </c>
      <c r="E2292" t="s">
        <v>42</v>
      </c>
      <c r="F2292" s="2">
        <v>0</v>
      </c>
      <c r="G2292" s="1" t="e">
        <f>D2292/$C$3</f>
        <v>#VALUE!</v>
      </c>
      <c r="H2292" s="1">
        <f>F2292/$C$3</f>
        <v>0</v>
      </c>
      <c r="I2292" s="1" t="e">
        <f>$B$3/G2292</f>
        <v>#VALUE!</v>
      </c>
      <c r="J2292" s="1" t="e">
        <f>$B$3/H2292</f>
        <v>#DIV/0!</v>
      </c>
      <c r="K2292" s="4">
        <v>10935000000</v>
      </c>
      <c r="L2292" s="4">
        <v>8088000000</v>
      </c>
      <c r="M2292" s="1">
        <f>(K2292-L2292)/C2292</f>
        <v>19.521393307734503</v>
      </c>
      <c r="N2292" s="1">
        <f>B2292/M2292</f>
        <v>0.91489371268001407</v>
      </c>
      <c r="O2292" s="4">
        <v>2839000000</v>
      </c>
      <c r="P2292" s="1">
        <f>F2292/O2292*100</f>
        <v>0</v>
      </c>
      <c r="Q2292" s="1" t="e">
        <f>D2292/O2292*100</f>
        <v>#VALUE!</v>
      </c>
      <c r="R2292" s="1" t="e">
        <f>B2292/S2292</f>
        <v>#VALUE!</v>
      </c>
      <c r="S2292" s="1" t="e">
        <f>($O2292+$O2292*($Q2292-$C$1)/$C$1)/$C2292</f>
        <v>#VALUE!</v>
      </c>
      <c r="T2292" s="1" t="e">
        <f>($O2292+$O2292*($Q2292+T$2-$C$1)/$C$1)/$C2292</f>
        <v>#VALUE!</v>
      </c>
      <c r="U2292" s="1" t="e">
        <f>($O2292+$O2292*($Q2292+U$2-$C$1)/$C$1)/$C2292</f>
        <v>#VALUE!</v>
      </c>
      <c r="V2292" s="1" t="e">
        <f>($O2292+$O2292*($Q2292+V$2-$C$1)/$C$1)/$C2292</f>
        <v>#VALUE!</v>
      </c>
      <c r="AA2292"/>
      <c r="AB2292"/>
    </row>
    <row r="2293" spans="1:28" hidden="1" x14ac:dyDescent="0.2">
      <c r="A2293" t="s">
        <v>2372</v>
      </c>
      <c r="B2293" s="5">
        <v>79.89</v>
      </c>
      <c r="C2293" s="2">
        <v>408600000</v>
      </c>
      <c r="D2293" s="2">
        <v>503000000</v>
      </c>
      <c r="E2293" t="s">
        <v>641</v>
      </c>
      <c r="F2293" s="2">
        <v>203000000</v>
      </c>
      <c r="G2293" s="1">
        <f>D2293/$C$3</f>
        <v>5.0577564616860871</v>
      </c>
      <c r="H2293" s="1">
        <f>F2293/$C$3</f>
        <v>2.0412019119727152</v>
      </c>
      <c r="I2293" s="1">
        <f>$B$3/G2293</f>
        <v>1.3108578972166998</v>
      </c>
      <c r="J2293" s="1">
        <f>$B$3/H2293</f>
        <v>3.2480863167487684</v>
      </c>
      <c r="K2293" s="4">
        <v>16087000000</v>
      </c>
      <c r="L2293" s="4">
        <v>7671000000</v>
      </c>
      <c r="M2293" s="1">
        <f>(K2293-L2293)/C2293</f>
        <v>20.597161037689673</v>
      </c>
      <c r="N2293" s="1">
        <f>B2293/M2293</f>
        <v>3.8786898764258555</v>
      </c>
      <c r="O2293" s="4">
        <v>8416000000</v>
      </c>
      <c r="P2293" s="1">
        <f>F2293/O2293*100</f>
        <v>2.4120722433460076</v>
      </c>
      <c r="Q2293" s="1">
        <f>D2293/O2293*100</f>
        <v>5.9767110266159698</v>
      </c>
      <c r="R2293" s="1">
        <f>B2293/S2293</f>
        <v>6.4896727634194828</v>
      </c>
      <c r="S2293" s="1">
        <f>($O2293+$O2293*($Q2293-$C$1)/$C$1)/$C2293</f>
        <v>12.31032794909447</v>
      </c>
      <c r="T2293" s="1">
        <f>($O2293+$O2293*($Q2293+T$2-$C$1)/$C$1)/$C2293</f>
        <v>16.429760156632405</v>
      </c>
      <c r="U2293" s="1">
        <f>($O2293+$O2293*($Q2293+U$2-$C$1)/$C$1)/$C2293</f>
        <v>14.370044052863436</v>
      </c>
      <c r="V2293" s="1">
        <f>($O2293+$O2293*($Q2293+V$2-$C$1)/$C$1)/$C2293</f>
        <v>12.31032794909447</v>
      </c>
      <c r="AA2293"/>
      <c r="AB2293"/>
    </row>
    <row r="2294" spans="1:28" hidden="1" x14ac:dyDescent="0.2">
      <c r="A2294" t="s">
        <v>2373</v>
      </c>
      <c r="B2294" s="5">
        <v>37.29</v>
      </c>
      <c r="C2294" s="2">
        <v>63610824</v>
      </c>
      <c r="D2294" s="2">
        <v>108000000</v>
      </c>
      <c r="E2294" t="s">
        <v>30</v>
      </c>
      <c r="F2294" s="2">
        <v>-26000000</v>
      </c>
      <c r="G2294" s="1">
        <f>D2294/$C$3</f>
        <v>1.0859596378968139</v>
      </c>
      <c r="H2294" s="1">
        <f>F2294/$C$3</f>
        <v>-0.26143472764182557</v>
      </c>
      <c r="I2294" s="1">
        <f>$B$3/G2294</f>
        <v>6.1051992805555555</v>
      </c>
      <c r="J2294" s="1">
        <f>$B$3/H2294</f>
        <v>-25.360058550000002</v>
      </c>
      <c r="K2294" s="4">
        <v>5371000000</v>
      </c>
      <c r="L2294" s="4">
        <v>3239000000</v>
      </c>
      <c r="M2294" s="1">
        <f>(K2294-L2294)/C2294</f>
        <v>33.516308482342566</v>
      </c>
      <c r="N2294" s="1">
        <f>B2294/M2294</f>
        <v>1.1125926955722325</v>
      </c>
      <c r="O2294" s="4">
        <v>2131000000</v>
      </c>
      <c r="P2294" s="1">
        <f>F2294/O2294*100</f>
        <v>-1.2200844673862037</v>
      </c>
      <c r="Q2294" s="1">
        <f>D2294/O2294*100</f>
        <v>5.0680431722196158</v>
      </c>
      <c r="R2294" s="1">
        <f>B2294/S2294</f>
        <v>2.1963403953333329</v>
      </c>
      <c r="S2294" s="1">
        <f>($O2294+$O2294*($Q2294-$C$1)/$C$1)/$C2294</f>
        <v>16.978242570792673</v>
      </c>
      <c r="T2294" s="1">
        <f>($O2294+$O2294*($Q2294+T$2-$C$1)/$C$1)/$C2294</f>
        <v>23.678360148266592</v>
      </c>
      <c r="U2294" s="1">
        <f>($O2294+$O2294*($Q2294+U$2-$C$1)/$C$1)/$C2294</f>
        <v>20.328301359529629</v>
      </c>
      <c r="V2294" s="1">
        <f>($O2294+$O2294*($Q2294+V$2-$C$1)/$C$1)/$C2294</f>
        <v>16.978242570792673</v>
      </c>
      <c r="AA2294"/>
      <c r="AB2294"/>
    </row>
    <row r="2295" spans="1:28" hidden="1" x14ac:dyDescent="0.2">
      <c r="A2295" t="s">
        <v>2374</v>
      </c>
      <c r="B2295" s="5">
        <v>5.94</v>
      </c>
      <c r="C2295" s="2">
        <v>1978926</v>
      </c>
      <c r="D2295" s="2">
        <v>0.14000000000000001</v>
      </c>
      <c r="E2295" t="s">
        <v>27</v>
      </c>
      <c r="F2295" s="2">
        <v>-0.16</v>
      </c>
      <c r="G2295" s="1">
        <f>D2295/$C$3</f>
        <v>1.4077254565329071E-9</v>
      </c>
      <c r="H2295" s="1">
        <f>F2295/$C$3</f>
        <v>-1.6088290931804652E-9</v>
      </c>
      <c r="I2295" s="1">
        <f>$B$3/G2295</f>
        <v>4709725159.2857141</v>
      </c>
      <c r="J2295" s="1">
        <f>$B$3/H2295</f>
        <v>-4121009514.3749995</v>
      </c>
      <c r="K2295" s="3">
        <v>17000000</v>
      </c>
      <c r="L2295" s="3">
        <v>5000000</v>
      </c>
      <c r="M2295" s="1">
        <f>(K2295-L2295)/C2295</f>
        <v>6.0638952644009931</v>
      </c>
      <c r="N2295" s="1">
        <f>B2295/M2295</f>
        <v>0.97956837000000008</v>
      </c>
      <c r="O2295" s="3">
        <v>12000000</v>
      </c>
      <c r="P2295" s="1">
        <f>F2295/O2295*100</f>
        <v>-1.3333333333333334E-6</v>
      </c>
      <c r="Q2295" s="1">
        <f>D2295/O2295*100</f>
        <v>1.1666666666666668E-6</v>
      </c>
      <c r="R2295" s="1">
        <f>B2295/S2295</f>
        <v>8396300.3120515253</v>
      </c>
      <c r="S2295" s="1">
        <f>($O2295+$O2295*($Q2295-$C$1)/$C$1)/$C2295</f>
        <v>7.0745444770169727E-7</v>
      </c>
      <c r="T2295" s="1">
        <f>($O2295+$O2295*($Q2295+T$2-$C$1)/$C$1)/$C2295</f>
        <v>1.2127797603346464</v>
      </c>
      <c r="U2295" s="1">
        <f>($O2295+$O2295*($Q2295+U$2-$C$1)/$C$1)/$C2295</f>
        <v>0.60639023389454705</v>
      </c>
      <c r="V2295" s="1">
        <f>($O2295+$O2295*($Q2295+V$2-$C$1)/$C$1)/$C2295</f>
        <v>7.0745444770169727E-7</v>
      </c>
      <c r="AA2295"/>
      <c r="AB2295"/>
    </row>
    <row r="2296" spans="1:28" hidden="1" x14ac:dyDescent="0.2">
      <c r="A2296" t="s">
        <v>2375</v>
      </c>
      <c r="B2296" s="5">
        <v>319.58</v>
      </c>
      <c r="C2296" s="2">
        <v>148000000</v>
      </c>
      <c r="D2296" s="2">
        <v>826000000</v>
      </c>
      <c r="E2296" t="s">
        <v>686</v>
      </c>
      <c r="F2296" s="2">
        <v>234000000</v>
      </c>
      <c r="G2296" s="1">
        <f>D2296/$C$3</f>
        <v>8.3055801935441504</v>
      </c>
      <c r="H2296" s="1">
        <f>F2296/$C$3</f>
        <v>2.35291254877643</v>
      </c>
      <c r="I2296" s="1">
        <f>$B$3/G2296</f>
        <v>0.79825850157384992</v>
      </c>
      <c r="J2296" s="1">
        <f>$B$3/H2296</f>
        <v>2.8177842833333338</v>
      </c>
      <c r="K2296" s="4">
        <v>7089000000</v>
      </c>
      <c r="L2296" s="4">
        <v>2650000000</v>
      </c>
      <c r="M2296" s="1">
        <f>(K2296-L2296)/C2296</f>
        <v>29.993243243243242</v>
      </c>
      <c r="N2296" s="1">
        <f>B2296/M2296</f>
        <v>10.6550664564091</v>
      </c>
      <c r="O2296" s="4">
        <v>4439000000</v>
      </c>
      <c r="P2296" s="1">
        <f>F2296/O2296*100</f>
        <v>5.2714575354809643</v>
      </c>
      <c r="Q2296" s="1">
        <f>D2296/O2296*100</f>
        <v>18.607794548321692</v>
      </c>
      <c r="R2296" s="1">
        <f>B2296/S2296</f>
        <v>5.7261307506053267</v>
      </c>
      <c r="S2296" s="1">
        <f>($O2296+$O2296*($Q2296-$C$1)/$C$1)/$C2296</f>
        <v>55.810810810810807</v>
      </c>
      <c r="T2296" s="1">
        <f>($O2296+$O2296*($Q2296+T$2-$C$1)/$C$1)/$C2296</f>
        <v>61.809459459459461</v>
      </c>
      <c r="U2296" s="1">
        <f>($O2296+$O2296*($Q2296+U$2-$C$1)/$C$1)/$C2296</f>
        <v>58.810135135135134</v>
      </c>
      <c r="V2296" s="1">
        <f>($O2296+$O2296*($Q2296+V$2-$C$1)/$C$1)/$C2296</f>
        <v>55.810810810810807</v>
      </c>
      <c r="AA2296"/>
      <c r="AB2296"/>
    </row>
    <row r="2297" spans="1:28" hidden="1" x14ac:dyDescent="0.2">
      <c r="A2297" t="s">
        <v>2376</v>
      </c>
      <c r="B2297" s="5">
        <v>176.3</v>
      </c>
      <c r="C2297" s="2">
        <v>324000000</v>
      </c>
      <c r="D2297" s="2">
        <v>2563000000</v>
      </c>
      <c r="E2297" t="s">
        <v>27</v>
      </c>
      <c r="F2297" s="2">
        <v>660000000</v>
      </c>
      <c r="G2297" s="1">
        <f>D2297/$C$3</f>
        <v>25.771431036384573</v>
      </c>
      <c r="H2297" s="1">
        <f>F2297/$C$3</f>
        <v>6.6364200093694183</v>
      </c>
      <c r="I2297" s="1">
        <f>$B$3/G2297</f>
        <v>0.25726161619196258</v>
      </c>
      <c r="J2297" s="1">
        <f>$B$3/H2297</f>
        <v>0.99903260954545459</v>
      </c>
      <c r="K2297" s="4">
        <v>14960000000</v>
      </c>
      <c r="L2297" s="4">
        <v>11990000000</v>
      </c>
      <c r="M2297" s="1">
        <f>(K2297-L2297)/C2297</f>
        <v>9.1666666666666661</v>
      </c>
      <c r="N2297" s="1">
        <f>B2297/M2297</f>
        <v>19.232727272727274</v>
      </c>
      <c r="O2297" s="4">
        <v>2966000000</v>
      </c>
      <c r="P2297" s="1">
        <f>F2297/O2297*100</f>
        <v>22.252191503708698</v>
      </c>
      <c r="Q2297" s="1">
        <f>D2297/O2297*100</f>
        <v>86.412677006068776</v>
      </c>
      <c r="R2297" s="1">
        <f>B2297/S2297</f>
        <v>2.2286851346078818</v>
      </c>
      <c r="S2297" s="1">
        <f>($O2297+$O2297*($Q2297-$C$1)/$C$1)/$C2297</f>
        <v>79.104938271604937</v>
      </c>
      <c r="T2297" s="1">
        <f>($O2297+$O2297*($Q2297+T$2-$C$1)/$C$1)/$C2297</f>
        <v>80.935802469135808</v>
      </c>
      <c r="U2297" s="1">
        <f>($O2297+$O2297*($Q2297+U$2-$C$1)/$C$1)/$C2297</f>
        <v>80.020370370370372</v>
      </c>
      <c r="V2297" s="1">
        <f>($O2297+$O2297*($Q2297+V$2-$C$1)/$C$1)/$C2297</f>
        <v>79.104938271604937</v>
      </c>
      <c r="AA2297"/>
      <c r="AB2297"/>
    </row>
    <row r="2298" spans="1:28" hidden="1" x14ac:dyDescent="0.2">
      <c r="A2298" t="s">
        <v>4796</v>
      </c>
      <c r="B2298" s="5">
        <v>13.58</v>
      </c>
      <c r="C2298" s="2">
        <v>140083610</v>
      </c>
      <c r="D2298" s="2">
        <v>308000000</v>
      </c>
      <c r="E2298" t="s">
        <v>27</v>
      </c>
      <c r="F2298" s="2">
        <v>308000000</v>
      </c>
      <c r="G2298" s="1">
        <f>D2298/$C$3</f>
        <v>3.0969960043723952</v>
      </c>
      <c r="H2298" s="1">
        <f>F2298/$C$3</f>
        <v>3.0969960043723952</v>
      </c>
      <c r="I2298" s="1">
        <f>$B$3/G2298</f>
        <v>2.1407841633116882</v>
      </c>
      <c r="J2298" s="1">
        <f>$B$3/H2298</f>
        <v>2.1407841633116882</v>
      </c>
      <c r="K2298" s="2">
        <v>43563000000</v>
      </c>
      <c r="L2298" s="2">
        <v>26352000000</v>
      </c>
      <c r="M2298" s="1">
        <f>(K2298-L2298)/C2298</f>
        <v>122.86233914160265</v>
      </c>
      <c r="N2298" s="1">
        <f>B2298/M2298</f>
        <v>0.11053020880832026</v>
      </c>
      <c r="O2298" s="2">
        <v>17262000000</v>
      </c>
      <c r="P2298" s="1">
        <f>F2298/O2298*100</f>
        <v>1.7842660178426604</v>
      </c>
      <c r="Q2298" s="1">
        <f>D2298/O2298*100</f>
        <v>1.7842660178426604</v>
      </c>
      <c r="R2298" s="1">
        <f>B2298/S2298</f>
        <v>0.61764137136363562</v>
      </c>
      <c r="S2298" s="1">
        <f>($O2298+$O2298*($Q2298-$C$1)/$C$1)/$C2298</f>
        <v>21.98686912765886</v>
      </c>
      <c r="T2298" s="1">
        <f>($O2298+$O2298*($Q2298+T$2-$C$1)/$C$1)/$C2298</f>
        <v>46.63215061348005</v>
      </c>
      <c r="U2298" s="1">
        <f>($O2298+$O2298*($Q2298+U$2-$C$1)/$C$1)/$C2298</f>
        <v>34.309509870569443</v>
      </c>
      <c r="V2298" s="1">
        <f>($O2298+$O2298*($Q2298+V$2-$C$1)/$C$1)/$C2298</f>
        <v>21.98686912765886</v>
      </c>
      <c r="AA2298"/>
      <c r="AB2298"/>
    </row>
    <row r="2299" spans="1:28" hidden="1" x14ac:dyDescent="0.2">
      <c r="A2299" t="s">
        <v>2378</v>
      </c>
      <c r="B2299" s="5">
        <v>8.2200000000000006</v>
      </c>
      <c r="C2299" s="2">
        <v>10022856</v>
      </c>
      <c r="D2299" s="2">
        <v>-41000000</v>
      </c>
      <c r="E2299" t="s">
        <v>27</v>
      </c>
      <c r="F2299" s="2">
        <v>-8000000</v>
      </c>
      <c r="G2299" s="1">
        <f>D2299/$C$3</f>
        <v>-0.41226245512749415</v>
      </c>
      <c r="H2299" s="1">
        <f>F2299/$C$3</f>
        <v>-8.0441454659023248E-2</v>
      </c>
      <c r="I2299" s="1">
        <f>$B$3/G2299</f>
        <v>-16.081988348780488</v>
      </c>
      <c r="J2299" s="1">
        <f>$B$3/H2299</f>
        <v>-82.420190287500006</v>
      </c>
      <c r="K2299" s="3">
        <v>68000000</v>
      </c>
      <c r="L2299" s="3">
        <v>7000000</v>
      </c>
      <c r="M2299" s="1">
        <f>(K2299-L2299)/C2299</f>
        <v>6.0860896335335957</v>
      </c>
      <c r="N2299" s="1">
        <f>B2299/M2299</f>
        <v>1.3506209232786885</v>
      </c>
      <c r="O2299" s="3">
        <v>61000000</v>
      </c>
      <c r="P2299" s="1">
        <f>F2299/O2299*100</f>
        <v>-13.114754098360656</v>
      </c>
      <c r="Q2299" s="1">
        <f>D2299/O2299*100</f>
        <v>-67.213114754098356</v>
      </c>
      <c r="R2299" s="1">
        <f>B2299/S2299</f>
        <v>-0.20094603980487805</v>
      </c>
      <c r="S2299" s="1">
        <f>($O2299+$O2299*($Q2299-$C$1)/$C$1)/$C2299</f>
        <v>-40.906504094242202</v>
      </c>
      <c r="T2299" s="1">
        <f>($O2299+$O2299*($Q2299+T$2-$C$1)/$C$1)/$C2299</f>
        <v>-39.689286167535478</v>
      </c>
      <c r="U2299" s="1">
        <f>($O2299+$O2299*($Q2299+U$2-$C$1)/$C$1)/$C2299</f>
        <v>-40.29789513088884</v>
      </c>
      <c r="V2299" s="1">
        <f>($O2299+$O2299*($Q2299+V$2-$C$1)/$C$1)/$C2299</f>
        <v>-40.906504094242202</v>
      </c>
      <c r="AA2299"/>
      <c r="AB2299"/>
    </row>
    <row r="2300" spans="1:28" hidden="1" x14ac:dyDescent="0.2">
      <c r="A2300" t="s">
        <v>2379</v>
      </c>
      <c r="B2300" s="5" t="s">
        <v>46</v>
      </c>
      <c r="C2300" s="2">
        <v>14375000</v>
      </c>
      <c r="D2300" s="2" t="s">
        <v>41</v>
      </c>
      <c r="E2300" t="s">
        <v>42</v>
      </c>
      <c r="F2300" s="2">
        <v>0.18</v>
      </c>
      <c r="G2300" s="1" t="e">
        <f>D2300/$C$3</f>
        <v>#VALUE!</v>
      </c>
      <c r="H2300" s="1">
        <f>F2300/$C$3</f>
        <v>1.8099327298280231E-9</v>
      </c>
      <c r="I2300" s="1" t="e">
        <f>$B$3/G2300</f>
        <v>#VALUE!</v>
      </c>
      <c r="J2300" s="1">
        <f>$B$3/H2300</f>
        <v>3663119568.3333335</v>
      </c>
      <c r="K2300" s="3">
        <v>118000000</v>
      </c>
      <c r="L2300" s="3">
        <v>4000000</v>
      </c>
      <c r="M2300" s="1">
        <f>(K2300-L2300)/C2300</f>
        <v>7.9304347826086961</v>
      </c>
      <c r="N2300" s="1" t="e">
        <f>B2300/M2300</f>
        <v>#VALUE!</v>
      </c>
      <c r="O2300" s="3">
        <v>5000000</v>
      </c>
      <c r="P2300" s="1">
        <f>F2300/O2300*100</f>
        <v>3.5999999999999998E-6</v>
      </c>
      <c r="Q2300" s="1" t="e">
        <f>D2300/O2300*100</f>
        <v>#VALUE!</v>
      </c>
      <c r="R2300" s="1" t="e">
        <f>B2300/S2300</f>
        <v>#VALUE!</v>
      </c>
      <c r="S2300" s="1" t="e">
        <f>($O2300+$O2300*($Q2300-$C$1)/$C$1)/$C2300</f>
        <v>#VALUE!</v>
      </c>
      <c r="T2300" s="1" t="e">
        <f>($O2300+$O2300*($Q2300+T$2-$C$1)/$C$1)/$C2300</f>
        <v>#VALUE!</v>
      </c>
      <c r="U2300" s="1" t="e">
        <f>($O2300+$O2300*($Q2300+U$2-$C$1)/$C$1)/$C2300</f>
        <v>#VALUE!</v>
      </c>
      <c r="V2300" s="1" t="e">
        <f>($O2300+$O2300*($Q2300+V$2-$C$1)/$C$1)/$C2300</f>
        <v>#VALUE!</v>
      </c>
      <c r="AA2300"/>
      <c r="AB2300"/>
    </row>
    <row r="2301" spans="1:28" hidden="1" x14ac:dyDescent="0.2">
      <c r="A2301" t="s">
        <v>2380</v>
      </c>
      <c r="B2301" s="5">
        <v>18.28</v>
      </c>
      <c r="C2301" s="2">
        <v>191981000</v>
      </c>
      <c r="D2301" s="2">
        <v>-274000000</v>
      </c>
      <c r="E2301" t="s">
        <v>619</v>
      </c>
      <c r="F2301" s="2">
        <v>-94000000</v>
      </c>
      <c r="G2301" s="1">
        <f>D2301/$C$3</f>
        <v>-2.7551198220715465</v>
      </c>
      <c r="H2301" s="1">
        <f>F2301/$C$3</f>
        <v>-0.94518709224352326</v>
      </c>
      <c r="I2301" s="1">
        <f>$B$3/G2301</f>
        <v>-2.4064289135036496</v>
      </c>
      <c r="J2301" s="1">
        <f>$B$3/H2301</f>
        <v>-7.0144842797872338</v>
      </c>
      <c r="K2301" s="3">
        <v>412000000</v>
      </c>
      <c r="L2301" s="3">
        <v>388000000</v>
      </c>
      <c r="M2301" s="1">
        <f>(K2301-L2301)/C2301</f>
        <v>0.12501237101588178</v>
      </c>
      <c r="N2301" s="1">
        <f>B2301/M2301</f>
        <v>146.22552833333333</v>
      </c>
      <c r="O2301" s="3">
        <v>24000000</v>
      </c>
      <c r="P2301" s="1">
        <f>F2301/O2301*100</f>
        <v>-391.66666666666663</v>
      </c>
      <c r="Q2301" s="1">
        <f>D2301/O2301*100</f>
        <v>-1141.6666666666665</v>
      </c>
      <c r="R2301" s="1">
        <f>B2301/S2301</f>
        <v>-1.2808075474452558</v>
      </c>
      <c r="S2301" s="1">
        <f>($O2301+$O2301*($Q2301-$C$1)/$C$1)/$C2301</f>
        <v>-14.272245690979833</v>
      </c>
      <c r="T2301" s="1">
        <f>($O2301+$O2301*($Q2301+T$2-$C$1)/$C$1)/$C2301</f>
        <v>-14.247243216776658</v>
      </c>
      <c r="U2301" s="1">
        <f>($O2301+$O2301*($Q2301+U$2-$C$1)/$C$1)/$C2301</f>
        <v>-14.259744453878247</v>
      </c>
      <c r="V2301" s="1">
        <f>($O2301+$O2301*($Q2301+V$2-$C$1)/$C$1)/$C2301</f>
        <v>-14.272245690979833</v>
      </c>
      <c r="AA2301"/>
      <c r="AB2301"/>
    </row>
    <row r="2302" spans="1:28" hidden="1" x14ac:dyDescent="0.2">
      <c r="A2302" t="s">
        <v>2381</v>
      </c>
      <c r="B2302" s="5">
        <v>4.4000000000000004</v>
      </c>
      <c r="C2302" s="2">
        <v>148479000</v>
      </c>
      <c r="D2302" s="2">
        <v>-169000000</v>
      </c>
      <c r="E2302" t="s">
        <v>27</v>
      </c>
      <c r="F2302" s="2">
        <v>-22000000</v>
      </c>
      <c r="G2302" s="1">
        <f>D2302/$C$3</f>
        <v>-1.6993257296718662</v>
      </c>
      <c r="H2302" s="1">
        <f>F2302/$C$3</f>
        <v>-0.22121400031231395</v>
      </c>
      <c r="I2302" s="1">
        <f>$B$3/G2302</f>
        <v>-3.9015474692307692</v>
      </c>
      <c r="J2302" s="1">
        <f>$B$3/H2302</f>
        <v>-29.970978286363636</v>
      </c>
      <c r="K2302" s="3">
        <v>254000000</v>
      </c>
      <c r="L2302" s="3">
        <v>340000000</v>
      </c>
      <c r="M2302" s="1">
        <f>(K2302-L2302)/C2302</f>
        <v>-0.57920648711265565</v>
      </c>
      <c r="N2302" s="1">
        <f>B2302/M2302</f>
        <v>-7.5966000000000005</v>
      </c>
      <c r="O2302" s="3">
        <v>-86000000</v>
      </c>
      <c r="P2302" s="1">
        <f>F2302/O2302*100</f>
        <v>25.581395348837212</v>
      </c>
      <c r="Q2302" s="1">
        <f>D2302/O2302*100</f>
        <v>196.51162790697674</v>
      </c>
      <c r="R2302" s="1">
        <f>B2302/S2302</f>
        <v>-0.38657254437869826</v>
      </c>
      <c r="S2302" s="1">
        <f>($O2302+$O2302*($Q2302-$C$1)/$C$1)/$C2302</f>
        <v>-11.382080967678931</v>
      </c>
      <c r="T2302" s="1">
        <f>($O2302+$O2302*($Q2302+T$2-$C$1)/$C$1)/$C2302</f>
        <v>-11.497922265101462</v>
      </c>
      <c r="U2302" s="1">
        <f>($O2302+$O2302*($Q2302+U$2-$C$1)/$C$1)/$C2302</f>
        <v>-11.440001616390196</v>
      </c>
      <c r="V2302" s="1">
        <f>($O2302+$O2302*($Q2302+V$2-$C$1)/$C$1)/$C2302</f>
        <v>-11.382080967678931</v>
      </c>
      <c r="AA2302"/>
      <c r="AB2302"/>
    </row>
    <row r="2303" spans="1:28" hidden="1" x14ac:dyDescent="0.2">
      <c r="A2303" t="s">
        <v>2382</v>
      </c>
      <c r="B2303" s="5">
        <v>5.42</v>
      </c>
      <c r="C2303" s="2">
        <v>7209595</v>
      </c>
      <c r="D2303" s="2">
        <v>-2000000</v>
      </c>
      <c r="E2303" t="s">
        <v>27</v>
      </c>
      <c r="F2303" s="2">
        <v>-0.5</v>
      </c>
      <c r="G2303" s="1">
        <f>D2303/$C$3</f>
        <v>-2.0110363664755812E-2</v>
      </c>
      <c r="H2303" s="1">
        <f>F2303/$C$3</f>
        <v>-5.0275909161889535E-9</v>
      </c>
      <c r="I2303" s="1">
        <f>$B$3/G2303</f>
        <v>-329.68076115000002</v>
      </c>
      <c r="J2303" s="1">
        <f>$B$3/H2303</f>
        <v>-1318723044.5999999</v>
      </c>
      <c r="K2303" s="3">
        <v>39000000</v>
      </c>
      <c r="L2303" s="3">
        <v>10000000</v>
      </c>
      <c r="M2303" s="1">
        <f>(K2303-L2303)/C2303</f>
        <v>4.0224173479925014</v>
      </c>
      <c r="N2303" s="1">
        <f>B2303/M2303</f>
        <v>1.3474484448275863</v>
      </c>
      <c r="O2303" s="3">
        <v>29000000</v>
      </c>
      <c r="P2303" s="1">
        <f>F2303/O2303*100</f>
        <v>-1.7241379310344829E-6</v>
      </c>
      <c r="Q2303" s="1">
        <f>D2303/O2303*100</f>
        <v>-6.8965517241379306</v>
      </c>
      <c r="R2303" s="1">
        <f>B2303/S2303</f>
        <v>-1.9538002450000007</v>
      </c>
      <c r="S2303" s="1">
        <f>($O2303+$O2303*($Q2303-$C$1)/$C$1)/$C2303</f>
        <v>-2.7740809296500002</v>
      </c>
      <c r="T2303" s="1">
        <f>($O2303+$O2303*($Q2303+T$2-$C$1)/$C$1)/$C2303</f>
        <v>-1.9695974600515007</v>
      </c>
      <c r="U2303" s="1">
        <f>($O2303+$O2303*($Q2303+U$2-$C$1)/$C$1)/$C2303</f>
        <v>-2.3718391948507511</v>
      </c>
      <c r="V2303" s="1">
        <f>($O2303+$O2303*($Q2303+V$2-$C$1)/$C$1)/$C2303</f>
        <v>-2.7740809296500002</v>
      </c>
      <c r="AA2303"/>
      <c r="AB2303"/>
    </row>
    <row r="2304" spans="1:28" hidden="1" x14ac:dyDescent="0.2">
      <c r="A2304" t="s">
        <v>2383</v>
      </c>
      <c r="B2304" s="5">
        <v>5.34</v>
      </c>
      <c r="C2304" s="2">
        <v>21181357</v>
      </c>
      <c r="D2304" s="2">
        <v>-145000000</v>
      </c>
      <c r="E2304" t="s">
        <v>27</v>
      </c>
      <c r="F2304" s="2">
        <v>1.44</v>
      </c>
      <c r="G2304" s="1">
        <f>D2304/$C$3</f>
        <v>-1.4580013656947965</v>
      </c>
      <c r="H2304" s="1">
        <f>F2304/$C$3</f>
        <v>1.4479461838624185E-8</v>
      </c>
      <c r="I2304" s="1">
        <f>$B$3/G2304</f>
        <v>-4.5473208434482757</v>
      </c>
      <c r="J2304" s="1">
        <f>$B$3/H2304</f>
        <v>457889946.04166669</v>
      </c>
      <c r="K2304" s="4">
        <v>3976000000</v>
      </c>
      <c r="L2304" s="4">
        <v>3872000000</v>
      </c>
      <c r="M2304" s="1">
        <f>(K2304-L2304)/C2304</f>
        <v>4.9099781472924517</v>
      </c>
      <c r="N2304" s="1">
        <f>B2304/M2304</f>
        <v>1.0875812151923077</v>
      </c>
      <c r="O2304" s="3">
        <v>104000000</v>
      </c>
      <c r="P2304" s="1">
        <f>F2304/O2304*100</f>
        <v>1.3846153846153846E-6</v>
      </c>
      <c r="Q2304" s="1">
        <f>D2304/O2304*100</f>
        <v>-139.42307692307691</v>
      </c>
      <c r="R2304" s="1">
        <f>B2304/S2304</f>
        <v>-7.8005825089655187E-2</v>
      </c>
      <c r="S2304" s="1">
        <f>($O2304+$O2304*($Q2304-$C$1)/$C$1)/$C2304</f>
        <v>-68.456426092058209</v>
      </c>
      <c r="T2304" s="1">
        <f>($O2304+$O2304*($Q2304+T$2-$C$1)/$C$1)/$C2304</f>
        <v>-67.474430462599713</v>
      </c>
      <c r="U2304" s="1">
        <f>($O2304+$O2304*($Q2304+U$2-$C$1)/$C$1)/$C2304</f>
        <v>-67.965428277328968</v>
      </c>
      <c r="V2304" s="1">
        <f>($O2304+$O2304*($Q2304+V$2-$C$1)/$C$1)/$C2304</f>
        <v>-68.456426092058209</v>
      </c>
      <c r="AA2304"/>
      <c r="AB2304"/>
    </row>
    <row r="2305" spans="1:28" hidden="1" x14ac:dyDescent="0.2">
      <c r="A2305" t="s">
        <v>2384</v>
      </c>
      <c r="B2305" s="5">
        <v>1.99</v>
      </c>
      <c r="C2305" s="2">
        <v>3026082669</v>
      </c>
      <c r="D2305" s="2">
        <v>-13000000</v>
      </c>
      <c r="E2305" t="s">
        <v>30</v>
      </c>
      <c r="F2305" s="2">
        <v>-13000000</v>
      </c>
      <c r="G2305" s="1">
        <f>D2305/$C$3</f>
        <v>-0.13071736382091279</v>
      </c>
      <c r="H2305" s="1">
        <f>F2305/$C$3</f>
        <v>-0.13071736382091279</v>
      </c>
      <c r="I2305" s="1">
        <f>$B$3/G2305</f>
        <v>-50.720117100000003</v>
      </c>
      <c r="J2305" s="1">
        <f>$B$3/H2305</f>
        <v>-50.720117100000003</v>
      </c>
      <c r="K2305" s="3">
        <v>41000000</v>
      </c>
      <c r="L2305" s="3">
        <v>16000000</v>
      </c>
      <c r="M2305" s="1">
        <f>(K2305-L2305)/C2305</f>
        <v>8.2615059582167687E-3</v>
      </c>
      <c r="N2305" s="1">
        <f>B2305/M2305</f>
        <v>240.87618045239998</v>
      </c>
      <c r="O2305" s="3">
        <v>24000000</v>
      </c>
      <c r="P2305" s="1">
        <f>F2305/O2305*100</f>
        <v>-54.166666666666664</v>
      </c>
      <c r="Q2305" s="1">
        <f>D2305/O2305*100</f>
        <v>-54.166666666666664</v>
      </c>
      <c r="R2305" s="1">
        <f>B2305/S2305</f>
        <v>-46.322342394692321</v>
      </c>
      <c r="S2305" s="1">
        <f>($O2305+$O2305*($Q2305-$C$1)/$C$1)/$C2305</f>
        <v>-4.2959830982727182E-2</v>
      </c>
      <c r="T2305" s="1">
        <f>($O2305+$O2305*($Q2305+T$2-$C$1)/$C$1)/$C2305</f>
        <v>-4.1373621838749576E-2</v>
      </c>
      <c r="U2305" s="1">
        <f>($O2305+$O2305*($Q2305+U$2-$C$1)/$C$1)/$C2305</f>
        <v>-4.2166726410738382E-2</v>
      </c>
      <c r="V2305" s="1">
        <f>($O2305+$O2305*($Q2305+V$2-$C$1)/$C$1)/$C2305</f>
        <v>-4.2959830982727182E-2</v>
      </c>
      <c r="AA2305"/>
      <c r="AB2305"/>
    </row>
    <row r="2306" spans="1:28" hidden="1" x14ac:dyDescent="0.2">
      <c r="A2306" t="s">
        <v>2385</v>
      </c>
      <c r="B2306" s="5">
        <v>3.46</v>
      </c>
      <c r="C2306" s="2">
        <v>142778206</v>
      </c>
      <c r="D2306" s="2">
        <v>-3000000</v>
      </c>
      <c r="E2306" t="s">
        <v>30</v>
      </c>
      <c r="F2306" s="2">
        <v>-3000000</v>
      </c>
      <c r="G2306" s="1">
        <f>D2306/$C$3</f>
        <v>-3.0165545497133722E-2</v>
      </c>
      <c r="H2306" s="1">
        <f>F2306/$C$3</f>
        <v>-3.0165545497133722E-2</v>
      </c>
      <c r="I2306" s="1">
        <f>$B$3/G2306</f>
        <v>-219.78717409999999</v>
      </c>
      <c r="J2306" s="1">
        <f>$B$3/H2306</f>
        <v>-219.78717409999999</v>
      </c>
      <c r="K2306" s="3">
        <v>9000000</v>
      </c>
      <c r="L2306" s="3">
        <v>1.21</v>
      </c>
      <c r="M2306" s="1">
        <f>(K2306-L2306)/C2306</f>
        <v>6.3034821925133308E-2</v>
      </c>
      <c r="N2306" s="1">
        <f>B2306/M2306</f>
        <v>54.890295464139726</v>
      </c>
      <c r="O2306" s="3">
        <v>7000000</v>
      </c>
      <c r="P2306" s="1">
        <f>F2306/O2306*100</f>
        <v>-42.857142857142854</v>
      </c>
      <c r="Q2306" s="1">
        <f>D2306/O2306*100</f>
        <v>-42.857142857142854</v>
      </c>
      <c r="R2306" s="1">
        <f>B2306/S2306</f>
        <v>-16.467086425333331</v>
      </c>
      <c r="S2306" s="1">
        <f>($O2306+$O2306*($Q2306-$C$1)/$C$1)/$C2306</f>
        <v>-0.21011610133272021</v>
      </c>
      <c r="T2306" s="1">
        <f>($O2306+$O2306*($Q2306+T$2-$C$1)/$C$1)/$C2306</f>
        <v>-0.20031068327052659</v>
      </c>
      <c r="U2306" s="1">
        <f>($O2306+$O2306*($Q2306+U$2-$C$1)/$C$1)/$C2306</f>
        <v>-0.20521339230162339</v>
      </c>
      <c r="V2306" s="1">
        <f>($O2306+$O2306*($Q2306+V$2-$C$1)/$C$1)/$C2306</f>
        <v>-0.21011610133272021</v>
      </c>
      <c r="AA2306"/>
      <c r="AB2306"/>
    </row>
    <row r="2307" spans="1:28" hidden="1" x14ac:dyDescent="0.2">
      <c r="A2307" t="s">
        <v>2386</v>
      </c>
      <c r="B2307" s="5">
        <v>7.46</v>
      </c>
      <c r="C2307" s="2">
        <v>26279000</v>
      </c>
      <c r="D2307" s="2">
        <v>0.13</v>
      </c>
      <c r="E2307" t="s">
        <v>58</v>
      </c>
      <c r="F2307" s="2">
        <v>-2000000</v>
      </c>
      <c r="G2307" s="1">
        <f>D2307/$C$3</f>
        <v>1.3071736382091279E-9</v>
      </c>
      <c r="H2307" s="1">
        <f>F2307/$C$3</f>
        <v>-2.0110363664755812E-2</v>
      </c>
      <c r="I2307" s="1">
        <f>$B$3/G2307</f>
        <v>5072011710</v>
      </c>
      <c r="J2307" s="1">
        <f>$B$3/H2307</f>
        <v>-329.68076115000002</v>
      </c>
      <c r="K2307" s="3">
        <v>459000000</v>
      </c>
      <c r="L2307" s="3">
        <v>407000000</v>
      </c>
      <c r="M2307" s="1">
        <f>(K2307-L2307)/C2307</f>
        <v>1.9787663153088018</v>
      </c>
      <c r="N2307" s="1">
        <f>B2307/M2307</f>
        <v>3.7700257692307693</v>
      </c>
      <c r="O2307" s="3">
        <v>55000000</v>
      </c>
      <c r="P2307" s="1">
        <f>F2307/O2307*100</f>
        <v>-3.6363636363636362</v>
      </c>
      <c r="Q2307" s="1">
        <f>D2307/O2307*100</f>
        <v>2.3636363636363637E-7</v>
      </c>
      <c r="R2307" s="1">
        <f>B2307/S2307</f>
        <v>150801031.11494008</v>
      </c>
      <c r="S2307" s="1">
        <f>($O2307+$O2307*($Q2307-$C$1)/$C$1)/$C2307</f>
        <v>4.9469157769312676E-8</v>
      </c>
      <c r="T2307" s="1">
        <f>($O2307+$O2307*($Q2307+T$2-$C$1)/$C$1)/$C2307</f>
        <v>0.41858523155371197</v>
      </c>
      <c r="U2307" s="1">
        <f>($O2307+$O2307*($Q2307+U$2-$C$1)/$C$1)/$C2307</f>
        <v>0.20929264051143487</v>
      </c>
      <c r="V2307" s="1">
        <f>($O2307+$O2307*($Q2307+V$2-$C$1)/$C$1)/$C2307</f>
        <v>4.9469157769312676E-8</v>
      </c>
      <c r="AA2307"/>
      <c r="AB2307"/>
    </row>
    <row r="2308" spans="1:28" hidden="1" x14ac:dyDescent="0.2">
      <c r="A2308" t="s">
        <v>2387</v>
      </c>
      <c r="B2308" s="5">
        <v>26.39</v>
      </c>
      <c r="C2308" s="2">
        <v>21315245</v>
      </c>
      <c r="D2308" s="2">
        <v>33000000</v>
      </c>
      <c r="E2308" t="s">
        <v>114</v>
      </c>
      <c r="F2308" s="2">
        <v>10000000</v>
      </c>
      <c r="G2308" s="1">
        <f>D2308/$C$3</f>
        <v>0.33182100046847091</v>
      </c>
      <c r="H2308" s="1">
        <f>F2308/$C$3</f>
        <v>0.10055181832377906</v>
      </c>
      <c r="I2308" s="1">
        <f>$B$3/G2308</f>
        <v>19.98065219090909</v>
      </c>
      <c r="J2308" s="1">
        <f>$B$3/H2308</f>
        <v>65.936152230000005</v>
      </c>
      <c r="K2308" s="3">
        <v>445000000</v>
      </c>
      <c r="L2308" s="3">
        <v>196000000</v>
      </c>
      <c r="M2308" s="1">
        <f>(K2308-L2308)/C2308</f>
        <v>11.681779871636474</v>
      </c>
      <c r="N2308" s="1">
        <f>B2308/M2308</f>
        <v>2.2590735564257027</v>
      </c>
      <c r="O2308" s="3">
        <v>243000000</v>
      </c>
      <c r="P2308" s="1">
        <f>F2308/O2308*100</f>
        <v>4.1152263374485596</v>
      </c>
      <c r="Q2308" s="1">
        <f>D2308/O2308*100</f>
        <v>13.580246913580247</v>
      </c>
      <c r="R2308" s="1">
        <f>B2308/S2308</f>
        <v>1.7045736834848484</v>
      </c>
      <c r="S2308" s="1">
        <f>($O2308+$O2308*($Q2308-$C$1)/$C$1)/$C2308</f>
        <v>15.4818769383134</v>
      </c>
      <c r="T2308" s="1">
        <f>($O2308+$O2308*($Q2308+T$2-$C$1)/$C$1)/$C2308</f>
        <v>17.761935178319554</v>
      </c>
      <c r="U2308" s="1">
        <f>($O2308+$O2308*($Q2308+U$2-$C$1)/$C$1)/$C2308</f>
        <v>16.621906058316476</v>
      </c>
      <c r="V2308" s="1">
        <f>($O2308+$O2308*($Q2308+V$2-$C$1)/$C$1)/$C2308</f>
        <v>15.4818769383134</v>
      </c>
      <c r="AA2308"/>
      <c r="AB2308"/>
    </row>
    <row r="2309" spans="1:28" hidden="1" x14ac:dyDescent="0.2">
      <c r="A2309" t="s">
        <v>2388</v>
      </c>
      <c r="B2309" s="5">
        <v>9.1</v>
      </c>
      <c r="C2309" s="2">
        <v>10401645</v>
      </c>
      <c r="D2309" s="2">
        <v>5000000</v>
      </c>
      <c r="E2309" t="s">
        <v>114</v>
      </c>
      <c r="F2309" s="2">
        <v>2000000</v>
      </c>
      <c r="G2309" s="1">
        <f>D2309/$C$3</f>
        <v>5.027590916188953E-2</v>
      </c>
      <c r="H2309" s="1">
        <f>F2309/$C$3</f>
        <v>2.0110363664755812E-2</v>
      </c>
      <c r="I2309" s="1">
        <f>$B$3/G2309</f>
        <v>131.87230446000001</v>
      </c>
      <c r="J2309" s="1">
        <f>$B$3/H2309</f>
        <v>329.68076115000002</v>
      </c>
      <c r="K2309" s="3">
        <v>111000000</v>
      </c>
      <c r="L2309" s="3">
        <v>80000000</v>
      </c>
      <c r="M2309" s="1">
        <f>(K2309-L2309)/C2309</f>
        <v>2.9802978278916461</v>
      </c>
      <c r="N2309" s="1">
        <f>B2309/M2309</f>
        <v>3.0533861129032256</v>
      </c>
      <c r="O2309" s="3">
        <v>31000000</v>
      </c>
      <c r="P2309" s="1">
        <f>F2309/O2309*100</f>
        <v>6.4516129032258061</v>
      </c>
      <c r="Q2309" s="1">
        <f>D2309/O2309*100</f>
        <v>16.129032258064516</v>
      </c>
      <c r="R2309" s="1">
        <f>B2309/S2309</f>
        <v>1.8930993899999999</v>
      </c>
      <c r="S2309" s="1">
        <f>($O2309+$O2309*($Q2309-$C$1)/$C$1)/$C2309</f>
        <v>4.8069319804703969</v>
      </c>
      <c r="T2309" s="1">
        <f>($O2309+$O2309*($Q2309+T$2-$C$1)/$C$1)/$C2309</f>
        <v>5.4029915460487263</v>
      </c>
      <c r="U2309" s="1">
        <f>($O2309+$O2309*($Q2309+U$2-$C$1)/$C$1)/$C2309</f>
        <v>5.1049617632595616</v>
      </c>
      <c r="V2309" s="1">
        <f>($O2309+$O2309*($Q2309+V$2-$C$1)/$C$1)/$C2309</f>
        <v>4.8069319804703969</v>
      </c>
      <c r="AA2309"/>
      <c r="AB2309"/>
    </row>
    <row r="2310" spans="1:28" hidden="1" x14ac:dyDescent="0.2">
      <c r="A2310" t="s">
        <v>2389</v>
      </c>
      <c r="B2310" s="5">
        <v>23</v>
      </c>
      <c r="C2310" s="2">
        <v>3560852</v>
      </c>
      <c r="D2310" s="2">
        <v>4000000</v>
      </c>
      <c r="E2310" t="s">
        <v>30</v>
      </c>
      <c r="F2310" s="2">
        <v>1.1000000000000001</v>
      </c>
      <c r="G2310" s="1">
        <f>D2310/$C$3</f>
        <v>4.0220727329511624E-2</v>
      </c>
      <c r="H2310" s="1">
        <f>F2310/$C$3</f>
        <v>1.1060700015615698E-8</v>
      </c>
      <c r="I2310" s="1">
        <f>$B$3/G2310</f>
        <v>164.84038057500001</v>
      </c>
      <c r="J2310" s="1">
        <f>$B$3/H2310</f>
        <v>599419565.72727263</v>
      </c>
      <c r="K2310" s="3">
        <v>678000000</v>
      </c>
      <c r="L2310" s="3">
        <v>601000000</v>
      </c>
      <c r="M2310" s="1">
        <f>(K2310-L2310)/C2310</f>
        <v>21.624038291959341</v>
      </c>
      <c r="N2310" s="1">
        <f>B2310/M2310</f>
        <v>1.063631116883117</v>
      </c>
      <c r="O2310" s="3">
        <v>77000000</v>
      </c>
      <c r="P2310" s="1">
        <f>F2310/O2310*100</f>
        <v>1.4285714285714288E-6</v>
      </c>
      <c r="Q2310" s="1">
        <f>D2310/O2310*100</f>
        <v>5.1948051948051948</v>
      </c>
      <c r="R2310" s="1">
        <f>B2310/S2310</f>
        <v>2.0474899</v>
      </c>
      <c r="S2310" s="1">
        <f>($O2310+$O2310*($Q2310-$C$1)/$C$1)/$C2310</f>
        <v>11.233266645173684</v>
      </c>
      <c r="T2310" s="1">
        <f>($O2310+$O2310*($Q2310+T$2-$C$1)/$C$1)/$C2310</f>
        <v>15.558074303565551</v>
      </c>
      <c r="U2310" s="1">
        <f>($O2310+$O2310*($Q2310+U$2-$C$1)/$C$1)/$C2310</f>
        <v>13.395670474369616</v>
      </c>
      <c r="V2310" s="1">
        <f>($O2310+$O2310*($Q2310+V$2-$C$1)/$C$1)/$C2310</f>
        <v>11.233266645173684</v>
      </c>
      <c r="AA2310"/>
      <c r="AB2310"/>
    </row>
    <row r="2311" spans="1:28" hidden="1" x14ac:dyDescent="0.2">
      <c r="A2311" t="s">
        <v>2390</v>
      </c>
      <c r="B2311" s="5">
        <v>0.49</v>
      </c>
      <c r="C2311" s="2">
        <v>18351498</v>
      </c>
      <c r="D2311" s="2">
        <v>-12000000</v>
      </c>
      <c r="E2311" t="s">
        <v>61</v>
      </c>
      <c r="F2311" s="2">
        <v>-0.89</v>
      </c>
      <c r="G2311" s="1">
        <f>D2311/$C$3</f>
        <v>-0.12066218198853489</v>
      </c>
      <c r="H2311" s="1">
        <f>F2311/$C$3</f>
        <v>-8.9491118308163363E-9</v>
      </c>
      <c r="I2311" s="1">
        <f>$B$3/G2311</f>
        <v>-54.946793524999997</v>
      </c>
      <c r="J2311" s="1">
        <f>$B$3/H2311</f>
        <v>-740855643.03370786</v>
      </c>
      <c r="K2311" s="3">
        <v>105000000</v>
      </c>
      <c r="L2311" s="3">
        <v>106000000</v>
      </c>
      <c r="M2311" s="1">
        <f>(K2311-L2311)/C2311</f>
        <v>-5.4491464402524524E-2</v>
      </c>
      <c r="N2311" s="1">
        <f>B2311/M2311</f>
        <v>-8.9922340199999997</v>
      </c>
      <c r="O2311" s="3">
        <v>-2000000</v>
      </c>
      <c r="P2311" s="1">
        <f>F2311/O2311*100</f>
        <v>4.4500000000000004E-5</v>
      </c>
      <c r="Q2311" s="1">
        <f>D2311/O2311*100</f>
        <v>600</v>
      </c>
      <c r="R2311" s="1">
        <f>B2311/S2311</f>
        <v>-7.4935283499999991E-2</v>
      </c>
      <c r="S2311" s="1">
        <f>($O2311+$O2311*($Q2311-$C$1)/$C$1)/$C2311</f>
        <v>-6.538975728302943</v>
      </c>
      <c r="T2311" s="1">
        <f>($O2311+$O2311*($Q2311+T$2-$C$1)/$C$1)/$C2311</f>
        <v>-6.5607723140639527</v>
      </c>
      <c r="U2311" s="1">
        <f>($O2311+$O2311*($Q2311+U$2-$C$1)/$C$1)/$C2311</f>
        <v>-6.5498740211834479</v>
      </c>
      <c r="V2311" s="1">
        <f>($O2311+$O2311*($Q2311+V$2-$C$1)/$C$1)/$C2311</f>
        <v>-6.538975728302943</v>
      </c>
      <c r="AA2311"/>
      <c r="AB2311"/>
    </row>
    <row r="2312" spans="1:28" hidden="1" x14ac:dyDescent="0.2">
      <c r="A2312" t="s">
        <v>2391</v>
      </c>
      <c r="B2312" s="5">
        <v>39.83</v>
      </c>
      <c r="C2312" s="2">
        <v>4222259</v>
      </c>
      <c r="D2312" s="2">
        <v>-23000000</v>
      </c>
      <c r="E2312" t="s">
        <v>27</v>
      </c>
      <c r="F2312" s="2">
        <v>-10000000</v>
      </c>
      <c r="G2312" s="1">
        <f>D2312/$C$3</f>
        <v>-0.23126918214469186</v>
      </c>
      <c r="H2312" s="1">
        <f>F2312/$C$3</f>
        <v>-0.10055181832377906</v>
      </c>
      <c r="I2312" s="1">
        <f>$B$3/G2312</f>
        <v>-28.667892273913044</v>
      </c>
      <c r="J2312" s="1">
        <f>$B$3/H2312</f>
        <v>-65.936152230000005</v>
      </c>
      <c r="K2312" s="3">
        <v>270000000</v>
      </c>
      <c r="L2312" s="3">
        <v>15000000</v>
      </c>
      <c r="M2312" s="1">
        <f>(K2312-L2312)/C2312</f>
        <v>60.394210776742973</v>
      </c>
      <c r="N2312" s="1">
        <f>B2312/M2312</f>
        <v>0.65950029792156861</v>
      </c>
      <c r="O2312" s="3">
        <v>255000000</v>
      </c>
      <c r="P2312" s="1">
        <f>F2312/O2312*100</f>
        <v>-3.9215686274509802</v>
      </c>
      <c r="Q2312" s="1">
        <f>D2312/O2312*100</f>
        <v>-9.0196078431372548</v>
      </c>
      <c r="R2312" s="1">
        <f>B2312/S2312</f>
        <v>-0.73118511291304344</v>
      </c>
      <c r="S2312" s="1">
        <f>($O2312+$O2312*($Q2312-$C$1)/$C$1)/$C2312</f>
        <v>-54.473209720199542</v>
      </c>
      <c r="T2312" s="1">
        <f>($O2312+$O2312*($Q2312+T$2-$C$1)/$C$1)/$C2312</f>
        <v>-42.394367564850945</v>
      </c>
      <c r="U2312" s="1">
        <f>($O2312+$O2312*($Q2312+U$2-$C$1)/$C$1)/$C2312</f>
        <v>-48.433788642525244</v>
      </c>
      <c r="V2312" s="1">
        <f>($O2312+$O2312*($Q2312+V$2-$C$1)/$C$1)/$C2312</f>
        <v>-54.473209720199542</v>
      </c>
      <c r="AA2312"/>
      <c r="AB2312"/>
    </row>
    <row r="2313" spans="1:28" hidden="1" x14ac:dyDescent="0.2">
      <c r="A2313" t="s">
        <v>2392</v>
      </c>
      <c r="B2313" s="5">
        <v>1.19</v>
      </c>
      <c r="C2313" s="2">
        <v>8366287</v>
      </c>
      <c r="D2313" s="2">
        <v>-3000000</v>
      </c>
      <c r="E2313" t="s">
        <v>27</v>
      </c>
      <c r="F2313" s="2">
        <v>-2000000</v>
      </c>
      <c r="G2313" s="1">
        <f>D2313/$C$3</f>
        <v>-3.0165545497133722E-2</v>
      </c>
      <c r="H2313" s="1">
        <f>F2313/$C$3</f>
        <v>-2.0110363664755812E-2</v>
      </c>
      <c r="I2313" s="1">
        <f>$B$3/G2313</f>
        <v>-219.78717409999999</v>
      </c>
      <c r="J2313" s="1">
        <f>$B$3/H2313</f>
        <v>-329.68076115000002</v>
      </c>
      <c r="K2313" s="3">
        <v>21000000</v>
      </c>
      <c r="L2313" s="3">
        <v>13000000</v>
      </c>
      <c r="M2313" s="1">
        <f>(K2313-L2313)/C2313</f>
        <v>0.95621869056129682</v>
      </c>
      <c r="N2313" s="1">
        <f>B2313/M2313</f>
        <v>1.2444851912499999</v>
      </c>
      <c r="O2313" s="3">
        <v>10000000</v>
      </c>
      <c r="P2313" s="1">
        <f>F2313/O2313*100</f>
        <v>-20</v>
      </c>
      <c r="Q2313" s="1">
        <f>D2313/O2313*100</f>
        <v>-30</v>
      </c>
      <c r="R2313" s="1">
        <f>B2313/S2313</f>
        <v>-0.33186271766666664</v>
      </c>
      <c r="S2313" s="1">
        <f>($O2313+$O2313*($Q2313-$C$1)/$C$1)/$C2313</f>
        <v>-3.5858200896048631</v>
      </c>
      <c r="T2313" s="1">
        <f>($O2313+$O2313*($Q2313+T$2-$C$1)/$C$1)/$C2313</f>
        <v>-3.3467654169645389</v>
      </c>
      <c r="U2313" s="1">
        <f>($O2313+$O2313*($Q2313+U$2-$C$1)/$C$1)/$C2313</f>
        <v>-3.466292753284701</v>
      </c>
      <c r="V2313" s="1">
        <f>($O2313+$O2313*($Q2313+V$2-$C$1)/$C$1)/$C2313</f>
        <v>-3.5858200896048631</v>
      </c>
      <c r="AA2313"/>
      <c r="AB2313"/>
    </row>
    <row r="2314" spans="1:28" hidden="1" x14ac:dyDescent="0.2">
      <c r="A2314" t="s">
        <v>2393</v>
      </c>
      <c r="B2314" s="5">
        <v>5.45</v>
      </c>
      <c r="C2314" s="2">
        <v>5270000</v>
      </c>
      <c r="D2314" s="2">
        <v>2000000</v>
      </c>
      <c r="E2314" t="s">
        <v>27</v>
      </c>
      <c r="F2314" s="2">
        <v>6000000</v>
      </c>
      <c r="G2314" s="1">
        <f>D2314/$C$3</f>
        <v>2.0110363664755812E-2</v>
      </c>
      <c r="H2314" s="1">
        <f>F2314/$C$3</f>
        <v>6.0331090994267443E-2</v>
      </c>
      <c r="I2314" s="1">
        <f>$B$3/G2314</f>
        <v>329.68076115000002</v>
      </c>
      <c r="J2314" s="1">
        <f>$B$3/H2314</f>
        <v>109.89358704999999</v>
      </c>
      <c r="K2314" s="3">
        <v>19000000</v>
      </c>
      <c r="L2314" s="3">
        <v>1.42</v>
      </c>
      <c r="M2314" s="1">
        <f>(K2314-L2314)/C2314</f>
        <v>3.6053128235294114</v>
      </c>
      <c r="N2314" s="1">
        <f>B2314/M2314</f>
        <v>1.5116580077133881</v>
      </c>
      <c r="O2314" s="3">
        <v>18000000</v>
      </c>
      <c r="P2314" s="1">
        <f>F2314/O2314*100</f>
        <v>33.333333333333329</v>
      </c>
      <c r="Q2314" s="1">
        <f>D2314/O2314*100</f>
        <v>11.111111111111111</v>
      </c>
      <c r="R2314" s="1">
        <f>B2314/S2314</f>
        <v>1.436075</v>
      </c>
      <c r="S2314" s="1">
        <f>($O2314+$O2314*($Q2314-$C$1)/$C$1)/$C2314</f>
        <v>3.795066413662239</v>
      </c>
      <c r="T2314" s="1">
        <f>($O2314+$O2314*($Q2314+T$2-$C$1)/$C$1)/$C2314</f>
        <v>4.4781783681214424</v>
      </c>
      <c r="U2314" s="1">
        <f>($O2314+$O2314*($Q2314+U$2-$C$1)/$C$1)/$C2314</f>
        <v>4.1366223908918407</v>
      </c>
      <c r="V2314" s="1">
        <f>($O2314+$O2314*($Q2314+V$2-$C$1)/$C$1)/$C2314</f>
        <v>3.795066413662239</v>
      </c>
      <c r="AA2314"/>
      <c r="AB2314"/>
    </row>
    <row r="2315" spans="1:28" hidden="1" x14ac:dyDescent="0.2">
      <c r="A2315" t="s">
        <v>2394</v>
      </c>
      <c r="B2315" s="5">
        <v>17.97</v>
      </c>
      <c r="C2315" s="2">
        <v>61331289</v>
      </c>
      <c r="D2315" s="2">
        <v>23000000</v>
      </c>
      <c r="E2315" t="s">
        <v>27</v>
      </c>
      <c r="F2315" s="2">
        <v>9000000</v>
      </c>
      <c r="G2315" s="1">
        <f>D2315/$C$3</f>
        <v>0.23126918214469186</v>
      </c>
      <c r="H2315" s="1">
        <f>F2315/$C$3</f>
        <v>9.0496636491401161E-2</v>
      </c>
      <c r="I2315" s="1">
        <f>$B$3/G2315</f>
        <v>28.667892273913044</v>
      </c>
      <c r="J2315" s="1">
        <f>$B$3/H2315</f>
        <v>73.262391366666662</v>
      </c>
      <c r="K2315" s="3">
        <v>870000000</v>
      </c>
      <c r="L2315" s="3">
        <v>251000000</v>
      </c>
      <c r="M2315" s="1">
        <f>(K2315-L2315)/C2315</f>
        <v>10.09272771032091</v>
      </c>
      <c r="N2315" s="1">
        <f>B2315/M2315</f>
        <v>1.7804899246042003</v>
      </c>
      <c r="O2315" s="3">
        <v>527000000</v>
      </c>
      <c r="P2315" s="1">
        <f>F2315/O2315*100</f>
        <v>1.7077798861480076</v>
      </c>
      <c r="Q2315" s="1">
        <f>D2315/O2315*100</f>
        <v>4.3643263757115749</v>
      </c>
      <c r="R2315" s="1">
        <f>B2315/S2315</f>
        <v>4.791840275347826</v>
      </c>
      <c r="S2315" s="1">
        <f>($O2315+$O2315*($Q2315-$C$1)/$C$1)/$C2315</f>
        <v>3.7501249973728745</v>
      </c>
      <c r="T2315" s="1">
        <f>($O2315+$O2315*($Q2315+T$2-$C$1)/$C$1)/$C2315</f>
        <v>5.4686605396472263</v>
      </c>
      <c r="U2315" s="1">
        <f>($O2315+$O2315*($Q2315+U$2-$C$1)/$C$1)/$C2315</f>
        <v>4.60939276851005</v>
      </c>
      <c r="V2315" s="1">
        <f>($O2315+$O2315*($Q2315+V$2-$C$1)/$C$1)/$C2315</f>
        <v>3.7501249973728745</v>
      </c>
      <c r="AA2315"/>
      <c r="AB2315"/>
    </row>
    <row r="2316" spans="1:28" hidden="1" x14ac:dyDescent="0.2">
      <c r="A2316" t="s">
        <v>2395</v>
      </c>
      <c r="B2316" s="5">
        <v>3.83</v>
      </c>
      <c r="C2316" s="2">
        <v>7577028</v>
      </c>
      <c r="D2316" s="2">
        <v>-22000000</v>
      </c>
      <c r="E2316" t="s">
        <v>76</v>
      </c>
      <c r="F2316" s="2">
        <v>-7000000</v>
      </c>
      <c r="G2316" s="1">
        <f>D2316/$C$3</f>
        <v>-0.22121400031231395</v>
      </c>
      <c r="H2316" s="1">
        <f>F2316/$C$3</f>
        <v>-7.0386272826645349E-2</v>
      </c>
      <c r="I2316" s="1">
        <f>$B$3/G2316</f>
        <v>-29.970978286363636</v>
      </c>
      <c r="J2316" s="1">
        <f>$B$3/H2316</f>
        <v>-94.194503185714282</v>
      </c>
      <c r="K2316" s="3">
        <v>222000000</v>
      </c>
      <c r="L2316" s="3">
        <v>187000000</v>
      </c>
      <c r="M2316" s="1">
        <f>(K2316-L2316)/C2316</f>
        <v>4.6192253743816174</v>
      </c>
      <c r="N2316" s="1">
        <f>B2316/M2316</f>
        <v>0.82914334971428583</v>
      </c>
      <c r="O2316" s="3">
        <v>35000000</v>
      </c>
      <c r="P2316" s="1">
        <f>F2316/O2316*100</f>
        <v>-20</v>
      </c>
      <c r="Q2316" s="1">
        <f>D2316/O2316*100</f>
        <v>-62.857142857142854</v>
      </c>
      <c r="R2316" s="1">
        <f>B2316/S2316</f>
        <v>-0.13190916927272728</v>
      </c>
      <c r="S2316" s="1">
        <f>($O2316+$O2316*($Q2316-$C$1)/$C$1)/$C2316</f>
        <v>-29.035130924684456</v>
      </c>
      <c r="T2316" s="1">
        <f>($O2316+$O2316*($Q2316+T$2-$C$1)/$C$1)/$C2316</f>
        <v>-28.11128584980813</v>
      </c>
      <c r="U2316" s="1">
        <f>($O2316+$O2316*($Q2316+U$2-$C$1)/$C$1)/$C2316</f>
        <v>-28.573208387246293</v>
      </c>
      <c r="V2316" s="1">
        <f>($O2316+$O2316*($Q2316+V$2-$C$1)/$C$1)/$C2316</f>
        <v>-29.035130924684456</v>
      </c>
      <c r="AA2316"/>
      <c r="AB2316"/>
    </row>
    <row r="2317" spans="1:28" hidden="1" x14ac:dyDescent="0.2">
      <c r="A2317" t="s">
        <v>2396</v>
      </c>
      <c r="B2317" s="5">
        <v>7.8</v>
      </c>
      <c r="C2317" s="2">
        <v>6000000</v>
      </c>
      <c r="D2317" s="2">
        <v>0.15</v>
      </c>
      <c r="E2317" t="s">
        <v>27</v>
      </c>
      <c r="F2317" s="2">
        <v>0.15</v>
      </c>
      <c r="G2317" s="1">
        <f>D2317/$C$3</f>
        <v>1.508277274856686E-9</v>
      </c>
      <c r="H2317" s="1">
        <f>F2317/$C$3</f>
        <v>1.508277274856686E-9</v>
      </c>
      <c r="I2317" s="1">
        <f>$B$3/G2317</f>
        <v>4395743482</v>
      </c>
      <c r="J2317" s="1">
        <f>$B$3/H2317</f>
        <v>4395743482</v>
      </c>
      <c r="K2317" s="3">
        <v>10000000</v>
      </c>
      <c r="L2317" s="3">
        <v>5000000</v>
      </c>
      <c r="M2317" s="1">
        <f>(K2317-L2317)/C2317</f>
        <v>0.83333333333333337</v>
      </c>
      <c r="N2317" s="1">
        <f>B2317/M2317</f>
        <v>9.36</v>
      </c>
      <c r="O2317" s="3">
        <v>5000000</v>
      </c>
      <c r="P2317" s="1">
        <f>F2317/O2317*100</f>
        <v>2.9999999999999997E-6</v>
      </c>
      <c r="Q2317" s="1">
        <f>D2317/O2317*100</f>
        <v>2.9999999999999997E-6</v>
      </c>
      <c r="R2317" s="1">
        <f>B2317/S2317</f>
        <v>31200000</v>
      </c>
      <c r="S2317" s="1">
        <f>($O2317+$O2317*($Q2317-$C$1)/$C$1)/$C2317</f>
        <v>2.4999999999999999E-7</v>
      </c>
      <c r="T2317" s="1">
        <f>($O2317+$O2317*($Q2317+T$2-$C$1)/$C$1)/$C2317</f>
        <v>0.16666691666666666</v>
      </c>
      <c r="U2317" s="1">
        <f>($O2317+$O2317*($Q2317+U$2-$C$1)/$C$1)/$C2317</f>
        <v>8.3333583333333336E-2</v>
      </c>
      <c r="V2317" s="1">
        <f>($O2317+$O2317*($Q2317+V$2-$C$1)/$C$1)/$C2317</f>
        <v>2.4999999999999999E-7</v>
      </c>
      <c r="AA2317"/>
      <c r="AB2317"/>
    </row>
    <row r="2318" spans="1:28" hidden="1" x14ac:dyDescent="0.2">
      <c r="A2318" t="s">
        <v>2397</v>
      </c>
      <c r="B2318" s="5">
        <v>49.07</v>
      </c>
      <c r="C2318" s="2">
        <v>599980734</v>
      </c>
      <c r="D2318" s="2">
        <v>172000000</v>
      </c>
      <c r="E2318" t="s">
        <v>27</v>
      </c>
      <c r="F2318" s="2">
        <v>172000000</v>
      </c>
      <c r="G2318" s="1">
        <f>D2318/$C$3</f>
        <v>1.7294912751689999</v>
      </c>
      <c r="H2318" s="1">
        <f>F2318/$C$3</f>
        <v>1.7294912751689999</v>
      </c>
      <c r="I2318" s="1">
        <f>$B$3/G2318</f>
        <v>3.8334972226744188</v>
      </c>
      <c r="J2318" s="1">
        <f>$B$3/H2318</f>
        <v>3.8334972226744188</v>
      </c>
      <c r="K2318" s="4">
        <v>52866000000</v>
      </c>
      <c r="L2318" s="4">
        <v>14700000000</v>
      </c>
      <c r="M2318" s="1">
        <f>(K2318-L2318)/C2318</f>
        <v>63.61204258268733</v>
      </c>
      <c r="N2318" s="1">
        <f>B2318/M2318</f>
        <v>0.77139481783210184</v>
      </c>
      <c r="O2318" s="4">
        <v>38096000000</v>
      </c>
      <c r="P2318" s="1">
        <f>F2318/O2318*100</f>
        <v>0.45149097018059642</v>
      </c>
      <c r="Q2318" s="1">
        <f>D2318/O2318*100</f>
        <v>0.45149097018059642</v>
      </c>
      <c r="R2318" s="1">
        <f>B2318/S2318</f>
        <v>17.116892219406978</v>
      </c>
      <c r="S2318" s="1">
        <f>($O2318+$O2318*($Q2318-$C$1)/$C$1)/$C2318</f>
        <v>2.8667587182891108</v>
      </c>
      <c r="T2318" s="1">
        <f>($O2318+$O2318*($Q2318+T$2-$C$1)/$C$1)/$C2318</f>
        <v>15.565833152235852</v>
      </c>
      <c r="U2318" s="1">
        <f>($O2318+$O2318*($Q2318+U$2-$C$1)/$C$1)/$C2318</f>
        <v>9.2162959352624814</v>
      </c>
      <c r="V2318" s="1">
        <f>($O2318+$O2318*($Q2318+V$2-$C$1)/$C$1)/$C2318</f>
        <v>2.8667587182891108</v>
      </c>
      <c r="AA2318"/>
      <c r="AB2318"/>
    </row>
    <row r="2319" spans="1:28" hidden="1" x14ac:dyDescent="0.2">
      <c r="A2319" t="s">
        <v>2398</v>
      </c>
      <c r="B2319" s="5">
        <v>23.01</v>
      </c>
      <c r="C2319" s="2">
        <v>65060000</v>
      </c>
      <c r="D2319" s="2">
        <v>74000000</v>
      </c>
      <c r="E2319" t="s">
        <v>27</v>
      </c>
      <c r="F2319" s="2">
        <v>11000000</v>
      </c>
      <c r="G2319" s="1">
        <f>D2319/$C$3</f>
        <v>0.74408345559596512</v>
      </c>
      <c r="H2319" s="1">
        <f>F2319/$C$3</f>
        <v>0.11060700015615697</v>
      </c>
      <c r="I2319" s="1">
        <f>$B$3/G2319</f>
        <v>8.9102908418918911</v>
      </c>
      <c r="J2319" s="1">
        <f>$B$3/H2319</f>
        <v>59.941956572727271</v>
      </c>
      <c r="K2319" s="4">
        <v>2468000000</v>
      </c>
      <c r="L2319" s="4">
        <v>1462000000</v>
      </c>
      <c r="M2319" s="1">
        <f>(K2319-L2319)/C2319</f>
        <v>15.462649861666154</v>
      </c>
      <c r="N2319" s="1">
        <f>B2319/M2319</f>
        <v>1.4881019880715707</v>
      </c>
      <c r="O2319" s="4">
        <v>1005000000</v>
      </c>
      <c r="P2319" s="1">
        <f>F2319/O2319*100</f>
        <v>1.0945273631840797</v>
      </c>
      <c r="Q2319" s="1">
        <f>D2319/O2319*100</f>
        <v>7.3631840796019903</v>
      </c>
      <c r="R2319" s="1">
        <f>B2319/S2319</f>
        <v>2.0230143243243246</v>
      </c>
      <c r="S2319" s="1">
        <f>($O2319+$O2319*($Q2319-$C$1)/$C$1)/$C2319</f>
        <v>11.374116200430372</v>
      </c>
      <c r="T2319" s="1">
        <f>($O2319+$O2319*($Q2319+T$2-$C$1)/$C$1)/$C2319</f>
        <v>14.463572087304025</v>
      </c>
      <c r="U2319" s="1">
        <f>($O2319+$O2319*($Q2319+U$2-$C$1)/$C$1)/$C2319</f>
        <v>12.918844143867199</v>
      </c>
      <c r="V2319" s="1">
        <f>($O2319+$O2319*($Q2319+V$2-$C$1)/$C$1)/$C2319</f>
        <v>11.374116200430372</v>
      </c>
      <c r="AA2319"/>
      <c r="AB2319"/>
    </row>
    <row r="2320" spans="1:28" hidden="1" x14ac:dyDescent="0.2">
      <c r="A2320" t="s">
        <v>2399</v>
      </c>
      <c r="B2320" s="5">
        <v>7.92</v>
      </c>
      <c r="C2320" s="2">
        <v>179988000</v>
      </c>
      <c r="D2320" s="2">
        <v>-214000000</v>
      </c>
      <c r="E2320" t="s">
        <v>143</v>
      </c>
      <c r="F2320" s="2">
        <v>-85000000</v>
      </c>
      <c r="G2320" s="1">
        <f>D2320/$C$3</f>
        <v>-2.1518089121288719</v>
      </c>
      <c r="H2320" s="1">
        <f>F2320/$C$3</f>
        <v>-0.8546904557521221</v>
      </c>
      <c r="I2320" s="1">
        <f>$B$3/G2320</f>
        <v>-3.0811286088785046</v>
      </c>
      <c r="J2320" s="1">
        <f>$B$3/H2320</f>
        <v>-7.7571943799999996</v>
      </c>
      <c r="K2320" s="4">
        <v>1506000000</v>
      </c>
      <c r="L2320" s="4">
        <v>1080000000</v>
      </c>
      <c r="M2320" s="1">
        <f>(K2320-L2320)/C2320</f>
        <v>2.3668244549636643</v>
      </c>
      <c r="N2320" s="1">
        <f>B2320/M2320</f>
        <v>3.3462557746478874</v>
      </c>
      <c r="O2320" s="3">
        <v>427000000</v>
      </c>
      <c r="P2320" s="1">
        <f>F2320/O2320*100</f>
        <v>-19.906323185011708</v>
      </c>
      <c r="Q2320" s="1">
        <f>D2320/O2320*100</f>
        <v>-50.11709601873536</v>
      </c>
      <c r="R2320" s="1">
        <f>B2320/S2320</f>
        <v>-0.66612381308411206</v>
      </c>
      <c r="S2320" s="1">
        <f>($O2320+$O2320*($Q2320-$C$1)/$C$1)/$C2320</f>
        <v>-11.889681534324511</v>
      </c>
      <c r="T2320" s="1">
        <f>($O2320+$O2320*($Q2320+T$2-$C$1)/$C$1)/$C2320</f>
        <v>-11.415205458141655</v>
      </c>
      <c r="U2320" s="1">
        <f>($O2320+$O2320*($Q2320+U$2-$C$1)/$C$1)/$C2320</f>
        <v>-11.652443496233083</v>
      </c>
      <c r="V2320" s="1">
        <f>($O2320+$O2320*($Q2320+V$2-$C$1)/$C$1)/$C2320</f>
        <v>-11.889681534324511</v>
      </c>
      <c r="AA2320"/>
      <c r="AB2320"/>
    </row>
    <row r="2321" spans="1:28" hidden="1" x14ac:dyDescent="0.2">
      <c r="A2321" t="s">
        <v>2400</v>
      </c>
      <c r="B2321" s="5">
        <v>3.33</v>
      </c>
      <c r="C2321" s="2">
        <v>25095000</v>
      </c>
      <c r="D2321" s="2">
        <v>-34000000</v>
      </c>
      <c r="E2321" t="s">
        <v>27</v>
      </c>
      <c r="F2321" s="2">
        <v>-34000000</v>
      </c>
      <c r="G2321" s="1">
        <f>D2321/$C$3</f>
        <v>-0.34187618230084882</v>
      </c>
      <c r="H2321" s="1">
        <f>F2321/$C$3</f>
        <v>-0.34187618230084882</v>
      </c>
      <c r="I2321" s="1">
        <f>$B$3/G2321</f>
        <v>-19.39298595</v>
      </c>
      <c r="J2321" s="1">
        <f>$B$3/H2321</f>
        <v>-19.39298595</v>
      </c>
      <c r="K2321" s="3">
        <v>159000000</v>
      </c>
      <c r="L2321" s="3">
        <v>8000000</v>
      </c>
      <c r="M2321" s="1">
        <f>(K2321-L2321)/C2321</f>
        <v>6.0171348874277744</v>
      </c>
      <c r="N2321" s="1">
        <f>B2321/M2321</f>
        <v>0.55341953642384112</v>
      </c>
      <c r="O2321" s="3">
        <v>151000000</v>
      </c>
      <c r="P2321" s="1">
        <f>F2321/O2321*100</f>
        <v>-22.516556291390728</v>
      </c>
      <c r="Q2321" s="1">
        <f>D2321/O2321*100</f>
        <v>-22.516556291390728</v>
      </c>
      <c r="R2321" s="1">
        <f>B2321/S2321</f>
        <v>-0.2457833823529412</v>
      </c>
      <c r="S2321" s="1">
        <f>($O2321+$O2321*($Q2321-$C$1)/$C$1)/$C2321</f>
        <v>-13.548515640565849</v>
      </c>
      <c r="T2321" s="1">
        <f>($O2321+$O2321*($Q2321+T$2-$C$1)/$C$1)/$C2321</f>
        <v>-12.345088663080295</v>
      </c>
      <c r="U2321" s="1">
        <f>($O2321+$O2321*($Q2321+U$2-$C$1)/$C$1)/$C2321</f>
        <v>-12.946802151823073</v>
      </c>
      <c r="V2321" s="1">
        <f>($O2321+$O2321*($Q2321+V$2-$C$1)/$C$1)/$C2321</f>
        <v>-13.548515640565849</v>
      </c>
      <c r="AA2321"/>
      <c r="AB2321"/>
    </row>
    <row r="2322" spans="1:28" hidden="1" x14ac:dyDescent="0.2">
      <c r="A2322" t="s">
        <v>2401</v>
      </c>
      <c r="B2322" s="5">
        <v>4.37</v>
      </c>
      <c r="C2322" s="2">
        <v>51941478</v>
      </c>
      <c r="D2322" s="2">
        <v>-76000000</v>
      </c>
      <c r="E2322" t="s">
        <v>27</v>
      </c>
      <c r="F2322" s="2">
        <v>-2000000</v>
      </c>
      <c r="G2322" s="1">
        <f>D2322/$C$3</f>
        <v>-0.76419381926072094</v>
      </c>
      <c r="H2322" s="1">
        <f>F2322/$C$3</f>
        <v>-2.0110363664755812E-2</v>
      </c>
      <c r="I2322" s="1">
        <f>$B$3/G2322</f>
        <v>-8.6758095039473684</v>
      </c>
      <c r="J2322" s="1">
        <f>$B$3/H2322</f>
        <v>-329.68076115000002</v>
      </c>
      <c r="K2322" s="3">
        <v>680000000</v>
      </c>
      <c r="L2322" s="3">
        <v>500000000</v>
      </c>
      <c r="M2322" s="1">
        <f>(K2322-L2322)/C2322</f>
        <v>3.4654385460498447</v>
      </c>
      <c r="N2322" s="1">
        <f>B2322/M2322</f>
        <v>1.2610236603333334</v>
      </c>
      <c r="O2322" s="3">
        <v>180000000</v>
      </c>
      <c r="P2322" s="1">
        <f>F2322/O2322*100</f>
        <v>-1.1111111111111112</v>
      </c>
      <c r="Q2322" s="1">
        <f>D2322/O2322*100</f>
        <v>-42.222222222222221</v>
      </c>
      <c r="R2322" s="1">
        <f>B2322/S2322</f>
        <v>-0.29866349850000001</v>
      </c>
      <c r="S2322" s="1">
        <f>($O2322+$O2322*($Q2322-$C$1)/$C$1)/$C2322</f>
        <v>-14.631851638877123</v>
      </c>
      <c r="T2322" s="1">
        <f>($O2322+$O2322*($Q2322+T$2-$C$1)/$C$1)/$C2322</f>
        <v>-13.938763929667154</v>
      </c>
      <c r="U2322" s="1">
        <f>($O2322+$O2322*($Q2322+U$2-$C$1)/$C$1)/$C2322</f>
        <v>-14.285307784272138</v>
      </c>
      <c r="V2322" s="1">
        <f>($O2322+$O2322*($Q2322+V$2-$C$1)/$C$1)/$C2322</f>
        <v>-14.631851638877123</v>
      </c>
      <c r="AA2322"/>
      <c r="AB2322"/>
    </row>
    <row r="2323" spans="1:28" hidden="1" x14ac:dyDescent="0.2">
      <c r="A2323" t="s">
        <v>2402</v>
      </c>
      <c r="B2323" s="5">
        <v>11.03</v>
      </c>
      <c r="C2323" s="2">
        <v>4353420772</v>
      </c>
      <c r="D2323" s="2">
        <v>2200000000</v>
      </c>
      <c r="E2323" t="s">
        <v>61</v>
      </c>
      <c r="F2323" s="2">
        <v>2200000000</v>
      </c>
      <c r="G2323" s="1">
        <f>D2323/$C$3</f>
        <v>22.121400031231396</v>
      </c>
      <c r="H2323" s="1">
        <f>F2323/$C$3</f>
        <v>22.121400031231396</v>
      </c>
      <c r="I2323" s="1">
        <f>$B$3/G2323</f>
        <v>0.29970978286363636</v>
      </c>
      <c r="J2323" s="1">
        <f>$B$3/H2323</f>
        <v>0.29970978286363636</v>
      </c>
      <c r="K2323" s="4">
        <v>12252000000</v>
      </c>
      <c r="L2323" s="4">
        <v>2852000000</v>
      </c>
      <c r="M2323" s="1">
        <f>(K2323-L2323)/C2323</f>
        <v>2.1592215621467612</v>
      </c>
      <c r="N2323" s="1">
        <f>B2323/M2323</f>
        <v>5.1083224590595746</v>
      </c>
      <c r="O2323" s="4">
        <v>9391000000</v>
      </c>
      <c r="P2323" s="1">
        <f>F2323/O2323*100</f>
        <v>23.426685124054949</v>
      </c>
      <c r="Q2323" s="1">
        <f>D2323/O2323*100</f>
        <v>23.426685124054949</v>
      </c>
      <c r="R2323" s="1">
        <f>B2323/S2323</f>
        <v>2.1826468688709086</v>
      </c>
      <c r="S2323" s="1">
        <f>($O2323+$O2323*($Q2323-$C$1)/$C$1)/$C2323</f>
        <v>5.0534972731094419</v>
      </c>
      <c r="T2323" s="1">
        <f>($O2323+$O2323*($Q2323+T$2-$C$1)/$C$1)/$C2323</f>
        <v>5.4849281175800861</v>
      </c>
      <c r="U2323" s="1">
        <f>($O2323+$O2323*($Q2323+U$2-$C$1)/$C$1)/$C2323</f>
        <v>5.2692126953447636</v>
      </c>
      <c r="V2323" s="1">
        <f>($O2323+$O2323*($Q2323+V$2-$C$1)/$C$1)/$C2323</f>
        <v>5.0534972731094419</v>
      </c>
      <c r="AA2323"/>
      <c r="AB2323"/>
    </row>
    <row r="2324" spans="1:28" hidden="1" x14ac:dyDescent="0.2">
      <c r="A2324" t="s">
        <v>2403</v>
      </c>
      <c r="B2324" s="5">
        <v>2.76</v>
      </c>
      <c r="C2324" s="2">
        <v>48404000</v>
      </c>
      <c r="D2324" s="2">
        <v>6000000</v>
      </c>
      <c r="E2324" t="s">
        <v>27</v>
      </c>
      <c r="F2324" s="2">
        <v>2000000</v>
      </c>
      <c r="G2324" s="1">
        <f>D2324/$C$3</f>
        <v>6.0331090994267443E-2</v>
      </c>
      <c r="H2324" s="1">
        <f>F2324/$C$3</f>
        <v>2.0110363664755812E-2</v>
      </c>
      <c r="I2324" s="1">
        <f>$B$3/G2324</f>
        <v>109.89358704999999</v>
      </c>
      <c r="J2324" s="1">
        <f>$B$3/H2324</f>
        <v>329.68076115000002</v>
      </c>
      <c r="K2324" s="3">
        <v>221000000</v>
      </c>
      <c r="L2324" s="3">
        <v>136000000</v>
      </c>
      <c r="M2324" s="1">
        <f>(K2324-L2324)/C2324</f>
        <v>1.7560532187422526</v>
      </c>
      <c r="N2324" s="1">
        <f>B2324/M2324</f>
        <v>1.5717063529411763</v>
      </c>
      <c r="O2324" s="3">
        <v>84000000</v>
      </c>
      <c r="P2324" s="1">
        <f>F2324/O2324*100</f>
        <v>2.3809523809523809</v>
      </c>
      <c r="Q2324" s="1">
        <f>D2324/O2324*100</f>
        <v>7.1428571428571423</v>
      </c>
      <c r="R2324" s="1">
        <f>B2324/S2324</f>
        <v>2.2265839999999999</v>
      </c>
      <c r="S2324" s="1">
        <f>($O2324+$O2324*($Q2324-$C$1)/$C$1)/$C2324</f>
        <v>1.2395669779357077</v>
      </c>
      <c r="T2324" s="1">
        <f>($O2324+$O2324*($Q2324+T$2-$C$1)/$C$1)/$C2324</f>
        <v>1.5866457317577061</v>
      </c>
      <c r="U2324" s="1">
        <f>($O2324+$O2324*($Q2324+U$2-$C$1)/$C$1)/$C2324</f>
        <v>1.4131063548467069</v>
      </c>
      <c r="V2324" s="1">
        <f>($O2324+$O2324*($Q2324+V$2-$C$1)/$C$1)/$C2324</f>
        <v>1.2395669779357077</v>
      </c>
      <c r="AA2324"/>
      <c r="AB2324"/>
    </row>
    <row r="2325" spans="1:28" hidden="1" x14ac:dyDescent="0.2">
      <c r="A2325" t="s">
        <v>2404</v>
      </c>
      <c r="B2325" s="5">
        <v>1.45</v>
      </c>
      <c r="C2325" s="2">
        <v>57028970</v>
      </c>
      <c r="D2325" s="2">
        <v>-11000000</v>
      </c>
      <c r="E2325" t="s">
        <v>27</v>
      </c>
      <c r="F2325" s="2">
        <v>-11000000</v>
      </c>
      <c r="G2325" s="1">
        <f>D2325/$C$3</f>
        <v>-0.11060700015615697</v>
      </c>
      <c r="H2325" s="1">
        <f>F2325/$C$3</f>
        <v>-0.11060700015615697</v>
      </c>
      <c r="I2325" s="1">
        <f>$B$3/G2325</f>
        <v>-59.941956572727271</v>
      </c>
      <c r="J2325" s="1">
        <f>$B$3/H2325</f>
        <v>-59.941956572727271</v>
      </c>
      <c r="K2325" s="3">
        <v>59000000</v>
      </c>
      <c r="L2325" s="3">
        <v>40000000</v>
      </c>
      <c r="M2325" s="1">
        <f>(K2325-L2325)/C2325</f>
        <v>0.33316400418944969</v>
      </c>
      <c r="N2325" s="1">
        <f>B2325/M2325</f>
        <v>4.3522108684210528</v>
      </c>
      <c r="O2325" s="3">
        <v>19000000</v>
      </c>
      <c r="P2325" s="1">
        <f>F2325/O2325*100</f>
        <v>-57.894736842105267</v>
      </c>
      <c r="Q2325" s="1">
        <f>D2325/O2325*100</f>
        <v>-57.894736842105267</v>
      </c>
      <c r="R2325" s="1">
        <f>B2325/S2325</f>
        <v>-0.75174551363636366</v>
      </c>
      <c r="S2325" s="1">
        <f>($O2325+$O2325*($Q2325-$C$1)/$C$1)/$C2325</f>
        <v>-1.9288442347810244</v>
      </c>
      <c r="T2325" s="1">
        <f>($O2325+$O2325*($Q2325+T$2-$C$1)/$C$1)/$C2325</f>
        <v>-1.8622114339431346</v>
      </c>
      <c r="U2325" s="1">
        <f>($O2325+$O2325*($Q2325+U$2-$C$1)/$C$1)/$C2325</f>
        <v>-1.8955278343620794</v>
      </c>
      <c r="V2325" s="1">
        <f>($O2325+$O2325*($Q2325+V$2-$C$1)/$C$1)/$C2325</f>
        <v>-1.9288442347810244</v>
      </c>
      <c r="AA2325"/>
      <c r="AB2325"/>
    </row>
    <row r="2326" spans="1:28" hidden="1" x14ac:dyDescent="0.2">
      <c r="A2326" t="s">
        <v>2405</v>
      </c>
      <c r="B2326" s="5">
        <v>1.19</v>
      </c>
      <c r="C2326" s="2">
        <v>25856000</v>
      </c>
      <c r="D2326" s="2">
        <v>0</v>
      </c>
      <c r="E2326" t="s">
        <v>27</v>
      </c>
      <c r="F2326" s="2">
        <v>-0.56000000000000005</v>
      </c>
      <c r="G2326" s="1">
        <f>D2326/$C$3</f>
        <v>0</v>
      </c>
      <c r="H2326" s="1">
        <f>F2326/$C$3</f>
        <v>-5.6309018261316284E-9</v>
      </c>
      <c r="I2326" s="1" t="e">
        <f>$B$3/G2326</f>
        <v>#DIV/0!</v>
      </c>
      <c r="J2326" s="1">
        <f>$B$3/H2326</f>
        <v>-1177431289.8214285</v>
      </c>
      <c r="K2326" s="3">
        <v>52000000</v>
      </c>
      <c r="L2326" s="3">
        <v>23000000</v>
      </c>
      <c r="M2326" s="1">
        <f>(K2326-L2326)/C2326</f>
        <v>1.1215965346534653</v>
      </c>
      <c r="N2326" s="1">
        <f>B2326/M2326</f>
        <v>1.0609875862068965</v>
      </c>
      <c r="O2326" s="3">
        <v>33000000</v>
      </c>
      <c r="P2326" s="1">
        <f>F2326/O2326*100</f>
        <v>-1.6969696969696971E-6</v>
      </c>
      <c r="Q2326" s="1">
        <f>D2326/O2326*100</f>
        <v>0</v>
      </c>
      <c r="R2326" s="1" t="e">
        <f>B2326/S2326</f>
        <v>#DIV/0!</v>
      </c>
      <c r="S2326" s="1">
        <f>($O2326+$O2326*($Q2326-$C$1)/$C$1)/$C2326</f>
        <v>0</v>
      </c>
      <c r="T2326" s="1">
        <f>($O2326+$O2326*($Q2326+T$2-$C$1)/$C$1)/$C2326</f>
        <v>0.25525990099009899</v>
      </c>
      <c r="U2326" s="1">
        <f>($O2326+$O2326*($Q2326+U$2-$C$1)/$C$1)/$C2326</f>
        <v>0.12762995049504949</v>
      </c>
      <c r="V2326" s="1">
        <f>($O2326+$O2326*($Q2326+V$2-$C$1)/$C$1)/$C2326</f>
        <v>0</v>
      </c>
      <c r="AA2326"/>
      <c r="AB2326"/>
    </row>
    <row r="2327" spans="1:28" hidden="1" x14ac:dyDescent="0.2">
      <c r="A2327" t="s">
        <v>2406</v>
      </c>
      <c r="B2327" s="5">
        <v>31.94</v>
      </c>
      <c r="C2327" s="2">
        <v>19583316</v>
      </c>
      <c r="D2327" s="2">
        <v>36000000</v>
      </c>
      <c r="E2327" t="s">
        <v>27</v>
      </c>
      <c r="F2327" s="2">
        <v>6000000</v>
      </c>
      <c r="G2327" s="1">
        <f>D2327/$C$3</f>
        <v>0.36198654596560464</v>
      </c>
      <c r="H2327" s="1">
        <f>F2327/$C$3</f>
        <v>6.0331090994267443E-2</v>
      </c>
      <c r="I2327" s="1">
        <f>$B$3/G2327</f>
        <v>18.315597841666666</v>
      </c>
      <c r="J2327" s="1">
        <f>$B$3/H2327</f>
        <v>109.89358704999999</v>
      </c>
      <c r="K2327" s="3">
        <v>876000000</v>
      </c>
      <c r="L2327" s="3">
        <v>538000000</v>
      </c>
      <c r="M2327" s="1">
        <f>(K2327-L2327)/C2327</f>
        <v>17.259589744658157</v>
      </c>
      <c r="N2327" s="1">
        <f>B2327/M2327</f>
        <v>1.8505654231952664</v>
      </c>
      <c r="O2327" s="3">
        <v>338000000</v>
      </c>
      <c r="P2327" s="1">
        <f>F2327/O2327*100</f>
        <v>1.7751479289940828</v>
      </c>
      <c r="Q2327" s="1">
        <f>D2327/O2327*100</f>
        <v>10.650887573964498</v>
      </c>
      <c r="R2327" s="1">
        <f>B2327/S2327</f>
        <v>1.7374753139999999</v>
      </c>
      <c r="S2327" s="1">
        <f>($O2327+$O2327*($Q2327-$C$1)/$C$1)/$C2327</f>
        <v>18.382994994310465</v>
      </c>
      <c r="T2327" s="1">
        <f>($O2327+$O2327*($Q2327+T$2-$C$1)/$C$1)/$C2327</f>
        <v>21.834912943242095</v>
      </c>
      <c r="U2327" s="1">
        <f>($O2327+$O2327*($Q2327+U$2-$C$1)/$C$1)/$C2327</f>
        <v>20.10895396877628</v>
      </c>
      <c r="V2327" s="1">
        <f>($O2327+$O2327*($Q2327+V$2-$C$1)/$C$1)/$C2327</f>
        <v>18.382994994310465</v>
      </c>
      <c r="AA2327"/>
      <c r="AB2327"/>
    </row>
    <row r="2328" spans="1:28" hidden="1" x14ac:dyDescent="0.2">
      <c r="A2328" t="s">
        <v>2407</v>
      </c>
      <c r="B2328" s="5">
        <v>106.45</v>
      </c>
      <c r="C2328" s="2">
        <v>24715000</v>
      </c>
      <c r="D2328" s="2">
        <v>85000000</v>
      </c>
      <c r="E2328" t="s">
        <v>27</v>
      </c>
      <c r="F2328" s="2">
        <v>30000000</v>
      </c>
      <c r="G2328" s="1">
        <f>D2328/$C$3</f>
        <v>0.8546904557521221</v>
      </c>
      <c r="H2328" s="1">
        <f>F2328/$C$3</f>
        <v>0.30165545497133722</v>
      </c>
      <c r="I2328" s="1">
        <f>$B$3/G2328</f>
        <v>7.7571943799999996</v>
      </c>
      <c r="J2328" s="1">
        <f>$B$3/H2328</f>
        <v>21.978717409999998</v>
      </c>
      <c r="K2328" s="4">
        <v>1494000000</v>
      </c>
      <c r="L2328" s="3">
        <v>612000000</v>
      </c>
      <c r="M2328" s="1">
        <f>(K2328-L2328)/C2328</f>
        <v>35.686829860408658</v>
      </c>
      <c r="N2328" s="1">
        <f>B2328/M2328</f>
        <v>2.9828931405895691</v>
      </c>
      <c r="O2328" s="3">
        <v>882000000</v>
      </c>
      <c r="P2328" s="1">
        <f>F2328/O2328*100</f>
        <v>3.4013605442176873</v>
      </c>
      <c r="Q2328" s="1">
        <f>D2328/O2328*100</f>
        <v>9.6371882086167808</v>
      </c>
      <c r="R2328" s="1">
        <f>B2328/S2328</f>
        <v>3.0951902941176463</v>
      </c>
      <c r="S2328" s="1">
        <f>($O2328+$O2328*($Q2328-$C$1)/$C$1)/$C2328</f>
        <v>34.392069593364361</v>
      </c>
      <c r="T2328" s="1">
        <f>($O2328+$O2328*($Q2328+T$2-$C$1)/$C$1)/$C2328</f>
        <v>41.529435565446086</v>
      </c>
      <c r="U2328" s="1">
        <f>($O2328+$O2328*($Q2328+U$2-$C$1)/$C$1)/$C2328</f>
        <v>37.960752579405224</v>
      </c>
      <c r="V2328" s="1">
        <f>($O2328+$O2328*($Q2328+V$2-$C$1)/$C$1)/$C2328</f>
        <v>34.392069593364361</v>
      </c>
      <c r="AA2328"/>
      <c r="AB2328"/>
    </row>
    <row r="2329" spans="1:28" hidden="1" x14ac:dyDescent="0.2">
      <c r="A2329" t="s">
        <v>2408</v>
      </c>
      <c r="B2329" s="5">
        <v>0.83</v>
      </c>
      <c r="C2329" s="2">
        <v>35883953</v>
      </c>
      <c r="D2329" s="2">
        <v>-24000000</v>
      </c>
      <c r="E2329" t="s">
        <v>27</v>
      </c>
      <c r="F2329" s="2">
        <v>-9000000</v>
      </c>
      <c r="G2329" s="1">
        <f>D2329/$C$3</f>
        <v>-0.24132436397706977</v>
      </c>
      <c r="H2329" s="1">
        <f>F2329/$C$3</f>
        <v>-9.0496636491401161E-2</v>
      </c>
      <c r="I2329" s="1">
        <f>$B$3/G2329</f>
        <v>-27.473396762499998</v>
      </c>
      <c r="J2329" s="1">
        <f>$B$3/H2329</f>
        <v>-73.262391366666662</v>
      </c>
      <c r="K2329" s="3">
        <v>10000000</v>
      </c>
      <c r="L2329" s="3">
        <v>13000000</v>
      </c>
      <c r="M2329" s="1">
        <f>(K2329-L2329)/C2329</f>
        <v>-8.3602829376128104E-2</v>
      </c>
      <c r="N2329" s="1">
        <f>B2329/M2329</f>
        <v>-9.9278936633333323</v>
      </c>
      <c r="O2329" s="3">
        <v>-3000000</v>
      </c>
      <c r="P2329" s="1">
        <f>F2329/O2329*100</f>
        <v>300</v>
      </c>
      <c r="Q2329" s="1">
        <f>D2329/O2329*100</f>
        <v>800</v>
      </c>
      <c r="R2329" s="1">
        <f>B2329/S2329</f>
        <v>-0.12409867079166666</v>
      </c>
      <c r="S2329" s="1">
        <f>($O2329+$O2329*($Q2329-$C$1)/$C$1)/$C2329</f>
        <v>-6.6882263500902477</v>
      </c>
      <c r="T2329" s="1">
        <f>($O2329+$O2329*($Q2329+T$2-$C$1)/$C$1)/$C2329</f>
        <v>-6.7049469159654738</v>
      </c>
      <c r="U2329" s="1">
        <f>($O2329+$O2329*($Q2329+U$2-$C$1)/$C$1)/$C2329</f>
        <v>-6.6965866330278603</v>
      </c>
      <c r="V2329" s="1">
        <f>($O2329+$O2329*($Q2329+V$2-$C$1)/$C$1)/$C2329</f>
        <v>-6.6882263500902477</v>
      </c>
      <c r="AA2329"/>
      <c r="AB2329"/>
    </row>
    <row r="2330" spans="1:28" hidden="1" x14ac:dyDescent="0.2">
      <c r="A2330" t="s">
        <v>2409</v>
      </c>
      <c r="B2330" s="5">
        <v>80.760000000000005</v>
      </c>
      <c r="C2330" s="2">
        <v>11057697</v>
      </c>
      <c r="D2330" s="2">
        <v>7000000</v>
      </c>
      <c r="E2330" t="s">
        <v>27</v>
      </c>
      <c r="F2330" s="2">
        <v>7000000</v>
      </c>
      <c r="G2330" s="1">
        <f>D2330/$C$3</f>
        <v>7.0386272826645349E-2</v>
      </c>
      <c r="H2330" s="1">
        <f>F2330/$C$3</f>
        <v>7.0386272826645349E-2</v>
      </c>
      <c r="I2330" s="1">
        <f>$B$3/G2330</f>
        <v>94.194503185714282</v>
      </c>
      <c r="J2330" s="1">
        <f>$B$3/H2330</f>
        <v>94.194503185714282</v>
      </c>
      <c r="K2330" s="3">
        <v>623000000</v>
      </c>
      <c r="L2330" s="3">
        <v>173000000</v>
      </c>
      <c r="M2330" s="1">
        <f>(K2330-L2330)/C2330</f>
        <v>40.695634904808841</v>
      </c>
      <c r="N2330" s="1">
        <f>B2330/M2330</f>
        <v>1.9844880216</v>
      </c>
      <c r="O2330" s="3">
        <v>450000000</v>
      </c>
      <c r="P2330" s="1">
        <f>F2330/O2330*100</f>
        <v>1.5555555555555556</v>
      </c>
      <c r="Q2330" s="1">
        <f>D2330/O2330*100</f>
        <v>1.5555555555555556</v>
      </c>
      <c r="R2330" s="1">
        <f>B2330/S2330</f>
        <v>12.757422996000001</v>
      </c>
      <c r="S2330" s="1">
        <f>($O2330+$O2330*($Q2330-$C$1)/$C$1)/$C2330</f>
        <v>6.3304320963035972</v>
      </c>
      <c r="T2330" s="1">
        <f>($O2330+$O2330*($Q2330+T$2-$C$1)/$C$1)/$C2330</f>
        <v>14.469559077265366</v>
      </c>
      <c r="U2330" s="1">
        <f>($O2330+$O2330*($Q2330+U$2-$C$1)/$C$1)/$C2330</f>
        <v>10.399995586784481</v>
      </c>
      <c r="V2330" s="1">
        <f>($O2330+$O2330*($Q2330+V$2-$C$1)/$C$1)/$C2330</f>
        <v>6.3304320963035972</v>
      </c>
      <c r="AA2330"/>
      <c r="AB2330"/>
    </row>
    <row r="2331" spans="1:28" hidden="1" x14ac:dyDescent="0.2">
      <c r="A2331" t="s">
        <v>2410</v>
      </c>
      <c r="B2331" s="5">
        <v>5.77</v>
      </c>
      <c r="C2331" s="2">
        <v>17074825</v>
      </c>
      <c r="D2331" s="2">
        <v>2000000</v>
      </c>
      <c r="E2331" t="s">
        <v>114</v>
      </c>
      <c r="F2331" s="2">
        <v>1</v>
      </c>
      <c r="G2331" s="1">
        <f>D2331/$C$3</f>
        <v>2.0110363664755812E-2</v>
      </c>
      <c r="H2331" s="1">
        <f>F2331/$C$3</f>
        <v>1.0055181832377907E-8</v>
      </c>
      <c r="I2331" s="1">
        <f>$B$3/G2331</f>
        <v>329.68076115000002</v>
      </c>
      <c r="J2331" s="1">
        <f>$B$3/H2331</f>
        <v>659361522.29999995</v>
      </c>
      <c r="K2331" s="3">
        <v>39000000</v>
      </c>
      <c r="L2331" s="3">
        <v>2000000</v>
      </c>
      <c r="M2331" s="1">
        <f>(K2331-L2331)/C2331</f>
        <v>2.1669328968232473</v>
      </c>
      <c r="N2331" s="1">
        <f>B2331/M2331</f>
        <v>2.6627497364864858</v>
      </c>
      <c r="O2331" s="3">
        <v>36000000</v>
      </c>
      <c r="P2331" s="1">
        <f>F2331/O2331*100</f>
        <v>2.7777777777777779E-6</v>
      </c>
      <c r="Q2331" s="1">
        <f>D2331/O2331*100</f>
        <v>5.5555555555555554</v>
      </c>
      <c r="R2331" s="1">
        <f>B2331/S2331</f>
        <v>4.9260870125</v>
      </c>
      <c r="S2331" s="1">
        <f>($O2331+$O2331*($Q2331-$C$1)/$C$1)/$C2331</f>
        <v>1.1713150793639173</v>
      </c>
      <c r="T2331" s="1">
        <f>($O2331+$O2331*($Q2331+T$2-$C$1)/$C$1)/$C2331</f>
        <v>1.5929885079349275</v>
      </c>
      <c r="U2331" s="1">
        <f>($O2331+$O2331*($Q2331+U$2-$C$1)/$C$1)/$C2331</f>
        <v>1.3821517936494225</v>
      </c>
      <c r="V2331" s="1">
        <f>($O2331+$O2331*($Q2331+V$2-$C$1)/$C$1)/$C2331</f>
        <v>1.1713150793639173</v>
      </c>
      <c r="AA2331"/>
      <c r="AB2331"/>
    </row>
    <row r="2332" spans="1:28" hidden="1" x14ac:dyDescent="0.2">
      <c r="A2332" t="s">
        <v>2411</v>
      </c>
      <c r="B2332" s="5">
        <v>1.53</v>
      </c>
      <c r="C2332" s="2">
        <v>9297886</v>
      </c>
      <c r="D2332" s="2">
        <v>1.42</v>
      </c>
      <c r="E2332" t="s">
        <v>275</v>
      </c>
      <c r="F2332" s="2">
        <v>-0.2</v>
      </c>
      <c r="G2332" s="1">
        <f>D2332/$C$3</f>
        <v>1.4278358201976626E-8</v>
      </c>
      <c r="H2332" s="1">
        <f>F2332/$C$3</f>
        <v>-2.0110363664755814E-9</v>
      </c>
      <c r="I2332" s="1">
        <f>$B$3/G2332</f>
        <v>464339100.21126765</v>
      </c>
      <c r="J2332" s="1">
        <f>$B$3/H2332</f>
        <v>-3296807611.5</v>
      </c>
      <c r="K2332" s="3">
        <v>18000000</v>
      </c>
      <c r="L2332" s="3">
        <v>10000000</v>
      </c>
      <c r="M2332" s="1">
        <f>(K2332-L2332)/C2332</f>
        <v>0.86041063527773953</v>
      </c>
      <c r="N2332" s="1">
        <f>B2332/M2332</f>
        <v>1.7782206974999999</v>
      </c>
      <c r="O2332" s="3">
        <v>9000000</v>
      </c>
      <c r="P2332" s="1">
        <f>F2332/O2332*100</f>
        <v>-2.2222222222222225E-6</v>
      </c>
      <c r="Q2332" s="1">
        <f>D2332/O2332*100</f>
        <v>1.5777777777777775E-5</v>
      </c>
      <c r="R2332" s="1">
        <f>B2332/S2332</f>
        <v>1001814.4775173529</v>
      </c>
      <c r="S2332" s="1">
        <f>($O2332+$O2332*($Q2332-$C$1)/$C$1)/$C2332</f>
        <v>1.5272288775378555E-6</v>
      </c>
      <c r="T2332" s="1">
        <f>($O2332+$O2332*($Q2332+T$2-$C$1)/$C$1)/$C2332</f>
        <v>0.19359392016636903</v>
      </c>
      <c r="U2332" s="1">
        <f>($O2332+$O2332*($Q2332+U$2-$C$1)/$C$1)/$C2332</f>
        <v>9.6797723697623322E-2</v>
      </c>
      <c r="V2332" s="1">
        <f>($O2332+$O2332*($Q2332+V$2-$C$1)/$C$1)/$C2332</f>
        <v>1.5272288775378555E-6</v>
      </c>
      <c r="AA2332"/>
      <c r="AB2332"/>
    </row>
    <row r="2333" spans="1:28" hidden="1" x14ac:dyDescent="0.2">
      <c r="A2333" t="s">
        <v>2952</v>
      </c>
      <c r="B2333" s="5">
        <v>12.15</v>
      </c>
      <c r="C2333" s="2">
        <v>65629582</v>
      </c>
      <c r="D2333" s="2">
        <v>129000000</v>
      </c>
      <c r="E2333" t="s">
        <v>27</v>
      </c>
      <c r="F2333" s="2">
        <v>1.21</v>
      </c>
      <c r="G2333" s="1">
        <f>D2333/$C$3</f>
        <v>1.2971184563767499</v>
      </c>
      <c r="H2333" s="1">
        <f>F2333/$C$3</f>
        <v>1.2166770017177268E-8</v>
      </c>
      <c r="I2333" s="1">
        <f>$B$3/G2333</f>
        <v>5.1113296302325582</v>
      </c>
      <c r="J2333" s="1">
        <f>$B$3/H2333</f>
        <v>544926877.93388426</v>
      </c>
      <c r="K2333" s="2">
        <v>1950000000</v>
      </c>
      <c r="L2333" s="2">
        <v>1358000000</v>
      </c>
      <c r="M2333" s="1">
        <f>(K2333-L2333)/C2333</f>
        <v>9.02032257343952</v>
      </c>
      <c r="N2333" s="1">
        <f>B2333/M2333</f>
        <v>1.3469584819256757</v>
      </c>
      <c r="O2333" s="2">
        <v>591000000</v>
      </c>
      <c r="P2333" s="1">
        <f>F2333/O2333*100</f>
        <v>2.0473773265651435E-7</v>
      </c>
      <c r="Q2333" s="1">
        <f>D2333/O2333*100</f>
        <v>21.82741116751269</v>
      </c>
      <c r="R2333" s="1">
        <f>B2333/S2333</f>
        <v>0.61813908627906977</v>
      </c>
      <c r="S2333" s="1">
        <f>($O2333+$O2333*($Q2333-$C$1)/$C$1)/$C2333</f>
        <v>19.655770472528683</v>
      </c>
      <c r="T2333" s="1">
        <f>($O2333+$O2333*($Q2333+T$2-$C$1)/$C$1)/$C2333</f>
        <v>21.456787580941779</v>
      </c>
      <c r="U2333" s="1">
        <f>($O2333+$O2333*($Q2333+U$2-$C$1)/$C$1)/$C2333</f>
        <v>20.556279026735229</v>
      </c>
      <c r="V2333" s="1">
        <f>($O2333+$O2333*($Q2333+V$2-$C$1)/$C$1)/$C2333</f>
        <v>19.655770472528683</v>
      </c>
      <c r="AA2333"/>
      <c r="AB2333"/>
    </row>
    <row r="2334" spans="1:28" hidden="1" x14ac:dyDescent="0.2">
      <c r="A2334" t="s">
        <v>2413</v>
      </c>
      <c r="B2334" s="5">
        <v>3.78</v>
      </c>
      <c r="C2334" s="2">
        <v>35419432</v>
      </c>
      <c r="D2334" s="2">
        <v>4000000</v>
      </c>
      <c r="E2334" t="s">
        <v>27</v>
      </c>
      <c r="F2334" s="2">
        <v>13000000</v>
      </c>
      <c r="G2334" s="1">
        <f>D2334/$C$3</f>
        <v>4.0220727329511624E-2</v>
      </c>
      <c r="H2334" s="1">
        <f>F2334/$C$3</f>
        <v>0.13071736382091279</v>
      </c>
      <c r="I2334" s="1">
        <f>$B$3/G2334</f>
        <v>164.84038057500001</v>
      </c>
      <c r="J2334" s="1">
        <f>$B$3/H2334</f>
        <v>50.720117100000003</v>
      </c>
      <c r="K2334" s="3">
        <v>666000000</v>
      </c>
      <c r="L2334" s="3">
        <v>750000000</v>
      </c>
      <c r="M2334" s="1">
        <f>(K2334-L2334)/C2334</f>
        <v>-2.3715795329524201</v>
      </c>
      <c r="N2334" s="1">
        <f>B2334/M2334</f>
        <v>-1.5938744399999998</v>
      </c>
      <c r="O2334" s="3">
        <v>-119000000</v>
      </c>
      <c r="P2334" s="1">
        <f>F2334/O2334*100</f>
        <v>-10.92436974789916</v>
      </c>
      <c r="Q2334" s="1">
        <f>D2334/O2334*100</f>
        <v>-3.3613445378151261</v>
      </c>
      <c r="R2334" s="1">
        <f>B2334/S2334</f>
        <v>3.3471363239999996</v>
      </c>
      <c r="S2334" s="1">
        <f>($O2334+$O2334*($Q2334-$C$1)/$C$1)/$C2334</f>
        <v>1.1293235871202001</v>
      </c>
      <c r="T2334" s="1">
        <f>($O2334+$O2334*($Q2334+T$2-$C$1)/$C$1)/$C2334</f>
        <v>0.45737605278368099</v>
      </c>
      <c r="U2334" s="1">
        <f>($O2334+$O2334*($Q2334+U$2-$C$1)/$C$1)/$C2334</f>
        <v>0.79334981995194054</v>
      </c>
      <c r="V2334" s="1">
        <f>($O2334+$O2334*($Q2334+V$2-$C$1)/$C$1)/$C2334</f>
        <v>1.1293235871202001</v>
      </c>
      <c r="AA2334"/>
      <c r="AB2334"/>
    </row>
    <row r="2335" spans="1:28" hidden="1" x14ac:dyDescent="0.2">
      <c r="A2335" t="s">
        <v>587</v>
      </c>
      <c r="B2335" s="5">
        <v>16.350000000000001</v>
      </c>
      <c r="C2335" s="2">
        <v>65103000</v>
      </c>
      <c r="D2335" s="2">
        <v>172000000</v>
      </c>
      <c r="E2335" t="s">
        <v>143</v>
      </c>
      <c r="F2335" s="2">
        <v>31000000</v>
      </c>
      <c r="G2335" s="1">
        <f>D2335/$C$3</f>
        <v>1.7294912751689999</v>
      </c>
      <c r="H2335" s="1">
        <f>F2335/$C$3</f>
        <v>0.31171063680371514</v>
      </c>
      <c r="I2335" s="1">
        <f>$B$3/G2335</f>
        <v>3.8334972226744188</v>
      </c>
      <c r="J2335" s="1">
        <f>$B$3/H2335</f>
        <v>21.269726525806451</v>
      </c>
      <c r="K2335" s="2">
        <v>3572000000</v>
      </c>
      <c r="L2335" s="2">
        <v>2729000000</v>
      </c>
      <c r="M2335" s="1">
        <f>(K2335-L2335)/C2335</f>
        <v>12.948712040919773</v>
      </c>
      <c r="N2335" s="1">
        <f>B2335/M2335</f>
        <v>1.2626738434163702</v>
      </c>
      <c r="O2335" s="2">
        <v>843000000</v>
      </c>
      <c r="P2335" s="1">
        <f>F2335/O2335*100</f>
        <v>3.6773428232502967</v>
      </c>
      <c r="Q2335" s="1">
        <f>D2335/O2335*100</f>
        <v>20.403321470937129</v>
      </c>
      <c r="R2335" s="1">
        <f>B2335/S2335</f>
        <v>0.61885700581395353</v>
      </c>
      <c r="S2335" s="1">
        <f>($O2335+$O2335*($Q2335-$C$1)/$C$1)/$C2335</f>
        <v>26.419673440548056</v>
      </c>
      <c r="T2335" s="1">
        <f>($O2335+$O2335*($Q2335+T$2-$C$1)/$C$1)/$C2335</f>
        <v>29.009415848732008</v>
      </c>
      <c r="U2335" s="1">
        <f>($O2335+$O2335*($Q2335+U$2-$C$1)/$C$1)/$C2335</f>
        <v>27.714544644640032</v>
      </c>
      <c r="V2335" s="1">
        <f>($O2335+$O2335*($Q2335+V$2-$C$1)/$C$1)/$C2335</f>
        <v>26.419673440548056</v>
      </c>
      <c r="AA2335"/>
      <c r="AB2335"/>
    </row>
    <row r="2336" spans="1:28" hidden="1" x14ac:dyDescent="0.2">
      <c r="A2336" t="s">
        <v>2415</v>
      </c>
      <c r="B2336" s="5">
        <v>8.61</v>
      </c>
      <c r="C2336" s="2">
        <v>20679431</v>
      </c>
      <c r="D2336" s="2">
        <v>-1.1000000000000001</v>
      </c>
      <c r="E2336" t="s">
        <v>27</v>
      </c>
      <c r="F2336" s="2">
        <v>1.1399999999999999</v>
      </c>
      <c r="G2336" s="1">
        <f>D2336/$C$3</f>
        <v>-1.1060700015615698E-8</v>
      </c>
      <c r="H2336" s="1">
        <f>F2336/$C$3</f>
        <v>1.1462907288910813E-8</v>
      </c>
      <c r="I2336" s="1">
        <f>$B$3/G2336</f>
        <v>-599419565.72727263</v>
      </c>
      <c r="J2336" s="1">
        <f>$B$3/H2336</f>
        <v>578387300.26315784</v>
      </c>
      <c r="K2336" s="3">
        <v>78000000</v>
      </c>
      <c r="L2336" s="3">
        <v>56000000</v>
      </c>
      <c r="M2336" s="1">
        <f>(K2336-L2336)/C2336</f>
        <v>1.0638590587913177</v>
      </c>
      <c r="N2336" s="1">
        <f>B2336/M2336</f>
        <v>8.0931773140909087</v>
      </c>
      <c r="O2336" s="3">
        <v>22000000</v>
      </c>
      <c r="P2336" s="1">
        <f>F2336/O2336*100</f>
        <v>5.181818181818182E-6</v>
      </c>
      <c r="Q2336" s="1">
        <f>D2336/O2336*100</f>
        <v>-5.0000000000000004E-6</v>
      </c>
      <c r="R2336" s="1">
        <f>B2336/S2336</f>
        <v>-16186354.628181815</v>
      </c>
      <c r="S2336" s="1">
        <f>($O2336+$O2336*($Q2336-$C$1)/$C$1)/$C2336</f>
        <v>-5.3192952939565895E-7</v>
      </c>
      <c r="T2336" s="1">
        <f>($O2336+$O2336*($Q2336+T$2-$C$1)/$C$1)/$C2336</f>
        <v>0.21277127982873417</v>
      </c>
      <c r="U2336" s="1">
        <f>($O2336+$O2336*($Q2336+U$2-$C$1)/$C$1)/$C2336</f>
        <v>0.10638537394960239</v>
      </c>
      <c r="V2336" s="1">
        <f>($O2336+$O2336*($Q2336+V$2-$C$1)/$C$1)/$C2336</f>
        <v>-5.3192952939565895E-7</v>
      </c>
      <c r="AA2336"/>
      <c r="AB2336"/>
    </row>
    <row r="2337" spans="1:28" hidden="1" x14ac:dyDescent="0.2">
      <c r="A2337" t="s">
        <v>2416</v>
      </c>
      <c r="B2337" s="5">
        <v>77.88</v>
      </c>
      <c r="C2337" s="2">
        <v>41857712</v>
      </c>
      <c r="D2337" s="2">
        <v>169000000</v>
      </c>
      <c r="E2337" t="s">
        <v>27</v>
      </c>
      <c r="F2337" s="2">
        <v>60000000</v>
      </c>
      <c r="G2337" s="1">
        <f>D2337/$C$3</f>
        <v>1.6993257296718662</v>
      </c>
      <c r="H2337" s="1">
        <f>F2337/$C$3</f>
        <v>0.60331090994267444</v>
      </c>
      <c r="I2337" s="1">
        <f>$B$3/G2337</f>
        <v>3.9015474692307692</v>
      </c>
      <c r="J2337" s="1">
        <f>$B$3/H2337</f>
        <v>10.989358704999999</v>
      </c>
      <c r="K2337" s="4">
        <v>2119000000</v>
      </c>
      <c r="L2337" s="4">
        <v>1676000000</v>
      </c>
      <c r="M2337" s="1">
        <f>(K2337-L2337)/C2337</f>
        <v>10.583473841092891</v>
      </c>
      <c r="N2337" s="1">
        <f>B2337/M2337</f>
        <v>7.3586424617607218</v>
      </c>
      <c r="O2337" s="3">
        <v>443000000</v>
      </c>
      <c r="P2337" s="1">
        <f>F2337/O2337*100</f>
        <v>13.544018058690746</v>
      </c>
      <c r="Q2337" s="1">
        <f>D2337/O2337*100</f>
        <v>38.1489841986456</v>
      </c>
      <c r="R2337" s="1">
        <f>B2337/S2337</f>
        <v>1.9289222547692308</v>
      </c>
      <c r="S2337" s="1">
        <f>($O2337+$O2337*($Q2337-$C$1)/$C$1)/$C2337</f>
        <v>40.374877633063171</v>
      </c>
      <c r="T2337" s="1">
        <f>($O2337+$O2337*($Q2337+T$2-$C$1)/$C$1)/$C2337</f>
        <v>42.491572401281751</v>
      </c>
      <c r="U2337" s="1">
        <f>($O2337+$O2337*($Q2337+U$2-$C$1)/$C$1)/$C2337</f>
        <v>41.433225017172461</v>
      </c>
      <c r="V2337" s="1">
        <f>($O2337+$O2337*($Q2337+V$2-$C$1)/$C$1)/$C2337</f>
        <v>40.374877633063171</v>
      </c>
      <c r="AA2337"/>
      <c r="AB2337"/>
    </row>
    <row r="2338" spans="1:28" hidden="1" x14ac:dyDescent="0.2">
      <c r="A2338" t="s">
        <v>2417</v>
      </c>
      <c r="B2338" s="5">
        <v>130.6</v>
      </c>
      <c r="C2338" s="2">
        <v>244600000</v>
      </c>
      <c r="D2338" s="2">
        <v>1338000000</v>
      </c>
      <c r="E2338" t="s">
        <v>27</v>
      </c>
      <c r="F2338" s="2">
        <v>459000000</v>
      </c>
      <c r="G2338" s="1">
        <f>D2338/$C$3</f>
        <v>13.453833291721638</v>
      </c>
      <c r="H2338" s="1">
        <f>F2338/$C$3</f>
        <v>4.6153284610614591</v>
      </c>
      <c r="I2338" s="1">
        <f>$B$3/G2338</f>
        <v>0.49279635448430498</v>
      </c>
      <c r="J2338" s="1">
        <f>$B$3/H2338</f>
        <v>1.4365174777777778</v>
      </c>
      <c r="K2338" s="4">
        <v>20307000000</v>
      </c>
      <c r="L2338" s="4">
        <v>13028000000</v>
      </c>
      <c r="M2338" s="1">
        <f>(K2338-L2338)/C2338</f>
        <v>29.758789860997545</v>
      </c>
      <c r="N2338" s="1">
        <f>B2338/M2338</f>
        <v>4.3886193158400877</v>
      </c>
      <c r="O2338" s="4">
        <v>7238000000</v>
      </c>
      <c r="P2338" s="1">
        <f>F2338/O2338*100</f>
        <v>6.3415308096159153</v>
      </c>
      <c r="Q2338" s="1">
        <f>D2338/O2338*100</f>
        <v>18.485769549599336</v>
      </c>
      <c r="R2338" s="1">
        <f>B2338/S2338</f>
        <v>2.3875007473841556</v>
      </c>
      <c r="S2338" s="1">
        <f>($O2338+$O2338*($Q2338-$C$1)/$C$1)/$C2338</f>
        <v>54.70155355682747</v>
      </c>
      <c r="T2338" s="1">
        <f>($O2338+$O2338*($Q2338+T$2-$C$1)/$C$1)/$C2338</f>
        <v>60.619787408013082</v>
      </c>
      <c r="U2338" s="1">
        <f>($O2338+$O2338*($Q2338+U$2-$C$1)/$C$1)/$C2338</f>
        <v>57.660670482420279</v>
      </c>
      <c r="V2338" s="1">
        <f>($O2338+$O2338*($Q2338+V$2-$C$1)/$C$1)/$C2338</f>
        <v>54.70155355682747</v>
      </c>
      <c r="AA2338"/>
      <c r="AB2338"/>
    </row>
    <row r="2339" spans="1:28" hidden="1" x14ac:dyDescent="0.2">
      <c r="A2339" t="s">
        <v>2418</v>
      </c>
      <c r="B2339" s="5">
        <v>43.31</v>
      </c>
      <c r="C2339" s="2">
        <v>20259776</v>
      </c>
      <c r="D2339" s="2">
        <v>82000000</v>
      </c>
      <c r="E2339" t="s">
        <v>385</v>
      </c>
      <c r="F2339" s="2">
        <v>21000000</v>
      </c>
      <c r="G2339" s="1">
        <f>D2339/$C$3</f>
        <v>0.82452491025498831</v>
      </c>
      <c r="H2339" s="1">
        <f>F2339/$C$3</f>
        <v>0.21115881847993603</v>
      </c>
      <c r="I2339" s="1">
        <f>$B$3/G2339</f>
        <v>8.040994174390244</v>
      </c>
      <c r="J2339" s="1">
        <f>$B$3/H2339</f>
        <v>31.39816772857143</v>
      </c>
      <c r="K2339" s="4">
        <v>1867000000</v>
      </c>
      <c r="L2339" s="4">
        <v>1205000000</v>
      </c>
      <c r="M2339" s="1">
        <f>(K2339-L2339)/C2339</f>
        <v>32.675583382560596</v>
      </c>
      <c r="N2339" s="1">
        <f>B2339/M2339</f>
        <v>1.3254545295468279</v>
      </c>
      <c r="O2339" s="3">
        <v>663000000</v>
      </c>
      <c r="P2339" s="1">
        <f>F2339/O2339*100</f>
        <v>3.1674208144796379</v>
      </c>
      <c r="Q2339" s="1">
        <f>D2339/O2339*100</f>
        <v>12.368024132730016</v>
      </c>
      <c r="R2339" s="1">
        <f>B2339/S2339</f>
        <v>1.0700620714146341</v>
      </c>
      <c r="S2339" s="1">
        <f>($O2339+$O2339*($Q2339-$C$1)/$C$1)/$C2339</f>
        <v>40.474287573564489</v>
      </c>
      <c r="T2339" s="1">
        <f>($O2339+$O2339*($Q2339+T$2-$C$1)/$C$1)/$C2339</f>
        <v>47.019276027533571</v>
      </c>
      <c r="U2339" s="1">
        <f>($O2339+$O2339*($Q2339+U$2-$C$1)/$C$1)/$C2339</f>
        <v>43.74678180054903</v>
      </c>
      <c r="V2339" s="1">
        <f>($O2339+$O2339*($Q2339+V$2-$C$1)/$C$1)/$C2339</f>
        <v>40.474287573564489</v>
      </c>
      <c r="AA2339"/>
      <c r="AB2339"/>
    </row>
    <row r="2340" spans="1:28" hidden="1" x14ac:dyDescent="0.2">
      <c r="A2340" t="s">
        <v>2419</v>
      </c>
      <c r="B2340" s="5">
        <v>92.26</v>
      </c>
      <c r="C2340" s="2">
        <v>67400000</v>
      </c>
      <c r="D2340" s="2">
        <v>443000000</v>
      </c>
      <c r="E2340" t="s">
        <v>27</v>
      </c>
      <c r="F2340" s="2">
        <v>99000000</v>
      </c>
      <c r="G2340" s="1">
        <f>D2340/$C$3</f>
        <v>4.4544455517434125</v>
      </c>
      <c r="H2340" s="1">
        <f>F2340/$C$3</f>
        <v>0.99546300140541277</v>
      </c>
      <c r="I2340" s="1">
        <f>$B$3/G2340</f>
        <v>1.4884007275395035</v>
      </c>
      <c r="J2340" s="1">
        <f>$B$3/H2340</f>
        <v>6.6602173969696965</v>
      </c>
      <c r="K2340" s="4">
        <v>6095000000</v>
      </c>
      <c r="L2340" s="4">
        <v>3483000000</v>
      </c>
      <c r="M2340" s="1">
        <f>(K2340-L2340)/C2340</f>
        <v>38.753709198813056</v>
      </c>
      <c r="N2340" s="1">
        <f>B2340/M2340</f>
        <v>2.3806753445635529</v>
      </c>
      <c r="O2340" s="4">
        <v>2593000000</v>
      </c>
      <c r="P2340" s="1">
        <f>F2340/O2340*100</f>
        <v>3.8179714616274585</v>
      </c>
      <c r="Q2340" s="1">
        <f>D2340/O2340*100</f>
        <v>17.084458156575398</v>
      </c>
      <c r="R2340" s="1">
        <f>B2340/S2340</f>
        <v>1.4036848758465008</v>
      </c>
      <c r="S2340" s="1">
        <f>($O2340+$O2340*($Q2340-$C$1)/$C$1)/$C2340</f>
        <v>65.72700296735907</v>
      </c>
      <c r="T2340" s="1">
        <f>($O2340+$O2340*($Q2340+T$2-$C$1)/$C$1)/$C2340</f>
        <v>73.421364985163223</v>
      </c>
      <c r="U2340" s="1">
        <f>($O2340+$O2340*($Q2340+U$2-$C$1)/$C$1)/$C2340</f>
        <v>69.574183976261139</v>
      </c>
      <c r="V2340" s="1">
        <f>($O2340+$O2340*($Q2340+V$2-$C$1)/$C$1)/$C2340</f>
        <v>65.72700296735907</v>
      </c>
      <c r="AA2340"/>
      <c r="AB2340"/>
    </row>
    <row r="2341" spans="1:28" hidden="1" x14ac:dyDescent="0.2">
      <c r="A2341" t="s">
        <v>2420</v>
      </c>
      <c r="B2341" s="5">
        <v>5</v>
      </c>
      <c r="C2341" s="2">
        <v>10762473</v>
      </c>
      <c r="D2341" s="2">
        <v>-12000000</v>
      </c>
      <c r="E2341" t="s">
        <v>27</v>
      </c>
      <c r="F2341" s="2">
        <v>-3000000</v>
      </c>
      <c r="G2341" s="1">
        <f>D2341/$C$3</f>
        <v>-0.12066218198853489</v>
      </c>
      <c r="H2341" s="1">
        <f>F2341/$C$3</f>
        <v>-3.0165545497133722E-2</v>
      </c>
      <c r="I2341" s="1">
        <f>$B$3/G2341</f>
        <v>-54.946793524999997</v>
      </c>
      <c r="J2341" s="1">
        <f>$B$3/H2341</f>
        <v>-219.78717409999999</v>
      </c>
      <c r="K2341" s="3">
        <v>25000000</v>
      </c>
      <c r="L2341" s="3">
        <v>0.69</v>
      </c>
      <c r="M2341" s="1">
        <f>(K2341-L2341)/C2341</f>
        <v>2.3228861349988983</v>
      </c>
      <c r="N2341" s="1">
        <f>B2341/M2341</f>
        <v>2.1524946594088528</v>
      </c>
      <c r="O2341" s="3">
        <v>25000000</v>
      </c>
      <c r="P2341" s="1">
        <f>F2341/O2341*100</f>
        <v>-12</v>
      </c>
      <c r="Q2341" s="1">
        <f>D2341/O2341*100</f>
        <v>-48</v>
      </c>
      <c r="R2341" s="1">
        <f>B2341/S2341</f>
        <v>-0.448436375</v>
      </c>
      <c r="S2341" s="1">
        <f>($O2341+$O2341*($Q2341-$C$1)/$C$1)/$C2341</f>
        <v>-11.149853755730676</v>
      </c>
      <c r="T2341" s="1">
        <f>($O2341+$O2341*($Q2341+T$2-$C$1)/$C$1)/$C2341</f>
        <v>-10.685276515908566</v>
      </c>
      <c r="U2341" s="1">
        <f>($O2341+$O2341*($Q2341+U$2-$C$1)/$C$1)/$C2341</f>
        <v>-10.91756513581962</v>
      </c>
      <c r="V2341" s="1">
        <f>($O2341+$O2341*($Q2341+V$2-$C$1)/$C$1)/$C2341</f>
        <v>-11.149853755730676</v>
      </c>
      <c r="AA2341"/>
      <c r="AB2341"/>
    </row>
    <row r="2342" spans="1:28" hidden="1" x14ac:dyDescent="0.2">
      <c r="A2342" t="s">
        <v>2421</v>
      </c>
      <c r="B2342" s="5">
        <v>7.28</v>
      </c>
      <c r="C2342" s="2">
        <v>58776712</v>
      </c>
      <c r="D2342" s="2">
        <v>4000000</v>
      </c>
      <c r="E2342" t="s">
        <v>27</v>
      </c>
      <c r="F2342" s="2">
        <v>4000000</v>
      </c>
      <c r="G2342" s="1">
        <f>D2342/$C$3</f>
        <v>4.0220727329511624E-2</v>
      </c>
      <c r="H2342" s="1">
        <f>F2342/$C$3</f>
        <v>4.0220727329511624E-2</v>
      </c>
      <c r="I2342" s="1">
        <f>$B$3/G2342</f>
        <v>164.84038057500001</v>
      </c>
      <c r="J2342" s="1">
        <f>$B$3/H2342</f>
        <v>164.84038057500001</v>
      </c>
      <c r="K2342" s="3">
        <v>451000000</v>
      </c>
      <c r="L2342" s="3">
        <v>284000000</v>
      </c>
      <c r="M2342" s="1">
        <f>(K2342-L2342)/C2342</f>
        <v>2.8412613485422593</v>
      </c>
      <c r="N2342" s="1">
        <f>B2342/M2342</f>
        <v>2.5622422955688626</v>
      </c>
      <c r="O2342" s="3">
        <v>167000000</v>
      </c>
      <c r="P2342" s="1">
        <f>F2342/O2342*100</f>
        <v>2.3952095808383236</v>
      </c>
      <c r="Q2342" s="1">
        <f>D2342/O2342*100</f>
        <v>2.3952095808383236</v>
      </c>
      <c r="R2342" s="1">
        <f>B2342/S2342</f>
        <v>10.697361583999999</v>
      </c>
      <c r="S2342" s="1">
        <f>($O2342+$O2342*($Q2342-$C$1)/$C$1)/$C2342</f>
        <v>0.68054164036940346</v>
      </c>
      <c r="T2342" s="1">
        <f>($O2342+$O2342*($Q2342+T$2-$C$1)/$C$1)/$C2342</f>
        <v>1.2487939100778553</v>
      </c>
      <c r="U2342" s="1">
        <f>($O2342+$O2342*($Q2342+U$2-$C$1)/$C$1)/$C2342</f>
        <v>0.96466777522362934</v>
      </c>
      <c r="V2342" s="1">
        <f>($O2342+$O2342*($Q2342+V$2-$C$1)/$C$1)/$C2342</f>
        <v>0.68054164036940346</v>
      </c>
      <c r="AA2342"/>
      <c r="AB2342"/>
    </row>
    <row r="2343" spans="1:28" hidden="1" x14ac:dyDescent="0.2">
      <c r="A2343" t="s">
        <v>2422</v>
      </c>
      <c r="B2343" s="5" t="s">
        <v>46</v>
      </c>
      <c r="C2343" s="2">
        <v>12053000</v>
      </c>
      <c r="D2343" s="2">
        <v>5000000</v>
      </c>
      <c r="E2343" t="s">
        <v>2116</v>
      </c>
      <c r="F2343" s="2">
        <v>0.48</v>
      </c>
      <c r="G2343" s="1">
        <f>D2343/$C$3</f>
        <v>5.027590916188953E-2</v>
      </c>
      <c r="H2343" s="1">
        <f>F2343/$C$3</f>
        <v>4.8264872795413952E-9</v>
      </c>
      <c r="I2343" s="1">
        <f>$B$3/G2343</f>
        <v>131.87230446000001</v>
      </c>
      <c r="J2343" s="1">
        <f>$B$3/H2343</f>
        <v>1373669838.125</v>
      </c>
      <c r="K2343" s="3">
        <v>163000000</v>
      </c>
      <c r="L2343" s="3">
        <v>71000000</v>
      </c>
      <c r="M2343" s="1">
        <f>(K2343-L2343)/C2343</f>
        <v>7.6329544511739815</v>
      </c>
      <c r="N2343" s="1" t="e">
        <f>B2343/M2343</f>
        <v>#VALUE!</v>
      </c>
      <c r="O2343" s="3">
        <v>92000000</v>
      </c>
      <c r="P2343" s="1">
        <f>F2343/O2343*100</f>
        <v>5.2173913043478263E-7</v>
      </c>
      <c r="Q2343" s="1">
        <f>D2343/O2343*100</f>
        <v>5.4347826086956523</v>
      </c>
      <c r="R2343" s="1" t="e">
        <f>B2343/S2343</f>
        <v>#VALUE!</v>
      </c>
      <c r="S2343" s="1">
        <f>($O2343+$O2343*($Q2343-$C$1)/$C$1)/$C2343</f>
        <v>4.1483448104206424</v>
      </c>
      <c r="T2343" s="1">
        <f>($O2343+$O2343*($Q2343+T$2-$C$1)/$C$1)/$C2343</f>
        <v>5.6749357006554382</v>
      </c>
      <c r="U2343" s="1">
        <f>($O2343+$O2343*($Q2343+U$2-$C$1)/$C$1)/$C2343</f>
        <v>4.9116402555380407</v>
      </c>
      <c r="V2343" s="1">
        <f>($O2343+$O2343*($Q2343+V$2-$C$1)/$C$1)/$C2343</f>
        <v>4.1483448104206424</v>
      </c>
      <c r="AA2343"/>
      <c r="AB2343"/>
    </row>
    <row r="2344" spans="1:28" hidden="1" x14ac:dyDescent="0.2">
      <c r="A2344" t="s">
        <v>2423</v>
      </c>
      <c r="B2344" s="5">
        <v>68.47</v>
      </c>
      <c r="C2344" s="2">
        <v>4371000000</v>
      </c>
      <c r="D2344" s="2">
        <v>21048000000</v>
      </c>
      <c r="E2344" t="s">
        <v>2424</v>
      </c>
      <c r="F2344" s="2">
        <v>6905000000</v>
      </c>
      <c r="G2344" s="1">
        <f>D2344/$C$3</f>
        <v>211.64146720789017</v>
      </c>
      <c r="H2344" s="1">
        <f>F2344/$C$3</f>
        <v>69.431030552569439</v>
      </c>
      <c r="I2344" s="1">
        <f>$B$3/G2344</f>
        <v>3.132656415336374E-2</v>
      </c>
      <c r="J2344" s="1">
        <f>$B$3/H2344</f>
        <v>9.5490444938450408E-2</v>
      </c>
      <c r="K2344" s="4">
        <v>136524000000</v>
      </c>
      <c r="L2344" s="4">
        <v>59020000000</v>
      </c>
      <c r="M2344" s="1">
        <f>(K2344-L2344)/C2344</f>
        <v>17.731411576298331</v>
      </c>
      <c r="N2344" s="1">
        <f>B2344/M2344</f>
        <v>3.8615086963253504</v>
      </c>
      <c r="O2344" s="4">
        <v>77504000000</v>
      </c>
      <c r="P2344" s="1">
        <f>F2344/O2344*100</f>
        <v>8.9092175887696126</v>
      </c>
      <c r="Q2344" s="1">
        <f>D2344/O2344*100</f>
        <v>27.157308009909165</v>
      </c>
      <c r="R2344" s="1">
        <f>B2344/S2344</f>
        <v>1.4219040763968074</v>
      </c>
      <c r="S2344" s="1">
        <f>($O2344+$O2344*($Q2344-$C$1)/$C$1)/$C2344</f>
        <v>48.153740562800273</v>
      </c>
      <c r="T2344" s="1">
        <f>($O2344+$O2344*($Q2344+T$2-$C$1)/$C$1)/$C2344</f>
        <v>51.70002287805994</v>
      </c>
      <c r="U2344" s="1">
        <f>($O2344+$O2344*($Q2344+U$2-$C$1)/$C$1)/$C2344</f>
        <v>49.92688172043011</v>
      </c>
      <c r="V2344" s="1">
        <f>($O2344+$O2344*($Q2344+V$2-$C$1)/$C$1)/$C2344</f>
        <v>48.153740562800273</v>
      </c>
      <c r="AA2344"/>
      <c r="AB2344"/>
    </row>
    <row r="2345" spans="1:28" hidden="1" x14ac:dyDescent="0.2">
      <c r="A2345" t="s">
        <v>2425</v>
      </c>
      <c r="B2345" s="5">
        <v>13.8</v>
      </c>
      <c r="C2345" s="2">
        <v>48554000</v>
      </c>
      <c r="D2345" s="2">
        <v>-85000000</v>
      </c>
      <c r="E2345" t="s">
        <v>27</v>
      </c>
      <c r="F2345" s="2">
        <v>-24000000</v>
      </c>
      <c r="G2345" s="1">
        <f>D2345/$C$3</f>
        <v>-0.8546904557521221</v>
      </c>
      <c r="H2345" s="1">
        <f>F2345/$C$3</f>
        <v>-0.24132436397706977</v>
      </c>
      <c r="I2345" s="1">
        <f>$B$3/G2345</f>
        <v>-7.7571943799999996</v>
      </c>
      <c r="J2345" s="1">
        <f>$B$3/H2345</f>
        <v>-27.473396762499998</v>
      </c>
      <c r="K2345" s="3">
        <v>347000000</v>
      </c>
      <c r="L2345" s="3">
        <v>71000000</v>
      </c>
      <c r="M2345" s="1">
        <f>(K2345-L2345)/C2345</f>
        <v>5.6843926350043255</v>
      </c>
      <c r="N2345" s="1">
        <f>B2345/M2345</f>
        <v>2.4276999999999997</v>
      </c>
      <c r="O2345" s="3">
        <v>276000000</v>
      </c>
      <c r="P2345" s="1">
        <f>F2345/O2345*100</f>
        <v>-8.695652173913043</v>
      </c>
      <c r="Q2345" s="1">
        <f>D2345/O2345*100</f>
        <v>-30.79710144927536</v>
      </c>
      <c r="R2345" s="1">
        <f>B2345/S2345</f>
        <v>-0.78828847058823537</v>
      </c>
      <c r="S2345" s="1">
        <f>($O2345+$O2345*($Q2345-$C$1)/$C$1)/$C2345</f>
        <v>-17.506281665774189</v>
      </c>
      <c r="T2345" s="1">
        <f>($O2345+$O2345*($Q2345+T$2-$C$1)/$C$1)/$C2345</f>
        <v>-16.369403138773325</v>
      </c>
      <c r="U2345" s="1">
        <f>($O2345+$O2345*($Q2345+U$2-$C$1)/$C$1)/$C2345</f>
        <v>-16.937842402273755</v>
      </c>
      <c r="V2345" s="1">
        <f>($O2345+$O2345*($Q2345+V$2-$C$1)/$C$1)/$C2345</f>
        <v>-17.506281665774189</v>
      </c>
      <c r="AA2345"/>
      <c r="AB2345"/>
    </row>
    <row r="2346" spans="1:28" hidden="1" x14ac:dyDescent="0.2">
      <c r="A2346" t="s">
        <v>2426</v>
      </c>
      <c r="B2346" s="5">
        <v>40.43</v>
      </c>
      <c r="C2346" s="2">
        <v>9013459</v>
      </c>
      <c r="D2346" s="2">
        <v>6000000</v>
      </c>
      <c r="E2346" t="s">
        <v>27</v>
      </c>
      <c r="F2346" s="2">
        <v>3000000</v>
      </c>
      <c r="G2346" s="1">
        <f>D2346/$C$3</f>
        <v>6.0331090994267443E-2</v>
      </c>
      <c r="H2346" s="1">
        <f>F2346/$C$3</f>
        <v>3.0165545497133722E-2</v>
      </c>
      <c r="I2346" s="1">
        <f>$B$3/G2346</f>
        <v>109.89358704999999</v>
      </c>
      <c r="J2346" s="1">
        <f>$B$3/H2346</f>
        <v>219.78717409999999</v>
      </c>
      <c r="K2346" s="3">
        <v>40000000</v>
      </c>
      <c r="L2346" s="3">
        <v>6000000</v>
      </c>
      <c r="M2346" s="1">
        <f>(K2346-L2346)/C2346</f>
        <v>3.7721367568211051</v>
      </c>
      <c r="N2346" s="1">
        <f>B2346/M2346</f>
        <v>10.718063157941176</v>
      </c>
      <c r="O2346" s="3">
        <v>33000000</v>
      </c>
      <c r="P2346" s="1">
        <f>F2346/O2346*100</f>
        <v>9.0909090909090917</v>
      </c>
      <c r="Q2346" s="1">
        <f>D2346/O2346*100</f>
        <v>18.181818181818183</v>
      </c>
      <c r="R2346" s="1">
        <f>B2346/S2346</f>
        <v>6.0735691228333319</v>
      </c>
      <c r="S2346" s="1">
        <f>($O2346+$O2346*($Q2346-$C$1)/$C$1)/$C2346</f>
        <v>6.656711923801951</v>
      </c>
      <c r="T2346" s="1">
        <f>($O2346+$O2346*($Q2346+T$2-$C$1)/$C$1)/$C2346</f>
        <v>7.3889502354201655</v>
      </c>
      <c r="U2346" s="1">
        <f>($O2346+$O2346*($Q2346+U$2-$C$1)/$C$1)/$C2346</f>
        <v>7.0228310796110582</v>
      </c>
      <c r="V2346" s="1">
        <f>($O2346+$O2346*($Q2346+V$2-$C$1)/$C$1)/$C2346</f>
        <v>6.656711923801951</v>
      </c>
      <c r="AA2346"/>
      <c r="AB2346"/>
    </row>
    <row r="2347" spans="1:28" hidden="1" x14ac:dyDescent="0.2">
      <c r="A2347" t="s">
        <v>2427</v>
      </c>
      <c r="B2347" s="5">
        <v>9.89</v>
      </c>
      <c r="C2347" s="2">
        <v>15864004</v>
      </c>
      <c r="D2347" s="2">
        <v>-4000000</v>
      </c>
      <c r="E2347" t="s">
        <v>27</v>
      </c>
      <c r="F2347" s="2">
        <v>-0.56999999999999995</v>
      </c>
      <c r="G2347" s="1">
        <f>D2347/$C$3</f>
        <v>-4.0220727329511624E-2</v>
      </c>
      <c r="H2347" s="1">
        <f>F2347/$C$3</f>
        <v>-5.7314536444554067E-9</v>
      </c>
      <c r="I2347" s="1">
        <f>$B$3/G2347</f>
        <v>-164.84038057500001</v>
      </c>
      <c r="J2347" s="1">
        <f>$B$3/H2347</f>
        <v>-1156774600.5263157</v>
      </c>
      <c r="K2347" s="3">
        <v>13000000</v>
      </c>
      <c r="L2347" s="3">
        <v>2000000</v>
      </c>
      <c r="M2347" s="1">
        <f>(K2347-L2347)/C2347</f>
        <v>0.69339367287098519</v>
      </c>
      <c r="N2347" s="1">
        <f>B2347/M2347</f>
        <v>14.263181778181819</v>
      </c>
      <c r="O2347" s="3">
        <v>11000000</v>
      </c>
      <c r="P2347" s="1">
        <f>F2347/O2347*100</f>
        <v>-5.181818181818182E-6</v>
      </c>
      <c r="Q2347" s="1">
        <f>D2347/O2347*100</f>
        <v>-36.363636363636367</v>
      </c>
      <c r="R2347" s="1">
        <f>B2347/S2347</f>
        <v>-3.9223749889999997</v>
      </c>
      <c r="S2347" s="1">
        <f>($O2347+$O2347*($Q2347-$C$1)/$C$1)/$C2347</f>
        <v>-2.5214315377126737</v>
      </c>
      <c r="T2347" s="1">
        <f>($O2347+$O2347*($Q2347+T$2-$C$1)/$C$1)/$C2347</f>
        <v>-2.3827528031384766</v>
      </c>
      <c r="U2347" s="1">
        <f>($O2347+$O2347*($Q2347+U$2-$C$1)/$C$1)/$C2347</f>
        <v>-2.4520921704255754</v>
      </c>
      <c r="V2347" s="1">
        <f>($O2347+$O2347*($Q2347+V$2-$C$1)/$C$1)/$C2347</f>
        <v>-2.5214315377126737</v>
      </c>
      <c r="AA2347"/>
      <c r="AB2347"/>
    </row>
    <row r="2348" spans="1:28" hidden="1" x14ac:dyDescent="0.2">
      <c r="A2348" t="s">
        <v>2428</v>
      </c>
      <c r="B2348" s="5">
        <v>6</v>
      </c>
      <c r="C2348" s="2">
        <v>119555279</v>
      </c>
      <c r="D2348" s="2">
        <v>-600000000</v>
      </c>
      <c r="E2348" t="s">
        <v>27</v>
      </c>
      <c r="F2348" s="2">
        <v>-600000000</v>
      </c>
      <c r="G2348" s="1">
        <f>D2348/$C$3</f>
        <v>-6.0331090994267438</v>
      </c>
      <c r="H2348" s="1">
        <f>F2348/$C$3</f>
        <v>-6.0331090994267438</v>
      </c>
      <c r="I2348" s="1">
        <f>$B$3/G2348</f>
        <v>-1.0989358705000001</v>
      </c>
      <c r="J2348" s="1">
        <f>$B$3/H2348</f>
        <v>-1.0989358705000001</v>
      </c>
      <c r="K2348" s="4">
        <v>12242000000</v>
      </c>
      <c r="L2348" s="4">
        <v>16339000000</v>
      </c>
      <c r="M2348" s="1">
        <f>(K2348-L2348)/C2348</f>
        <v>-34.268666630772529</v>
      </c>
      <c r="N2348" s="1">
        <f>B2348/M2348</f>
        <v>-0.1750870573590432</v>
      </c>
      <c r="O2348" s="4">
        <v>-4097000000</v>
      </c>
      <c r="P2348" s="1">
        <f>F2348/O2348*100</f>
        <v>14.644862094215281</v>
      </c>
      <c r="Q2348" s="1">
        <f>D2348/O2348*100</f>
        <v>14.644862094215281</v>
      </c>
      <c r="R2348" s="1">
        <f>B2348/S2348</f>
        <v>-0.119555279</v>
      </c>
      <c r="S2348" s="1">
        <f>($O2348+$O2348*($Q2348-$C$1)/$C$1)/$C2348</f>
        <v>-50.18598969603007</v>
      </c>
      <c r="T2348" s="1">
        <f>($O2348+$O2348*($Q2348+T$2-$C$1)/$C$1)/$C2348</f>
        <v>-57.039723022184575</v>
      </c>
      <c r="U2348" s="1">
        <f>($O2348+$O2348*($Q2348+U$2-$C$1)/$C$1)/$C2348</f>
        <v>-53.612856359107319</v>
      </c>
      <c r="V2348" s="1">
        <f>($O2348+$O2348*($Q2348+V$2-$C$1)/$C$1)/$C2348</f>
        <v>-50.18598969603007</v>
      </c>
      <c r="AA2348"/>
      <c r="AB2348"/>
    </row>
    <row r="2349" spans="1:28" hidden="1" x14ac:dyDescent="0.2">
      <c r="A2349" t="s">
        <v>2429</v>
      </c>
      <c r="B2349" s="5" t="s">
        <v>46</v>
      </c>
      <c r="C2349" s="2">
        <v>76742789</v>
      </c>
      <c r="D2349" s="2">
        <v>169000000</v>
      </c>
      <c r="E2349" t="s">
        <v>201</v>
      </c>
      <c r="F2349" s="2">
        <v>36000000</v>
      </c>
      <c r="G2349" s="1">
        <f>D2349/$C$3</f>
        <v>1.6993257296718662</v>
      </c>
      <c r="H2349" s="1">
        <f>F2349/$C$3</f>
        <v>0.36198654596560464</v>
      </c>
      <c r="I2349" s="1">
        <f>$B$3/G2349</f>
        <v>3.9015474692307692</v>
      </c>
      <c r="J2349" s="1">
        <f>$B$3/H2349</f>
        <v>18.315597841666666</v>
      </c>
      <c r="K2349" s="4">
        <v>67804000000</v>
      </c>
      <c r="L2349" s="4">
        <v>60151000000</v>
      </c>
      <c r="M2349" s="1">
        <f>(K2349-L2349)/C2349</f>
        <v>99.722724437340943</v>
      </c>
      <c r="N2349" s="1" t="e">
        <f>B2349/M2349</f>
        <v>#VALUE!</v>
      </c>
      <c r="O2349" s="4">
        <v>1405000000</v>
      </c>
      <c r="P2349" s="1">
        <f>F2349/O2349*100</f>
        <v>2.5622775800711746</v>
      </c>
      <c r="Q2349" s="1">
        <f>D2349/O2349*100</f>
        <v>12.028469750889679</v>
      </c>
      <c r="R2349" s="1" t="e">
        <f>B2349/S2349</f>
        <v>#VALUE!</v>
      </c>
      <c r="S2349" s="1">
        <f>($O2349+$O2349*($Q2349-$C$1)/$C$1)/$C2349</f>
        <v>22.021613001320553</v>
      </c>
      <c r="T2349" s="1">
        <f>($O2349+$O2349*($Q2349+T$2-$C$1)/$C$1)/$C2349</f>
        <v>25.683194808049002</v>
      </c>
      <c r="U2349" s="1">
        <f>($O2349+$O2349*($Q2349+U$2-$C$1)/$C$1)/$C2349</f>
        <v>23.852403904684778</v>
      </c>
      <c r="V2349" s="1">
        <f>($O2349+$O2349*($Q2349+V$2-$C$1)/$C$1)/$C2349</f>
        <v>22.021613001320553</v>
      </c>
      <c r="AA2349"/>
      <c r="AB2349"/>
    </row>
    <row r="2350" spans="1:28" hidden="1" x14ac:dyDescent="0.2">
      <c r="A2350" t="s">
        <v>2430</v>
      </c>
      <c r="B2350" s="5">
        <v>71.92</v>
      </c>
      <c r="C2350" s="2">
        <v>31676000</v>
      </c>
      <c r="D2350" s="2">
        <v>54000000</v>
      </c>
      <c r="E2350" t="s">
        <v>27</v>
      </c>
      <c r="F2350" s="2">
        <v>21000000</v>
      </c>
      <c r="G2350" s="1">
        <f>D2350/$C$3</f>
        <v>0.54297981894840697</v>
      </c>
      <c r="H2350" s="1">
        <f>F2350/$C$3</f>
        <v>0.21115881847993603</v>
      </c>
      <c r="I2350" s="1">
        <f>$B$3/G2350</f>
        <v>12.210398561111111</v>
      </c>
      <c r="J2350" s="1">
        <f>$B$3/H2350</f>
        <v>31.39816772857143</v>
      </c>
      <c r="K2350" s="3">
        <v>800000000</v>
      </c>
      <c r="L2350" s="3">
        <v>207000000</v>
      </c>
      <c r="M2350" s="1">
        <f>(K2350-L2350)/C2350</f>
        <v>18.720798080565729</v>
      </c>
      <c r="N2350" s="1">
        <f>B2350/M2350</f>
        <v>3.8417165598650929</v>
      </c>
      <c r="O2350" s="3">
        <v>457000000</v>
      </c>
      <c r="P2350" s="1">
        <f>F2350/O2350*100</f>
        <v>4.5951859956236323</v>
      </c>
      <c r="Q2350" s="1">
        <f>D2350/O2350*100</f>
        <v>11.816192560175056</v>
      </c>
      <c r="R2350" s="1">
        <f>B2350/S2350</f>
        <v>4.2187739259259258</v>
      </c>
      <c r="S2350" s="1">
        <f>($O2350+$O2350*($Q2350-$C$1)/$C$1)/$C2350</f>
        <v>17.04760702108852</v>
      </c>
      <c r="T2350" s="1">
        <f>($O2350+$O2350*($Q2350+T$2-$C$1)/$C$1)/$C2350</f>
        <v>19.933072357620912</v>
      </c>
      <c r="U2350" s="1">
        <f>($O2350+$O2350*($Q2350+U$2-$C$1)/$C$1)/$C2350</f>
        <v>18.490339689354716</v>
      </c>
      <c r="V2350" s="1">
        <f>($O2350+$O2350*($Q2350+V$2-$C$1)/$C$1)/$C2350</f>
        <v>17.04760702108852</v>
      </c>
      <c r="AA2350"/>
      <c r="AB2350"/>
    </row>
    <row r="2351" spans="1:28" hidden="1" x14ac:dyDescent="0.2">
      <c r="A2351" t="s">
        <v>2431</v>
      </c>
      <c r="B2351" s="5">
        <v>96.65</v>
      </c>
      <c r="C2351" s="2">
        <v>32717000</v>
      </c>
      <c r="D2351" s="2">
        <v>-309000000</v>
      </c>
      <c r="E2351" t="s">
        <v>27</v>
      </c>
      <c r="F2351" s="2">
        <v>-85000000</v>
      </c>
      <c r="G2351" s="1">
        <f>D2351/$C$3</f>
        <v>-3.1070511862047732</v>
      </c>
      <c r="H2351" s="1">
        <f>F2351/$C$3</f>
        <v>-0.8546904557521221</v>
      </c>
      <c r="I2351" s="1">
        <f>$B$3/G2351</f>
        <v>-2.1338560592233011</v>
      </c>
      <c r="J2351" s="1">
        <f>$B$3/H2351</f>
        <v>-7.7571943799999996</v>
      </c>
      <c r="K2351" s="3">
        <v>802000000</v>
      </c>
      <c r="L2351" s="3">
        <v>671000000</v>
      </c>
      <c r="M2351" s="1">
        <f>(K2351-L2351)/C2351</f>
        <v>4.0040345997493656</v>
      </c>
      <c r="N2351" s="1">
        <f>B2351/M2351</f>
        <v>24.138153053435119</v>
      </c>
      <c r="O2351" s="3">
        <v>131000000</v>
      </c>
      <c r="P2351" s="1">
        <f>F2351/O2351*100</f>
        <v>-64.885496183206101</v>
      </c>
      <c r="Q2351" s="1">
        <f>D2351/O2351*100</f>
        <v>-235.87786259541983</v>
      </c>
      <c r="R2351" s="1">
        <f>B2351/S2351</f>
        <v>-1.0233327022653722</v>
      </c>
      <c r="S2351" s="1">
        <f>($O2351+$O2351*($Q2351-$C$1)/$C$1)/$C2351</f>
        <v>-94.446312314698773</v>
      </c>
      <c r="T2351" s="1">
        <f>($O2351+$O2351*($Q2351+T$2-$C$1)/$C$1)/$C2351</f>
        <v>-93.645505394748895</v>
      </c>
      <c r="U2351" s="1">
        <f>($O2351+$O2351*($Q2351+U$2-$C$1)/$C$1)/$C2351</f>
        <v>-94.045908854723834</v>
      </c>
      <c r="V2351" s="1">
        <f>($O2351+$O2351*($Q2351+V$2-$C$1)/$C$1)/$C2351</f>
        <v>-94.446312314698773</v>
      </c>
      <c r="AA2351"/>
      <c r="AB2351"/>
    </row>
    <row r="2352" spans="1:28" hidden="1" x14ac:dyDescent="0.2">
      <c r="A2352" t="s">
        <v>2432</v>
      </c>
      <c r="B2352" s="5">
        <v>97.11</v>
      </c>
      <c r="C2352" s="2">
        <v>563000000</v>
      </c>
      <c r="D2352" s="2">
        <v>1988000000</v>
      </c>
      <c r="E2352" t="s">
        <v>201</v>
      </c>
      <c r="F2352" s="2">
        <v>529000000</v>
      </c>
      <c r="G2352" s="1">
        <f>D2352/$C$3</f>
        <v>19.989701482767277</v>
      </c>
      <c r="H2352" s="1">
        <f>F2352/$C$3</f>
        <v>5.3191911893279125</v>
      </c>
      <c r="I2352" s="1">
        <f>$B$3/G2352</f>
        <v>0.33167078586519116</v>
      </c>
      <c r="J2352" s="1">
        <f>$B$3/H2352</f>
        <v>1.2464300988657846</v>
      </c>
      <c r="K2352" s="4">
        <v>95339000000</v>
      </c>
      <c r="L2352" s="4">
        <v>78082000000</v>
      </c>
      <c r="M2352" s="1">
        <f>(K2352-L2352)/C2352</f>
        <v>30.651865008880996</v>
      </c>
      <c r="N2352" s="1">
        <f>B2352/M2352</f>
        <v>3.1681595874138031</v>
      </c>
      <c r="O2352" s="4">
        <v>17161000000</v>
      </c>
      <c r="P2352" s="1">
        <f>F2352/O2352*100</f>
        <v>3.0825709457490822</v>
      </c>
      <c r="Q2352" s="1">
        <f>D2352/O2352*100</f>
        <v>11.584406503117533</v>
      </c>
      <c r="R2352" s="1">
        <f>B2352/S2352</f>
        <v>2.7501473843058348</v>
      </c>
      <c r="S2352" s="1">
        <f>($O2352+$O2352*($Q2352-$C$1)/$C$1)/$C2352</f>
        <v>35.310834813499113</v>
      </c>
      <c r="T2352" s="1">
        <f>($O2352+$O2352*($Q2352+T$2-$C$1)/$C$1)/$C2352</f>
        <v>41.407104795737119</v>
      </c>
      <c r="U2352" s="1">
        <f>($O2352+$O2352*($Q2352+U$2-$C$1)/$C$1)/$C2352</f>
        <v>38.35896980461812</v>
      </c>
      <c r="V2352" s="1">
        <f>($O2352+$O2352*($Q2352+V$2-$C$1)/$C$1)/$C2352</f>
        <v>35.310834813499113</v>
      </c>
      <c r="AA2352"/>
      <c r="AB2352"/>
    </row>
    <row r="2353" spans="1:28" hidden="1" x14ac:dyDescent="0.2">
      <c r="A2353" t="s">
        <v>2433</v>
      </c>
      <c r="B2353" s="5">
        <v>62.42</v>
      </c>
      <c r="C2353" s="2">
        <v>180490671</v>
      </c>
      <c r="D2353" s="2">
        <v>351000000</v>
      </c>
      <c r="E2353" t="s">
        <v>27</v>
      </c>
      <c r="F2353" s="2">
        <v>351000000</v>
      </c>
      <c r="G2353" s="1">
        <f>D2353/$C$3</f>
        <v>3.5293688231646452</v>
      </c>
      <c r="H2353" s="1">
        <f>F2353/$C$3</f>
        <v>3.5293688231646452</v>
      </c>
      <c r="I2353" s="1">
        <f>$B$3/G2353</f>
        <v>1.8785228555555555</v>
      </c>
      <c r="J2353" s="1">
        <f>$B$3/H2353</f>
        <v>1.8785228555555555</v>
      </c>
      <c r="K2353" s="4">
        <v>3753000000</v>
      </c>
      <c r="L2353" s="4">
        <v>4830000000</v>
      </c>
      <c r="M2353" s="1">
        <f>(K2353-L2353)/C2353</f>
        <v>-5.9670674059381161</v>
      </c>
      <c r="N2353" s="1">
        <f>B2353/M2353</f>
        <v>-10.460749938551533</v>
      </c>
      <c r="O2353" s="4">
        <v>-1085000000</v>
      </c>
      <c r="P2353" s="1">
        <f>F2353/O2353*100</f>
        <v>-32.350230414746548</v>
      </c>
      <c r="Q2353" s="1">
        <f>D2353/O2353*100</f>
        <v>-32.350230414746548</v>
      </c>
      <c r="R2353" s="1">
        <f>B2353/S2353</f>
        <v>3.2097514768717939</v>
      </c>
      <c r="S2353" s="1">
        <f>($O2353+$O2353*($Q2353-$C$1)/$C$1)/$C2353</f>
        <v>19.446988481748186</v>
      </c>
      <c r="T2353" s="1">
        <f>($O2353+$O2353*($Q2353+T$2-$C$1)/$C$1)/$C2353</f>
        <v>18.244710276466318</v>
      </c>
      <c r="U2353" s="1">
        <f>($O2353+$O2353*($Q2353+U$2-$C$1)/$C$1)/$C2353</f>
        <v>18.84584937910725</v>
      </c>
      <c r="V2353" s="1">
        <f>($O2353+$O2353*($Q2353+V$2-$C$1)/$C$1)/$C2353</f>
        <v>19.446988481748186</v>
      </c>
      <c r="AA2353"/>
      <c r="AB2353"/>
    </row>
    <row r="2354" spans="1:28" hidden="1" x14ac:dyDescent="0.2">
      <c r="A2354" t="s">
        <v>2434</v>
      </c>
      <c r="B2354" s="5">
        <v>20.010000000000002</v>
      </c>
      <c r="C2354" s="2">
        <v>148797000</v>
      </c>
      <c r="D2354" s="2">
        <v>-39000000</v>
      </c>
      <c r="E2354" t="s">
        <v>27</v>
      </c>
      <c r="F2354" s="2">
        <v>7000000</v>
      </c>
      <c r="G2354" s="1">
        <f>D2354/$C$3</f>
        <v>-0.39215209146273838</v>
      </c>
      <c r="H2354" s="1">
        <f>F2354/$C$3</f>
        <v>7.0386272826645349E-2</v>
      </c>
      <c r="I2354" s="1">
        <f>$B$3/G2354</f>
        <v>-16.9067057</v>
      </c>
      <c r="J2354" s="1">
        <f>$B$3/H2354</f>
        <v>94.194503185714282</v>
      </c>
      <c r="K2354" s="4">
        <v>1943000000</v>
      </c>
      <c r="L2354" s="4">
        <v>1269000000</v>
      </c>
      <c r="M2354" s="1">
        <f>(K2354-L2354)/C2354</f>
        <v>4.5296612162879626</v>
      </c>
      <c r="N2354" s="1">
        <f>B2354/M2354</f>
        <v>4.4175489169139475</v>
      </c>
      <c r="O2354" s="3">
        <v>674000000</v>
      </c>
      <c r="P2354" s="1">
        <f>F2354/O2354*100</f>
        <v>1.0385756676557862</v>
      </c>
      <c r="Q2354" s="1">
        <f>D2354/O2354*100</f>
        <v>-5.7863501483679523</v>
      </c>
      <c r="R2354" s="1">
        <f>B2354/S2354</f>
        <v>-7.634430692307693</v>
      </c>
      <c r="S2354" s="1">
        <f>($O2354+$O2354*($Q2354-$C$1)/$C$1)/$C2354</f>
        <v>-2.6210205850924413</v>
      </c>
      <c r="T2354" s="1">
        <f>($O2354+$O2354*($Q2354+T$2-$C$1)/$C$1)/$C2354</f>
        <v>-1.7150883418348488</v>
      </c>
      <c r="U2354" s="1">
        <f>($O2354+$O2354*($Q2354+U$2-$C$1)/$C$1)/$C2354</f>
        <v>-2.1680544634636449</v>
      </c>
      <c r="V2354" s="1">
        <f>($O2354+$O2354*($Q2354+V$2-$C$1)/$C$1)/$C2354</f>
        <v>-2.6210205850924413</v>
      </c>
      <c r="AA2354"/>
      <c r="AB2354"/>
    </row>
    <row r="2355" spans="1:28" hidden="1" x14ac:dyDescent="0.2">
      <c r="A2355" t="s">
        <v>2435</v>
      </c>
      <c r="B2355" s="5">
        <v>46.75</v>
      </c>
      <c r="C2355" s="2">
        <v>22191688</v>
      </c>
      <c r="D2355" s="2">
        <v>52000000</v>
      </c>
      <c r="E2355" t="s">
        <v>27</v>
      </c>
      <c r="F2355" s="2">
        <v>7000000</v>
      </c>
      <c r="G2355" s="1">
        <f>D2355/$C$3</f>
        <v>0.52286945528365114</v>
      </c>
      <c r="H2355" s="1">
        <f>F2355/$C$3</f>
        <v>7.0386272826645349E-2</v>
      </c>
      <c r="I2355" s="1">
        <f>$B$3/G2355</f>
        <v>12.680029275000001</v>
      </c>
      <c r="J2355" s="1">
        <f>$B$3/H2355</f>
        <v>94.194503185714282</v>
      </c>
      <c r="K2355" s="3">
        <v>445000000</v>
      </c>
      <c r="L2355" s="3">
        <v>102000000</v>
      </c>
      <c r="M2355" s="1">
        <f>(K2355-L2355)/C2355</f>
        <v>15.456237488558779</v>
      </c>
      <c r="N2355" s="1">
        <f>B2355/M2355</f>
        <v>3.0246688454810498</v>
      </c>
      <c r="O2355" s="3">
        <v>343000000</v>
      </c>
      <c r="P2355" s="1">
        <f>F2355/O2355*100</f>
        <v>2.0408163265306123</v>
      </c>
      <c r="Q2355" s="1">
        <f>D2355/O2355*100</f>
        <v>15.160349854227405</v>
      </c>
      <c r="R2355" s="1">
        <f>B2355/S2355</f>
        <v>1.9951181038461536</v>
      </c>
      <c r="S2355" s="1">
        <f>($O2355+$O2355*($Q2355-$C$1)/$C$1)/$C2355</f>
        <v>23.432196775657626</v>
      </c>
      <c r="T2355" s="1">
        <f>($O2355+$O2355*($Q2355+T$2-$C$1)/$C$1)/$C2355</f>
        <v>26.523444273369382</v>
      </c>
      <c r="U2355" s="1">
        <f>($O2355+$O2355*($Q2355+U$2-$C$1)/$C$1)/$C2355</f>
        <v>24.977820524513504</v>
      </c>
      <c r="V2355" s="1">
        <f>($O2355+$O2355*($Q2355+V$2-$C$1)/$C$1)/$C2355</f>
        <v>23.432196775657626</v>
      </c>
      <c r="AA2355"/>
      <c r="AB2355"/>
    </row>
    <row r="2356" spans="1:28" hidden="1" x14ac:dyDescent="0.2">
      <c r="A2356" t="s">
        <v>2436</v>
      </c>
      <c r="B2356" s="5">
        <v>4.24</v>
      </c>
      <c r="C2356" s="2">
        <v>102807056</v>
      </c>
      <c r="D2356" s="2">
        <v>-97000000</v>
      </c>
      <c r="E2356" t="s">
        <v>27</v>
      </c>
      <c r="F2356" s="2">
        <v>-23000000</v>
      </c>
      <c r="G2356" s="1">
        <f>D2356/$C$3</f>
        <v>-0.97535263774065695</v>
      </c>
      <c r="H2356" s="1">
        <f>F2356/$C$3</f>
        <v>-0.23126918214469186</v>
      </c>
      <c r="I2356" s="1">
        <f>$B$3/G2356</f>
        <v>-6.7975414670103094</v>
      </c>
      <c r="J2356" s="1">
        <f>$B$3/H2356</f>
        <v>-28.667892273913044</v>
      </c>
      <c r="K2356" s="3">
        <v>152000000</v>
      </c>
      <c r="L2356" s="3">
        <v>115000000</v>
      </c>
      <c r="M2356" s="1">
        <f>(K2356-L2356)/C2356</f>
        <v>0.35989747629773583</v>
      </c>
      <c r="N2356" s="1">
        <f>B2356/M2356</f>
        <v>11.781132903783785</v>
      </c>
      <c r="O2356" s="3">
        <v>34000000</v>
      </c>
      <c r="P2356" s="1">
        <f>F2356/O2356*100</f>
        <v>-67.64705882352942</v>
      </c>
      <c r="Q2356" s="1">
        <f>D2356/O2356*100</f>
        <v>-285.29411764705884</v>
      </c>
      <c r="R2356" s="1">
        <f>B2356/S2356</f>
        <v>-0.44938342004123716</v>
      </c>
      <c r="S2356" s="1">
        <f>($O2356+$O2356*($Q2356-$C$1)/$C$1)/$C2356</f>
        <v>-9.4351500542919933</v>
      </c>
      <c r="T2356" s="1">
        <f>($O2356+$O2356*($Q2356+T$2-$C$1)/$C$1)/$C2356</f>
        <v>-9.3690067343237615</v>
      </c>
      <c r="U2356" s="1">
        <f>($O2356+$O2356*($Q2356+U$2-$C$1)/$C$1)/$C2356</f>
        <v>-9.4020783943078765</v>
      </c>
      <c r="V2356" s="1">
        <f>($O2356+$O2356*($Q2356+V$2-$C$1)/$C$1)/$C2356</f>
        <v>-9.4351500542919933</v>
      </c>
      <c r="AA2356"/>
      <c r="AB2356"/>
    </row>
    <row r="2357" spans="1:28" hidden="1" x14ac:dyDescent="0.2">
      <c r="A2357" t="s">
        <v>2437</v>
      </c>
      <c r="B2357" s="5">
        <v>82.98</v>
      </c>
      <c r="C2357" s="2">
        <v>45517862</v>
      </c>
      <c r="D2357" s="2">
        <v>-96000000</v>
      </c>
      <c r="E2357" t="s">
        <v>27</v>
      </c>
      <c r="F2357" s="2">
        <v>-16000000</v>
      </c>
      <c r="G2357" s="1">
        <f>D2357/$C$3</f>
        <v>-0.96529745590827909</v>
      </c>
      <c r="H2357" s="1">
        <f>F2357/$C$3</f>
        <v>-0.1608829093180465</v>
      </c>
      <c r="I2357" s="1">
        <f>$B$3/G2357</f>
        <v>-6.8683491906249996</v>
      </c>
      <c r="J2357" s="1">
        <f>$B$3/H2357</f>
        <v>-41.210095143750003</v>
      </c>
      <c r="K2357" s="3">
        <v>912000000</v>
      </c>
      <c r="L2357" s="3">
        <v>564000000</v>
      </c>
      <c r="M2357" s="1">
        <f>(K2357-L2357)/C2357</f>
        <v>7.6453503022615603</v>
      </c>
      <c r="N2357" s="1">
        <f>B2357/M2357</f>
        <v>10.853655714827587</v>
      </c>
      <c r="O2357" s="3">
        <v>348000000</v>
      </c>
      <c r="P2357" s="1">
        <f>F2357/O2357*100</f>
        <v>-4.5977011494252871</v>
      </c>
      <c r="Q2357" s="1">
        <f>D2357/O2357*100</f>
        <v>-27.586206896551722</v>
      </c>
      <c r="R2357" s="1">
        <f>B2357/S2357</f>
        <v>-3.9344501966250003</v>
      </c>
      <c r="S2357" s="1">
        <f>($O2357+$O2357*($Q2357-$C$1)/$C$1)/$C2357</f>
        <v>-21.090621523480166</v>
      </c>
      <c r="T2357" s="1">
        <f>($O2357+$O2357*($Q2357+T$2-$C$1)/$C$1)/$C2357</f>
        <v>-19.561551463027854</v>
      </c>
      <c r="U2357" s="1">
        <f>($O2357+$O2357*($Q2357+U$2-$C$1)/$C$1)/$C2357</f>
        <v>-20.32608649325401</v>
      </c>
      <c r="V2357" s="1">
        <f>($O2357+$O2357*($Q2357+V$2-$C$1)/$C$1)/$C2357</f>
        <v>-21.090621523480166</v>
      </c>
      <c r="AA2357"/>
      <c r="AB2357"/>
    </row>
    <row r="2358" spans="1:28" hidden="1" x14ac:dyDescent="0.2">
      <c r="A2358" t="s">
        <v>2438</v>
      </c>
      <c r="B2358" s="5">
        <v>3.85</v>
      </c>
      <c r="C2358" s="2">
        <v>519205</v>
      </c>
      <c r="D2358" s="2">
        <v>-25000000</v>
      </c>
      <c r="E2358" t="s">
        <v>27</v>
      </c>
      <c r="F2358" s="2">
        <v>-7000000</v>
      </c>
      <c r="G2358" s="1">
        <f>D2358/$C$3</f>
        <v>-0.25137954580944766</v>
      </c>
      <c r="H2358" s="1">
        <f>F2358/$C$3</f>
        <v>-7.0386272826645349E-2</v>
      </c>
      <c r="I2358" s="1">
        <f>$B$3/G2358</f>
        <v>-26.374460892000002</v>
      </c>
      <c r="J2358" s="1">
        <f>$B$3/H2358</f>
        <v>-94.194503185714282</v>
      </c>
      <c r="K2358" s="3">
        <v>30000000</v>
      </c>
      <c r="L2358" s="3">
        <v>19000000</v>
      </c>
      <c r="M2358" s="1">
        <f>(K2358-L2358)/C2358</f>
        <v>21.186236650263382</v>
      </c>
      <c r="N2358" s="1">
        <f>B2358/M2358</f>
        <v>0.18172175000000002</v>
      </c>
      <c r="O2358" s="3">
        <v>11000000</v>
      </c>
      <c r="P2358" s="1">
        <f>F2358/O2358*100</f>
        <v>-63.636363636363633</v>
      </c>
      <c r="Q2358" s="1">
        <f>D2358/O2358*100</f>
        <v>-227.27272727272728</v>
      </c>
      <c r="R2358" s="1">
        <f>B2358/S2358</f>
        <v>-7.9957570000000009E-3</v>
      </c>
      <c r="S2358" s="1">
        <f>($O2358+$O2358*($Q2358-$C$1)/$C$1)/$C2358</f>
        <v>-481.5053784150769</v>
      </c>
      <c r="T2358" s="1">
        <f>($O2358+$O2358*($Q2358+T$2-$C$1)/$C$1)/$C2358</f>
        <v>-477.26813108502421</v>
      </c>
      <c r="U2358" s="1">
        <f>($O2358+$O2358*($Q2358+U$2-$C$1)/$C$1)/$C2358</f>
        <v>-479.38675475005056</v>
      </c>
      <c r="V2358" s="1">
        <f>($O2358+$O2358*($Q2358+V$2-$C$1)/$C$1)/$C2358</f>
        <v>-481.5053784150769</v>
      </c>
      <c r="AA2358"/>
      <c r="AB2358"/>
    </row>
    <row r="2359" spans="1:28" hidden="1" x14ac:dyDescent="0.2">
      <c r="A2359" t="s">
        <v>2439</v>
      </c>
      <c r="B2359" s="5">
        <v>0.82</v>
      </c>
      <c r="C2359" s="2">
        <v>11986000</v>
      </c>
      <c r="D2359" s="2">
        <v>1.4</v>
      </c>
      <c r="E2359" t="s">
        <v>27</v>
      </c>
      <c r="F2359" s="2">
        <v>-0.98</v>
      </c>
      <c r="G2359" s="1">
        <f>D2359/$C$3</f>
        <v>1.4077254565329068E-8</v>
      </c>
      <c r="H2359" s="1">
        <f>F2359/$C$3</f>
        <v>-9.8540781957303487E-9</v>
      </c>
      <c r="I2359" s="1">
        <f>$B$3/G2359</f>
        <v>470972515.92857146</v>
      </c>
      <c r="J2359" s="1">
        <f>$B$3/H2359</f>
        <v>-672817879.89795911</v>
      </c>
      <c r="K2359" s="3">
        <v>19000000</v>
      </c>
      <c r="L2359" s="3">
        <v>4000000</v>
      </c>
      <c r="M2359" s="1">
        <f>(K2359-L2359)/C2359</f>
        <v>1.2514600367094944</v>
      </c>
      <c r="N2359" s="1">
        <f>B2359/M2359</f>
        <v>0.65523466666666663</v>
      </c>
      <c r="O2359" s="3">
        <v>14000000</v>
      </c>
      <c r="P2359" s="1">
        <f>F2359/O2359*100</f>
        <v>-7.0000000000000007E-6</v>
      </c>
      <c r="Q2359" s="1">
        <f>D2359/O2359*100</f>
        <v>9.9999999999999991E-6</v>
      </c>
      <c r="R2359" s="1">
        <f>B2359/S2359</f>
        <v>702037.14285714284</v>
      </c>
      <c r="S2359" s="1">
        <f>($O2359+$O2359*($Q2359-$C$1)/$C$1)/$C2359</f>
        <v>1.1680293675955281E-6</v>
      </c>
      <c r="T2359" s="1">
        <f>($O2359+$O2359*($Q2359+T$2-$C$1)/$C$1)/$C2359</f>
        <v>0.23360704154847323</v>
      </c>
      <c r="U2359" s="1">
        <f>($O2359+$O2359*($Q2359+U$2-$C$1)/$C$1)/$C2359</f>
        <v>0.11680410478892041</v>
      </c>
      <c r="V2359" s="1">
        <f>($O2359+$O2359*($Q2359+V$2-$C$1)/$C$1)/$C2359</f>
        <v>1.1680293675955281E-6</v>
      </c>
      <c r="AA2359"/>
      <c r="AB2359"/>
    </row>
    <row r="2360" spans="1:28" hidden="1" x14ac:dyDescent="0.2">
      <c r="A2360" t="s">
        <v>2440</v>
      </c>
      <c r="B2360" s="5">
        <v>68.430000000000007</v>
      </c>
      <c r="C2360" s="2">
        <v>35868000</v>
      </c>
      <c r="D2360" s="2">
        <v>164000000</v>
      </c>
      <c r="E2360" t="s">
        <v>27</v>
      </c>
      <c r="F2360" s="2">
        <v>27000000</v>
      </c>
      <c r="G2360" s="1">
        <f>D2360/$C$3</f>
        <v>1.6490498205099766</v>
      </c>
      <c r="H2360" s="1">
        <f>F2360/$C$3</f>
        <v>0.27148990947420348</v>
      </c>
      <c r="I2360" s="1">
        <f>$B$3/G2360</f>
        <v>4.020497087195122</v>
      </c>
      <c r="J2360" s="1">
        <f>$B$3/H2360</f>
        <v>24.420797122222222</v>
      </c>
      <c r="K2360" s="4">
        <v>3982000000</v>
      </c>
      <c r="L2360" s="4">
        <v>2880000000</v>
      </c>
      <c r="M2360" s="1">
        <f>(K2360-L2360)/C2360</f>
        <v>30.723764915802388</v>
      </c>
      <c r="N2360" s="1">
        <f>B2360/M2360</f>
        <v>2.2272660980036298</v>
      </c>
      <c r="O2360" s="4">
        <v>1103000000</v>
      </c>
      <c r="P2360" s="1">
        <f>F2360/O2360*100</f>
        <v>2.4478694469628288</v>
      </c>
      <c r="Q2360" s="1">
        <f>D2360/O2360*100</f>
        <v>14.86854034451496</v>
      </c>
      <c r="R2360" s="1">
        <f>B2360/S2360</f>
        <v>1.4966141707317075</v>
      </c>
      <c r="S2360" s="1">
        <f>($O2360+$O2360*($Q2360-$C$1)/$C$1)/$C2360</f>
        <v>45.723207315713168</v>
      </c>
      <c r="T2360" s="1">
        <f>($O2360+$O2360*($Q2360+T$2-$C$1)/$C$1)/$C2360</f>
        <v>51.873536299765817</v>
      </c>
      <c r="U2360" s="1">
        <f>($O2360+$O2360*($Q2360+U$2-$C$1)/$C$1)/$C2360</f>
        <v>48.798371807739493</v>
      </c>
      <c r="V2360" s="1">
        <f>($O2360+$O2360*($Q2360+V$2-$C$1)/$C$1)/$C2360</f>
        <v>45.723207315713168</v>
      </c>
      <c r="AA2360"/>
      <c r="AB2360"/>
    </row>
    <row r="2361" spans="1:28" hidden="1" x14ac:dyDescent="0.2">
      <c r="A2361" t="s">
        <v>2441</v>
      </c>
      <c r="B2361" s="5">
        <v>8.65</v>
      </c>
      <c r="C2361" s="2">
        <v>79550445</v>
      </c>
      <c r="D2361" s="2">
        <v>-8000000</v>
      </c>
      <c r="E2361" t="s">
        <v>27</v>
      </c>
      <c r="F2361" s="2">
        <v>-9000000</v>
      </c>
      <c r="G2361" s="1">
        <f>D2361/$C$3</f>
        <v>-8.0441454659023248E-2</v>
      </c>
      <c r="H2361" s="1">
        <f>F2361/$C$3</f>
        <v>-9.0496636491401161E-2</v>
      </c>
      <c r="I2361" s="1">
        <f>$B$3/G2361</f>
        <v>-82.420190287500006</v>
      </c>
      <c r="J2361" s="1">
        <f>$B$3/H2361</f>
        <v>-73.262391366666662</v>
      </c>
      <c r="K2361" s="3">
        <v>159000000</v>
      </c>
      <c r="L2361" s="3">
        <v>197000000</v>
      </c>
      <c r="M2361" s="1">
        <f>(K2361-L2361)/C2361</f>
        <v>-0.47768431716503912</v>
      </c>
      <c r="N2361" s="1">
        <f>B2361/M2361</f>
        <v>-18.108193401315791</v>
      </c>
      <c r="O2361" s="3">
        <v>-38000000</v>
      </c>
      <c r="P2361" s="1">
        <f>F2361/O2361*100</f>
        <v>23.684210526315788</v>
      </c>
      <c r="Q2361" s="1">
        <f>D2361/O2361*100</f>
        <v>21.052631578947366</v>
      </c>
      <c r="R2361" s="1">
        <f>B2361/S2361</f>
        <v>-8.6013918656250006</v>
      </c>
      <c r="S2361" s="1">
        <f>($O2361+$O2361*($Q2361-$C$1)/$C$1)/$C2361</f>
        <v>-1.0056511940316613</v>
      </c>
      <c r="T2361" s="1">
        <f>($O2361+$O2361*($Q2361+T$2-$C$1)/$C$1)/$C2361</f>
        <v>-1.1011880574646691</v>
      </c>
      <c r="U2361" s="1">
        <f>($O2361+$O2361*($Q2361+U$2-$C$1)/$C$1)/$C2361</f>
        <v>-1.0534196257481652</v>
      </c>
      <c r="V2361" s="1">
        <f>($O2361+$O2361*($Q2361+V$2-$C$1)/$C$1)/$C2361</f>
        <v>-1.0056511940316613</v>
      </c>
      <c r="AA2361"/>
      <c r="AB2361"/>
    </row>
    <row r="2362" spans="1:28" hidden="1" x14ac:dyDescent="0.2">
      <c r="A2362" t="s">
        <v>2442</v>
      </c>
      <c r="B2362" s="5">
        <v>20.09</v>
      </c>
      <c r="C2362" s="2">
        <v>89245000</v>
      </c>
      <c r="D2362" s="2">
        <v>-324000000</v>
      </c>
      <c r="E2362" t="s">
        <v>27</v>
      </c>
      <c r="F2362" s="2">
        <v>-61000000</v>
      </c>
      <c r="G2362" s="1">
        <f>D2362/$C$3</f>
        <v>-3.2578789136904418</v>
      </c>
      <c r="H2362" s="1">
        <f>F2362/$C$3</f>
        <v>-0.6133660917750523</v>
      </c>
      <c r="I2362" s="1">
        <f>$B$3/G2362</f>
        <v>-2.0350664268518517</v>
      </c>
      <c r="J2362" s="1">
        <f>$B$3/H2362</f>
        <v>-10.809205283606557</v>
      </c>
      <c r="K2362" s="3">
        <v>763000000</v>
      </c>
      <c r="L2362" s="3">
        <v>459000000</v>
      </c>
      <c r="M2362" s="1">
        <f>(K2362-L2362)/C2362</f>
        <v>3.4063532971034793</v>
      </c>
      <c r="N2362" s="1">
        <f>B2362/M2362</f>
        <v>5.8978027960526314</v>
      </c>
      <c r="O2362" s="3">
        <v>304000000</v>
      </c>
      <c r="P2362" s="1">
        <f>F2362/O2362*100</f>
        <v>-20.065789473684212</v>
      </c>
      <c r="Q2362" s="1">
        <f>D2362/O2362*100</f>
        <v>-106.57894736842107</v>
      </c>
      <c r="R2362" s="1">
        <f>B2362/S2362</f>
        <v>-0.55337408950617273</v>
      </c>
      <c r="S2362" s="1">
        <f>($O2362+$O2362*($Q2362-$C$1)/$C$1)/$C2362</f>
        <v>-36.304554877023932</v>
      </c>
      <c r="T2362" s="1">
        <f>($O2362+$O2362*($Q2362+T$2-$C$1)/$C$1)/$C2362</f>
        <v>-35.623284217603235</v>
      </c>
      <c r="U2362" s="1">
        <f>($O2362+$O2362*($Q2362+U$2-$C$1)/$C$1)/$C2362</f>
        <v>-35.963919547313587</v>
      </c>
      <c r="V2362" s="1">
        <f>($O2362+$O2362*($Q2362+V$2-$C$1)/$C$1)/$C2362</f>
        <v>-36.304554877023932</v>
      </c>
      <c r="AA2362"/>
      <c r="AB2362"/>
    </row>
    <row r="2363" spans="1:28" hidden="1" x14ac:dyDescent="0.2">
      <c r="A2363" t="s">
        <v>2443</v>
      </c>
      <c r="B2363" s="5">
        <v>91.81</v>
      </c>
      <c r="C2363" s="2">
        <v>41186348</v>
      </c>
      <c r="D2363" s="2">
        <v>135000000</v>
      </c>
      <c r="E2363" t="s">
        <v>27</v>
      </c>
      <c r="F2363" s="2">
        <v>26000000</v>
      </c>
      <c r="G2363" s="1">
        <f>D2363/$C$3</f>
        <v>1.3574495473710173</v>
      </c>
      <c r="H2363" s="1">
        <f>F2363/$C$3</f>
        <v>0.26143472764182557</v>
      </c>
      <c r="I2363" s="1">
        <f>$B$3/G2363</f>
        <v>4.8841594244444444</v>
      </c>
      <c r="J2363" s="1">
        <f>$B$3/H2363</f>
        <v>25.360058550000002</v>
      </c>
      <c r="K2363" s="4">
        <v>1292000000</v>
      </c>
      <c r="L2363" s="4">
        <v>1251000000</v>
      </c>
      <c r="M2363" s="1">
        <f>(K2363-L2363)/C2363</f>
        <v>0.99547549105349176</v>
      </c>
      <c r="N2363" s="1">
        <f>B2363/M2363</f>
        <v>92.227283167804885</v>
      </c>
      <c r="O2363" s="3">
        <v>41000000</v>
      </c>
      <c r="P2363" s="1">
        <f>F2363/O2363*100</f>
        <v>63.414634146341463</v>
      </c>
      <c r="Q2363" s="1">
        <f>D2363/O2363*100</f>
        <v>329.26829268292681</v>
      </c>
      <c r="R2363" s="1">
        <f>B2363/S2363</f>
        <v>2.8009767480592593</v>
      </c>
      <c r="S2363" s="1">
        <f>($O2363+$O2363*($Q2363-$C$1)/$C$1)/$C2363</f>
        <v>32.777851534688146</v>
      </c>
      <c r="T2363" s="1">
        <f>($O2363+$O2363*($Q2363+T$2-$C$1)/$C$1)/$C2363</f>
        <v>32.976946632898844</v>
      </c>
      <c r="U2363" s="1">
        <f>($O2363+$O2363*($Q2363+U$2-$C$1)/$C$1)/$C2363</f>
        <v>32.877399083793492</v>
      </c>
      <c r="V2363" s="1">
        <f>($O2363+$O2363*($Q2363+V$2-$C$1)/$C$1)/$C2363</f>
        <v>32.777851534688146</v>
      </c>
      <c r="AA2363"/>
      <c r="AB2363"/>
    </row>
    <row r="2364" spans="1:28" hidden="1" x14ac:dyDescent="0.2">
      <c r="A2364" t="s">
        <v>2444</v>
      </c>
      <c r="B2364" s="5">
        <v>80.63</v>
      </c>
      <c r="C2364" s="2">
        <v>23940430</v>
      </c>
      <c r="D2364" s="2">
        <v>-22000000</v>
      </c>
      <c r="E2364" t="s">
        <v>27</v>
      </c>
      <c r="F2364" s="2">
        <v>-8000000</v>
      </c>
      <c r="G2364" s="1">
        <f>D2364/$C$3</f>
        <v>-0.22121400031231395</v>
      </c>
      <c r="H2364" s="1">
        <f>F2364/$C$3</f>
        <v>-8.0441454659023248E-2</v>
      </c>
      <c r="I2364" s="1">
        <f>$B$3/G2364</f>
        <v>-29.970978286363636</v>
      </c>
      <c r="J2364" s="1">
        <f>$B$3/H2364</f>
        <v>-82.420190287500006</v>
      </c>
      <c r="K2364" s="3">
        <v>183000000</v>
      </c>
      <c r="L2364" s="3">
        <v>37000000</v>
      </c>
      <c r="M2364" s="1">
        <f>(K2364-L2364)/C2364</f>
        <v>6.0984702446864993</v>
      </c>
      <c r="N2364" s="1">
        <f>B2364/M2364</f>
        <v>13.221348430821916</v>
      </c>
      <c r="O2364" s="3">
        <v>146000000</v>
      </c>
      <c r="P2364" s="1">
        <f>F2364/O2364*100</f>
        <v>-5.4794520547945202</v>
      </c>
      <c r="Q2364" s="1">
        <f>D2364/O2364*100</f>
        <v>-15.068493150684931</v>
      </c>
      <c r="R2364" s="1">
        <f>B2364/S2364</f>
        <v>-8.7741675950000015</v>
      </c>
      <c r="S2364" s="1">
        <f>($O2364+$O2364*($Q2364-$C$1)/$C$1)/$C2364</f>
        <v>-9.1894757111714345</v>
      </c>
      <c r="T2364" s="1">
        <f>($O2364+$O2364*($Q2364+T$2-$C$1)/$C$1)/$C2364</f>
        <v>-7.9697816622341344</v>
      </c>
      <c r="U2364" s="1">
        <f>($O2364+$O2364*($Q2364+U$2-$C$1)/$C$1)/$C2364</f>
        <v>-8.5796286867027849</v>
      </c>
      <c r="V2364" s="1">
        <f>($O2364+$O2364*($Q2364+V$2-$C$1)/$C$1)/$C2364</f>
        <v>-9.1894757111714345</v>
      </c>
      <c r="AA2364"/>
      <c r="AB2364"/>
    </row>
    <row r="2365" spans="1:28" hidden="1" x14ac:dyDescent="0.2">
      <c r="A2365" t="s">
        <v>2445</v>
      </c>
      <c r="B2365" s="5">
        <v>6.7</v>
      </c>
      <c r="C2365" s="2">
        <v>22193955</v>
      </c>
      <c r="D2365" s="2">
        <v>-21000000</v>
      </c>
      <c r="E2365" t="s">
        <v>539</v>
      </c>
      <c r="F2365" s="2">
        <v>-9000000</v>
      </c>
      <c r="G2365" s="1">
        <f>D2365/$C$3</f>
        <v>-0.21115881847993603</v>
      </c>
      <c r="H2365" s="1">
        <f>F2365/$C$3</f>
        <v>-9.0496636491401161E-2</v>
      </c>
      <c r="I2365" s="1">
        <f>$B$3/G2365</f>
        <v>-31.39816772857143</v>
      </c>
      <c r="J2365" s="1">
        <f>$B$3/H2365</f>
        <v>-73.262391366666662</v>
      </c>
      <c r="K2365" s="3">
        <v>175000000</v>
      </c>
      <c r="L2365" s="3">
        <v>207000000</v>
      </c>
      <c r="M2365" s="1">
        <f>(K2365-L2365)/C2365</f>
        <v>-1.4418340489561234</v>
      </c>
      <c r="N2365" s="1">
        <f>B2365/M2365</f>
        <v>-4.6468593281250001</v>
      </c>
      <c r="O2365" s="3">
        <v>-32000000</v>
      </c>
      <c r="P2365" s="1">
        <f>F2365/O2365*100</f>
        <v>28.125</v>
      </c>
      <c r="Q2365" s="1">
        <f>D2365/O2365*100</f>
        <v>65.625</v>
      </c>
      <c r="R2365" s="1">
        <f>B2365/S2365</f>
        <v>-0.70809285000000011</v>
      </c>
      <c r="S2365" s="1">
        <f>($O2365+$O2365*($Q2365-$C$1)/$C$1)/$C2365</f>
        <v>-9.4620359462745594</v>
      </c>
      <c r="T2365" s="1">
        <f>($O2365+$O2365*($Q2365+T$2-$C$1)/$C$1)/$C2365</f>
        <v>-9.7504027560657853</v>
      </c>
      <c r="U2365" s="1">
        <f>($O2365+$O2365*($Q2365+U$2-$C$1)/$C$1)/$C2365</f>
        <v>-9.6062193511701714</v>
      </c>
      <c r="V2365" s="1">
        <f>($O2365+$O2365*($Q2365+V$2-$C$1)/$C$1)/$C2365</f>
        <v>-9.4620359462745594</v>
      </c>
      <c r="AA2365"/>
      <c r="AB2365"/>
    </row>
    <row r="2366" spans="1:28" hidden="1" x14ac:dyDescent="0.2">
      <c r="A2366" t="s">
        <v>2446</v>
      </c>
      <c r="B2366" s="5">
        <v>1.21</v>
      </c>
      <c r="C2366" s="2">
        <v>1648302</v>
      </c>
      <c r="D2366" s="2">
        <v>-7000000</v>
      </c>
      <c r="E2366" t="s">
        <v>27</v>
      </c>
      <c r="F2366" s="2">
        <v>-2000000</v>
      </c>
      <c r="G2366" s="1">
        <f>D2366/$C$3</f>
        <v>-7.0386272826645349E-2</v>
      </c>
      <c r="H2366" s="1">
        <f>F2366/$C$3</f>
        <v>-2.0110363664755812E-2</v>
      </c>
      <c r="I2366" s="1">
        <f>$B$3/G2366</f>
        <v>-94.194503185714282</v>
      </c>
      <c r="J2366" s="1">
        <f>$B$3/H2366</f>
        <v>-329.68076115000002</v>
      </c>
      <c r="K2366" s="3">
        <v>0</v>
      </c>
      <c r="L2366" s="3">
        <v>4000000</v>
      </c>
      <c r="M2366" s="1">
        <f>(K2366-L2366)/C2366</f>
        <v>-2.4267397600682399</v>
      </c>
      <c r="N2366" s="1">
        <f>B2366/M2366</f>
        <v>-0.49861135499999998</v>
      </c>
      <c r="O2366" s="3">
        <v>8000000</v>
      </c>
      <c r="P2366" s="1">
        <f>F2366/O2366*100</f>
        <v>-25</v>
      </c>
      <c r="Q2366" s="1">
        <f>D2366/O2366*100</f>
        <v>-87.5</v>
      </c>
      <c r="R2366" s="1">
        <f>B2366/S2366</f>
        <v>-2.8492077428571429E-2</v>
      </c>
      <c r="S2366" s="1">
        <f>($O2366+$O2366*($Q2366-$C$1)/$C$1)/$C2366</f>
        <v>-42.467945801194197</v>
      </c>
      <c r="T2366" s="1">
        <f>($O2366+$O2366*($Q2366+T$2-$C$1)/$C$1)/$C2366</f>
        <v>-41.497249897166903</v>
      </c>
      <c r="U2366" s="1">
        <f>($O2366+$O2366*($Q2366+U$2-$C$1)/$C$1)/$C2366</f>
        <v>-41.98259784918055</v>
      </c>
      <c r="V2366" s="1">
        <f>($O2366+$O2366*($Q2366+V$2-$C$1)/$C$1)/$C2366</f>
        <v>-42.467945801194197</v>
      </c>
      <c r="AA2366"/>
      <c r="AB2366"/>
    </row>
    <row r="2367" spans="1:28" hidden="1" x14ac:dyDescent="0.2">
      <c r="A2367" t="s">
        <v>2447</v>
      </c>
      <c r="B2367" s="5">
        <v>77.03</v>
      </c>
      <c r="C2367" s="2">
        <v>29877056</v>
      </c>
      <c r="D2367" s="2">
        <v>55000000</v>
      </c>
      <c r="E2367" t="s">
        <v>27</v>
      </c>
      <c r="F2367" s="2">
        <v>21000000</v>
      </c>
      <c r="G2367" s="1">
        <f>D2367/$C$3</f>
        <v>0.55303500078078482</v>
      </c>
      <c r="H2367" s="1">
        <f>F2367/$C$3</f>
        <v>0.21115881847993603</v>
      </c>
      <c r="I2367" s="1">
        <f>$B$3/G2367</f>
        <v>11.988391314545455</v>
      </c>
      <c r="J2367" s="1">
        <f>$B$3/H2367</f>
        <v>31.39816772857143</v>
      </c>
      <c r="K2367" s="4">
        <v>1064000000</v>
      </c>
      <c r="L2367" s="3">
        <v>836000000</v>
      </c>
      <c r="M2367" s="1">
        <f>(K2367-L2367)/C2367</f>
        <v>7.6312739782661314</v>
      </c>
      <c r="N2367" s="1">
        <f>B2367/M2367</f>
        <v>10.09398957754386</v>
      </c>
      <c r="O2367" s="3">
        <v>228000000</v>
      </c>
      <c r="P2367" s="1">
        <f>F2367/O2367*100</f>
        <v>9.2105263157894726</v>
      </c>
      <c r="Q2367" s="1">
        <f>D2367/O2367*100</f>
        <v>24.12280701754386</v>
      </c>
      <c r="R2367" s="1">
        <f>B2367/S2367</f>
        <v>4.1844174975999993</v>
      </c>
      <c r="S2367" s="1">
        <f>($O2367+$O2367*($Q2367-$C$1)/$C$1)/$C2367</f>
        <v>18.408774947571811</v>
      </c>
      <c r="T2367" s="1">
        <f>($O2367+$O2367*($Q2367+T$2-$C$1)/$C$1)/$C2367</f>
        <v>19.935029743225034</v>
      </c>
      <c r="U2367" s="1">
        <f>($O2367+$O2367*($Q2367+U$2-$C$1)/$C$1)/$C2367</f>
        <v>19.171902345398422</v>
      </c>
      <c r="V2367" s="1">
        <f>($O2367+$O2367*($Q2367+V$2-$C$1)/$C$1)/$C2367</f>
        <v>18.408774947571811</v>
      </c>
      <c r="AA2367"/>
      <c r="AB2367"/>
    </row>
    <row r="2368" spans="1:28" hidden="1" x14ac:dyDescent="0.2">
      <c r="A2368" t="s">
        <v>2448</v>
      </c>
      <c r="B2368" s="5">
        <v>23.89</v>
      </c>
      <c r="C2368" s="2">
        <v>19370000</v>
      </c>
      <c r="D2368" s="2">
        <v>6000000</v>
      </c>
      <c r="E2368" t="s">
        <v>385</v>
      </c>
      <c r="F2368" s="2">
        <v>0.56000000000000005</v>
      </c>
      <c r="G2368" s="1">
        <f>D2368/$C$3</f>
        <v>6.0331090994267443E-2</v>
      </c>
      <c r="H2368" s="1">
        <f>F2368/$C$3</f>
        <v>5.6309018261316284E-9</v>
      </c>
      <c r="I2368" s="1">
        <f>$B$3/G2368</f>
        <v>109.89358704999999</v>
      </c>
      <c r="J2368" s="1">
        <f>$B$3/H2368</f>
        <v>1177431289.8214285</v>
      </c>
      <c r="K2368" s="3">
        <v>306000000</v>
      </c>
      <c r="L2368" s="3">
        <v>60000000</v>
      </c>
      <c r="M2368" s="1">
        <f>(K2368-L2368)/C2368</f>
        <v>12.700051626226124</v>
      </c>
      <c r="N2368" s="1">
        <f>B2368/M2368</f>
        <v>1.8810947154471545</v>
      </c>
      <c r="O2368" s="3">
        <v>246000000</v>
      </c>
      <c r="P2368" s="1">
        <f>F2368/O2368*100</f>
        <v>2.2764227642276425E-7</v>
      </c>
      <c r="Q2368" s="1">
        <f>D2368/O2368*100</f>
        <v>2.4390243902439024</v>
      </c>
      <c r="R2368" s="1">
        <f>B2368/S2368</f>
        <v>7.7124883333333338</v>
      </c>
      <c r="S2368" s="1">
        <f>($O2368+$O2368*($Q2368-$C$1)/$C$1)/$C2368</f>
        <v>3.0975735673722249</v>
      </c>
      <c r="T2368" s="1">
        <f>($O2368+$O2368*($Q2368+T$2-$C$1)/$C$1)/$C2368</f>
        <v>5.6375838926174495</v>
      </c>
      <c r="U2368" s="1">
        <f>($O2368+$O2368*($Q2368+U$2-$C$1)/$C$1)/$C2368</f>
        <v>4.367578729994837</v>
      </c>
      <c r="V2368" s="1">
        <f>($O2368+$O2368*($Q2368+V$2-$C$1)/$C$1)/$C2368</f>
        <v>3.0975735673722249</v>
      </c>
      <c r="AA2368"/>
      <c r="AB2368"/>
    </row>
    <row r="2369" spans="1:28" hidden="1" x14ac:dyDescent="0.2">
      <c r="A2369" t="s">
        <v>2449</v>
      </c>
      <c r="B2369" s="5">
        <v>47.84</v>
      </c>
      <c r="C2369" s="2">
        <v>37250000</v>
      </c>
      <c r="D2369" s="2">
        <v>-43000000</v>
      </c>
      <c r="E2369" t="s">
        <v>27</v>
      </c>
      <c r="F2369" s="2">
        <v>-21000000</v>
      </c>
      <c r="G2369" s="1">
        <f>D2369/$C$3</f>
        <v>-0.43237281879224998</v>
      </c>
      <c r="H2369" s="1">
        <f>F2369/$C$3</f>
        <v>-0.21115881847993603</v>
      </c>
      <c r="I2369" s="1">
        <f>$B$3/G2369</f>
        <v>-15.333988890697675</v>
      </c>
      <c r="J2369" s="1">
        <f>$B$3/H2369</f>
        <v>-31.39816772857143</v>
      </c>
      <c r="K2369" s="3">
        <v>391000000</v>
      </c>
      <c r="L2369" s="3">
        <v>240000000</v>
      </c>
      <c r="M2369" s="1">
        <f>(K2369-L2369)/C2369</f>
        <v>4.0536912751677852</v>
      </c>
      <c r="N2369" s="1">
        <f>B2369/M2369</f>
        <v>11.801589403973511</v>
      </c>
      <c r="O2369" s="3">
        <v>151000000</v>
      </c>
      <c r="P2369" s="1">
        <f>F2369/O2369*100</f>
        <v>-13.90728476821192</v>
      </c>
      <c r="Q2369" s="1">
        <f>D2369/O2369*100</f>
        <v>-28.476821192052981</v>
      </c>
      <c r="R2369" s="1">
        <f>B2369/S2369</f>
        <v>-4.1442790697674416</v>
      </c>
      <c r="S2369" s="1">
        <f>($O2369+$O2369*($Q2369-$C$1)/$C$1)/$C2369</f>
        <v>-11.543624161073826</v>
      </c>
      <c r="T2369" s="1">
        <f>($O2369+$O2369*($Q2369+T$2-$C$1)/$C$1)/$C2369</f>
        <v>-10.732885906040268</v>
      </c>
      <c r="U2369" s="1">
        <f>($O2369+$O2369*($Q2369+U$2-$C$1)/$C$1)/$C2369</f>
        <v>-11.138255033557048</v>
      </c>
      <c r="V2369" s="1">
        <f>($O2369+$O2369*($Q2369+V$2-$C$1)/$C$1)/$C2369</f>
        <v>-11.543624161073826</v>
      </c>
      <c r="AA2369"/>
      <c r="AB2369"/>
    </row>
    <row r="2370" spans="1:28" hidden="1" x14ac:dyDescent="0.2">
      <c r="A2370" t="s">
        <v>2450</v>
      </c>
      <c r="B2370" s="5">
        <v>192.56</v>
      </c>
      <c r="C2370" s="2">
        <v>62335679</v>
      </c>
      <c r="D2370" s="2">
        <v>3000000</v>
      </c>
      <c r="E2370" t="s">
        <v>27</v>
      </c>
      <c r="F2370" s="2">
        <v>0.85</v>
      </c>
      <c r="G2370" s="1">
        <f>D2370/$C$3</f>
        <v>3.0165545497133722E-2</v>
      </c>
      <c r="H2370" s="1">
        <f>F2370/$C$3</f>
        <v>8.5469045575212197E-9</v>
      </c>
      <c r="I2370" s="1">
        <f>$B$3/G2370</f>
        <v>219.78717409999999</v>
      </c>
      <c r="J2370" s="1">
        <f>$B$3/H2370</f>
        <v>775719438.00000012</v>
      </c>
      <c r="K2370" s="4">
        <v>1268000000</v>
      </c>
      <c r="L2370" s="4">
        <v>1118000000</v>
      </c>
      <c r="M2370" s="1">
        <f>(K2370-L2370)/C2370</f>
        <v>2.4063265597860899</v>
      </c>
      <c r="N2370" s="1">
        <f>B2370/M2370</f>
        <v>80.02238898826667</v>
      </c>
      <c r="O2370" s="3">
        <v>151000000</v>
      </c>
      <c r="P2370" s="1">
        <f>F2370/O2370*100</f>
        <v>5.6291390728476823E-7</v>
      </c>
      <c r="Q2370" s="1">
        <f>D2370/O2370*100</f>
        <v>1.9867549668874174</v>
      </c>
      <c r="R2370" s="1">
        <f>B2370/S2370</f>
        <v>400.11194494133332</v>
      </c>
      <c r="S2370" s="1">
        <f>($O2370+$O2370*($Q2370-$C$1)/$C$1)/$C2370</f>
        <v>0.48126531195721794</v>
      </c>
      <c r="T2370" s="1">
        <f>($O2370+$O2370*($Q2370+T$2-$C$1)/$C$1)/$C2370</f>
        <v>0.96573905932748405</v>
      </c>
      <c r="U2370" s="1">
        <f>($O2370+$O2370*($Q2370+U$2-$C$1)/$C$1)/$C2370</f>
        <v>0.72350218564235103</v>
      </c>
      <c r="V2370" s="1">
        <f>($O2370+$O2370*($Q2370+V$2-$C$1)/$C$1)/$C2370</f>
        <v>0.48126531195721794</v>
      </c>
      <c r="AA2370"/>
      <c r="AB2370"/>
    </row>
    <row r="2371" spans="1:28" hidden="1" x14ac:dyDescent="0.2">
      <c r="A2371" t="s">
        <v>2451</v>
      </c>
      <c r="B2371" s="5">
        <v>10.050000000000001</v>
      </c>
      <c r="C2371" s="2">
        <v>20653333</v>
      </c>
      <c r="D2371" s="2">
        <v>0</v>
      </c>
      <c r="E2371" t="s">
        <v>27</v>
      </c>
      <c r="F2371" s="2">
        <v>0.53</v>
      </c>
      <c r="G2371" s="1">
        <f>D2371/$C$3</f>
        <v>0</v>
      </c>
      <c r="H2371" s="1">
        <f>F2371/$C$3</f>
        <v>5.3292463711602909E-9</v>
      </c>
      <c r="I2371" s="1" t="e">
        <f>$B$3/G2371</f>
        <v>#DIV/0!</v>
      </c>
      <c r="J2371" s="1">
        <f>$B$3/H2371</f>
        <v>1244078343.9622641</v>
      </c>
      <c r="K2371" s="3">
        <v>153000000</v>
      </c>
      <c r="L2371" s="3">
        <v>7000000</v>
      </c>
      <c r="M2371" s="1">
        <f>(K2371-L2371)/C2371</f>
        <v>7.0690769378482399</v>
      </c>
      <c r="N2371" s="1">
        <f>B2371/M2371</f>
        <v>1.4216849085616439</v>
      </c>
      <c r="O2371" s="3">
        <v>5000000</v>
      </c>
      <c r="P2371" s="1">
        <f>F2371/O2371*100</f>
        <v>1.06E-5</v>
      </c>
      <c r="Q2371" s="1">
        <f>D2371/O2371*100</f>
        <v>0</v>
      </c>
      <c r="R2371" s="1" t="e">
        <f>B2371/S2371</f>
        <v>#DIV/0!</v>
      </c>
      <c r="S2371" s="1">
        <f>($O2371+$O2371*($Q2371-$C$1)/$C$1)/$C2371</f>
        <v>0</v>
      </c>
      <c r="T2371" s="1">
        <f>($O2371+$O2371*($Q2371+T$2-$C$1)/$C$1)/$C2371</f>
        <v>4.8418335190741367E-2</v>
      </c>
      <c r="U2371" s="1">
        <f>($O2371+$O2371*($Q2371+U$2-$C$1)/$C$1)/$C2371</f>
        <v>2.4209167595370683E-2</v>
      </c>
      <c r="V2371" s="1">
        <f>($O2371+$O2371*($Q2371+V$2-$C$1)/$C$1)/$C2371</f>
        <v>0</v>
      </c>
      <c r="AA2371"/>
      <c r="AB2371"/>
    </row>
    <row r="2372" spans="1:28" hidden="1" x14ac:dyDescent="0.2">
      <c r="A2372" t="s">
        <v>2452</v>
      </c>
      <c r="B2372" s="5">
        <v>0.52</v>
      </c>
      <c r="C2372" s="2">
        <v>33516000</v>
      </c>
      <c r="D2372" s="2">
        <v>-44000000</v>
      </c>
      <c r="E2372" t="s">
        <v>27</v>
      </c>
      <c r="F2372" s="2">
        <v>-20000000</v>
      </c>
      <c r="G2372" s="1">
        <f>D2372/$C$3</f>
        <v>-0.44242800062462789</v>
      </c>
      <c r="H2372" s="1">
        <f>F2372/$C$3</f>
        <v>-0.20110363664755812</v>
      </c>
      <c r="I2372" s="1">
        <f>$B$3/G2372</f>
        <v>-14.985489143181818</v>
      </c>
      <c r="J2372" s="1">
        <f>$B$3/H2372</f>
        <v>-32.968076115000002</v>
      </c>
      <c r="K2372" s="3">
        <v>31000000</v>
      </c>
      <c r="L2372" s="3">
        <v>13000000</v>
      </c>
      <c r="M2372" s="1">
        <f>(K2372-L2372)/C2372</f>
        <v>0.53705692803437166</v>
      </c>
      <c r="N2372" s="1">
        <f>B2372/M2372</f>
        <v>0.96823999999999999</v>
      </c>
      <c r="O2372" s="3">
        <v>17000000</v>
      </c>
      <c r="P2372" s="1">
        <f>F2372/O2372*100</f>
        <v>-117.64705882352942</v>
      </c>
      <c r="Q2372" s="1">
        <f>D2372/O2372*100</f>
        <v>-258.8235294117647</v>
      </c>
      <c r="R2372" s="1">
        <f>B2372/S2372</f>
        <v>-3.9609818181818184E-2</v>
      </c>
      <c r="S2372" s="1">
        <f>($O2372+$O2372*($Q2372-$C$1)/$C$1)/$C2372</f>
        <v>-13.128058240840195</v>
      </c>
      <c r="T2372" s="1">
        <f>($O2372+$O2372*($Q2372+T$2-$C$1)/$C$1)/$C2372</f>
        <v>-13.026614154433704</v>
      </c>
      <c r="U2372" s="1">
        <f>($O2372+$O2372*($Q2372+U$2-$C$1)/$C$1)/$C2372</f>
        <v>-13.077336197636949</v>
      </c>
      <c r="V2372" s="1">
        <f>($O2372+$O2372*($Q2372+V$2-$C$1)/$C$1)/$C2372</f>
        <v>-13.128058240840195</v>
      </c>
      <c r="AA2372"/>
      <c r="AB2372"/>
    </row>
    <row r="2373" spans="1:28" hidden="1" x14ac:dyDescent="0.2">
      <c r="A2373" t="s">
        <v>2453</v>
      </c>
      <c r="B2373" s="5">
        <v>89.2</v>
      </c>
      <c r="C2373" s="2">
        <v>33068000</v>
      </c>
      <c r="D2373" s="2">
        <v>168000000</v>
      </c>
      <c r="E2373" t="s">
        <v>364</v>
      </c>
      <c r="F2373" s="2">
        <v>31000000</v>
      </c>
      <c r="G2373" s="1">
        <f>D2373/$C$3</f>
        <v>1.6892705478394883</v>
      </c>
      <c r="H2373" s="1">
        <f>F2373/$C$3</f>
        <v>0.31171063680371514</v>
      </c>
      <c r="I2373" s="1">
        <f>$B$3/G2373</f>
        <v>3.9247709660714287</v>
      </c>
      <c r="J2373" s="1">
        <f>$B$3/H2373</f>
        <v>21.269726525806451</v>
      </c>
      <c r="K2373" s="4">
        <v>2359000000</v>
      </c>
      <c r="L2373" s="4">
        <v>1230000000</v>
      </c>
      <c r="M2373" s="1">
        <f>(K2373-L2373)/C2373</f>
        <v>34.141768477077534</v>
      </c>
      <c r="N2373" s="1">
        <f>B2373/M2373</f>
        <v>2.6126356067316214</v>
      </c>
      <c r="O2373" s="4">
        <v>1129000000</v>
      </c>
      <c r="P2373" s="1">
        <f>F2373/O2373*100</f>
        <v>2.745792736935341</v>
      </c>
      <c r="Q2373" s="1">
        <f>D2373/O2373*100</f>
        <v>14.880425155004428</v>
      </c>
      <c r="R2373" s="1">
        <f>B2373/S2373</f>
        <v>1.7557533333333333</v>
      </c>
      <c r="S2373" s="1">
        <f>($O2373+$O2373*($Q2373-$C$1)/$C$1)/$C2373</f>
        <v>50.804403048264184</v>
      </c>
      <c r="T2373" s="1">
        <f>($O2373+$O2373*($Q2373+T$2-$C$1)/$C$1)/$C2373</f>
        <v>57.632756743679693</v>
      </c>
      <c r="U2373" s="1">
        <f>($O2373+$O2373*($Q2373+U$2-$C$1)/$C$1)/$C2373</f>
        <v>54.218579895971935</v>
      </c>
      <c r="V2373" s="1">
        <f>($O2373+$O2373*($Q2373+V$2-$C$1)/$C$1)/$C2373</f>
        <v>50.804403048264184</v>
      </c>
      <c r="AA2373"/>
      <c r="AB2373"/>
    </row>
    <row r="2374" spans="1:28" hidden="1" x14ac:dyDescent="0.2">
      <c r="A2374" t="s">
        <v>2454</v>
      </c>
      <c r="B2374" s="5">
        <v>55.21</v>
      </c>
      <c r="C2374" s="2">
        <v>85688000</v>
      </c>
      <c r="D2374" s="2">
        <v>61000000</v>
      </c>
      <c r="E2374" t="s">
        <v>27</v>
      </c>
      <c r="F2374" s="2">
        <v>-28000000</v>
      </c>
      <c r="G2374" s="1">
        <f>D2374/$C$3</f>
        <v>0.6133660917750523</v>
      </c>
      <c r="H2374" s="1">
        <f>F2374/$C$3</f>
        <v>-0.2815450913065814</v>
      </c>
      <c r="I2374" s="1">
        <f>$B$3/G2374</f>
        <v>10.809205283606557</v>
      </c>
      <c r="J2374" s="1">
        <f>$B$3/H2374</f>
        <v>-23.548625796428571</v>
      </c>
      <c r="K2374" s="4">
        <v>3347000000</v>
      </c>
      <c r="L2374" s="4">
        <v>1962000000</v>
      </c>
      <c r="M2374" s="1">
        <f>(K2374-L2374)/C2374</f>
        <v>16.163290075623191</v>
      </c>
      <c r="N2374" s="1">
        <f>B2374/M2374</f>
        <v>3.4157649675090251</v>
      </c>
      <c r="O2374" s="4">
        <v>1385000000</v>
      </c>
      <c r="P2374" s="1">
        <f>F2374/O2374*100</f>
        <v>-2.0216606498194944</v>
      </c>
      <c r="Q2374" s="1">
        <f>D2374/O2374*100</f>
        <v>4.4043321299638993</v>
      </c>
      <c r="R2374" s="1">
        <f>B2374/S2374</f>
        <v>7.7554663606557366</v>
      </c>
      <c r="S2374" s="1">
        <f>($O2374+$O2374*($Q2374-$C$1)/$C$1)/$C2374</f>
        <v>7.1188497805993851</v>
      </c>
      <c r="T2374" s="1">
        <f>($O2374+$O2374*($Q2374+T$2-$C$1)/$C$1)/$C2374</f>
        <v>10.351507795724023</v>
      </c>
      <c r="U2374" s="1">
        <f>($O2374+$O2374*($Q2374+U$2-$C$1)/$C$1)/$C2374</f>
        <v>8.7351787881617042</v>
      </c>
      <c r="V2374" s="1">
        <f>($O2374+$O2374*($Q2374+V$2-$C$1)/$C$1)/$C2374</f>
        <v>7.1188497805993851</v>
      </c>
      <c r="AA2374"/>
      <c r="AB2374"/>
    </row>
    <row r="2375" spans="1:28" hidden="1" x14ac:dyDescent="0.2">
      <c r="A2375" t="s">
        <v>2455</v>
      </c>
      <c r="B2375" s="5">
        <v>7.95</v>
      </c>
      <c r="C2375" s="2">
        <v>2643611</v>
      </c>
      <c r="D2375" s="2">
        <v>-12000000</v>
      </c>
      <c r="E2375" t="s">
        <v>27</v>
      </c>
      <c r="F2375" s="2">
        <v>-12000000</v>
      </c>
      <c r="G2375" s="1">
        <f>D2375/$C$3</f>
        <v>-0.12066218198853489</v>
      </c>
      <c r="H2375" s="1">
        <f>F2375/$C$3</f>
        <v>-0.12066218198853489</v>
      </c>
      <c r="I2375" s="1">
        <f>$B$3/G2375</f>
        <v>-54.946793524999997</v>
      </c>
      <c r="J2375" s="1">
        <f>$B$3/H2375</f>
        <v>-54.946793524999997</v>
      </c>
      <c r="K2375" s="3">
        <v>26000000</v>
      </c>
      <c r="L2375" s="3">
        <v>9000000</v>
      </c>
      <c r="M2375" s="1">
        <f>(K2375-L2375)/C2375</f>
        <v>6.4305981477607714</v>
      </c>
      <c r="N2375" s="1">
        <f>B2375/M2375</f>
        <v>1.2362769088235295</v>
      </c>
      <c r="O2375" s="3">
        <v>14000000</v>
      </c>
      <c r="P2375" s="1">
        <f>F2375/O2375*100</f>
        <v>-85.714285714285708</v>
      </c>
      <c r="Q2375" s="1">
        <f>D2375/O2375*100</f>
        <v>-85.714285714285708</v>
      </c>
      <c r="R2375" s="1">
        <f>B2375/S2375</f>
        <v>-0.17513922875000001</v>
      </c>
      <c r="S2375" s="1">
        <f>($O2375+$O2375*($Q2375-$C$1)/$C$1)/$C2375</f>
        <v>-45.392457513605443</v>
      </c>
      <c r="T2375" s="1">
        <f>($O2375+$O2375*($Q2375+T$2-$C$1)/$C$1)/$C2375</f>
        <v>-44.333300171621318</v>
      </c>
      <c r="U2375" s="1">
        <f>($O2375+$O2375*($Q2375+U$2-$C$1)/$C$1)/$C2375</f>
        <v>-44.862878842613377</v>
      </c>
      <c r="V2375" s="1">
        <f>($O2375+$O2375*($Q2375+V$2-$C$1)/$C$1)/$C2375</f>
        <v>-45.392457513605443</v>
      </c>
      <c r="AA2375"/>
      <c r="AB2375"/>
    </row>
    <row r="2376" spans="1:28" hidden="1" x14ac:dyDescent="0.2">
      <c r="A2376" t="s">
        <v>3317</v>
      </c>
      <c r="B2376" s="5">
        <v>5.58</v>
      </c>
      <c r="C2376" s="2">
        <v>140961000</v>
      </c>
      <c r="D2376" s="2">
        <v>126000000</v>
      </c>
      <c r="E2376" t="s">
        <v>114</v>
      </c>
      <c r="F2376" s="2">
        <v>14000000</v>
      </c>
      <c r="G2376" s="1">
        <f>D2376/$C$3</f>
        <v>1.2669529108796163</v>
      </c>
      <c r="H2376" s="1">
        <f>F2376/$C$3</f>
        <v>0.1407725456532907</v>
      </c>
      <c r="I2376" s="1">
        <f>$B$3/G2376</f>
        <v>5.233027954761905</v>
      </c>
      <c r="J2376" s="1">
        <f>$B$3/H2376</f>
        <v>47.097251592857141</v>
      </c>
      <c r="K2376" s="2">
        <v>1481000000</v>
      </c>
      <c r="L2376" s="2">
        <v>550000000</v>
      </c>
      <c r="M2376" s="1">
        <f>(K2376-L2376)/C2376</f>
        <v>6.6046637013074534</v>
      </c>
      <c r="N2376" s="1">
        <f>B2376/M2376</f>
        <v>0.84485755102040827</v>
      </c>
      <c r="O2376" s="2">
        <v>931000000</v>
      </c>
      <c r="P2376" s="1">
        <f>F2376/O2376*100</f>
        <v>1.5037593984962405</v>
      </c>
      <c r="Q2376" s="1">
        <f>D2376/O2376*100</f>
        <v>13.533834586466165</v>
      </c>
      <c r="R2376" s="1">
        <f>B2376/S2376</f>
        <v>0.62425585714285714</v>
      </c>
      <c r="S2376" s="1">
        <f>($O2376+$O2376*($Q2376-$C$1)/$C$1)/$C2376</f>
        <v>8.9386426032732462</v>
      </c>
      <c r="T2376" s="1">
        <f>($O2376+$O2376*($Q2376+T$2-$C$1)/$C$1)/$C2376</f>
        <v>10.259575343534737</v>
      </c>
      <c r="U2376" s="1">
        <f>($O2376+$O2376*($Q2376+U$2-$C$1)/$C$1)/$C2376</f>
        <v>9.5991089734039914</v>
      </c>
      <c r="V2376" s="1">
        <f>($O2376+$O2376*($Q2376+V$2-$C$1)/$C$1)/$C2376</f>
        <v>8.9386426032732462</v>
      </c>
      <c r="AA2376"/>
      <c r="AB2376"/>
    </row>
    <row r="2377" spans="1:28" hidden="1" x14ac:dyDescent="0.2">
      <c r="A2377" t="s">
        <v>2457</v>
      </c>
      <c r="B2377" s="5">
        <v>16.38</v>
      </c>
      <c r="C2377" s="2">
        <v>58434000</v>
      </c>
      <c r="D2377" s="2">
        <v>50000000</v>
      </c>
      <c r="E2377" t="s">
        <v>686</v>
      </c>
      <c r="F2377" s="2">
        <v>26000000</v>
      </c>
      <c r="G2377" s="1">
        <f>D2377/$C$3</f>
        <v>0.50275909161889532</v>
      </c>
      <c r="H2377" s="1">
        <f>F2377/$C$3</f>
        <v>0.26143472764182557</v>
      </c>
      <c r="I2377" s="1">
        <f>$B$3/G2377</f>
        <v>13.187230446000001</v>
      </c>
      <c r="J2377" s="1">
        <f>$B$3/H2377</f>
        <v>25.360058550000002</v>
      </c>
      <c r="K2377" s="4">
        <v>1425000000</v>
      </c>
      <c r="L2377" s="4">
        <v>1067000000</v>
      </c>
      <c r="M2377" s="1">
        <f>(K2377-L2377)/C2377</f>
        <v>6.1265701475168566</v>
      </c>
      <c r="N2377" s="1">
        <f>B2377/M2377</f>
        <v>2.6736003351955304</v>
      </c>
      <c r="O2377" s="3">
        <v>357000000</v>
      </c>
      <c r="P2377" s="1">
        <f>F2377/O2377*100</f>
        <v>7.2829131652661072</v>
      </c>
      <c r="Q2377" s="1">
        <f>D2377/O2377*100</f>
        <v>14.005602240896359</v>
      </c>
      <c r="R2377" s="1">
        <f>B2377/S2377</f>
        <v>1.9142978399999997</v>
      </c>
      <c r="S2377" s="1">
        <f>($O2377+$O2377*($Q2377-$C$1)/$C$1)/$C2377</f>
        <v>8.5566622172023141</v>
      </c>
      <c r="T2377" s="1">
        <f>($O2377+$O2377*($Q2377+T$2-$C$1)/$C$1)/$C2377</f>
        <v>9.7785535818188034</v>
      </c>
      <c r="U2377" s="1">
        <f>($O2377+$O2377*($Q2377+U$2-$C$1)/$C$1)/$C2377</f>
        <v>9.1676078995105588</v>
      </c>
      <c r="V2377" s="1">
        <f>($O2377+$O2377*($Q2377+V$2-$C$1)/$C$1)/$C2377</f>
        <v>8.5566622172023141</v>
      </c>
      <c r="AA2377"/>
      <c r="AB2377"/>
    </row>
    <row r="2378" spans="1:28" hidden="1" x14ac:dyDescent="0.2">
      <c r="A2378" t="s">
        <v>2458</v>
      </c>
      <c r="B2378" s="5">
        <v>59.2</v>
      </c>
      <c r="C2378" s="2">
        <v>31308000</v>
      </c>
      <c r="D2378" s="2">
        <v>64000000</v>
      </c>
      <c r="E2378" t="s">
        <v>27</v>
      </c>
      <c r="F2378" s="2">
        <v>2000000</v>
      </c>
      <c r="G2378" s="1">
        <f>D2378/$C$3</f>
        <v>0.64353163727218599</v>
      </c>
      <c r="H2378" s="1">
        <f>F2378/$C$3</f>
        <v>2.0110363664755812E-2</v>
      </c>
      <c r="I2378" s="1">
        <f>$B$3/G2378</f>
        <v>10.302523785937501</v>
      </c>
      <c r="J2378" s="1">
        <f>$B$3/H2378</f>
        <v>329.68076115000002</v>
      </c>
      <c r="K2378" s="4">
        <v>1628000000</v>
      </c>
      <c r="L2378" s="3">
        <v>825000000</v>
      </c>
      <c r="M2378" s="1">
        <f>(K2378-L2378)/C2378</f>
        <v>25.648396575955026</v>
      </c>
      <c r="N2378" s="1">
        <f>B2378/M2378</f>
        <v>2.3081364881693651</v>
      </c>
      <c r="O2378" s="3">
        <v>782000000</v>
      </c>
      <c r="P2378" s="1">
        <f>F2378/O2378*100</f>
        <v>0.25575447570332482</v>
      </c>
      <c r="Q2378" s="1">
        <f>D2378/O2378*100</f>
        <v>8.1841432225063944</v>
      </c>
      <c r="R2378" s="1">
        <f>B2378/S2378</f>
        <v>2.8959900000000003</v>
      </c>
      <c r="S2378" s="1">
        <f>($O2378+$O2378*($Q2378-$C$1)/$C$1)/$C2378</f>
        <v>20.442059537498402</v>
      </c>
      <c r="T2378" s="1">
        <f>($O2378+$O2378*($Q2378+T$2-$C$1)/$C$1)/$C2378</f>
        <v>25.437587836974576</v>
      </c>
      <c r="U2378" s="1">
        <f>($O2378+$O2378*($Q2378+U$2-$C$1)/$C$1)/$C2378</f>
        <v>22.93982368723649</v>
      </c>
      <c r="V2378" s="1">
        <f>($O2378+$O2378*($Q2378+V$2-$C$1)/$C$1)/$C2378</f>
        <v>20.442059537498402</v>
      </c>
      <c r="AA2378"/>
      <c r="AB2378"/>
    </row>
    <row r="2379" spans="1:28" hidden="1" x14ac:dyDescent="0.2">
      <c r="A2379" t="s">
        <v>2459</v>
      </c>
      <c r="B2379" s="5">
        <v>1.1399999999999999</v>
      </c>
      <c r="C2379" s="2">
        <v>23671000</v>
      </c>
      <c r="D2379" s="2">
        <v>-63000000</v>
      </c>
      <c r="E2379" t="s">
        <v>27</v>
      </c>
      <c r="F2379" s="2">
        <v>-24000000</v>
      </c>
      <c r="G2379" s="1">
        <f>D2379/$C$3</f>
        <v>-0.63347645543980813</v>
      </c>
      <c r="H2379" s="1">
        <f>F2379/$C$3</f>
        <v>-0.24132436397706977</v>
      </c>
      <c r="I2379" s="1">
        <f>$B$3/G2379</f>
        <v>-10.46605590952381</v>
      </c>
      <c r="J2379" s="1">
        <f>$B$3/H2379</f>
        <v>-27.473396762499998</v>
      </c>
      <c r="K2379" s="3">
        <v>725000000</v>
      </c>
      <c r="L2379" s="3">
        <v>785000000</v>
      </c>
      <c r="M2379" s="1">
        <f>(K2379-L2379)/C2379</f>
        <v>-2.5347471589708928</v>
      </c>
      <c r="N2379" s="1">
        <f>B2379/M2379</f>
        <v>-0.44974899999999995</v>
      </c>
      <c r="O2379" s="3">
        <v>-62000000</v>
      </c>
      <c r="P2379" s="1">
        <f>F2379/O2379*100</f>
        <v>38.70967741935484</v>
      </c>
      <c r="Q2379" s="1">
        <f>D2379/O2379*100</f>
        <v>101.61290322580645</v>
      </c>
      <c r="R2379" s="1">
        <f>B2379/S2379</f>
        <v>-4.2833238095238091E-2</v>
      </c>
      <c r="S2379" s="1">
        <f>($O2379+$O2379*($Q2379-$C$1)/$C$1)/$C2379</f>
        <v>-26.614845169194371</v>
      </c>
      <c r="T2379" s="1">
        <f>($O2379+$O2379*($Q2379+T$2-$C$1)/$C$1)/$C2379</f>
        <v>-27.138692915381689</v>
      </c>
      <c r="U2379" s="1">
        <f>($O2379+$O2379*($Q2379+U$2-$C$1)/$C$1)/$C2379</f>
        <v>-26.876769042288032</v>
      </c>
      <c r="V2379" s="1">
        <f>($O2379+$O2379*($Q2379+V$2-$C$1)/$C$1)/$C2379</f>
        <v>-26.614845169194371</v>
      </c>
      <c r="AA2379"/>
      <c r="AB2379"/>
    </row>
    <row r="2380" spans="1:28" hidden="1" x14ac:dyDescent="0.2">
      <c r="A2380" t="s">
        <v>2460</v>
      </c>
      <c r="B2380" s="5">
        <v>140.56</v>
      </c>
      <c r="C2380" s="2">
        <v>892800000</v>
      </c>
      <c r="D2380" s="2">
        <v>8728000000</v>
      </c>
      <c r="E2380" t="s">
        <v>27</v>
      </c>
      <c r="F2380" s="2">
        <v>1672000000</v>
      </c>
      <c r="G2380" s="1">
        <f>D2380/$C$3</f>
        <v>87.761627032994369</v>
      </c>
      <c r="H2380" s="1">
        <f>F2380/$C$3</f>
        <v>16.81226402373586</v>
      </c>
      <c r="I2380" s="1">
        <f>$B$3/G2380</f>
        <v>7.5545545634738767E-2</v>
      </c>
      <c r="J2380" s="1">
        <f>$B$3/H2380</f>
        <v>0.39435497745215309</v>
      </c>
      <c r="K2380" s="4">
        <v>149620000000</v>
      </c>
      <c r="L2380" s="4">
        <v>131524000000</v>
      </c>
      <c r="M2380" s="1">
        <f>(K2380-L2380)/C2380</f>
        <v>20.268817204301076</v>
      </c>
      <c r="N2380" s="1">
        <f>B2380/M2380</f>
        <v>6.9347904509283822</v>
      </c>
      <c r="O2380" s="4">
        <v>17956000000</v>
      </c>
      <c r="P2380" s="1">
        <f>F2380/O2380*100</f>
        <v>9.3116507017153047</v>
      </c>
      <c r="Q2380" s="1">
        <f>D2380/O2380*100</f>
        <v>48.60770773000668</v>
      </c>
      <c r="R2380" s="1">
        <f>B2380/S2380</f>
        <v>1.4378089825847846</v>
      </c>
      <c r="S2380" s="1">
        <f>($O2380+$O2380*($Q2380-$C$1)/$C$1)/$C2380</f>
        <v>97.759856630824373</v>
      </c>
      <c r="T2380" s="1">
        <f>($O2380+$O2380*($Q2380+T$2-$C$1)/$C$1)/$C2380</f>
        <v>101.78225806451613</v>
      </c>
      <c r="U2380" s="1">
        <f>($O2380+$O2380*($Q2380+U$2-$C$1)/$C$1)/$C2380</f>
        <v>99.771057347670251</v>
      </c>
      <c r="V2380" s="1">
        <f>($O2380+$O2380*($Q2380+V$2-$C$1)/$C$1)/$C2380</f>
        <v>97.759856630824373</v>
      </c>
      <c r="AA2380"/>
      <c r="AB2380"/>
    </row>
    <row r="2381" spans="1:28" hidden="1" x14ac:dyDescent="0.2">
      <c r="A2381" t="s">
        <v>2461</v>
      </c>
      <c r="B2381" s="5">
        <v>40.770000000000003</v>
      </c>
      <c r="C2381" s="2">
        <v>65636116</v>
      </c>
      <c r="D2381" s="2">
        <v>216000000</v>
      </c>
      <c r="E2381" t="s">
        <v>27</v>
      </c>
      <c r="F2381" s="2">
        <v>51000000</v>
      </c>
      <c r="G2381" s="1">
        <f>D2381/$C$3</f>
        <v>2.1719192757936279</v>
      </c>
      <c r="H2381" s="1">
        <f>F2381/$C$3</f>
        <v>0.51281427345127328</v>
      </c>
      <c r="I2381" s="1">
        <f>$B$3/G2381</f>
        <v>3.0525996402777777</v>
      </c>
      <c r="J2381" s="1">
        <f>$B$3/H2381</f>
        <v>12.928657299999999</v>
      </c>
      <c r="K2381" s="4">
        <v>11966000000</v>
      </c>
      <c r="L2381" s="4">
        <v>9898000000</v>
      </c>
      <c r="M2381" s="1">
        <f>(K2381-L2381)/C2381</f>
        <v>31.507044079207855</v>
      </c>
      <c r="N2381" s="1">
        <f>B2381/M2381</f>
        <v>1.2939963488007737</v>
      </c>
      <c r="O2381" s="4">
        <v>2068000000</v>
      </c>
      <c r="P2381" s="1">
        <f>F2381/O2381*100</f>
        <v>2.4661508704061896</v>
      </c>
      <c r="Q2381" s="1">
        <f>D2381/O2381*100</f>
        <v>10.444874274661508</v>
      </c>
      <c r="R2381" s="1">
        <f>B2381/S2381</f>
        <v>1.2388816895000001</v>
      </c>
      <c r="S2381" s="1">
        <f>($O2381+$O2381*($Q2381-$C$1)/$C$1)/$C2381</f>
        <v>32.908711417354432</v>
      </c>
      <c r="T2381" s="1">
        <f>($O2381+$O2381*($Q2381+T$2-$C$1)/$C$1)/$C2381</f>
        <v>39.210120233196001</v>
      </c>
      <c r="U2381" s="1">
        <f>($O2381+$O2381*($Q2381+U$2-$C$1)/$C$1)/$C2381</f>
        <v>36.059415825275217</v>
      </c>
      <c r="V2381" s="1">
        <f>($O2381+$O2381*($Q2381+V$2-$C$1)/$C$1)/$C2381</f>
        <v>32.908711417354432</v>
      </c>
      <c r="AA2381"/>
      <c r="AB2381"/>
    </row>
    <row r="2382" spans="1:28" hidden="1" x14ac:dyDescent="0.2">
      <c r="A2382" t="s">
        <v>2462</v>
      </c>
      <c r="B2382" s="5">
        <v>0.54</v>
      </c>
      <c r="C2382" s="2">
        <v>187573671</v>
      </c>
      <c r="D2382" s="2">
        <v>-4000000</v>
      </c>
      <c r="E2382" t="s">
        <v>27</v>
      </c>
      <c r="F2382" s="2">
        <v>-0.86</v>
      </c>
      <c r="G2382" s="1">
        <f>D2382/$C$3</f>
        <v>-4.0220727329511624E-2</v>
      </c>
      <c r="H2382" s="1">
        <f>F2382/$C$3</f>
        <v>-8.6474563758449988E-9</v>
      </c>
      <c r="I2382" s="1">
        <f>$B$3/G2382</f>
        <v>-164.84038057500001</v>
      </c>
      <c r="J2382" s="1">
        <f>$B$3/H2382</f>
        <v>-766699444.53488374</v>
      </c>
      <c r="K2382" s="3">
        <v>63000000</v>
      </c>
      <c r="L2382" s="3">
        <v>0.28000000000000003</v>
      </c>
      <c r="M2382" s="1">
        <f>(K2382-L2382)/C2382</f>
        <v>0.33586803192650633</v>
      </c>
      <c r="N2382" s="1">
        <f>B2382/M2382</f>
        <v>1.6077743300028069</v>
      </c>
      <c r="O2382" s="3">
        <v>63000000</v>
      </c>
      <c r="P2382" s="1">
        <f>F2382/O2382*100</f>
        <v>-1.3650793650793652E-6</v>
      </c>
      <c r="Q2382" s="1">
        <f>D2382/O2382*100</f>
        <v>-6.3492063492063489</v>
      </c>
      <c r="R2382" s="1">
        <f>B2382/S2382</f>
        <v>-2.5322445585000013</v>
      </c>
      <c r="S2382" s="1">
        <f>($O2382+$O2382*($Q2382-$C$1)/$C$1)/$C2382</f>
        <v>-0.21324954502809718</v>
      </c>
      <c r="T2382" s="1">
        <f>($O2382+$O2382*($Q2382+T$2-$C$1)/$C$1)/$C2382</f>
        <v>-0.14607593834424654</v>
      </c>
      <c r="U2382" s="1">
        <f>($O2382+$O2382*($Q2382+U$2-$C$1)/$C$1)/$C2382</f>
        <v>-0.17966274168617186</v>
      </c>
      <c r="V2382" s="1">
        <f>($O2382+$O2382*($Q2382+V$2-$C$1)/$C$1)/$C2382</f>
        <v>-0.21324954502809718</v>
      </c>
      <c r="AA2382"/>
      <c r="AB2382"/>
    </row>
    <row r="2383" spans="1:28" hidden="1" x14ac:dyDescent="0.2">
      <c r="A2383" t="s">
        <v>2463</v>
      </c>
      <c r="B2383" s="5">
        <v>7.4</v>
      </c>
      <c r="C2383" s="2">
        <v>3819600</v>
      </c>
      <c r="D2383" s="2">
        <v>-12000000</v>
      </c>
      <c r="E2383" t="s">
        <v>27</v>
      </c>
      <c r="F2383" s="2">
        <v>0</v>
      </c>
      <c r="G2383" s="1">
        <f>D2383/$C$3</f>
        <v>-0.12066218198853489</v>
      </c>
      <c r="H2383" s="1">
        <f>F2383/$C$3</f>
        <v>0</v>
      </c>
      <c r="I2383" s="1">
        <f>$B$3/G2383</f>
        <v>-54.946793524999997</v>
      </c>
      <c r="J2383" s="1" t="e">
        <f>$B$3/H2383</f>
        <v>#DIV/0!</v>
      </c>
      <c r="K2383" s="3">
        <v>75000000</v>
      </c>
      <c r="L2383" s="3">
        <v>38000000</v>
      </c>
      <c r="M2383" s="1">
        <f>(K2383-L2383)/C2383</f>
        <v>9.6868782071421098</v>
      </c>
      <c r="N2383" s="1">
        <f>B2383/M2383</f>
        <v>0.76391999999999993</v>
      </c>
      <c r="O2383" s="3">
        <v>24000000</v>
      </c>
      <c r="P2383" s="1">
        <f>F2383/O2383*100</f>
        <v>0</v>
      </c>
      <c r="Q2383" s="1">
        <f>D2383/O2383*100</f>
        <v>-50</v>
      </c>
      <c r="R2383" s="1">
        <f>B2383/S2383</f>
        <v>-0.235542</v>
      </c>
      <c r="S2383" s="1">
        <f>($O2383+$O2383*($Q2383-$C$1)/$C$1)/$C2383</f>
        <v>-31.416902293433868</v>
      </c>
      <c r="T2383" s="1">
        <f>($O2383+$O2383*($Q2383+T$2-$C$1)/$C$1)/$C2383</f>
        <v>-30.160226201696513</v>
      </c>
      <c r="U2383" s="1">
        <f>($O2383+$O2383*($Q2383+U$2-$C$1)/$C$1)/$C2383</f>
        <v>-30.788564247565191</v>
      </c>
      <c r="V2383" s="1">
        <f>($O2383+$O2383*($Q2383+V$2-$C$1)/$C$1)/$C2383</f>
        <v>-31.416902293433868</v>
      </c>
      <c r="AA2383"/>
      <c r="AB2383"/>
    </row>
    <row r="2384" spans="1:28" hidden="1" x14ac:dyDescent="0.2">
      <c r="A2384" t="s">
        <v>2464</v>
      </c>
      <c r="B2384" s="5">
        <v>24.79</v>
      </c>
      <c r="C2384" s="2">
        <v>31483000</v>
      </c>
      <c r="D2384" s="2">
        <v>-23000000</v>
      </c>
      <c r="E2384" t="s">
        <v>27</v>
      </c>
      <c r="F2384" s="2">
        <v>-13000000</v>
      </c>
      <c r="G2384" s="1">
        <f>D2384/$C$3</f>
        <v>-0.23126918214469186</v>
      </c>
      <c r="H2384" s="1">
        <f>F2384/$C$3</f>
        <v>-0.13071736382091279</v>
      </c>
      <c r="I2384" s="1">
        <f>$B$3/G2384</f>
        <v>-28.667892273913044</v>
      </c>
      <c r="J2384" s="1">
        <f>$B$3/H2384</f>
        <v>-50.720117100000003</v>
      </c>
      <c r="K2384" s="3">
        <v>130000000</v>
      </c>
      <c r="L2384" s="3">
        <v>19000000</v>
      </c>
      <c r="M2384" s="1">
        <f>(K2384-L2384)/C2384</f>
        <v>3.5257122891719339</v>
      </c>
      <c r="N2384" s="1">
        <f>B2384/M2384</f>
        <v>7.031203333333333</v>
      </c>
      <c r="O2384" s="3">
        <v>111000000</v>
      </c>
      <c r="P2384" s="1">
        <f>F2384/O2384*100</f>
        <v>-11.711711711711711</v>
      </c>
      <c r="Q2384" s="1">
        <f>D2384/O2384*100</f>
        <v>-20.72072072072072</v>
      </c>
      <c r="R2384" s="1">
        <f>B2384/S2384</f>
        <v>-3.3933198695652171</v>
      </c>
      <c r="S2384" s="1">
        <f>($O2384+$O2384*($Q2384-$C$1)/$C$1)/$C2384</f>
        <v>-7.3055299685544579</v>
      </c>
      <c r="T2384" s="1">
        <f>($O2384+$O2384*($Q2384+T$2-$C$1)/$C$1)/$C2384</f>
        <v>-6.6003875107200711</v>
      </c>
      <c r="U2384" s="1">
        <f>($O2384+$O2384*($Q2384+U$2-$C$1)/$C$1)/$C2384</f>
        <v>-6.952958739637265</v>
      </c>
      <c r="V2384" s="1">
        <f>($O2384+$O2384*($Q2384+V$2-$C$1)/$C$1)/$C2384</f>
        <v>-7.3055299685544579</v>
      </c>
      <c r="AA2384"/>
      <c r="AB2384"/>
    </row>
    <row r="2385" spans="1:28" hidden="1" x14ac:dyDescent="0.2">
      <c r="A2385" t="s">
        <v>2465</v>
      </c>
      <c r="B2385" s="5">
        <v>5.97</v>
      </c>
      <c r="C2385" s="2">
        <v>10429536</v>
      </c>
      <c r="D2385" s="2">
        <v>3000000</v>
      </c>
      <c r="E2385" t="s">
        <v>27</v>
      </c>
      <c r="F2385" s="2">
        <v>0.65</v>
      </c>
      <c r="G2385" s="1">
        <f>D2385/$C$3</f>
        <v>3.0165545497133722E-2</v>
      </c>
      <c r="H2385" s="1">
        <f>F2385/$C$3</f>
        <v>6.5358681910456399E-9</v>
      </c>
      <c r="I2385" s="1">
        <f>$B$3/G2385</f>
        <v>219.78717409999999</v>
      </c>
      <c r="J2385" s="1">
        <f>$B$3/H2385</f>
        <v>1014402341.9999999</v>
      </c>
      <c r="K2385" s="3">
        <v>61000000</v>
      </c>
      <c r="L2385" s="3">
        <v>17000000</v>
      </c>
      <c r="M2385" s="1">
        <f>(K2385-L2385)/C2385</f>
        <v>4.2187878732093163</v>
      </c>
      <c r="N2385" s="1">
        <f>B2385/M2385</f>
        <v>1.4150984072727273</v>
      </c>
      <c r="O2385" s="3">
        <v>45000000</v>
      </c>
      <c r="P2385" s="1">
        <f>F2385/O2385*100</f>
        <v>1.4444444444444445E-6</v>
      </c>
      <c r="Q2385" s="1">
        <f>D2385/O2385*100</f>
        <v>6.666666666666667</v>
      </c>
      <c r="R2385" s="1">
        <f>B2385/S2385</f>
        <v>2.0754776639999997</v>
      </c>
      <c r="S2385" s="1">
        <f>($O2385+$O2385*($Q2385-$C$1)/$C$1)/$C2385</f>
        <v>2.8764462771881703</v>
      </c>
      <c r="T2385" s="1">
        <f>($O2385+$O2385*($Q2385+T$2-$C$1)/$C$1)/$C2385</f>
        <v>3.7393801603446222</v>
      </c>
      <c r="U2385" s="1">
        <f>($O2385+$O2385*($Q2385+U$2-$C$1)/$C$1)/$C2385</f>
        <v>3.3079132187663958</v>
      </c>
      <c r="V2385" s="1">
        <f>($O2385+$O2385*($Q2385+V$2-$C$1)/$C$1)/$C2385</f>
        <v>2.8764462771881703</v>
      </c>
      <c r="AA2385"/>
      <c r="AB2385"/>
    </row>
    <row r="2386" spans="1:28" hidden="1" x14ac:dyDescent="0.2">
      <c r="A2386" t="s">
        <v>2466</v>
      </c>
      <c r="B2386" s="5">
        <v>7.38</v>
      </c>
      <c r="C2386" s="2">
        <v>23130000</v>
      </c>
      <c r="D2386" s="2">
        <v>4000000</v>
      </c>
      <c r="E2386" t="s">
        <v>143</v>
      </c>
      <c r="F2386" s="2">
        <v>-0.48</v>
      </c>
      <c r="G2386" s="1">
        <f>D2386/$C$3</f>
        <v>4.0220727329511624E-2</v>
      </c>
      <c r="H2386" s="1">
        <f>F2386/$C$3</f>
        <v>-4.8264872795413952E-9</v>
      </c>
      <c r="I2386" s="1">
        <f>$B$3/G2386</f>
        <v>164.84038057500001</v>
      </c>
      <c r="J2386" s="1">
        <f>$B$3/H2386</f>
        <v>-1373669838.125</v>
      </c>
      <c r="K2386" s="3">
        <v>124000000</v>
      </c>
      <c r="L2386" s="3">
        <v>35000000</v>
      </c>
      <c r="M2386" s="1">
        <f>(K2386-L2386)/C2386</f>
        <v>3.8478166882836145</v>
      </c>
      <c r="N2386" s="1">
        <f>B2386/M2386</f>
        <v>1.9179707865168538</v>
      </c>
      <c r="O2386" s="3">
        <v>89000000</v>
      </c>
      <c r="P2386" s="1">
        <f>F2386/O2386*100</f>
        <v>-5.3932584269662923E-7</v>
      </c>
      <c r="Q2386" s="1">
        <f>D2386/O2386*100</f>
        <v>4.4943820224719104</v>
      </c>
      <c r="R2386" s="1">
        <f>B2386/S2386</f>
        <v>4.2674849999999998</v>
      </c>
      <c r="S2386" s="1">
        <f>($O2386+$O2386*($Q2386-$C$1)/$C$1)/$C2386</f>
        <v>1.7293558149589279</v>
      </c>
      <c r="T2386" s="1">
        <f>($O2386+$O2386*($Q2386+T$2-$C$1)/$C$1)/$C2386</f>
        <v>2.4989191526156507</v>
      </c>
      <c r="U2386" s="1">
        <f>($O2386+$O2386*($Q2386+U$2-$C$1)/$C$1)/$C2386</f>
        <v>2.1141374837872893</v>
      </c>
      <c r="V2386" s="1">
        <f>($O2386+$O2386*($Q2386+V$2-$C$1)/$C$1)/$C2386</f>
        <v>1.7293558149589279</v>
      </c>
      <c r="AA2386"/>
      <c r="AB2386"/>
    </row>
    <row r="2387" spans="1:28" hidden="1" x14ac:dyDescent="0.2">
      <c r="A2387" t="s">
        <v>2467</v>
      </c>
      <c r="B2387" s="5">
        <v>91.35</v>
      </c>
      <c r="C2387" s="2">
        <v>71414513</v>
      </c>
      <c r="D2387" s="2">
        <v>36000000</v>
      </c>
      <c r="E2387" t="s">
        <v>27</v>
      </c>
      <c r="F2387" s="2">
        <v>36000000</v>
      </c>
      <c r="G2387" s="1">
        <f>D2387/$C$3</f>
        <v>0.36198654596560464</v>
      </c>
      <c r="H2387" s="1">
        <f>F2387/$C$3</f>
        <v>0.36198654596560464</v>
      </c>
      <c r="I2387" s="1">
        <f>$B$3/G2387</f>
        <v>18.315597841666666</v>
      </c>
      <c r="J2387" s="1">
        <f>$B$3/H2387</f>
        <v>18.315597841666666</v>
      </c>
      <c r="K2387" s="4">
        <v>2263000000</v>
      </c>
      <c r="L2387" s="4">
        <v>1629000000</v>
      </c>
      <c r="M2387" s="1">
        <f>(K2387-L2387)/C2387</f>
        <v>8.8777473004681831</v>
      </c>
      <c r="N2387" s="1">
        <f>B2387/M2387</f>
        <v>10.289772496135647</v>
      </c>
      <c r="O2387" s="3">
        <v>633000000</v>
      </c>
      <c r="P2387" s="1">
        <f>F2387/O2387*100</f>
        <v>5.6872037914691944</v>
      </c>
      <c r="Q2387" s="1">
        <f>D2387/O2387*100</f>
        <v>5.6872037914691944</v>
      </c>
      <c r="R2387" s="1">
        <f>B2387/S2387</f>
        <v>18.12143267375</v>
      </c>
      <c r="S2387" s="1">
        <f>($O2387+$O2387*($Q2387-$C$1)/$C$1)/$C2387</f>
        <v>5.0409921579945518</v>
      </c>
      <c r="T2387" s="1">
        <f>($O2387+$O2387*($Q2387+T$2-$C$1)/$C$1)/$C2387</f>
        <v>6.8137410668893033</v>
      </c>
      <c r="U2387" s="1">
        <f>($O2387+$O2387*($Q2387+U$2-$C$1)/$C$1)/$C2387</f>
        <v>5.9273666124419275</v>
      </c>
      <c r="V2387" s="1">
        <f>($O2387+$O2387*($Q2387+V$2-$C$1)/$C$1)/$C2387</f>
        <v>5.0409921579945518</v>
      </c>
      <c r="AA2387"/>
      <c r="AB2387"/>
    </row>
    <row r="2388" spans="1:28" hidden="1" x14ac:dyDescent="0.2">
      <c r="A2388" t="s">
        <v>2468</v>
      </c>
      <c r="B2388" s="5">
        <v>50.1</v>
      </c>
      <c r="C2388" s="2">
        <v>19046420</v>
      </c>
      <c r="D2388" s="2">
        <v>85000000</v>
      </c>
      <c r="E2388" t="s">
        <v>114</v>
      </c>
      <c r="F2388" s="2">
        <v>27000000</v>
      </c>
      <c r="G2388" s="1">
        <f>D2388/$C$3</f>
        <v>0.8546904557521221</v>
      </c>
      <c r="H2388" s="1">
        <f>F2388/$C$3</f>
        <v>0.27148990947420348</v>
      </c>
      <c r="I2388" s="1">
        <f>$B$3/G2388</f>
        <v>7.7571943799999996</v>
      </c>
      <c r="J2388" s="1">
        <f>$B$3/H2388</f>
        <v>24.420797122222222</v>
      </c>
      <c r="K2388" s="4">
        <v>9936000000</v>
      </c>
      <c r="L2388" s="4">
        <v>9342000000</v>
      </c>
      <c r="M2388" s="1">
        <f>(K2388-L2388)/C2388</f>
        <v>31.186963219334658</v>
      </c>
      <c r="N2388" s="1">
        <f>B2388/M2388</f>
        <v>1.6064404747474748</v>
      </c>
      <c r="O2388" s="3">
        <v>594000000</v>
      </c>
      <c r="P2388" s="1">
        <f>F2388/O2388*100</f>
        <v>4.5454545454545459</v>
      </c>
      <c r="Q2388" s="1">
        <f>D2388/O2388*100</f>
        <v>14.309764309764308</v>
      </c>
      <c r="R2388" s="1">
        <f>B2388/S2388</f>
        <v>1.1226184023529413</v>
      </c>
      <c r="S2388" s="1">
        <f>($O2388+$O2388*($Q2388-$C$1)/$C$1)/$C2388</f>
        <v>44.627809320596725</v>
      </c>
      <c r="T2388" s="1">
        <f>($O2388+$O2388*($Q2388+T$2-$C$1)/$C$1)/$C2388</f>
        <v>50.865201964463658</v>
      </c>
      <c r="U2388" s="1">
        <f>($O2388+$O2388*($Q2388+U$2-$C$1)/$C$1)/$C2388</f>
        <v>47.746505642530188</v>
      </c>
      <c r="V2388" s="1">
        <f>($O2388+$O2388*($Q2388+V$2-$C$1)/$C$1)/$C2388</f>
        <v>44.627809320596725</v>
      </c>
      <c r="AA2388"/>
      <c r="AB2388"/>
    </row>
    <row r="2389" spans="1:28" hidden="1" x14ac:dyDescent="0.2">
      <c r="A2389" t="s">
        <v>2469</v>
      </c>
      <c r="B2389" s="5">
        <v>23.61</v>
      </c>
      <c r="C2389" s="2">
        <v>55207400</v>
      </c>
      <c r="D2389" s="2">
        <v>-155000000</v>
      </c>
      <c r="E2389" t="s">
        <v>27</v>
      </c>
      <c r="F2389" s="2">
        <v>-35000000</v>
      </c>
      <c r="G2389" s="1">
        <f>D2389/$C$3</f>
        <v>-1.5585531840185756</v>
      </c>
      <c r="H2389" s="1">
        <f>F2389/$C$3</f>
        <v>-0.35193136413322673</v>
      </c>
      <c r="I2389" s="1">
        <f>$B$3/G2389</f>
        <v>-4.2539453051612899</v>
      </c>
      <c r="J2389" s="1">
        <f>$B$3/H2389</f>
        <v>-18.838900637142856</v>
      </c>
      <c r="K2389" s="3">
        <v>281000000</v>
      </c>
      <c r="L2389" s="3">
        <v>54000000</v>
      </c>
      <c r="M2389" s="1">
        <f>(K2389-L2389)/C2389</f>
        <v>4.1117676253545721</v>
      </c>
      <c r="N2389" s="1">
        <f>B2389/M2389</f>
        <v>5.7420560088105725</v>
      </c>
      <c r="O2389" s="3">
        <v>227000000</v>
      </c>
      <c r="P2389" s="1">
        <f>F2389/O2389*100</f>
        <v>-15.418502202643172</v>
      </c>
      <c r="Q2389" s="1">
        <f>D2389/O2389*100</f>
        <v>-68.281938325991192</v>
      </c>
      <c r="R2389" s="1">
        <f>B2389/S2389</f>
        <v>-0.84093336387096773</v>
      </c>
      <c r="S2389" s="1">
        <f>($O2389+$O2389*($Q2389-$C$1)/$C$1)/$C2389</f>
        <v>-28.075946340526812</v>
      </c>
      <c r="T2389" s="1">
        <f>($O2389+$O2389*($Q2389+T$2-$C$1)/$C$1)/$C2389</f>
        <v>-27.2535928154559</v>
      </c>
      <c r="U2389" s="1">
        <f>($O2389+$O2389*($Q2389+U$2-$C$1)/$C$1)/$C2389</f>
        <v>-27.664769577991358</v>
      </c>
      <c r="V2389" s="1">
        <f>($O2389+$O2389*($Q2389+V$2-$C$1)/$C$1)/$C2389</f>
        <v>-28.075946340526812</v>
      </c>
      <c r="AA2389"/>
      <c r="AB2389"/>
    </row>
    <row r="2390" spans="1:28" hidden="1" x14ac:dyDescent="0.2">
      <c r="A2390" t="s">
        <v>2470</v>
      </c>
      <c r="B2390" s="5">
        <v>2.21</v>
      </c>
      <c r="C2390" s="2">
        <v>129170000</v>
      </c>
      <c r="D2390" s="2">
        <v>12000000</v>
      </c>
      <c r="E2390" t="s">
        <v>27</v>
      </c>
      <c r="F2390" s="2">
        <v>-0.22</v>
      </c>
      <c r="G2390" s="1">
        <f>D2390/$C$3</f>
        <v>0.12066218198853489</v>
      </c>
      <c r="H2390" s="1">
        <f>F2390/$C$3</f>
        <v>-2.2121400031231393E-9</v>
      </c>
      <c r="I2390" s="1">
        <f>$B$3/G2390</f>
        <v>54.946793524999997</v>
      </c>
      <c r="J2390" s="1">
        <f>$B$3/H2390</f>
        <v>-2997097828.636364</v>
      </c>
      <c r="K2390" s="3">
        <v>574000000</v>
      </c>
      <c r="L2390" s="3">
        <v>142000000</v>
      </c>
      <c r="M2390" s="1">
        <f>(K2390-L2390)/C2390</f>
        <v>3.3444298211659054</v>
      </c>
      <c r="N2390" s="1">
        <f>B2390/M2390</f>
        <v>0.66080023148148148</v>
      </c>
      <c r="O2390" s="3">
        <v>432000000</v>
      </c>
      <c r="P2390" s="1">
        <f>F2390/O2390*100</f>
        <v>-5.0925925925925922E-8</v>
      </c>
      <c r="Q2390" s="1">
        <f>D2390/O2390*100</f>
        <v>2.7777777777777777</v>
      </c>
      <c r="R2390" s="1">
        <f>B2390/S2390</f>
        <v>2.3788808333333336</v>
      </c>
      <c r="S2390" s="1">
        <f>($O2390+$O2390*($Q2390-$C$1)/$C$1)/$C2390</f>
        <v>0.9290082836571959</v>
      </c>
      <c r="T2390" s="1">
        <f>($O2390+$O2390*($Q2390+T$2-$C$1)/$C$1)/$C2390</f>
        <v>1.597894247890377</v>
      </c>
      <c r="U2390" s="1">
        <f>($O2390+$O2390*($Q2390+U$2-$C$1)/$C$1)/$C2390</f>
        <v>1.2634512657737864</v>
      </c>
      <c r="V2390" s="1">
        <f>($O2390+$O2390*($Q2390+V$2-$C$1)/$C$1)/$C2390</f>
        <v>0.9290082836571959</v>
      </c>
      <c r="AA2390"/>
      <c r="AB2390"/>
    </row>
    <row r="2391" spans="1:28" hidden="1" x14ac:dyDescent="0.2">
      <c r="A2391" t="s">
        <v>2471</v>
      </c>
      <c r="B2391" s="5">
        <v>18.98</v>
      </c>
      <c r="C2391" s="2">
        <v>8764000</v>
      </c>
      <c r="D2391" s="2">
        <v>6000000</v>
      </c>
      <c r="E2391" t="s">
        <v>27</v>
      </c>
      <c r="F2391" s="2">
        <v>-0.28999999999999998</v>
      </c>
      <c r="G2391" s="1">
        <f>D2391/$C$3</f>
        <v>6.0331090994267443E-2</v>
      </c>
      <c r="H2391" s="1">
        <f>F2391/$C$3</f>
        <v>-2.9160027313895929E-9</v>
      </c>
      <c r="I2391" s="1">
        <f>$B$3/G2391</f>
        <v>109.89358704999999</v>
      </c>
      <c r="J2391" s="1">
        <f>$B$3/H2391</f>
        <v>-2273660421.7241378</v>
      </c>
      <c r="K2391" s="3">
        <v>116000000</v>
      </c>
      <c r="L2391" s="3">
        <v>26000000</v>
      </c>
      <c r="M2391" s="1">
        <f>(K2391-L2391)/C2391</f>
        <v>10.26928343222273</v>
      </c>
      <c r="N2391" s="1">
        <f>B2391/M2391</f>
        <v>1.8482302222222222</v>
      </c>
      <c r="O2391" s="3">
        <v>90000000</v>
      </c>
      <c r="P2391" s="1">
        <f>F2391/O2391*100</f>
        <v>-3.2222222222222221E-7</v>
      </c>
      <c r="Q2391" s="1">
        <f>D2391/O2391*100</f>
        <v>6.666666666666667</v>
      </c>
      <c r="R2391" s="1">
        <f>B2391/S2391</f>
        <v>2.7723453333333334</v>
      </c>
      <c r="S2391" s="1">
        <f>($O2391+$O2391*($Q2391-$C$1)/$C$1)/$C2391</f>
        <v>6.8461889548151529</v>
      </c>
      <c r="T2391" s="1">
        <f>($O2391+$O2391*($Q2391+T$2-$C$1)/$C$1)/$C2391</f>
        <v>8.9000456412597</v>
      </c>
      <c r="U2391" s="1">
        <f>($O2391+$O2391*($Q2391+U$2-$C$1)/$C$1)/$C2391</f>
        <v>7.8731172980374255</v>
      </c>
      <c r="V2391" s="1">
        <f>($O2391+$O2391*($Q2391+V$2-$C$1)/$C$1)/$C2391</f>
        <v>6.8461889548151529</v>
      </c>
      <c r="AA2391"/>
      <c r="AB2391"/>
    </row>
    <row r="2392" spans="1:28" hidden="1" x14ac:dyDescent="0.2">
      <c r="A2392" t="s">
        <v>2472</v>
      </c>
      <c r="B2392" s="5">
        <v>5.62</v>
      </c>
      <c r="C2392" s="2">
        <v>154596257</v>
      </c>
      <c r="D2392" s="2">
        <v>-509000000</v>
      </c>
      <c r="E2392" t="s">
        <v>27</v>
      </c>
      <c r="F2392" s="2">
        <v>-54000000</v>
      </c>
      <c r="G2392" s="1">
        <f>D2392/$C$3</f>
        <v>-5.1180875526803549</v>
      </c>
      <c r="H2392" s="1">
        <f>F2392/$C$3</f>
        <v>-0.54297981894840697</v>
      </c>
      <c r="I2392" s="1">
        <f>$B$3/G2392</f>
        <v>-1.2954057412573672</v>
      </c>
      <c r="J2392" s="1">
        <f>$B$3/H2392</f>
        <v>-12.210398561111111</v>
      </c>
      <c r="K2392" s="3">
        <v>605000000</v>
      </c>
      <c r="L2392" s="3">
        <v>376000000</v>
      </c>
      <c r="M2392" s="1">
        <f>(K2392-L2392)/C2392</f>
        <v>1.4812777776372683</v>
      </c>
      <c r="N2392" s="1">
        <f>B2392/M2392</f>
        <v>3.7940216783406115</v>
      </c>
      <c r="O2392" s="3">
        <v>228000000</v>
      </c>
      <c r="P2392" s="1">
        <f>F2392/O2392*100</f>
        <v>-23.684210526315788</v>
      </c>
      <c r="Q2392" s="1">
        <f>D2392/O2392*100</f>
        <v>-223.24561403508773</v>
      </c>
      <c r="R2392" s="1">
        <f>B2392/S2392</f>
        <v>-0.17069370615717092</v>
      </c>
      <c r="S2392" s="1">
        <f>($O2392+$O2392*($Q2392-$C$1)/$C$1)/$C2392</f>
        <v>-32.924471127396053</v>
      </c>
      <c r="T2392" s="1">
        <f>($O2392+$O2392*($Q2392+T$2-$C$1)/$C$1)/$C2392</f>
        <v>-32.629509264250814</v>
      </c>
      <c r="U2392" s="1">
        <f>($O2392+$O2392*($Q2392+U$2-$C$1)/$C$1)/$C2392</f>
        <v>-32.776990195823437</v>
      </c>
      <c r="V2392" s="1">
        <f>($O2392+$O2392*($Q2392+V$2-$C$1)/$C$1)/$C2392</f>
        <v>-32.924471127396053</v>
      </c>
      <c r="AA2392"/>
      <c r="AB2392"/>
    </row>
    <row r="2393" spans="1:28" hidden="1" x14ac:dyDescent="0.2">
      <c r="A2393" t="s">
        <v>2473</v>
      </c>
      <c r="B2393" s="5">
        <v>14.11</v>
      </c>
      <c r="C2393" s="2">
        <v>204083000</v>
      </c>
      <c r="D2393" s="2">
        <v>-25000000</v>
      </c>
      <c r="E2393" t="s">
        <v>27</v>
      </c>
      <c r="F2393" s="2">
        <v>-25000000</v>
      </c>
      <c r="G2393" s="1">
        <f>D2393/$C$3</f>
        <v>-0.25137954580944766</v>
      </c>
      <c r="H2393" s="1">
        <f>F2393/$C$3</f>
        <v>-0.25137954580944766</v>
      </c>
      <c r="I2393" s="1">
        <f>$B$3/G2393</f>
        <v>-26.374460892000002</v>
      </c>
      <c r="J2393" s="1">
        <f>$B$3/H2393</f>
        <v>-26.374460892000002</v>
      </c>
      <c r="K2393" s="4">
        <v>13649000000</v>
      </c>
      <c r="L2393" s="4">
        <v>10897000000</v>
      </c>
      <c r="M2393" s="1">
        <f>(K2393-L2393)/C2393</f>
        <v>13.484709652445328</v>
      </c>
      <c r="N2393" s="1">
        <f>B2393/M2393</f>
        <v>1.0463703234011628</v>
      </c>
      <c r="O2393" s="4">
        <v>1808000000</v>
      </c>
      <c r="P2393" s="1">
        <f>F2393/O2393*100</f>
        <v>-1.3827433628318584</v>
      </c>
      <c r="Q2393" s="1">
        <f>D2393/O2393*100</f>
        <v>-1.3827433628318584</v>
      </c>
      <c r="R2393" s="1">
        <f>B2393/S2393</f>
        <v>-11.518444520000001</v>
      </c>
      <c r="S2393" s="1">
        <f>($O2393+$O2393*($Q2393-$C$1)/$C$1)/$C2393</f>
        <v>-1.2249917925549898</v>
      </c>
      <c r="T2393" s="1">
        <f>($O2393+$O2393*($Q2393+T$2-$C$1)/$C$1)/$C2393</f>
        <v>0.54683633619654748</v>
      </c>
      <c r="U2393" s="1">
        <f>($O2393+$O2393*($Q2393+U$2-$C$1)/$C$1)/$C2393</f>
        <v>-0.33907772817922122</v>
      </c>
      <c r="V2393" s="1">
        <f>($O2393+$O2393*($Q2393+V$2-$C$1)/$C$1)/$C2393</f>
        <v>-1.2249917925549898</v>
      </c>
      <c r="AA2393"/>
      <c r="AB2393"/>
    </row>
    <row r="2394" spans="1:28" hidden="1" x14ac:dyDescent="0.2">
      <c r="A2394" t="s">
        <v>2474</v>
      </c>
      <c r="B2394" s="5">
        <v>135.79</v>
      </c>
      <c r="C2394" s="2">
        <v>113493000</v>
      </c>
      <c r="D2394" s="2">
        <v>337000000</v>
      </c>
      <c r="E2394" t="s">
        <v>27</v>
      </c>
      <c r="F2394" s="2">
        <v>127000000</v>
      </c>
      <c r="G2394" s="1">
        <f>D2394/$C$3</f>
        <v>3.3885962775113545</v>
      </c>
      <c r="H2394" s="1">
        <f>F2394/$C$3</f>
        <v>1.2770080927119942</v>
      </c>
      <c r="I2394" s="1">
        <f>$B$3/G2394</f>
        <v>1.9565623807121661</v>
      </c>
      <c r="J2394" s="1">
        <f>$B$3/H2394</f>
        <v>5.1918230102362202</v>
      </c>
      <c r="K2394" s="4">
        <v>12985000000</v>
      </c>
      <c r="L2394" s="4">
        <v>6918000000</v>
      </c>
      <c r="M2394" s="1">
        <f>(K2394-L2394)/C2394</f>
        <v>53.457041403434573</v>
      </c>
      <c r="N2394" s="1">
        <f>B2394/M2394</f>
        <v>2.5401705076644139</v>
      </c>
      <c r="O2394" s="4">
        <v>6056000000</v>
      </c>
      <c r="P2394" s="1">
        <f>F2394/O2394*100</f>
        <v>2.0970937912813739</v>
      </c>
      <c r="Q2394" s="1">
        <f>D2394/O2394*100</f>
        <v>5.5647291941875832</v>
      </c>
      <c r="R2394" s="1">
        <f>B2394/S2394</f>
        <v>4.5730606735905042</v>
      </c>
      <c r="S2394" s="1">
        <f>($O2394+$O2394*($Q2394-$C$1)/$C$1)/$C2394</f>
        <v>29.693461270739167</v>
      </c>
      <c r="T2394" s="1">
        <f>($O2394+$O2394*($Q2394+T$2-$C$1)/$C$1)/$C2394</f>
        <v>40.365485095997109</v>
      </c>
      <c r="U2394" s="1">
        <f>($O2394+$O2394*($Q2394+U$2-$C$1)/$C$1)/$C2394</f>
        <v>35.02947318336814</v>
      </c>
      <c r="V2394" s="1">
        <f>($O2394+$O2394*($Q2394+V$2-$C$1)/$C$1)/$C2394</f>
        <v>29.693461270739167</v>
      </c>
      <c r="AA2394"/>
      <c r="AB2394"/>
    </row>
    <row r="2395" spans="1:28" hidden="1" x14ac:dyDescent="0.2">
      <c r="A2395" t="s">
        <v>4809</v>
      </c>
      <c r="B2395" s="5">
        <v>15.35</v>
      </c>
      <c r="C2395" s="2">
        <v>117548769</v>
      </c>
      <c r="D2395" s="2">
        <v>289000000</v>
      </c>
      <c r="E2395" t="s">
        <v>27</v>
      </c>
      <c r="F2395" s="2">
        <v>-4000000</v>
      </c>
      <c r="G2395" s="1">
        <f>D2395/$C$3</f>
        <v>2.9059475495572151</v>
      </c>
      <c r="H2395" s="1">
        <f>F2395/$C$3</f>
        <v>-4.0220727329511624E-2</v>
      </c>
      <c r="I2395" s="1">
        <f>$B$3/G2395</f>
        <v>2.2815277588235294</v>
      </c>
      <c r="J2395" s="1">
        <f>$B$3/H2395</f>
        <v>-164.84038057500001</v>
      </c>
      <c r="K2395" s="2">
        <v>9187000000</v>
      </c>
      <c r="L2395" s="2">
        <v>7890000000</v>
      </c>
      <c r="M2395" s="1">
        <f>(K2395-L2395)/C2395</f>
        <v>11.033718268882934</v>
      </c>
      <c r="N2395" s="1">
        <f>B2395/M2395</f>
        <v>1.3911901342713957</v>
      </c>
      <c r="O2395" s="2">
        <v>969000000</v>
      </c>
      <c r="P2395" s="1">
        <f>F2395/O2395*100</f>
        <v>-0.41279669762641896</v>
      </c>
      <c r="Q2395" s="1">
        <f>D2395/O2395*100</f>
        <v>29.82456140350877</v>
      </c>
      <c r="R2395" s="1">
        <f>B2395/S2395</f>
        <v>0.62435072807958469</v>
      </c>
      <c r="S2395" s="1">
        <f>($O2395+$O2395*($Q2395-$C$1)/$C$1)/$C2395</f>
        <v>24.585540321566448</v>
      </c>
      <c r="T2395" s="1">
        <f>($O2395+$O2395*($Q2395+T$2-$C$1)/$C$1)/$C2395</f>
        <v>26.234217731365607</v>
      </c>
      <c r="U2395" s="1">
        <f>($O2395+$O2395*($Q2395+U$2-$C$1)/$C$1)/$C2395</f>
        <v>25.409879026466029</v>
      </c>
      <c r="V2395" s="1">
        <f>($O2395+$O2395*($Q2395+V$2-$C$1)/$C$1)/$C2395</f>
        <v>24.585540321566448</v>
      </c>
      <c r="AA2395"/>
      <c r="AB2395"/>
    </row>
    <row r="2396" spans="1:28" hidden="1" x14ac:dyDescent="0.2">
      <c r="A2396" t="s">
        <v>2476</v>
      </c>
      <c r="B2396" s="5">
        <v>11.95</v>
      </c>
      <c r="C2396" s="2">
        <v>38286702</v>
      </c>
      <c r="D2396" s="2">
        <v>-7000000</v>
      </c>
      <c r="E2396" t="s">
        <v>27</v>
      </c>
      <c r="F2396" s="2">
        <v>4000000</v>
      </c>
      <c r="G2396" s="1">
        <f>D2396/$C$3</f>
        <v>-7.0386272826645349E-2</v>
      </c>
      <c r="H2396" s="1">
        <f>F2396/$C$3</f>
        <v>4.0220727329511624E-2</v>
      </c>
      <c r="I2396" s="1">
        <f>$B$3/G2396</f>
        <v>-94.194503185714282</v>
      </c>
      <c r="J2396" s="1">
        <f>$B$3/H2396</f>
        <v>164.84038057500001</v>
      </c>
      <c r="K2396" s="3">
        <v>241000000</v>
      </c>
      <c r="L2396" s="3">
        <v>191000000</v>
      </c>
      <c r="M2396" s="1">
        <f>(K2396-L2396)/C2396</f>
        <v>1.3059364580422728</v>
      </c>
      <c r="N2396" s="1">
        <f>B2396/M2396</f>
        <v>9.1505217779999999</v>
      </c>
      <c r="O2396" s="3">
        <v>50000000</v>
      </c>
      <c r="P2396" s="1">
        <f>F2396/O2396*100</f>
        <v>8</v>
      </c>
      <c r="Q2396" s="1">
        <f>D2396/O2396*100</f>
        <v>-14.000000000000002</v>
      </c>
      <c r="R2396" s="1">
        <f>B2396/S2396</f>
        <v>-6.5360869842857134</v>
      </c>
      <c r="S2396" s="1">
        <f>($O2396+$O2396*($Q2396-$C$1)/$C$1)/$C2396</f>
        <v>-1.8283110412591819</v>
      </c>
      <c r="T2396" s="1">
        <f>($O2396+$O2396*($Q2396+T$2-$C$1)/$C$1)/$C2396</f>
        <v>-1.5671237496507273</v>
      </c>
      <c r="U2396" s="1">
        <f>($O2396+$O2396*($Q2396+U$2-$C$1)/$C$1)/$C2396</f>
        <v>-1.6977173954549545</v>
      </c>
      <c r="V2396" s="1">
        <f>($O2396+$O2396*($Q2396+V$2-$C$1)/$C$1)/$C2396</f>
        <v>-1.8283110412591819</v>
      </c>
      <c r="AA2396"/>
      <c r="AB2396"/>
    </row>
    <row r="2397" spans="1:28" hidden="1" x14ac:dyDescent="0.2">
      <c r="A2397" t="s">
        <v>2477</v>
      </c>
      <c r="B2397" s="5">
        <v>24.6</v>
      </c>
      <c r="C2397" s="2">
        <v>29249233</v>
      </c>
      <c r="D2397" s="2">
        <v>-89000000</v>
      </c>
      <c r="E2397" t="s">
        <v>27</v>
      </c>
      <c r="F2397" s="2">
        <v>-11000000</v>
      </c>
      <c r="G2397" s="1">
        <f>D2397/$C$3</f>
        <v>-0.89491118308163364</v>
      </c>
      <c r="H2397" s="1">
        <f>F2397/$C$3</f>
        <v>-0.11060700015615697</v>
      </c>
      <c r="I2397" s="1">
        <f>$B$3/G2397</f>
        <v>-7.4085564303370788</v>
      </c>
      <c r="J2397" s="1">
        <f>$B$3/H2397</f>
        <v>-59.941956572727271</v>
      </c>
      <c r="K2397" s="4">
        <v>1829000000</v>
      </c>
      <c r="L2397" s="3">
        <v>846000000</v>
      </c>
      <c r="M2397" s="1">
        <f>(K2397-L2397)/C2397</f>
        <v>33.607718875910351</v>
      </c>
      <c r="N2397" s="1">
        <f>B2397/M2397</f>
        <v>0.73197470172939993</v>
      </c>
      <c r="O2397" s="3">
        <v>982000000</v>
      </c>
      <c r="P2397" s="1">
        <f>F2397/O2397*100</f>
        <v>-1.1201629327902241</v>
      </c>
      <c r="Q2397" s="1">
        <f>D2397/O2397*100</f>
        <v>-9.0631364562118115</v>
      </c>
      <c r="R2397" s="1">
        <f>B2397/S2397</f>
        <v>-0.80846194584269659</v>
      </c>
      <c r="S2397" s="1">
        <f>($O2397+$O2397*($Q2397-$C$1)/$C$1)/$C2397</f>
        <v>-30.428148321017513</v>
      </c>
      <c r="T2397" s="1">
        <f>($O2397+$O2397*($Q2397+T$2-$C$1)/$C$1)/$C2397</f>
        <v>-23.713442331974989</v>
      </c>
      <c r="U2397" s="1">
        <f>($O2397+$O2397*($Q2397+U$2-$C$1)/$C$1)/$C2397</f>
        <v>-27.070795326496253</v>
      </c>
      <c r="V2397" s="1">
        <f>($O2397+$O2397*($Q2397+V$2-$C$1)/$C$1)/$C2397</f>
        <v>-30.428148321017513</v>
      </c>
      <c r="AA2397"/>
      <c r="AB2397"/>
    </row>
    <row r="2398" spans="1:28" hidden="1" x14ac:dyDescent="0.2">
      <c r="A2398" t="s">
        <v>2478</v>
      </c>
      <c r="B2398" s="5">
        <v>22.25</v>
      </c>
      <c r="C2398" s="2">
        <v>124035000</v>
      </c>
      <c r="D2398" s="2">
        <v>-124000000</v>
      </c>
      <c r="E2398" t="s">
        <v>27</v>
      </c>
      <c r="F2398" s="2">
        <v>-49000000</v>
      </c>
      <c r="G2398" s="1">
        <f>D2398/$C$3</f>
        <v>-1.2468425472148605</v>
      </c>
      <c r="H2398" s="1">
        <f>F2398/$C$3</f>
        <v>-0.4927039097865174</v>
      </c>
      <c r="I2398" s="1">
        <f>$B$3/G2398</f>
        <v>-5.3174316314516128</v>
      </c>
      <c r="J2398" s="1">
        <f>$B$3/H2398</f>
        <v>-13.456357597959185</v>
      </c>
      <c r="K2398" s="3">
        <v>396000000</v>
      </c>
      <c r="L2398" s="3">
        <v>41000000</v>
      </c>
      <c r="M2398" s="1">
        <f>(K2398-L2398)/C2398</f>
        <v>2.8620953763050752</v>
      </c>
      <c r="N2398" s="1">
        <f>B2398/M2398</f>
        <v>7.7740246478873241</v>
      </c>
      <c r="O2398" s="3">
        <v>355000000</v>
      </c>
      <c r="P2398" s="1">
        <f>F2398/O2398*100</f>
        <v>-13.802816901408452</v>
      </c>
      <c r="Q2398" s="1">
        <f>D2398/O2398*100</f>
        <v>-34.929577464788728</v>
      </c>
      <c r="R2398" s="1">
        <f>B2398/S2398</f>
        <v>-2.2256280241935489</v>
      </c>
      <c r="S2398" s="1">
        <f>($O2398+$O2398*($Q2398-$C$1)/$C$1)/$C2398</f>
        <v>-9.9971782158261764</v>
      </c>
      <c r="T2398" s="1">
        <f>($O2398+$O2398*($Q2398+T$2-$C$1)/$C$1)/$C2398</f>
        <v>-9.4247591405651612</v>
      </c>
      <c r="U2398" s="1">
        <f>($O2398+$O2398*($Q2398+U$2-$C$1)/$C$1)/$C2398</f>
        <v>-9.7109686781956679</v>
      </c>
      <c r="V2398" s="1">
        <f>($O2398+$O2398*($Q2398+V$2-$C$1)/$C$1)/$C2398</f>
        <v>-9.9971782158261764</v>
      </c>
      <c r="AA2398"/>
      <c r="AB2398"/>
    </row>
    <row r="2399" spans="1:28" hidden="1" x14ac:dyDescent="0.2">
      <c r="A2399" t="s">
        <v>2479</v>
      </c>
      <c r="B2399" s="5">
        <v>144.33000000000001</v>
      </c>
      <c r="C2399" s="2">
        <v>53622000</v>
      </c>
      <c r="D2399" s="2">
        <v>404000000</v>
      </c>
      <c r="E2399" t="s">
        <v>27</v>
      </c>
      <c r="F2399" s="2">
        <v>57000000</v>
      </c>
      <c r="G2399" s="1">
        <f>D2399/$C$3</f>
        <v>4.0622934602806744</v>
      </c>
      <c r="H2399" s="1">
        <f>F2399/$C$3</f>
        <v>0.57314536444554065</v>
      </c>
      <c r="I2399" s="1">
        <f>$B$3/G2399</f>
        <v>1.632082975990099</v>
      </c>
      <c r="J2399" s="1">
        <f>$B$3/H2399</f>
        <v>11.567746005263158</v>
      </c>
      <c r="K2399" s="4">
        <v>2731000000</v>
      </c>
      <c r="L2399" s="3">
        <v>350000000</v>
      </c>
      <c r="M2399" s="1">
        <f>(K2399-L2399)/C2399</f>
        <v>44.40341650814964</v>
      </c>
      <c r="N2399" s="1">
        <f>B2399/M2399</f>
        <v>3.2504255606887864</v>
      </c>
      <c r="O2399" s="4">
        <v>2380000000</v>
      </c>
      <c r="P2399" s="1">
        <f>F2399/O2399*100</f>
        <v>2.3949579831932777</v>
      </c>
      <c r="Q2399" s="1">
        <f>D2399/O2399*100</f>
        <v>16.974789915966387</v>
      </c>
      <c r="R2399" s="1">
        <f>B2399/S2399</f>
        <v>1.9156592227722773</v>
      </c>
      <c r="S2399" s="1">
        <f>($O2399+$O2399*($Q2399-$C$1)/$C$1)/$C2399</f>
        <v>75.342210286822578</v>
      </c>
      <c r="T2399" s="1">
        <f>($O2399+$O2399*($Q2399+T$2-$C$1)/$C$1)/$C2399</f>
        <v>84.219163776062061</v>
      </c>
      <c r="U2399" s="1">
        <f>($O2399+$O2399*($Q2399+U$2-$C$1)/$C$1)/$C2399</f>
        <v>79.780687031442312</v>
      </c>
      <c r="V2399" s="1">
        <f>($O2399+$O2399*($Q2399+V$2-$C$1)/$C$1)/$C2399</f>
        <v>75.342210286822578</v>
      </c>
      <c r="AA2399"/>
      <c r="AB2399"/>
    </row>
    <row r="2400" spans="1:28" hidden="1" x14ac:dyDescent="0.2">
      <c r="A2400" t="s">
        <v>2480</v>
      </c>
      <c r="B2400" s="5">
        <v>21.89</v>
      </c>
      <c r="C2400" s="2">
        <v>4990732679</v>
      </c>
      <c r="D2400" s="2">
        <v>-1362000000</v>
      </c>
      <c r="E2400" t="s">
        <v>27</v>
      </c>
      <c r="F2400" s="2">
        <v>-1362000000</v>
      </c>
      <c r="G2400" s="1">
        <f>D2400/$C$3</f>
        <v>-13.69515765569871</v>
      </c>
      <c r="H2400" s="1">
        <f>F2400/$C$3</f>
        <v>-13.69515765569871</v>
      </c>
      <c r="I2400" s="1">
        <f>$B$3/G2400</f>
        <v>-0.4841127182819383</v>
      </c>
      <c r="J2400" s="1">
        <f>$B$3/H2400</f>
        <v>-0.4841127182819383</v>
      </c>
      <c r="K2400" s="4">
        <v>44760000000</v>
      </c>
      <c r="L2400" s="4">
        <v>26604000000</v>
      </c>
      <c r="M2400" s="1">
        <f>(K2400-L2400)/C2400</f>
        <v>3.637942796735397</v>
      </c>
      <c r="N2400" s="1">
        <f>B2400/M2400</f>
        <v>6.0171369433415949</v>
      </c>
      <c r="O2400" s="4">
        <v>18037000000</v>
      </c>
      <c r="P2400" s="1">
        <f>F2400/O2400*100</f>
        <v>-7.551144868880634</v>
      </c>
      <c r="Q2400" s="1">
        <f>D2400/O2400*100</f>
        <v>-7.551144868880634</v>
      </c>
      <c r="R2400" s="1">
        <f>B2400/S2400</f>
        <v>-8.0210821103751844</v>
      </c>
      <c r="S2400" s="1">
        <f>($O2400+$O2400*($Q2400-$C$1)/$C$1)/$C2400</f>
        <v>-2.7290582116950928</v>
      </c>
      <c r="T2400" s="1">
        <f>($O2400+$O2400*($Q2400+T$2-$C$1)/$C$1)/$C2400</f>
        <v>-2.0062384912201385</v>
      </c>
      <c r="U2400" s="1">
        <f>($O2400+$O2400*($Q2400+U$2-$C$1)/$C$1)/$C2400</f>
        <v>-2.3676483514576159</v>
      </c>
      <c r="V2400" s="1">
        <f>($O2400+$O2400*($Q2400+V$2-$C$1)/$C$1)/$C2400</f>
        <v>-2.7290582116950928</v>
      </c>
      <c r="AA2400"/>
      <c r="AB2400"/>
    </row>
    <row r="2401" spans="1:28" hidden="1" x14ac:dyDescent="0.2">
      <c r="A2401" t="s">
        <v>2481</v>
      </c>
      <c r="B2401" s="5">
        <v>158.1</v>
      </c>
      <c r="C2401" s="2">
        <v>199000000</v>
      </c>
      <c r="D2401" s="2">
        <v>259000000</v>
      </c>
      <c r="E2401" t="s">
        <v>27</v>
      </c>
      <c r="F2401" s="2">
        <v>57000000</v>
      </c>
      <c r="G2401" s="1">
        <f>D2401/$C$3</f>
        <v>2.6042920945858778</v>
      </c>
      <c r="H2401" s="1">
        <f>F2401/$C$3</f>
        <v>0.57314536444554065</v>
      </c>
      <c r="I2401" s="1">
        <f>$B$3/G2401</f>
        <v>2.5457973833976832</v>
      </c>
      <c r="J2401" s="1">
        <f>$B$3/H2401</f>
        <v>11.567746005263158</v>
      </c>
      <c r="K2401" s="4">
        <v>22892000000</v>
      </c>
      <c r="L2401" s="4">
        <v>16498000000</v>
      </c>
      <c r="M2401" s="1">
        <f>(K2401-L2401)/C2401</f>
        <v>32.130653266331656</v>
      </c>
      <c r="N2401" s="1">
        <f>B2401/M2401</f>
        <v>4.920534876446669</v>
      </c>
      <c r="O2401" s="4">
        <v>6131000000</v>
      </c>
      <c r="P2401" s="1">
        <f>F2401/O2401*100</f>
        <v>0.92970151688142233</v>
      </c>
      <c r="Q2401" s="1">
        <f>D2401/O2401*100</f>
        <v>4.2244332082857614</v>
      </c>
      <c r="R2401" s="1">
        <f>B2401/S2401</f>
        <v>12.147451737451737</v>
      </c>
      <c r="S2401" s="1">
        <f>($O2401+$O2401*($Q2401-$C$1)/$C$1)/$C2401</f>
        <v>13.015075376884422</v>
      </c>
      <c r="T2401" s="1">
        <f>($O2401+$O2401*($Q2401+T$2-$C$1)/$C$1)/$C2401</f>
        <v>19.176884422110554</v>
      </c>
      <c r="U2401" s="1">
        <f>($O2401+$O2401*($Q2401+U$2-$C$1)/$C$1)/$C2401</f>
        <v>16.09597989949749</v>
      </c>
      <c r="V2401" s="1">
        <f>($O2401+$O2401*($Q2401+V$2-$C$1)/$C$1)/$C2401</f>
        <v>13.015075376884422</v>
      </c>
      <c r="AA2401"/>
      <c r="AB2401"/>
    </row>
    <row r="2402" spans="1:28" hidden="1" x14ac:dyDescent="0.2">
      <c r="A2402" t="s">
        <v>2482</v>
      </c>
      <c r="B2402" s="5">
        <v>25.81</v>
      </c>
      <c r="C2402" s="2">
        <v>12309948</v>
      </c>
      <c r="D2402" s="2">
        <v>6000000</v>
      </c>
      <c r="E2402" t="s">
        <v>27</v>
      </c>
      <c r="F2402" s="2">
        <v>2000000</v>
      </c>
      <c r="G2402" s="1">
        <f>D2402/$C$3</f>
        <v>6.0331090994267443E-2</v>
      </c>
      <c r="H2402" s="1">
        <f>F2402/$C$3</f>
        <v>2.0110363664755812E-2</v>
      </c>
      <c r="I2402" s="1">
        <f>$B$3/G2402</f>
        <v>109.89358704999999</v>
      </c>
      <c r="J2402" s="1">
        <f>$B$3/H2402</f>
        <v>329.68076115000002</v>
      </c>
      <c r="K2402" s="3">
        <v>63000000</v>
      </c>
      <c r="L2402" s="3">
        <v>11000000</v>
      </c>
      <c r="M2402" s="1">
        <f>(K2402-L2402)/C2402</f>
        <v>4.2242258050155854</v>
      </c>
      <c r="N2402" s="1">
        <f>B2402/M2402</f>
        <v>6.1099953438461538</v>
      </c>
      <c r="O2402" s="3">
        <v>52000000</v>
      </c>
      <c r="P2402" s="1">
        <f>F2402/O2402*100</f>
        <v>3.8461538461538463</v>
      </c>
      <c r="Q2402" s="1">
        <f>D2402/O2402*100</f>
        <v>11.538461538461538</v>
      </c>
      <c r="R2402" s="1">
        <f>B2402/S2402</f>
        <v>5.2953292979999995</v>
      </c>
      <c r="S2402" s="1">
        <f>($O2402+$O2402*($Q2402-$C$1)/$C$1)/$C2402</f>
        <v>4.8741066980949066</v>
      </c>
      <c r="T2402" s="1">
        <f>($O2402+$O2402*($Q2402+T$2-$C$1)/$C$1)/$C2402</f>
        <v>5.7189518590980235</v>
      </c>
      <c r="U2402" s="1">
        <f>($O2402+$O2402*($Q2402+U$2-$C$1)/$C$1)/$C2402</f>
        <v>5.2965292785964655</v>
      </c>
      <c r="V2402" s="1">
        <f>($O2402+$O2402*($Q2402+V$2-$C$1)/$C$1)/$C2402</f>
        <v>4.8741066980949066</v>
      </c>
      <c r="AA2402"/>
      <c r="AB2402"/>
    </row>
    <row r="2403" spans="1:28" hidden="1" x14ac:dyDescent="0.2">
      <c r="A2403" t="s">
        <v>2483</v>
      </c>
      <c r="B2403" s="5">
        <v>164.06</v>
      </c>
      <c r="C2403" s="2">
        <v>1895000</v>
      </c>
      <c r="D2403" s="2">
        <v>22000000</v>
      </c>
      <c r="E2403" t="s">
        <v>27</v>
      </c>
      <c r="F2403" s="2">
        <v>8000000</v>
      </c>
      <c r="G2403" s="1">
        <f>D2403/$C$3</f>
        <v>0.22121400031231395</v>
      </c>
      <c r="H2403" s="1">
        <f>F2403/$C$3</f>
        <v>8.0441454659023248E-2</v>
      </c>
      <c r="I2403" s="1">
        <f>$B$3/G2403</f>
        <v>29.970978286363636</v>
      </c>
      <c r="J2403" s="1">
        <f>$B$3/H2403</f>
        <v>82.420190287500006</v>
      </c>
      <c r="K2403" s="3">
        <v>266000000</v>
      </c>
      <c r="L2403" s="3">
        <v>70000000</v>
      </c>
      <c r="M2403" s="1">
        <f>(K2403-L2403)/C2403</f>
        <v>103.43007915567283</v>
      </c>
      <c r="N2403" s="1">
        <f>B2403/M2403</f>
        <v>1.5861923469387755</v>
      </c>
      <c r="O2403" s="3">
        <v>196000000</v>
      </c>
      <c r="P2403" s="1">
        <f>F2403/O2403*100</f>
        <v>4.0816326530612246</v>
      </c>
      <c r="Q2403" s="1">
        <f>D2403/O2403*100</f>
        <v>11.224489795918368</v>
      </c>
      <c r="R2403" s="1">
        <f>B2403/S2403</f>
        <v>1.4131531818181817</v>
      </c>
      <c r="S2403" s="1">
        <f>($O2403+$O2403*($Q2403-$C$1)/$C$1)/$C2403</f>
        <v>116.09498680738787</v>
      </c>
      <c r="T2403" s="1">
        <f>($O2403+$O2403*($Q2403+T$2-$C$1)/$C$1)/$C2403</f>
        <v>136.78100263852244</v>
      </c>
      <c r="U2403" s="1">
        <f>($O2403+$O2403*($Q2403+U$2-$C$1)/$C$1)/$C2403</f>
        <v>126.43799472295514</v>
      </c>
      <c r="V2403" s="1">
        <f>($O2403+$O2403*($Q2403+V$2-$C$1)/$C$1)/$C2403</f>
        <v>116.09498680738787</v>
      </c>
      <c r="AA2403"/>
      <c r="AB2403"/>
    </row>
    <row r="2404" spans="1:28" hidden="1" x14ac:dyDescent="0.2">
      <c r="A2404" t="s">
        <v>2484</v>
      </c>
      <c r="B2404" s="5">
        <v>11.81</v>
      </c>
      <c r="C2404" s="2">
        <v>261812970</v>
      </c>
      <c r="D2404" s="2">
        <v>203000000</v>
      </c>
      <c r="E2404" t="s">
        <v>27</v>
      </c>
      <c r="F2404" s="2">
        <v>52000000</v>
      </c>
      <c r="G2404" s="1">
        <f>D2404/$C$3</f>
        <v>2.0412019119727152</v>
      </c>
      <c r="H2404" s="1">
        <f>F2404/$C$3</f>
        <v>0.52286945528365114</v>
      </c>
      <c r="I2404" s="1">
        <f>$B$3/G2404</f>
        <v>3.2480863167487684</v>
      </c>
      <c r="J2404" s="1">
        <f>$B$3/H2404</f>
        <v>12.680029275000001</v>
      </c>
      <c r="K2404" s="4">
        <v>26725000000</v>
      </c>
      <c r="L2404" s="4">
        <v>23794000000</v>
      </c>
      <c r="M2404" s="1">
        <f>(K2404-L2404)/C2404</f>
        <v>11.195014517424404</v>
      </c>
      <c r="N2404" s="1">
        <f>B2404/M2404</f>
        <v>1.0549338709314227</v>
      </c>
      <c r="O2404" s="4">
        <v>2931000000</v>
      </c>
      <c r="P2404" s="1">
        <f>F2404/O2404*100</f>
        <v>1.7741385192766974</v>
      </c>
      <c r="Q2404" s="1">
        <f>D2404/O2404*100</f>
        <v>6.9259638348686456</v>
      </c>
      <c r="R2404" s="1">
        <f>B2404/S2404</f>
        <v>1.523158214630542</v>
      </c>
      <c r="S2404" s="1">
        <f>($O2404+$O2404*($Q2404-$C$1)/$C$1)/$C2404</f>
        <v>7.7536265678510885</v>
      </c>
      <c r="T2404" s="1">
        <f>($O2404+$O2404*($Q2404+T$2-$C$1)/$C$1)/$C2404</f>
        <v>9.992629471335972</v>
      </c>
      <c r="U2404" s="1">
        <f>($O2404+$O2404*($Q2404+U$2-$C$1)/$C$1)/$C2404</f>
        <v>8.873128019593528</v>
      </c>
      <c r="V2404" s="1">
        <f>($O2404+$O2404*($Q2404+V$2-$C$1)/$C$1)/$C2404</f>
        <v>7.7536265678510885</v>
      </c>
      <c r="AA2404"/>
      <c r="AB2404"/>
    </row>
    <row r="2405" spans="1:28" hidden="1" x14ac:dyDescent="0.2">
      <c r="A2405" t="s">
        <v>4969</v>
      </c>
      <c r="B2405" s="5">
        <v>3.54</v>
      </c>
      <c r="C2405" s="2">
        <v>129140830</v>
      </c>
      <c r="D2405" s="2">
        <v>73000000</v>
      </c>
      <c r="E2405" t="s">
        <v>27</v>
      </c>
      <c r="F2405" s="2">
        <v>73000000</v>
      </c>
      <c r="G2405" s="1">
        <f>D2405/$C$3</f>
        <v>0.73402827376358715</v>
      </c>
      <c r="H2405" s="1">
        <f>F2405/$C$3</f>
        <v>0.73402827376358715</v>
      </c>
      <c r="I2405" s="1">
        <f>$B$3/G2405</f>
        <v>9.0323496205479454</v>
      </c>
      <c r="J2405" s="1">
        <f>$B$3/H2405</f>
        <v>9.0323496205479454</v>
      </c>
      <c r="K2405" s="2">
        <v>8034000000</v>
      </c>
      <c r="L2405" s="2">
        <v>7288000000</v>
      </c>
      <c r="M2405" s="1">
        <f>(K2405-L2405)/C2405</f>
        <v>5.776639347911888</v>
      </c>
      <c r="N2405" s="1">
        <f>B2405/M2405</f>
        <v>0.61281305388739948</v>
      </c>
      <c r="O2405" s="2">
        <v>680000000</v>
      </c>
      <c r="P2405" s="1">
        <f>F2405/O2405*100</f>
        <v>10.735294117647058</v>
      </c>
      <c r="Q2405" s="1">
        <f>D2405/O2405*100</f>
        <v>10.735294117647058</v>
      </c>
      <c r="R2405" s="1">
        <f>B2405/S2405</f>
        <v>0.62624457287671231</v>
      </c>
      <c r="S2405" s="1">
        <f>($O2405+$O2405*($Q2405-$C$1)/$C$1)/$C2405</f>
        <v>5.6527435978226253</v>
      </c>
      <c r="T2405" s="1">
        <f>($O2405+$O2405*($Q2405+T$2-$C$1)/$C$1)/$C2405</f>
        <v>6.7058574735813608</v>
      </c>
      <c r="U2405" s="1">
        <f>($O2405+$O2405*($Q2405+U$2-$C$1)/$C$1)/$C2405</f>
        <v>6.1793005357019926</v>
      </c>
      <c r="V2405" s="1">
        <f>($O2405+$O2405*($Q2405+V$2-$C$1)/$C$1)/$C2405</f>
        <v>5.6527435978226253</v>
      </c>
      <c r="AA2405"/>
      <c r="AB2405"/>
    </row>
    <row r="2406" spans="1:28" hidden="1" x14ac:dyDescent="0.2">
      <c r="A2406" t="s">
        <v>2486</v>
      </c>
      <c r="B2406" s="5">
        <v>0.32</v>
      </c>
      <c r="C2406" s="2">
        <v>9311956</v>
      </c>
      <c r="D2406" s="2">
        <v>-23000000</v>
      </c>
      <c r="E2406" t="s">
        <v>27</v>
      </c>
      <c r="F2406" s="2">
        <v>-3000000</v>
      </c>
      <c r="G2406" s="1">
        <f>D2406/$C$3</f>
        <v>-0.23126918214469186</v>
      </c>
      <c r="H2406" s="1">
        <f>F2406/$C$3</f>
        <v>-3.0165545497133722E-2</v>
      </c>
      <c r="I2406" s="1">
        <f>$B$3/G2406</f>
        <v>-28.667892273913044</v>
      </c>
      <c r="J2406" s="1">
        <f>$B$3/H2406</f>
        <v>-219.78717409999999</v>
      </c>
      <c r="K2406" s="3">
        <v>11000000</v>
      </c>
      <c r="L2406" s="3">
        <v>3000000</v>
      </c>
      <c r="M2406" s="1">
        <f>(K2406-L2406)/C2406</f>
        <v>0.85911058858095979</v>
      </c>
      <c r="N2406" s="1">
        <f>B2406/M2406</f>
        <v>0.37247824000000002</v>
      </c>
      <c r="O2406" s="3">
        <v>8000000</v>
      </c>
      <c r="P2406" s="1">
        <f>F2406/O2406*100</f>
        <v>-37.5</v>
      </c>
      <c r="Q2406" s="1">
        <f>D2406/O2406*100</f>
        <v>-287.5</v>
      </c>
      <c r="R2406" s="1">
        <f>B2406/S2406</f>
        <v>-1.2955764869565218E-2</v>
      </c>
      <c r="S2406" s="1">
        <f>($O2406+$O2406*($Q2406-$C$1)/$C$1)/$C2406</f>
        <v>-24.699429421702593</v>
      </c>
      <c r="T2406" s="1">
        <f>($O2406+$O2406*($Q2406+T$2-$C$1)/$C$1)/$C2406</f>
        <v>-24.527607303986404</v>
      </c>
      <c r="U2406" s="1">
        <f>($O2406+$O2406*($Q2406+U$2-$C$1)/$C$1)/$C2406</f>
        <v>-24.613518362844498</v>
      </c>
      <c r="V2406" s="1">
        <f>($O2406+$O2406*($Q2406+V$2-$C$1)/$C$1)/$C2406</f>
        <v>-24.699429421702593</v>
      </c>
      <c r="AA2406"/>
      <c r="AB2406"/>
    </row>
    <row r="2407" spans="1:28" hidden="1" x14ac:dyDescent="0.2">
      <c r="A2407" t="s">
        <v>2487</v>
      </c>
      <c r="B2407" s="5">
        <v>31.34</v>
      </c>
      <c r="C2407" s="2">
        <v>538644888</v>
      </c>
      <c r="D2407" s="2">
        <v>-5000000</v>
      </c>
      <c r="E2407" t="s">
        <v>27</v>
      </c>
      <c r="F2407" s="2">
        <v>34000000</v>
      </c>
      <c r="G2407" s="1">
        <f>D2407/$C$3</f>
        <v>-5.027590916188953E-2</v>
      </c>
      <c r="H2407" s="1">
        <f>F2407/$C$3</f>
        <v>0.34187618230084882</v>
      </c>
      <c r="I2407" s="1">
        <f>$B$3/G2407</f>
        <v>-131.87230446000001</v>
      </c>
      <c r="J2407" s="1">
        <f>$B$3/H2407</f>
        <v>19.39298595</v>
      </c>
      <c r="K2407" s="4">
        <v>17660000000</v>
      </c>
      <c r="L2407" s="4">
        <v>9484000000</v>
      </c>
      <c r="M2407" s="1">
        <f>(K2407-L2407)/C2407</f>
        <v>15.17883151246021</v>
      </c>
      <c r="N2407" s="1">
        <f>B2407/M2407</f>
        <v>2.0647175623679059</v>
      </c>
      <c r="O2407" s="4">
        <v>8097000000</v>
      </c>
      <c r="P2407" s="1">
        <f>F2407/O2407*100</f>
        <v>0.41990860812646663</v>
      </c>
      <c r="Q2407" s="1">
        <f>D2407/O2407*100</f>
        <v>-6.1751265900950966E-2</v>
      </c>
      <c r="R2407" s="1">
        <f>B2407/S2407</f>
        <v>-337.62261579839998</v>
      </c>
      <c r="S2407" s="1">
        <f>($O2407+$O2407*($Q2407-$C$1)/$C$1)/$C2407</f>
        <v>-9.2825535178939642E-2</v>
      </c>
      <c r="T2407" s="1">
        <f>($O2407+$O2407*($Q2407+T$2-$C$1)/$C$1)/$C2407</f>
        <v>2.9136078981965592</v>
      </c>
      <c r="U2407" s="1">
        <f>($O2407+$O2407*($Q2407+U$2-$C$1)/$C$1)/$C2407</f>
        <v>1.4103911815088088</v>
      </c>
      <c r="V2407" s="1">
        <f>($O2407+$O2407*($Q2407+V$2-$C$1)/$C$1)/$C2407</f>
        <v>-9.2825535178939642E-2</v>
      </c>
      <c r="AA2407"/>
      <c r="AB2407"/>
    </row>
    <row r="2408" spans="1:28" hidden="1" x14ac:dyDescent="0.2">
      <c r="A2408" t="s">
        <v>2488</v>
      </c>
      <c r="B2408" s="5">
        <v>18.350000000000001</v>
      </c>
      <c r="C2408" s="2">
        <v>95577000</v>
      </c>
      <c r="D2408" s="2">
        <v>-129000000</v>
      </c>
      <c r="E2408" t="s">
        <v>27</v>
      </c>
      <c r="F2408" s="2">
        <v>-79000000</v>
      </c>
      <c r="G2408" s="1">
        <f>D2408/$C$3</f>
        <v>-1.2971184563767499</v>
      </c>
      <c r="H2408" s="1">
        <f>F2408/$C$3</f>
        <v>-0.79435936475785462</v>
      </c>
      <c r="I2408" s="1">
        <f>$B$3/G2408</f>
        <v>-5.1113296302325582</v>
      </c>
      <c r="J2408" s="1">
        <f>$B$3/H2408</f>
        <v>-8.3463483835443029</v>
      </c>
      <c r="K2408" s="3">
        <v>790000000</v>
      </c>
      <c r="L2408" s="3">
        <v>387000000</v>
      </c>
      <c r="M2408" s="1">
        <f>(K2408-L2408)/C2408</f>
        <v>4.2164956004059553</v>
      </c>
      <c r="N2408" s="1">
        <f>B2408/M2408</f>
        <v>4.3519552109181143</v>
      </c>
      <c r="O2408" s="3">
        <v>404000000</v>
      </c>
      <c r="P2408" s="1">
        <f>F2408/O2408*100</f>
        <v>-19.554455445544555</v>
      </c>
      <c r="Q2408" s="1">
        <f>D2408/O2408*100</f>
        <v>-31.93069306930693</v>
      </c>
      <c r="R2408" s="1">
        <f>B2408/S2408</f>
        <v>-1.3595643023255817</v>
      </c>
      <c r="S2408" s="1">
        <f>($O2408+$O2408*($Q2408-$C$1)/$C$1)/$C2408</f>
        <v>-13.496971028594743</v>
      </c>
      <c r="T2408" s="1">
        <f>($O2408+$O2408*($Q2408+T$2-$C$1)/$C$1)/$C2408</f>
        <v>-12.651579354865708</v>
      </c>
      <c r="U2408" s="1">
        <f>($O2408+$O2408*($Q2408+U$2-$C$1)/$C$1)/$C2408</f>
        <v>-13.074275191730225</v>
      </c>
      <c r="V2408" s="1">
        <f>($O2408+$O2408*($Q2408+V$2-$C$1)/$C$1)/$C2408</f>
        <v>-13.496971028594743</v>
      </c>
      <c r="AA2408"/>
      <c r="AB2408"/>
    </row>
    <row r="2409" spans="1:28" hidden="1" x14ac:dyDescent="0.2">
      <c r="A2409" t="s">
        <v>2489</v>
      </c>
      <c r="B2409" s="5">
        <v>5.51</v>
      </c>
      <c r="C2409" s="2">
        <v>14181000</v>
      </c>
      <c r="D2409" s="2">
        <v>-71000000</v>
      </c>
      <c r="E2409" t="s">
        <v>27</v>
      </c>
      <c r="F2409" s="2">
        <v>-4000000</v>
      </c>
      <c r="G2409" s="1">
        <f>D2409/$C$3</f>
        <v>-0.71391791009883143</v>
      </c>
      <c r="H2409" s="1">
        <f>F2409/$C$3</f>
        <v>-4.0220727329511624E-2</v>
      </c>
      <c r="I2409" s="1">
        <f>$B$3/G2409</f>
        <v>-9.2867820042253513</v>
      </c>
      <c r="J2409" s="1">
        <f>$B$3/H2409</f>
        <v>-164.84038057500001</v>
      </c>
      <c r="K2409" s="3">
        <v>255000000</v>
      </c>
      <c r="L2409" s="3">
        <v>278000000</v>
      </c>
      <c r="M2409" s="1">
        <f>(K2409-L2409)/C2409</f>
        <v>-1.6218884422819264</v>
      </c>
      <c r="N2409" s="1">
        <f>B2409/M2409</f>
        <v>-3.3972743478260869</v>
      </c>
      <c r="O2409" s="3">
        <v>-25000000</v>
      </c>
      <c r="P2409" s="1">
        <f>F2409/O2409*100</f>
        <v>16</v>
      </c>
      <c r="Q2409" s="1">
        <f>D2409/O2409*100</f>
        <v>284</v>
      </c>
      <c r="R2409" s="1">
        <f>B2409/S2409</f>
        <v>-0.11005254929577465</v>
      </c>
      <c r="S2409" s="1">
        <f>($O2409+$O2409*($Q2409-$C$1)/$C$1)/$C2409</f>
        <v>-50.06699104435512</v>
      </c>
      <c r="T2409" s="1">
        <f>($O2409+$O2409*($Q2409+T$2-$C$1)/$C$1)/$C2409</f>
        <v>-50.419575488329457</v>
      </c>
      <c r="U2409" s="1">
        <f>($O2409+$O2409*($Q2409+U$2-$C$1)/$C$1)/$C2409</f>
        <v>-50.243283266342289</v>
      </c>
      <c r="V2409" s="1">
        <f>($O2409+$O2409*($Q2409+V$2-$C$1)/$C$1)/$C2409</f>
        <v>-50.06699104435512</v>
      </c>
      <c r="AA2409"/>
      <c r="AB2409"/>
    </row>
    <row r="2410" spans="1:28" hidden="1" x14ac:dyDescent="0.2">
      <c r="A2410" t="s">
        <v>2490</v>
      </c>
      <c r="B2410" s="5">
        <v>59.42</v>
      </c>
      <c r="C2410" s="2">
        <v>143408000</v>
      </c>
      <c r="D2410" s="2">
        <v>274000000</v>
      </c>
      <c r="E2410" t="s">
        <v>27</v>
      </c>
      <c r="F2410" s="2">
        <v>26000000</v>
      </c>
      <c r="G2410" s="1">
        <f>D2410/$C$3</f>
        <v>2.7551198220715465</v>
      </c>
      <c r="H2410" s="1">
        <f>F2410/$C$3</f>
        <v>0.26143472764182557</v>
      </c>
      <c r="I2410" s="1">
        <f>$B$3/G2410</f>
        <v>2.4064289135036496</v>
      </c>
      <c r="J2410" s="1">
        <f>$B$3/H2410</f>
        <v>25.360058550000002</v>
      </c>
      <c r="K2410" s="4">
        <v>2895000000</v>
      </c>
      <c r="L2410" s="4">
        <v>1397000000</v>
      </c>
      <c r="M2410" s="1">
        <f>(K2410-L2410)/C2410</f>
        <v>10.44572129867232</v>
      </c>
      <c r="N2410" s="1">
        <f>B2410/M2410</f>
        <v>5.6884535113484649</v>
      </c>
      <c r="O2410" s="4">
        <v>1336000000</v>
      </c>
      <c r="P2410" s="1">
        <f>F2410/O2410*100</f>
        <v>1.9461077844311379</v>
      </c>
      <c r="Q2410" s="1">
        <f>D2410/O2410*100</f>
        <v>20.508982035928145</v>
      </c>
      <c r="R2410" s="1">
        <f>B2410/S2410</f>
        <v>3.109964729927007</v>
      </c>
      <c r="S2410" s="1">
        <f>($O2410+$O2410*($Q2410-$C$1)/$C$1)/$C2410</f>
        <v>19.106326006917328</v>
      </c>
      <c r="T2410" s="1">
        <f>($O2410+$O2410*($Q2410+T$2-$C$1)/$C$1)/$C2410</f>
        <v>20.969541448175836</v>
      </c>
      <c r="U2410" s="1">
        <f>($O2410+$O2410*($Q2410+U$2-$C$1)/$C$1)/$C2410</f>
        <v>20.03793372754658</v>
      </c>
      <c r="V2410" s="1">
        <f>($O2410+$O2410*($Q2410+V$2-$C$1)/$C$1)/$C2410</f>
        <v>19.106326006917328</v>
      </c>
      <c r="AA2410"/>
      <c r="AB2410"/>
    </row>
    <row r="2411" spans="1:28" hidden="1" x14ac:dyDescent="0.2">
      <c r="A2411" t="s">
        <v>2491</v>
      </c>
      <c r="B2411" s="5">
        <v>25.54</v>
      </c>
      <c r="C2411" s="2">
        <v>131688000</v>
      </c>
      <c r="D2411" s="2">
        <v>-13000000</v>
      </c>
      <c r="E2411" t="s">
        <v>27</v>
      </c>
      <c r="F2411" s="2">
        <v>-18000000</v>
      </c>
      <c r="G2411" s="1">
        <f>D2411/$C$3</f>
        <v>-0.13071736382091279</v>
      </c>
      <c r="H2411" s="1">
        <f>F2411/$C$3</f>
        <v>-0.18099327298280232</v>
      </c>
      <c r="I2411" s="1">
        <f>$B$3/G2411</f>
        <v>-50.720117100000003</v>
      </c>
      <c r="J2411" s="1">
        <f>$B$3/H2411</f>
        <v>-36.631195683333331</v>
      </c>
      <c r="K2411" s="4">
        <v>3827000000</v>
      </c>
      <c r="L2411" s="4">
        <v>2268000000</v>
      </c>
      <c r="M2411" s="1">
        <f>(K2411-L2411)/C2411</f>
        <v>11.838588178117975</v>
      </c>
      <c r="N2411" s="1">
        <f>B2411/M2411</f>
        <v>2.1573518409236692</v>
      </c>
      <c r="O2411" s="4">
        <v>1559000000</v>
      </c>
      <c r="P2411" s="1">
        <f>F2411/O2411*100</f>
        <v>-1.1545862732520846</v>
      </c>
      <c r="Q2411" s="1">
        <f>D2411/O2411*100</f>
        <v>-0.83386786401539437</v>
      </c>
      <c r="R2411" s="1">
        <f>B2411/S2411</f>
        <v>-25.871627076923076</v>
      </c>
      <c r="S2411" s="1">
        <f>($O2411+$O2411*($Q2411-$C$1)/$C$1)/$C2411</f>
        <v>-0.98718182370451368</v>
      </c>
      <c r="T2411" s="1">
        <f>($O2411+$O2411*($Q2411+T$2-$C$1)/$C$1)/$C2411</f>
        <v>1.3805358119190814</v>
      </c>
      <c r="U2411" s="1">
        <f>($O2411+$O2411*($Q2411+U$2-$C$1)/$C$1)/$C2411</f>
        <v>0.19667699410728387</v>
      </c>
      <c r="V2411" s="1">
        <f>($O2411+$O2411*($Q2411+V$2-$C$1)/$C$1)/$C2411</f>
        <v>-0.98718182370451368</v>
      </c>
      <c r="AA2411"/>
      <c r="AB2411"/>
    </row>
    <row r="2412" spans="1:28" hidden="1" x14ac:dyDescent="0.2">
      <c r="A2412" t="s">
        <v>2492</v>
      </c>
      <c r="B2412" s="5">
        <v>88.62</v>
      </c>
      <c r="C2412" s="2">
        <v>25247831</v>
      </c>
      <c r="D2412" s="2">
        <v>-48000000</v>
      </c>
      <c r="E2412" t="s">
        <v>27</v>
      </c>
      <c r="F2412" s="2">
        <v>-18000000</v>
      </c>
      <c r="G2412" s="1">
        <f>D2412/$C$3</f>
        <v>-0.48264872795413954</v>
      </c>
      <c r="H2412" s="1">
        <f>F2412/$C$3</f>
        <v>-0.18099327298280232</v>
      </c>
      <c r="I2412" s="1">
        <f>$B$3/G2412</f>
        <v>-13.736698381249999</v>
      </c>
      <c r="J2412" s="1">
        <f>$B$3/H2412</f>
        <v>-36.631195683333331</v>
      </c>
      <c r="K2412" s="3">
        <v>310000000</v>
      </c>
      <c r="L2412" s="3">
        <v>167000000</v>
      </c>
      <c r="M2412" s="1">
        <f>(K2412-L2412)/C2412</f>
        <v>5.6638528672027313</v>
      </c>
      <c r="N2412" s="1">
        <f>B2412/M2412</f>
        <v>15.64659288965035</v>
      </c>
      <c r="O2412" s="3">
        <v>143000000</v>
      </c>
      <c r="P2412" s="1">
        <f>F2412/O2412*100</f>
        <v>-12.587412587412588</v>
      </c>
      <c r="Q2412" s="1">
        <f>D2412/O2412*100</f>
        <v>-33.566433566433567</v>
      </c>
      <c r="R2412" s="1">
        <f>B2412/S2412</f>
        <v>-4.6613807983750002</v>
      </c>
      <c r="S2412" s="1">
        <f>($O2412+$O2412*($Q2412-$C$1)/$C$1)/$C2412</f>
        <v>-19.011534099701475</v>
      </c>
      <c r="T2412" s="1">
        <f>($O2412+$O2412*($Q2412+T$2-$C$1)/$C$1)/$C2412</f>
        <v>-17.878763526260929</v>
      </c>
      <c r="U2412" s="1">
        <f>($O2412+$O2412*($Q2412+U$2-$C$1)/$C$1)/$C2412</f>
        <v>-18.445148812981202</v>
      </c>
      <c r="V2412" s="1">
        <f>($O2412+$O2412*($Q2412+V$2-$C$1)/$C$1)/$C2412</f>
        <v>-19.011534099701475</v>
      </c>
      <c r="AA2412"/>
      <c r="AB2412"/>
    </row>
    <row r="2413" spans="1:28" hidden="1" x14ac:dyDescent="0.2">
      <c r="A2413" t="s">
        <v>2493</v>
      </c>
      <c r="B2413" s="5">
        <v>2.84</v>
      </c>
      <c r="C2413" s="2">
        <v>13768000</v>
      </c>
      <c r="D2413" s="2">
        <v>-13000000</v>
      </c>
      <c r="E2413" t="s">
        <v>143</v>
      </c>
      <c r="F2413" s="2">
        <v>-2000000</v>
      </c>
      <c r="G2413" s="1">
        <f>D2413/$C$3</f>
        <v>-0.13071736382091279</v>
      </c>
      <c r="H2413" s="1">
        <f>F2413/$C$3</f>
        <v>-2.0110363664755812E-2</v>
      </c>
      <c r="I2413" s="1">
        <f>$B$3/G2413</f>
        <v>-50.720117100000003</v>
      </c>
      <c r="J2413" s="1">
        <f>$B$3/H2413</f>
        <v>-329.68076115000002</v>
      </c>
      <c r="K2413" s="3">
        <v>36000000</v>
      </c>
      <c r="L2413" s="3">
        <v>12000000</v>
      </c>
      <c r="M2413" s="1">
        <f>(K2413-L2413)/C2413</f>
        <v>1.7431725740848345</v>
      </c>
      <c r="N2413" s="1">
        <f>B2413/M2413</f>
        <v>1.6292133333333332</v>
      </c>
      <c r="O2413" s="3">
        <v>24000000</v>
      </c>
      <c r="P2413" s="1">
        <f>F2413/O2413*100</f>
        <v>-8.3333333333333321</v>
      </c>
      <c r="Q2413" s="1">
        <f>D2413/O2413*100</f>
        <v>-54.166666666666664</v>
      </c>
      <c r="R2413" s="1">
        <f>B2413/S2413</f>
        <v>-0.30077784615384617</v>
      </c>
      <c r="S2413" s="1">
        <f>($O2413+$O2413*($Q2413-$C$1)/$C$1)/$C2413</f>
        <v>-9.4421847762928515</v>
      </c>
      <c r="T2413" s="1">
        <f>($O2413+$O2413*($Q2413+T$2-$C$1)/$C$1)/$C2413</f>
        <v>-9.0935502614758867</v>
      </c>
      <c r="U2413" s="1">
        <f>($O2413+$O2413*($Q2413+U$2-$C$1)/$C$1)/$C2413</f>
        <v>-9.2678675188843691</v>
      </c>
      <c r="V2413" s="1">
        <f>($O2413+$O2413*($Q2413+V$2-$C$1)/$C$1)/$C2413</f>
        <v>-9.4421847762928515</v>
      </c>
      <c r="AA2413"/>
      <c r="AB2413"/>
    </row>
    <row r="2414" spans="1:28" hidden="1" x14ac:dyDescent="0.2">
      <c r="A2414" t="s">
        <v>2494</v>
      </c>
      <c r="B2414" s="5">
        <v>31.55</v>
      </c>
      <c r="C2414" s="2">
        <v>287691000</v>
      </c>
      <c r="D2414" s="2">
        <v>363000000</v>
      </c>
      <c r="E2414" t="s">
        <v>27</v>
      </c>
      <c r="F2414" s="2">
        <v>108000000</v>
      </c>
      <c r="G2414" s="1">
        <f>D2414/$C$3</f>
        <v>3.6500310051531804</v>
      </c>
      <c r="H2414" s="1">
        <f>F2414/$C$3</f>
        <v>1.0859596378968139</v>
      </c>
      <c r="I2414" s="1">
        <f>$B$3/G2414</f>
        <v>1.8164229264462808</v>
      </c>
      <c r="J2414" s="1">
        <f>$B$3/H2414</f>
        <v>6.1051992805555555</v>
      </c>
      <c r="K2414" s="4">
        <v>13577000000</v>
      </c>
      <c r="L2414" s="4">
        <v>12065000000</v>
      </c>
      <c r="M2414" s="1">
        <f>(K2414-L2414)/C2414</f>
        <v>5.2556388625295893</v>
      </c>
      <c r="N2414" s="1">
        <f>B2414/M2414</f>
        <v>6.0030760912698407</v>
      </c>
      <c r="O2414" s="4">
        <v>1511000000</v>
      </c>
      <c r="P2414" s="1">
        <f>F2414/O2414*100</f>
        <v>7.1475843812045001</v>
      </c>
      <c r="Q2414" s="1">
        <f>D2414/O2414*100</f>
        <v>24.023825281270682</v>
      </c>
      <c r="R2414" s="1">
        <f>B2414/S2414</f>
        <v>2.500454834710744</v>
      </c>
      <c r="S2414" s="1">
        <f>($O2414+$O2414*($Q2414-$C$1)/$C$1)/$C2414</f>
        <v>12.617704412025402</v>
      </c>
      <c r="T2414" s="1">
        <f>($O2414+$O2414*($Q2414+T$2-$C$1)/$C$1)/$C2414</f>
        <v>13.668136994205589</v>
      </c>
      <c r="U2414" s="1">
        <f>($O2414+$O2414*($Q2414+U$2-$C$1)/$C$1)/$C2414</f>
        <v>13.142920703115495</v>
      </c>
      <c r="V2414" s="1">
        <f>($O2414+$O2414*($Q2414+V$2-$C$1)/$C$1)/$C2414</f>
        <v>12.617704412025402</v>
      </c>
      <c r="AA2414"/>
      <c r="AB2414"/>
    </row>
    <row r="2415" spans="1:28" hidden="1" x14ac:dyDescent="0.2">
      <c r="A2415" t="s">
        <v>2495</v>
      </c>
      <c r="B2415" s="5">
        <v>54.78</v>
      </c>
      <c r="C2415" s="2">
        <v>28650000</v>
      </c>
      <c r="D2415" s="2">
        <v>88000000</v>
      </c>
      <c r="E2415" t="s">
        <v>143</v>
      </c>
      <c r="F2415" s="2">
        <v>36000000</v>
      </c>
      <c r="G2415" s="1">
        <f>D2415/$C$3</f>
        <v>0.88485600124925579</v>
      </c>
      <c r="H2415" s="1">
        <f>F2415/$C$3</f>
        <v>0.36198654596560464</v>
      </c>
      <c r="I2415" s="1">
        <f>$B$3/G2415</f>
        <v>7.4927445715909089</v>
      </c>
      <c r="J2415" s="1">
        <f>$B$3/H2415</f>
        <v>18.315597841666666</v>
      </c>
      <c r="K2415" s="3">
        <v>874000000</v>
      </c>
      <c r="L2415" s="3">
        <v>251000000</v>
      </c>
      <c r="M2415" s="1">
        <f>(K2415-L2415)/C2415</f>
        <v>21.745200698080279</v>
      </c>
      <c r="N2415" s="1">
        <f>B2415/M2415</f>
        <v>2.519176565008026</v>
      </c>
      <c r="O2415" s="3">
        <v>623000000</v>
      </c>
      <c r="P2415" s="1">
        <f>F2415/O2415*100</f>
        <v>5.7784911717495984</v>
      </c>
      <c r="Q2415" s="1">
        <f>D2415/O2415*100</f>
        <v>14.125200642054574</v>
      </c>
      <c r="R2415" s="1">
        <f>B2415/S2415</f>
        <v>1.7834625</v>
      </c>
      <c r="S2415" s="1">
        <f>($O2415+$O2415*($Q2415-$C$1)/$C$1)/$C2415</f>
        <v>30.715532286212916</v>
      </c>
      <c r="T2415" s="1">
        <f>($O2415+$O2415*($Q2415+T$2-$C$1)/$C$1)/$C2415</f>
        <v>35.064572425828963</v>
      </c>
      <c r="U2415" s="1">
        <f>($O2415+$O2415*($Q2415+U$2-$C$1)/$C$1)/$C2415</f>
        <v>32.890052356020945</v>
      </c>
      <c r="V2415" s="1">
        <f>($O2415+$O2415*($Q2415+V$2-$C$1)/$C$1)/$C2415</f>
        <v>30.715532286212916</v>
      </c>
      <c r="AA2415"/>
      <c r="AB2415"/>
    </row>
    <row r="2416" spans="1:28" hidden="1" x14ac:dyDescent="0.2">
      <c r="A2416" t="s">
        <v>2496</v>
      </c>
      <c r="B2416" s="5">
        <v>12.37</v>
      </c>
      <c r="C2416" s="2">
        <v>156436000</v>
      </c>
      <c r="D2416" s="2">
        <v>-282000000</v>
      </c>
      <c r="E2416" t="s">
        <v>27</v>
      </c>
      <c r="F2416" s="2">
        <v>21000000</v>
      </c>
      <c r="G2416" s="1">
        <f>D2416/$C$3</f>
        <v>-2.8355612767305698</v>
      </c>
      <c r="H2416" s="1">
        <f>F2416/$C$3</f>
        <v>0.21115881847993603</v>
      </c>
      <c r="I2416" s="1">
        <f>$B$3/G2416</f>
        <v>-2.3381614265957444</v>
      </c>
      <c r="J2416" s="1">
        <f>$B$3/H2416</f>
        <v>31.39816772857143</v>
      </c>
      <c r="K2416" s="3">
        <v>334000000</v>
      </c>
      <c r="L2416" s="3">
        <v>487000000</v>
      </c>
      <c r="M2416" s="1">
        <f>(K2416-L2416)/C2416</f>
        <v>-0.97803574624766676</v>
      </c>
      <c r="N2416" s="1">
        <f>B2416/M2416</f>
        <v>-12.647799477124183</v>
      </c>
      <c r="O2416" s="3">
        <v>-153000000</v>
      </c>
      <c r="P2416" s="1">
        <f>F2416/O2416*100</f>
        <v>-13.725490196078432</v>
      </c>
      <c r="Q2416" s="1">
        <f>D2416/O2416*100</f>
        <v>184.31372549019608</v>
      </c>
      <c r="R2416" s="1">
        <f>B2416/S2416</f>
        <v>-0.6862103971631206</v>
      </c>
      <c r="S2416" s="1">
        <f>($O2416+$O2416*($Q2416-$C$1)/$C$1)/$C2416</f>
        <v>-18.026541205349151</v>
      </c>
      <c r="T2416" s="1">
        <f>($O2416+$O2416*($Q2416+T$2-$C$1)/$C$1)/$C2416</f>
        <v>-18.222148354598687</v>
      </c>
      <c r="U2416" s="1">
        <f>($O2416+$O2416*($Q2416+U$2-$C$1)/$C$1)/$C2416</f>
        <v>-18.124344779973921</v>
      </c>
      <c r="V2416" s="1">
        <f>($O2416+$O2416*($Q2416+V$2-$C$1)/$C$1)/$C2416</f>
        <v>-18.026541205349151</v>
      </c>
      <c r="AA2416"/>
      <c r="AB2416"/>
    </row>
    <row r="2417" spans="1:28" hidden="1" x14ac:dyDescent="0.2">
      <c r="A2417" t="s">
        <v>2497</v>
      </c>
      <c r="B2417" s="5">
        <v>13.42</v>
      </c>
      <c r="C2417" s="2">
        <v>126014050</v>
      </c>
      <c r="D2417" s="2">
        <v>-424000000</v>
      </c>
      <c r="E2417" t="s">
        <v>30</v>
      </c>
      <c r="F2417" s="2">
        <v>-424000000</v>
      </c>
      <c r="G2417" s="1">
        <f>D2417/$C$3</f>
        <v>-4.2633970969282329</v>
      </c>
      <c r="H2417" s="1">
        <f>F2417/$C$3</f>
        <v>-4.2633970969282329</v>
      </c>
      <c r="I2417" s="1">
        <f>$B$3/G2417</f>
        <v>-1.55509792995283</v>
      </c>
      <c r="J2417" s="1">
        <f>$B$3/H2417</f>
        <v>-1.55509792995283</v>
      </c>
      <c r="K2417" s="4">
        <v>80999000000</v>
      </c>
      <c r="L2417" s="4">
        <v>40386000000</v>
      </c>
      <c r="M2417" s="1">
        <f>(K2417-L2417)/C2417</f>
        <v>322.28945899286629</v>
      </c>
      <c r="N2417" s="1">
        <f>B2417/M2417</f>
        <v>4.1639587102651858E-2</v>
      </c>
      <c r="O2417" s="4">
        <v>38435000000</v>
      </c>
      <c r="P2417" s="1">
        <f>F2417/O2417*100</f>
        <v>-1.1031611812150384</v>
      </c>
      <c r="Q2417" s="1">
        <f>D2417/O2417*100</f>
        <v>-1.1031611812150384</v>
      </c>
      <c r="R2417" s="1">
        <f>B2417/S2417</f>
        <v>-0.39884635636792454</v>
      </c>
      <c r="S2417" s="1">
        <f>($O2417+$O2417*($Q2417-$C$1)/$C$1)/$C2417</f>
        <v>-33.647041738599782</v>
      </c>
      <c r="T2417" s="1">
        <f>($O2417+$O2417*($Q2417+T$2-$C$1)/$C$1)/$C2417</f>
        <v>27.354092658715437</v>
      </c>
      <c r="U2417" s="1">
        <f>($O2417+$O2417*($Q2417+U$2-$C$1)/$C$1)/$C2417</f>
        <v>-3.1464745399421732</v>
      </c>
      <c r="V2417" s="1">
        <f>($O2417+$O2417*($Q2417+V$2-$C$1)/$C$1)/$C2417</f>
        <v>-33.647041738599782</v>
      </c>
      <c r="AA2417"/>
      <c r="AB2417"/>
    </row>
    <row r="2418" spans="1:28" hidden="1" x14ac:dyDescent="0.2">
      <c r="A2418" t="s">
        <v>2498</v>
      </c>
      <c r="B2418" s="5">
        <v>6.02</v>
      </c>
      <c r="C2418" s="2">
        <v>578676460</v>
      </c>
      <c r="D2418" s="2">
        <v>-632000000</v>
      </c>
      <c r="E2418" t="s">
        <v>30</v>
      </c>
      <c r="F2418" s="2">
        <v>-632000000</v>
      </c>
      <c r="G2418" s="1">
        <f>D2418/$C$3</f>
        <v>-6.354874918062837</v>
      </c>
      <c r="H2418" s="1">
        <f>F2418/$C$3</f>
        <v>-6.354874918062837</v>
      </c>
      <c r="I2418" s="1">
        <f>$B$3/G2418</f>
        <v>-1.0432935479430379</v>
      </c>
      <c r="J2418" s="1">
        <f>$B$3/H2418</f>
        <v>-1.0432935479430379</v>
      </c>
      <c r="K2418" s="4">
        <v>474634000000</v>
      </c>
      <c r="L2418" s="4">
        <v>388815000000</v>
      </c>
      <c r="M2418" s="1">
        <f>(K2418-L2418)/C2418</f>
        <v>148.30221364110784</v>
      </c>
      <c r="N2418" s="1">
        <f>B2418/M2418</f>
        <v>4.0592785853948425E-2</v>
      </c>
      <c r="O2418" s="4">
        <v>32075000000</v>
      </c>
      <c r="P2418" s="1">
        <f>F2418/O2418*100</f>
        <v>-1.9703819173811379</v>
      </c>
      <c r="Q2418" s="1">
        <f>D2418/O2418*100</f>
        <v>-1.9703819173811379</v>
      </c>
      <c r="R2418" s="1">
        <f>B2418/S2418</f>
        <v>-0.55120764069620254</v>
      </c>
      <c r="S2418" s="1">
        <f>($O2418+$O2418*($Q2418-$C$1)/$C$1)/$C2418</f>
        <v>-10.921474151549209</v>
      </c>
      <c r="T2418" s="1">
        <f>($O2418+$O2418*($Q2418+T$2-$C$1)/$C$1)/$C2418</f>
        <v>0.16416772854385678</v>
      </c>
      <c r="U2418" s="1">
        <f>($O2418+$O2418*($Q2418+U$2-$C$1)/$C$1)/$C2418</f>
        <v>-5.3786532115026766</v>
      </c>
      <c r="V2418" s="1">
        <f>($O2418+$O2418*($Q2418+V$2-$C$1)/$C$1)/$C2418</f>
        <v>-10.921474151549209</v>
      </c>
      <c r="AA2418"/>
      <c r="AB2418"/>
    </row>
    <row r="2419" spans="1:28" hidden="1" x14ac:dyDescent="0.2">
      <c r="A2419" t="s">
        <v>2499</v>
      </c>
      <c r="B2419" s="5">
        <v>288.08</v>
      </c>
      <c r="C2419" s="2">
        <v>264000000</v>
      </c>
      <c r="D2419" s="2">
        <v>1557000000</v>
      </c>
      <c r="E2419" t="s">
        <v>58</v>
      </c>
      <c r="F2419" s="2">
        <v>57000000</v>
      </c>
      <c r="G2419" s="1">
        <f>D2419/$C$3</f>
        <v>15.655918113012401</v>
      </c>
      <c r="H2419" s="1">
        <f>F2419/$C$3</f>
        <v>0.57314536444554065</v>
      </c>
      <c r="I2419" s="1">
        <f>$B$3/G2419</f>
        <v>0.42348203102119458</v>
      </c>
      <c r="J2419" s="1">
        <f>$B$3/H2419</f>
        <v>11.567746005263158</v>
      </c>
      <c r="K2419" s="4">
        <v>6183000000</v>
      </c>
      <c r="L2419" s="4">
        <v>2550000000</v>
      </c>
      <c r="M2419" s="1">
        <f>(K2419-L2419)/C2419</f>
        <v>13.761363636363637</v>
      </c>
      <c r="N2419" s="1">
        <f>B2419/M2419</f>
        <v>20.933971924029727</v>
      </c>
      <c r="O2419" s="4">
        <v>3633000000</v>
      </c>
      <c r="P2419" s="1">
        <f>F2419/O2419*100</f>
        <v>1.5689512799339389</v>
      </c>
      <c r="Q2419" s="1">
        <f>D2419/O2419*100</f>
        <v>42.857142857142854</v>
      </c>
      <c r="R2419" s="1">
        <f>B2419/S2419</f>
        <v>4.8845934489402705</v>
      </c>
      <c r="S2419" s="1">
        <f>($O2419+$O2419*($Q2419-$C$1)/$C$1)/$C2419</f>
        <v>58.97727272727272</v>
      </c>
      <c r="T2419" s="1">
        <f>($O2419+$O2419*($Q2419+T$2-$C$1)/$C$1)/$C2419</f>
        <v>61.729545454545445</v>
      </c>
      <c r="U2419" s="1">
        <f>($O2419+$O2419*($Q2419+U$2-$C$1)/$C$1)/$C2419</f>
        <v>60.353409090909082</v>
      </c>
      <c r="V2419" s="1">
        <f>($O2419+$O2419*($Q2419+V$2-$C$1)/$C$1)/$C2419</f>
        <v>58.97727272727272</v>
      </c>
      <c r="AA2419"/>
      <c r="AB2419"/>
    </row>
    <row r="2420" spans="1:28" hidden="1" x14ac:dyDescent="0.2">
      <c r="A2420" t="s">
        <v>2500</v>
      </c>
      <c r="B2420" s="5">
        <v>8.57</v>
      </c>
      <c r="C2420" s="2">
        <v>33668000</v>
      </c>
      <c r="D2420" s="2">
        <v>-44000000</v>
      </c>
      <c r="E2420" t="s">
        <v>27</v>
      </c>
      <c r="F2420" s="2">
        <v>-8000000</v>
      </c>
      <c r="G2420" s="1">
        <f>D2420/$C$3</f>
        <v>-0.44242800062462789</v>
      </c>
      <c r="H2420" s="1">
        <f>F2420/$C$3</f>
        <v>-8.0441454659023248E-2</v>
      </c>
      <c r="I2420" s="1">
        <f>$B$3/G2420</f>
        <v>-14.985489143181818</v>
      </c>
      <c r="J2420" s="1">
        <f>$B$3/H2420</f>
        <v>-82.420190287500006</v>
      </c>
      <c r="K2420" s="3">
        <v>847000000</v>
      </c>
      <c r="L2420" s="3">
        <v>532000000</v>
      </c>
      <c r="M2420" s="1">
        <f>(K2420-L2420)/C2420</f>
        <v>9.3560651063324229</v>
      </c>
      <c r="N2420" s="1">
        <f>B2420/M2420</f>
        <v>0.91598336507936506</v>
      </c>
      <c r="O2420" s="3">
        <v>315000000</v>
      </c>
      <c r="P2420" s="1">
        <f>F2420/O2420*100</f>
        <v>-2.5396825396825395</v>
      </c>
      <c r="Q2420" s="1">
        <f>D2420/O2420*100</f>
        <v>-13.968253968253968</v>
      </c>
      <c r="R2420" s="1">
        <f>B2420/S2420</f>
        <v>-0.65576081818181819</v>
      </c>
      <c r="S2420" s="1">
        <f>($O2420+$O2420*($Q2420-$C$1)/$C$1)/$C2420</f>
        <v>-13.068789354877035</v>
      </c>
      <c r="T2420" s="1">
        <f>($O2420+$O2420*($Q2420+T$2-$C$1)/$C$1)/$C2420</f>
        <v>-11.19757633361055</v>
      </c>
      <c r="U2420" s="1">
        <f>($O2420+$O2420*($Q2420+U$2-$C$1)/$C$1)/$C2420</f>
        <v>-12.133182844243793</v>
      </c>
      <c r="V2420" s="1">
        <f>($O2420+$O2420*($Q2420+V$2-$C$1)/$C$1)/$C2420</f>
        <v>-13.068789354877035</v>
      </c>
      <c r="AA2420"/>
      <c r="AB2420"/>
    </row>
    <row r="2421" spans="1:28" hidden="1" x14ac:dyDescent="0.2">
      <c r="A2421" t="s">
        <v>2501</v>
      </c>
      <c r="B2421" s="5">
        <v>0.33</v>
      </c>
      <c r="C2421" s="2">
        <v>51019631</v>
      </c>
      <c r="D2421" s="2">
        <v>-6000000</v>
      </c>
      <c r="E2421" t="s">
        <v>27</v>
      </c>
      <c r="F2421" s="2">
        <v>0.79</v>
      </c>
      <c r="G2421" s="1">
        <f>D2421/$C$3</f>
        <v>-6.0331090994267443E-2</v>
      </c>
      <c r="H2421" s="1">
        <f>F2421/$C$3</f>
        <v>7.9435936475785464E-9</v>
      </c>
      <c r="I2421" s="1">
        <f>$B$3/G2421</f>
        <v>-109.89358704999999</v>
      </c>
      <c r="J2421" s="1">
        <f>$B$3/H2421</f>
        <v>834634838.35443032</v>
      </c>
      <c r="K2421" s="3">
        <v>30000000</v>
      </c>
      <c r="L2421" s="3">
        <v>18000000</v>
      </c>
      <c r="M2421" s="1">
        <f>(K2421-L2421)/C2421</f>
        <v>0.23520358271505334</v>
      </c>
      <c r="N2421" s="1">
        <f>B2421/M2421</f>
        <v>1.4030398525000001</v>
      </c>
      <c r="O2421" s="3">
        <v>12000000</v>
      </c>
      <c r="P2421" s="1">
        <f>F2421/O2421*100</f>
        <v>6.5833333333333335E-6</v>
      </c>
      <c r="Q2421" s="1">
        <f>D2421/O2421*100</f>
        <v>-50</v>
      </c>
      <c r="R2421" s="1">
        <f>B2421/S2421</f>
        <v>-0.28060797050000003</v>
      </c>
      <c r="S2421" s="1">
        <f>($O2421+$O2421*($Q2421-$C$1)/$C$1)/$C2421</f>
        <v>-1.1760179135752666</v>
      </c>
      <c r="T2421" s="1">
        <f>($O2421+$O2421*($Q2421+T$2-$C$1)/$C$1)/$C2421</f>
        <v>-1.128977197032256</v>
      </c>
      <c r="U2421" s="1">
        <f>($O2421+$O2421*($Q2421+U$2-$C$1)/$C$1)/$C2421</f>
        <v>-1.1524975553037613</v>
      </c>
      <c r="V2421" s="1">
        <f>($O2421+$O2421*($Q2421+V$2-$C$1)/$C$1)/$C2421</f>
        <v>-1.1760179135752666</v>
      </c>
      <c r="AA2421"/>
      <c r="AB2421"/>
    </row>
    <row r="2422" spans="1:28" hidden="1" x14ac:dyDescent="0.2">
      <c r="A2422" t="s">
        <v>2502</v>
      </c>
      <c r="B2422" s="5">
        <v>589.20000000000005</v>
      </c>
      <c r="C2422" s="2">
        <v>119300000</v>
      </c>
      <c r="D2422" s="2">
        <v>1128000000</v>
      </c>
      <c r="E2422" t="s">
        <v>27</v>
      </c>
      <c r="F2422" s="2">
        <v>397000000</v>
      </c>
      <c r="G2422" s="1">
        <f>D2422/$C$3</f>
        <v>11.342245106922279</v>
      </c>
      <c r="H2422" s="1">
        <f>F2422/$C$3</f>
        <v>3.9919071874540291</v>
      </c>
      <c r="I2422" s="1">
        <f>$B$3/G2422</f>
        <v>0.58454035664893611</v>
      </c>
      <c r="J2422" s="1">
        <f>$B$3/H2422</f>
        <v>1.6608602576826197</v>
      </c>
      <c r="K2422" s="4">
        <v>9131000000</v>
      </c>
      <c r="L2422" s="4">
        <v>1354000000</v>
      </c>
      <c r="M2422" s="1">
        <f>(K2422-L2422)/C2422</f>
        <v>65.188600167644594</v>
      </c>
      <c r="N2422" s="1">
        <f>B2422/M2422</f>
        <v>9.0383901247267584</v>
      </c>
      <c r="O2422" s="4">
        <v>7761000000</v>
      </c>
      <c r="P2422" s="1">
        <f>F2422/O2422*100</f>
        <v>5.1153201906970747</v>
      </c>
      <c r="Q2422" s="1">
        <f>D2422/O2422*100</f>
        <v>14.534209509083881</v>
      </c>
      <c r="R2422" s="1">
        <f>B2422/S2422</f>
        <v>6.2315212765957453</v>
      </c>
      <c r="S2422" s="1">
        <f>($O2422+$O2422*($Q2422-$C$1)/$C$1)/$C2422</f>
        <v>94.551550712489515</v>
      </c>
      <c r="T2422" s="1">
        <f>($O2422+$O2422*($Q2422+T$2-$C$1)/$C$1)/$C2422</f>
        <v>107.56244761106454</v>
      </c>
      <c r="U2422" s="1">
        <f>($O2422+$O2422*($Q2422+U$2-$C$1)/$C$1)/$C2422</f>
        <v>101.05699916177703</v>
      </c>
      <c r="V2422" s="1">
        <f>($O2422+$O2422*($Q2422+V$2-$C$1)/$C$1)/$C2422</f>
        <v>94.551550712489515</v>
      </c>
      <c r="AA2422"/>
      <c r="AB2422"/>
    </row>
    <row r="2423" spans="1:28" hidden="1" x14ac:dyDescent="0.2">
      <c r="A2423" t="s">
        <v>2503</v>
      </c>
      <c r="B2423" s="5">
        <v>7.14</v>
      </c>
      <c r="C2423" s="2">
        <v>13625279</v>
      </c>
      <c r="D2423" s="2">
        <v>-15000000</v>
      </c>
      <c r="E2423" t="s">
        <v>30</v>
      </c>
      <c r="F2423" s="2">
        <v>-0.91</v>
      </c>
      <c r="G2423" s="1">
        <f>D2423/$C$3</f>
        <v>-0.15082772748566861</v>
      </c>
      <c r="H2423" s="1">
        <f>F2423/$C$3</f>
        <v>-9.1502154674638962E-9</v>
      </c>
      <c r="I2423" s="1">
        <f>$B$3/G2423</f>
        <v>-43.957434819999996</v>
      </c>
      <c r="J2423" s="1">
        <f>$B$3/H2423</f>
        <v>-724573101.42857134</v>
      </c>
      <c r="K2423" s="3">
        <v>319000000</v>
      </c>
      <c r="L2423" s="3">
        <v>181000000</v>
      </c>
      <c r="M2423" s="1">
        <f>(K2423-L2423)/C2423</f>
        <v>10.128232970495503</v>
      </c>
      <c r="N2423" s="1">
        <f>B2423/M2423</f>
        <v>0.70496008739130434</v>
      </c>
      <c r="O2423" s="3">
        <v>139000000</v>
      </c>
      <c r="P2423" s="1">
        <f>F2423/O2423*100</f>
        <v>-6.5467625899280585E-7</v>
      </c>
      <c r="Q2423" s="1">
        <f>D2423/O2423*100</f>
        <v>-10.791366906474821</v>
      </c>
      <c r="R2423" s="1">
        <f>B2423/S2423</f>
        <v>-0.6485632804</v>
      </c>
      <c r="S2423" s="1">
        <f>($O2423+$O2423*($Q2423-$C$1)/$C$1)/$C2423</f>
        <v>-11.008948880973373</v>
      </c>
      <c r="T2423" s="1">
        <f>($O2423+$O2423*($Q2423+T$2-$C$1)/$C$1)/$C2423</f>
        <v>-8.9686236883663071</v>
      </c>
      <c r="U2423" s="1">
        <f>($O2423+$O2423*($Q2423+U$2-$C$1)/$C$1)/$C2423</f>
        <v>-9.9887862846698408</v>
      </c>
      <c r="V2423" s="1">
        <f>($O2423+$O2423*($Q2423+V$2-$C$1)/$C$1)/$C2423</f>
        <v>-11.008948880973373</v>
      </c>
      <c r="AA2423"/>
      <c r="AB2423"/>
    </row>
    <row r="2424" spans="1:28" hidden="1" x14ac:dyDescent="0.2">
      <c r="A2424" t="s">
        <v>2504</v>
      </c>
      <c r="B2424" s="5">
        <v>17.36</v>
      </c>
      <c r="C2424" s="2">
        <v>128795528</v>
      </c>
      <c r="D2424" s="2">
        <v>-71000000</v>
      </c>
      <c r="E2424" t="s">
        <v>27</v>
      </c>
      <c r="F2424" s="2">
        <v>89000000</v>
      </c>
      <c r="G2424" s="1">
        <f>D2424/$C$3</f>
        <v>-0.71391791009883143</v>
      </c>
      <c r="H2424" s="1">
        <f>F2424/$C$3</f>
        <v>0.89491118308163364</v>
      </c>
      <c r="I2424" s="1">
        <f>$B$3/G2424</f>
        <v>-9.2867820042253513</v>
      </c>
      <c r="J2424" s="1">
        <f>$B$3/H2424</f>
        <v>7.4085564303370788</v>
      </c>
      <c r="K2424" s="4">
        <v>24061000000</v>
      </c>
      <c r="L2424" s="4">
        <v>21150000000</v>
      </c>
      <c r="M2424" s="1">
        <f>(K2424-L2424)/C2424</f>
        <v>22.601716419843395</v>
      </c>
      <c r="N2424" s="1">
        <f>B2424/M2424</f>
        <v>0.7680832587014772</v>
      </c>
      <c r="O2424" s="4">
        <v>2911000000</v>
      </c>
      <c r="P2424" s="1">
        <f>F2424/O2424*100</f>
        <v>3.0573686018550328</v>
      </c>
      <c r="Q2424" s="1">
        <f>D2424/O2424*100</f>
        <v>-2.4390243902439024</v>
      </c>
      <c r="R2424" s="1">
        <f>B2424/S2424</f>
        <v>-3.1491413606760563</v>
      </c>
      <c r="S2424" s="1">
        <f>($O2424+$O2424*($Q2424-$C$1)/$C$1)/$C2424</f>
        <v>-5.5126137609374135</v>
      </c>
      <c r="T2424" s="1">
        <f>($O2424+$O2424*($Q2424+T$2-$C$1)/$C$1)/$C2424</f>
        <v>-0.99227047696873449</v>
      </c>
      <c r="U2424" s="1">
        <f>($O2424+$O2424*($Q2424+U$2-$C$1)/$C$1)/$C2424</f>
        <v>-3.2524421189530743</v>
      </c>
      <c r="V2424" s="1">
        <f>($O2424+$O2424*($Q2424+V$2-$C$1)/$C$1)/$C2424</f>
        <v>-5.5126137609374135</v>
      </c>
      <c r="AA2424"/>
      <c r="AB2424"/>
    </row>
    <row r="2425" spans="1:28" hidden="1" x14ac:dyDescent="0.2">
      <c r="A2425" t="s">
        <v>2505</v>
      </c>
      <c r="B2425" s="5">
        <v>23.24</v>
      </c>
      <c r="C2425" s="2">
        <v>9940260</v>
      </c>
      <c r="D2425" s="2">
        <v>14000000</v>
      </c>
      <c r="E2425" t="s">
        <v>27</v>
      </c>
      <c r="F2425" s="2">
        <v>5000000</v>
      </c>
      <c r="G2425" s="1">
        <f>D2425/$C$3</f>
        <v>0.1407725456532907</v>
      </c>
      <c r="H2425" s="1">
        <f>F2425/$C$3</f>
        <v>5.027590916188953E-2</v>
      </c>
      <c r="I2425" s="1">
        <f>$B$3/G2425</f>
        <v>47.097251592857141</v>
      </c>
      <c r="J2425" s="1">
        <f>$B$3/H2425</f>
        <v>131.87230446000001</v>
      </c>
      <c r="K2425" s="4">
        <v>2018000000</v>
      </c>
      <c r="L2425" s="4">
        <v>1808000000</v>
      </c>
      <c r="M2425" s="1">
        <f>(K2425-L2425)/C2425</f>
        <v>21.12620796639122</v>
      </c>
      <c r="N2425" s="1">
        <f>B2425/M2425</f>
        <v>1.10005544</v>
      </c>
      <c r="O2425" s="3">
        <v>210000000</v>
      </c>
      <c r="P2425" s="1">
        <f>F2425/O2425*100</f>
        <v>2.3809523809523809</v>
      </c>
      <c r="Q2425" s="1">
        <f>D2425/O2425*100</f>
        <v>6.666666666666667</v>
      </c>
      <c r="R2425" s="1">
        <f>B2425/S2425</f>
        <v>1.6500831599999999</v>
      </c>
      <c r="S2425" s="1">
        <f>($O2425+$O2425*($Q2425-$C$1)/$C$1)/$C2425</f>
        <v>14.084138644260815</v>
      </c>
      <c r="T2425" s="1">
        <f>($O2425+$O2425*($Q2425+T$2-$C$1)/$C$1)/$C2425</f>
        <v>18.309380237539063</v>
      </c>
      <c r="U2425" s="1">
        <f>($O2425+$O2425*($Q2425+U$2-$C$1)/$C$1)/$C2425</f>
        <v>16.196759440899935</v>
      </c>
      <c r="V2425" s="1">
        <f>($O2425+$O2425*($Q2425+V$2-$C$1)/$C$1)/$C2425</f>
        <v>14.084138644260815</v>
      </c>
      <c r="AA2425"/>
      <c r="AB2425"/>
    </row>
    <row r="2426" spans="1:28" hidden="1" x14ac:dyDescent="0.2">
      <c r="A2426" t="s">
        <v>1789</v>
      </c>
      <c r="B2426" s="5">
        <v>13.35</v>
      </c>
      <c r="C2426" s="2">
        <v>1949031457</v>
      </c>
      <c r="D2426" s="2">
        <v>4147000000</v>
      </c>
      <c r="E2426" t="s">
        <v>27</v>
      </c>
      <c r="F2426" s="2">
        <v>4147000000</v>
      </c>
      <c r="G2426" s="1">
        <f>D2426/$C$3</f>
        <v>41.698839058871179</v>
      </c>
      <c r="H2426" s="1">
        <f>F2426/$C$3</f>
        <v>41.698839058871179</v>
      </c>
      <c r="I2426" s="1">
        <f>$B$3/G2426</f>
        <v>0.15899723228840126</v>
      </c>
      <c r="J2426" s="1">
        <f>$B$3/H2426</f>
        <v>0.15899723228840126</v>
      </c>
      <c r="K2426" s="2">
        <v>96873000000</v>
      </c>
      <c r="L2426" s="2">
        <v>71970000000</v>
      </c>
      <c r="M2426" s="1">
        <f>(K2426-L2426)/C2426</f>
        <v>12.777115479876013</v>
      </c>
      <c r="N2426" s="1">
        <f>B2426/M2426</f>
        <v>1.0448367646849777</v>
      </c>
      <c r="O2426" s="2">
        <v>24702000000</v>
      </c>
      <c r="P2426" s="1">
        <f>F2426/O2426*100</f>
        <v>16.788114322726905</v>
      </c>
      <c r="Q2426" s="1">
        <f>D2426/O2426*100</f>
        <v>16.788114322726905</v>
      </c>
      <c r="R2426" s="1">
        <f>B2426/S2426</f>
        <v>0.62743115386906201</v>
      </c>
      <c r="S2426" s="1">
        <f>($O2426+$O2426*($Q2426-$C$1)/$C$1)/$C2426</f>
        <v>21.277234829155454</v>
      </c>
      <c r="T2426" s="1">
        <f>($O2426+$O2426*($Q2426+T$2-$C$1)/$C$1)/$C2426</f>
        <v>23.81203229599798</v>
      </c>
      <c r="U2426" s="1">
        <f>($O2426+$O2426*($Q2426+U$2-$C$1)/$C$1)/$C2426</f>
        <v>22.544633562576717</v>
      </c>
      <c r="V2426" s="1">
        <f>($O2426+$O2426*($Q2426+V$2-$C$1)/$C$1)/$C2426</f>
        <v>21.277234829155454</v>
      </c>
      <c r="AA2426"/>
      <c r="AB2426"/>
    </row>
    <row r="2427" spans="1:28" hidden="1" x14ac:dyDescent="0.2">
      <c r="A2427" t="s">
        <v>2507</v>
      </c>
      <c r="B2427" s="5">
        <v>0.84</v>
      </c>
      <c r="C2427" s="2">
        <v>67388000</v>
      </c>
      <c r="D2427" s="2">
        <v>-5000000</v>
      </c>
      <c r="E2427" t="s">
        <v>30</v>
      </c>
      <c r="F2427" s="2">
        <v>-0.82</v>
      </c>
      <c r="G2427" s="1">
        <f>D2427/$C$3</f>
        <v>-5.027590916188953E-2</v>
      </c>
      <c r="H2427" s="1">
        <f>F2427/$C$3</f>
        <v>-8.2452491025498822E-9</v>
      </c>
      <c r="I2427" s="1">
        <f>$B$3/G2427</f>
        <v>-131.87230446000001</v>
      </c>
      <c r="J2427" s="1">
        <f>$B$3/H2427</f>
        <v>-804099417.43902445</v>
      </c>
      <c r="K2427" s="3">
        <v>10000000</v>
      </c>
      <c r="L2427" s="3">
        <v>3000000</v>
      </c>
      <c r="M2427" s="1">
        <f>(K2427-L2427)/C2427</f>
        <v>0.10387606101976612</v>
      </c>
      <c r="N2427" s="1">
        <f>B2427/M2427</f>
        <v>8.0865600000000004</v>
      </c>
      <c r="O2427" s="3">
        <v>7000000</v>
      </c>
      <c r="P2427" s="1">
        <f>F2427/O2427*100</f>
        <v>-1.1714285714285715E-5</v>
      </c>
      <c r="Q2427" s="1">
        <f>D2427/O2427*100</f>
        <v>-71.428571428571431</v>
      </c>
      <c r="R2427" s="1">
        <f>B2427/S2427</f>
        <v>-1.1321184</v>
      </c>
      <c r="S2427" s="1">
        <f>($O2427+$O2427*($Q2427-$C$1)/$C$1)/$C2427</f>
        <v>-0.74197186442690088</v>
      </c>
      <c r="T2427" s="1">
        <f>($O2427+$O2427*($Q2427+T$2-$C$1)/$C$1)/$C2427</f>
        <v>-0.72119665222294771</v>
      </c>
      <c r="U2427" s="1">
        <f>($O2427+$O2427*($Q2427+U$2-$C$1)/$C$1)/$C2427</f>
        <v>-0.73158425832492435</v>
      </c>
      <c r="V2427" s="1">
        <f>($O2427+$O2427*($Q2427+V$2-$C$1)/$C$1)/$C2427</f>
        <v>-0.74197186442690088</v>
      </c>
      <c r="AA2427"/>
      <c r="AB2427"/>
    </row>
    <row r="2428" spans="1:28" hidden="1" x14ac:dyDescent="0.2">
      <c r="A2428" t="s">
        <v>2524</v>
      </c>
      <c r="B2428" s="5">
        <v>8.1300000000000008</v>
      </c>
      <c r="C2428" s="2">
        <v>4958290359</v>
      </c>
      <c r="D2428" s="2">
        <v>6419000000</v>
      </c>
      <c r="E2428" t="s">
        <v>27</v>
      </c>
      <c r="F2428" s="2">
        <v>6419000000</v>
      </c>
      <c r="G2428" s="1">
        <f>D2428/$C$3</f>
        <v>64.544212182033789</v>
      </c>
      <c r="H2428" s="1">
        <f>F2428/$C$3</f>
        <v>64.544212182033789</v>
      </c>
      <c r="I2428" s="1">
        <f>$B$3/G2428</f>
        <v>0.102720287007322</v>
      </c>
      <c r="J2428" s="1">
        <f>$B$3/H2428</f>
        <v>0.102720287007322</v>
      </c>
      <c r="K2428" s="2">
        <v>1552797000000</v>
      </c>
      <c r="L2428" s="2">
        <v>1402331000000</v>
      </c>
      <c r="M2428" s="1">
        <f>(K2428-L2428)/C2428</f>
        <v>30.346347048208436</v>
      </c>
      <c r="N2428" s="1">
        <f>B2428/M2428</f>
        <v>0.26790703958814621</v>
      </c>
      <c r="O2428" s="2">
        <v>136782000000</v>
      </c>
      <c r="P2428" s="1">
        <f>F2428/O2428*100</f>
        <v>4.6928689447441911</v>
      </c>
      <c r="Q2428" s="1">
        <f>D2428/O2428*100</f>
        <v>4.6928689447441911</v>
      </c>
      <c r="R2428" s="1">
        <f>B2428/S2428</f>
        <v>0.62799346656286037</v>
      </c>
      <c r="S2428" s="1">
        <f>($O2428+$O2428*($Q2428-$C$1)/$C$1)/$C2428</f>
        <v>12.945994557072691</v>
      </c>
      <c r="T2428" s="1">
        <f>($O2428+$O2428*($Q2428+T$2-$C$1)/$C$1)/$C2428</f>
        <v>18.463299518921943</v>
      </c>
      <c r="U2428" s="1">
        <f>($O2428+$O2428*($Q2428+U$2-$C$1)/$C$1)/$C2428</f>
        <v>15.704647037997317</v>
      </c>
      <c r="V2428" s="1">
        <f>($O2428+$O2428*($Q2428+V$2-$C$1)/$C$1)/$C2428</f>
        <v>12.945994557072691</v>
      </c>
      <c r="AA2428"/>
      <c r="AB2428"/>
    </row>
    <row r="2429" spans="1:28" hidden="1" x14ac:dyDescent="0.2">
      <c r="A2429" t="s">
        <v>2509</v>
      </c>
      <c r="B2429" s="5">
        <v>0.87</v>
      </c>
      <c r="C2429" s="2">
        <v>22028171</v>
      </c>
      <c r="D2429" s="2">
        <v>-11000000</v>
      </c>
      <c r="E2429" t="s">
        <v>27</v>
      </c>
      <c r="F2429" s="2">
        <v>2000000</v>
      </c>
      <c r="G2429" s="1">
        <f>D2429/$C$3</f>
        <v>-0.11060700015615697</v>
      </c>
      <c r="H2429" s="1">
        <f>F2429/$C$3</f>
        <v>2.0110363664755812E-2</v>
      </c>
      <c r="I2429" s="1">
        <f>$B$3/G2429</f>
        <v>-59.941956572727271</v>
      </c>
      <c r="J2429" s="1">
        <f>$B$3/H2429</f>
        <v>329.68076115000002</v>
      </c>
      <c r="K2429" s="3">
        <v>231000000</v>
      </c>
      <c r="L2429" s="3">
        <v>70000000</v>
      </c>
      <c r="M2429" s="1">
        <f>(K2429-L2429)/C2429</f>
        <v>7.3088228704961482</v>
      </c>
      <c r="N2429" s="1">
        <f>B2429/M2429</f>
        <v>0.11903421596273292</v>
      </c>
      <c r="O2429" s="3">
        <v>162000000</v>
      </c>
      <c r="P2429" s="1">
        <f>F2429/O2429*100</f>
        <v>1.2345679012345678</v>
      </c>
      <c r="Q2429" s="1">
        <f>D2429/O2429*100</f>
        <v>-6.7901234567901234</v>
      </c>
      <c r="R2429" s="1">
        <f>B2429/S2429</f>
        <v>-0.17422280700000001</v>
      </c>
      <c r="S2429" s="1">
        <f>($O2429+$O2429*($Q2429-$C$1)/$C$1)/$C2429</f>
        <v>-4.9936056879166228</v>
      </c>
      <c r="T2429" s="1">
        <f>($O2429+$O2429*($Q2429+T$2-$C$1)/$C$1)/$C2429</f>
        <v>-3.5227618307484541</v>
      </c>
      <c r="U2429" s="1">
        <f>($O2429+$O2429*($Q2429+U$2-$C$1)/$C$1)/$C2429</f>
        <v>-4.258183759332538</v>
      </c>
      <c r="V2429" s="1">
        <f>($O2429+$O2429*($Q2429+V$2-$C$1)/$C$1)/$C2429</f>
        <v>-4.9936056879166228</v>
      </c>
      <c r="AA2429"/>
      <c r="AB2429"/>
    </row>
    <row r="2430" spans="1:28" hidden="1" x14ac:dyDescent="0.2">
      <c r="A2430" t="s">
        <v>2510</v>
      </c>
      <c r="B2430" s="5">
        <v>12.38</v>
      </c>
      <c r="C2430" s="2">
        <v>3868000</v>
      </c>
      <c r="D2430" s="2">
        <v>0.84</v>
      </c>
      <c r="E2430" t="s">
        <v>27</v>
      </c>
      <c r="F2430" s="2">
        <v>0.2</v>
      </c>
      <c r="G2430" s="1">
        <f>D2430/$C$3</f>
        <v>8.4463527391974405E-9</v>
      </c>
      <c r="H2430" s="1">
        <f>F2430/$C$3</f>
        <v>2.0110363664755814E-9</v>
      </c>
      <c r="I2430" s="1">
        <f>$B$3/G2430</f>
        <v>784954193.21428585</v>
      </c>
      <c r="J2430" s="1">
        <f>$B$3/H2430</f>
        <v>3296807611.5</v>
      </c>
      <c r="K2430" s="3">
        <v>30000000</v>
      </c>
      <c r="L2430" s="3">
        <v>4000000</v>
      </c>
      <c r="M2430" s="1">
        <f>(K2430-L2430)/C2430</f>
        <v>6.7218200620475699</v>
      </c>
      <c r="N2430" s="1">
        <f>B2430/M2430</f>
        <v>1.8417630769230771</v>
      </c>
      <c r="O2430" s="3">
        <v>26000000</v>
      </c>
      <c r="P2430" s="1">
        <f>F2430/O2430*100</f>
        <v>7.6923076923076925E-7</v>
      </c>
      <c r="Q2430" s="1">
        <f>D2430/O2430*100</f>
        <v>3.2307692307692305E-6</v>
      </c>
      <c r="R2430" s="1">
        <f>B2430/S2430</f>
        <v>5700695.2391065117</v>
      </c>
      <c r="S2430" s="1">
        <f>($O2430+$O2430*($Q2430-$C$1)/$C$1)/$C2430</f>
        <v>2.171664942737819E-6</v>
      </c>
      <c r="T2430" s="1">
        <f>($O2430+$O2430*($Q2430+T$2-$C$1)/$C$1)/$C2430</f>
        <v>1.3443661840744567</v>
      </c>
      <c r="U2430" s="1">
        <f>($O2430+$O2430*($Q2430+U$2-$C$1)/$C$1)/$C2430</f>
        <v>0.67218417786969975</v>
      </c>
      <c r="V2430" s="1">
        <f>($O2430+$O2430*($Q2430+V$2-$C$1)/$C$1)/$C2430</f>
        <v>2.171664942737819E-6</v>
      </c>
      <c r="AA2430"/>
      <c r="AB2430"/>
    </row>
    <row r="2431" spans="1:28" hidden="1" x14ac:dyDescent="0.2">
      <c r="A2431" t="s">
        <v>2511</v>
      </c>
      <c r="B2431" s="5">
        <v>14.65</v>
      </c>
      <c r="C2431" s="2">
        <v>62168000</v>
      </c>
      <c r="D2431" s="2">
        <v>-32000000</v>
      </c>
      <c r="E2431" t="s">
        <v>27</v>
      </c>
      <c r="F2431" s="2">
        <v>0.78</v>
      </c>
      <c r="G2431" s="1">
        <f>D2431/$C$3</f>
        <v>-0.32176581863609299</v>
      </c>
      <c r="H2431" s="1">
        <f>F2431/$C$3</f>
        <v>7.8430418292547673E-9</v>
      </c>
      <c r="I2431" s="1">
        <f>$B$3/G2431</f>
        <v>-20.605047571875001</v>
      </c>
      <c r="J2431" s="1">
        <f>$B$3/H2431</f>
        <v>845335285</v>
      </c>
      <c r="K2431" s="4">
        <v>5580000000</v>
      </c>
      <c r="L2431" s="4">
        <v>4279000000</v>
      </c>
      <c r="M2431" s="1">
        <f>(K2431-L2431)/C2431</f>
        <v>20.927165101016602</v>
      </c>
      <c r="N2431" s="1">
        <f>B2431/M2431</f>
        <v>0.70004704073789392</v>
      </c>
      <c r="O2431" s="4">
        <v>1104000000</v>
      </c>
      <c r="P2431" s="1">
        <f>F2431/O2431*100</f>
        <v>7.0652173913043477E-8</v>
      </c>
      <c r="Q2431" s="1">
        <f>D2431/O2431*100</f>
        <v>-2.8985507246376812</v>
      </c>
      <c r="R2431" s="1">
        <f>B2431/S2431</f>
        <v>-2.8461287499999997</v>
      </c>
      <c r="S2431" s="1">
        <f>($O2431+$O2431*($Q2431-$C$1)/$C$1)/$C2431</f>
        <v>-5.1473426843392103</v>
      </c>
      <c r="T2431" s="1">
        <f>($O2431+$O2431*($Q2431+T$2-$C$1)/$C$1)/$C2431</f>
        <v>-1.595676232145155</v>
      </c>
      <c r="U2431" s="1">
        <f>($O2431+$O2431*($Q2431+U$2-$C$1)/$C$1)/$C2431</f>
        <v>-3.3715094582421825</v>
      </c>
      <c r="V2431" s="1">
        <f>($O2431+$O2431*($Q2431+V$2-$C$1)/$C$1)/$C2431</f>
        <v>-5.1473426843392103</v>
      </c>
      <c r="AA2431"/>
      <c r="AB2431"/>
    </row>
    <row r="2432" spans="1:28" hidden="1" x14ac:dyDescent="0.2">
      <c r="A2432" t="s">
        <v>811</v>
      </c>
      <c r="B2432" s="5">
        <v>9.5</v>
      </c>
      <c r="C2432" s="2">
        <v>90000000</v>
      </c>
      <c r="D2432" s="2">
        <v>136000000</v>
      </c>
      <c r="E2432" t="s">
        <v>27</v>
      </c>
      <c r="F2432" s="2">
        <v>75000000</v>
      </c>
      <c r="G2432" s="1">
        <f>D2432/$C$3</f>
        <v>1.3675047292033953</v>
      </c>
      <c r="H2432" s="1">
        <f>F2432/$C$3</f>
        <v>0.75413863742834297</v>
      </c>
      <c r="I2432" s="1">
        <f>$B$3/G2432</f>
        <v>4.8482464875</v>
      </c>
      <c r="J2432" s="1">
        <f>$B$3/H2432</f>
        <v>8.7914869640000006</v>
      </c>
      <c r="K2432" s="2">
        <v>1432000000</v>
      </c>
      <c r="L2432" s="2">
        <v>1280000000</v>
      </c>
      <c r="M2432" s="1">
        <f>(K2432-L2432)/C2432</f>
        <v>1.6888888888888889</v>
      </c>
      <c r="N2432" s="1">
        <f>B2432/M2432</f>
        <v>5.625</v>
      </c>
      <c r="O2432" s="2">
        <v>111000000</v>
      </c>
      <c r="P2432" s="1">
        <f>F2432/O2432*100</f>
        <v>67.567567567567565</v>
      </c>
      <c r="Q2432" s="1">
        <f>D2432/O2432*100</f>
        <v>122.52252252252251</v>
      </c>
      <c r="R2432" s="1">
        <f>B2432/S2432</f>
        <v>0.62867647058823539</v>
      </c>
      <c r="S2432" s="1">
        <f>($O2432+$O2432*($Q2432-$C$1)/$C$1)/$C2432</f>
        <v>15.111111111111109</v>
      </c>
      <c r="T2432" s="1">
        <f>($O2432+$O2432*($Q2432+T$2-$C$1)/$C$1)/$C2432</f>
        <v>15.357777777777775</v>
      </c>
      <c r="U2432" s="1">
        <f>($O2432+$O2432*($Q2432+U$2-$C$1)/$C$1)/$C2432</f>
        <v>15.234444444444442</v>
      </c>
      <c r="V2432" s="1">
        <f>($O2432+$O2432*($Q2432+V$2-$C$1)/$C$1)/$C2432</f>
        <v>15.111111111111109</v>
      </c>
      <c r="AA2432"/>
      <c r="AB2432"/>
    </row>
    <row r="2433" spans="1:28" hidden="1" x14ac:dyDescent="0.2">
      <c r="A2433" t="s">
        <v>2513</v>
      </c>
      <c r="B2433" s="5">
        <v>9.61</v>
      </c>
      <c r="C2433" s="2">
        <v>14808000</v>
      </c>
      <c r="D2433" s="2">
        <v>4000000</v>
      </c>
      <c r="E2433" t="s">
        <v>686</v>
      </c>
      <c r="F2433" s="2">
        <v>0.77</v>
      </c>
      <c r="G2433" s="1">
        <f>D2433/$C$3</f>
        <v>4.0220727329511624E-2</v>
      </c>
      <c r="H2433" s="1">
        <f>F2433/$C$3</f>
        <v>7.7424900109309881E-9</v>
      </c>
      <c r="I2433" s="1">
        <f>$B$3/G2433</f>
        <v>164.84038057500001</v>
      </c>
      <c r="J2433" s="1">
        <f>$B$3/H2433</f>
        <v>856313665.32467532</v>
      </c>
      <c r="K2433" s="3">
        <v>245000000</v>
      </c>
      <c r="L2433" s="3">
        <v>116000000</v>
      </c>
      <c r="M2433" s="1">
        <f>(K2433-L2433)/C2433</f>
        <v>8.7115072933549431</v>
      </c>
      <c r="N2433" s="1">
        <f>B2433/M2433</f>
        <v>1.1031386046511626</v>
      </c>
      <c r="O2433" s="3">
        <v>127000000</v>
      </c>
      <c r="P2433" s="1">
        <f>F2433/O2433*100</f>
        <v>6.062992125984252E-7</v>
      </c>
      <c r="Q2433" s="1">
        <f>D2433/O2433*100</f>
        <v>3.1496062992125982</v>
      </c>
      <c r="R2433" s="1">
        <f>B2433/S2433</f>
        <v>3.5576219999999998</v>
      </c>
      <c r="S2433" s="1">
        <f>($O2433+$O2433*($Q2433-$C$1)/$C$1)/$C2433</f>
        <v>2.7012425715829282</v>
      </c>
      <c r="T2433" s="1">
        <f>($O2433+$O2433*($Q2433+T$2-$C$1)/$C$1)/$C2433</f>
        <v>4.4165316045380871</v>
      </c>
      <c r="U2433" s="1">
        <f>($O2433+$O2433*($Q2433+U$2-$C$1)/$C$1)/$C2433</f>
        <v>3.5588870880605077</v>
      </c>
      <c r="V2433" s="1">
        <f>($O2433+$O2433*($Q2433+V$2-$C$1)/$C$1)/$C2433</f>
        <v>2.7012425715829282</v>
      </c>
      <c r="AA2433"/>
      <c r="AB2433"/>
    </row>
    <row r="2434" spans="1:28" hidden="1" x14ac:dyDescent="0.2">
      <c r="A2434" t="s">
        <v>2514</v>
      </c>
      <c r="B2434" s="5">
        <v>186.38</v>
      </c>
      <c r="C2434" s="2">
        <v>19100000</v>
      </c>
      <c r="D2434" s="2">
        <v>95000000</v>
      </c>
      <c r="E2434" t="s">
        <v>385</v>
      </c>
      <c r="F2434" s="2">
        <v>26000000</v>
      </c>
      <c r="G2434" s="1">
        <f>D2434/$C$3</f>
        <v>0.95524227407590112</v>
      </c>
      <c r="H2434" s="1">
        <f>F2434/$C$3</f>
        <v>0.26143472764182557</v>
      </c>
      <c r="I2434" s="1">
        <f>$B$3/G2434</f>
        <v>6.9406476031578945</v>
      </c>
      <c r="J2434" s="1">
        <f>$B$3/H2434</f>
        <v>25.360058550000002</v>
      </c>
      <c r="K2434" s="4">
        <v>1019000000</v>
      </c>
      <c r="L2434" s="3">
        <v>186000000</v>
      </c>
      <c r="M2434" s="1">
        <f>(K2434-L2434)/C2434</f>
        <v>43.612565445026178</v>
      </c>
      <c r="N2434" s="1">
        <f>B2434/M2434</f>
        <v>4.2735390156062421</v>
      </c>
      <c r="O2434" s="3">
        <v>834000000</v>
      </c>
      <c r="P2434" s="1">
        <f>F2434/O2434*100</f>
        <v>3.1175059952038371</v>
      </c>
      <c r="Q2434" s="1">
        <f>D2434/O2434*100</f>
        <v>11.390887290167866</v>
      </c>
      <c r="R2434" s="1">
        <f>B2434/S2434</f>
        <v>3.7472189473684212</v>
      </c>
      <c r="S2434" s="1">
        <f>($O2434+$O2434*($Q2434-$C$1)/$C$1)/$C2434</f>
        <v>49.738219895287955</v>
      </c>
      <c r="T2434" s="1">
        <f>($O2434+$O2434*($Q2434+T$2-$C$1)/$C$1)/$C2434</f>
        <v>58.471204188481678</v>
      </c>
      <c r="U2434" s="1">
        <f>($O2434+$O2434*($Q2434+U$2-$C$1)/$C$1)/$C2434</f>
        <v>54.104712041884817</v>
      </c>
      <c r="V2434" s="1">
        <f>($O2434+$O2434*($Q2434+V$2-$C$1)/$C$1)/$C2434</f>
        <v>49.738219895287955</v>
      </c>
      <c r="AA2434"/>
      <c r="AB2434"/>
    </row>
    <row r="2435" spans="1:28" hidden="1" x14ac:dyDescent="0.2">
      <c r="A2435" t="s">
        <v>2515</v>
      </c>
      <c r="B2435" s="5">
        <v>30</v>
      </c>
      <c r="C2435" s="2">
        <v>2015780</v>
      </c>
      <c r="D2435" s="2">
        <v>2000000</v>
      </c>
      <c r="E2435" t="s">
        <v>58</v>
      </c>
      <c r="F2435" s="2">
        <v>0.13</v>
      </c>
      <c r="G2435" s="1">
        <f>D2435/$C$3</f>
        <v>2.0110363664755812E-2</v>
      </c>
      <c r="H2435" s="1">
        <f>F2435/$C$3</f>
        <v>1.3071736382091279E-9</v>
      </c>
      <c r="I2435" s="1">
        <f>$B$3/G2435</f>
        <v>329.68076115000002</v>
      </c>
      <c r="J2435" s="1">
        <f>$B$3/H2435</f>
        <v>5072011710</v>
      </c>
      <c r="K2435" s="3">
        <v>86000000</v>
      </c>
      <c r="L2435" s="3">
        <v>31000000</v>
      </c>
      <c r="M2435" s="1">
        <f>(K2435-L2435)/C2435</f>
        <v>27.284723531337747</v>
      </c>
      <c r="N2435" s="1">
        <f>B2435/M2435</f>
        <v>1.0995163636363636</v>
      </c>
      <c r="O2435" s="3">
        <v>55000000</v>
      </c>
      <c r="P2435" s="1">
        <f>F2435/O2435*100</f>
        <v>2.3636363636363637E-7</v>
      </c>
      <c r="Q2435" s="1">
        <f>D2435/O2435*100</f>
        <v>3.6363636363636362</v>
      </c>
      <c r="R2435" s="1">
        <f>B2435/S2435</f>
        <v>3.0236699999999996</v>
      </c>
      <c r="S2435" s="1">
        <f>($O2435+$O2435*($Q2435-$C$1)/$C$1)/$C2435</f>
        <v>9.9217176477591806</v>
      </c>
      <c r="T2435" s="1">
        <f>($O2435+$O2435*($Q2435+T$2-$C$1)/$C$1)/$C2435</f>
        <v>15.378662354026732</v>
      </c>
      <c r="U2435" s="1">
        <f>($O2435+$O2435*($Q2435+U$2-$C$1)/$C$1)/$C2435</f>
        <v>12.650190000892955</v>
      </c>
      <c r="V2435" s="1">
        <f>($O2435+$O2435*($Q2435+V$2-$C$1)/$C$1)/$C2435</f>
        <v>9.9217176477591806</v>
      </c>
      <c r="AA2435"/>
      <c r="AB2435"/>
    </row>
    <row r="2436" spans="1:28" hidden="1" x14ac:dyDescent="0.2">
      <c r="A2436" t="s">
        <v>2516</v>
      </c>
      <c r="B2436" s="5">
        <v>0.34</v>
      </c>
      <c r="C2436" s="2">
        <v>32421043</v>
      </c>
      <c r="D2436" s="2">
        <v>-6000000</v>
      </c>
      <c r="E2436" t="s">
        <v>27</v>
      </c>
      <c r="F2436" s="2">
        <v>-1.17</v>
      </c>
      <c r="G2436" s="1">
        <f>D2436/$C$3</f>
        <v>-6.0331090994267443E-2</v>
      </c>
      <c r="H2436" s="1">
        <f>F2436/$C$3</f>
        <v>-1.1764562743882151E-8</v>
      </c>
      <c r="I2436" s="1">
        <f>$B$3/G2436</f>
        <v>-109.89358704999999</v>
      </c>
      <c r="J2436" s="1">
        <f>$B$3/H2436</f>
        <v>-563556856.66666663</v>
      </c>
      <c r="K2436" s="3">
        <v>25000000</v>
      </c>
      <c r="L2436" s="3">
        <v>9000000</v>
      </c>
      <c r="M2436" s="1">
        <f>(K2436-L2436)/C2436</f>
        <v>0.4935066401164207</v>
      </c>
      <c r="N2436" s="1">
        <f>B2436/M2436</f>
        <v>0.68894716374999998</v>
      </c>
      <c r="O2436" s="3">
        <v>16000000</v>
      </c>
      <c r="P2436" s="1">
        <f>F2436/O2436*100</f>
        <v>-7.3124999999999999E-6</v>
      </c>
      <c r="Q2436" s="1">
        <f>D2436/O2436*100</f>
        <v>-37.5</v>
      </c>
      <c r="R2436" s="1">
        <f>B2436/S2436</f>
        <v>-0.1837192436666667</v>
      </c>
      <c r="S2436" s="1">
        <f>($O2436+$O2436*($Q2436-$C$1)/$C$1)/$C2436</f>
        <v>-1.8506499004365775</v>
      </c>
      <c r="T2436" s="1">
        <f>($O2436+$O2436*($Q2436+T$2-$C$1)/$C$1)/$C2436</f>
        <v>-1.7519485724132935</v>
      </c>
      <c r="U2436" s="1">
        <f>($O2436+$O2436*($Q2436+U$2-$C$1)/$C$1)/$C2436</f>
        <v>-1.8012992364249354</v>
      </c>
      <c r="V2436" s="1">
        <f>($O2436+$O2436*($Q2436+V$2-$C$1)/$C$1)/$C2436</f>
        <v>-1.8506499004365775</v>
      </c>
      <c r="AA2436"/>
      <c r="AB2436"/>
    </row>
    <row r="2437" spans="1:28" hidden="1" x14ac:dyDescent="0.2">
      <c r="A2437" t="s">
        <v>3082</v>
      </c>
      <c r="B2437" s="5">
        <v>15.51</v>
      </c>
      <c r="C2437" s="2">
        <v>75464000</v>
      </c>
      <c r="D2437" s="2">
        <v>186000000</v>
      </c>
      <c r="E2437" t="s">
        <v>30</v>
      </c>
      <c r="F2437" s="2">
        <v>43000000</v>
      </c>
      <c r="G2437" s="1">
        <f>D2437/$C$3</f>
        <v>1.8702638208222906</v>
      </c>
      <c r="H2437" s="1">
        <f>F2437/$C$3</f>
        <v>0.43237281879224998</v>
      </c>
      <c r="I2437" s="1">
        <f>$B$3/G2437</f>
        <v>3.5449544209677422</v>
      </c>
      <c r="J2437" s="1">
        <f>$B$3/H2437</f>
        <v>15.333988890697675</v>
      </c>
      <c r="K2437" s="2">
        <v>1002000000</v>
      </c>
      <c r="L2437" s="2">
        <v>1669000000</v>
      </c>
      <c r="M2437" s="1">
        <f>(K2437-L2437)/C2437</f>
        <v>-8.8386515424573311</v>
      </c>
      <c r="N2437" s="1">
        <f>B2437/M2437</f>
        <v>-1.7547925637181407</v>
      </c>
      <c r="O2437" s="2">
        <v>-667000000</v>
      </c>
      <c r="P2437" s="1">
        <f>F2437/O2437*100</f>
        <v>-6.4467766116941538</v>
      </c>
      <c r="Q2437" s="1">
        <f>D2437/O2437*100</f>
        <v>-27.886056971514243</v>
      </c>
      <c r="R2437" s="1">
        <f>B2437/S2437</f>
        <v>0.62927238709677413</v>
      </c>
      <c r="S2437" s="1">
        <f>($O2437+$O2437*($Q2437-$C$1)/$C$1)/$C2437</f>
        <v>24.647514046432736</v>
      </c>
      <c r="T2437" s="1">
        <f>($O2437+$O2437*($Q2437+T$2-$C$1)/$C$1)/$C2437</f>
        <v>22.879783737941271</v>
      </c>
      <c r="U2437" s="1">
        <f>($O2437+$O2437*($Q2437+U$2-$C$1)/$C$1)/$C2437</f>
        <v>23.763648892187003</v>
      </c>
      <c r="V2437" s="1">
        <f>($O2437+$O2437*($Q2437+V$2-$C$1)/$C$1)/$C2437</f>
        <v>24.647514046432736</v>
      </c>
      <c r="AA2437"/>
      <c r="AB2437"/>
    </row>
    <row r="2438" spans="1:28" hidden="1" x14ac:dyDescent="0.2">
      <c r="A2438" t="s">
        <v>2518</v>
      </c>
      <c r="B2438" s="5">
        <v>100</v>
      </c>
      <c r="C2438" s="2">
        <v>49064272</v>
      </c>
      <c r="D2438" s="2">
        <v>129000000</v>
      </c>
      <c r="E2438" t="s">
        <v>27</v>
      </c>
      <c r="F2438" s="2">
        <v>31000000</v>
      </c>
      <c r="G2438" s="1">
        <f>D2438/$C$3</f>
        <v>1.2971184563767499</v>
      </c>
      <c r="H2438" s="1">
        <f>F2438/$C$3</f>
        <v>0.31171063680371514</v>
      </c>
      <c r="I2438" s="1">
        <f>$B$3/G2438</f>
        <v>5.1113296302325582</v>
      </c>
      <c r="J2438" s="1">
        <f>$B$3/H2438</f>
        <v>21.269726525806451</v>
      </c>
      <c r="K2438" s="4">
        <v>2893000000</v>
      </c>
      <c r="L2438" s="4">
        <v>1809000000</v>
      </c>
      <c r="M2438" s="1">
        <f>(K2438-L2438)/C2438</f>
        <v>22.093469561721001</v>
      </c>
      <c r="N2438" s="1">
        <f>B2438/M2438</f>
        <v>4.5262243542435421</v>
      </c>
      <c r="O2438" s="4">
        <v>1084000000</v>
      </c>
      <c r="P2438" s="1">
        <f>F2438/O2438*100</f>
        <v>2.859778597785978</v>
      </c>
      <c r="Q2438" s="1">
        <f>D2438/O2438*100</f>
        <v>11.900369003690036</v>
      </c>
      <c r="R2438" s="1">
        <f>B2438/S2438</f>
        <v>3.8034319379844961</v>
      </c>
      <c r="S2438" s="1">
        <f>($O2438+$O2438*($Q2438-$C$1)/$C$1)/$C2438</f>
        <v>26.292044035627391</v>
      </c>
      <c r="T2438" s="1">
        <f>($O2438+$O2438*($Q2438+T$2-$C$1)/$C$1)/$C2438</f>
        <v>30.710737947971591</v>
      </c>
      <c r="U2438" s="1">
        <f>($O2438+$O2438*($Q2438+U$2-$C$1)/$C$1)/$C2438</f>
        <v>28.501390991799489</v>
      </c>
      <c r="V2438" s="1">
        <f>($O2438+$O2438*($Q2438+V$2-$C$1)/$C$1)/$C2438</f>
        <v>26.292044035627391</v>
      </c>
      <c r="AA2438"/>
      <c r="AB2438"/>
    </row>
    <row r="2439" spans="1:28" hidden="1" x14ac:dyDescent="0.2">
      <c r="A2439" t="s">
        <v>2519</v>
      </c>
      <c r="B2439" s="5">
        <v>151.25</v>
      </c>
      <c r="C2439" s="2">
        <v>77067000</v>
      </c>
      <c r="D2439" s="2">
        <v>272000000</v>
      </c>
      <c r="E2439" t="s">
        <v>30</v>
      </c>
      <c r="F2439" s="2">
        <v>89000000</v>
      </c>
      <c r="G2439" s="1">
        <f>D2439/$C$3</f>
        <v>2.7350094584067906</v>
      </c>
      <c r="H2439" s="1">
        <f>F2439/$C$3</f>
        <v>0.89491118308163364</v>
      </c>
      <c r="I2439" s="1">
        <f>$B$3/G2439</f>
        <v>2.42412324375</v>
      </c>
      <c r="J2439" s="1">
        <f>$B$3/H2439</f>
        <v>7.4085564303370788</v>
      </c>
      <c r="K2439" s="4">
        <v>2226000000</v>
      </c>
      <c r="L2439" s="3">
        <v>749000000</v>
      </c>
      <c r="M2439" s="1">
        <f>(K2439-L2439)/C2439</f>
        <v>19.165142019281923</v>
      </c>
      <c r="N2439" s="1">
        <f>B2439/M2439</f>
        <v>7.891932125930941</v>
      </c>
      <c r="O2439" s="4">
        <v>1477000000</v>
      </c>
      <c r="P2439" s="1">
        <f>F2439/O2439*100</f>
        <v>6.025727826675694</v>
      </c>
      <c r="Q2439" s="1">
        <f>D2439/O2439*100</f>
        <v>18.415707515233581</v>
      </c>
      <c r="R2439" s="1">
        <f>B2439/S2439</f>
        <v>4.2854352022058828</v>
      </c>
      <c r="S2439" s="1">
        <f>($O2439+$O2439*($Q2439-$C$1)/$C$1)/$C2439</f>
        <v>35.2939649915009</v>
      </c>
      <c r="T2439" s="1">
        <f>($O2439+$O2439*($Q2439+T$2-$C$1)/$C$1)/$C2439</f>
        <v>39.126993395357289</v>
      </c>
      <c r="U2439" s="1">
        <f>($O2439+$O2439*($Q2439+U$2-$C$1)/$C$1)/$C2439</f>
        <v>37.210479193429094</v>
      </c>
      <c r="V2439" s="1">
        <f>($O2439+$O2439*($Q2439+V$2-$C$1)/$C$1)/$C2439</f>
        <v>35.2939649915009</v>
      </c>
      <c r="AA2439"/>
      <c r="AB2439"/>
    </row>
    <row r="2440" spans="1:28" hidden="1" x14ac:dyDescent="0.2">
      <c r="A2440" t="s">
        <v>2520</v>
      </c>
      <c r="B2440" s="5">
        <v>42.85</v>
      </c>
      <c r="C2440" s="2">
        <v>156462000</v>
      </c>
      <c r="D2440" s="2">
        <v>287000000</v>
      </c>
      <c r="E2440" t="s">
        <v>49</v>
      </c>
      <c r="F2440" s="2">
        <v>40000000</v>
      </c>
      <c r="G2440" s="1">
        <f>D2440/$C$3</f>
        <v>2.8858371858924592</v>
      </c>
      <c r="H2440" s="1">
        <f>F2440/$C$3</f>
        <v>0.40220727329511624</v>
      </c>
      <c r="I2440" s="1">
        <f>$B$3/G2440</f>
        <v>2.2974269069686413</v>
      </c>
      <c r="J2440" s="1">
        <f>$B$3/H2440</f>
        <v>16.484038057500001</v>
      </c>
      <c r="K2440" s="4">
        <v>14445000000</v>
      </c>
      <c r="L2440" s="4">
        <v>12596000000</v>
      </c>
      <c r="M2440" s="1">
        <f>(K2440-L2440)/C2440</f>
        <v>11.817565926550856</v>
      </c>
      <c r="N2440" s="1">
        <f>B2440/M2440</f>
        <v>3.625958193618172</v>
      </c>
      <c r="O2440" s="4">
        <v>1836000000</v>
      </c>
      <c r="P2440" s="1">
        <f>F2440/O2440*100</f>
        <v>2.1786492374727668</v>
      </c>
      <c r="Q2440" s="1">
        <f>D2440/O2440*100</f>
        <v>15.631808278867101</v>
      </c>
      <c r="R2440" s="1">
        <f>B2440/S2440</f>
        <v>2.3360267247386761</v>
      </c>
      <c r="S2440" s="1">
        <f>($O2440+$O2440*($Q2440-$C$1)/$C$1)/$C2440</f>
        <v>18.343112065549462</v>
      </c>
      <c r="T2440" s="1">
        <f>($O2440+$O2440*($Q2440+T$2-$C$1)/$C$1)/$C2440</f>
        <v>20.69000779742046</v>
      </c>
      <c r="U2440" s="1">
        <f>($O2440+$O2440*($Q2440+U$2-$C$1)/$C$1)/$C2440</f>
        <v>19.516559931484963</v>
      </c>
      <c r="V2440" s="1">
        <f>($O2440+$O2440*($Q2440+V$2-$C$1)/$C$1)/$C2440</f>
        <v>18.343112065549462</v>
      </c>
      <c r="AA2440"/>
      <c r="AB2440"/>
    </row>
    <row r="2441" spans="1:28" hidden="1" x14ac:dyDescent="0.2">
      <c r="A2441" t="s">
        <v>2521</v>
      </c>
      <c r="B2441" s="5">
        <v>82.49</v>
      </c>
      <c r="C2441" s="2">
        <v>25824470</v>
      </c>
      <c r="D2441" s="2">
        <v>94000000</v>
      </c>
      <c r="E2441" t="s">
        <v>2522</v>
      </c>
      <c r="F2441" s="2">
        <v>22000000</v>
      </c>
      <c r="G2441" s="1">
        <f>D2441/$C$3</f>
        <v>0.94518709224352326</v>
      </c>
      <c r="H2441" s="1">
        <f>F2441/$C$3</f>
        <v>0.22121400031231395</v>
      </c>
      <c r="I2441" s="1">
        <f>$B$3/G2441</f>
        <v>7.0144842797872338</v>
      </c>
      <c r="J2441" s="1">
        <f>$B$3/H2441</f>
        <v>29.970978286363636</v>
      </c>
      <c r="K2441" s="3">
        <v>958000000</v>
      </c>
      <c r="L2441" s="4">
        <v>1696000000</v>
      </c>
      <c r="M2441" s="1">
        <f>(K2441-L2441)/C2441</f>
        <v>-28.57754679960518</v>
      </c>
      <c r="N2441" s="1">
        <f>B2441/M2441</f>
        <v>-2.8865318838753384</v>
      </c>
      <c r="O2441" s="3">
        <v>-738000000</v>
      </c>
      <c r="P2441" s="1">
        <f>F2441/O2441*100</f>
        <v>-2.9810298102981028</v>
      </c>
      <c r="Q2441" s="1">
        <f>D2441/O2441*100</f>
        <v>-12.737127371273713</v>
      </c>
      <c r="R2441" s="1">
        <f>B2441/S2441</f>
        <v>2.2662346067021271</v>
      </c>
      <c r="S2441" s="1">
        <f>($O2441+$O2441*($Q2441-$C$1)/$C$1)/$C2441</f>
        <v>36.39958535451067</v>
      </c>
      <c r="T2441" s="1">
        <f>($O2441+$O2441*($Q2441+T$2-$C$1)/$C$1)/$C2441</f>
        <v>30.684075994589637</v>
      </c>
      <c r="U2441" s="1">
        <f>($O2441+$O2441*($Q2441+U$2-$C$1)/$C$1)/$C2441</f>
        <v>33.541830674550155</v>
      </c>
      <c r="V2441" s="1">
        <f>($O2441+$O2441*($Q2441+V$2-$C$1)/$C$1)/$C2441</f>
        <v>36.39958535451067</v>
      </c>
      <c r="AA2441"/>
      <c r="AB2441"/>
    </row>
    <row r="2442" spans="1:28" hidden="1" x14ac:dyDescent="0.2">
      <c r="A2442" t="s">
        <v>2523</v>
      </c>
      <c r="B2442" s="5">
        <v>14.98</v>
      </c>
      <c r="C2442" s="2">
        <v>287615892</v>
      </c>
      <c r="D2442" s="2">
        <v>-2000000</v>
      </c>
      <c r="E2442" t="s">
        <v>27</v>
      </c>
      <c r="F2442" s="2">
        <v>-2000000</v>
      </c>
      <c r="G2442" s="1">
        <f>D2442/$C$3</f>
        <v>-2.0110363664755812E-2</v>
      </c>
      <c r="H2442" s="1">
        <f>F2442/$C$3</f>
        <v>-2.0110363664755812E-2</v>
      </c>
      <c r="I2442" s="1">
        <f>$B$3/G2442</f>
        <v>-329.68076115000002</v>
      </c>
      <c r="J2442" s="1">
        <f>$B$3/H2442</f>
        <v>-329.68076115000002</v>
      </c>
      <c r="K2442" s="3">
        <v>18000000</v>
      </c>
      <c r="L2442" s="3">
        <v>12000000</v>
      </c>
      <c r="M2442" s="1">
        <f>(K2442-L2442)/C2442</f>
        <v>2.0861156030974812E-2</v>
      </c>
      <c r="N2442" s="1">
        <f>B2442/M2442</f>
        <v>718.08101036000005</v>
      </c>
      <c r="O2442" s="3">
        <v>7000000</v>
      </c>
      <c r="P2442" s="1">
        <f>F2442/O2442*100</f>
        <v>-28.571428571428569</v>
      </c>
      <c r="Q2442" s="1">
        <f>D2442/O2442*100</f>
        <v>-28.571428571428569</v>
      </c>
      <c r="R2442" s="1">
        <f>B2442/S2442</f>
        <v>-215.424303108</v>
      </c>
      <c r="S2442" s="1">
        <f>($O2442+$O2442*($Q2442-$C$1)/$C$1)/$C2442</f>
        <v>-6.9537186769916035E-2</v>
      </c>
      <c r="T2442" s="1">
        <f>($O2442+$O2442*($Q2442+T$2-$C$1)/$C$1)/$C2442</f>
        <v>-6.4669583696021909E-2</v>
      </c>
      <c r="U2442" s="1">
        <f>($O2442+$O2442*($Q2442+U$2-$C$1)/$C$1)/$C2442</f>
        <v>-6.7103385232968979E-2</v>
      </c>
      <c r="V2442" s="1">
        <f>($O2442+$O2442*($Q2442+V$2-$C$1)/$C$1)/$C2442</f>
        <v>-6.9537186769916035E-2</v>
      </c>
      <c r="AA2442"/>
      <c r="AB2442"/>
    </row>
    <row r="2443" spans="1:28" hidden="1" x14ac:dyDescent="0.2">
      <c r="A2443" t="s">
        <v>4265</v>
      </c>
      <c r="B2443" s="5">
        <v>3.2</v>
      </c>
      <c r="C2443" s="2">
        <v>82718000</v>
      </c>
      <c r="D2443" s="2">
        <v>42000000</v>
      </c>
      <c r="E2443" t="s">
        <v>27</v>
      </c>
      <c r="F2443" s="2">
        <v>-11000000</v>
      </c>
      <c r="G2443" s="1">
        <f>D2443/$C$3</f>
        <v>0.42231763695987207</v>
      </c>
      <c r="H2443" s="1">
        <f>F2443/$C$3</f>
        <v>-0.11060700015615697</v>
      </c>
      <c r="I2443" s="1">
        <f>$B$3/G2443</f>
        <v>15.699083864285715</v>
      </c>
      <c r="J2443" s="1">
        <f>$B$3/H2443</f>
        <v>-59.941956572727271</v>
      </c>
      <c r="K2443" s="2">
        <v>2901000000</v>
      </c>
      <c r="L2443" s="2">
        <v>1827000000</v>
      </c>
      <c r="M2443" s="1">
        <f>(K2443-L2443)/C2443</f>
        <v>12.983872917623733</v>
      </c>
      <c r="N2443" s="1">
        <f>B2443/M2443</f>
        <v>0.24645959031657358</v>
      </c>
      <c r="O2443" s="2">
        <v>1074000000</v>
      </c>
      <c r="P2443" s="1">
        <f>F2443/O2443*100</f>
        <v>-1.0242085661080074</v>
      </c>
      <c r="Q2443" s="1">
        <f>D2443/O2443*100</f>
        <v>3.9106145251396649</v>
      </c>
      <c r="R2443" s="1">
        <f>B2443/S2443</f>
        <v>0.63023238095238099</v>
      </c>
      <c r="S2443" s="1">
        <f>($O2443+$O2443*($Q2443-$C$1)/$C$1)/$C2443</f>
        <v>5.0774922024226887</v>
      </c>
      <c r="T2443" s="1">
        <f>($O2443+$O2443*($Q2443+T$2-$C$1)/$C$1)/$C2443</f>
        <v>7.6742667859474363</v>
      </c>
      <c r="U2443" s="1">
        <f>($O2443+$O2443*($Q2443+U$2-$C$1)/$C$1)/$C2443</f>
        <v>6.3758794941850621</v>
      </c>
      <c r="V2443" s="1">
        <f>($O2443+$O2443*($Q2443+V$2-$C$1)/$C$1)/$C2443</f>
        <v>5.0774922024226887</v>
      </c>
      <c r="AA2443"/>
      <c r="AB2443"/>
    </row>
    <row r="2444" spans="1:28" hidden="1" x14ac:dyDescent="0.2">
      <c r="A2444" t="s">
        <v>2525</v>
      </c>
      <c r="B2444" s="5" t="s">
        <v>46</v>
      </c>
      <c r="C2444" s="2">
        <v>0</v>
      </c>
      <c r="D2444" s="2" t="s">
        <v>41</v>
      </c>
      <c r="E2444" t="s">
        <v>42</v>
      </c>
      <c r="F2444" s="2" t="s">
        <v>41</v>
      </c>
      <c r="G2444" s="1" t="e">
        <f>D2444/$C$3</f>
        <v>#VALUE!</v>
      </c>
      <c r="H2444" s="1" t="e">
        <f>F2444/$C$3</f>
        <v>#VALUE!</v>
      </c>
      <c r="I2444" s="1" t="e">
        <f>$B$3/G2444</f>
        <v>#VALUE!</v>
      </c>
      <c r="J2444" s="1" t="e">
        <f>$B$3/H2444</f>
        <v>#VALUE!</v>
      </c>
      <c r="K2444" s="2" t="s">
        <v>41</v>
      </c>
      <c r="L2444" s="2" t="s">
        <v>41</v>
      </c>
      <c r="M2444" s="1" t="e">
        <f>(K2444-L2444)/C2444</f>
        <v>#VALUE!</v>
      </c>
      <c r="N2444" s="1" t="e">
        <f>B2444/M2444</f>
        <v>#VALUE!</v>
      </c>
      <c r="O2444" s="2" t="s">
        <v>41</v>
      </c>
      <c r="P2444" s="1" t="e">
        <f>F2444/O2444*100</f>
        <v>#VALUE!</v>
      </c>
      <c r="Q2444" s="1" t="e">
        <f>D2444/O2444*100</f>
        <v>#VALUE!</v>
      </c>
      <c r="R2444" s="1" t="e">
        <f>B2444/S2444</f>
        <v>#VALUE!</v>
      </c>
      <c r="S2444" s="1" t="e">
        <f>($O2444+$O2444*($Q2444-$C$1)/$C$1)/$C2444</f>
        <v>#VALUE!</v>
      </c>
      <c r="T2444" s="1" t="e">
        <f>($O2444+$O2444*($Q2444+T$2-$C$1)/$C$1)/$C2444</f>
        <v>#VALUE!</v>
      </c>
      <c r="U2444" s="1" t="e">
        <f>($O2444+$O2444*($Q2444+U$2-$C$1)/$C$1)/$C2444</f>
        <v>#VALUE!</v>
      </c>
      <c r="V2444" s="1" t="e">
        <f>($O2444+$O2444*($Q2444+V$2-$C$1)/$C$1)/$C2444</f>
        <v>#VALUE!</v>
      </c>
      <c r="AA2444"/>
      <c r="AB2444"/>
    </row>
    <row r="2445" spans="1:28" hidden="1" x14ac:dyDescent="0.2">
      <c r="A2445" t="s">
        <v>2526</v>
      </c>
      <c r="B2445" s="5">
        <v>2.75</v>
      </c>
      <c r="C2445" s="2">
        <v>14571278</v>
      </c>
      <c r="D2445" s="2">
        <v>-77000000</v>
      </c>
      <c r="E2445" t="s">
        <v>27</v>
      </c>
      <c r="F2445" s="2">
        <v>-31000000</v>
      </c>
      <c r="G2445" s="1">
        <f>D2445/$C$3</f>
        <v>-0.7742490010930988</v>
      </c>
      <c r="H2445" s="1">
        <f>F2445/$C$3</f>
        <v>-0.31171063680371514</v>
      </c>
      <c r="I2445" s="1">
        <f>$B$3/G2445</f>
        <v>-8.5631366532467528</v>
      </c>
      <c r="J2445" s="1">
        <f>$B$3/H2445</f>
        <v>-21.269726525806451</v>
      </c>
      <c r="K2445" s="3">
        <v>51000000</v>
      </c>
      <c r="L2445" s="3">
        <v>54000000</v>
      </c>
      <c r="M2445" s="1">
        <f>(K2445-L2445)/C2445</f>
        <v>-0.20588448041414076</v>
      </c>
      <c r="N2445" s="1">
        <f>B2445/M2445</f>
        <v>-13.357004833333333</v>
      </c>
      <c r="O2445" s="3">
        <v>-3000000</v>
      </c>
      <c r="P2445" s="1">
        <f>F2445/O2445*100</f>
        <v>1033.3333333333335</v>
      </c>
      <c r="Q2445" s="1">
        <f>D2445/O2445*100</f>
        <v>2566.666666666667</v>
      </c>
      <c r="R2445" s="1">
        <f>B2445/S2445</f>
        <v>-5.204027857142856E-2</v>
      </c>
      <c r="S2445" s="1">
        <f>($O2445+$O2445*($Q2445-$C$1)/$C$1)/$C2445</f>
        <v>-52.843683306296136</v>
      </c>
      <c r="T2445" s="1">
        <f>($O2445+$O2445*($Q2445+T$2-$C$1)/$C$1)/$C2445</f>
        <v>-52.88486020237896</v>
      </c>
      <c r="U2445" s="1">
        <f>($O2445+$O2445*($Q2445+U$2-$C$1)/$C$1)/$C2445</f>
        <v>-52.864271754337551</v>
      </c>
      <c r="V2445" s="1">
        <f>($O2445+$O2445*($Q2445+V$2-$C$1)/$C$1)/$C2445</f>
        <v>-52.843683306296136</v>
      </c>
      <c r="AA2445"/>
      <c r="AB2445"/>
    </row>
    <row r="2446" spans="1:28" hidden="1" x14ac:dyDescent="0.2">
      <c r="A2446" t="s">
        <v>2527</v>
      </c>
      <c r="B2446" s="5">
        <v>5.38</v>
      </c>
      <c r="C2446" s="2">
        <v>40493000</v>
      </c>
      <c r="D2446" s="2">
        <v>-8000000</v>
      </c>
      <c r="E2446" t="s">
        <v>61</v>
      </c>
      <c r="F2446" s="2">
        <v>-2000000</v>
      </c>
      <c r="G2446" s="1">
        <f>D2446/$C$3</f>
        <v>-8.0441454659023248E-2</v>
      </c>
      <c r="H2446" s="1">
        <f>F2446/$C$3</f>
        <v>-2.0110363664755812E-2</v>
      </c>
      <c r="I2446" s="1">
        <f>$B$3/G2446</f>
        <v>-82.420190287500006</v>
      </c>
      <c r="J2446" s="1">
        <f>$B$3/H2446</f>
        <v>-329.68076115000002</v>
      </c>
      <c r="K2446" s="3">
        <v>103000000</v>
      </c>
      <c r="L2446" s="3">
        <v>40000000</v>
      </c>
      <c r="M2446" s="1">
        <f>(K2446-L2446)/C2446</f>
        <v>1.5558244634875165</v>
      </c>
      <c r="N2446" s="1">
        <f>B2446/M2446</f>
        <v>3.4579736507936505</v>
      </c>
      <c r="O2446" s="3">
        <v>63000000</v>
      </c>
      <c r="P2446" s="1">
        <f>F2446/O2446*100</f>
        <v>-3.1746031746031744</v>
      </c>
      <c r="Q2446" s="1">
        <f>D2446/O2446*100</f>
        <v>-12.698412698412698</v>
      </c>
      <c r="R2446" s="1">
        <f>B2446/S2446</f>
        <v>-2.7231542500000012</v>
      </c>
      <c r="S2446" s="1">
        <f>($O2446+$O2446*($Q2446-$C$1)/$C$1)/$C2446</f>
        <v>-1.9756501123650994</v>
      </c>
      <c r="T2446" s="1">
        <f>($O2446+$O2446*($Q2446+T$2-$C$1)/$C$1)/$C2446</f>
        <v>-1.6644852196675961</v>
      </c>
      <c r="U2446" s="1">
        <f>($O2446+$O2446*($Q2446+U$2-$C$1)/$C$1)/$C2446</f>
        <v>-1.8200676660163477</v>
      </c>
      <c r="V2446" s="1">
        <f>($O2446+$O2446*($Q2446+V$2-$C$1)/$C$1)/$C2446</f>
        <v>-1.9756501123650994</v>
      </c>
      <c r="AA2446"/>
      <c r="AB2446"/>
    </row>
    <row r="2447" spans="1:28" hidden="1" x14ac:dyDescent="0.2">
      <c r="A2447" t="s">
        <v>2528</v>
      </c>
      <c r="B2447" s="5">
        <v>86.27</v>
      </c>
      <c r="C2447" s="2">
        <v>39903000</v>
      </c>
      <c r="D2447" s="2">
        <v>-99000000</v>
      </c>
      <c r="E2447" t="s">
        <v>27</v>
      </c>
      <c r="F2447" s="2">
        <v>17000000</v>
      </c>
      <c r="G2447" s="1">
        <f>D2447/$C$3</f>
        <v>-0.99546300140541277</v>
      </c>
      <c r="H2447" s="1">
        <f>F2447/$C$3</f>
        <v>0.17093809115042441</v>
      </c>
      <c r="I2447" s="1">
        <f>$B$3/G2447</f>
        <v>-6.6602173969696965</v>
      </c>
      <c r="J2447" s="1">
        <f>$B$3/H2447</f>
        <v>38.7859719</v>
      </c>
      <c r="K2447" s="4">
        <v>2676000000</v>
      </c>
      <c r="L2447" s="4">
        <v>1914000000</v>
      </c>
      <c r="M2447" s="1">
        <f>(K2447-L2447)/C2447</f>
        <v>19.096308548229455</v>
      </c>
      <c r="N2447" s="1">
        <f>B2447/M2447</f>
        <v>4.5176270472440949</v>
      </c>
      <c r="O2447" s="3">
        <v>737000000</v>
      </c>
      <c r="P2447" s="1">
        <f>F2447/O2447*100</f>
        <v>2.3066485753052914</v>
      </c>
      <c r="Q2447" s="1">
        <f>D2447/O2447*100</f>
        <v>-13.432835820895523</v>
      </c>
      <c r="R2447" s="1">
        <f>B2447/S2447</f>
        <v>-3.4772038484848484</v>
      </c>
      <c r="S2447" s="1">
        <f>($O2447+$O2447*($Q2447-$C$1)/$C$1)/$C2447</f>
        <v>-24.810164649274491</v>
      </c>
      <c r="T2447" s="1">
        <f>($O2447+$O2447*($Q2447+T$2-$C$1)/$C$1)/$C2447</f>
        <v>-21.116206801493622</v>
      </c>
      <c r="U2447" s="1">
        <f>($O2447+$O2447*($Q2447+U$2-$C$1)/$C$1)/$C2447</f>
        <v>-22.963185725384058</v>
      </c>
      <c r="V2447" s="1">
        <f>($O2447+$O2447*($Q2447+V$2-$C$1)/$C$1)/$C2447</f>
        <v>-24.810164649274491</v>
      </c>
      <c r="AA2447"/>
      <c r="AB2447"/>
    </row>
    <row r="2448" spans="1:28" hidden="1" x14ac:dyDescent="0.2">
      <c r="A2448" t="s">
        <v>2529</v>
      </c>
      <c r="B2448" s="5">
        <v>71.41</v>
      </c>
      <c r="C2448" s="2">
        <v>88700000</v>
      </c>
      <c r="D2448" s="2">
        <v>334000000</v>
      </c>
      <c r="E2448" t="s">
        <v>27</v>
      </c>
      <c r="F2448" s="2">
        <v>119000000</v>
      </c>
      <c r="G2448" s="1">
        <f>D2448/$C$3</f>
        <v>3.358430732014221</v>
      </c>
      <c r="H2448" s="1">
        <f>F2448/$C$3</f>
        <v>1.1965666380529709</v>
      </c>
      <c r="I2448" s="1">
        <f>$B$3/G2448</f>
        <v>1.9741362943113772</v>
      </c>
      <c r="J2448" s="1">
        <f>$B$3/H2448</f>
        <v>5.5408531285714284</v>
      </c>
      <c r="K2448" s="4">
        <v>4064000000</v>
      </c>
      <c r="L2448" s="4">
        <v>2064000000</v>
      </c>
      <c r="M2448" s="1">
        <f>(K2448-L2448)/C2448</f>
        <v>22.547914317925592</v>
      </c>
      <c r="N2448" s="1">
        <f>B2448/M2448</f>
        <v>3.1670334999999996</v>
      </c>
      <c r="O2448" s="4">
        <v>1998000000</v>
      </c>
      <c r="P2448" s="1">
        <f>F2448/O2448*100</f>
        <v>5.9559559559559556</v>
      </c>
      <c r="Q2448" s="1">
        <f>D2448/O2448*100</f>
        <v>16.716716716716718</v>
      </c>
      <c r="R2448" s="1">
        <f>B2448/S2448</f>
        <v>1.8964272455089821</v>
      </c>
      <c r="S2448" s="1">
        <f>($O2448+$O2448*($Q2448-$C$1)/$C$1)/$C2448</f>
        <v>37.655016910935736</v>
      </c>
      <c r="T2448" s="1">
        <f>($O2448+$O2448*($Q2448+T$2-$C$1)/$C$1)/$C2448</f>
        <v>42.160090191657275</v>
      </c>
      <c r="U2448" s="1">
        <f>($O2448+$O2448*($Q2448+U$2-$C$1)/$C$1)/$C2448</f>
        <v>39.907553551296502</v>
      </c>
      <c r="V2448" s="1">
        <f>($O2448+$O2448*($Q2448+V$2-$C$1)/$C$1)/$C2448</f>
        <v>37.655016910935736</v>
      </c>
      <c r="AA2448"/>
      <c r="AB2448"/>
    </row>
    <row r="2449" spans="1:28" hidden="1" x14ac:dyDescent="0.2">
      <c r="A2449" t="s">
        <v>2530</v>
      </c>
      <c r="B2449" s="5">
        <v>43.44</v>
      </c>
      <c r="C2449" s="2">
        <v>30382105</v>
      </c>
      <c r="D2449" s="2">
        <v>64000000</v>
      </c>
      <c r="E2449" t="s">
        <v>27</v>
      </c>
      <c r="F2449" s="2">
        <v>-25000000</v>
      </c>
      <c r="G2449" s="1">
        <f>D2449/$C$3</f>
        <v>0.64353163727218599</v>
      </c>
      <c r="H2449" s="1">
        <f>F2449/$C$3</f>
        <v>-0.25137954580944766</v>
      </c>
      <c r="I2449" s="1">
        <f>$B$3/G2449</f>
        <v>10.302523785937501</v>
      </c>
      <c r="J2449" s="1">
        <f>$B$3/H2449</f>
        <v>-26.374460892000002</v>
      </c>
      <c r="K2449" s="4">
        <v>3661000000</v>
      </c>
      <c r="L2449" s="4">
        <v>2892000000</v>
      </c>
      <c r="M2449" s="1">
        <f>(K2449-L2449)/C2449</f>
        <v>25.310951956752174</v>
      </c>
      <c r="N2449" s="1">
        <f>B2449/M2449</f>
        <v>1.7162531094928477</v>
      </c>
      <c r="O2449" s="3">
        <v>769000000</v>
      </c>
      <c r="P2449" s="1">
        <f>F2449/O2449*100</f>
        <v>-3.2509752925877766</v>
      </c>
      <c r="Q2449" s="1">
        <f>D2449/O2449*100</f>
        <v>8.3224967490247082</v>
      </c>
      <c r="R2449" s="1">
        <f>B2449/S2449</f>
        <v>2.062185376875</v>
      </c>
      <c r="S2449" s="1">
        <f>($O2449+$O2449*($Q2449-$C$1)/$C$1)/$C2449</f>
        <v>21.065031537479051</v>
      </c>
      <c r="T2449" s="1">
        <f>($O2449+$O2449*($Q2449+T$2-$C$1)/$C$1)/$C2449</f>
        <v>26.127221928829488</v>
      </c>
      <c r="U2449" s="1">
        <f>($O2449+$O2449*($Q2449+U$2-$C$1)/$C$1)/$C2449</f>
        <v>23.596126733154268</v>
      </c>
      <c r="V2449" s="1">
        <f>($O2449+$O2449*($Q2449+V$2-$C$1)/$C$1)/$C2449</f>
        <v>21.065031537479051</v>
      </c>
      <c r="AA2449"/>
      <c r="AB2449"/>
    </row>
    <row r="2450" spans="1:28" hidden="1" x14ac:dyDescent="0.2">
      <c r="A2450" t="s">
        <v>4339</v>
      </c>
      <c r="B2450" s="5">
        <v>3.15</v>
      </c>
      <c r="C2450" s="2">
        <v>56055497</v>
      </c>
      <c r="D2450" s="2">
        <v>28000000</v>
      </c>
      <c r="E2450" t="s">
        <v>201</v>
      </c>
      <c r="F2450" s="2">
        <v>28000000</v>
      </c>
      <c r="G2450" s="1">
        <f>D2450/$C$3</f>
        <v>0.2815450913065814</v>
      </c>
      <c r="H2450" s="1">
        <f>F2450/$C$3</f>
        <v>0.2815450913065814</v>
      </c>
      <c r="I2450" s="1">
        <f>$B$3/G2450</f>
        <v>23.548625796428571</v>
      </c>
      <c r="J2450" s="1">
        <f>$B$3/H2450</f>
        <v>23.548625796428571</v>
      </c>
      <c r="K2450" s="2">
        <v>2283000000</v>
      </c>
      <c r="L2450" s="2">
        <v>628000000</v>
      </c>
      <c r="M2450" s="1">
        <f>(K2450-L2450)/C2450</f>
        <v>29.524312307854483</v>
      </c>
      <c r="N2450" s="1">
        <f>B2450/M2450</f>
        <v>0.10669173145015105</v>
      </c>
      <c r="O2450" s="2">
        <v>1654000000</v>
      </c>
      <c r="P2450" s="1">
        <f>F2450/O2450*100</f>
        <v>1.6928657799274487</v>
      </c>
      <c r="Q2450" s="1">
        <f>D2450/O2450*100</f>
        <v>1.6928657799274487</v>
      </c>
      <c r="R2450" s="1">
        <f>B2450/S2450</f>
        <v>0.63062434125</v>
      </c>
      <c r="S2450" s="1">
        <f>($O2450+$O2450*($Q2450-$C$1)/$C$1)/$C2450</f>
        <v>4.9950498164345953</v>
      </c>
      <c r="T2450" s="1">
        <f>($O2450+$O2450*($Q2450+T$2-$C$1)/$C$1)/$C2450</f>
        <v>10.896344385279466</v>
      </c>
      <c r="U2450" s="1">
        <f>($O2450+$O2450*($Q2450+U$2-$C$1)/$C$1)/$C2450</f>
        <v>7.9456971008570312</v>
      </c>
      <c r="V2450" s="1">
        <f>($O2450+$O2450*($Q2450+V$2-$C$1)/$C$1)/$C2450</f>
        <v>4.9950498164345953</v>
      </c>
      <c r="AA2450"/>
      <c r="AB2450"/>
    </row>
    <row r="2451" spans="1:28" hidden="1" x14ac:dyDescent="0.2">
      <c r="A2451" t="s">
        <v>2532</v>
      </c>
      <c r="B2451" s="5" t="s">
        <v>46</v>
      </c>
      <c r="C2451" s="2">
        <v>1741170</v>
      </c>
      <c r="D2451" s="2">
        <v>-6000000</v>
      </c>
      <c r="E2451" t="s">
        <v>2533</v>
      </c>
      <c r="F2451" s="2">
        <v>-2000000</v>
      </c>
      <c r="G2451" s="1">
        <f>D2451/$C$3</f>
        <v>-6.0331090994267443E-2</v>
      </c>
      <c r="H2451" s="1">
        <f>F2451/$C$3</f>
        <v>-2.0110363664755812E-2</v>
      </c>
      <c r="I2451" s="1">
        <f>$B$3/G2451</f>
        <v>-109.89358704999999</v>
      </c>
      <c r="J2451" s="1">
        <f>$B$3/H2451</f>
        <v>-329.68076115000002</v>
      </c>
      <c r="K2451" s="3">
        <v>34000000</v>
      </c>
      <c r="L2451" s="3">
        <v>17000000</v>
      </c>
      <c r="M2451" s="1">
        <f>(K2451-L2451)/C2451</f>
        <v>9.763549796975596</v>
      </c>
      <c r="N2451" s="1" t="e">
        <f>B2451/M2451</f>
        <v>#VALUE!</v>
      </c>
      <c r="O2451" s="3">
        <v>17000000</v>
      </c>
      <c r="P2451" s="1">
        <f>F2451/O2451*100</f>
        <v>-11.76470588235294</v>
      </c>
      <c r="Q2451" s="1">
        <f>D2451/O2451*100</f>
        <v>-35.294117647058826</v>
      </c>
      <c r="R2451" s="1" t="e">
        <f>B2451/S2451</f>
        <v>#VALUE!</v>
      </c>
      <c r="S2451" s="1">
        <f>($O2451+$O2451*($Q2451-$C$1)/$C$1)/$C2451</f>
        <v>-34.459587518737401</v>
      </c>
      <c r="T2451" s="1">
        <f>($O2451+$O2451*($Q2451+T$2-$C$1)/$C$1)/$C2451</f>
        <v>-32.506877559342279</v>
      </c>
      <c r="U2451" s="1">
        <f>($O2451+$O2451*($Q2451+U$2-$C$1)/$C$1)/$C2451</f>
        <v>-33.48323253903984</v>
      </c>
      <c r="V2451" s="1">
        <f>($O2451+$O2451*($Q2451+V$2-$C$1)/$C$1)/$C2451</f>
        <v>-34.459587518737401</v>
      </c>
      <c r="AA2451"/>
      <c r="AB2451"/>
    </row>
    <row r="2452" spans="1:28" hidden="1" x14ac:dyDescent="0.2">
      <c r="A2452" t="s">
        <v>4167</v>
      </c>
      <c r="B2452" s="5">
        <v>60.94</v>
      </c>
      <c r="C2452" s="2">
        <v>48900000</v>
      </c>
      <c r="D2452" s="2">
        <v>472000000</v>
      </c>
      <c r="E2452" t="s">
        <v>114</v>
      </c>
      <c r="F2452" s="2">
        <v>-118000000</v>
      </c>
      <c r="G2452" s="1">
        <f>D2452/$C$3</f>
        <v>4.7460458248823718</v>
      </c>
      <c r="H2452" s="1">
        <f>F2452/$C$3</f>
        <v>-1.186511456220593</v>
      </c>
      <c r="I2452" s="1">
        <f>$B$3/G2452</f>
        <v>1.3969523777542374</v>
      </c>
      <c r="J2452" s="1">
        <f>$B$3/H2452</f>
        <v>-5.5878095110169497</v>
      </c>
      <c r="K2452" s="2">
        <v>5231000000</v>
      </c>
      <c r="L2452" s="2">
        <v>3524000000</v>
      </c>
      <c r="M2452" s="1">
        <f>(K2452-L2452)/C2452</f>
        <v>34.907975460122699</v>
      </c>
      <c r="N2452" s="1">
        <f>B2452/M2452</f>
        <v>1.7457328646748682</v>
      </c>
      <c r="O2452" s="2">
        <v>1698000000</v>
      </c>
      <c r="P2452" s="1">
        <f>F2452/O2452*100</f>
        <v>-6.9493521790341575</v>
      </c>
      <c r="Q2452" s="1">
        <f>D2452/O2452*100</f>
        <v>27.79740871613663</v>
      </c>
      <c r="R2452" s="1">
        <f>B2452/S2452</f>
        <v>0.6313487288135593</v>
      </c>
      <c r="S2452" s="1">
        <f>($O2452+$O2452*($Q2452-$C$1)/$C$1)/$C2452</f>
        <v>96.52351738241309</v>
      </c>
      <c r="T2452" s="1">
        <f>($O2452+$O2452*($Q2452+T$2-$C$1)/$C$1)/$C2452</f>
        <v>103.46830265848671</v>
      </c>
      <c r="U2452" s="1">
        <f>($O2452+$O2452*($Q2452+U$2-$C$1)/$C$1)/$C2452</f>
        <v>99.995910020449898</v>
      </c>
      <c r="V2452" s="1">
        <f>($O2452+$O2452*($Q2452+V$2-$C$1)/$C$1)/$C2452</f>
        <v>96.52351738241309</v>
      </c>
      <c r="AA2452"/>
      <c r="AB2452"/>
    </row>
    <row r="2453" spans="1:28" hidden="1" x14ac:dyDescent="0.2">
      <c r="A2453" t="s">
        <v>2535</v>
      </c>
      <c r="B2453" s="5">
        <v>41.05</v>
      </c>
      <c r="C2453" s="2">
        <v>134127000</v>
      </c>
      <c r="D2453" s="2">
        <v>40000000</v>
      </c>
      <c r="E2453" t="s">
        <v>27</v>
      </c>
      <c r="F2453" s="2">
        <v>9000000</v>
      </c>
      <c r="G2453" s="1">
        <f>D2453/$C$3</f>
        <v>0.40220727329511624</v>
      </c>
      <c r="H2453" s="1">
        <f>F2453/$C$3</f>
        <v>9.0496636491401161E-2</v>
      </c>
      <c r="I2453" s="1">
        <f>$B$3/G2453</f>
        <v>16.484038057500001</v>
      </c>
      <c r="J2453" s="1">
        <f>$B$3/H2453</f>
        <v>73.262391366666662</v>
      </c>
      <c r="K2453" s="4">
        <v>6022000000</v>
      </c>
      <c r="L2453" s="4">
        <v>2021000000</v>
      </c>
      <c r="M2453" s="1">
        <f>(K2453-L2453)/C2453</f>
        <v>29.829937298232274</v>
      </c>
      <c r="N2453" s="1">
        <f>B2453/M2453</f>
        <v>1.3761343039240188</v>
      </c>
      <c r="O2453" s="4">
        <v>3414000000</v>
      </c>
      <c r="P2453" s="1">
        <f>F2453/O2453*100</f>
        <v>0.26362038664323373</v>
      </c>
      <c r="Q2453" s="1">
        <f>D2453/O2453*100</f>
        <v>1.1716461628588166</v>
      </c>
      <c r="R2453" s="1">
        <f>B2453/S2453</f>
        <v>13.764783374999999</v>
      </c>
      <c r="S2453" s="1">
        <f>($O2453+$O2453*($Q2453-$C$1)/$C$1)/$C2453</f>
        <v>2.982248167781282</v>
      </c>
      <c r="T2453" s="1">
        <f>($O2453+$O2453*($Q2453+T$2-$C$1)/$C$1)/$C2453</f>
        <v>8.0729457901839297</v>
      </c>
      <c r="U2453" s="1">
        <f>($O2453+$O2453*($Q2453+U$2-$C$1)/$C$1)/$C2453</f>
        <v>5.527596978982606</v>
      </c>
      <c r="V2453" s="1">
        <f>($O2453+$O2453*($Q2453+V$2-$C$1)/$C$1)/$C2453</f>
        <v>2.982248167781282</v>
      </c>
      <c r="AA2453"/>
      <c r="AB2453"/>
    </row>
    <row r="2454" spans="1:28" hidden="1" x14ac:dyDescent="0.2">
      <c r="A2454" t="s">
        <v>2536</v>
      </c>
      <c r="B2454" s="5">
        <v>115.71</v>
      </c>
      <c r="C2454" s="2">
        <v>107692000</v>
      </c>
      <c r="D2454" s="2">
        <v>490000000</v>
      </c>
      <c r="E2454" t="s">
        <v>27</v>
      </c>
      <c r="F2454" s="2">
        <v>118000000</v>
      </c>
      <c r="G2454" s="1">
        <f>D2454/$C$3</f>
        <v>4.9270390978651744</v>
      </c>
      <c r="H2454" s="1">
        <f>F2454/$C$3</f>
        <v>1.186511456220593</v>
      </c>
      <c r="I2454" s="1">
        <f>$B$3/G2454</f>
        <v>1.3456357597959183</v>
      </c>
      <c r="J2454" s="1">
        <f>$B$3/H2454</f>
        <v>5.5878095110169497</v>
      </c>
      <c r="K2454" s="4">
        <v>5386000000</v>
      </c>
      <c r="L2454" s="4">
        <v>3193000000</v>
      </c>
      <c r="M2454" s="1">
        <f>(K2454-L2454)/C2454</f>
        <v>20.363629610370314</v>
      </c>
      <c r="N2454" s="1">
        <f>B2454/M2454</f>
        <v>5.6821893844049249</v>
      </c>
      <c r="O2454" s="4">
        <v>2194000000</v>
      </c>
      <c r="P2454" s="1">
        <f>F2454/O2454*100</f>
        <v>5.378304466727438</v>
      </c>
      <c r="Q2454" s="1">
        <f>D2454/O2454*100</f>
        <v>22.333637192342753</v>
      </c>
      <c r="R2454" s="1">
        <f>B2454/S2454</f>
        <v>2.543069657142857</v>
      </c>
      <c r="S2454" s="1">
        <f>($O2454+$O2454*($Q2454-$C$1)/$C$1)/$C2454</f>
        <v>45.500130000371428</v>
      </c>
      <c r="T2454" s="1">
        <f>($O2454+$O2454*($Q2454+T$2-$C$1)/$C$1)/$C2454</f>
        <v>49.574713070608773</v>
      </c>
      <c r="U2454" s="1">
        <f>($O2454+$O2454*($Q2454+U$2-$C$1)/$C$1)/$C2454</f>
        <v>47.537421535490104</v>
      </c>
      <c r="V2454" s="1">
        <f>($O2454+$O2454*($Q2454+V$2-$C$1)/$C$1)/$C2454</f>
        <v>45.500130000371428</v>
      </c>
      <c r="AA2454"/>
      <c r="AB2454"/>
    </row>
    <row r="2455" spans="1:28" hidden="1" x14ac:dyDescent="0.2">
      <c r="A2455" t="s">
        <v>2537</v>
      </c>
      <c r="B2455" s="5">
        <v>145.74</v>
      </c>
      <c r="C2455" s="2">
        <v>57438000</v>
      </c>
      <c r="D2455" s="2">
        <v>447000000</v>
      </c>
      <c r="E2455" t="s">
        <v>27</v>
      </c>
      <c r="F2455" s="2">
        <v>102000000</v>
      </c>
      <c r="G2455" s="1">
        <f>D2455/$C$3</f>
        <v>4.4946662790729244</v>
      </c>
      <c r="H2455" s="1">
        <f>F2455/$C$3</f>
        <v>1.0256285469025466</v>
      </c>
      <c r="I2455" s="1">
        <f>$B$3/G2455</f>
        <v>1.4750817053691274</v>
      </c>
      <c r="J2455" s="1">
        <f>$B$3/H2455</f>
        <v>6.4643286499999997</v>
      </c>
      <c r="K2455" s="4">
        <v>5528000000</v>
      </c>
      <c r="L2455" s="4">
        <v>2473000000</v>
      </c>
      <c r="M2455" s="1">
        <f>(K2455-L2455)/C2455</f>
        <v>53.187785090010095</v>
      </c>
      <c r="N2455" s="1">
        <f>B2455/M2455</f>
        <v>2.7401028216039283</v>
      </c>
      <c r="O2455" s="4">
        <v>3054000000</v>
      </c>
      <c r="P2455" s="1">
        <f>F2455/O2455*100</f>
        <v>3.3398821218074657</v>
      </c>
      <c r="Q2455" s="1">
        <f>D2455/O2455*100</f>
        <v>14.636542239685657</v>
      </c>
      <c r="R2455" s="1">
        <f>B2455/S2455</f>
        <v>1.8727100939597316</v>
      </c>
      <c r="S2455" s="1">
        <f>($O2455+$O2455*($Q2455-$C$1)/$C$1)/$C2455</f>
        <v>77.823043977854383</v>
      </c>
      <c r="T2455" s="1">
        <f>($O2455+$O2455*($Q2455+T$2-$C$1)/$C$1)/$C2455</f>
        <v>88.457118980465893</v>
      </c>
      <c r="U2455" s="1">
        <f>($O2455+$O2455*($Q2455+U$2-$C$1)/$C$1)/$C2455</f>
        <v>83.140081479160145</v>
      </c>
      <c r="V2455" s="1">
        <f>($O2455+$O2455*($Q2455+V$2-$C$1)/$C$1)/$C2455</f>
        <v>77.823043977854383</v>
      </c>
      <c r="AA2455"/>
      <c r="AB2455"/>
    </row>
    <row r="2456" spans="1:28" hidden="1" x14ac:dyDescent="0.2">
      <c r="A2456" t="s">
        <v>2538</v>
      </c>
      <c r="B2456" s="5" t="s">
        <v>46</v>
      </c>
      <c r="C2456" s="2">
        <v>135498113</v>
      </c>
      <c r="D2456" s="2">
        <v>848000000</v>
      </c>
      <c r="E2456" t="s">
        <v>2539</v>
      </c>
      <c r="F2456" s="2">
        <v>142000000</v>
      </c>
      <c r="G2456" s="1">
        <f>D2456/$C$3</f>
        <v>8.5267941938564658</v>
      </c>
      <c r="H2456" s="1">
        <f>F2456/$C$3</f>
        <v>1.4278358201976629</v>
      </c>
      <c r="I2456" s="1">
        <f>$B$3/G2456</f>
        <v>0.77754896497641501</v>
      </c>
      <c r="J2456" s="1">
        <f>$B$3/H2456</f>
        <v>4.6433910021126756</v>
      </c>
      <c r="K2456" s="4">
        <v>11463000000</v>
      </c>
      <c r="L2456" s="4">
        <v>5694000000</v>
      </c>
      <c r="M2456" s="1">
        <f>(K2456-L2456)/C2456</f>
        <v>42.576238681641271</v>
      </c>
      <c r="N2456" s="1" t="e">
        <f>B2456/M2456</f>
        <v>#VALUE!</v>
      </c>
      <c r="O2456" s="4">
        <v>5715000000</v>
      </c>
      <c r="P2456" s="1">
        <f>F2456/O2456*100</f>
        <v>2.484689413823272</v>
      </c>
      <c r="Q2456" s="1">
        <f>D2456/O2456*100</f>
        <v>14.838145231846021</v>
      </c>
      <c r="R2456" s="1" t="e">
        <f>B2456/S2456</f>
        <v>#VALUE!</v>
      </c>
      <c r="S2456" s="1">
        <f>($O2456+$O2456*($Q2456-$C$1)/$C$1)/$C2456</f>
        <v>62.583897386083898</v>
      </c>
      <c r="T2456" s="1">
        <f>($O2456+$O2456*($Q2456+T$2-$C$1)/$C$1)/$C2456</f>
        <v>71.019439215363832</v>
      </c>
      <c r="U2456" s="1">
        <f>($O2456+$O2456*($Q2456+U$2-$C$1)/$C$1)/$C2456</f>
        <v>66.801668300723861</v>
      </c>
      <c r="V2456" s="1">
        <f>($O2456+$O2456*($Q2456+V$2-$C$1)/$C$1)/$C2456</f>
        <v>62.583897386083898</v>
      </c>
      <c r="AA2456"/>
      <c r="AB2456"/>
    </row>
    <row r="2457" spans="1:28" hidden="1" x14ac:dyDescent="0.2">
      <c r="A2457" t="s">
        <v>2540</v>
      </c>
      <c r="B2457" s="5">
        <v>8.23</v>
      </c>
      <c r="C2457" s="2">
        <v>213700000</v>
      </c>
      <c r="D2457" s="2">
        <v>165000000</v>
      </c>
      <c r="E2457" t="s">
        <v>27</v>
      </c>
      <c r="F2457" s="2">
        <v>31000000</v>
      </c>
      <c r="G2457" s="1">
        <f>D2457/$C$3</f>
        <v>1.6591050023423546</v>
      </c>
      <c r="H2457" s="1">
        <f>F2457/$C$3</f>
        <v>0.31171063680371514</v>
      </c>
      <c r="I2457" s="1">
        <f>$B$3/G2457</f>
        <v>3.9961304381818183</v>
      </c>
      <c r="J2457" s="1">
        <f>$B$3/H2457</f>
        <v>21.269726525806451</v>
      </c>
      <c r="K2457" s="4">
        <v>2007000000</v>
      </c>
      <c r="L2457" s="4">
        <v>1071000000</v>
      </c>
      <c r="M2457" s="1">
        <f>(K2457-L2457)/C2457</f>
        <v>4.3799719232569023</v>
      </c>
      <c r="N2457" s="1">
        <f>B2457/M2457</f>
        <v>1.8790074786324786</v>
      </c>
      <c r="O2457" s="3">
        <v>936000000</v>
      </c>
      <c r="P2457" s="1">
        <f>F2457/O2457*100</f>
        <v>3.3119658119658122</v>
      </c>
      <c r="Q2457" s="1">
        <f>D2457/O2457*100</f>
        <v>17.628205128205128</v>
      </c>
      <c r="R2457" s="1">
        <f>B2457/S2457</f>
        <v>1.0659096969696971</v>
      </c>
      <c r="S2457" s="1">
        <f>($O2457+$O2457*($Q2457-$C$1)/$C$1)/$C2457</f>
        <v>7.7211043518951801</v>
      </c>
      <c r="T2457" s="1">
        <f>($O2457+$O2457*($Q2457+T$2-$C$1)/$C$1)/$C2457</f>
        <v>8.5970987365465614</v>
      </c>
      <c r="U2457" s="1">
        <f>($O2457+$O2457*($Q2457+U$2-$C$1)/$C$1)/$C2457</f>
        <v>8.1591015442208707</v>
      </c>
      <c r="V2457" s="1">
        <f>($O2457+$O2457*($Q2457+V$2-$C$1)/$C$1)/$C2457</f>
        <v>7.7211043518951801</v>
      </c>
      <c r="AA2457"/>
      <c r="AB2457"/>
    </row>
    <row r="2458" spans="1:28" hidden="1" x14ac:dyDescent="0.2">
      <c r="A2458" t="s">
        <v>2541</v>
      </c>
      <c r="B2458" s="5">
        <v>1.1100000000000001</v>
      </c>
      <c r="C2458" s="2">
        <v>60345000</v>
      </c>
      <c r="D2458" s="2">
        <v>-42000000</v>
      </c>
      <c r="E2458" t="s">
        <v>27</v>
      </c>
      <c r="F2458" s="2">
        <v>16000000</v>
      </c>
      <c r="G2458" s="1">
        <f>D2458/$C$3</f>
        <v>-0.42231763695987207</v>
      </c>
      <c r="H2458" s="1">
        <f>F2458/$C$3</f>
        <v>0.1608829093180465</v>
      </c>
      <c r="I2458" s="1">
        <f>$B$3/G2458</f>
        <v>-15.699083864285715</v>
      </c>
      <c r="J2458" s="1">
        <f>$B$3/H2458</f>
        <v>41.210095143750003</v>
      </c>
      <c r="K2458" s="3">
        <v>480000000</v>
      </c>
      <c r="L2458" s="3">
        <v>457000000</v>
      </c>
      <c r="M2458" s="1">
        <f>(K2458-L2458)/C2458</f>
        <v>0.38114176816637668</v>
      </c>
      <c r="N2458" s="1">
        <f>B2458/M2458</f>
        <v>2.9123021739130435</v>
      </c>
      <c r="O2458" s="3">
        <v>21000000</v>
      </c>
      <c r="P2458" s="1">
        <f>F2458/O2458*100</f>
        <v>76.19047619047619</v>
      </c>
      <c r="Q2458" s="1">
        <f>D2458/O2458*100</f>
        <v>-200</v>
      </c>
      <c r="R2458" s="1">
        <f>B2458/S2458</f>
        <v>-0.1594832142857143</v>
      </c>
      <c r="S2458" s="1">
        <f>($O2458+$O2458*($Q2458-$C$1)/$C$1)/$C2458</f>
        <v>-6.9599801143425308</v>
      </c>
      <c r="T2458" s="1">
        <f>($O2458+$O2458*($Q2458+T$2-$C$1)/$C$1)/$C2458</f>
        <v>-6.8903803131991053</v>
      </c>
      <c r="U2458" s="1">
        <f>($O2458+$O2458*($Q2458+U$2-$C$1)/$C$1)/$C2458</f>
        <v>-6.925180213770818</v>
      </c>
      <c r="V2458" s="1">
        <f>($O2458+$O2458*($Q2458+V$2-$C$1)/$C$1)/$C2458</f>
        <v>-6.9599801143425308</v>
      </c>
      <c r="AA2458"/>
      <c r="AB2458"/>
    </row>
    <row r="2459" spans="1:28" hidden="1" x14ac:dyDescent="0.2">
      <c r="A2459" t="s">
        <v>2542</v>
      </c>
      <c r="B2459" s="5">
        <v>0.77</v>
      </c>
      <c r="C2459" s="2">
        <v>5841790</v>
      </c>
      <c r="D2459" s="2">
        <v>-32000000</v>
      </c>
      <c r="E2459" t="s">
        <v>27</v>
      </c>
      <c r="F2459" s="2">
        <v>-8000000</v>
      </c>
      <c r="G2459" s="1">
        <f>D2459/$C$3</f>
        <v>-0.32176581863609299</v>
      </c>
      <c r="H2459" s="1">
        <f>F2459/$C$3</f>
        <v>-8.0441454659023248E-2</v>
      </c>
      <c r="I2459" s="1">
        <f>$B$3/G2459</f>
        <v>-20.605047571875001</v>
      </c>
      <c r="J2459" s="1">
        <f>$B$3/H2459</f>
        <v>-82.420190287500006</v>
      </c>
      <c r="K2459" s="3">
        <v>36000000</v>
      </c>
      <c r="L2459" s="3">
        <v>15000000</v>
      </c>
      <c r="M2459" s="1">
        <f>(K2459-L2459)/C2459</f>
        <v>3.5947885836361801</v>
      </c>
      <c r="N2459" s="1">
        <f>B2459/M2459</f>
        <v>0.21419896666666666</v>
      </c>
      <c r="O2459" s="3">
        <v>11000000</v>
      </c>
      <c r="P2459" s="1">
        <f>F2459/O2459*100</f>
        <v>-72.727272727272734</v>
      </c>
      <c r="Q2459" s="1">
        <f>D2459/O2459*100</f>
        <v>-290.90909090909093</v>
      </c>
      <c r="R2459" s="1">
        <f>B2459/S2459</f>
        <v>-1.4056807187499997E-2</v>
      </c>
      <c r="S2459" s="1">
        <f>($O2459+$O2459*($Q2459-$C$1)/$C$1)/$C2459</f>
        <v>-54.777730798265608</v>
      </c>
      <c r="T2459" s="1">
        <f>($O2459+$O2459*($Q2459+T$2-$C$1)/$C$1)/$C2459</f>
        <v>-54.401133899027535</v>
      </c>
      <c r="U2459" s="1">
        <f>($O2459+$O2459*($Q2459+U$2-$C$1)/$C$1)/$C2459</f>
        <v>-54.589432348646575</v>
      </c>
      <c r="V2459" s="1">
        <f>($O2459+$O2459*($Q2459+V$2-$C$1)/$C$1)/$C2459</f>
        <v>-54.777730798265608</v>
      </c>
      <c r="AA2459"/>
      <c r="AB2459"/>
    </row>
    <row r="2460" spans="1:28" hidden="1" x14ac:dyDescent="0.2">
      <c r="A2460" t="s">
        <v>2543</v>
      </c>
      <c r="B2460" s="5">
        <v>21.59</v>
      </c>
      <c r="C2460" s="2">
        <v>443000000</v>
      </c>
      <c r="D2460" s="2">
        <v>229000000</v>
      </c>
      <c r="E2460" t="s">
        <v>61</v>
      </c>
      <c r="F2460" s="2">
        <v>229000000</v>
      </c>
      <c r="G2460" s="1">
        <f>D2460/$C$3</f>
        <v>2.3026366396145406</v>
      </c>
      <c r="H2460" s="1">
        <f>F2460/$C$3</f>
        <v>2.3026366396145406</v>
      </c>
      <c r="I2460" s="1">
        <f>$B$3/G2460</f>
        <v>2.8793079576419216</v>
      </c>
      <c r="J2460" s="1">
        <f>$B$3/H2460</f>
        <v>2.8793079576419216</v>
      </c>
      <c r="K2460" s="4">
        <v>4033000000</v>
      </c>
      <c r="L2460" s="4">
        <v>3058000000</v>
      </c>
      <c r="M2460" s="1">
        <f>(K2460-L2460)/C2460</f>
        <v>2.2009029345372459</v>
      </c>
      <c r="N2460" s="1">
        <f>B2460/M2460</f>
        <v>9.8096102564102576</v>
      </c>
      <c r="O2460" s="3">
        <v>974000000</v>
      </c>
      <c r="P2460" s="1">
        <f>F2460/O2460*100</f>
        <v>23.511293634496919</v>
      </c>
      <c r="Q2460" s="1">
        <f>D2460/O2460*100</f>
        <v>23.511293634496919</v>
      </c>
      <c r="R2460" s="1">
        <f>B2460/S2460</f>
        <v>4.176580786026201</v>
      </c>
      <c r="S2460" s="1">
        <f>($O2460+$O2460*($Q2460-$C$1)/$C$1)/$C2460</f>
        <v>5.1693002257336342</v>
      </c>
      <c r="T2460" s="1">
        <f>($O2460+$O2460*($Q2460+T$2-$C$1)/$C$1)/$C2460</f>
        <v>5.6090293453724609</v>
      </c>
      <c r="U2460" s="1">
        <f>($O2460+$O2460*($Q2460+U$2-$C$1)/$C$1)/$C2460</f>
        <v>5.3891647855530476</v>
      </c>
      <c r="V2460" s="1">
        <f>($O2460+$O2460*($Q2460+V$2-$C$1)/$C$1)/$C2460</f>
        <v>5.1693002257336342</v>
      </c>
      <c r="AA2460"/>
      <c r="AB2460"/>
    </row>
    <row r="2461" spans="1:28" hidden="1" x14ac:dyDescent="0.2">
      <c r="A2461" t="s">
        <v>2544</v>
      </c>
      <c r="B2461" s="5">
        <v>0.8</v>
      </c>
      <c r="C2461" s="2">
        <v>320900000</v>
      </c>
      <c r="D2461" s="2">
        <v>-255000000</v>
      </c>
      <c r="E2461" t="s">
        <v>76</v>
      </c>
      <c r="F2461" s="2">
        <v>-93000000</v>
      </c>
      <c r="G2461" s="1">
        <f>D2461/$C$3</f>
        <v>-2.5640713672563664</v>
      </c>
      <c r="H2461" s="1">
        <f>F2461/$C$3</f>
        <v>-0.9351319104111453</v>
      </c>
      <c r="I2461" s="1">
        <f>$B$3/G2461</f>
        <v>-2.5857314599999999</v>
      </c>
      <c r="J2461" s="1">
        <f>$B$3/H2461</f>
        <v>-7.0899088419354843</v>
      </c>
      <c r="K2461" s="4">
        <v>8699000000</v>
      </c>
      <c r="L2461" s="4">
        <v>7831000000</v>
      </c>
      <c r="M2461" s="1">
        <f>(K2461-L2461)/C2461</f>
        <v>2.7048924898722344</v>
      </c>
      <c r="N2461" s="1">
        <f>B2461/M2461</f>
        <v>0.29576036866359445</v>
      </c>
      <c r="O2461" s="3">
        <v>868000000</v>
      </c>
      <c r="P2461" s="1">
        <f>F2461/O2461*100</f>
        <v>-10.714285714285714</v>
      </c>
      <c r="Q2461" s="1">
        <f>D2461/O2461*100</f>
        <v>-29.377880184331794</v>
      </c>
      <c r="R2461" s="1">
        <f>B2461/S2461</f>
        <v>-0.10067450980392161</v>
      </c>
      <c r="S2461" s="1">
        <f>($O2461+$O2461*($Q2461-$C$1)/$C$1)/$C2461</f>
        <v>-7.9464007478965391</v>
      </c>
      <c r="T2461" s="1">
        <f>($O2461+$O2461*($Q2461+T$2-$C$1)/$C$1)/$C2461</f>
        <v>-7.4054222499220925</v>
      </c>
      <c r="U2461" s="1">
        <f>($O2461+$O2461*($Q2461+U$2-$C$1)/$C$1)/$C2461</f>
        <v>-7.6759114989093158</v>
      </c>
      <c r="V2461" s="1">
        <f>($O2461+$O2461*($Q2461+V$2-$C$1)/$C$1)/$C2461</f>
        <v>-7.9464007478965391</v>
      </c>
      <c r="AA2461"/>
      <c r="AB2461"/>
    </row>
    <row r="2462" spans="1:28" hidden="1" x14ac:dyDescent="0.2">
      <c r="A2462" t="s">
        <v>2545</v>
      </c>
      <c r="B2462" s="5">
        <v>26.53</v>
      </c>
      <c r="C2462" s="2">
        <v>101381976</v>
      </c>
      <c r="D2462" s="2">
        <v>144000000</v>
      </c>
      <c r="E2462" t="s">
        <v>27</v>
      </c>
      <c r="F2462" s="2">
        <v>17000000</v>
      </c>
      <c r="G2462" s="1">
        <f>D2462/$C$3</f>
        <v>1.4479461838624186</v>
      </c>
      <c r="H2462" s="1">
        <f>F2462/$C$3</f>
        <v>0.17093809115042441</v>
      </c>
      <c r="I2462" s="1">
        <f>$B$3/G2462</f>
        <v>4.5788994604166664</v>
      </c>
      <c r="J2462" s="1">
        <f>$B$3/H2462</f>
        <v>38.7859719</v>
      </c>
      <c r="K2462" s="4">
        <v>3345000000</v>
      </c>
      <c r="L2462" s="4">
        <v>2565000000</v>
      </c>
      <c r="M2462" s="1">
        <f>(K2462-L2462)/C2462</f>
        <v>7.6936752544653499</v>
      </c>
      <c r="N2462" s="1">
        <f>B2462/M2462</f>
        <v>3.4482869529230769</v>
      </c>
      <c r="O2462" s="3">
        <v>781000000</v>
      </c>
      <c r="P2462" s="1">
        <f>F2462/O2462*100</f>
        <v>2.1766965428937262</v>
      </c>
      <c r="Q2462" s="1">
        <f>D2462/O2462*100</f>
        <v>18.437900128040972</v>
      </c>
      <c r="R2462" s="1">
        <f>B2462/S2462</f>
        <v>1.8678220995000001</v>
      </c>
      <c r="S2462" s="1">
        <f>($O2462+$O2462*($Q2462-$C$1)/$C$1)/$C2462</f>
        <v>14.203708162089876</v>
      </c>
      <c r="T2462" s="1">
        <f>($O2462+$O2462*($Q2462+T$2-$C$1)/$C$1)/$C2462</f>
        <v>15.744415950227681</v>
      </c>
      <c r="U2462" s="1">
        <f>($O2462+$O2462*($Q2462+U$2-$C$1)/$C$1)/$C2462</f>
        <v>14.974062056158779</v>
      </c>
      <c r="V2462" s="1">
        <f>($O2462+$O2462*($Q2462+V$2-$C$1)/$C$1)/$C2462</f>
        <v>14.203708162089876</v>
      </c>
      <c r="AA2462"/>
      <c r="AB2462"/>
    </row>
    <row r="2463" spans="1:28" hidden="1" x14ac:dyDescent="0.2">
      <c r="A2463" t="s">
        <v>2546</v>
      </c>
      <c r="B2463" s="5">
        <v>39.549999999999997</v>
      </c>
      <c r="C2463" s="2">
        <v>2877902678</v>
      </c>
      <c r="D2463" s="2">
        <v>-361000000</v>
      </c>
      <c r="E2463" t="s">
        <v>27</v>
      </c>
      <c r="F2463" s="2">
        <v>-361000000</v>
      </c>
      <c r="G2463" s="1">
        <f>D2463/$C$3</f>
        <v>-3.6299206414884244</v>
      </c>
      <c r="H2463" s="1">
        <f>F2463/$C$3</f>
        <v>-3.6299206414884244</v>
      </c>
      <c r="I2463" s="1">
        <f>$B$3/G2463</f>
        <v>-1.8264862113573406</v>
      </c>
      <c r="J2463" s="1">
        <f>$B$3/H2463</f>
        <v>-1.8264862113573406</v>
      </c>
      <c r="K2463" s="4">
        <v>209165000000</v>
      </c>
      <c r="L2463" s="4">
        <v>132337000000</v>
      </c>
      <c r="M2463" s="1">
        <f>(K2463-L2463)/C2463</f>
        <v>26.695829774685659</v>
      </c>
      <c r="N2463" s="1">
        <f>B2463/M2463</f>
        <v>1.4815048018287604</v>
      </c>
      <c r="O2463" s="4">
        <v>59771000000</v>
      </c>
      <c r="P2463" s="1">
        <f>F2463/O2463*100</f>
        <v>-0.60397182580181019</v>
      </c>
      <c r="Q2463" s="1">
        <f>D2463/O2463*100</f>
        <v>-0.60397182580181019</v>
      </c>
      <c r="R2463" s="1">
        <f>B2463/S2463</f>
        <v>-31.529376984736842</v>
      </c>
      <c r="S2463" s="1">
        <f>($O2463+$O2463*($Q2463-$C$1)/$C$1)/$C2463</f>
        <v>-1.2543857120661117</v>
      </c>
      <c r="T2463" s="1">
        <f>($O2463+$O2463*($Q2463+T$2-$C$1)/$C$1)/$C2463</f>
        <v>2.8994031187318696</v>
      </c>
      <c r="U2463" s="1">
        <f>($O2463+$O2463*($Q2463+U$2-$C$1)/$C$1)/$C2463</f>
        <v>0.82250870333287895</v>
      </c>
      <c r="V2463" s="1">
        <f>($O2463+$O2463*($Q2463+V$2-$C$1)/$C$1)/$C2463</f>
        <v>-1.2543857120661117</v>
      </c>
      <c r="AA2463"/>
      <c r="AB2463"/>
    </row>
    <row r="2464" spans="1:28" hidden="1" x14ac:dyDescent="0.2">
      <c r="A2464" t="s">
        <v>2547</v>
      </c>
      <c r="B2464" s="5">
        <v>6.3</v>
      </c>
      <c r="C2464" s="2">
        <v>11507071</v>
      </c>
      <c r="D2464" s="2">
        <v>5000000</v>
      </c>
      <c r="E2464" t="s">
        <v>61</v>
      </c>
      <c r="F2464" s="2">
        <v>4000000</v>
      </c>
      <c r="G2464" s="1">
        <f>D2464/$C$3</f>
        <v>5.027590916188953E-2</v>
      </c>
      <c r="H2464" s="1">
        <f>F2464/$C$3</f>
        <v>4.0220727329511624E-2</v>
      </c>
      <c r="I2464" s="1">
        <f>$B$3/G2464</f>
        <v>131.87230446000001</v>
      </c>
      <c r="J2464" s="1">
        <f>$B$3/H2464</f>
        <v>164.84038057500001</v>
      </c>
      <c r="K2464" s="3">
        <v>63000000</v>
      </c>
      <c r="L2464" s="3">
        <v>8000000</v>
      </c>
      <c r="M2464" s="1">
        <f>(K2464-L2464)/C2464</f>
        <v>4.7796698221467482</v>
      </c>
      <c r="N2464" s="1">
        <f>B2464/M2464</f>
        <v>1.318082678181818</v>
      </c>
      <c r="O2464" s="3">
        <v>54000000</v>
      </c>
      <c r="P2464" s="1">
        <f>F2464/O2464*100</f>
        <v>7.4074074074074066</v>
      </c>
      <c r="Q2464" s="1">
        <f>D2464/O2464*100</f>
        <v>9.2592592592592595</v>
      </c>
      <c r="R2464" s="1">
        <f>B2464/S2464</f>
        <v>1.449890946</v>
      </c>
      <c r="S2464" s="1">
        <f>($O2464+$O2464*($Q2464-$C$1)/$C$1)/$C2464</f>
        <v>4.3451543837697706</v>
      </c>
      <c r="T2464" s="1">
        <f>($O2464+$O2464*($Q2464+T$2-$C$1)/$C$1)/$C2464</f>
        <v>5.283707730664041</v>
      </c>
      <c r="U2464" s="1">
        <f>($O2464+$O2464*($Q2464+U$2-$C$1)/$C$1)/$C2464</f>
        <v>4.8144310572169058</v>
      </c>
      <c r="V2464" s="1">
        <f>($O2464+$O2464*($Q2464+V$2-$C$1)/$C$1)/$C2464</f>
        <v>4.3451543837697706</v>
      </c>
      <c r="AA2464"/>
      <c r="AB2464"/>
    </row>
    <row r="2465" spans="1:28" hidden="1" x14ac:dyDescent="0.2">
      <c r="A2465" t="s">
        <v>2548</v>
      </c>
      <c r="B2465" s="5">
        <v>21.89</v>
      </c>
      <c r="C2465" s="2">
        <v>300002794</v>
      </c>
      <c r="D2465" s="2">
        <v>172000000</v>
      </c>
      <c r="E2465" t="s">
        <v>49</v>
      </c>
      <c r="F2465" s="2">
        <v>50000000</v>
      </c>
      <c r="G2465" s="1">
        <f>D2465/$C$3</f>
        <v>1.7294912751689999</v>
      </c>
      <c r="H2465" s="1">
        <f>F2465/$C$3</f>
        <v>0.50275909161889532</v>
      </c>
      <c r="I2465" s="1">
        <f>$B$3/G2465</f>
        <v>3.8334972226744188</v>
      </c>
      <c r="J2465" s="1">
        <f>$B$3/H2465</f>
        <v>13.187230446000001</v>
      </c>
      <c r="K2465" s="4">
        <v>49263000000</v>
      </c>
      <c r="L2465" s="4">
        <v>39063000000</v>
      </c>
      <c r="M2465" s="1">
        <f>(K2465-L2465)/C2465</f>
        <v>33.999683349615736</v>
      </c>
      <c r="N2465" s="1">
        <f>B2465/M2465</f>
        <v>0.64382952555490203</v>
      </c>
      <c r="O2465" s="4">
        <v>10020000000</v>
      </c>
      <c r="P2465" s="1">
        <f>F2465/O2465*100</f>
        <v>0.49900199600798401</v>
      </c>
      <c r="Q2465" s="1">
        <f>D2465/O2465*100</f>
        <v>1.7165668662674649</v>
      </c>
      <c r="R2465" s="1">
        <f>B2465/S2465</f>
        <v>3.8180588143372094</v>
      </c>
      <c r="S2465" s="1">
        <f>($O2465+$O2465*($Q2465-$C$1)/$C$1)/$C2465</f>
        <v>5.7332799373861834</v>
      </c>
      <c r="T2465" s="1">
        <f>($O2465+$O2465*($Q2465+T$2-$C$1)/$C$1)/$C2465</f>
        <v>12.413217724898923</v>
      </c>
      <c r="U2465" s="1">
        <f>($O2465+$O2465*($Q2465+U$2-$C$1)/$C$1)/$C2465</f>
        <v>9.0732488311425534</v>
      </c>
      <c r="V2465" s="1">
        <f>($O2465+$O2465*($Q2465+V$2-$C$1)/$C$1)/$C2465</f>
        <v>5.7332799373861834</v>
      </c>
      <c r="AA2465"/>
      <c r="AB2465"/>
    </row>
    <row r="2466" spans="1:28" hidden="1" x14ac:dyDescent="0.2">
      <c r="A2466" t="s">
        <v>3445</v>
      </c>
      <c r="B2466" s="5">
        <v>7.23</v>
      </c>
      <c r="C2466" s="2">
        <v>23656570</v>
      </c>
      <c r="D2466" s="2">
        <v>27000000</v>
      </c>
      <c r="E2466" t="s">
        <v>27</v>
      </c>
      <c r="F2466" s="2">
        <v>2000000</v>
      </c>
      <c r="G2466" s="1">
        <f>D2466/$C$3</f>
        <v>0.27148990947420348</v>
      </c>
      <c r="H2466" s="1">
        <f>F2466/$C$3</f>
        <v>2.0110363664755812E-2</v>
      </c>
      <c r="I2466" s="1">
        <f>$B$3/G2466</f>
        <v>24.420797122222222</v>
      </c>
      <c r="J2466" s="1">
        <f>$B$3/H2466</f>
        <v>329.68076115000002</v>
      </c>
      <c r="K2466" s="2">
        <v>1439000000</v>
      </c>
      <c r="L2466" s="2">
        <v>1291000000</v>
      </c>
      <c r="M2466" s="1">
        <f>(K2466-L2466)/C2466</f>
        <v>6.2561901408361402</v>
      </c>
      <c r="N2466" s="1">
        <f>B2466/M2466</f>
        <v>1.1556554128378378</v>
      </c>
      <c r="O2466" s="2">
        <v>148000000</v>
      </c>
      <c r="P2466" s="1">
        <f>F2466/O2466*100</f>
        <v>1.3513513513513513</v>
      </c>
      <c r="Q2466" s="1">
        <f>D2466/O2466*100</f>
        <v>18.243243243243242</v>
      </c>
      <c r="R2466" s="1">
        <f>B2466/S2466</f>
        <v>0.63347037444444443</v>
      </c>
      <c r="S2466" s="1">
        <f>($O2466+$O2466*($Q2466-$C$1)/$C$1)/$C2466</f>
        <v>11.41331985152539</v>
      </c>
      <c r="T2466" s="1">
        <f>($O2466+$O2466*($Q2466+T$2-$C$1)/$C$1)/$C2466</f>
        <v>12.664557879692618</v>
      </c>
      <c r="U2466" s="1">
        <f>($O2466+$O2466*($Q2466+U$2-$C$1)/$C$1)/$C2466</f>
        <v>12.038938865609005</v>
      </c>
      <c r="V2466" s="1">
        <f>($O2466+$O2466*($Q2466+V$2-$C$1)/$C$1)/$C2466</f>
        <v>11.41331985152539</v>
      </c>
      <c r="AA2466"/>
      <c r="AB2466"/>
    </row>
    <row r="2467" spans="1:28" hidden="1" x14ac:dyDescent="0.2">
      <c r="A2467" t="s">
        <v>2550</v>
      </c>
      <c r="B2467" s="5">
        <v>20.65</v>
      </c>
      <c r="C2467" s="2">
        <v>296266931</v>
      </c>
      <c r="D2467" s="2">
        <v>188000000</v>
      </c>
      <c r="E2467" t="s">
        <v>27</v>
      </c>
      <c r="F2467" s="2">
        <v>187000000</v>
      </c>
      <c r="G2467" s="1">
        <f>D2467/$C$3</f>
        <v>1.8903741844870465</v>
      </c>
      <c r="H2467" s="1">
        <f>F2467/$C$3</f>
        <v>1.8803190026546686</v>
      </c>
      <c r="I2467" s="1">
        <f>$B$3/G2467</f>
        <v>3.5072421398936169</v>
      </c>
      <c r="J2467" s="1">
        <f>$B$3/H2467</f>
        <v>3.5259974454545455</v>
      </c>
      <c r="K2467" s="4">
        <v>11319000000</v>
      </c>
      <c r="L2467" s="4">
        <v>6555000000</v>
      </c>
      <c r="M2467" s="1">
        <f>(K2467-L2467)/C2467</f>
        <v>16.08009366391283</v>
      </c>
      <c r="N2467" s="1">
        <f>B2467/M2467</f>
        <v>1.2841964998215785</v>
      </c>
      <c r="O2467" s="4">
        <v>4764000000</v>
      </c>
      <c r="P2467" s="1">
        <f>F2467/O2467*100</f>
        <v>3.9252728799328298</v>
      </c>
      <c r="Q2467" s="1">
        <f>D2467/O2467*100</f>
        <v>3.9462636439966414</v>
      </c>
      <c r="R2467" s="1">
        <f>B2467/S2467</f>
        <v>3.2542085772074474</v>
      </c>
      <c r="S2467" s="1">
        <f>($O2467+$O2467*($Q2467-$C$1)/$C$1)/$C2467</f>
        <v>6.3456289017959939</v>
      </c>
      <c r="T2467" s="1">
        <f>($O2467+$O2467*($Q2467+T$2-$C$1)/$C$1)/$C2467</f>
        <v>9.561647634578561</v>
      </c>
      <c r="U2467" s="1">
        <f>($O2467+$O2467*($Q2467+U$2-$C$1)/$C$1)/$C2467</f>
        <v>7.9536382681872775</v>
      </c>
      <c r="V2467" s="1">
        <f>($O2467+$O2467*($Q2467+V$2-$C$1)/$C$1)/$C2467</f>
        <v>6.3456289017959939</v>
      </c>
      <c r="AA2467"/>
      <c r="AB2467"/>
    </row>
    <row r="2468" spans="1:28" hidden="1" x14ac:dyDescent="0.2">
      <c r="A2468" t="s">
        <v>2551</v>
      </c>
      <c r="B2468" s="5">
        <v>7.74</v>
      </c>
      <c r="C2468" s="2">
        <v>3971282</v>
      </c>
      <c r="D2468" s="2">
        <v>2000000</v>
      </c>
      <c r="E2468" t="s">
        <v>49</v>
      </c>
      <c r="F2468" s="2">
        <v>-0.01</v>
      </c>
      <c r="G2468" s="1">
        <f>D2468/$C$3</f>
        <v>2.0110363664755812E-2</v>
      </c>
      <c r="H2468" s="1">
        <f>F2468/$C$3</f>
        <v>-1.0055181832377907E-10</v>
      </c>
      <c r="I2468" s="1">
        <f>$B$3/G2468</f>
        <v>329.68076115000002</v>
      </c>
      <c r="J2468" s="1">
        <f>$B$3/H2468</f>
        <v>-65936152229.999992</v>
      </c>
      <c r="K2468" s="3">
        <v>22000000</v>
      </c>
      <c r="L2468" s="3">
        <v>1.47</v>
      </c>
      <c r="M2468" s="1">
        <f>(K2468-L2468)/C2468</f>
        <v>5.5397724286515038</v>
      </c>
      <c r="N2468" s="1">
        <f>B2468/M2468</f>
        <v>1.3971693060835855</v>
      </c>
      <c r="O2468" s="3">
        <v>20000000</v>
      </c>
      <c r="P2468" s="1">
        <f>F2468/O2468*100</f>
        <v>-5.0000000000000004E-8</v>
      </c>
      <c r="Q2468" s="1">
        <f>D2468/O2468*100</f>
        <v>10</v>
      </c>
      <c r="R2468" s="1">
        <f>B2468/S2468</f>
        <v>1.536886134</v>
      </c>
      <c r="S2468" s="1">
        <f>($O2468+$O2468*($Q2468-$C$1)/$C$1)/$C2468</f>
        <v>5.0361570898264088</v>
      </c>
      <c r="T2468" s="1">
        <f>($O2468+$O2468*($Q2468+T$2-$C$1)/$C$1)/$C2468</f>
        <v>6.0433885077916907</v>
      </c>
      <c r="U2468" s="1">
        <f>($O2468+$O2468*($Q2468+U$2-$C$1)/$C$1)/$C2468</f>
        <v>5.5397727988090493</v>
      </c>
      <c r="V2468" s="1">
        <f>($O2468+$O2468*($Q2468+V$2-$C$1)/$C$1)/$C2468</f>
        <v>5.0361570898264088</v>
      </c>
      <c r="AA2468"/>
      <c r="AB2468"/>
    </row>
    <row r="2469" spans="1:28" hidden="1" x14ac:dyDescent="0.2">
      <c r="A2469" t="s">
        <v>2552</v>
      </c>
      <c r="B2469" s="5">
        <v>1.29</v>
      </c>
      <c r="C2469" s="2">
        <v>417315644</v>
      </c>
      <c r="D2469" s="2">
        <v>-24000000</v>
      </c>
      <c r="E2469" t="s">
        <v>27</v>
      </c>
      <c r="F2469" s="2">
        <v>-24000000</v>
      </c>
      <c r="G2469" s="1">
        <f>D2469/$C$3</f>
        <v>-0.24132436397706977</v>
      </c>
      <c r="H2469" s="1">
        <f>F2469/$C$3</f>
        <v>-0.24132436397706977</v>
      </c>
      <c r="I2469" s="1">
        <f>$B$3/G2469</f>
        <v>-27.473396762499998</v>
      </c>
      <c r="J2469" s="1">
        <f>$B$3/H2469</f>
        <v>-27.473396762499998</v>
      </c>
      <c r="K2469" s="4">
        <v>2445000000</v>
      </c>
      <c r="L2469" s="3">
        <v>741000000</v>
      </c>
      <c r="M2469" s="1">
        <f>(K2469-L2469)/C2469</f>
        <v>4.0832401672437664</v>
      </c>
      <c r="N2469" s="1">
        <f>B2469/M2469</f>
        <v>0.3159255755633803</v>
      </c>
      <c r="O2469" s="4">
        <v>1588000000</v>
      </c>
      <c r="P2469" s="1">
        <f>F2469/O2469*100</f>
        <v>-1.5113350125944585</v>
      </c>
      <c r="Q2469" s="1">
        <f>D2469/O2469*100</f>
        <v>-1.5113350125944585</v>
      </c>
      <c r="R2469" s="1">
        <f>B2469/S2469</f>
        <v>-2.2430715865000002</v>
      </c>
      <c r="S2469" s="1">
        <f>($O2469+$O2469*($Q2469-$C$1)/$C$1)/$C2469</f>
        <v>-0.57510424890757272</v>
      </c>
      <c r="T2469" s="1">
        <f>($O2469+$O2469*($Q2469+T$2-$C$1)/$C$1)/$C2469</f>
        <v>0.18595037381344909</v>
      </c>
      <c r="U2469" s="1">
        <f>($O2469+$O2469*($Q2469+U$2-$C$1)/$C$1)/$C2469</f>
        <v>-0.19457693754706154</v>
      </c>
      <c r="V2469" s="1">
        <f>($O2469+$O2469*($Q2469+V$2-$C$1)/$C$1)/$C2469</f>
        <v>-0.57510424890757272</v>
      </c>
      <c r="AA2469"/>
      <c r="AB2469"/>
    </row>
    <row r="2470" spans="1:28" hidden="1" x14ac:dyDescent="0.2">
      <c r="A2470" t="s">
        <v>2553</v>
      </c>
      <c r="B2470" s="5" t="s">
        <v>46</v>
      </c>
      <c r="C2470" s="2">
        <v>200000000</v>
      </c>
      <c r="D2470" s="2">
        <v>89000000</v>
      </c>
      <c r="E2470" t="s">
        <v>201</v>
      </c>
      <c r="F2470" s="2">
        <v>89000000</v>
      </c>
      <c r="G2470" s="1">
        <f>D2470/$C$3</f>
        <v>0.89491118308163364</v>
      </c>
      <c r="H2470" s="1">
        <f>F2470/$C$3</f>
        <v>0.89491118308163364</v>
      </c>
      <c r="I2470" s="1">
        <f>$B$3/G2470</f>
        <v>7.4085564303370788</v>
      </c>
      <c r="J2470" s="1">
        <f>$B$3/H2470</f>
        <v>7.4085564303370788</v>
      </c>
      <c r="K2470" s="3">
        <v>802000000</v>
      </c>
      <c r="L2470" s="4">
        <v>2454000000</v>
      </c>
      <c r="M2470" s="1">
        <f>(K2470-L2470)/C2470</f>
        <v>-8.26</v>
      </c>
      <c r="N2470" s="1" t="e">
        <f>B2470/M2470</f>
        <v>#VALUE!</v>
      </c>
      <c r="O2470" s="4">
        <v>-1652000000</v>
      </c>
      <c r="P2470" s="1">
        <f>F2470/O2470*100</f>
        <v>-5.3874092009685226</v>
      </c>
      <c r="Q2470" s="1">
        <f>D2470/O2470*100</f>
        <v>-5.3874092009685226</v>
      </c>
      <c r="R2470" s="1" t="e">
        <f>B2470/S2470</f>
        <v>#VALUE!</v>
      </c>
      <c r="S2470" s="1">
        <f>($O2470+$O2470*($Q2470-$C$1)/$C$1)/$C2470</f>
        <v>4.45</v>
      </c>
      <c r="T2470" s="1">
        <f>($O2470+$O2470*($Q2470+T$2-$C$1)/$C$1)/$C2470</f>
        <v>2.798</v>
      </c>
      <c r="U2470" s="1">
        <f>($O2470+$O2470*($Q2470+U$2-$C$1)/$C$1)/$C2470</f>
        <v>3.6240000000000001</v>
      </c>
      <c r="V2470" s="1">
        <f>($O2470+$O2470*($Q2470+V$2-$C$1)/$C$1)/$C2470</f>
        <v>4.45</v>
      </c>
      <c r="AA2470"/>
      <c r="AB2470"/>
    </row>
    <row r="2471" spans="1:28" hidden="1" x14ac:dyDescent="0.2">
      <c r="A2471" t="s">
        <v>2554</v>
      </c>
      <c r="B2471" s="5">
        <v>20.39</v>
      </c>
      <c r="C2471" s="2">
        <v>154704166</v>
      </c>
      <c r="D2471" s="2">
        <v>59000000</v>
      </c>
      <c r="E2471" t="s">
        <v>27</v>
      </c>
      <c r="F2471" s="2">
        <v>59000000</v>
      </c>
      <c r="G2471" s="1">
        <f>D2471/$C$3</f>
        <v>0.59325572811029648</v>
      </c>
      <c r="H2471" s="1">
        <f>F2471/$C$3</f>
        <v>0.59325572811029648</v>
      </c>
      <c r="I2471" s="1">
        <f>$B$3/G2471</f>
        <v>11.175619022033899</v>
      </c>
      <c r="J2471" s="1">
        <f>$B$3/H2471</f>
        <v>11.175619022033899</v>
      </c>
      <c r="K2471" s="4">
        <v>35853000000</v>
      </c>
      <c r="L2471" s="4">
        <v>27399000000</v>
      </c>
      <c r="M2471" s="1">
        <f>(K2471-L2471)/C2471</f>
        <v>54.646233637948704</v>
      </c>
      <c r="N2471" s="1">
        <f>B2471/M2471</f>
        <v>0.37312727049207478</v>
      </c>
      <c r="O2471" s="4">
        <v>7840000000</v>
      </c>
      <c r="P2471" s="1">
        <f>F2471/O2471*100</f>
        <v>0.75255102040816324</v>
      </c>
      <c r="Q2471" s="1">
        <f>D2471/O2471*100</f>
        <v>0.75255102040816324</v>
      </c>
      <c r="R2471" s="1">
        <f>B2471/S2471</f>
        <v>5.3464710927796606</v>
      </c>
      <c r="S2471" s="1">
        <f>($O2471+$O2471*($Q2471-$C$1)/$C$1)/$C2471</f>
        <v>3.8137305235852539</v>
      </c>
      <c r="T2471" s="1">
        <f>($O2471+$O2471*($Q2471+T$2-$C$1)/$C$1)/$C2471</f>
        <v>13.949204186266057</v>
      </c>
      <c r="U2471" s="1">
        <f>($O2471+$O2471*($Q2471+U$2-$C$1)/$C$1)/$C2471</f>
        <v>8.8814673549256522</v>
      </c>
      <c r="V2471" s="1">
        <f>($O2471+$O2471*($Q2471+V$2-$C$1)/$C$1)/$C2471</f>
        <v>3.8137305235852539</v>
      </c>
      <c r="AA2471"/>
      <c r="AB2471"/>
    </row>
    <row r="2472" spans="1:28" hidden="1" x14ac:dyDescent="0.2">
      <c r="A2472" t="s">
        <v>2555</v>
      </c>
      <c r="B2472" s="5">
        <v>3.07</v>
      </c>
      <c r="C2472" s="2">
        <v>19324000</v>
      </c>
      <c r="D2472" s="2">
        <v>-2000000</v>
      </c>
      <c r="E2472" t="s">
        <v>27</v>
      </c>
      <c r="F2472" s="2">
        <v>-4000000</v>
      </c>
      <c r="G2472" s="1">
        <f>D2472/$C$3</f>
        <v>-2.0110363664755812E-2</v>
      </c>
      <c r="H2472" s="1">
        <f>F2472/$C$3</f>
        <v>-4.0220727329511624E-2</v>
      </c>
      <c r="I2472" s="1">
        <f>$B$3/G2472</f>
        <v>-329.68076115000002</v>
      </c>
      <c r="J2472" s="1">
        <f>$B$3/H2472</f>
        <v>-164.84038057500001</v>
      </c>
      <c r="K2472" s="3">
        <v>233000000</v>
      </c>
      <c r="L2472" s="3">
        <v>162000000</v>
      </c>
      <c r="M2472" s="1">
        <f>(K2472-L2472)/C2472</f>
        <v>3.6741875388118403</v>
      </c>
      <c r="N2472" s="1">
        <f>B2472/M2472</f>
        <v>0.83555887323943656</v>
      </c>
      <c r="O2472" s="3">
        <v>72000000</v>
      </c>
      <c r="P2472" s="1">
        <f>F2472/O2472*100</f>
        <v>-5.5555555555555554</v>
      </c>
      <c r="Q2472" s="1">
        <f>D2472/O2472*100</f>
        <v>-2.7777777777777777</v>
      </c>
      <c r="R2472" s="1">
        <f>B2472/S2472</f>
        <v>-2.966234</v>
      </c>
      <c r="S2472" s="1">
        <f>($O2472+$O2472*($Q2472-$C$1)/$C$1)/$C2472</f>
        <v>-1.0349824052991099</v>
      </c>
      <c r="T2472" s="1">
        <f>($O2472+$O2472*($Q2472+T$2-$C$1)/$C$1)/$C2472</f>
        <v>-0.28979507348375078</v>
      </c>
      <c r="U2472" s="1">
        <f>($O2472+$O2472*($Q2472+U$2-$C$1)/$C$1)/$C2472</f>
        <v>-0.66238873939143039</v>
      </c>
      <c r="V2472" s="1">
        <f>($O2472+$O2472*($Q2472+V$2-$C$1)/$C$1)/$C2472</f>
        <v>-1.0349824052991099</v>
      </c>
      <c r="AA2472"/>
      <c r="AB2472"/>
    </row>
    <row r="2473" spans="1:28" hidden="1" x14ac:dyDescent="0.2">
      <c r="A2473" t="s">
        <v>2556</v>
      </c>
      <c r="B2473" s="5">
        <v>0.96</v>
      </c>
      <c r="C2473" s="2">
        <v>1476801177</v>
      </c>
      <c r="D2473" s="2">
        <v>-123000000</v>
      </c>
      <c r="E2473" t="s">
        <v>27</v>
      </c>
      <c r="F2473" s="2">
        <v>-123000000</v>
      </c>
      <c r="G2473" s="1">
        <f>D2473/$C$3</f>
        <v>-1.2367873653824826</v>
      </c>
      <c r="H2473" s="1">
        <f>F2473/$C$3</f>
        <v>-1.2367873653824826</v>
      </c>
      <c r="I2473" s="1">
        <f>$B$3/G2473</f>
        <v>-5.3606627829268287</v>
      </c>
      <c r="J2473" s="1">
        <f>$B$3/H2473</f>
        <v>-5.3606627829268287</v>
      </c>
      <c r="K2473" s="3">
        <v>5000000</v>
      </c>
      <c r="L2473" s="3">
        <v>27000000</v>
      </c>
      <c r="M2473" s="1">
        <f>(K2473-L2473)/C2473</f>
        <v>-1.4897062883367406E-2</v>
      </c>
      <c r="N2473" s="1">
        <f>B2473/M2473</f>
        <v>-64.442233178181823</v>
      </c>
      <c r="O2473" s="3">
        <v>-22000000</v>
      </c>
      <c r="P2473" s="1">
        <f>F2473/O2473*100</f>
        <v>559.09090909090912</v>
      </c>
      <c r="Q2473" s="1">
        <f>D2473/O2473*100</f>
        <v>559.09090909090912</v>
      </c>
      <c r="R2473" s="1">
        <f>B2473/S2473</f>
        <v>-1.1526253088780487</v>
      </c>
      <c r="S2473" s="1">
        <f>($O2473+$O2473*($Q2473-$C$1)/$C$1)/$C2473</f>
        <v>-0.83288124302463229</v>
      </c>
      <c r="T2473" s="1">
        <f>($O2473+$O2473*($Q2473+T$2-$C$1)/$C$1)/$C2473</f>
        <v>-0.83586065560130574</v>
      </c>
      <c r="U2473" s="1">
        <f>($O2473+$O2473*($Q2473+U$2-$C$1)/$C$1)/$C2473</f>
        <v>-0.83437094931296907</v>
      </c>
      <c r="V2473" s="1">
        <f>($O2473+$O2473*($Q2473+V$2-$C$1)/$C$1)/$C2473</f>
        <v>-0.83288124302463229</v>
      </c>
      <c r="AA2473"/>
      <c r="AB2473"/>
    </row>
    <row r="2474" spans="1:28" hidden="1" x14ac:dyDescent="0.2">
      <c r="A2474" t="s">
        <v>2557</v>
      </c>
      <c r="B2474" s="5">
        <v>86.42</v>
      </c>
      <c r="C2474" s="2">
        <v>11388932</v>
      </c>
      <c r="D2474" s="2">
        <v>39000000</v>
      </c>
      <c r="E2474" t="s">
        <v>2558</v>
      </c>
      <c r="F2474" s="2">
        <v>13000000</v>
      </c>
      <c r="G2474" s="1">
        <f>D2474/$C$3</f>
        <v>0.39215209146273838</v>
      </c>
      <c r="H2474" s="1">
        <f>F2474/$C$3</f>
        <v>0.13071736382091279</v>
      </c>
      <c r="I2474" s="1">
        <f>$B$3/G2474</f>
        <v>16.9067057</v>
      </c>
      <c r="J2474" s="1">
        <f>$B$3/H2474</f>
        <v>50.720117100000003</v>
      </c>
      <c r="K2474" s="3">
        <v>393000000</v>
      </c>
      <c r="L2474" s="3">
        <v>159000000</v>
      </c>
      <c r="M2474" s="1">
        <f>(K2474-L2474)/C2474</f>
        <v>20.546263688289649</v>
      </c>
      <c r="N2474" s="1">
        <f>B2474/M2474</f>
        <v>4.2061175360683762</v>
      </c>
      <c r="O2474" s="3">
        <v>234000000</v>
      </c>
      <c r="P2474" s="1">
        <f>F2474/O2474*100</f>
        <v>5.5555555555555554</v>
      </c>
      <c r="Q2474" s="1">
        <f>D2474/O2474*100</f>
        <v>16.666666666666664</v>
      </c>
      <c r="R2474" s="1">
        <f>B2474/S2474</f>
        <v>2.5236705216410265</v>
      </c>
      <c r="S2474" s="1">
        <f>($O2474+$O2474*($Q2474-$C$1)/$C$1)/$C2474</f>
        <v>34.243772813816072</v>
      </c>
      <c r="T2474" s="1">
        <f>($O2474+$O2474*($Q2474+T$2-$C$1)/$C$1)/$C2474</f>
        <v>38.353025551474005</v>
      </c>
      <c r="U2474" s="1">
        <f>($O2474+$O2474*($Q2474+U$2-$C$1)/$C$1)/$C2474</f>
        <v>36.298399182645042</v>
      </c>
      <c r="V2474" s="1">
        <f>($O2474+$O2474*($Q2474+V$2-$C$1)/$C$1)/$C2474</f>
        <v>34.243772813816072</v>
      </c>
      <c r="AA2474"/>
      <c r="AB2474"/>
    </row>
    <row r="2475" spans="1:28" hidden="1" x14ac:dyDescent="0.2">
      <c r="A2475" t="s">
        <v>2559</v>
      </c>
      <c r="B2475" s="5">
        <v>107.67</v>
      </c>
      <c r="C2475" s="2">
        <v>114047747</v>
      </c>
      <c r="D2475" s="2">
        <v>514000000</v>
      </c>
      <c r="E2475" t="s">
        <v>139</v>
      </c>
      <c r="F2475" s="2">
        <v>211000000</v>
      </c>
      <c r="G2475" s="1">
        <f>D2475/$C$3</f>
        <v>5.1683634618422438</v>
      </c>
      <c r="H2475" s="1">
        <f>F2475/$C$3</f>
        <v>2.1216433666317385</v>
      </c>
      <c r="I2475" s="1">
        <f>$B$3/G2475</f>
        <v>1.2828045180933854</v>
      </c>
      <c r="J2475" s="1">
        <f>$B$3/H2475</f>
        <v>3.1249361246445493</v>
      </c>
      <c r="K2475" s="4">
        <v>16791000000</v>
      </c>
      <c r="L2475" s="4">
        <v>8696000000</v>
      </c>
      <c r="M2475" s="1">
        <f>(K2475-L2475)/C2475</f>
        <v>70.979043540421713</v>
      </c>
      <c r="N2475" s="1">
        <f>B2475/M2475</f>
        <v>1.5169266114255715</v>
      </c>
      <c r="O2475" s="4">
        <v>8095000000</v>
      </c>
      <c r="P2475" s="1">
        <f>F2475/O2475*100</f>
        <v>2.6065472513897467</v>
      </c>
      <c r="Q2475" s="1">
        <f>D2475/O2475*100</f>
        <v>6.3495985176034591</v>
      </c>
      <c r="R2475" s="1">
        <f>B2475/S2475</f>
        <v>2.3890118520408561</v>
      </c>
      <c r="S2475" s="1">
        <f>($O2475+$O2475*($Q2475-$C$1)/$C$1)/$C2475</f>
        <v>45.068842964517309</v>
      </c>
      <c r="T2475" s="1">
        <f>($O2475+$O2475*($Q2475+T$2-$C$1)/$C$1)/$C2475</f>
        <v>59.264651672601651</v>
      </c>
      <c r="U2475" s="1">
        <f>($O2475+$O2475*($Q2475+U$2-$C$1)/$C$1)/$C2475</f>
        <v>52.16674731855948</v>
      </c>
      <c r="V2475" s="1">
        <f>($O2475+$O2475*($Q2475+V$2-$C$1)/$C$1)/$C2475</f>
        <v>45.068842964517309</v>
      </c>
      <c r="AA2475"/>
      <c r="AB2475"/>
    </row>
    <row r="2476" spans="1:28" hidden="1" x14ac:dyDescent="0.2">
      <c r="A2476" t="s">
        <v>2560</v>
      </c>
      <c r="B2476" s="5" t="s">
        <v>46</v>
      </c>
      <c r="C2476" s="2">
        <v>0</v>
      </c>
      <c r="D2476" s="2" t="s">
        <v>41</v>
      </c>
      <c r="E2476" t="s">
        <v>42</v>
      </c>
      <c r="F2476" s="2" t="s">
        <v>41</v>
      </c>
      <c r="G2476" s="1" t="e">
        <f>D2476/$C$3</f>
        <v>#VALUE!</v>
      </c>
      <c r="H2476" s="1" t="e">
        <f>F2476/$C$3</f>
        <v>#VALUE!</v>
      </c>
      <c r="I2476" s="1" t="e">
        <f>$B$3/G2476</f>
        <v>#VALUE!</v>
      </c>
      <c r="J2476" s="1" t="e">
        <f>$B$3/H2476</f>
        <v>#VALUE!</v>
      </c>
      <c r="K2476" s="2" t="s">
        <v>41</v>
      </c>
      <c r="L2476" s="2" t="s">
        <v>41</v>
      </c>
      <c r="M2476" s="1" t="e">
        <f>(K2476-L2476)/C2476</f>
        <v>#VALUE!</v>
      </c>
      <c r="N2476" s="1" t="e">
        <f>B2476/M2476</f>
        <v>#VALUE!</v>
      </c>
      <c r="O2476" s="2" t="s">
        <v>41</v>
      </c>
      <c r="P2476" s="1" t="e">
        <f>F2476/O2476*100</f>
        <v>#VALUE!</v>
      </c>
      <c r="Q2476" s="1" t="e">
        <f>D2476/O2476*100</f>
        <v>#VALUE!</v>
      </c>
      <c r="R2476" s="1" t="e">
        <f>B2476/S2476</f>
        <v>#VALUE!</v>
      </c>
      <c r="S2476" s="1" t="e">
        <f>($O2476+$O2476*($Q2476-$C$1)/$C$1)/$C2476</f>
        <v>#VALUE!</v>
      </c>
      <c r="T2476" s="1" t="e">
        <f>($O2476+$O2476*($Q2476+T$2-$C$1)/$C$1)/$C2476</f>
        <v>#VALUE!</v>
      </c>
      <c r="U2476" s="1" t="e">
        <f>($O2476+$O2476*($Q2476+U$2-$C$1)/$C$1)/$C2476</f>
        <v>#VALUE!</v>
      </c>
      <c r="V2476" s="1" t="e">
        <f>($O2476+$O2476*($Q2476+V$2-$C$1)/$C$1)/$C2476</f>
        <v>#VALUE!</v>
      </c>
      <c r="AA2476"/>
      <c r="AB2476"/>
    </row>
    <row r="2477" spans="1:28" hidden="1" x14ac:dyDescent="0.2">
      <c r="A2477" t="s">
        <v>2561</v>
      </c>
      <c r="B2477" s="5">
        <v>47.06</v>
      </c>
      <c r="C2477" s="2">
        <v>56664000</v>
      </c>
      <c r="D2477" s="2">
        <v>168000000</v>
      </c>
      <c r="E2477" t="s">
        <v>139</v>
      </c>
      <c r="F2477" s="2">
        <v>45000000</v>
      </c>
      <c r="G2477" s="1">
        <f>D2477/$C$3</f>
        <v>1.6892705478394883</v>
      </c>
      <c r="H2477" s="1">
        <f>F2477/$C$3</f>
        <v>0.45248318245700581</v>
      </c>
      <c r="I2477" s="1">
        <f>$B$3/G2477</f>
        <v>3.9247709660714287</v>
      </c>
      <c r="J2477" s="1">
        <f>$B$3/H2477</f>
        <v>14.652478273333333</v>
      </c>
      <c r="K2477" s="4">
        <v>3083000000</v>
      </c>
      <c r="L2477" s="4">
        <v>1904000000</v>
      </c>
      <c r="M2477" s="1">
        <f>(K2477-L2477)/C2477</f>
        <v>20.806861499364675</v>
      </c>
      <c r="N2477" s="1">
        <f>B2477/M2477</f>
        <v>2.2617538931297712</v>
      </c>
      <c r="O2477" s="4">
        <v>1179000000</v>
      </c>
      <c r="P2477" s="1">
        <f>F2477/O2477*100</f>
        <v>3.8167938931297711</v>
      </c>
      <c r="Q2477" s="1">
        <f>D2477/O2477*100</f>
        <v>14.249363867684478</v>
      </c>
      <c r="R2477" s="1">
        <f>B2477/S2477</f>
        <v>1.5872665714285716</v>
      </c>
      <c r="S2477" s="1">
        <f>($O2477+$O2477*($Q2477-$C$1)/$C$1)/$C2477</f>
        <v>29.64845404489623</v>
      </c>
      <c r="T2477" s="1">
        <f>($O2477+$O2477*($Q2477+T$2-$C$1)/$C$1)/$C2477</f>
        <v>33.809826344769171</v>
      </c>
      <c r="U2477" s="1">
        <f>($O2477+$O2477*($Q2477+U$2-$C$1)/$C$1)/$C2477</f>
        <v>31.729140194832699</v>
      </c>
      <c r="V2477" s="1">
        <f>($O2477+$O2477*($Q2477+V$2-$C$1)/$C$1)/$C2477</f>
        <v>29.64845404489623</v>
      </c>
      <c r="AA2477"/>
      <c r="AB2477"/>
    </row>
    <row r="2478" spans="1:28" hidden="1" x14ac:dyDescent="0.2">
      <c r="A2478" t="s">
        <v>2971</v>
      </c>
      <c r="B2478" s="5">
        <v>22.25</v>
      </c>
      <c r="C2478" s="2">
        <v>13120010</v>
      </c>
      <c r="D2478" s="2">
        <v>46000000</v>
      </c>
      <c r="E2478" t="s">
        <v>275</v>
      </c>
      <c r="F2478" s="2">
        <v>6000000</v>
      </c>
      <c r="G2478" s="1">
        <f>D2478/$C$3</f>
        <v>0.46253836428938372</v>
      </c>
      <c r="H2478" s="1">
        <f>F2478/$C$3</f>
        <v>6.0331090994267443E-2</v>
      </c>
      <c r="I2478" s="1">
        <f>$B$3/G2478</f>
        <v>14.333946136956522</v>
      </c>
      <c r="J2478" s="1">
        <f>$B$3/H2478</f>
        <v>109.89358704999999</v>
      </c>
      <c r="K2478" s="2">
        <v>28000000</v>
      </c>
      <c r="L2478" s="2">
        <v>13000000</v>
      </c>
      <c r="M2478" s="1">
        <f>(K2478-L2478)/C2478</f>
        <v>1.1432918115153876</v>
      </c>
      <c r="N2478" s="1">
        <f>B2478/M2478</f>
        <v>19.461348166666667</v>
      </c>
      <c r="O2478" s="2">
        <v>16000000</v>
      </c>
      <c r="P2478" s="1">
        <f>F2478/O2478*100</f>
        <v>37.5</v>
      </c>
      <c r="Q2478" s="1">
        <f>D2478/O2478*100</f>
        <v>287.5</v>
      </c>
      <c r="R2478" s="1">
        <f>B2478/S2478</f>
        <v>0.63460917934782612</v>
      </c>
      <c r="S2478" s="1">
        <f>($O2478+$O2478*($Q2478-$C$1)/$C$1)/$C2478</f>
        <v>35.060948886471884</v>
      </c>
      <c r="T2478" s="1">
        <f>($O2478+$O2478*($Q2478+T$2-$C$1)/$C$1)/$C2478</f>
        <v>35.304851139595165</v>
      </c>
      <c r="U2478" s="1">
        <f>($O2478+$O2478*($Q2478+U$2-$C$1)/$C$1)/$C2478</f>
        <v>35.182900013033525</v>
      </c>
      <c r="V2478" s="1">
        <f>($O2478+$O2478*($Q2478+V$2-$C$1)/$C$1)/$C2478</f>
        <v>35.060948886471884</v>
      </c>
      <c r="AA2478"/>
      <c r="AB2478"/>
    </row>
    <row r="2479" spans="1:28" hidden="1" x14ac:dyDescent="0.2">
      <c r="A2479" t="s">
        <v>2563</v>
      </c>
      <c r="B2479" s="5">
        <v>112.98</v>
      </c>
      <c r="C2479" s="2">
        <v>31662736</v>
      </c>
      <c r="D2479" s="2">
        <v>104000000</v>
      </c>
      <c r="E2479" t="s">
        <v>27</v>
      </c>
      <c r="F2479" s="2">
        <v>34000000</v>
      </c>
      <c r="G2479" s="1">
        <f>D2479/$C$3</f>
        <v>1.0457389105673023</v>
      </c>
      <c r="H2479" s="1">
        <f>F2479/$C$3</f>
        <v>0.34187618230084882</v>
      </c>
      <c r="I2479" s="1">
        <f>$B$3/G2479</f>
        <v>6.3400146375000004</v>
      </c>
      <c r="J2479" s="1">
        <f>$B$3/H2479</f>
        <v>19.39298595</v>
      </c>
      <c r="K2479" s="4">
        <v>1919000000</v>
      </c>
      <c r="L2479" s="4">
        <v>1395000000</v>
      </c>
      <c r="M2479" s="1">
        <f>(K2479-L2479)/C2479</f>
        <v>16.549422639913367</v>
      </c>
      <c r="N2479" s="1">
        <f>B2479/M2479</f>
        <v>6.8268242619847328</v>
      </c>
      <c r="O2479" s="3">
        <v>524000000</v>
      </c>
      <c r="P2479" s="1">
        <f>F2479/O2479*100</f>
        <v>6.4885496183206106</v>
      </c>
      <c r="Q2479" s="1">
        <f>D2479/O2479*100</f>
        <v>19.847328244274809</v>
      </c>
      <c r="R2479" s="1">
        <f>B2479/S2479</f>
        <v>3.4396691473846155</v>
      </c>
      <c r="S2479" s="1">
        <f>($O2479+$O2479*($Q2479-$C$1)/$C$1)/$C2479</f>
        <v>32.846182338759355</v>
      </c>
      <c r="T2479" s="1">
        <f>($O2479+$O2479*($Q2479+T$2-$C$1)/$C$1)/$C2479</f>
        <v>36.15606686674203</v>
      </c>
      <c r="U2479" s="1">
        <f>($O2479+$O2479*($Q2479+U$2-$C$1)/$C$1)/$C2479</f>
        <v>34.501124602750693</v>
      </c>
      <c r="V2479" s="1">
        <f>($O2479+$O2479*($Q2479+V$2-$C$1)/$C$1)/$C2479</f>
        <v>32.846182338759355</v>
      </c>
      <c r="AA2479"/>
      <c r="AB2479"/>
    </row>
    <row r="2480" spans="1:28" hidden="1" x14ac:dyDescent="0.2">
      <c r="A2480" t="s">
        <v>2564</v>
      </c>
      <c r="B2480" s="5">
        <v>148.32</v>
      </c>
      <c r="C2480" s="2">
        <v>2670300000</v>
      </c>
      <c r="D2480" s="2">
        <v>15297000000</v>
      </c>
      <c r="E2480" t="s">
        <v>686</v>
      </c>
      <c r="F2480" s="2">
        <v>1753000000</v>
      </c>
      <c r="G2480" s="1">
        <f>D2480/$C$3</f>
        <v>153.81411648988484</v>
      </c>
      <c r="H2480" s="1">
        <f>F2480/$C$3</f>
        <v>17.626733752158472</v>
      </c>
      <c r="I2480" s="1">
        <f>$B$3/G2480</f>
        <v>4.3103976093351634E-2</v>
      </c>
      <c r="J2480" s="1">
        <f>$B$3/H2480</f>
        <v>0.37613321294922986</v>
      </c>
      <c r="K2480" s="4">
        <v>155521000000</v>
      </c>
      <c r="L2480" s="4">
        <v>97311000000</v>
      </c>
      <c r="M2480" s="1">
        <f>(K2480-L2480)/C2480</f>
        <v>21.79904879601543</v>
      </c>
      <c r="N2480" s="1">
        <f>B2480/M2480</f>
        <v>6.8039666036763435</v>
      </c>
      <c r="O2480" s="4">
        <v>58210000000</v>
      </c>
      <c r="P2480" s="1">
        <f>F2480/O2480*100</f>
        <v>3.0115100498196186</v>
      </c>
      <c r="Q2480" s="1">
        <f>D2480/O2480*100</f>
        <v>26.278989864284487</v>
      </c>
      <c r="R2480" s="1">
        <f>B2480/S2480</f>
        <v>2.5891279074328297</v>
      </c>
      <c r="S2480" s="1">
        <f>($O2480+$O2480*($Q2480-$C$1)/$C$1)/$C2480</f>
        <v>57.285698236153245</v>
      </c>
      <c r="T2480" s="1">
        <f>($O2480+$O2480*($Q2480+T$2-$C$1)/$C$1)/$C2480</f>
        <v>61.645507995356326</v>
      </c>
      <c r="U2480" s="1">
        <f>($O2480+$O2480*($Q2480+U$2-$C$1)/$C$1)/$C2480</f>
        <v>59.465603115754782</v>
      </c>
      <c r="V2480" s="1">
        <f>($O2480+$O2480*($Q2480+V$2-$C$1)/$C$1)/$C2480</f>
        <v>57.285698236153245</v>
      </c>
      <c r="AA2480"/>
      <c r="AB2480"/>
    </row>
    <row r="2481" spans="1:28" hidden="1" x14ac:dyDescent="0.2">
      <c r="A2481" t="s">
        <v>2565</v>
      </c>
      <c r="B2481" s="5">
        <v>76.16</v>
      </c>
      <c r="C2481" s="2">
        <v>10021000</v>
      </c>
      <c r="D2481" s="2">
        <v>51000000</v>
      </c>
      <c r="E2481" t="s">
        <v>415</v>
      </c>
      <c r="F2481" s="2">
        <v>4000000</v>
      </c>
      <c r="G2481" s="1">
        <f>D2481/$C$3</f>
        <v>0.51281427345127328</v>
      </c>
      <c r="H2481" s="1">
        <f>F2481/$C$3</f>
        <v>4.0220727329511624E-2</v>
      </c>
      <c r="I2481" s="1">
        <f>$B$3/G2481</f>
        <v>12.928657299999999</v>
      </c>
      <c r="J2481" s="1">
        <f>$B$3/H2481</f>
        <v>164.84038057500001</v>
      </c>
      <c r="K2481" s="3">
        <v>436000000</v>
      </c>
      <c r="L2481" s="3">
        <v>112000000</v>
      </c>
      <c r="M2481" s="1">
        <f>(K2481-L2481)/C2481</f>
        <v>32.332102584572397</v>
      </c>
      <c r="N2481" s="1">
        <f>B2481/M2481</f>
        <v>2.3555535802469136</v>
      </c>
      <c r="O2481" s="3">
        <v>325000000</v>
      </c>
      <c r="P2481" s="1">
        <f>F2481/O2481*100</f>
        <v>1.2307692307692308</v>
      </c>
      <c r="Q2481" s="1">
        <f>D2481/O2481*100</f>
        <v>15.692307692307692</v>
      </c>
      <c r="R2481" s="1">
        <f>B2481/S2481</f>
        <v>1.4964693333333332</v>
      </c>
      <c r="S2481" s="1">
        <f>($O2481+$O2481*($Q2481-$C$1)/$C$1)/$C2481</f>
        <v>50.893124438678775</v>
      </c>
      <c r="T2481" s="1">
        <f>($O2481+$O2481*($Q2481+T$2-$C$1)/$C$1)/$C2481</f>
        <v>57.379503043608423</v>
      </c>
      <c r="U2481" s="1">
        <f>($O2481+$O2481*($Q2481+U$2-$C$1)/$C$1)/$C2481</f>
        <v>54.136313741143596</v>
      </c>
      <c r="V2481" s="1">
        <f>($O2481+$O2481*($Q2481+V$2-$C$1)/$C$1)/$C2481</f>
        <v>50.893124438678775</v>
      </c>
      <c r="AA2481"/>
      <c r="AB2481"/>
    </row>
    <row r="2482" spans="1:28" hidden="1" x14ac:dyDescent="0.2">
      <c r="A2482" t="s">
        <v>2566</v>
      </c>
      <c r="B2482" s="5">
        <v>169.46</v>
      </c>
      <c r="C2482" s="2">
        <v>52104000</v>
      </c>
      <c r="D2482" s="2">
        <v>485000000</v>
      </c>
      <c r="E2482" t="s">
        <v>27</v>
      </c>
      <c r="F2482" s="2">
        <v>129000000</v>
      </c>
      <c r="G2482" s="1">
        <f>D2482/$C$3</f>
        <v>4.8767631887032845</v>
      </c>
      <c r="H2482" s="1">
        <f>F2482/$C$3</f>
        <v>1.2971184563767499</v>
      </c>
      <c r="I2482" s="1">
        <f>$B$3/G2482</f>
        <v>1.3595082934020619</v>
      </c>
      <c r="J2482" s="1">
        <f>$B$3/H2482</f>
        <v>5.1113296302325582</v>
      </c>
      <c r="K2482" s="4">
        <v>13078000000</v>
      </c>
      <c r="L2482" s="4">
        <v>8211000000</v>
      </c>
      <c r="M2482" s="1">
        <f>(K2482-L2482)/C2482</f>
        <v>93.409335175802241</v>
      </c>
      <c r="N2482" s="1">
        <f>B2482/M2482</f>
        <v>1.8141655722210808</v>
      </c>
      <c r="O2482" s="4">
        <v>4784000000</v>
      </c>
      <c r="P2482" s="1">
        <f>F2482/O2482*100</f>
        <v>2.6964882943143813</v>
      </c>
      <c r="Q2482" s="1">
        <f>D2482/O2482*100</f>
        <v>10.137959866220736</v>
      </c>
      <c r="R2482" s="1">
        <f>B2482/S2482</f>
        <v>1.8205245030927837</v>
      </c>
      <c r="S2482" s="1">
        <f>($O2482+$O2482*($Q2482-$C$1)/$C$1)/$C2482</f>
        <v>93.083064639950862</v>
      </c>
      <c r="T2482" s="1">
        <f>($O2482+$O2482*($Q2482+T$2-$C$1)/$C$1)/$C2482</f>
        <v>111.44633809304467</v>
      </c>
      <c r="U2482" s="1">
        <f>($O2482+$O2482*($Q2482+U$2-$C$1)/$C$1)/$C2482</f>
        <v>102.26470136649777</v>
      </c>
      <c r="V2482" s="1">
        <f>($O2482+$O2482*($Q2482+V$2-$C$1)/$C$1)/$C2482</f>
        <v>93.083064639950862</v>
      </c>
      <c r="AA2482"/>
      <c r="AB2482"/>
    </row>
    <row r="2483" spans="1:28" hidden="1" x14ac:dyDescent="0.2">
      <c r="A2483" t="s">
        <v>2567</v>
      </c>
      <c r="B2483" s="5">
        <v>6.31</v>
      </c>
      <c r="C2483" s="2">
        <v>34141000</v>
      </c>
      <c r="D2483" s="2">
        <v>-27000000</v>
      </c>
      <c r="E2483" t="s">
        <v>27</v>
      </c>
      <c r="F2483" s="2">
        <v>99000000</v>
      </c>
      <c r="G2483" s="1">
        <f>D2483/$C$3</f>
        <v>-0.27148990947420348</v>
      </c>
      <c r="H2483" s="1">
        <f>F2483/$C$3</f>
        <v>0.99546300140541277</v>
      </c>
      <c r="I2483" s="1">
        <f>$B$3/G2483</f>
        <v>-24.420797122222222</v>
      </c>
      <c r="J2483" s="1">
        <f>$B$3/H2483</f>
        <v>6.6602173969696965</v>
      </c>
      <c r="K2483" s="3">
        <v>222000000</v>
      </c>
      <c r="L2483" s="3">
        <v>31000000</v>
      </c>
      <c r="M2483" s="1">
        <f>(K2483-L2483)/C2483</f>
        <v>5.5944465598547204</v>
      </c>
      <c r="N2483" s="1">
        <f>B2483/M2483</f>
        <v>1.1279042408376962</v>
      </c>
      <c r="O2483" s="3">
        <v>191000000</v>
      </c>
      <c r="P2483" s="1">
        <f>F2483/O2483*100</f>
        <v>51.832460732984295</v>
      </c>
      <c r="Q2483" s="1">
        <f>D2483/O2483*100</f>
        <v>-14.136125654450263</v>
      </c>
      <c r="R2483" s="1">
        <f>B2483/S2483</f>
        <v>-0.79788781481481474</v>
      </c>
      <c r="S2483" s="1">
        <f>($O2483+$O2483*($Q2483-$C$1)/$C$1)/$C2483</f>
        <v>-7.9083799537213322</v>
      </c>
      <c r="T2483" s="1">
        <f>($O2483+$O2483*($Q2483+T$2-$C$1)/$C$1)/$C2483</f>
        <v>-6.7894906417503877</v>
      </c>
      <c r="U2483" s="1">
        <f>($O2483+$O2483*($Q2483+U$2-$C$1)/$C$1)/$C2483</f>
        <v>-7.34893529773586</v>
      </c>
      <c r="V2483" s="1">
        <f>($O2483+$O2483*($Q2483+V$2-$C$1)/$C$1)/$C2483</f>
        <v>-7.9083799537213322</v>
      </c>
      <c r="AA2483"/>
      <c r="AB2483"/>
    </row>
    <row r="2484" spans="1:28" hidden="1" x14ac:dyDescent="0.2">
      <c r="A2484" t="s">
        <v>2568</v>
      </c>
      <c r="B2484" s="5">
        <v>8.2799999999999994</v>
      </c>
      <c r="C2484" s="2">
        <v>152694232</v>
      </c>
      <c r="D2484" s="2">
        <v>-195000000</v>
      </c>
      <c r="E2484" t="s">
        <v>27</v>
      </c>
      <c r="F2484" s="2">
        <v>-195000000</v>
      </c>
      <c r="G2484" s="1">
        <f>D2484/$C$3</f>
        <v>-1.9607604573136919</v>
      </c>
      <c r="H2484" s="1">
        <f>F2484/$C$3</f>
        <v>-1.9607604573136919</v>
      </c>
      <c r="I2484" s="1">
        <f>$B$3/G2484</f>
        <v>-3.38134114</v>
      </c>
      <c r="J2484" s="1">
        <f>$B$3/H2484</f>
        <v>-3.38134114</v>
      </c>
      <c r="K2484" s="3">
        <v>142000000</v>
      </c>
      <c r="L2484" s="3">
        <v>92000000</v>
      </c>
      <c r="M2484" s="1">
        <f>(K2484-L2484)/C2484</f>
        <v>0.32745179267806263</v>
      </c>
      <c r="N2484" s="1">
        <f>B2484/M2484</f>
        <v>25.2861648192</v>
      </c>
      <c r="O2484" s="3">
        <v>50000000</v>
      </c>
      <c r="P2484" s="1">
        <f>F2484/O2484*100</f>
        <v>-390</v>
      </c>
      <c r="Q2484" s="1">
        <f>D2484/O2484*100</f>
        <v>-390</v>
      </c>
      <c r="R2484" s="1">
        <f>B2484/S2484</f>
        <v>-0.64836320049230767</v>
      </c>
      <c r="S2484" s="1">
        <f>($O2484+$O2484*($Q2484-$C$1)/$C$1)/$C2484</f>
        <v>-12.770619914444444</v>
      </c>
      <c r="T2484" s="1">
        <f>($O2484+$O2484*($Q2484+T$2-$C$1)/$C$1)/$C2484</f>
        <v>-12.705129555908831</v>
      </c>
      <c r="U2484" s="1">
        <f>($O2484+$O2484*($Q2484+U$2-$C$1)/$C$1)/$C2484</f>
        <v>-12.737874735176637</v>
      </c>
      <c r="V2484" s="1">
        <f>($O2484+$O2484*($Q2484+V$2-$C$1)/$C$1)/$C2484</f>
        <v>-12.770619914444444</v>
      </c>
      <c r="AA2484"/>
      <c r="AB2484"/>
    </row>
    <row r="2485" spans="1:28" hidden="1" x14ac:dyDescent="0.2">
      <c r="A2485" t="s">
        <v>2569</v>
      </c>
      <c r="B2485" s="5">
        <v>17.78</v>
      </c>
      <c r="C2485" s="2">
        <v>141763458</v>
      </c>
      <c r="D2485" s="2">
        <v>17000000</v>
      </c>
      <c r="E2485" t="s">
        <v>27</v>
      </c>
      <c r="F2485" s="2">
        <v>17000000</v>
      </c>
      <c r="G2485" s="1">
        <f>D2485/$C$3</f>
        <v>0.17093809115042441</v>
      </c>
      <c r="H2485" s="1">
        <f>F2485/$C$3</f>
        <v>0.17093809115042441</v>
      </c>
      <c r="I2485" s="1">
        <f>$B$3/G2485</f>
        <v>38.7859719</v>
      </c>
      <c r="J2485" s="1">
        <f>$B$3/H2485</f>
        <v>38.7859719</v>
      </c>
      <c r="K2485" s="4">
        <v>5142000000</v>
      </c>
      <c r="L2485" s="4">
        <v>1404000000</v>
      </c>
      <c r="M2485" s="1">
        <f>(K2485-L2485)/C2485</f>
        <v>26.367866957647152</v>
      </c>
      <c r="N2485" s="1">
        <f>B2485/M2485</f>
        <v>0.67430558674157315</v>
      </c>
      <c r="O2485" s="4">
        <v>3671000000</v>
      </c>
      <c r="P2485" s="1">
        <f>F2485/O2485*100</f>
        <v>0.46308907654590031</v>
      </c>
      <c r="Q2485" s="1">
        <f>D2485/O2485*100</f>
        <v>0.46308907654590031</v>
      </c>
      <c r="R2485" s="1">
        <f>B2485/S2485</f>
        <v>14.826789901411766</v>
      </c>
      <c r="S2485" s="1">
        <f>($O2485+$O2485*($Q2485-$C$1)/$C$1)/$C2485</f>
        <v>1.1991806802568261</v>
      </c>
      <c r="T2485" s="1">
        <f>($O2485+$O2485*($Q2485+T$2-$C$1)/$C$1)/$C2485</f>
        <v>6.3782304181660132</v>
      </c>
      <c r="U2485" s="1">
        <f>($O2485+$O2485*($Q2485+U$2-$C$1)/$C$1)/$C2485</f>
        <v>3.7887055492114197</v>
      </c>
      <c r="V2485" s="1">
        <f>($O2485+$O2485*($Q2485+V$2-$C$1)/$C$1)/$C2485</f>
        <v>1.1991806802568261</v>
      </c>
      <c r="AA2485"/>
      <c r="AB2485"/>
    </row>
    <row r="2486" spans="1:28" hidden="1" x14ac:dyDescent="0.2">
      <c r="A2486" t="s">
        <v>2570</v>
      </c>
      <c r="B2486" s="5">
        <v>9.9</v>
      </c>
      <c r="C2486" s="2">
        <v>7500000</v>
      </c>
      <c r="D2486" s="2" t="s">
        <v>41</v>
      </c>
      <c r="E2486" t="s">
        <v>42</v>
      </c>
      <c r="F2486" s="2" t="s">
        <v>41</v>
      </c>
      <c r="G2486" s="1" t="e">
        <f>D2486/$C$3</f>
        <v>#VALUE!</v>
      </c>
      <c r="H2486" s="1" t="e">
        <f>F2486/$C$3</f>
        <v>#VALUE!</v>
      </c>
      <c r="I2486" s="1" t="e">
        <f>$B$3/G2486</f>
        <v>#VALUE!</v>
      </c>
      <c r="J2486" s="1" t="e">
        <f>$B$3/H2486</f>
        <v>#VALUE!</v>
      </c>
      <c r="K2486" s="3">
        <v>0.41</v>
      </c>
      <c r="L2486" s="3">
        <v>0.38</v>
      </c>
      <c r="M2486" s="1">
        <f>(K2486-L2486)/C2486</f>
        <v>3.9999999999999961E-9</v>
      </c>
      <c r="N2486" s="1">
        <f>B2486/M2486</f>
        <v>2475000000.0000024</v>
      </c>
      <c r="O2486" s="3">
        <v>0.02</v>
      </c>
      <c r="P2486" s="1" t="e">
        <f>F2486/O2486*100</f>
        <v>#VALUE!</v>
      </c>
      <c r="Q2486" s="1" t="e">
        <f>D2486/O2486*100</f>
        <v>#VALUE!</v>
      </c>
      <c r="R2486" s="1" t="e">
        <f>B2486/S2486</f>
        <v>#VALUE!</v>
      </c>
      <c r="S2486" s="1" t="e">
        <f>($O2486+$O2486*($Q2486-$C$1)/$C$1)/$C2486</f>
        <v>#VALUE!</v>
      </c>
      <c r="T2486" s="1" t="e">
        <f>($O2486+$O2486*($Q2486+T$2-$C$1)/$C$1)/$C2486</f>
        <v>#VALUE!</v>
      </c>
      <c r="U2486" s="1" t="e">
        <f>($O2486+$O2486*($Q2486+U$2-$C$1)/$C$1)/$C2486</f>
        <v>#VALUE!</v>
      </c>
      <c r="V2486" s="1" t="e">
        <f>($O2486+$O2486*($Q2486+V$2-$C$1)/$C$1)/$C2486</f>
        <v>#VALUE!</v>
      </c>
      <c r="AA2486"/>
      <c r="AB2486"/>
    </row>
    <row r="2487" spans="1:28" hidden="1" x14ac:dyDescent="0.2">
      <c r="A2487" t="s">
        <v>2571</v>
      </c>
      <c r="B2487" s="5">
        <v>24.58</v>
      </c>
      <c r="C2487" s="2">
        <v>345500000</v>
      </c>
      <c r="D2487" s="2">
        <v>567000000</v>
      </c>
      <c r="E2487" t="s">
        <v>27</v>
      </c>
      <c r="F2487" s="2">
        <v>99000000</v>
      </c>
      <c r="G2487" s="1">
        <f>D2487/$C$3</f>
        <v>5.7012880989582735</v>
      </c>
      <c r="H2487" s="1">
        <f>F2487/$C$3</f>
        <v>0.99546300140541277</v>
      </c>
      <c r="I2487" s="1">
        <f>$B$3/G2487</f>
        <v>1.1628951010582009</v>
      </c>
      <c r="J2487" s="1">
        <f>$B$3/H2487</f>
        <v>6.6602173969696965</v>
      </c>
      <c r="K2487" s="4">
        <v>8754000000</v>
      </c>
      <c r="L2487" s="4">
        <v>4111000000</v>
      </c>
      <c r="M2487" s="1">
        <f>(K2487-L2487)/C2487</f>
        <v>13.43849493487699</v>
      </c>
      <c r="N2487" s="1">
        <f>B2487/M2487</f>
        <v>1.8290738746500106</v>
      </c>
      <c r="O2487" s="4">
        <v>4642000000</v>
      </c>
      <c r="P2487" s="1">
        <f>F2487/O2487*100</f>
        <v>2.1327014218009479</v>
      </c>
      <c r="Q2487" s="1">
        <f>D2487/O2487*100</f>
        <v>12.214562688496338</v>
      </c>
      <c r="R2487" s="1">
        <f>B2487/S2487</f>
        <v>1.4977760141093472</v>
      </c>
      <c r="S2487" s="1">
        <f>($O2487+$O2487*($Q2487-$C$1)/$C$1)/$C2487</f>
        <v>16.410998552821997</v>
      </c>
      <c r="T2487" s="1">
        <f>($O2487+$O2487*($Q2487+T$2-$C$1)/$C$1)/$C2487</f>
        <v>19.098118668596236</v>
      </c>
      <c r="U2487" s="1">
        <f>($O2487+$O2487*($Q2487+U$2-$C$1)/$C$1)/$C2487</f>
        <v>17.754558610709118</v>
      </c>
      <c r="V2487" s="1">
        <f>($O2487+$O2487*($Q2487+V$2-$C$1)/$C$1)/$C2487</f>
        <v>16.410998552821997</v>
      </c>
      <c r="AA2487"/>
      <c r="AB2487"/>
    </row>
    <row r="2488" spans="1:28" hidden="1" x14ac:dyDescent="0.2">
      <c r="A2488" t="s">
        <v>2572</v>
      </c>
      <c r="B2488" s="5">
        <v>1.66</v>
      </c>
      <c r="C2488" s="2">
        <v>200480910</v>
      </c>
      <c r="D2488" s="2">
        <v>-56000000</v>
      </c>
      <c r="E2488" t="s">
        <v>27</v>
      </c>
      <c r="F2488" s="2">
        <v>-56000000</v>
      </c>
      <c r="G2488" s="1">
        <f>D2488/$C$3</f>
        <v>-0.56309018261316279</v>
      </c>
      <c r="H2488" s="1">
        <f>F2488/$C$3</f>
        <v>-0.56309018261316279</v>
      </c>
      <c r="I2488" s="1">
        <f>$B$3/G2488</f>
        <v>-11.774312898214285</v>
      </c>
      <c r="J2488" s="1">
        <f>$B$3/H2488</f>
        <v>-11.774312898214285</v>
      </c>
      <c r="K2488" s="4">
        <v>1980000000</v>
      </c>
      <c r="L2488" s="3">
        <v>613000000</v>
      </c>
      <c r="M2488" s="1">
        <f>(K2488-L2488)/C2488</f>
        <v>6.8186043249703925</v>
      </c>
      <c r="N2488" s="1">
        <f>B2488/M2488</f>
        <v>0.24345158054133137</v>
      </c>
      <c r="O2488" s="4">
        <v>1339000000</v>
      </c>
      <c r="P2488" s="1">
        <f>F2488/O2488*100</f>
        <v>-4.182225541448843</v>
      </c>
      <c r="Q2488" s="1">
        <f>D2488/O2488*100</f>
        <v>-4.182225541448843</v>
      </c>
      <c r="R2488" s="1">
        <f>B2488/S2488</f>
        <v>-0.59428269749999996</v>
      </c>
      <c r="S2488" s="1">
        <f>($O2488+$O2488*($Q2488-$C$1)/$C$1)/$C2488</f>
        <v>-2.7932834103755813</v>
      </c>
      <c r="T2488" s="1">
        <f>($O2488+$O2488*($Q2488+T$2-$C$1)/$C$1)/$C2488</f>
        <v>-1.4574953794852599</v>
      </c>
      <c r="U2488" s="1">
        <f>($O2488+$O2488*($Q2488+U$2-$C$1)/$C$1)/$C2488</f>
        <v>-2.1253893949304201</v>
      </c>
      <c r="V2488" s="1">
        <f>($O2488+$O2488*($Q2488+V$2-$C$1)/$C$1)/$C2488</f>
        <v>-2.7932834103755813</v>
      </c>
      <c r="AA2488"/>
      <c r="AB2488"/>
    </row>
    <row r="2489" spans="1:28" hidden="1" x14ac:dyDescent="0.2">
      <c r="A2489" t="s">
        <v>2573</v>
      </c>
      <c r="B2489" s="5">
        <v>1.61</v>
      </c>
      <c r="C2489" s="2">
        <v>148394152</v>
      </c>
      <c r="D2489" s="2">
        <v>-182000000</v>
      </c>
      <c r="E2489" t="s">
        <v>61</v>
      </c>
      <c r="F2489" s="2">
        <v>-182000000</v>
      </c>
      <c r="G2489" s="1">
        <f>D2489/$C$3</f>
        <v>-1.8300430934927789</v>
      </c>
      <c r="H2489" s="1">
        <f>F2489/$C$3</f>
        <v>-1.8300430934927789</v>
      </c>
      <c r="I2489" s="1">
        <f>$B$3/G2489</f>
        <v>-3.622865507142857</v>
      </c>
      <c r="J2489" s="1">
        <f>$B$3/H2489</f>
        <v>-3.622865507142857</v>
      </c>
      <c r="K2489" s="4">
        <v>1627000000</v>
      </c>
      <c r="L2489" s="4">
        <v>1716000000</v>
      </c>
      <c r="M2489" s="1">
        <f>(K2489-L2489)/C2489</f>
        <v>-0.59975409273540647</v>
      </c>
      <c r="N2489" s="1">
        <f>B2489/M2489</f>
        <v>-2.6844335361797755</v>
      </c>
      <c r="O2489" s="3">
        <v>-89000000</v>
      </c>
      <c r="P2489" s="1">
        <f>F2489/O2489*100</f>
        <v>204.49438202247191</v>
      </c>
      <c r="Q2489" s="1">
        <f>D2489/O2489*100</f>
        <v>204.49438202247191</v>
      </c>
      <c r="R2489" s="1">
        <f>B2489/S2489</f>
        <v>-0.13127174984615386</v>
      </c>
      <c r="S2489" s="1">
        <f>($O2489+$O2489*($Q2489-$C$1)/$C$1)/$C2489</f>
        <v>-12.264634255937525</v>
      </c>
      <c r="T2489" s="1">
        <f>($O2489+$O2489*($Q2489+T$2-$C$1)/$C$1)/$C2489</f>
        <v>-12.384585074484606</v>
      </c>
      <c r="U2489" s="1">
        <f>($O2489+$O2489*($Q2489+U$2-$C$1)/$C$1)/$C2489</f>
        <v>-12.324609665211065</v>
      </c>
      <c r="V2489" s="1">
        <f>($O2489+$O2489*($Q2489+V$2-$C$1)/$C$1)/$C2489</f>
        <v>-12.264634255937525</v>
      </c>
      <c r="AA2489"/>
      <c r="AB2489"/>
    </row>
    <row r="2490" spans="1:28" hidden="1" x14ac:dyDescent="0.2">
      <c r="A2490" t="s">
        <v>2574</v>
      </c>
      <c r="B2490" s="5">
        <v>59.29</v>
      </c>
      <c r="C2490" s="2">
        <v>1294089406</v>
      </c>
      <c r="D2490" s="2">
        <v>238000000</v>
      </c>
      <c r="E2490" t="s">
        <v>27</v>
      </c>
      <c r="F2490" s="2">
        <v>238000000</v>
      </c>
      <c r="G2490" s="1">
        <f>D2490/$C$3</f>
        <v>2.3931332761059418</v>
      </c>
      <c r="H2490" s="1">
        <f>F2490/$C$3</f>
        <v>2.3931332761059418</v>
      </c>
      <c r="I2490" s="1">
        <f>$B$3/G2490</f>
        <v>2.7704265642857142</v>
      </c>
      <c r="J2490" s="1">
        <f>$B$3/H2490</f>
        <v>2.7704265642857142</v>
      </c>
      <c r="K2490" s="4">
        <v>25768000000</v>
      </c>
      <c r="L2490" s="4">
        <v>3972000000</v>
      </c>
      <c r="M2490" s="1">
        <f>(K2490-L2490)/C2490</f>
        <v>16.842731189161746</v>
      </c>
      <c r="N2490" s="1">
        <f>B2490/M2490</f>
        <v>3.5202129235520281</v>
      </c>
      <c r="O2490" s="4">
        <v>18520000000</v>
      </c>
      <c r="P2490" s="1">
        <f>F2490/O2490*100</f>
        <v>1.2850971922246219</v>
      </c>
      <c r="Q2490" s="1">
        <f>D2490/O2490*100</f>
        <v>1.2850971922246219</v>
      </c>
      <c r="R2490" s="1">
        <f>B2490/S2490</f>
        <v>32.238050790647058</v>
      </c>
      <c r="S2490" s="1">
        <f>($O2490+$O2490*($Q2490-$C$1)/$C$1)/$C2490</f>
        <v>1.8391310437789026</v>
      </c>
      <c r="T2490" s="1">
        <f>($O2490+$O2490*($Q2490+T$2-$C$1)/$C$1)/$C2490</f>
        <v>4.7013753236768245</v>
      </c>
      <c r="U2490" s="1">
        <f>($O2490+$O2490*($Q2490+U$2-$C$1)/$C$1)/$C2490</f>
        <v>3.2702531837278639</v>
      </c>
      <c r="V2490" s="1">
        <f>($O2490+$O2490*($Q2490+V$2-$C$1)/$C$1)/$C2490</f>
        <v>1.8391310437789026</v>
      </c>
      <c r="AA2490"/>
      <c r="AB2490"/>
    </row>
    <row r="2491" spans="1:28" hidden="1" x14ac:dyDescent="0.2">
      <c r="A2491" t="s">
        <v>2575</v>
      </c>
      <c r="B2491" s="5">
        <v>133.15</v>
      </c>
      <c r="C2491" s="2">
        <v>3207200000</v>
      </c>
      <c r="D2491" s="2">
        <v>30709000000</v>
      </c>
      <c r="E2491" t="s">
        <v>27</v>
      </c>
      <c r="F2491" s="2">
        <v>8606000000</v>
      </c>
      <c r="G2491" s="1">
        <f>D2491/$C$3</f>
        <v>308.78457889049315</v>
      </c>
      <c r="H2491" s="1">
        <f>F2491/$C$3</f>
        <v>86.534894849444271</v>
      </c>
      <c r="I2491" s="1">
        <f>$B$3/G2491</f>
        <v>2.1471279504379822E-2</v>
      </c>
      <c r="J2491" s="1">
        <f>$B$3/H2491</f>
        <v>7.6616491087613287E-2</v>
      </c>
      <c r="K2491" s="4">
        <v>2764661000000</v>
      </c>
      <c r="L2491" s="4">
        <v>2500313000000</v>
      </c>
      <c r="M2491" s="1">
        <f>(K2491-L2491)/C2491</f>
        <v>82.423297580444</v>
      </c>
      <c r="N2491" s="1">
        <f>B2491/M2491</f>
        <v>1.6154413122096631</v>
      </c>
      <c r="O2491" s="4">
        <v>264348000000</v>
      </c>
      <c r="P2491" s="1">
        <f>F2491/O2491*100</f>
        <v>3.2555570687124549</v>
      </c>
      <c r="Q2491" s="1">
        <f>D2491/O2491*100</f>
        <v>11.616883804681708</v>
      </c>
      <c r="R2491" s="1">
        <f>B2491/S2491</f>
        <v>1.3905978052036863</v>
      </c>
      <c r="S2491" s="1">
        <f>($O2491+$O2491*($Q2491-$C$1)/$C$1)/$C2491</f>
        <v>95.750187079072091</v>
      </c>
      <c r="T2491" s="1">
        <f>($O2491+$O2491*($Q2491+T$2-$C$1)/$C$1)/$C2491</f>
        <v>112.23484659516089</v>
      </c>
      <c r="U2491" s="1">
        <f>($O2491+$O2491*($Q2491+U$2-$C$1)/$C$1)/$C2491</f>
        <v>103.99251683711648</v>
      </c>
      <c r="V2491" s="1">
        <f>($O2491+$O2491*($Q2491+V$2-$C$1)/$C$1)/$C2491</f>
        <v>95.750187079072091</v>
      </c>
      <c r="AA2491"/>
      <c r="AB2491"/>
    </row>
    <row r="2492" spans="1:28" hidden="1" x14ac:dyDescent="0.2">
      <c r="A2492" t="s">
        <v>2576</v>
      </c>
      <c r="B2492" s="5">
        <v>7.25</v>
      </c>
      <c r="C2492" s="2">
        <v>34168282</v>
      </c>
      <c r="D2492" s="2">
        <v>-67000000</v>
      </c>
      <c r="E2492" t="s">
        <v>27</v>
      </c>
      <c r="F2492" s="2">
        <v>-23000000</v>
      </c>
      <c r="G2492" s="1">
        <f>D2492/$C$3</f>
        <v>-0.67369718276931978</v>
      </c>
      <c r="H2492" s="1">
        <f>F2492/$C$3</f>
        <v>-0.23126918214469186</v>
      </c>
      <c r="I2492" s="1">
        <f>$B$3/G2492</f>
        <v>-9.841216750746268</v>
      </c>
      <c r="J2492" s="1">
        <f>$B$3/H2492</f>
        <v>-28.667892273913044</v>
      </c>
      <c r="K2492" s="3">
        <v>161000000</v>
      </c>
      <c r="L2492" s="3">
        <v>118000000</v>
      </c>
      <c r="M2492" s="1">
        <f>(K2492-L2492)/C2492</f>
        <v>1.2584770870247441</v>
      </c>
      <c r="N2492" s="1">
        <f>B2492/M2492</f>
        <v>5.7609312674418609</v>
      </c>
      <c r="O2492" s="3">
        <v>43000000</v>
      </c>
      <c r="P2492" s="1">
        <f>F2492/O2492*100</f>
        <v>-53.488372093023251</v>
      </c>
      <c r="Q2492" s="1">
        <f>D2492/O2492*100</f>
        <v>-155.81395348837211</v>
      </c>
      <c r="R2492" s="1">
        <f>B2492/S2492</f>
        <v>-0.36973140970149243</v>
      </c>
      <c r="S2492" s="1">
        <f>($O2492+$O2492*($Q2492-$C$1)/$C$1)/$C2492</f>
        <v>-19.608829030385554</v>
      </c>
      <c r="T2492" s="1">
        <f>($O2492+$O2492*($Q2492+T$2-$C$1)/$C$1)/$C2492</f>
        <v>-19.357133612980604</v>
      </c>
      <c r="U2492" s="1">
        <f>($O2492+$O2492*($Q2492+U$2-$C$1)/$C$1)/$C2492</f>
        <v>-19.482981321683077</v>
      </c>
      <c r="V2492" s="1">
        <f>($O2492+$O2492*($Q2492+V$2-$C$1)/$C$1)/$C2492</f>
        <v>-19.608829030385554</v>
      </c>
      <c r="AA2492"/>
      <c r="AB2492"/>
    </row>
    <row r="2493" spans="1:28" hidden="1" x14ac:dyDescent="0.2">
      <c r="A2493" t="s">
        <v>2577</v>
      </c>
      <c r="B2493" s="5" t="s">
        <v>46</v>
      </c>
      <c r="C2493" s="2">
        <v>4368276</v>
      </c>
      <c r="D2493" s="2">
        <v>-1.0900000000000001</v>
      </c>
      <c r="E2493" t="s">
        <v>539</v>
      </c>
      <c r="F2493" s="2">
        <v>-0.56000000000000005</v>
      </c>
      <c r="G2493" s="1">
        <f>D2493/$C$3</f>
        <v>-1.0960148197291919E-8</v>
      </c>
      <c r="H2493" s="1">
        <f>F2493/$C$3</f>
        <v>-5.6309018261316284E-9</v>
      </c>
      <c r="I2493" s="1">
        <f>$B$3/G2493</f>
        <v>-604918827.79816508</v>
      </c>
      <c r="J2493" s="1">
        <f>$B$3/H2493</f>
        <v>-1177431289.8214285</v>
      </c>
      <c r="K2493" s="3">
        <v>79000000</v>
      </c>
      <c r="L2493" s="3">
        <v>74000000</v>
      </c>
      <c r="M2493" s="1">
        <f>(K2493-L2493)/C2493</f>
        <v>1.1446163200310604</v>
      </c>
      <c r="N2493" s="1" t="e">
        <f>B2493/M2493</f>
        <v>#VALUE!</v>
      </c>
      <c r="O2493" s="3">
        <v>5000000</v>
      </c>
      <c r="P2493" s="1">
        <f>F2493/O2493*100</f>
        <v>-1.1200000000000001E-5</v>
      </c>
      <c r="Q2493" s="1">
        <f>D2493/O2493*100</f>
        <v>-2.1800000000000001E-5</v>
      </c>
      <c r="R2493" s="1" t="e">
        <f>B2493/S2493</f>
        <v>#VALUE!</v>
      </c>
      <c r="S2493" s="1">
        <f>($O2493+$O2493*($Q2493-$C$1)/$C$1)/$C2493</f>
        <v>-2.4952635777529919E-6</v>
      </c>
      <c r="T2493" s="1">
        <f>($O2493+$O2493*($Q2493+T$2-$C$1)/$C$1)/$C2493</f>
        <v>0.22892076874263442</v>
      </c>
      <c r="U2493" s="1">
        <f>($O2493+$O2493*($Q2493+U$2-$C$1)/$C$1)/$C2493</f>
        <v>0.11445913673952827</v>
      </c>
      <c r="V2493" s="1">
        <f>($O2493+$O2493*($Q2493+V$2-$C$1)/$C$1)/$C2493</f>
        <v>-2.4952635777529919E-6</v>
      </c>
      <c r="AA2493"/>
      <c r="AB2493"/>
    </row>
    <row r="2494" spans="1:28" hidden="1" x14ac:dyDescent="0.2">
      <c r="A2494" t="s">
        <v>2578</v>
      </c>
      <c r="B2494" s="5">
        <v>64.59</v>
      </c>
      <c r="C2494" s="2">
        <v>28117000</v>
      </c>
      <c r="D2494" s="2">
        <v>54000000</v>
      </c>
      <c r="E2494" t="s">
        <v>27</v>
      </c>
      <c r="F2494" s="2">
        <v>143000000</v>
      </c>
      <c r="G2494" s="1">
        <f>D2494/$C$3</f>
        <v>0.54297981894840697</v>
      </c>
      <c r="H2494" s="1">
        <f>F2494/$C$3</f>
        <v>1.4378910020300406</v>
      </c>
      <c r="I2494" s="1">
        <f>$B$3/G2494</f>
        <v>12.210398561111111</v>
      </c>
      <c r="J2494" s="1">
        <f>$B$3/H2494</f>
        <v>4.6109197363636367</v>
      </c>
      <c r="K2494" s="4">
        <v>1430000000</v>
      </c>
      <c r="L2494" s="3">
        <v>641000000</v>
      </c>
      <c r="M2494" s="1">
        <f>(K2494-L2494)/C2494</f>
        <v>28.061315218551055</v>
      </c>
      <c r="N2494" s="1">
        <f>B2494/M2494</f>
        <v>2.3017452851711027</v>
      </c>
      <c r="O2494" s="3">
        <v>789000000</v>
      </c>
      <c r="P2494" s="1">
        <f>F2494/O2494*100</f>
        <v>18.124207858048162</v>
      </c>
      <c r="Q2494" s="1">
        <f>D2494/O2494*100</f>
        <v>6.8441064638783269</v>
      </c>
      <c r="R2494" s="1">
        <f>B2494/S2494</f>
        <v>3.3631056111111111</v>
      </c>
      <c r="S2494" s="1">
        <f>($O2494+$O2494*($Q2494-$C$1)/$C$1)/$C2494</f>
        <v>19.205462887221255</v>
      </c>
      <c r="T2494" s="1">
        <f>($O2494+$O2494*($Q2494+T$2-$C$1)/$C$1)/$C2494</f>
        <v>24.817725930931459</v>
      </c>
      <c r="U2494" s="1">
        <f>($O2494+$O2494*($Q2494+U$2-$C$1)/$C$1)/$C2494</f>
        <v>22.011594409076359</v>
      </c>
      <c r="V2494" s="1">
        <f>($O2494+$O2494*($Q2494+V$2-$C$1)/$C$1)/$C2494</f>
        <v>19.205462887221255</v>
      </c>
      <c r="AA2494"/>
      <c r="AB2494"/>
    </row>
    <row r="2495" spans="1:28" hidden="1" x14ac:dyDescent="0.2">
      <c r="A2495" t="s">
        <v>2579</v>
      </c>
      <c r="B2495" s="5">
        <v>17.079999999999998</v>
      </c>
      <c r="C2495" s="2">
        <v>17823302</v>
      </c>
      <c r="D2495" s="2">
        <v>-21000000</v>
      </c>
      <c r="E2495" t="s">
        <v>139</v>
      </c>
      <c r="F2495" s="2">
        <v>-6000000</v>
      </c>
      <c r="G2495" s="1">
        <f>D2495/$C$3</f>
        <v>-0.21115881847993603</v>
      </c>
      <c r="H2495" s="1">
        <f>F2495/$C$3</f>
        <v>-6.0331090994267443E-2</v>
      </c>
      <c r="I2495" s="1">
        <f>$B$3/G2495</f>
        <v>-31.39816772857143</v>
      </c>
      <c r="J2495" s="1">
        <f>$B$3/H2495</f>
        <v>-109.89358704999999</v>
      </c>
      <c r="K2495" s="3">
        <v>112000000</v>
      </c>
      <c r="L2495" s="3">
        <v>14000000</v>
      </c>
      <c r="M2495" s="1">
        <f>(K2495-L2495)/C2495</f>
        <v>5.4984199897415191</v>
      </c>
      <c r="N2495" s="1">
        <f>B2495/M2495</f>
        <v>3.1063469199999996</v>
      </c>
      <c r="O2495" s="3">
        <v>98000000</v>
      </c>
      <c r="P2495" s="1">
        <f>F2495/O2495*100</f>
        <v>-6.1224489795918364</v>
      </c>
      <c r="Q2495" s="1">
        <f>D2495/O2495*100</f>
        <v>-21.428571428571427</v>
      </c>
      <c r="R2495" s="1">
        <f>B2495/S2495</f>
        <v>-1.4496285626666665</v>
      </c>
      <c r="S2495" s="1">
        <f>($O2495+$O2495*($Q2495-$C$1)/$C$1)/$C2495</f>
        <v>-11.782328549446113</v>
      </c>
      <c r="T2495" s="1">
        <f>($O2495+$O2495*($Q2495+T$2-$C$1)/$C$1)/$C2495</f>
        <v>-10.682644551497809</v>
      </c>
      <c r="U2495" s="1">
        <f>($O2495+$O2495*($Q2495+U$2-$C$1)/$C$1)/$C2495</f>
        <v>-11.232486550471961</v>
      </c>
      <c r="V2495" s="1">
        <f>($O2495+$O2495*($Q2495+V$2-$C$1)/$C$1)/$C2495</f>
        <v>-11.782328549446113</v>
      </c>
      <c r="AA2495"/>
      <c r="AB2495"/>
    </row>
    <row r="2496" spans="1:28" hidden="1" x14ac:dyDescent="0.2">
      <c r="A2496" t="s">
        <v>2580</v>
      </c>
      <c r="B2496" s="5">
        <v>7.61</v>
      </c>
      <c r="C2496" s="2">
        <v>29856233</v>
      </c>
      <c r="D2496" s="2">
        <v>-62000000</v>
      </c>
      <c r="E2496" t="s">
        <v>27</v>
      </c>
      <c r="F2496" s="2">
        <v>-22000000</v>
      </c>
      <c r="G2496" s="1">
        <f>D2496/$C$3</f>
        <v>-0.62342127360743027</v>
      </c>
      <c r="H2496" s="1">
        <f>F2496/$C$3</f>
        <v>-0.22121400031231395</v>
      </c>
      <c r="I2496" s="1">
        <f>$B$3/G2496</f>
        <v>-10.634863262903226</v>
      </c>
      <c r="J2496" s="1">
        <f>$B$3/H2496</f>
        <v>-29.970978286363636</v>
      </c>
      <c r="K2496" s="3">
        <v>91000000</v>
      </c>
      <c r="L2496" s="3">
        <v>25000000</v>
      </c>
      <c r="M2496" s="1">
        <f>(K2496-L2496)/C2496</f>
        <v>2.210593680723218</v>
      </c>
      <c r="N2496" s="1">
        <f>B2496/M2496</f>
        <v>3.4425141383333333</v>
      </c>
      <c r="O2496" s="3">
        <v>66000000</v>
      </c>
      <c r="P2496" s="1">
        <f>F2496/O2496*100</f>
        <v>-33.333333333333329</v>
      </c>
      <c r="Q2496" s="1">
        <f>D2496/O2496*100</f>
        <v>-93.939393939393938</v>
      </c>
      <c r="R2496" s="1">
        <f>B2496/S2496</f>
        <v>-0.36646118246774195</v>
      </c>
      <c r="S2496" s="1">
        <f>($O2496+$O2496*($Q2496-$C$1)/$C$1)/$C2496</f>
        <v>-20.766183061339319</v>
      </c>
      <c r="T2496" s="1">
        <f>($O2496+$O2496*($Q2496+T$2-$C$1)/$C$1)/$C2496</f>
        <v>-20.324064325194676</v>
      </c>
      <c r="U2496" s="1">
        <f>($O2496+$O2496*($Q2496+U$2-$C$1)/$C$1)/$C2496</f>
        <v>-20.545123693266998</v>
      </c>
      <c r="V2496" s="1">
        <f>($O2496+$O2496*($Q2496+V$2-$C$1)/$C$1)/$C2496</f>
        <v>-20.766183061339319</v>
      </c>
      <c r="AA2496"/>
      <c r="AB2496"/>
    </row>
    <row r="2497" spans="1:28" hidden="1" x14ac:dyDescent="0.2">
      <c r="A2497" t="s">
        <v>2581</v>
      </c>
      <c r="B2497" s="5">
        <v>6.77</v>
      </c>
      <c r="C2497" s="2">
        <v>40262819</v>
      </c>
      <c r="D2497" s="2">
        <v>22000000</v>
      </c>
      <c r="E2497" t="s">
        <v>27</v>
      </c>
      <c r="F2497" s="2">
        <v>22000000</v>
      </c>
      <c r="G2497" s="1">
        <f>D2497/$C$3</f>
        <v>0.22121400031231395</v>
      </c>
      <c r="H2497" s="1">
        <f>F2497/$C$3</f>
        <v>0.22121400031231395</v>
      </c>
      <c r="I2497" s="1">
        <f>$B$3/G2497</f>
        <v>29.970978286363636</v>
      </c>
      <c r="J2497" s="1">
        <f>$B$3/H2497</f>
        <v>29.970978286363636</v>
      </c>
      <c r="K2497" s="3">
        <v>138000000</v>
      </c>
      <c r="L2497" s="3">
        <v>26000000</v>
      </c>
      <c r="M2497" s="1">
        <f>(K2497-L2497)/C2497</f>
        <v>2.7817227601475198</v>
      </c>
      <c r="N2497" s="1">
        <f>B2497/M2497</f>
        <v>2.4337436127678567</v>
      </c>
      <c r="O2497" s="3">
        <v>112000000</v>
      </c>
      <c r="P2497" s="1">
        <f>F2497/O2497*100</f>
        <v>19.642857142857142</v>
      </c>
      <c r="Q2497" s="1">
        <f>D2497/O2497*100</f>
        <v>19.642857142857142</v>
      </c>
      <c r="R2497" s="1">
        <f>B2497/S2497</f>
        <v>1.2389967483181816</v>
      </c>
      <c r="S2497" s="1">
        <f>($O2497+$O2497*($Q2497-$C$1)/$C$1)/$C2497</f>
        <v>5.4640982788611998</v>
      </c>
      <c r="T2497" s="1">
        <f>($O2497+$O2497*($Q2497+T$2-$C$1)/$C$1)/$C2497</f>
        <v>6.020442830890703</v>
      </c>
      <c r="U2497" s="1">
        <f>($O2497+$O2497*($Q2497+U$2-$C$1)/$C$1)/$C2497</f>
        <v>5.7422705548759518</v>
      </c>
      <c r="V2497" s="1">
        <f>($O2497+$O2497*($Q2497+V$2-$C$1)/$C$1)/$C2497</f>
        <v>5.4640982788611998</v>
      </c>
      <c r="AA2497"/>
      <c r="AB2497"/>
    </row>
    <row r="2498" spans="1:28" hidden="1" x14ac:dyDescent="0.2">
      <c r="A2498" t="s">
        <v>2582</v>
      </c>
      <c r="B2498" s="5">
        <v>4.4000000000000004</v>
      </c>
      <c r="C2498" s="2">
        <v>52613642</v>
      </c>
      <c r="D2498" s="2">
        <v>-6000000</v>
      </c>
      <c r="E2498" t="s">
        <v>27</v>
      </c>
      <c r="F2498" s="2">
        <v>12000000</v>
      </c>
      <c r="G2498" s="1">
        <f>D2498/$C$3</f>
        <v>-6.0331090994267443E-2</v>
      </c>
      <c r="H2498" s="1">
        <f>F2498/$C$3</f>
        <v>0.12066218198853489</v>
      </c>
      <c r="I2498" s="1">
        <f>$B$3/G2498</f>
        <v>-109.89358704999999</v>
      </c>
      <c r="J2498" s="1">
        <f>$B$3/H2498</f>
        <v>54.946793524999997</v>
      </c>
      <c r="K2498" s="3">
        <v>386000000</v>
      </c>
      <c r="L2498" s="3">
        <v>166000000</v>
      </c>
      <c r="M2498" s="1">
        <f>(K2498-L2498)/C2498</f>
        <v>4.1814250380158056</v>
      </c>
      <c r="N2498" s="1">
        <f>B2498/M2498</f>
        <v>1.0522728400000001</v>
      </c>
      <c r="O2498" s="3">
        <v>220000000</v>
      </c>
      <c r="P2498" s="1">
        <f>F2498/O2498*100</f>
        <v>5.4545454545454541</v>
      </c>
      <c r="Q2498" s="1">
        <f>D2498/O2498*100</f>
        <v>-2.7272727272727271</v>
      </c>
      <c r="R2498" s="1">
        <f>B2498/S2498</f>
        <v>-3.8583337466666672</v>
      </c>
      <c r="S2498" s="1">
        <f>($O2498+$O2498*($Q2498-$C$1)/$C$1)/$C2498</f>
        <v>-1.1403886467315834</v>
      </c>
      <c r="T2498" s="1">
        <f>($O2498+$O2498*($Q2498+T$2-$C$1)/$C$1)/$C2498</f>
        <v>-0.30410363912842225</v>
      </c>
      <c r="U2498" s="1">
        <f>($O2498+$O2498*($Q2498+U$2-$C$1)/$C$1)/$C2498</f>
        <v>-0.72224614293000278</v>
      </c>
      <c r="V2498" s="1">
        <f>($O2498+$O2498*($Q2498+V$2-$C$1)/$C$1)/$C2498</f>
        <v>-1.1403886467315834</v>
      </c>
      <c r="AA2498"/>
      <c r="AB2498"/>
    </row>
    <row r="2499" spans="1:28" hidden="1" x14ac:dyDescent="0.2">
      <c r="A2499" t="s">
        <v>2583</v>
      </c>
      <c r="B2499" s="5">
        <v>166.58</v>
      </c>
      <c r="C2499" s="2">
        <v>97956000</v>
      </c>
      <c r="D2499" s="2">
        <v>539000000</v>
      </c>
      <c r="E2499" t="s">
        <v>2584</v>
      </c>
      <c r="F2499" s="2">
        <v>127000000</v>
      </c>
      <c r="G2499" s="1">
        <f>D2499/$C$3</f>
        <v>5.4197430076516921</v>
      </c>
      <c r="H2499" s="1">
        <f>F2499/$C$3</f>
        <v>1.2770080927119942</v>
      </c>
      <c r="I2499" s="1">
        <f>$B$3/G2499</f>
        <v>1.2233052361781074</v>
      </c>
      <c r="J2499" s="1">
        <f>$B$3/H2499</f>
        <v>5.1918230102362202</v>
      </c>
      <c r="K2499" s="4">
        <v>9787000000</v>
      </c>
      <c r="L2499" s="4">
        <v>5041000000</v>
      </c>
      <c r="M2499" s="1">
        <f>(K2499-L2499)/C2499</f>
        <v>48.450324635550658</v>
      </c>
      <c r="N2499" s="1">
        <f>B2499/M2499</f>
        <v>3.4381606573957018</v>
      </c>
      <c r="O2499" s="4">
        <v>4423000000</v>
      </c>
      <c r="P2499" s="1">
        <f>F2499/O2499*100</f>
        <v>2.8713542844223379</v>
      </c>
      <c r="Q2499" s="1">
        <f>D2499/O2499*100</f>
        <v>12.186298892154646</v>
      </c>
      <c r="R2499" s="1">
        <f>B2499/S2499</f>
        <v>3.0273674359925788</v>
      </c>
      <c r="S2499" s="1">
        <f>($O2499+$O2499*($Q2499-$C$1)/$C$1)/$C2499</f>
        <v>55.024704969578181</v>
      </c>
      <c r="T2499" s="1">
        <f>($O2499+$O2499*($Q2499+T$2-$C$1)/$C$1)/$C2499</f>
        <v>64.055290130262563</v>
      </c>
      <c r="U2499" s="1">
        <f>($O2499+$O2499*($Q2499+U$2-$C$1)/$C$1)/$C2499</f>
        <v>59.539997549920372</v>
      </c>
      <c r="V2499" s="1">
        <f>($O2499+$O2499*($Q2499+V$2-$C$1)/$C$1)/$C2499</f>
        <v>55.024704969578181</v>
      </c>
      <c r="AA2499"/>
      <c r="AB2499"/>
    </row>
    <row r="2500" spans="1:28" hidden="1" x14ac:dyDescent="0.2">
      <c r="A2500" t="s">
        <v>2585</v>
      </c>
      <c r="B2500" s="5">
        <v>19.7</v>
      </c>
      <c r="C2500" s="2">
        <v>39288557</v>
      </c>
      <c r="D2500" s="2">
        <v>37000000</v>
      </c>
      <c r="E2500" t="s">
        <v>30</v>
      </c>
      <c r="F2500" s="2">
        <v>-10000000</v>
      </c>
      <c r="G2500" s="1">
        <f>D2500/$C$3</f>
        <v>0.37204172779798256</v>
      </c>
      <c r="H2500" s="1">
        <f>F2500/$C$3</f>
        <v>-0.10055181832377906</v>
      </c>
      <c r="I2500" s="1">
        <f>$B$3/G2500</f>
        <v>17.820581683783782</v>
      </c>
      <c r="J2500" s="1">
        <f>$B$3/H2500</f>
        <v>-65.936152230000005</v>
      </c>
      <c r="K2500" s="3">
        <v>813000000</v>
      </c>
      <c r="L2500" s="3">
        <v>189000000</v>
      </c>
      <c r="M2500" s="1">
        <f>(K2500-L2500)/C2500</f>
        <v>15.882487106869311</v>
      </c>
      <c r="N2500" s="1">
        <f>B2500/M2500</f>
        <v>1.2403598924679486</v>
      </c>
      <c r="O2500" s="3">
        <v>625000000</v>
      </c>
      <c r="P2500" s="1">
        <f>F2500/O2500*100</f>
        <v>-1.6</v>
      </c>
      <c r="Q2500" s="1">
        <f>D2500/O2500*100</f>
        <v>5.92</v>
      </c>
      <c r="R2500" s="1">
        <f>B2500/S2500</f>
        <v>2.0918501970270267</v>
      </c>
      <c r="S2500" s="1">
        <f>($O2500+$O2500*($Q2500-$C$1)/$C$1)/$C2500</f>
        <v>9.4175003678552009</v>
      </c>
      <c r="T2500" s="1">
        <f>($O2500+$O2500*($Q2500+T$2-$C$1)/$C$1)/$C2500</f>
        <v>12.599088329968444</v>
      </c>
      <c r="U2500" s="1">
        <f>($O2500+$O2500*($Q2500+U$2-$C$1)/$C$1)/$C2500</f>
        <v>11.008294348911821</v>
      </c>
      <c r="V2500" s="1">
        <f>($O2500+$O2500*($Q2500+V$2-$C$1)/$C$1)/$C2500</f>
        <v>9.4175003678552009</v>
      </c>
      <c r="AA2500"/>
      <c r="AB2500"/>
    </row>
    <row r="2501" spans="1:28" hidden="1" x14ac:dyDescent="0.2">
      <c r="A2501" t="s">
        <v>2586</v>
      </c>
      <c r="B2501" s="5">
        <v>109.62</v>
      </c>
      <c r="C2501" s="2">
        <v>11469000</v>
      </c>
      <c r="D2501" s="2">
        <v>60000000</v>
      </c>
      <c r="E2501" t="s">
        <v>143</v>
      </c>
      <c r="F2501" s="2">
        <v>16000000</v>
      </c>
      <c r="G2501" s="1">
        <f>D2501/$C$3</f>
        <v>0.60331090994267444</v>
      </c>
      <c r="H2501" s="1">
        <f>F2501/$C$3</f>
        <v>0.1608829093180465</v>
      </c>
      <c r="I2501" s="1">
        <f>$B$3/G2501</f>
        <v>10.989358704999999</v>
      </c>
      <c r="J2501" s="1">
        <f>$B$3/H2501</f>
        <v>41.210095143750003</v>
      </c>
      <c r="K2501" s="3">
        <v>936000000</v>
      </c>
      <c r="L2501" s="3">
        <v>529000000</v>
      </c>
      <c r="M2501" s="1">
        <f>(K2501-L2501)/C2501</f>
        <v>35.486964861801376</v>
      </c>
      <c r="N2501" s="1">
        <f>B2501/M2501</f>
        <v>3.0890215724815726</v>
      </c>
      <c r="O2501" s="3">
        <v>405000000</v>
      </c>
      <c r="P2501" s="1">
        <f>F2501/O2501*100</f>
        <v>3.9506172839506171</v>
      </c>
      <c r="Q2501" s="1">
        <f>D2501/O2501*100</f>
        <v>14.814814814814813</v>
      </c>
      <c r="R2501" s="1">
        <f>B2501/S2501</f>
        <v>2.0953863000000004</v>
      </c>
      <c r="S2501" s="1">
        <f>($O2501+$O2501*($Q2501-$C$1)/$C$1)/$C2501</f>
        <v>52.314935914203502</v>
      </c>
      <c r="T2501" s="1">
        <f>($O2501+$O2501*($Q2501+T$2-$C$1)/$C$1)/$C2501</f>
        <v>59.377452262620977</v>
      </c>
      <c r="U2501" s="1">
        <f>($O2501+$O2501*($Q2501+U$2-$C$1)/$C$1)/$C2501</f>
        <v>55.84619408841224</v>
      </c>
      <c r="V2501" s="1">
        <f>($O2501+$O2501*($Q2501+V$2-$C$1)/$C$1)/$C2501</f>
        <v>52.314935914203502</v>
      </c>
      <c r="AA2501"/>
      <c r="AB2501"/>
    </row>
    <row r="2502" spans="1:28" hidden="1" x14ac:dyDescent="0.2">
      <c r="A2502" t="s">
        <v>2587</v>
      </c>
      <c r="B2502" s="5">
        <v>4.47</v>
      </c>
      <c r="C2502" s="2">
        <v>128225469</v>
      </c>
      <c r="D2502" s="2">
        <v>-54000000</v>
      </c>
      <c r="E2502" t="s">
        <v>27</v>
      </c>
      <c r="F2502" s="2">
        <v>-62000000</v>
      </c>
      <c r="G2502" s="1">
        <f>D2502/$C$3</f>
        <v>-0.54297981894840697</v>
      </c>
      <c r="H2502" s="1">
        <f>F2502/$C$3</f>
        <v>-0.62342127360743027</v>
      </c>
      <c r="I2502" s="1">
        <f>$B$3/G2502</f>
        <v>-12.210398561111111</v>
      </c>
      <c r="J2502" s="1">
        <f>$B$3/H2502</f>
        <v>-10.634863262903226</v>
      </c>
      <c r="K2502" s="3">
        <v>156000000</v>
      </c>
      <c r="L2502" s="3">
        <v>76000000</v>
      </c>
      <c r="M2502" s="1">
        <f>(K2502-L2502)/C2502</f>
        <v>0.62390101298830114</v>
      </c>
      <c r="N2502" s="1">
        <f>B2502/M2502</f>
        <v>7.1645980803749989</v>
      </c>
      <c r="O2502" s="3">
        <v>80000000</v>
      </c>
      <c r="P2502" s="1">
        <f>F2502/O2502*100</f>
        <v>-77.5</v>
      </c>
      <c r="Q2502" s="1">
        <f>D2502/O2502*100</f>
        <v>-67.5</v>
      </c>
      <c r="R2502" s="1">
        <f>B2502/S2502</f>
        <v>-1.0614219378333332</v>
      </c>
      <c r="S2502" s="1">
        <f>($O2502+$O2502*($Q2502-$C$1)/$C$1)/$C2502</f>
        <v>-4.2113318376710325</v>
      </c>
      <c r="T2502" s="1">
        <f>($O2502+$O2502*($Q2502+T$2-$C$1)/$C$1)/$C2502</f>
        <v>-4.0865516350733726</v>
      </c>
      <c r="U2502" s="1">
        <f>($O2502+$O2502*($Q2502+U$2-$C$1)/$C$1)/$C2502</f>
        <v>-4.1489417363722021</v>
      </c>
      <c r="V2502" s="1">
        <f>($O2502+$O2502*($Q2502+V$2-$C$1)/$C$1)/$C2502</f>
        <v>-4.2113318376710325</v>
      </c>
      <c r="AA2502"/>
      <c r="AB2502"/>
    </row>
    <row r="2503" spans="1:28" hidden="1" x14ac:dyDescent="0.2">
      <c r="A2503" t="s">
        <v>2588</v>
      </c>
      <c r="B2503" s="5">
        <v>1.19</v>
      </c>
      <c r="C2503" s="2">
        <v>26323092</v>
      </c>
      <c r="D2503" s="2">
        <v>2000000</v>
      </c>
      <c r="E2503" t="s">
        <v>27</v>
      </c>
      <c r="F2503" s="2">
        <v>0.73</v>
      </c>
      <c r="G2503" s="1">
        <f>D2503/$C$3</f>
        <v>2.0110363664755812E-2</v>
      </c>
      <c r="H2503" s="1">
        <f>F2503/$C$3</f>
        <v>7.3402827376358715E-9</v>
      </c>
      <c r="I2503" s="1">
        <f>$B$3/G2503</f>
        <v>329.68076115000002</v>
      </c>
      <c r="J2503" s="1">
        <f>$B$3/H2503</f>
        <v>903234962.05479455</v>
      </c>
      <c r="K2503" s="3">
        <v>214000000</v>
      </c>
      <c r="L2503" s="3">
        <v>209000000</v>
      </c>
      <c r="M2503" s="1">
        <f>(K2503-L2503)/C2503</f>
        <v>0.18994729038670685</v>
      </c>
      <c r="N2503" s="1">
        <f>B2503/M2503</f>
        <v>6.2648958959999996</v>
      </c>
      <c r="O2503" s="3">
        <v>5000000</v>
      </c>
      <c r="P2503" s="1">
        <f>F2503/O2503*100</f>
        <v>1.4599999999999999E-5</v>
      </c>
      <c r="Q2503" s="1">
        <f>D2503/O2503*100</f>
        <v>40</v>
      </c>
      <c r="R2503" s="1">
        <f>B2503/S2503</f>
        <v>1.5662239739999999</v>
      </c>
      <c r="S2503" s="1">
        <f>($O2503+$O2503*($Q2503-$C$1)/$C$1)/$C2503</f>
        <v>0.75978916154682741</v>
      </c>
      <c r="T2503" s="1">
        <f>($O2503+$O2503*($Q2503+T$2-$C$1)/$C$1)/$C2503</f>
        <v>0.79777861962416874</v>
      </c>
      <c r="U2503" s="1">
        <f>($O2503+$O2503*($Q2503+U$2-$C$1)/$C$1)/$C2503</f>
        <v>0.77878389058549813</v>
      </c>
      <c r="V2503" s="1">
        <f>($O2503+$O2503*($Q2503+V$2-$C$1)/$C$1)/$C2503</f>
        <v>0.75978916154682741</v>
      </c>
      <c r="AA2503"/>
      <c r="AB2503"/>
    </row>
    <row r="2504" spans="1:28" hidden="1" x14ac:dyDescent="0.2">
      <c r="A2504" t="s">
        <v>2589</v>
      </c>
      <c r="B2504" s="5">
        <v>101.5</v>
      </c>
      <c r="C2504" s="2">
        <v>16125000</v>
      </c>
      <c r="D2504" s="2">
        <v>92000000</v>
      </c>
      <c r="E2504" t="s">
        <v>33</v>
      </c>
      <c r="F2504" s="2">
        <v>25000000</v>
      </c>
      <c r="G2504" s="1">
        <f>D2504/$C$3</f>
        <v>0.92507672857876744</v>
      </c>
      <c r="H2504" s="1">
        <f>F2504/$C$3</f>
        <v>0.25137954580944766</v>
      </c>
      <c r="I2504" s="1">
        <f>$B$3/G2504</f>
        <v>7.1669730684782609</v>
      </c>
      <c r="J2504" s="1">
        <f>$B$3/H2504</f>
        <v>26.374460892000002</v>
      </c>
      <c r="K2504" s="4">
        <v>1426000000</v>
      </c>
      <c r="L2504" s="3">
        <v>675000000</v>
      </c>
      <c r="M2504" s="1">
        <f>(K2504-L2504)/C2504</f>
        <v>46.573643410852711</v>
      </c>
      <c r="N2504" s="1">
        <f>B2504/M2504</f>
        <v>2.1793442077230361</v>
      </c>
      <c r="O2504" s="3">
        <v>751000000</v>
      </c>
      <c r="P2504" s="1">
        <f>F2504/O2504*100</f>
        <v>3.3288948069241013</v>
      </c>
      <c r="Q2504" s="1">
        <f>D2504/O2504*100</f>
        <v>12.250332889480692</v>
      </c>
      <c r="R2504" s="1">
        <f>B2504/S2504</f>
        <v>1.7790081521739129</v>
      </c>
      <c r="S2504" s="1">
        <f>($O2504+$O2504*($Q2504-$C$1)/$C$1)/$C2504</f>
        <v>57.054263565891475</v>
      </c>
      <c r="T2504" s="1">
        <f>($O2504+$O2504*($Q2504+T$2-$C$1)/$C$1)/$C2504</f>
        <v>66.368992248062014</v>
      </c>
      <c r="U2504" s="1">
        <f>($O2504+$O2504*($Q2504+U$2-$C$1)/$C$1)/$C2504</f>
        <v>61.711627906976744</v>
      </c>
      <c r="V2504" s="1">
        <f>($O2504+$O2504*($Q2504+V$2-$C$1)/$C$1)/$C2504</f>
        <v>57.054263565891475</v>
      </c>
      <c r="AA2504"/>
      <c r="AB2504"/>
    </row>
    <row r="2505" spans="1:28" hidden="1" x14ac:dyDescent="0.2">
      <c r="A2505" t="s">
        <v>281</v>
      </c>
      <c r="B2505" s="5">
        <v>6.74</v>
      </c>
      <c r="C2505" s="2">
        <v>103850000</v>
      </c>
      <c r="D2505" s="2">
        <v>110000000</v>
      </c>
      <c r="E2505" t="s">
        <v>27</v>
      </c>
      <c r="F2505" s="2">
        <v>-55000000</v>
      </c>
      <c r="G2505" s="1">
        <f>D2505/$C$3</f>
        <v>1.1060700015615696</v>
      </c>
      <c r="H2505" s="1">
        <f>F2505/$C$3</f>
        <v>-0.55303500078078482</v>
      </c>
      <c r="I2505" s="1">
        <f>$B$3/G2505</f>
        <v>5.9941956572727273</v>
      </c>
      <c r="J2505" s="1">
        <f>$B$3/H2505</f>
        <v>-11.988391314545455</v>
      </c>
      <c r="K2505" s="2">
        <v>13281000000</v>
      </c>
      <c r="L2505" s="2">
        <v>12098000000</v>
      </c>
      <c r="M2505" s="1">
        <f>(K2505-L2505)/C2505</f>
        <v>11.391429947038999</v>
      </c>
      <c r="N2505" s="1">
        <f>B2505/M2505</f>
        <v>0.59167286559594257</v>
      </c>
      <c r="O2505" s="2">
        <v>1183000000</v>
      </c>
      <c r="P2505" s="1">
        <f>F2505/O2505*100</f>
        <v>-4.6491969568892646</v>
      </c>
      <c r="Q2505" s="1">
        <f>D2505/O2505*100</f>
        <v>9.2983939137785292</v>
      </c>
      <c r="R2505" s="1">
        <f>B2505/S2505</f>
        <v>0.63631727272727279</v>
      </c>
      <c r="S2505" s="1">
        <f>($O2505+$O2505*($Q2505-$C$1)/$C$1)/$C2505</f>
        <v>10.592200288878189</v>
      </c>
      <c r="T2505" s="1">
        <f>($O2505+$O2505*($Q2505+T$2-$C$1)/$C$1)/$C2505</f>
        <v>12.870486278285989</v>
      </c>
      <c r="U2505" s="1">
        <f>($O2505+$O2505*($Q2505+U$2-$C$1)/$C$1)/$C2505</f>
        <v>11.73134328358209</v>
      </c>
      <c r="V2505" s="1">
        <f>($O2505+$O2505*($Q2505+V$2-$C$1)/$C$1)/$C2505</f>
        <v>10.592200288878189</v>
      </c>
      <c r="AA2505"/>
      <c r="AB2505"/>
    </row>
    <row r="2506" spans="1:28" hidden="1" x14ac:dyDescent="0.2">
      <c r="A2506" t="s">
        <v>2591</v>
      </c>
      <c r="B2506" s="5">
        <v>16.5</v>
      </c>
      <c r="C2506" s="2">
        <v>62092841</v>
      </c>
      <c r="D2506" s="2">
        <v>-178000000</v>
      </c>
      <c r="E2506" t="s">
        <v>27</v>
      </c>
      <c r="F2506" s="2">
        <v>-41000000</v>
      </c>
      <c r="G2506" s="1">
        <f>D2506/$C$3</f>
        <v>-1.7898223661632673</v>
      </c>
      <c r="H2506" s="1">
        <f>F2506/$C$3</f>
        <v>-0.41226245512749415</v>
      </c>
      <c r="I2506" s="1">
        <f>$B$3/G2506</f>
        <v>-3.7042782151685394</v>
      </c>
      <c r="J2506" s="1">
        <f>$B$3/H2506</f>
        <v>-16.081988348780488</v>
      </c>
      <c r="K2506" s="3">
        <v>298000000</v>
      </c>
      <c r="L2506" s="3">
        <v>238000000</v>
      </c>
      <c r="M2506" s="1">
        <f>(K2506-L2506)/C2506</f>
        <v>0.9662949711062504</v>
      </c>
      <c r="N2506" s="1">
        <f>B2506/M2506</f>
        <v>17.075531274999999</v>
      </c>
      <c r="O2506" s="3">
        <v>60000000</v>
      </c>
      <c r="P2506" s="1">
        <f>F2506/O2506*100</f>
        <v>-68.333333333333329</v>
      </c>
      <c r="Q2506" s="1">
        <f>D2506/O2506*100</f>
        <v>-296.66666666666669</v>
      </c>
      <c r="R2506" s="1">
        <f>B2506/S2506</f>
        <v>-0.57557970589887641</v>
      </c>
      <c r="S2506" s="1">
        <f>($O2506+$O2506*($Q2506-$C$1)/$C$1)/$C2506</f>
        <v>-28.666750809485428</v>
      </c>
      <c r="T2506" s="1">
        <f>($O2506+$O2506*($Q2506+T$2-$C$1)/$C$1)/$C2506</f>
        <v>-28.473491815264179</v>
      </c>
      <c r="U2506" s="1">
        <f>($O2506+$O2506*($Q2506+U$2-$C$1)/$C$1)/$C2506</f>
        <v>-28.570121312374802</v>
      </c>
      <c r="V2506" s="1">
        <f>($O2506+$O2506*($Q2506+V$2-$C$1)/$C$1)/$C2506</f>
        <v>-28.666750809485428</v>
      </c>
      <c r="AA2506"/>
      <c r="AB2506"/>
    </row>
    <row r="2507" spans="1:28" hidden="1" x14ac:dyDescent="0.2">
      <c r="A2507" t="s">
        <v>2592</v>
      </c>
      <c r="B2507" s="5">
        <v>99.75</v>
      </c>
      <c r="C2507" s="2">
        <v>22907349</v>
      </c>
      <c r="D2507" s="2">
        <v>-18000000</v>
      </c>
      <c r="E2507" t="s">
        <v>27</v>
      </c>
      <c r="F2507" s="2">
        <v>-9000000</v>
      </c>
      <c r="G2507" s="1">
        <f>D2507/$C$3</f>
        <v>-0.18099327298280232</v>
      </c>
      <c r="H2507" s="1">
        <f>F2507/$C$3</f>
        <v>-9.0496636491401161E-2</v>
      </c>
      <c r="I2507" s="1">
        <f>$B$3/G2507</f>
        <v>-36.631195683333331</v>
      </c>
      <c r="J2507" s="1">
        <f>$B$3/H2507</f>
        <v>-73.262391366666662</v>
      </c>
      <c r="K2507" s="3">
        <v>164000000</v>
      </c>
      <c r="L2507" s="3">
        <v>2000000</v>
      </c>
      <c r="M2507" s="1">
        <f>(K2507-L2507)/C2507</f>
        <v>7.0719662934370975</v>
      </c>
      <c r="N2507" s="1">
        <f>B2507/M2507</f>
        <v>14.104988041666667</v>
      </c>
      <c r="O2507" s="3">
        <v>163000000</v>
      </c>
      <c r="P2507" s="1">
        <f>F2507/O2507*100</f>
        <v>-5.5214723926380369</v>
      </c>
      <c r="Q2507" s="1">
        <f>D2507/O2507*100</f>
        <v>-11.042944785276074</v>
      </c>
      <c r="R2507" s="1">
        <f>B2507/S2507</f>
        <v>-12.694489237499999</v>
      </c>
      <c r="S2507" s="1">
        <f>($O2507+$O2507*($Q2507-$C$1)/$C$1)/$C2507</f>
        <v>-7.8577403260412195</v>
      </c>
      <c r="T2507" s="1">
        <f>($O2507+$O2507*($Q2507+T$2-$C$1)/$C$1)/$C2507</f>
        <v>-6.4346162447693098</v>
      </c>
      <c r="U2507" s="1">
        <f>($O2507+$O2507*($Q2507+U$2-$C$1)/$C$1)/$C2507</f>
        <v>-7.1461782854052647</v>
      </c>
      <c r="V2507" s="1">
        <f>($O2507+$O2507*($Q2507+V$2-$C$1)/$C$1)/$C2507</f>
        <v>-7.8577403260412195</v>
      </c>
      <c r="AA2507"/>
      <c r="AB2507"/>
    </row>
    <row r="2508" spans="1:28" hidden="1" x14ac:dyDescent="0.2">
      <c r="A2508" t="s">
        <v>2593</v>
      </c>
      <c r="B2508" s="5">
        <v>38.119999999999997</v>
      </c>
      <c r="C2508" s="2">
        <v>93256000</v>
      </c>
      <c r="D2508" s="2">
        <v>269000000</v>
      </c>
      <c r="E2508" t="s">
        <v>641</v>
      </c>
      <c r="F2508" s="2">
        <v>123000000</v>
      </c>
      <c r="G2508" s="1">
        <f>D2508/$C$3</f>
        <v>2.7048439129096571</v>
      </c>
      <c r="H2508" s="1">
        <f>F2508/$C$3</f>
        <v>1.2367873653824826</v>
      </c>
      <c r="I2508" s="1">
        <f>$B$3/G2508</f>
        <v>2.4511580754646838</v>
      </c>
      <c r="J2508" s="1">
        <f>$B$3/H2508</f>
        <v>5.3606627829268287</v>
      </c>
      <c r="K2508" s="4">
        <v>5015000000</v>
      </c>
      <c r="L2508" s="4">
        <v>2632000000</v>
      </c>
      <c r="M2508" s="1">
        <f>(K2508-L2508)/C2508</f>
        <v>25.553315604357895</v>
      </c>
      <c r="N2508" s="1">
        <f>B2508/M2508</f>
        <v>1.4917829290809903</v>
      </c>
      <c r="O2508" s="4">
        <v>2383000000</v>
      </c>
      <c r="P2508" s="1">
        <f>F2508/O2508*100</f>
        <v>5.1615610574905579</v>
      </c>
      <c r="Q2508" s="1">
        <f>D2508/O2508*100</f>
        <v>11.288292068820814</v>
      </c>
      <c r="R2508" s="1">
        <f>B2508/S2508</f>
        <v>1.3215311226765798</v>
      </c>
      <c r="S2508" s="1">
        <f>($O2508+$O2508*($Q2508-$C$1)/$C$1)/$C2508</f>
        <v>28.84532898687484</v>
      </c>
      <c r="T2508" s="1">
        <f>($O2508+$O2508*($Q2508+T$2-$C$1)/$C$1)/$C2508</f>
        <v>33.955992107746418</v>
      </c>
      <c r="U2508" s="1">
        <f>($O2508+$O2508*($Q2508+U$2-$C$1)/$C$1)/$C2508</f>
        <v>31.400660547310629</v>
      </c>
      <c r="V2508" s="1">
        <f>($O2508+$O2508*($Q2508+V$2-$C$1)/$C$1)/$C2508</f>
        <v>28.84532898687484</v>
      </c>
      <c r="AA2508"/>
      <c r="AB2508"/>
    </row>
    <row r="2509" spans="1:28" s="13" customFormat="1" hidden="1" x14ac:dyDescent="0.2">
      <c r="A2509" s="13" t="s">
        <v>875</v>
      </c>
      <c r="B2509" s="14">
        <v>8.41</v>
      </c>
      <c r="C2509" s="15">
        <v>10603153</v>
      </c>
      <c r="D2509" s="15">
        <v>14000000</v>
      </c>
      <c r="E2509" s="13" t="s">
        <v>27</v>
      </c>
      <c r="F2509" s="15">
        <v>14000000</v>
      </c>
      <c r="G2509" s="16">
        <f>D2509/$C$3</f>
        <v>0.1407725456532907</v>
      </c>
      <c r="H2509" s="16">
        <f>F2509/$C$3</f>
        <v>0.1407725456532907</v>
      </c>
      <c r="I2509" s="16">
        <f>$B$3/G2509</f>
        <v>47.097251592857141</v>
      </c>
      <c r="J2509" s="16">
        <f>$B$3/H2509</f>
        <v>47.097251592857141</v>
      </c>
      <c r="K2509" s="15">
        <v>126000000</v>
      </c>
      <c r="L2509" s="15">
        <v>47000000</v>
      </c>
      <c r="M2509" s="16">
        <f>(K2509-L2509)/C2509</f>
        <v>7.4506139824635182</v>
      </c>
      <c r="N2509" s="16">
        <f>B2509/M2509</f>
        <v>1.1287660345569621</v>
      </c>
      <c r="O2509" s="15">
        <v>70000000</v>
      </c>
      <c r="P2509" s="16">
        <f>F2509/O2509*100</f>
        <v>20</v>
      </c>
      <c r="Q2509" s="16">
        <f>D2509/O2509*100</f>
        <v>20</v>
      </c>
      <c r="R2509" s="16">
        <f>B2509/S2509</f>
        <v>0.63694654807142859</v>
      </c>
      <c r="S2509" s="16">
        <f>($O2509+$O2509*($Q2509-$C$1)/$C$1)/$C2509</f>
        <v>13.203619715758133</v>
      </c>
      <c r="T2509" s="16">
        <f>($O2509+$O2509*($Q2509+T$2-$C$1)/$C$1)/$C2509</f>
        <v>14.523981687333947</v>
      </c>
      <c r="U2509" s="16">
        <f>($O2509+$O2509*($Q2509+U$2-$C$1)/$C$1)/$C2509</f>
        <v>13.86380070154604</v>
      </c>
      <c r="V2509" s="16">
        <f>($O2509+$O2509*($Q2509+V$2-$C$1)/$C$1)/$C2509</f>
        <v>13.203619715758133</v>
      </c>
      <c r="W2509" s="16">
        <f>$Z$1/B2509</f>
        <v>39.548949663099471</v>
      </c>
      <c r="X2509" s="16"/>
      <c r="Y2509" s="16"/>
      <c r="Z2509" s="16"/>
      <c r="AA2509" s="13" t="s">
        <v>5040</v>
      </c>
    </row>
    <row r="2510" spans="1:28" hidden="1" x14ac:dyDescent="0.2">
      <c r="A2510" t="s">
        <v>2595</v>
      </c>
      <c r="B2510" s="5">
        <v>4.25</v>
      </c>
      <c r="C2510" s="2">
        <v>48409621</v>
      </c>
      <c r="D2510" s="2">
        <v>-7000000</v>
      </c>
      <c r="E2510" t="s">
        <v>30</v>
      </c>
      <c r="F2510" s="2">
        <v>-7000000</v>
      </c>
      <c r="G2510" s="1">
        <f>D2510/$C$3</f>
        <v>-7.0386272826645349E-2</v>
      </c>
      <c r="H2510" s="1">
        <f>F2510/$C$3</f>
        <v>-7.0386272826645349E-2</v>
      </c>
      <c r="I2510" s="1">
        <f>$B$3/G2510</f>
        <v>-94.194503185714282</v>
      </c>
      <c r="J2510" s="1">
        <f>$B$3/H2510</f>
        <v>-94.194503185714282</v>
      </c>
      <c r="K2510" s="3">
        <v>21000000</v>
      </c>
      <c r="L2510" s="3">
        <v>7000000</v>
      </c>
      <c r="M2510" s="1">
        <f>(K2510-L2510)/C2510</f>
        <v>0.28919871114049828</v>
      </c>
      <c r="N2510" s="1">
        <f>B2510/M2510</f>
        <v>14.695777803571429</v>
      </c>
      <c r="O2510" s="3">
        <v>14000000</v>
      </c>
      <c r="P2510" s="1">
        <f>F2510/O2510*100</f>
        <v>-50</v>
      </c>
      <c r="Q2510" s="1">
        <f>D2510/O2510*100</f>
        <v>-50</v>
      </c>
      <c r="R2510" s="1">
        <f>B2510/S2510</f>
        <v>-2.9391555607142856</v>
      </c>
      <c r="S2510" s="1">
        <f>($O2510+$O2510*($Q2510-$C$1)/$C$1)/$C2510</f>
        <v>-1.4459935557024914</v>
      </c>
      <c r="T2510" s="1">
        <f>($O2510+$O2510*($Q2510+T$2-$C$1)/$C$1)/$C2510</f>
        <v>-1.3881538134743918</v>
      </c>
      <c r="U2510" s="1">
        <f>($O2510+$O2510*($Q2510+U$2-$C$1)/$C$1)/$C2510</f>
        <v>-1.4170736845884415</v>
      </c>
      <c r="V2510" s="1">
        <f>($O2510+$O2510*($Q2510+V$2-$C$1)/$C$1)/$C2510</f>
        <v>-1.4459935557024914</v>
      </c>
      <c r="AA2510"/>
      <c r="AB2510"/>
    </row>
    <row r="2511" spans="1:28" hidden="1" x14ac:dyDescent="0.2">
      <c r="A2511" t="s">
        <v>2596</v>
      </c>
      <c r="B2511" s="5">
        <v>2.2000000000000002</v>
      </c>
      <c r="C2511" s="2">
        <v>2229915</v>
      </c>
      <c r="D2511" s="2">
        <v>-18000000</v>
      </c>
      <c r="E2511" t="s">
        <v>27</v>
      </c>
      <c r="F2511" s="2">
        <v>-18000000</v>
      </c>
      <c r="G2511" s="1">
        <f>D2511/$C$3</f>
        <v>-0.18099327298280232</v>
      </c>
      <c r="H2511" s="1">
        <f>F2511/$C$3</f>
        <v>-0.18099327298280232</v>
      </c>
      <c r="I2511" s="1">
        <f>$B$3/G2511</f>
        <v>-36.631195683333331</v>
      </c>
      <c r="J2511" s="1">
        <f>$B$3/H2511</f>
        <v>-36.631195683333331</v>
      </c>
      <c r="K2511" s="3">
        <v>61000000</v>
      </c>
      <c r="L2511" s="3">
        <v>7000000</v>
      </c>
      <c r="M2511" s="1">
        <f>(K2511-L2511)/C2511</f>
        <v>24.216169674628855</v>
      </c>
      <c r="N2511" s="1">
        <f>B2511/M2511</f>
        <v>9.0848388888888895E-2</v>
      </c>
      <c r="O2511" s="3">
        <v>54000000</v>
      </c>
      <c r="P2511" s="1">
        <f>F2511/O2511*100</f>
        <v>-33.333333333333329</v>
      </c>
      <c r="Q2511" s="1">
        <f>D2511/O2511*100</f>
        <v>-33.333333333333329</v>
      </c>
      <c r="R2511" s="1">
        <f>B2511/S2511</f>
        <v>-2.7254516666666676E-2</v>
      </c>
      <c r="S2511" s="1">
        <f>($O2511+$O2511*($Q2511-$C$1)/$C$1)/$C2511</f>
        <v>-80.720565582096157</v>
      </c>
      <c r="T2511" s="1">
        <f>($O2511+$O2511*($Q2511+T$2-$C$1)/$C$1)/$C2511</f>
        <v>-75.877331647170379</v>
      </c>
      <c r="U2511" s="1">
        <f>($O2511+$O2511*($Q2511+U$2-$C$1)/$C$1)/$C2511</f>
        <v>-78.298948614633261</v>
      </c>
      <c r="V2511" s="1">
        <f>($O2511+$O2511*($Q2511+V$2-$C$1)/$C$1)/$C2511</f>
        <v>-80.720565582096157</v>
      </c>
      <c r="AA2511"/>
      <c r="AB2511"/>
    </row>
    <row r="2512" spans="1:28" hidden="1" x14ac:dyDescent="0.2">
      <c r="A2512" t="s">
        <v>2597</v>
      </c>
      <c r="B2512" s="5">
        <v>27.93</v>
      </c>
      <c r="C2512" s="2">
        <v>142000000</v>
      </c>
      <c r="D2512" s="2">
        <v>281000000</v>
      </c>
      <c r="E2512" t="s">
        <v>27</v>
      </c>
      <c r="F2512" s="2">
        <v>56000000</v>
      </c>
      <c r="G2512" s="1">
        <f>D2512/$C$3</f>
        <v>2.8255060948981918</v>
      </c>
      <c r="H2512" s="1">
        <f>F2512/$C$3</f>
        <v>0.56309018261316279</v>
      </c>
      <c r="I2512" s="1">
        <f>$B$3/G2512</f>
        <v>2.3464822857651244</v>
      </c>
      <c r="J2512" s="1">
        <f>$B$3/H2512</f>
        <v>11.774312898214285</v>
      </c>
      <c r="K2512" s="4">
        <v>5402000000</v>
      </c>
      <c r="L2512" s="4">
        <v>3585000000</v>
      </c>
      <c r="M2512" s="1">
        <f>(K2512-L2512)/C2512</f>
        <v>12.795774647887324</v>
      </c>
      <c r="N2512" s="1">
        <f>B2512/M2512</f>
        <v>2.1827517886626309</v>
      </c>
      <c r="O2512" s="4">
        <v>1797000000</v>
      </c>
      <c r="P2512" s="1">
        <f>F2512/O2512*100</f>
        <v>3.1163049526989428</v>
      </c>
      <c r="Q2512" s="1">
        <f>D2512/O2512*100</f>
        <v>15.637173066221481</v>
      </c>
      <c r="R2512" s="1">
        <f>B2512/S2512</f>
        <v>1.4114092526690392</v>
      </c>
      <c r="S2512" s="1">
        <f>($O2512+$O2512*($Q2512-$C$1)/$C$1)/$C2512</f>
        <v>19.788732394366196</v>
      </c>
      <c r="T2512" s="1">
        <f>($O2512+$O2512*($Q2512+T$2-$C$1)/$C$1)/$C2512</f>
        <v>22.319718309859155</v>
      </c>
      <c r="U2512" s="1">
        <f>($O2512+$O2512*($Q2512+U$2-$C$1)/$C$1)/$C2512</f>
        <v>21.054225352112677</v>
      </c>
      <c r="V2512" s="1">
        <f>($O2512+$O2512*($Q2512+V$2-$C$1)/$C$1)/$C2512</f>
        <v>19.788732394366196</v>
      </c>
      <c r="AA2512"/>
      <c r="AB2512"/>
    </row>
    <row r="2513" spans="1:28" hidden="1" x14ac:dyDescent="0.2">
      <c r="A2513" t="s">
        <v>2598</v>
      </c>
      <c r="B2513" s="5">
        <v>10.55</v>
      </c>
      <c r="C2513" s="2">
        <v>4264291</v>
      </c>
      <c r="D2513" s="2">
        <v>1.04</v>
      </c>
      <c r="E2513" t="s">
        <v>27</v>
      </c>
      <c r="F2513" s="2">
        <v>-0.02</v>
      </c>
      <c r="G2513" s="1">
        <f>D2513/$C$3</f>
        <v>1.0457389105673024E-8</v>
      </c>
      <c r="H2513" s="1">
        <f>F2513/$C$3</f>
        <v>-2.0110363664755815E-10</v>
      </c>
      <c r="I2513" s="1">
        <f>$B$3/G2513</f>
        <v>634001463.75</v>
      </c>
      <c r="J2513" s="1">
        <f>$B$3/H2513</f>
        <v>-32968076114.999996</v>
      </c>
      <c r="K2513" s="3">
        <v>52000000</v>
      </c>
      <c r="L2513" s="3">
        <v>7000000</v>
      </c>
      <c r="M2513" s="1">
        <f>(K2513-L2513)/C2513</f>
        <v>10.552750738633925</v>
      </c>
      <c r="N2513" s="1">
        <f>B2513/M2513</f>
        <v>0.99973933444444452</v>
      </c>
      <c r="O2513" s="3">
        <v>5000000</v>
      </c>
      <c r="P2513" s="1">
        <f>F2513/O2513*100</f>
        <v>-4.0000000000000003E-7</v>
      </c>
      <c r="Q2513" s="1">
        <f>D2513/O2513*100</f>
        <v>2.0800000000000001E-5</v>
      </c>
      <c r="R2513" s="1">
        <f>B2513/S2513</f>
        <v>4325795.1969604343</v>
      </c>
      <c r="S2513" s="1">
        <f>($O2513+$O2513*($Q2513-$C$1)/$C$1)/$C2513</f>
        <v>2.4388579485716452E-6</v>
      </c>
      <c r="T2513" s="1">
        <f>($O2513+$O2513*($Q2513+T$2-$C$1)/$C$1)/$C2513</f>
        <v>0.23450801082759123</v>
      </c>
      <c r="U2513" s="1">
        <f>($O2513+$O2513*($Q2513+U$2-$C$1)/$C$1)/$C2513</f>
        <v>0.11725522484276997</v>
      </c>
      <c r="V2513" s="1">
        <f>($O2513+$O2513*($Q2513+V$2-$C$1)/$C$1)/$C2513</f>
        <v>2.4388579485716452E-6</v>
      </c>
      <c r="AA2513"/>
      <c r="AB2513"/>
    </row>
    <row r="2514" spans="1:28" hidden="1" x14ac:dyDescent="0.2">
      <c r="A2514" t="s">
        <v>2599</v>
      </c>
      <c r="B2514" s="5">
        <v>13.14</v>
      </c>
      <c r="C2514" s="2">
        <v>84793000</v>
      </c>
      <c r="D2514" s="2">
        <v>42000000</v>
      </c>
      <c r="E2514" t="s">
        <v>30</v>
      </c>
      <c r="F2514" s="2">
        <v>11000000</v>
      </c>
      <c r="G2514" s="1">
        <f>D2514/$C$3</f>
        <v>0.42231763695987207</v>
      </c>
      <c r="H2514" s="1">
        <f>F2514/$C$3</f>
        <v>0.11060700015615697</v>
      </c>
      <c r="I2514" s="1">
        <f>$B$3/G2514</f>
        <v>15.699083864285715</v>
      </c>
      <c r="J2514" s="1">
        <f>$B$3/H2514</f>
        <v>59.941956572727271</v>
      </c>
      <c r="K2514" s="4">
        <v>6641000000</v>
      </c>
      <c r="L2514" s="4">
        <v>5530000000</v>
      </c>
      <c r="M2514" s="1">
        <f>(K2514-L2514)/C2514</f>
        <v>13.102496668357057</v>
      </c>
      <c r="N2514" s="1">
        <f>B2514/M2514</f>
        <v>1.0028623042304232</v>
      </c>
      <c r="O2514" s="4">
        <v>1111000000</v>
      </c>
      <c r="P2514" s="1">
        <f>F2514/O2514*100</f>
        <v>0.99009900990099009</v>
      </c>
      <c r="Q2514" s="1">
        <f>D2514/O2514*100</f>
        <v>3.7803780378037803</v>
      </c>
      <c r="R2514" s="1">
        <f>B2514/S2514</f>
        <v>2.6528095714285715</v>
      </c>
      <c r="S2514" s="1">
        <f>($O2514+$O2514*($Q2514-$C$1)/$C$1)/$C2514</f>
        <v>4.9532390645454223</v>
      </c>
      <c r="T2514" s="1">
        <f>($O2514+$O2514*($Q2514+T$2-$C$1)/$C$1)/$C2514</f>
        <v>7.5737383982168343</v>
      </c>
      <c r="U2514" s="1">
        <f>($O2514+$O2514*($Q2514+U$2-$C$1)/$C$1)/$C2514</f>
        <v>6.2634887313811278</v>
      </c>
      <c r="V2514" s="1">
        <f>($O2514+$O2514*($Q2514+V$2-$C$1)/$C$1)/$C2514</f>
        <v>4.9532390645454223</v>
      </c>
      <c r="AA2514"/>
      <c r="AB2514"/>
    </row>
    <row r="2515" spans="1:28" hidden="1" x14ac:dyDescent="0.2">
      <c r="A2515" t="s">
        <v>2600</v>
      </c>
      <c r="B2515" s="5">
        <v>69.34</v>
      </c>
      <c r="C2515" s="2">
        <v>342000000</v>
      </c>
      <c r="D2515" s="2">
        <v>1336000000</v>
      </c>
      <c r="E2515" t="s">
        <v>143</v>
      </c>
      <c r="F2515" s="2">
        <v>247000000</v>
      </c>
      <c r="G2515" s="1">
        <f>D2515/$C$3</f>
        <v>13.433722928056884</v>
      </c>
      <c r="H2515" s="1">
        <f>F2515/$C$3</f>
        <v>2.4836299125973431</v>
      </c>
      <c r="I2515" s="1">
        <f>$B$3/G2515</f>
        <v>0.49353407357784429</v>
      </c>
      <c r="J2515" s="1">
        <f>$B$3/H2515</f>
        <v>2.6694798473684207</v>
      </c>
      <c r="K2515" s="4">
        <v>17499000000</v>
      </c>
      <c r="L2515" s="4">
        <v>14211000000</v>
      </c>
      <c r="M2515" s="1">
        <f>(K2515-L2515)/C2515</f>
        <v>9.6140350877192979</v>
      </c>
      <c r="N2515" s="1">
        <f>B2515/M2515</f>
        <v>7.212372262773723</v>
      </c>
      <c r="O2515" s="4">
        <v>2727000000</v>
      </c>
      <c r="P2515" s="1">
        <f>F2515/O2515*100</f>
        <v>9.0575724239090576</v>
      </c>
      <c r="Q2515" s="1">
        <f>D2515/O2515*100</f>
        <v>48.99156582324899</v>
      </c>
      <c r="R2515" s="1">
        <f>B2515/S2515</f>
        <v>1.7750209580838323</v>
      </c>
      <c r="S2515" s="1">
        <f>($O2515+$O2515*($Q2515-$C$1)/$C$1)/$C2515</f>
        <v>39.064327485380119</v>
      </c>
      <c r="T2515" s="1">
        <f>($O2515+$O2515*($Q2515+T$2-$C$1)/$C$1)/$C2515</f>
        <v>40.659064327485382</v>
      </c>
      <c r="U2515" s="1">
        <f>($O2515+$O2515*($Q2515+U$2-$C$1)/$C$1)/$C2515</f>
        <v>39.86169590643275</v>
      </c>
      <c r="V2515" s="1">
        <f>($O2515+$O2515*($Q2515+V$2-$C$1)/$C$1)/$C2515</f>
        <v>39.064327485380119</v>
      </c>
      <c r="AA2515"/>
      <c r="AB2515"/>
    </row>
    <row r="2516" spans="1:28" hidden="1" x14ac:dyDescent="0.2">
      <c r="A2516" t="s">
        <v>2601</v>
      </c>
      <c r="B2516" s="5">
        <v>0.71</v>
      </c>
      <c r="C2516" s="2">
        <v>46848053</v>
      </c>
      <c r="D2516" s="2">
        <v>-5000000</v>
      </c>
      <c r="E2516" t="s">
        <v>201</v>
      </c>
      <c r="F2516" s="2">
        <v>-5000000</v>
      </c>
      <c r="G2516" s="1">
        <f>D2516/$C$3</f>
        <v>-5.027590916188953E-2</v>
      </c>
      <c r="H2516" s="1">
        <f>F2516/$C$3</f>
        <v>-5.027590916188953E-2</v>
      </c>
      <c r="I2516" s="1">
        <f>$B$3/G2516</f>
        <v>-131.87230446000001</v>
      </c>
      <c r="J2516" s="1">
        <f>$B$3/H2516</f>
        <v>-131.87230446000001</v>
      </c>
      <c r="K2516" s="3">
        <v>9000000</v>
      </c>
      <c r="L2516" s="3">
        <v>2000000</v>
      </c>
      <c r="M2516" s="1">
        <f>(K2516-L2516)/C2516</f>
        <v>0.1494192298663938</v>
      </c>
      <c r="N2516" s="1">
        <f>B2516/M2516</f>
        <v>4.7517310899999998</v>
      </c>
      <c r="O2516" s="3">
        <v>8000000</v>
      </c>
      <c r="P2516" s="1">
        <f>F2516/O2516*100</f>
        <v>-62.5</v>
      </c>
      <c r="Q2516" s="1">
        <f>D2516/O2516*100</f>
        <v>-62.5</v>
      </c>
      <c r="R2516" s="1">
        <f>B2516/S2516</f>
        <v>-0.66524235259999998</v>
      </c>
      <c r="S2516" s="1">
        <f>($O2516+$O2516*($Q2516-$C$1)/$C$1)/$C2516</f>
        <v>-1.0672802133313843</v>
      </c>
      <c r="T2516" s="1">
        <f>($O2516+$O2516*($Q2516+T$2-$C$1)/$C$1)/$C2516</f>
        <v>-1.0331272465047801</v>
      </c>
      <c r="U2516" s="1">
        <f>($O2516+$O2516*($Q2516+U$2-$C$1)/$C$1)/$C2516</f>
        <v>-1.0502037299180822</v>
      </c>
      <c r="V2516" s="1">
        <f>($O2516+$O2516*($Q2516+V$2-$C$1)/$C$1)/$C2516</f>
        <v>-1.0672802133313843</v>
      </c>
      <c r="AA2516"/>
      <c r="AB2516"/>
    </row>
    <row r="2517" spans="1:28" hidden="1" x14ac:dyDescent="0.2">
      <c r="A2517" t="s">
        <v>2602</v>
      </c>
      <c r="B2517" s="5">
        <v>20.05</v>
      </c>
      <c r="C2517" s="2">
        <v>39100000</v>
      </c>
      <c r="D2517" s="2">
        <v>23000000</v>
      </c>
      <c r="E2517" t="s">
        <v>686</v>
      </c>
      <c r="F2517" s="2">
        <v>-11000000</v>
      </c>
      <c r="G2517" s="1">
        <f>D2517/$C$3</f>
        <v>0.23126918214469186</v>
      </c>
      <c r="H2517" s="1">
        <f>F2517/$C$3</f>
        <v>-0.11060700015615697</v>
      </c>
      <c r="I2517" s="1">
        <f>$B$3/G2517</f>
        <v>28.667892273913044</v>
      </c>
      <c r="J2517" s="1">
        <f>$B$3/H2517</f>
        <v>-59.941956572727271</v>
      </c>
      <c r="K2517" s="4">
        <v>2476000000</v>
      </c>
      <c r="L2517" s="4">
        <v>1229000000</v>
      </c>
      <c r="M2517" s="1">
        <f>(K2517-L2517)/C2517</f>
        <v>31.892583120204602</v>
      </c>
      <c r="N2517" s="1">
        <f>B2517/M2517</f>
        <v>0.62867281475541303</v>
      </c>
      <c r="O2517" s="4">
        <v>1248000000</v>
      </c>
      <c r="P2517" s="1">
        <f>F2517/O2517*100</f>
        <v>-0.88141025641025639</v>
      </c>
      <c r="Q2517" s="1">
        <f>D2517/O2517*100</f>
        <v>1.8429487179487181</v>
      </c>
      <c r="R2517" s="1">
        <f>B2517/S2517</f>
        <v>3.408499999999997</v>
      </c>
      <c r="S2517" s="1">
        <f>($O2517+$O2517*($Q2517-$C$1)/$C$1)/$C2517</f>
        <v>5.8823529411764763</v>
      </c>
      <c r="T2517" s="1">
        <f>($O2517+$O2517*($Q2517+T$2-$C$1)/$C$1)/$C2517</f>
        <v>12.265984654731458</v>
      </c>
      <c r="U2517" s="1">
        <f>($O2517+$O2517*($Q2517+U$2-$C$1)/$C$1)/$C2517</f>
        <v>9.0741687979539645</v>
      </c>
      <c r="V2517" s="1">
        <f>($O2517+$O2517*($Q2517+V$2-$C$1)/$C$1)/$C2517</f>
        <v>5.8823529411764763</v>
      </c>
      <c r="AA2517"/>
      <c r="AB2517"/>
    </row>
    <row r="2518" spans="1:28" hidden="1" x14ac:dyDescent="0.2">
      <c r="A2518" t="s">
        <v>2603</v>
      </c>
      <c r="B2518" s="5">
        <v>19.75</v>
      </c>
      <c r="C2518" s="2">
        <v>0</v>
      </c>
      <c r="D2518" s="2" t="s">
        <v>41</v>
      </c>
      <c r="E2518" t="s">
        <v>42</v>
      </c>
      <c r="F2518" s="2" t="s">
        <v>41</v>
      </c>
      <c r="G2518" s="1" t="e">
        <f>D2518/$C$3</f>
        <v>#VALUE!</v>
      </c>
      <c r="H2518" s="1" t="e">
        <f>F2518/$C$3</f>
        <v>#VALUE!</v>
      </c>
      <c r="I2518" s="1" t="e">
        <f>$B$3/G2518</f>
        <v>#VALUE!</v>
      </c>
      <c r="J2518" s="1" t="e">
        <f>$B$3/H2518</f>
        <v>#VALUE!</v>
      </c>
      <c r="K2518" s="2" t="s">
        <v>41</v>
      </c>
      <c r="L2518" s="2" t="s">
        <v>41</v>
      </c>
      <c r="M2518" s="1" t="e">
        <f>(K2518-L2518)/C2518</f>
        <v>#VALUE!</v>
      </c>
      <c r="N2518" s="1" t="e">
        <f>B2518/M2518</f>
        <v>#VALUE!</v>
      </c>
      <c r="O2518" s="2" t="s">
        <v>41</v>
      </c>
      <c r="P2518" s="1" t="e">
        <f>F2518/O2518*100</f>
        <v>#VALUE!</v>
      </c>
      <c r="Q2518" s="1" t="e">
        <f>D2518/O2518*100</f>
        <v>#VALUE!</v>
      </c>
      <c r="R2518" s="1" t="e">
        <f>B2518/S2518</f>
        <v>#VALUE!</v>
      </c>
      <c r="S2518" s="1" t="e">
        <f>($O2518+$O2518*($Q2518-$C$1)/$C$1)/$C2518</f>
        <v>#VALUE!</v>
      </c>
      <c r="T2518" s="1" t="e">
        <f>($O2518+$O2518*($Q2518+T$2-$C$1)/$C$1)/$C2518</f>
        <v>#VALUE!</v>
      </c>
      <c r="U2518" s="1" t="e">
        <f>($O2518+$O2518*($Q2518+U$2-$C$1)/$C$1)/$C2518</f>
        <v>#VALUE!</v>
      </c>
      <c r="V2518" s="1" t="e">
        <f>($O2518+$O2518*($Q2518+V$2-$C$1)/$C$1)/$C2518</f>
        <v>#VALUE!</v>
      </c>
      <c r="AA2518"/>
      <c r="AB2518"/>
    </row>
    <row r="2519" spans="1:28" hidden="1" x14ac:dyDescent="0.2">
      <c r="A2519" t="s">
        <v>4331</v>
      </c>
      <c r="B2519" s="5">
        <v>26.05</v>
      </c>
      <c r="C2519" s="2">
        <v>54430000</v>
      </c>
      <c r="D2519" s="2">
        <v>222000000</v>
      </c>
      <c r="E2519" t="s">
        <v>27</v>
      </c>
      <c r="F2519" s="2">
        <v>73000000</v>
      </c>
      <c r="G2519" s="1">
        <f>D2519/$C$3</f>
        <v>2.2322503667878952</v>
      </c>
      <c r="H2519" s="1">
        <f>F2519/$C$3</f>
        <v>0.73402827376358715</v>
      </c>
      <c r="I2519" s="1">
        <f>$B$3/G2519</f>
        <v>2.9700969472972973</v>
      </c>
      <c r="J2519" s="1">
        <f>$B$3/H2519</f>
        <v>9.0323496205479454</v>
      </c>
      <c r="K2519" s="2">
        <v>2612000000</v>
      </c>
      <c r="L2519" s="2">
        <v>1537000000</v>
      </c>
      <c r="M2519" s="1">
        <f>(K2519-L2519)/C2519</f>
        <v>19.750137791659011</v>
      </c>
      <c r="N2519" s="1">
        <f>B2519/M2519</f>
        <v>1.3189781395348839</v>
      </c>
      <c r="O2519" s="2">
        <v>1075000000</v>
      </c>
      <c r="P2519" s="1">
        <f>F2519/O2519*100</f>
        <v>6.7906976744186043</v>
      </c>
      <c r="Q2519" s="1">
        <f>D2519/O2519*100</f>
        <v>20.651162790697676</v>
      </c>
      <c r="R2519" s="1">
        <f>B2519/S2519</f>
        <v>0.6386943693693693</v>
      </c>
      <c r="S2519" s="1">
        <f>($O2519+$O2519*($Q2519-$C$1)/$C$1)/$C2519</f>
        <v>40.786331067426055</v>
      </c>
      <c r="T2519" s="1">
        <f>($O2519+$O2519*($Q2519+T$2-$C$1)/$C$1)/$C2519</f>
        <v>44.736358625757852</v>
      </c>
      <c r="U2519" s="1">
        <f>($O2519+$O2519*($Q2519+U$2-$C$1)/$C$1)/$C2519</f>
        <v>42.761344846591953</v>
      </c>
      <c r="V2519" s="1">
        <f>($O2519+$O2519*($Q2519+V$2-$C$1)/$C$1)/$C2519</f>
        <v>40.786331067426055</v>
      </c>
      <c r="AA2519"/>
      <c r="AB2519"/>
    </row>
    <row r="2520" spans="1:28" hidden="1" x14ac:dyDescent="0.2">
      <c r="A2520" t="s">
        <v>2605</v>
      </c>
      <c r="B2520" s="5">
        <v>76.94</v>
      </c>
      <c r="C2520" s="2">
        <v>66618655</v>
      </c>
      <c r="D2520" s="2">
        <v>190000000</v>
      </c>
      <c r="E2520" t="s">
        <v>27</v>
      </c>
      <c r="F2520" s="2">
        <v>129000000</v>
      </c>
      <c r="G2520" s="1">
        <f>D2520/$C$3</f>
        <v>1.9104845481518022</v>
      </c>
      <c r="H2520" s="1">
        <f>F2520/$C$3</f>
        <v>1.2971184563767499</v>
      </c>
      <c r="I2520" s="1">
        <f>$B$3/G2520</f>
        <v>3.4703238015789473</v>
      </c>
      <c r="J2520" s="1">
        <f>$B$3/H2520</f>
        <v>5.1113296302325582</v>
      </c>
      <c r="K2520" s="4">
        <v>12820000000</v>
      </c>
      <c r="L2520" s="4">
        <v>8926000000</v>
      </c>
      <c r="M2520" s="1">
        <f>(K2520-L2520)/C2520</f>
        <v>58.452095738048151</v>
      </c>
      <c r="N2520" s="1">
        <f>B2520/M2520</f>
        <v>1.3162915551361067</v>
      </c>
      <c r="O2520" s="4">
        <v>3894000000</v>
      </c>
      <c r="P2520" s="1">
        <f>F2520/O2520*100</f>
        <v>3.3127889060092452</v>
      </c>
      <c r="Q2520" s="1">
        <f>D2520/O2520*100</f>
        <v>4.879301489470981</v>
      </c>
      <c r="R2520" s="1">
        <f>B2520/S2520</f>
        <v>2.697704903</v>
      </c>
      <c r="S2520" s="1">
        <f>($O2520+$O2520*($Q2520-$C$1)/$C$1)/$C2520</f>
        <v>28.52053977973587</v>
      </c>
      <c r="T2520" s="1">
        <f>($O2520+$O2520*($Q2520+T$2-$C$1)/$C$1)/$C2520</f>
        <v>40.210958927345501</v>
      </c>
      <c r="U2520" s="1">
        <f>($O2520+$O2520*($Q2520+U$2-$C$1)/$C$1)/$C2520</f>
        <v>34.365749353540686</v>
      </c>
      <c r="V2520" s="1">
        <f>($O2520+$O2520*($Q2520+V$2-$C$1)/$C$1)/$C2520</f>
        <v>28.52053977973587</v>
      </c>
      <c r="AA2520"/>
      <c r="AB2520"/>
    </row>
    <row r="2521" spans="1:28" hidden="1" x14ac:dyDescent="0.2">
      <c r="A2521" t="s">
        <v>2606</v>
      </c>
      <c r="B2521" s="5">
        <v>0.36</v>
      </c>
      <c r="C2521" s="2">
        <v>31672149</v>
      </c>
      <c r="D2521" s="2">
        <v>-56000000</v>
      </c>
      <c r="E2521" t="s">
        <v>27</v>
      </c>
      <c r="F2521" s="2">
        <v>3000000</v>
      </c>
      <c r="G2521" s="1">
        <f>D2521/$C$3</f>
        <v>-0.56309018261316279</v>
      </c>
      <c r="H2521" s="1">
        <f>F2521/$C$3</f>
        <v>3.0165545497133722E-2</v>
      </c>
      <c r="I2521" s="1">
        <f>$B$3/G2521</f>
        <v>-11.774312898214285</v>
      </c>
      <c r="J2521" s="1">
        <f>$B$3/H2521</f>
        <v>219.78717409999999</v>
      </c>
      <c r="K2521" s="3">
        <v>13000000</v>
      </c>
      <c r="L2521" s="3">
        <v>84000000</v>
      </c>
      <c r="M2521" s="1">
        <f>(K2521-L2521)/C2521</f>
        <v>-2.2417171629244357</v>
      </c>
      <c r="N2521" s="1">
        <f>B2521/M2521</f>
        <v>-0.160591178028169</v>
      </c>
      <c r="O2521" s="3">
        <v>-71000000</v>
      </c>
      <c r="P2521" s="1">
        <f>F2521/O2521*100</f>
        <v>-4.225352112676056</v>
      </c>
      <c r="Q2521" s="1">
        <f>D2521/O2521*100</f>
        <v>78.873239436619713</v>
      </c>
      <c r="R2521" s="1">
        <f>B2521/S2521</f>
        <v>-2.0360667214285713E-2</v>
      </c>
      <c r="S2521" s="1">
        <f>($O2521+$O2521*($Q2521-$C$1)/$C$1)/$C2521</f>
        <v>-17.681149454051887</v>
      </c>
      <c r="T2521" s="1">
        <f>($O2521+$O2521*($Q2521+T$2-$C$1)/$C$1)/$C2521</f>
        <v>-18.129492886636772</v>
      </c>
      <c r="U2521" s="1">
        <f>($O2521+$O2521*($Q2521+U$2-$C$1)/$C$1)/$C2521</f>
        <v>-17.90532117034433</v>
      </c>
      <c r="V2521" s="1">
        <f>($O2521+$O2521*($Q2521+V$2-$C$1)/$C$1)/$C2521</f>
        <v>-17.681149454051887</v>
      </c>
      <c r="AA2521"/>
      <c r="AB2521"/>
    </row>
    <row r="2522" spans="1:28" hidden="1" x14ac:dyDescent="0.2">
      <c r="A2522" t="s">
        <v>2607</v>
      </c>
      <c r="B2522" s="5">
        <v>34.4</v>
      </c>
      <c r="C2522" s="2">
        <v>83487000</v>
      </c>
      <c r="D2522" s="2">
        <v>242000000</v>
      </c>
      <c r="E2522" t="s">
        <v>30</v>
      </c>
      <c r="F2522" s="2">
        <v>6000000</v>
      </c>
      <c r="G2522" s="1">
        <f>D2522/$C$3</f>
        <v>2.4333540034354533</v>
      </c>
      <c r="H2522" s="1">
        <f>F2522/$C$3</f>
        <v>6.0331090994267443E-2</v>
      </c>
      <c r="I2522" s="1">
        <f>$B$3/G2522</f>
        <v>2.7246343896694216</v>
      </c>
      <c r="J2522" s="1">
        <f>$B$3/H2522</f>
        <v>109.89358704999999</v>
      </c>
      <c r="K2522" s="4">
        <v>2599000000</v>
      </c>
      <c r="L2522" s="4">
        <v>1262000000</v>
      </c>
      <c r="M2522" s="1">
        <f>(K2522-L2522)/C2522</f>
        <v>16.014469318576545</v>
      </c>
      <c r="N2522" s="1">
        <f>B2522/M2522</f>
        <v>2.1480574420344052</v>
      </c>
      <c r="O2522" s="4">
        <v>1299000000</v>
      </c>
      <c r="P2522" s="1">
        <f>F2522/O2522*100</f>
        <v>0.46189376443418012</v>
      </c>
      <c r="Q2522" s="1">
        <f>D2522/O2522*100</f>
        <v>18.629715165511932</v>
      </c>
      <c r="R2522" s="1">
        <f>B2522/S2522</f>
        <v>1.1867573553719009</v>
      </c>
      <c r="S2522" s="1">
        <f>($O2522+$O2522*($Q2522-$C$1)/$C$1)/$C2522</f>
        <v>28.986548804005412</v>
      </c>
      <c r="T2522" s="1">
        <f>($O2522+$O2522*($Q2522+T$2-$C$1)/$C$1)/$C2522</f>
        <v>32.098410530980871</v>
      </c>
      <c r="U2522" s="1">
        <f>($O2522+$O2522*($Q2522+U$2-$C$1)/$C$1)/$C2522</f>
        <v>30.542479667493144</v>
      </c>
      <c r="V2522" s="1">
        <f>($O2522+$O2522*($Q2522+V$2-$C$1)/$C$1)/$C2522</f>
        <v>28.986548804005412</v>
      </c>
      <c r="AA2522"/>
      <c r="AB2522"/>
    </row>
    <row r="2523" spans="1:28" hidden="1" x14ac:dyDescent="0.2">
      <c r="A2523" t="s">
        <v>2608</v>
      </c>
      <c r="B2523" s="5">
        <v>22.18</v>
      </c>
      <c r="C2523" s="2">
        <v>140538139</v>
      </c>
      <c r="D2523" s="2">
        <v>150000000</v>
      </c>
      <c r="E2523" t="s">
        <v>27</v>
      </c>
      <c r="F2523" s="2">
        <v>21000000</v>
      </c>
      <c r="G2523" s="1">
        <f>D2523/$C$3</f>
        <v>1.5082772748566859</v>
      </c>
      <c r="H2523" s="1">
        <f>F2523/$C$3</f>
        <v>0.21115881847993603</v>
      </c>
      <c r="I2523" s="1">
        <f>$B$3/G2523</f>
        <v>4.3957434820000003</v>
      </c>
      <c r="J2523" s="1">
        <f>$B$3/H2523</f>
        <v>31.39816772857143</v>
      </c>
      <c r="K2523" s="4">
        <v>6936000000</v>
      </c>
      <c r="L2523" s="4">
        <v>5660000000</v>
      </c>
      <c r="M2523" s="1">
        <f>(K2523-L2523)/C2523</f>
        <v>9.0793859167296933</v>
      </c>
      <c r="N2523" s="1">
        <f>B2523/M2523</f>
        <v>2.442896491394984</v>
      </c>
      <c r="O2523" s="4">
        <v>1235000000</v>
      </c>
      <c r="P2523" s="1">
        <f>F2523/O2523*100</f>
        <v>1.7004048582995952</v>
      </c>
      <c r="Q2523" s="1">
        <f>D2523/O2523*100</f>
        <v>12.145748987854251</v>
      </c>
      <c r="R2523" s="1">
        <f>B2523/S2523</f>
        <v>2.0780906153466665</v>
      </c>
      <c r="S2523" s="1">
        <f>($O2523+$O2523*($Q2523-$C$1)/$C$1)/$C2523</f>
        <v>10.673259306500423</v>
      </c>
      <c r="T2523" s="1">
        <f>($O2523+$O2523*($Q2523+T$2-$C$1)/$C$1)/$C2523</f>
        <v>12.430789338970825</v>
      </c>
      <c r="U2523" s="1">
        <f>($O2523+$O2523*($Q2523+U$2-$C$1)/$C$1)/$C2523</f>
        <v>11.552024322735624</v>
      </c>
      <c r="V2523" s="1">
        <f>($O2523+$O2523*($Q2523+V$2-$C$1)/$C$1)/$C2523</f>
        <v>10.673259306500423</v>
      </c>
      <c r="AA2523"/>
      <c r="AB2523"/>
    </row>
    <row r="2524" spans="1:28" hidden="1" x14ac:dyDescent="0.2">
      <c r="A2524" t="s">
        <v>2609</v>
      </c>
      <c r="B2524" s="5">
        <v>82.35</v>
      </c>
      <c r="C2524" s="2">
        <v>105359904</v>
      </c>
      <c r="D2524" s="2">
        <v>258000000</v>
      </c>
      <c r="E2524" t="s">
        <v>27</v>
      </c>
      <c r="F2524" s="2">
        <v>44000000</v>
      </c>
      <c r="G2524" s="1">
        <f>D2524/$C$3</f>
        <v>2.5942369127534999</v>
      </c>
      <c r="H2524" s="1">
        <f>F2524/$C$3</f>
        <v>0.44242800062462789</v>
      </c>
      <c r="I2524" s="1">
        <f>$B$3/G2524</f>
        <v>2.5556648151162791</v>
      </c>
      <c r="J2524" s="1">
        <f>$B$3/H2524</f>
        <v>14.985489143181818</v>
      </c>
      <c r="K2524" s="4">
        <v>8624000000</v>
      </c>
      <c r="L2524" s="4">
        <v>4084000000</v>
      </c>
      <c r="M2524" s="1">
        <f>(K2524-L2524)/C2524</f>
        <v>43.090396133997999</v>
      </c>
      <c r="N2524" s="1">
        <f>B2524/M2524</f>
        <v>1.9110986992070482</v>
      </c>
      <c r="O2524" s="4">
        <v>4265000000</v>
      </c>
      <c r="P2524" s="1">
        <f>F2524/O2524*100</f>
        <v>1.0316529894490036</v>
      </c>
      <c r="Q2524" s="1">
        <f>D2524/O2524*100</f>
        <v>6.0492379835873393</v>
      </c>
      <c r="R2524" s="1">
        <f>B2524/S2524</f>
        <v>3.362941121860465</v>
      </c>
      <c r="S2524" s="1">
        <f>($O2524+$O2524*($Q2524-$C$1)/$C$1)/$C2524</f>
        <v>24.487493838263177</v>
      </c>
      <c r="T2524" s="1">
        <f>($O2524+$O2524*($Q2524+T$2-$C$1)/$C$1)/$C2524</f>
        <v>32.583552847580421</v>
      </c>
      <c r="U2524" s="1">
        <f>($O2524+$O2524*($Q2524+U$2-$C$1)/$C$1)/$C2524</f>
        <v>28.535523342921799</v>
      </c>
      <c r="V2524" s="1">
        <f>($O2524+$O2524*($Q2524+V$2-$C$1)/$C$1)/$C2524</f>
        <v>24.487493838263177</v>
      </c>
      <c r="AA2524"/>
      <c r="AB2524"/>
    </row>
    <row r="2525" spans="1:28" hidden="1" x14ac:dyDescent="0.2">
      <c r="A2525" t="s">
        <v>2610</v>
      </c>
      <c r="B2525" s="5">
        <v>17.239999999999998</v>
      </c>
      <c r="C2525" s="2">
        <v>25609000</v>
      </c>
      <c r="D2525" s="2">
        <v>32000000</v>
      </c>
      <c r="E2525" t="s">
        <v>30</v>
      </c>
      <c r="F2525" s="2">
        <v>7000000</v>
      </c>
      <c r="G2525" s="1">
        <f>D2525/$C$3</f>
        <v>0.32176581863609299</v>
      </c>
      <c r="H2525" s="1">
        <f>F2525/$C$3</f>
        <v>7.0386272826645349E-2</v>
      </c>
      <c r="I2525" s="1">
        <f>$B$3/G2525</f>
        <v>20.605047571875001</v>
      </c>
      <c r="J2525" s="1">
        <f>$B$3/H2525</f>
        <v>94.194503185714282</v>
      </c>
      <c r="K2525" s="3">
        <v>740000000</v>
      </c>
      <c r="L2525" s="3">
        <v>371000000</v>
      </c>
      <c r="M2525" s="1">
        <f>(K2525-L2525)/C2525</f>
        <v>14.408996837049475</v>
      </c>
      <c r="N2525" s="1">
        <f>B2525/M2525</f>
        <v>1.1964746883468833</v>
      </c>
      <c r="O2525" s="3">
        <v>369000000</v>
      </c>
      <c r="P2525" s="1">
        <f>F2525/O2525*100</f>
        <v>1.8970189701897018</v>
      </c>
      <c r="Q2525" s="1">
        <f>D2525/O2525*100</f>
        <v>8.6720867208672079</v>
      </c>
      <c r="R2525" s="1">
        <f>B2525/S2525</f>
        <v>1.3796848749999999</v>
      </c>
      <c r="S2525" s="1">
        <f>($O2525+$O2525*($Q2525-$C$1)/$C$1)/$C2525</f>
        <v>12.495607013159436</v>
      </c>
      <c r="T2525" s="1">
        <f>($O2525+$O2525*($Q2525+T$2-$C$1)/$C$1)/$C2525</f>
        <v>15.377406380569331</v>
      </c>
      <c r="U2525" s="1">
        <f>($O2525+$O2525*($Q2525+U$2-$C$1)/$C$1)/$C2525</f>
        <v>13.936506696864384</v>
      </c>
      <c r="V2525" s="1">
        <f>($O2525+$O2525*($Q2525+V$2-$C$1)/$C$1)/$C2525</f>
        <v>12.495607013159436</v>
      </c>
      <c r="AA2525"/>
      <c r="AB2525"/>
    </row>
    <row r="2526" spans="1:28" hidden="1" x14ac:dyDescent="0.2">
      <c r="A2526" t="s">
        <v>2611</v>
      </c>
      <c r="B2526" s="5">
        <v>143.41999999999999</v>
      </c>
      <c r="C2526" s="2">
        <v>344136273</v>
      </c>
      <c r="D2526" s="2">
        <v>1410000000</v>
      </c>
      <c r="E2526" t="s">
        <v>27</v>
      </c>
      <c r="F2526" s="2">
        <v>671000000</v>
      </c>
      <c r="G2526" s="1">
        <f>D2526/$C$3</f>
        <v>14.177806383652849</v>
      </c>
      <c r="H2526" s="1">
        <f>F2526/$C$3</f>
        <v>6.7470270095255751</v>
      </c>
      <c r="I2526" s="1">
        <f>$B$3/G2526</f>
        <v>0.46763228531914891</v>
      </c>
      <c r="J2526" s="1">
        <f>$B$3/H2526</f>
        <v>0.98265502578241437</v>
      </c>
      <c r="K2526" s="4">
        <v>15033000000</v>
      </c>
      <c r="L2526" s="4">
        <v>14945000000</v>
      </c>
      <c r="M2526" s="1">
        <f>(K2526-L2526)/C2526</f>
        <v>0.25571265485286404</v>
      </c>
      <c r="N2526" s="1">
        <f>B2526/M2526</f>
        <v>560.86391220068185</v>
      </c>
      <c r="O2526" s="3">
        <v>-141000000</v>
      </c>
      <c r="P2526" s="1">
        <f>F2526/O2526*100</f>
        <v>-475.88652482269504</v>
      </c>
      <c r="Q2526" s="1">
        <f>D2526/O2526*100</f>
        <v>-1000</v>
      </c>
      <c r="R2526" s="1">
        <f>B2526/S2526</f>
        <v>3.5004272534510634</v>
      </c>
      <c r="S2526" s="1">
        <f>($O2526+$O2526*($Q2526-$C$1)/$C$1)/$C2526</f>
        <v>40.97214128892481</v>
      </c>
      <c r="T2526" s="1">
        <f>($O2526+$O2526*($Q2526+T$2-$C$1)/$C$1)/$C2526</f>
        <v>40.890197006346959</v>
      </c>
      <c r="U2526" s="1">
        <f>($O2526+$O2526*($Q2526+U$2-$C$1)/$C$1)/$C2526</f>
        <v>40.931169147635885</v>
      </c>
      <c r="V2526" s="1">
        <f>($O2526+$O2526*($Q2526+V$2-$C$1)/$C$1)/$C2526</f>
        <v>40.97214128892481</v>
      </c>
      <c r="AA2526"/>
      <c r="AB2526"/>
    </row>
    <row r="2527" spans="1:28" hidden="1" x14ac:dyDescent="0.2">
      <c r="A2527" t="s">
        <v>2612</v>
      </c>
      <c r="B2527" s="5">
        <v>20.86</v>
      </c>
      <c r="C2527" s="2">
        <v>37247000</v>
      </c>
      <c r="D2527" s="2">
        <v>39000000</v>
      </c>
      <c r="E2527" t="s">
        <v>30</v>
      </c>
      <c r="F2527" s="2">
        <v>11000000</v>
      </c>
      <c r="G2527" s="1">
        <f>D2527/$C$3</f>
        <v>0.39215209146273838</v>
      </c>
      <c r="H2527" s="1">
        <f>F2527/$C$3</f>
        <v>0.11060700015615697</v>
      </c>
      <c r="I2527" s="1">
        <f>$B$3/G2527</f>
        <v>16.9067057</v>
      </c>
      <c r="J2527" s="1">
        <f>$B$3/H2527</f>
        <v>59.941956572727271</v>
      </c>
      <c r="K2527" s="3">
        <v>383000000</v>
      </c>
      <c r="L2527" s="3">
        <v>158000000</v>
      </c>
      <c r="M2527" s="1">
        <f>(K2527-L2527)/C2527</f>
        <v>6.0407549601310171</v>
      </c>
      <c r="N2527" s="1">
        <f>B2527/M2527</f>
        <v>3.4532107555555553</v>
      </c>
      <c r="O2527" s="3">
        <v>225000000</v>
      </c>
      <c r="P2527" s="1">
        <f>F2527/O2527*100</f>
        <v>4.8888888888888893</v>
      </c>
      <c r="Q2527" s="1">
        <f>D2527/O2527*100</f>
        <v>17.333333333333336</v>
      </c>
      <c r="R2527" s="1">
        <f>B2527/S2527</f>
        <v>1.9922369743589741</v>
      </c>
      <c r="S2527" s="1">
        <f>($O2527+$O2527*($Q2527-$C$1)/$C$1)/$C2527</f>
        <v>10.470641930893764</v>
      </c>
      <c r="T2527" s="1">
        <f>($O2527+$O2527*($Q2527+T$2-$C$1)/$C$1)/$C2527</f>
        <v>11.678792922919968</v>
      </c>
      <c r="U2527" s="1">
        <f>($O2527+$O2527*($Q2527+U$2-$C$1)/$C$1)/$C2527</f>
        <v>11.074717426906867</v>
      </c>
      <c r="V2527" s="1">
        <f>($O2527+$O2527*($Q2527+V$2-$C$1)/$C$1)/$C2527</f>
        <v>10.470641930893764</v>
      </c>
      <c r="AA2527"/>
      <c r="AB2527"/>
    </row>
    <row r="2528" spans="1:28" hidden="1" x14ac:dyDescent="0.2">
      <c r="A2528" t="s">
        <v>2613</v>
      </c>
      <c r="B2528" s="5">
        <v>20.350000000000001</v>
      </c>
      <c r="C2528" s="2">
        <v>421002000</v>
      </c>
      <c r="D2528" s="2">
        <v>498000000</v>
      </c>
      <c r="E2528" t="s">
        <v>27</v>
      </c>
      <c r="F2528" s="2">
        <v>84000000</v>
      </c>
      <c r="G2528" s="1">
        <f>D2528/$C$3</f>
        <v>5.0074805525241972</v>
      </c>
      <c r="H2528" s="1">
        <f>F2528/$C$3</f>
        <v>0.84463527391974413</v>
      </c>
      <c r="I2528" s="1">
        <f>$B$3/G2528</f>
        <v>1.3240191210843375</v>
      </c>
      <c r="J2528" s="1">
        <f>$B$3/H2528</f>
        <v>7.8495419321428574</v>
      </c>
      <c r="K2528" s="4">
        <v>11085000000</v>
      </c>
      <c r="L2528" s="4">
        <v>6087000000</v>
      </c>
      <c r="M2528" s="1">
        <f>(K2528-L2528)/C2528</f>
        <v>11.8716775692277</v>
      </c>
      <c r="N2528" s="1">
        <f>B2528/M2528</f>
        <v>1.714163805522209</v>
      </c>
      <c r="O2528" s="4">
        <v>4902000000</v>
      </c>
      <c r="P2528" s="1">
        <f>F2528/O2528*100</f>
        <v>1.7135862913096693</v>
      </c>
      <c r="Q2528" s="1">
        <f>D2528/O2528*100</f>
        <v>10.159118727050185</v>
      </c>
      <c r="R2528" s="1">
        <f>B2528/S2528</f>
        <v>1.7203595783132528</v>
      </c>
      <c r="S2528" s="1">
        <f>($O2528+$O2528*($Q2528-$C$1)/$C$1)/$C2528</f>
        <v>11.82892242792196</v>
      </c>
      <c r="T2528" s="1">
        <f>($O2528+$O2528*($Q2528+T$2-$C$1)/$C$1)/$C2528</f>
        <v>14.157652457708041</v>
      </c>
      <c r="U2528" s="1">
        <f>($O2528+$O2528*($Q2528+U$2-$C$1)/$C$1)/$C2528</f>
        <v>12.993287442815001</v>
      </c>
      <c r="V2528" s="1">
        <f>($O2528+$O2528*($Q2528+V$2-$C$1)/$C$1)/$C2528</f>
        <v>11.82892242792196</v>
      </c>
      <c r="AA2528"/>
      <c r="AB2528"/>
    </row>
    <row r="2529" spans="1:28" hidden="1" x14ac:dyDescent="0.2">
      <c r="A2529" t="s">
        <v>2614</v>
      </c>
      <c r="B2529" s="5">
        <v>15.56</v>
      </c>
      <c r="C2529" s="2">
        <v>22399748</v>
      </c>
      <c r="D2529" s="2">
        <v>-57000000</v>
      </c>
      <c r="E2529" t="s">
        <v>27</v>
      </c>
      <c r="F2529" s="2">
        <v>-13000000</v>
      </c>
      <c r="G2529" s="1">
        <f>D2529/$C$3</f>
        <v>-0.57314536444554065</v>
      </c>
      <c r="H2529" s="1">
        <f>F2529/$C$3</f>
        <v>-0.13071736382091279</v>
      </c>
      <c r="I2529" s="1">
        <f>$B$3/G2529</f>
        <v>-11.567746005263158</v>
      </c>
      <c r="J2529" s="1">
        <f>$B$3/H2529</f>
        <v>-50.720117100000003</v>
      </c>
      <c r="K2529" s="3">
        <v>829000000</v>
      </c>
      <c r="L2529" s="3">
        <v>101000000</v>
      </c>
      <c r="M2529" s="1">
        <f>(K2529-L2529)/C2529</f>
        <v>32.500365629113325</v>
      </c>
      <c r="N2529" s="1">
        <f>B2529/M2529</f>
        <v>0.47876384461538468</v>
      </c>
      <c r="O2529" s="3">
        <v>343000000</v>
      </c>
      <c r="P2529" s="1">
        <f>F2529/O2529*100</f>
        <v>-3.7900874635568513</v>
      </c>
      <c r="Q2529" s="1">
        <f>D2529/O2529*100</f>
        <v>-16.618075801749271</v>
      </c>
      <c r="R2529" s="1">
        <f>B2529/S2529</f>
        <v>-0.61147382259649119</v>
      </c>
      <c r="S2529" s="1">
        <f>($O2529+$O2529*($Q2529-$C$1)/$C$1)/$C2529</f>
        <v>-25.4467148469706</v>
      </c>
      <c r="T2529" s="1">
        <f>($O2529+$O2529*($Q2529+T$2-$C$1)/$C$1)/$C2529</f>
        <v>-22.384180393457999</v>
      </c>
      <c r="U2529" s="1">
        <f>($O2529+$O2529*($Q2529+U$2-$C$1)/$C$1)/$C2529</f>
        <v>-23.915447620214298</v>
      </c>
      <c r="V2529" s="1">
        <f>($O2529+$O2529*($Q2529+V$2-$C$1)/$C$1)/$C2529</f>
        <v>-25.4467148469706</v>
      </c>
      <c r="AA2529"/>
      <c r="AB2529"/>
    </row>
    <row r="2530" spans="1:28" hidden="1" x14ac:dyDescent="0.2">
      <c r="A2530" t="s">
        <v>2615</v>
      </c>
      <c r="B2530" s="5">
        <v>21.56</v>
      </c>
      <c r="C2530" s="2">
        <v>2264000000</v>
      </c>
      <c r="D2530" s="2">
        <v>1609000000</v>
      </c>
      <c r="E2530" t="s">
        <v>27</v>
      </c>
      <c r="F2530" s="2">
        <v>506000000</v>
      </c>
      <c r="G2530" s="1">
        <f>D2530/$C$3</f>
        <v>16.178787568296052</v>
      </c>
      <c r="H2530" s="1">
        <f>F2530/$C$3</f>
        <v>5.087922007183221</v>
      </c>
      <c r="I2530" s="1">
        <f>$B$3/G2530</f>
        <v>0.40979584978247358</v>
      </c>
      <c r="J2530" s="1">
        <f>$B$3/H2530</f>
        <v>1.3030860124505927</v>
      </c>
      <c r="K2530" s="4">
        <v>76931000000</v>
      </c>
      <c r="L2530" s="4">
        <v>41656000000</v>
      </c>
      <c r="M2530" s="1">
        <f>(K2530-L2530)/C2530</f>
        <v>15.580830388692579</v>
      </c>
      <c r="N2530" s="1">
        <f>B2530/M2530</f>
        <v>1.3837516654854713</v>
      </c>
      <c r="O2530" s="4">
        <v>33633000000</v>
      </c>
      <c r="P2530" s="1">
        <f>F2530/O2530*100</f>
        <v>1.5044747718015044</v>
      </c>
      <c r="Q2530" s="1">
        <f>D2530/O2530*100</f>
        <v>4.7839919127047841</v>
      </c>
      <c r="R2530" s="1">
        <f>B2530/S2530</f>
        <v>3.0336755748912365</v>
      </c>
      <c r="S2530" s="1">
        <f>($O2530+$O2530*($Q2530-$C$1)/$C$1)/$C2530</f>
        <v>7.1068904593639575</v>
      </c>
      <c r="T2530" s="1">
        <f>($O2530+$O2530*($Q2530+T$2-$C$1)/$C$1)/$C2530</f>
        <v>10.078003533568905</v>
      </c>
      <c r="U2530" s="1">
        <f>($O2530+$O2530*($Q2530+U$2-$C$1)/$C$1)/$C2530</f>
        <v>8.5924469964664318</v>
      </c>
      <c r="V2530" s="1">
        <f>($O2530+$O2530*($Q2530+V$2-$C$1)/$C$1)/$C2530</f>
        <v>7.1068904593639575</v>
      </c>
      <c r="AA2530"/>
      <c r="AB2530"/>
    </row>
    <row r="2531" spans="1:28" hidden="1" x14ac:dyDescent="0.2">
      <c r="A2531" t="s">
        <v>2616</v>
      </c>
      <c r="B2531" s="5">
        <v>9.5</v>
      </c>
      <c r="C2531" s="2">
        <v>38940000</v>
      </c>
      <c r="D2531" s="2">
        <v>-50000000</v>
      </c>
      <c r="E2531" t="s">
        <v>27</v>
      </c>
      <c r="F2531" s="2">
        <v>-15000000</v>
      </c>
      <c r="G2531" s="1">
        <f>D2531/$C$3</f>
        <v>-0.50275909161889532</v>
      </c>
      <c r="H2531" s="1">
        <f>F2531/$C$3</f>
        <v>-0.15082772748566861</v>
      </c>
      <c r="I2531" s="1">
        <f>$B$3/G2531</f>
        <v>-13.187230446000001</v>
      </c>
      <c r="J2531" s="1">
        <f>$B$3/H2531</f>
        <v>-43.957434819999996</v>
      </c>
      <c r="K2531" s="3">
        <v>125000000</v>
      </c>
      <c r="L2531" s="3">
        <v>30000000</v>
      </c>
      <c r="M2531" s="1">
        <f>(K2531-L2531)/C2531</f>
        <v>2.4396507447354905</v>
      </c>
      <c r="N2531" s="1">
        <f>B2531/M2531</f>
        <v>3.8940000000000001</v>
      </c>
      <c r="O2531" s="3">
        <v>95000000</v>
      </c>
      <c r="P2531" s="1">
        <f>F2531/O2531*100</f>
        <v>-15.789473684210526</v>
      </c>
      <c r="Q2531" s="1">
        <f>D2531/O2531*100</f>
        <v>-52.631578947368418</v>
      </c>
      <c r="R2531" s="1">
        <f>B2531/S2531</f>
        <v>-0.73986000000000007</v>
      </c>
      <c r="S2531" s="1">
        <f>($O2531+$O2531*($Q2531-$C$1)/$C$1)/$C2531</f>
        <v>-12.840267077555213</v>
      </c>
      <c r="T2531" s="1">
        <f>($O2531+$O2531*($Q2531+T$2-$C$1)/$C$1)/$C2531</f>
        <v>-12.352336928608114</v>
      </c>
      <c r="U2531" s="1">
        <f>($O2531+$O2531*($Q2531+U$2-$C$1)/$C$1)/$C2531</f>
        <v>-12.596302003081664</v>
      </c>
      <c r="V2531" s="1">
        <f>($O2531+$O2531*($Q2531+V$2-$C$1)/$C$1)/$C2531</f>
        <v>-12.840267077555213</v>
      </c>
      <c r="AA2531"/>
      <c r="AB2531"/>
    </row>
    <row r="2532" spans="1:28" s="13" customFormat="1" hidden="1" x14ac:dyDescent="0.2">
      <c r="A2532" s="13" t="s">
        <v>1880</v>
      </c>
      <c r="B2532" s="14">
        <v>18.52</v>
      </c>
      <c r="C2532" s="15">
        <v>29783904</v>
      </c>
      <c r="D2532" s="15">
        <v>86000000</v>
      </c>
      <c r="E2532" s="13" t="s">
        <v>27</v>
      </c>
      <c r="F2532" s="15">
        <v>86000000</v>
      </c>
      <c r="G2532" s="16">
        <f>D2532/$C$3</f>
        <v>0.86474563758449996</v>
      </c>
      <c r="H2532" s="16">
        <f>F2532/$C$3</f>
        <v>0.86474563758449996</v>
      </c>
      <c r="I2532" s="16">
        <f>$B$3/G2532</f>
        <v>7.6669944453488377</v>
      </c>
      <c r="J2532" s="16">
        <f>$B$3/H2532</f>
        <v>7.6669944453488377</v>
      </c>
      <c r="K2532" s="15">
        <v>4226000000</v>
      </c>
      <c r="L2532" s="15">
        <v>3524000000</v>
      </c>
      <c r="M2532" s="16">
        <f>(K2532-L2532)/C2532</f>
        <v>23.569777823619091</v>
      </c>
      <c r="N2532" s="16">
        <f>B2532/M2532</f>
        <v>0.78575199726495726</v>
      </c>
      <c r="O2532" s="15">
        <v>702000000</v>
      </c>
      <c r="P2532" s="16">
        <f>F2532/O2532*100</f>
        <v>12.250712250712251</v>
      </c>
      <c r="Q2532" s="16">
        <f>D2532/O2532*100</f>
        <v>12.250712250712251</v>
      </c>
      <c r="R2532" s="16">
        <f>B2532/S2532</f>
        <v>0.64139290939534888</v>
      </c>
      <c r="S2532" s="16">
        <f>($O2532+$O2532*($Q2532-$C$1)/$C$1)/$C2532</f>
        <v>28.874656593037635</v>
      </c>
      <c r="T2532" s="16">
        <f>($O2532+$O2532*($Q2532+T$2-$C$1)/$C$1)/$C2532</f>
        <v>33.588612157761453</v>
      </c>
      <c r="U2532" s="16">
        <f>($O2532+$O2532*($Q2532+U$2-$C$1)/$C$1)/$C2532</f>
        <v>31.231634375399544</v>
      </c>
      <c r="V2532" s="16">
        <f>($O2532+$O2532*($Q2532+V$2-$C$1)/$C$1)/$C2532</f>
        <v>28.874656593037635</v>
      </c>
      <c r="W2532" s="16">
        <f>$Z$1/B2532</f>
        <v>17.959323254139665</v>
      </c>
      <c r="X2532" s="16"/>
      <c r="Y2532" s="16"/>
      <c r="Z2532" s="16"/>
      <c r="AA2532" s="13" t="s">
        <v>5041</v>
      </c>
    </row>
    <row r="2533" spans="1:28" hidden="1" x14ac:dyDescent="0.2">
      <c r="A2533" t="s">
        <v>2618</v>
      </c>
      <c r="B2533" s="5">
        <v>21</v>
      </c>
      <c r="C2533" s="2">
        <v>57549066</v>
      </c>
      <c r="D2533" s="2">
        <v>90000000</v>
      </c>
      <c r="E2533" t="s">
        <v>27</v>
      </c>
      <c r="F2533" s="2">
        <v>24000000</v>
      </c>
      <c r="G2533" s="1">
        <f>D2533/$C$3</f>
        <v>0.90496636491401161</v>
      </c>
      <c r="H2533" s="1">
        <f>F2533/$C$3</f>
        <v>0.24132436397706977</v>
      </c>
      <c r="I2533" s="1">
        <f>$B$3/G2533</f>
        <v>7.3262391366666666</v>
      </c>
      <c r="J2533" s="1">
        <f>$B$3/H2533</f>
        <v>27.473396762499998</v>
      </c>
      <c r="K2533" s="4">
        <v>5211000000</v>
      </c>
      <c r="L2533" s="4">
        <v>4087000000</v>
      </c>
      <c r="M2533" s="1">
        <f>(K2533-L2533)/C2533</f>
        <v>19.531159723773797</v>
      </c>
      <c r="N2533" s="1">
        <f>B2533/M2533</f>
        <v>1.0752049697508896</v>
      </c>
      <c r="O2533" s="4">
        <v>1122000000</v>
      </c>
      <c r="P2533" s="1">
        <f>F2533/O2533*100</f>
        <v>2.1390374331550799</v>
      </c>
      <c r="Q2533" s="1">
        <f>D2533/O2533*100</f>
        <v>8.0213903743315509</v>
      </c>
      <c r="R2533" s="1">
        <f>B2533/S2533</f>
        <v>1.34281154</v>
      </c>
      <c r="S2533" s="1">
        <f>($O2533+$O2533*($Q2533-$C$1)/$C$1)/$C2533</f>
        <v>15.638828960317097</v>
      </c>
      <c r="T2533" s="1">
        <f>($O2533+$O2533*($Q2533+T$2-$C$1)/$C$1)/$C2533</f>
        <v>19.538110314422827</v>
      </c>
      <c r="U2533" s="1">
        <f>($O2533+$O2533*($Q2533+U$2-$C$1)/$C$1)/$C2533</f>
        <v>17.588469637369961</v>
      </c>
      <c r="V2533" s="1">
        <f>($O2533+$O2533*($Q2533+V$2-$C$1)/$C$1)/$C2533</f>
        <v>15.638828960317097</v>
      </c>
      <c r="AA2533"/>
      <c r="AB2533"/>
    </row>
    <row r="2534" spans="1:28" hidden="1" x14ac:dyDescent="0.2">
      <c r="A2534" t="s">
        <v>2619</v>
      </c>
      <c r="B2534" s="5">
        <v>179.4</v>
      </c>
      <c r="C2534" s="2">
        <v>160131000</v>
      </c>
      <c r="D2534" s="2">
        <v>1176000000</v>
      </c>
      <c r="E2534" t="s">
        <v>30</v>
      </c>
      <c r="F2534" s="2">
        <v>347000000</v>
      </c>
      <c r="G2534" s="1">
        <f>D2534/$C$3</f>
        <v>11.824893834876418</v>
      </c>
      <c r="H2534" s="1">
        <f>F2534/$C$3</f>
        <v>3.4891480958351337</v>
      </c>
      <c r="I2534" s="1">
        <f>$B$3/G2534</f>
        <v>0.56068156658163271</v>
      </c>
      <c r="J2534" s="1">
        <f>$B$3/H2534</f>
        <v>1.9001772976945244</v>
      </c>
      <c r="K2534" s="4">
        <v>9229000000</v>
      </c>
      <c r="L2534" s="4">
        <v>6550000000</v>
      </c>
      <c r="M2534" s="1">
        <f>(K2534-L2534)/C2534</f>
        <v>16.730052269704181</v>
      </c>
      <c r="N2534" s="1">
        <f>B2534/M2534</f>
        <v>10.723218141097425</v>
      </c>
      <c r="O2534" s="4">
        <v>2661000000</v>
      </c>
      <c r="P2534" s="1">
        <f>F2534/O2534*100</f>
        <v>13.040210447200302</v>
      </c>
      <c r="Q2534" s="1">
        <f>D2534/O2534*100</f>
        <v>44.193912063134164</v>
      </c>
      <c r="R2534" s="1">
        <f>B2534/S2534</f>
        <v>2.4428147448979587</v>
      </c>
      <c r="S2534" s="1">
        <f>($O2534+$O2534*($Q2534-$C$1)/$C$1)/$C2534</f>
        <v>73.439871105532362</v>
      </c>
      <c r="T2534" s="1">
        <f>($O2534+$O2534*($Q2534+T$2-$C$1)/$C$1)/$C2534</f>
        <v>76.763399966277618</v>
      </c>
      <c r="U2534" s="1">
        <f>($O2534+$O2534*($Q2534+U$2-$C$1)/$C$1)/$C2534</f>
        <v>75.10163553590499</v>
      </c>
      <c r="V2534" s="1">
        <f>($O2534+$O2534*($Q2534+V$2-$C$1)/$C$1)/$C2534</f>
        <v>73.439871105532362</v>
      </c>
      <c r="AA2534"/>
      <c r="AB2534"/>
    </row>
    <row r="2535" spans="1:28" hidden="1" x14ac:dyDescent="0.2">
      <c r="A2535" t="s">
        <v>3587</v>
      </c>
      <c r="B2535" s="5">
        <v>17.77</v>
      </c>
      <c r="C2535" s="2">
        <v>800000000</v>
      </c>
      <c r="D2535" s="2">
        <v>2216000000</v>
      </c>
      <c r="E2535" t="s">
        <v>27</v>
      </c>
      <c r="F2535" s="2">
        <v>449000000</v>
      </c>
      <c r="G2535" s="1">
        <f>D2535/$C$3</f>
        <v>22.28228294054944</v>
      </c>
      <c r="H2535" s="1">
        <f>F2535/$C$3</f>
        <v>4.5147766427376803</v>
      </c>
      <c r="I2535" s="1">
        <f>$B$3/G2535</f>
        <v>0.29754581331227437</v>
      </c>
      <c r="J2535" s="1">
        <f>$B$3/H2535</f>
        <v>1.4685111855233852</v>
      </c>
      <c r="K2535" s="2">
        <v>28377000000</v>
      </c>
      <c r="L2535" s="2">
        <v>15266000000</v>
      </c>
      <c r="M2535" s="1">
        <f>(K2535-L2535)/C2535</f>
        <v>16.388750000000002</v>
      </c>
      <c r="N2535" s="1">
        <f>B2535/M2535</f>
        <v>1.0842803752574173</v>
      </c>
      <c r="O2535" s="2">
        <v>12978000000</v>
      </c>
      <c r="P2535" s="1">
        <f>F2535/O2535*100</f>
        <v>3.4597010325165662</v>
      </c>
      <c r="Q2535" s="1">
        <f>D2535/O2535*100</f>
        <v>17.075050084758821</v>
      </c>
      <c r="R2535" s="1">
        <f>B2535/S2535</f>
        <v>0.64151624548736463</v>
      </c>
      <c r="S2535" s="1">
        <f>($O2535+$O2535*($Q2535-$C$1)/$C$1)/$C2535</f>
        <v>27.7</v>
      </c>
      <c r="T2535" s="1">
        <f>($O2535+$O2535*($Q2535+T$2-$C$1)/$C$1)/$C2535</f>
        <v>30.944500000000001</v>
      </c>
      <c r="U2535" s="1">
        <f>($O2535+$O2535*($Q2535+U$2-$C$1)/$C$1)/$C2535</f>
        <v>29.32225</v>
      </c>
      <c r="V2535" s="1">
        <f>($O2535+$O2535*($Q2535+V$2-$C$1)/$C$1)/$C2535</f>
        <v>27.7</v>
      </c>
      <c r="AA2535"/>
      <c r="AB2535"/>
    </row>
    <row r="2536" spans="1:28" s="13" customFormat="1" hidden="1" x14ac:dyDescent="0.2">
      <c r="A2536" s="13" t="s">
        <v>2016</v>
      </c>
      <c r="B2536" s="14">
        <v>22.57</v>
      </c>
      <c r="C2536" s="15">
        <v>64303868</v>
      </c>
      <c r="D2536" s="15">
        <v>226000000</v>
      </c>
      <c r="E2536" s="13" t="s">
        <v>27</v>
      </c>
      <c r="F2536" s="15">
        <v>226000000</v>
      </c>
      <c r="G2536" s="16">
        <f>D2536/$C$3</f>
        <v>2.2724710941174071</v>
      </c>
      <c r="H2536" s="16">
        <f>F2536/$C$3</f>
        <v>2.2724710941174071</v>
      </c>
      <c r="I2536" s="16">
        <f>$B$3/G2536</f>
        <v>2.9175288597345128</v>
      </c>
      <c r="J2536" s="16">
        <f>$B$3/H2536</f>
        <v>2.9175288597345128</v>
      </c>
      <c r="K2536" s="15">
        <v>8461000000</v>
      </c>
      <c r="L2536" s="15">
        <v>447000000</v>
      </c>
      <c r="M2536" s="16">
        <f>(K2536-L2536)/C2536</f>
        <v>124.62702865712527</v>
      </c>
      <c r="N2536" s="16">
        <f>B2536/M2536</f>
        <v>0.18110036196156726</v>
      </c>
      <c r="O2536" s="15">
        <v>8014000000</v>
      </c>
      <c r="P2536" s="16">
        <f>F2536/O2536*100</f>
        <v>2.8200648864487148</v>
      </c>
      <c r="Q2536" s="16">
        <f>D2536/O2536*100</f>
        <v>2.8200648864487148</v>
      </c>
      <c r="R2536" s="16">
        <f>B2536/S2536</f>
        <v>0.64218508883185843</v>
      </c>
      <c r="S2536" s="16">
        <f>($O2536+$O2536*($Q2536-$C$1)/$C$1)/$C2536</f>
        <v>35.145630741839668</v>
      </c>
      <c r="T2536" s="16">
        <f>($O2536+$O2536*($Q2536+T$2-$C$1)/$C$1)/$C2536</f>
        <v>60.071036473264719</v>
      </c>
      <c r="U2536" s="16">
        <f>($O2536+$O2536*($Q2536+U$2-$C$1)/$C$1)/$C2536</f>
        <v>47.60833360755219</v>
      </c>
      <c r="V2536" s="16">
        <f>($O2536+$O2536*($Q2536+V$2-$C$1)/$C$1)/$C2536</f>
        <v>35.145630741839668</v>
      </c>
      <c r="W2536" s="16">
        <f>$Z$1/B2536</f>
        <v>14.73667109732683</v>
      </c>
      <c r="X2536" s="16"/>
      <c r="Y2536" s="16"/>
      <c r="Z2536" s="16"/>
      <c r="AA2536" s="13" t="s">
        <v>5042</v>
      </c>
    </row>
    <row r="2537" spans="1:28" hidden="1" x14ac:dyDescent="0.2">
      <c r="A2537" t="s">
        <v>2622</v>
      </c>
      <c r="B2537" s="5">
        <v>20.68</v>
      </c>
      <c r="C2537" s="2">
        <v>93859446</v>
      </c>
      <c r="D2537" s="2">
        <v>68000000</v>
      </c>
      <c r="E2537" t="s">
        <v>27</v>
      </c>
      <c r="F2537" s="2">
        <v>25000000</v>
      </c>
      <c r="G2537" s="1">
        <f>D2537/$C$3</f>
        <v>0.68375236460169764</v>
      </c>
      <c r="H2537" s="1">
        <f>F2537/$C$3</f>
        <v>0.25137954580944766</v>
      </c>
      <c r="I2537" s="1">
        <f>$B$3/G2537</f>
        <v>9.696492975</v>
      </c>
      <c r="J2537" s="1">
        <f>$B$3/H2537</f>
        <v>26.374460892000002</v>
      </c>
      <c r="K2537" s="4">
        <v>1608000000</v>
      </c>
      <c r="L2537" s="3">
        <v>350000000</v>
      </c>
      <c r="M2537" s="1">
        <f>(K2537-L2537)/C2537</f>
        <v>13.403019659843293</v>
      </c>
      <c r="N2537" s="1">
        <f>B2537/M2537</f>
        <v>1.5429358849602544</v>
      </c>
      <c r="O2537" s="4">
        <v>1257000000</v>
      </c>
      <c r="P2537" s="1">
        <f>F2537/O2537*100</f>
        <v>1.9888623707239459</v>
      </c>
      <c r="Q2537" s="1">
        <f>D2537/O2537*100</f>
        <v>5.4097056483691324</v>
      </c>
      <c r="R2537" s="1">
        <f>B2537/S2537</f>
        <v>2.8544313871764708</v>
      </c>
      <c r="S2537" s="1">
        <f>($O2537+$O2537*($Q2537-$C$1)/$C$1)/$C2537</f>
        <v>7.2448754918071847</v>
      </c>
      <c r="T2537" s="1">
        <f>($O2537+$O2537*($Q2537+T$2-$C$1)/$C$1)/$C2537</f>
        <v>9.92334857804296</v>
      </c>
      <c r="U2537" s="1">
        <f>($O2537+$O2537*($Q2537+U$2-$C$1)/$C$1)/$C2537</f>
        <v>8.5841120349250719</v>
      </c>
      <c r="V2537" s="1">
        <f>($O2537+$O2537*($Q2537+V$2-$C$1)/$C$1)/$C2537</f>
        <v>7.2448754918071847</v>
      </c>
      <c r="AA2537"/>
      <c r="AB2537"/>
    </row>
    <row r="2538" spans="1:28" hidden="1" x14ac:dyDescent="0.2">
      <c r="A2538" t="s">
        <v>2623</v>
      </c>
      <c r="B2538" s="5">
        <v>37.06</v>
      </c>
      <c r="C2538" s="2">
        <v>171290000</v>
      </c>
      <c r="D2538" s="2">
        <v>419000000</v>
      </c>
      <c r="E2538" t="s">
        <v>27</v>
      </c>
      <c r="F2538" s="2">
        <v>75000000</v>
      </c>
      <c r="G2538" s="1">
        <f>D2538/$C$3</f>
        <v>4.213121187766343</v>
      </c>
      <c r="H2538" s="1">
        <f>F2538/$C$3</f>
        <v>0.75413863742834297</v>
      </c>
      <c r="I2538" s="1">
        <f>$B$3/G2538</f>
        <v>1.5736551844868734</v>
      </c>
      <c r="J2538" s="1">
        <f>$B$3/H2538</f>
        <v>8.7914869640000006</v>
      </c>
      <c r="K2538" s="4">
        <v>8322000000</v>
      </c>
      <c r="L2538" s="4">
        <v>2717000000</v>
      </c>
      <c r="M2538" s="1">
        <f>(K2538-L2538)/C2538</f>
        <v>32.722283846108937</v>
      </c>
      <c r="N2538" s="1">
        <f>B2538/M2538</f>
        <v>1.1325615343443356</v>
      </c>
      <c r="O2538" s="4">
        <v>5603000000</v>
      </c>
      <c r="P2538" s="1">
        <f>F2538/O2538*100</f>
        <v>1.3385686239514547</v>
      </c>
      <c r="Q2538" s="1">
        <f>D2538/O2538*100</f>
        <v>7.4781367124754601</v>
      </c>
      <c r="R2538" s="1">
        <f>B2538/S2538</f>
        <v>1.5150375656324584</v>
      </c>
      <c r="S2538" s="1">
        <f>($O2538+$O2538*($Q2538-$C$1)/$C$1)/$C2538</f>
        <v>24.461439663728179</v>
      </c>
      <c r="T2538" s="1">
        <f>($O2538+$O2538*($Q2538+T$2-$C$1)/$C$1)/$C2538</f>
        <v>31.00356121197969</v>
      </c>
      <c r="U2538" s="1">
        <f>($O2538+$O2538*($Q2538+U$2-$C$1)/$C$1)/$C2538</f>
        <v>27.732500437853936</v>
      </c>
      <c r="V2538" s="1">
        <f>($O2538+$O2538*($Q2538+V$2-$C$1)/$C$1)/$C2538</f>
        <v>24.461439663728179</v>
      </c>
      <c r="AA2538"/>
      <c r="AB2538"/>
    </row>
    <row r="2539" spans="1:28" hidden="1" x14ac:dyDescent="0.2">
      <c r="A2539" t="s">
        <v>2624</v>
      </c>
      <c r="B2539" s="5">
        <v>25.2</v>
      </c>
      <c r="C2539" s="2">
        <v>49573706</v>
      </c>
      <c r="D2539" s="2">
        <v>73000000</v>
      </c>
      <c r="E2539" t="s">
        <v>27</v>
      </c>
      <c r="F2539" s="2">
        <v>18000000</v>
      </c>
      <c r="G2539" s="1">
        <f>D2539/$C$3</f>
        <v>0.73402827376358715</v>
      </c>
      <c r="H2539" s="1">
        <f>F2539/$C$3</f>
        <v>0.18099327298280232</v>
      </c>
      <c r="I2539" s="1">
        <f>$B$3/G2539</f>
        <v>9.0323496205479454</v>
      </c>
      <c r="J2539" s="1">
        <f>$B$3/H2539</f>
        <v>36.631195683333331</v>
      </c>
      <c r="K2539" s="4">
        <v>1354000000</v>
      </c>
      <c r="L2539" s="3">
        <v>948000000</v>
      </c>
      <c r="M2539" s="1">
        <f>(K2539-L2539)/C2539</f>
        <v>8.1898254691710957</v>
      </c>
      <c r="N2539" s="1">
        <f>B2539/M2539</f>
        <v>3.0769886482758624</v>
      </c>
      <c r="O2539" s="3">
        <v>406000000</v>
      </c>
      <c r="P2539" s="1">
        <f>F2539/O2539*100</f>
        <v>4.4334975369458132</v>
      </c>
      <c r="Q2539" s="1">
        <f>D2539/O2539*100</f>
        <v>17.980295566502463</v>
      </c>
      <c r="R2539" s="1">
        <f>B2539/S2539</f>
        <v>1.7113114947945205</v>
      </c>
      <c r="S2539" s="1">
        <f>($O2539+$O2539*($Q2539-$C$1)/$C$1)/$C2539</f>
        <v>14.725548257376602</v>
      </c>
      <c r="T2539" s="1">
        <f>($O2539+$O2539*($Q2539+T$2-$C$1)/$C$1)/$C2539</f>
        <v>16.36351335121082</v>
      </c>
      <c r="U2539" s="1">
        <f>($O2539+$O2539*($Q2539+U$2-$C$1)/$C$1)/$C2539</f>
        <v>15.544530804293712</v>
      </c>
      <c r="V2539" s="1">
        <f>($O2539+$O2539*($Q2539+V$2-$C$1)/$C$1)/$C2539</f>
        <v>14.725548257376602</v>
      </c>
      <c r="AA2539"/>
      <c r="AB2539"/>
    </row>
    <row r="2540" spans="1:28" hidden="1" x14ac:dyDescent="0.2">
      <c r="A2540" t="s">
        <v>2625</v>
      </c>
      <c r="B2540" s="5">
        <v>7.99</v>
      </c>
      <c r="C2540" s="2">
        <v>10779641</v>
      </c>
      <c r="D2540" s="2">
        <v>3000000</v>
      </c>
      <c r="E2540" t="s">
        <v>27</v>
      </c>
      <c r="F2540" s="2">
        <v>-2000000</v>
      </c>
      <c r="G2540" s="1">
        <f>D2540/$C$3</f>
        <v>3.0165545497133722E-2</v>
      </c>
      <c r="H2540" s="1">
        <f>F2540/$C$3</f>
        <v>-2.0110363664755812E-2</v>
      </c>
      <c r="I2540" s="1">
        <f>$B$3/G2540</f>
        <v>219.78717409999999</v>
      </c>
      <c r="J2540" s="1">
        <f>$B$3/H2540</f>
        <v>-329.68076115000002</v>
      </c>
      <c r="K2540" s="3">
        <v>298000000</v>
      </c>
      <c r="L2540" s="3">
        <v>212000000</v>
      </c>
      <c r="M2540" s="1">
        <f>(K2540-L2540)/C2540</f>
        <v>7.9780022358815099</v>
      </c>
      <c r="N2540" s="1">
        <f>B2540/M2540</f>
        <v>1.0015038556976745</v>
      </c>
      <c r="O2540" s="3">
        <v>87000000</v>
      </c>
      <c r="P2540" s="1">
        <f>F2540/O2540*100</f>
        <v>-2.2988505747126435</v>
      </c>
      <c r="Q2540" s="1">
        <f>D2540/O2540*100</f>
        <v>3.4482758620689653</v>
      </c>
      <c r="R2540" s="1">
        <f>B2540/S2540</f>
        <v>2.870977719666667</v>
      </c>
      <c r="S2540" s="1">
        <f>($O2540+$O2540*($Q2540-$C$1)/$C$1)/$C2540</f>
        <v>2.7830240357726197</v>
      </c>
      <c r="T2540" s="1">
        <f>($O2540+$O2540*($Q2540+T$2-$C$1)/$C$1)/$C2540</f>
        <v>4.3971779765207391</v>
      </c>
      <c r="U2540" s="1">
        <f>($O2540+$O2540*($Q2540+U$2-$C$1)/$C$1)/$C2540</f>
        <v>3.5901010061466798</v>
      </c>
      <c r="V2540" s="1">
        <f>($O2540+$O2540*($Q2540+V$2-$C$1)/$C$1)/$C2540</f>
        <v>2.7830240357726197</v>
      </c>
      <c r="AA2540"/>
      <c r="AB2540"/>
    </row>
    <row r="2541" spans="1:28" hidden="1" x14ac:dyDescent="0.2">
      <c r="A2541" t="s">
        <v>2626</v>
      </c>
      <c r="B2541" s="5">
        <v>1.74</v>
      </c>
      <c r="C2541" s="2">
        <v>21708000</v>
      </c>
      <c r="D2541" s="2">
        <v>-15000000</v>
      </c>
      <c r="E2541" t="s">
        <v>201</v>
      </c>
      <c r="F2541" s="2">
        <v>-4000000</v>
      </c>
      <c r="G2541" s="1">
        <f>D2541/$C$3</f>
        <v>-0.15082772748566861</v>
      </c>
      <c r="H2541" s="1">
        <f>F2541/$C$3</f>
        <v>-4.0220727329511624E-2</v>
      </c>
      <c r="I2541" s="1">
        <f>$B$3/G2541</f>
        <v>-43.957434819999996</v>
      </c>
      <c r="J2541" s="1">
        <f>$B$3/H2541</f>
        <v>-164.84038057500001</v>
      </c>
      <c r="K2541" s="3">
        <v>472000000</v>
      </c>
      <c r="L2541" s="3">
        <v>439000000</v>
      </c>
      <c r="M2541" s="1">
        <f>(K2541-L2541)/C2541</f>
        <v>1.5201768933112216</v>
      </c>
      <c r="N2541" s="1">
        <f>B2541/M2541</f>
        <v>1.1446036363636365</v>
      </c>
      <c r="O2541" s="3">
        <v>21000000</v>
      </c>
      <c r="P2541" s="1">
        <f>F2541/O2541*100</f>
        <v>-19.047619047619047</v>
      </c>
      <c r="Q2541" s="1">
        <f>D2541/O2541*100</f>
        <v>-71.428571428571431</v>
      </c>
      <c r="R2541" s="1">
        <f>B2541/S2541</f>
        <v>-0.2518128</v>
      </c>
      <c r="S2541" s="1">
        <f>($O2541+$O2541*($Q2541-$C$1)/$C$1)/$C2541</f>
        <v>-6.9098949695964622</v>
      </c>
      <c r="T2541" s="1">
        <f>($O2541+$O2541*($Q2541+T$2-$C$1)/$C$1)/$C2541</f>
        <v>-6.7164179104477615</v>
      </c>
      <c r="U2541" s="1">
        <f>($O2541+$O2541*($Q2541+U$2-$C$1)/$C$1)/$C2541</f>
        <v>-6.8131564400221114</v>
      </c>
      <c r="V2541" s="1">
        <f>($O2541+$O2541*($Q2541+V$2-$C$1)/$C$1)/$C2541</f>
        <v>-6.9098949695964622</v>
      </c>
      <c r="AA2541"/>
      <c r="AB2541"/>
    </row>
    <row r="2542" spans="1:28" hidden="1" x14ac:dyDescent="0.2">
      <c r="A2542" t="s">
        <v>2627</v>
      </c>
      <c r="B2542" s="5">
        <v>4.92</v>
      </c>
      <c r="C2542" s="2">
        <v>1249500000</v>
      </c>
      <c r="D2542" s="2">
        <v>-26000000</v>
      </c>
      <c r="E2542" t="s">
        <v>27</v>
      </c>
      <c r="F2542" s="2">
        <v>-26000000</v>
      </c>
      <c r="G2542" s="1">
        <f>D2542/$C$3</f>
        <v>-0.26143472764182557</v>
      </c>
      <c r="H2542" s="1">
        <f>F2542/$C$3</f>
        <v>-0.26143472764182557</v>
      </c>
      <c r="I2542" s="1">
        <f>$B$3/G2542</f>
        <v>-25.360058550000002</v>
      </c>
      <c r="J2542" s="1">
        <f>$B$3/H2542</f>
        <v>-25.360058550000002</v>
      </c>
      <c r="K2542" s="4">
        <v>8064000000</v>
      </c>
      <c r="L2542" s="4">
        <v>3537000000</v>
      </c>
      <c r="M2542" s="1">
        <f>(K2542-L2542)/C2542</f>
        <v>3.623049219687875</v>
      </c>
      <c r="N2542" s="1">
        <f>B2542/M2542</f>
        <v>1.357972166998012</v>
      </c>
      <c r="O2542" s="4">
        <v>4507000000</v>
      </c>
      <c r="P2542" s="1">
        <f>F2542/O2542*100</f>
        <v>-0.57688040825382736</v>
      </c>
      <c r="Q2542" s="1">
        <f>D2542/O2542*100</f>
        <v>-0.57688040825382736</v>
      </c>
      <c r="R2542" s="1">
        <f>B2542/S2542</f>
        <v>-23.644384615384617</v>
      </c>
      <c r="S2542" s="1">
        <f>($O2542+$O2542*($Q2542-$C$1)/$C$1)/$C2542</f>
        <v>-0.20808323329331732</v>
      </c>
      <c r="T2542" s="1">
        <f>($O2542+$O2542*($Q2542+T$2-$C$1)/$C$1)/$C2542</f>
        <v>0.51332533013205284</v>
      </c>
      <c r="U2542" s="1">
        <f>($O2542+$O2542*($Q2542+U$2-$C$1)/$C$1)/$C2542</f>
        <v>0.15262104841936774</v>
      </c>
      <c r="V2542" s="1">
        <f>($O2542+$O2542*($Q2542+V$2-$C$1)/$C$1)/$C2542</f>
        <v>-0.20808323329331732</v>
      </c>
      <c r="AA2542"/>
      <c r="AB2542"/>
    </row>
    <row r="2543" spans="1:28" hidden="1" x14ac:dyDescent="0.2">
      <c r="A2543" t="s">
        <v>2628</v>
      </c>
      <c r="B2543" s="5">
        <v>111.6</v>
      </c>
      <c r="C2543" s="2">
        <v>22277000</v>
      </c>
      <c r="D2543" s="2">
        <v>34000000</v>
      </c>
      <c r="E2543" t="s">
        <v>27</v>
      </c>
      <c r="F2543" s="2">
        <v>13000000</v>
      </c>
      <c r="G2543" s="1">
        <f>D2543/$C$3</f>
        <v>0.34187618230084882</v>
      </c>
      <c r="H2543" s="1">
        <f>F2543/$C$3</f>
        <v>0.13071736382091279</v>
      </c>
      <c r="I2543" s="1">
        <f>$B$3/G2543</f>
        <v>19.39298595</v>
      </c>
      <c r="J2543" s="1">
        <f>$B$3/H2543</f>
        <v>50.720117100000003</v>
      </c>
      <c r="K2543" s="4">
        <v>1036000000</v>
      </c>
      <c r="L2543" s="3">
        <v>646000000</v>
      </c>
      <c r="M2543" s="1">
        <f>(K2543-L2543)/C2543</f>
        <v>17.50684562553306</v>
      </c>
      <c r="N2543" s="1">
        <f>B2543/M2543</f>
        <v>6.3746492307692311</v>
      </c>
      <c r="O2543" s="3">
        <v>390000000</v>
      </c>
      <c r="P2543" s="1">
        <f>F2543/O2543*100</f>
        <v>3.3333333333333335</v>
      </c>
      <c r="Q2543" s="1">
        <f>D2543/O2543*100</f>
        <v>8.7179487179487172</v>
      </c>
      <c r="R2543" s="1">
        <f>B2543/S2543</f>
        <v>7.312097647058823</v>
      </c>
      <c r="S2543" s="1">
        <f>($O2543+$O2543*($Q2543-$C$1)/$C$1)/$C2543</f>
        <v>15.262378237644207</v>
      </c>
      <c r="T2543" s="1">
        <f>($O2543+$O2543*($Q2543+T$2-$C$1)/$C$1)/$C2543</f>
        <v>18.76374736275082</v>
      </c>
      <c r="U2543" s="1">
        <f>($O2543+$O2543*($Q2543+U$2-$C$1)/$C$1)/$C2543</f>
        <v>17.013062800197513</v>
      </c>
      <c r="V2543" s="1">
        <f>($O2543+$O2543*($Q2543+V$2-$C$1)/$C$1)/$C2543</f>
        <v>15.262378237644207</v>
      </c>
      <c r="AA2543"/>
      <c r="AB2543"/>
    </row>
    <row r="2544" spans="1:28" hidden="1" x14ac:dyDescent="0.2">
      <c r="A2544" t="s">
        <v>2629</v>
      </c>
      <c r="B2544" s="5">
        <v>14.62</v>
      </c>
      <c r="C2544" s="2">
        <v>54831308</v>
      </c>
      <c r="D2544" s="2">
        <v>-103000000</v>
      </c>
      <c r="E2544" t="s">
        <v>27</v>
      </c>
      <c r="F2544" s="2">
        <v>-27000000</v>
      </c>
      <c r="G2544" s="1">
        <f>D2544/$C$3</f>
        <v>-1.0356837287349243</v>
      </c>
      <c r="H2544" s="1">
        <f>F2544/$C$3</f>
        <v>-0.27148990947420348</v>
      </c>
      <c r="I2544" s="1">
        <f>$B$3/G2544</f>
        <v>-6.4015681776699029</v>
      </c>
      <c r="J2544" s="1">
        <f>$B$3/H2544</f>
        <v>-24.420797122222222</v>
      </c>
      <c r="K2544" s="3">
        <v>282000000</v>
      </c>
      <c r="L2544" s="3">
        <v>30000000</v>
      </c>
      <c r="M2544" s="1">
        <f>(K2544-L2544)/C2544</f>
        <v>4.5959144363289672</v>
      </c>
      <c r="N2544" s="1">
        <f>B2544/M2544</f>
        <v>3.1810862022222222</v>
      </c>
      <c r="O2544" s="3">
        <v>252000000</v>
      </c>
      <c r="P2544" s="1">
        <f>F2544/O2544*100</f>
        <v>-10.714285714285714</v>
      </c>
      <c r="Q2544" s="1">
        <f>D2544/O2544*100</f>
        <v>-40.873015873015873</v>
      </c>
      <c r="R2544" s="1">
        <f>B2544/S2544</f>
        <v>-0.77828516792233005</v>
      </c>
      <c r="S2544" s="1">
        <f>($O2544+$O2544*($Q2544-$C$1)/$C$1)/$C2544</f>
        <v>-18.78488837070967</v>
      </c>
      <c r="T2544" s="1">
        <f>($O2544+$O2544*($Q2544+T$2-$C$1)/$C$1)/$C2544</f>
        <v>-17.865705483443875</v>
      </c>
      <c r="U2544" s="1">
        <f>($O2544+$O2544*($Q2544+U$2-$C$1)/$C$1)/$C2544</f>
        <v>-18.325296927076771</v>
      </c>
      <c r="V2544" s="1">
        <f>($O2544+$O2544*($Q2544+V$2-$C$1)/$C$1)/$C2544</f>
        <v>-18.78488837070967</v>
      </c>
      <c r="AA2544"/>
      <c r="AB2544"/>
    </row>
    <row r="2545" spans="1:28" hidden="1" x14ac:dyDescent="0.2">
      <c r="A2545" t="s">
        <v>2630</v>
      </c>
      <c r="B2545" s="5">
        <v>83.66</v>
      </c>
      <c r="C2545" s="2">
        <v>59902000</v>
      </c>
      <c r="D2545" s="2">
        <v>78000000</v>
      </c>
      <c r="E2545" t="s">
        <v>27</v>
      </c>
      <c r="F2545" s="2">
        <v>48000000</v>
      </c>
      <c r="G2545" s="1">
        <f>D2545/$C$3</f>
        <v>0.78430418292547677</v>
      </c>
      <c r="H2545" s="1">
        <f>F2545/$C$3</f>
        <v>0.48264872795413954</v>
      </c>
      <c r="I2545" s="1">
        <f>$B$3/G2545</f>
        <v>8.4533528499999999</v>
      </c>
      <c r="J2545" s="1">
        <f>$B$3/H2545</f>
        <v>13.736698381249999</v>
      </c>
      <c r="K2545" s="4">
        <v>6128000000</v>
      </c>
      <c r="L2545" s="4">
        <v>2753000000</v>
      </c>
      <c r="M2545" s="1">
        <f>(K2545-L2545)/C2545</f>
        <v>56.342025308003073</v>
      </c>
      <c r="N2545" s="1">
        <f>B2545/M2545</f>
        <v>1.4848596503703704</v>
      </c>
      <c r="O2545" s="4">
        <v>3372000000</v>
      </c>
      <c r="P2545" s="1">
        <f>F2545/O2545*100</f>
        <v>1.4234875444839856</v>
      </c>
      <c r="Q2545" s="1">
        <f>D2545/O2545*100</f>
        <v>2.3131672597864767</v>
      </c>
      <c r="R2545" s="1">
        <f>B2545/S2545</f>
        <v>6.4248734871794868</v>
      </c>
      <c r="S2545" s="1">
        <f>($O2545+$O2545*($Q2545-$C$1)/$C$1)/$C2545</f>
        <v>13.021268071182933</v>
      </c>
      <c r="T2545" s="1">
        <f>($O2545+$O2545*($Q2545+T$2-$C$1)/$C$1)/$C2545</f>
        <v>24.279656772728789</v>
      </c>
      <c r="U2545" s="1">
        <f>($O2545+$O2545*($Q2545+U$2-$C$1)/$C$1)/$C2545</f>
        <v>18.650462421955861</v>
      </c>
      <c r="V2545" s="1">
        <f>($O2545+$O2545*($Q2545+V$2-$C$1)/$C$1)/$C2545</f>
        <v>13.021268071182933</v>
      </c>
      <c r="AA2545"/>
      <c r="AB2545"/>
    </row>
    <row r="2546" spans="1:28" hidden="1" x14ac:dyDescent="0.2">
      <c r="A2546" t="s">
        <v>2631</v>
      </c>
      <c r="B2546" s="5">
        <v>43.06</v>
      </c>
      <c r="C2546" s="2">
        <v>212623000</v>
      </c>
      <c r="D2546" s="2">
        <v>274000000</v>
      </c>
      <c r="E2546" t="s">
        <v>27</v>
      </c>
      <c r="F2546" s="2">
        <v>274000000</v>
      </c>
      <c r="G2546" s="1">
        <f>D2546/$C$3</f>
        <v>2.7551198220715465</v>
      </c>
      <c r="H2546" s="1">
        <f>F2546/$C$3</f>
        <v>2.7551198220715465</v>
      </c>
      <c r="I2546" s="1">
        <f>$B$3/G2546</f>
        <v>2.4064289135036496</v>
      </c>
      <c r="J2546" s="1">
        <f>$B$3/H2546</f>
        <v>2.4064289135036496</v>
      </c>
      <c r="K2546" s="4">
        <v>1710000000</v>
      </c>
      <c r="L2546" s="3">
        <v>447000000</v>
      </c>
      <c r="M2546" s="1">
        <f>(K2546-L2546)/C2546</f>
        <v>5.9400911472418318</v>
      </c>
      <c r="N2546" s="1">
        <f>B2546/M2546</f>
        <v>7.2490470150435478</v>
      </c>
      <c r="O2546" s="4">
        <v>1263000000</v>
      </c>
      <c r="P2546" s="1">
        <f>F2546/O2546*100</f>
        <v>21.694378463974665</v>
      </c>
      <c r="Q2546" s="1">
        <f>D2546/O2546*100</f>
        <v>21.694378463974665</v>
      </c>
      <c r="R2546" s="1">
        <f>B2546/S2546</f>
        <v>3.341440284671533</v>
      </c>
      <c r="S2546" s="1">
        <f>($O2546+$O2546*($Q2546-$C$1)/$C$1)/$C2546</f>
        <v>12.886658545876974</v>
      </c>
      <c r="T2546" s="1">
        <f>($O2546+$O2546*($Q2546+T$2-$C$1)/$C$1)/$C2546</f>
        <v>14.074676775325344</v>
      </c>
      <c r="U2546" s="1">
        <f>($O2546+$O2546*($Q2546+U$2-$C$1)/$C$1)/$C2546</f>
        <v>13.480667660601158</v>
      </c>
      <c r="V2546" s="1">
        <f>($O2546+$O2546*($Q2546+V$2-$C$1)/$C$1)/$C2546</f>
        <v>12.886658545876974</v>
      </c>
      <c r="AA2546"/>
      <c r="AB2546"/>
    </row>
    <row r="2547" spans="1:28" hidden="1" x14ac:dyDescent="0.2">
      <c r="A2547" t="s">
        <v>2040</v>
      </c>
      <c r="B2547" s="5">
        <v>19.59</v>
      </c>
      <c r="C2547" s="2">
        <v>34266000</v>
      </c>
      <c r="D2547" s="2">
        <v>104000000</v>
      </c>
      <c r="E2547" t="s">
        <v>27</v>
      </c>
      <c r="F2547" s="2">
        <v>15000000</v>
      </c>
      <c r="G2547" s="1">
        <f>D2547/$C$3</f>
        <v>1.0457389105673023</v>
      </c>
      <c r="H2547" s="1">
        <f>F2547/$C$3</f>
        <v>0.15082772748566861</v>
      </c>
      <c r="I2547" s="1">
        <f>$B$3/G2547</f>
        <v>6.3400146375000004</v>
      </c>
      <c r="J2547" s="1">
        <f>$B$3/H2547</f>
        <v>43.957434819999996</v>
      </c>
      <c r="K2547" s="2">
        <v>2678000000</v>
      </c>
      <c r="L2547" s="2">
        <v>2196000000</v>
      </c>
      <c r="M2547" s="1">
        <f>(K2547-L2547)/C2547</f>
        <v>14.066421525710616</v>
      </c>
      <c r="N2547" s="1">
        <f>B2547/M2547</f>
        <v>1.3926782987551867</v>
      </c>
      <c r="O2547" s="2">
        <v>481000000</v>
      </c>
      <c r="P2547" s="1">
        <f>F2547/O2547*100</f>
        <v>3.1185031185031189</v>
      </c>
      <c r="Q2547" s="1">
        <f>D2547/O2547*100</f>
        <v>21.621621621621621</v>
      </c>
      <c r="R2547" s="1">
        <f>B2547/S2547</f>
        <v>0.64545282692307693</v>
      </c>
      <c r="S2547" s="1">
        <f>($O2547+$O2547*($Q2547-$C$1)/$C$1)/$C2547</f>
        <v>30.3507850347283</v>
      </c>
      <c r="T2547" s="1">
        <f>($O2547+$O2547*($Q2547+T$2-$C$1)/$C$1)/$C2547</f>
        <v>33.158232650440667</v>
      </c>
      <c r="U2547" s="1">
        <f>($O2547+$O2547*($Q2547+U$2-$C$1)/$C$1)/$C2547</f>
        <v>31.754508842584485</v>
      </c>
      <c r="V2547" s="1">
        <f>($O2547+$O2547*($Q2547+V$2-$C$1)/$C$1)/$C2547</f>
        <v>30.3507850347283</v>
      </c>
      <c r="AA2547"/>
      <c r="AB2547"/>
    </row>
    <row r="2548" spans="1:28" hidden="1" x14ac:dyDescent="0.2">
      <c r="A2548" t="s">
        <v>2633</v>
      </c>
      <c r="B2548" s="5">
        <v>18.54</v>
      </c>
      <c r="C2548" s="2">
        <v>83960841</v>
      </c>
      <c r="D2548" s="2">
        <v>-47000000</v>
      </c>
      <c r="E2548" t="s">
        <v>27</v>
      </c>
      <c r="F2548" s="2">
        <v>-20000000</v>
      </c>
      <c r="G2548" s="1">
        <f>D2548/$C$3</f>
        <v>-0.47259354612176163</v>
      </c>
      <c r="H2548" s="1">
        <f>F2548/$C$3</f>
        <v>-0.20110363664755812</v>
      </c>
      <c r="I2548" s="1">
        <f>$B$3/G2548</f>
        <v>-14.028968559574468</v>
      </c>
      <c r="J2548" s="1">
        <f>$B$3/H2548</f>
        <v>-32.968076115000002</v>
      </c>
      <c r="K2548" s="4">
        <v>2714000000</v>
      </c>
      <c r="L2548" s="4">
        <v>1366000000</v>
      </c>
      <c r="M2548" s="1">
        <f>(K2548-L2548)/C2548</f>
        <v>16.055103592876112</v>
      </c>
      <c r="N2548" s="1">
        <f>B2548/M2548</f>
        <v>1.1547729912017803</v>
      </c>
      <c r="O2548" s="4">
        <v>1302000000</v>
      </c>
      <c r="P2548" s="1">
        <f>F2548/O2548*100</f>
        <v>-1.5360983102918586</v>
      </c>
      <c r="Q2548" s="1">
        <f>D2548/O2548*100</f>
        <v>-3.6098310291858677</v>
      </c>
      <c r="R2548" s="1">
        <f>B2548/S2548</f>
        <v>-3.3119872173191487</v>
      </c>
      <c r="S2548" s="1">
        <f>($O2548+$O2548*($Q2548-$C$1)/$C$1)/$C2548</f>
        <v>-5.5978476918781697</v>
      </c>
      <c r="T2548" s="1">
        <f>($O2548+$O2548*($Q2548+T$2-$C$1)/$C$1)/$C2548</f>
        <v>-2.4964018642929031</v>
      </c>
      <c r="U2548" s="1">
        <f>($O2548+$O2548*($Q2548+U$2-$C$1)/$C$1)/$C2548</f>
        <v>-4.0471247780855366</v>
      </c>
      <c r="V2548" s="1">
        <f>($O2548+$O2548*($Q2548+V$2-$C$1)/$C$1)/$C2548</f>
        <v>-5.5978476918781697</v>
      </c>
      <c r="AA2548"/>
      <c r="AB2548"/>
    </row>
    <row r="2549" spans="1:28" hidden="1" x14ac:dyDescent="0.2">
      <c r="A2549" t="s">
        <v>2634</v>
      </c>
      <c r="B2549" s="5">
        <v>0.83</v>
      </c>
      <c r="C2549" s="2">
        <v>14205301</v>
      </c>
      <c r="D2549" s="2">
        <v>-6000000</v>
      </c>
      <c r="E2549" t="s">
        <v>27</v>
      </c>
      <c r="F2549" s="2">
        <v>-6000000</v>
      </c>
      <c r="G2549" s="1">
        <f>D2549/$C$3</f>
        <v>-6.0331090994267443E-2</v>
      </c>
      <c r="H2549" s="1">
        <f>F2549/$C$3</f>
        <v>-6.0331090994267443E-2</v>
      </c>
      <c r="I2549" s="1">
        <f>$B$3/G2549</f>
        <v>-109.89358704999999</v>
      </c>
      <c r="J2549" s="1">
        <f>$B$3/H2549</f>
        <v>-109.89358704999999</v>
      </c>
      <c r="K2549" s="3">
        <v>15000000</v>
      </c>
      <c r="L2549" s="3">
        <v>4000000</v>
      </c>
      <c r="M2549" s="1">
        <f>(K2549-L2549)/C2549</f>
        <v>0.77435881154507036</v>
      </c>
      <c r="N2549" s="1">
        <f>B2549/M2549</f>
        <v>1.07185453</v>
      </c>
      <c r="O2549" s="3">
        <v>11000000</v>
      </c>
      <c r="P2549" s="1">
        <f>F2549/O2549*100</f>
        <v>-54.54545454545454</v>
      </c>
      <c r="Q2549" s="1">
        <f>D2549/O2549*100</f>
        <v>-54.54545454545454</v>
      </c>
      <c r="R2549" s="1">
        <f>B2549/S2549</f>
        <v>-0.19650666383333337</v>
      </c>
      <c r="S2549" s="1">
        <f>($O2549+$O2549*($Q2549-$C$1)/$C$1)/$C2549</f>
        <v>-4.2237753357003829</v>
      </c>
      <c r="T2549" s="1">
        <f>($O2549+$O2549*($Q2549+T$2-$C$1)/$C$1)/$C2549</f>
        <v>-4.0689035733913688</v>
      </c>
      <c r="U2549" s="1">
        <f>($O2549+$O2549*($Q2549+U$2-$C$1)/$C$1)/$C2549</f>
        <v>-4.1463394545458758</v>
      </c>
      <c r="V2549" s="1">
        <f>($O2549+$O2549*($Q2549+V$2-$C$1)/$C$1)/$C2549</f>
        <v>-4.2237753357003829</v>
      </c>
      <c r="AA2549"/>
      <c r="AB2549"/>
    </row>
    <row r="2550" spans="1:28" hidden="1" x14ac:dyDescent="0.2">
      <c r="A2550" t="s">
        <v>2635</v>
      </c>
      <c r="B2550" s="5">
        <v>30.69</v>
      </c>
      <c r="C2550" s="2">
        <v>559532065</v>
      </c>
      <c r="D2550" s="2">
        <v>1131000000</v>
      </c>
      <c r="E2550" t="s">
        <v>27</v>
      </c>
      <c r="F2550" s="2">
        <v>250000000</v>
      </c>
      <c r="G2550" s="1">
        <f>D2550/$C$3</f>
        <v>11.372410652419413</v>
      </c>
      <c r="H2550" s="1">
        <f>F2550/$C$3</f>
        <v>2.5137954580944766</v>
      </c>
      <c r="I2550" s="1">
        <f>$B$3/G2550</f>
        <v>0.58298985172413786</v>
      </c>
      <c r="J2550" s="1">
        <f>$B$3/H2550</f>
        <v>2.6374460892</v>
      </c>
      <c r="K2550" s="4">
        <v>57645000000</v>
      </c>
      <c r="L2550" s="4">
        <v>29060000000</v>
      </c>
      <c r="M2550" s="1">
        <f>(K2550-L2550)/C2550</f>
        <v>51.087331339983173</v>
      </c>
      <c r="N2550" s="1">
        <f>B2550/M2550</f>
        <v>0.60073601801119469</v>
      </c>
      <c r="O2550" s="4">
        <v>10118000000</v>
      </c>
      <c r="P2550" s="1">
        <f>F2550/O2550*100</f>
        <v>2.4708440403241747</v>
      </c>
      <c r="Q2550" s="1">
        <f>D2550/O2550*100</f>
        <v>11.178098438426566</v>
      </c>
      <c r="R2550" s="1">
        <f>B2550/S2550</f>
        <v>1.5183058421618039</v>
      </c>
      <c r="S2550" s="1">
        <f>($O2550+$O2550*($Q2550-$C$1)/$C$1)/$C2550</f>
        <v>20.213318784509696</v>
      </c>
      <c r="T2550" s="1">
        <f>($O2550+$O2550*($Q2550+T$2-$C$1)/$C$1)/$C2550</f>
        <v>23.829912232107734</v>
      </c>
      <c r="U2550" s="1">
        <f>($O2550+$O2550*($Q2550+U$2-$C$1)/$C$1)/$C2550</f>
        <v>22.021615508308717</v>
      </c>
      <c r="V2550" s="1">
        <f>($O2550+$O2550*($Q2550+V$2-$C$1)/$C$1)/$C2550</f>
        <v>20.213318784509696</v>
      </c>
      <c r="AA2550"/>
      <c r="AB2550"/>
    </row>
    <row r="2551" spans="1:28" hidden="1" x14ac:dyDescent="0.2">
      <c r="A2551" t="s">
        <v>2636</v>
      </c>
      <c r="B2551" s="5">
        <v>12.58</v>
      </c>
      <c r="C2551" s="2">
        <v>2750000</v>
      </c>
      <c r="D2551" s="2">
        <v>2000000</v>
      </c>
      <c r="E2551" t="s">
        <v>139</v>
      </c>
      <c r="F2551" s="2">
        <v>-2000000</v>
      </c>
      <c r="G2551" s="1">
        <f>D2551/$C$3</f>
        <v>2.0110363664755812E-2</v>
      </c>
      <c r="H2551" s="1">
        <f>F2551/$C$3</f>
        <v>-2.0110363664755812E-2</v>
      </c>
      <c r="I2551" s="1">
        <f>$B$3/G2551</f>
        <v>329.68076115000002</v>
      </c>
      <c r="J2551" s="1">
        <f>$B$3/H2551</f>
        <v>-329.68076115000002</v>
      </c>
      <c r="K2551" s="3">
        <v>90000000</v>
      </c>
      <c r="L2551" s="3">
        <v>45000000</v>
      </c>
      <c r="M2551" s="1">
        <f>(K2551-L2551)/C2551</f>
        <v>16.363636363636363</v>
      </c>
      <c r="N2551" s="1">
        <f>B2551/M2551</f>
        <v>0.76877777777777778</v>
      </c>
      <c r="O2551" s="3">
        <v>44000000</v>
      </c>
      <c r="P2551" s="1">
        <f>F2551/O2551*100</f>
        <v>-4.5454545454545459</v>
      </c>
      <c r="Q2551" s="1">
        <f>D2551/O2551*100</f>
        <v>4.5454545454545459</v>
      </c>
      <c r="R2551" s="1">
        <f>B2551/S2551</f>
        <v>1.7297499999999997</v>
      </c>
      <c r="S2551" s="1">
        <f>($O2551+$O2551*($Q2551-$C$1)/$C$1)/$C2551</f>
        <v>7.2727272727272743</v>
      </c>
      <c r="T2551" s="1">
        <f>($O2551+$O2551*($Q2551+T$2-$C$1)/$C$1)/$C2551</f>
        <v>10.472727272727274</v>
      </c>
      <c r="U2551" s="1">
        <f>($O2551+$O2551*($Q2551+U$2-$C$1)/$C$1)/$C2551</f>
        <v>8.8727272727272748</v>
      </c>
      <c r="V2551" s="1">
        <f>($O2551+$O2551*($Q2551+V$2-$C$1)/$C$1)/$C2551</f>
        <v>7.2727272727272743</v>
      </c>
      <c r="AA2551"/>
      <c r="AB2551"/>
    </row>
    <row r="2552" spans="1:28" hidden="1" x14ac:dyDescent="0.2">
      <c r="A2552" t="s">
        <v>2637</v>
      </c>
      <c r="B2552" s="5">
        <v>102.98</v>
      </c>
      <c r="C2552" s="2">
        <v>191000000</v>
      </c>
      <c r="D2552" s="2">
        <v>621000000</v>
      </c>
      <c r="E2552" t="s">
        <v>80</v>
      </c>
      <c r="F2552" s="2">
        <v>195000000</v>
      </c>
      <c r="G2552" s="1">
        <f>D2552/$C$3</f>
        <v>6.2442679179066802</v>
      </c>
      <c r="H2552" s="1">
        <f>F2552/$C$3</f>
        <v>1.9607604573136919</v>
      </c>
      <c r="I2552" s="1">
        <f>$B$3/G2552</f>
        <v>1.0617737879227052</v>
      </c>
      <c r="J2552" s="1">
        <f>$B$3/H2552</f>
        <v>3.38134114</v>
      </c>
      <c r="K2552" s="4">
        <v>6623000000</v>
      </c>
      <c r="L2552" s="4">
        <v>3619000000</v>
      </c>
      <c r="M2552" s="1">
        <f>(K2552-L2552)/C2552</f>
        <v>15.727748691099476</v>
      </c>
      <c r="N2552" s="1">
        <f>B2552/M2552</f>
        <v>6.5476631158455394</v>
      </c>
      <c r="O2552" s="4">
        <v>3004000000</v>
      </c>
      <c r="P2552" s="1">
        <f>F2552/O2552*100</f>
        <v>6.4913448735019976</v>
      </c>
      <c r="Q2552" s="1">
        <f>D2552/O2552*100</f>
        <v>20.672436750998667</v>
      </c>
      <c r="R2552" s="1">
        <f>B2552/S2552</f>
        <v>3.1673397745571661</v>
      </c>
      <c r="S2552" s="1">
        <f>($O2552+$O2552*($Q2552-$C$1)/$C$1)/$C2552</f>
        <v>32.513089005235599</v>
      </c>
      <c r="T2552" s="1">
        <f>($O2552+$O2552*($Q2552+T$2-$C$1)/$C$1)/$C2552</f>
        <v>35.658638743455491</v>
      </c>
      <c r="U2552" s="1">
        <f>($O2552+$O2552*($Q2552+U$2-$C$1)/$C$1)/$C2552</f>
        <v>34.085863874345542</v>
      </c>
      <c r="V2552" s="1">
        <f>($O2552+$O2552*($Q2552+V$2-$C$1)/$C$1)/$C2552</f>
        <v>32.513089005235599</v>
      </c>
      <c r="AA2552"/>
      <c r="AB2552"/>
    </row>
    <row r="2553" spans="1:28" hidden="1" x14ac:dyDescent="0.2">
      <c r="A2553" t="s">
        <v>2638</v>
      </c>
      <c r="B2553" s="5">
        <v>6.17</v>
      </c>
      <c r="C2553" s="2">
        <v>10805000</v>
      </c>
      <c r="D2553" s="2">
        <v>-8000000</v>
      </c>
      <c r="E2553" t="s">
        <v>559</v>
      </c>
      <c r="F2553" s="2">
        <v>2000000</v>
      </c>
      <c r="G2553" s="1">
        <f>D2553/$C$3</f>
        <v>-8.0441454659023248E-2</v>
      </c>
      <c r="H2553" s="1">
        <f>F2553/$C$3</f>
        <v>2.0110363664755812E-2</v>
      </c>
      <c r="I2553" s="1">
        <f>$B$3/G2553</f>
        <v>-82.420190287500006</v>
      </c>
      <c r="J2553" s="1">
        <f>$B$3/H2553</f>
        <v>329.68076115000002</v>
      </c>
      <c r="K2553" s="3">
        <v>281000000</v>
      </c>
      <c r="L2553" s="3">
        <v>166000000</v>
      </c>
      <c r="M2553" s="1">
        <f>(K2553-L2553)/C2553</f>
        <v>10.643220731142989</v>
      </c>
      <c r="N2553" s="1">
        <f>B2553/M2553</f>
        <v>0.57971173913043483</v>
      </c>
      <c r="O2553" s="3">
        <v>115000000</v>
      </c>
      <c r="P2553" s="1">
        <f>F2553/O2553*100</f>
        <v>1.7391304347826086</v>
      </c>
      <c r="Q2553" s="1">
        <f>D2553/O2553*100</f>
        <v>-6.9565217391304346</v>
      </c>
      <c r="R2553" s="1">
        <f>B2553/S2553</f>
        <v>-0.83333562500000025</v>
      </c>
      <c r="S2553" s="1">
        <f>($O2553+$O2553*($Q2553-$C$1)/$C$1)/$C2553</f>
        <v>-7.40397963905599</v>
      </c>
      <c r="T2553" s="1">
        <f>($O2553+$O2553*($Q2553+T$2-$C$1)/$C$1)/$C2553</f>
        <v>-5.2753354928273923</v>
      </c>
      <c r="U2553" s="1">
        <f>($O2553+$O2553*($Q2553+U$2-$C$1)/$C$1)/$C2553</f>
        <v>-6.3396575659416907</v>
      </c>
      <c r="V2553" s="1">
        <f>($O2553+$O2553*($Q2553+V$2-$C$1)/$C$1)/$C2553</f>
        <v>-7.40397963905599</v>
      </c>
      <c r="AA2553"/>
      <c r="AB2553"/>
    </row>
    <row r="2554" spans="1:28" hidden="1" x14ac:dyDescent="0.2">
      <c r="A2554" t="s">
        <v>2639</v>
      </c>
      <c r="B2554" s="5">
        <v>3.09</v>
      </c>
      <c r="C2554" s="2">
        <v>19095870</v>
      </c>
      <c r="D2554" s="2">
        <v>-23000000</v>
      </c>
      <c r="E2554" t="s">
        <v>27</v>
      </c>
      <c r="F2554" s="2">
        <v>-9000000</v>
      </c>
      <c r="G2554" s="1">
        <f>D2554/$C$3</f>
        <v>-0.23126918214469186</v>
      </c>
      <c r="H2554" s="1">
        <f>F2554/$C$3</f>
        <v>-9.0496636491401161E-2</v>
      </c>
      <c r="I2554" s="1">
        <f>$B$3/G2554</f>
        <v>-28.667892273913044</v>
      </c>
      <c r="J2554" s="1">
        <f>$B$3/H2554</f>
        <v>-73.262391366666662</v>
      </c>
      <c r="K2554" s="3">
        <v>98000000</v>
      </c>
      <c r="L2554" s="3">
        <v>11000000</v>
      </c>
      <c r="M2554" s="1">
        <f>(K2554-L2554)/C2554</f>
        <v>4.5559589586648839</v>
      </c>
      <c r="N2554" s="1">
        <f>B2554/M2554</f>
        <v>0.67823262413793106</v>
      </c>
      <c r="O2554" s="3">
        <v>86000000</v>
      </c>
      <c r="P2554" s="1">
        <f>F2554/O2554*100</f>
        <v>-10.465116279069768</v>
      </c>
      <c r="Q2554" s="1">
        <f>D2554/O2554*100</f>
        <v>-26.744186046511626</v>
      </c>
      <c r="R2554" s="1">
        <f>B2554/S2554</f>
        <v>-0.25654886217391304</v>
      </c>
      <c r="S2554" s="1">
        <f>($O2554+$O2554*($Q2554-$C$1)/$C$1)/$C2554</f>
        <v>-12.044489201068084</v>
      </c>
      <c r="T2554" s="1">
        <f>($O2554+$O2554*($Q2554+T$2-$C$1)/$C$1)/$C2554</f>
        <v>-11.143770878205601</v>
      </c>
      <c r="U2554" s="1">
        <f>($O2554+$O2554*($Q2554+U$2-$C$1)/$C$1)/$C2554</f>
        <v>-11.594130039636843</v>
      </c>
      <c r="V2554" s="1">
        <f>($O2554+$O2554*($Q2554+V$2-$C$1)/$C$1)/$C2554</f>
        <v>-12.044489201068084</v>
      </c>
      <c r="AA2554"/>
      <c r="AB2554"/>
    </row>
    <row r="2555" spans="1:28" hidden="1" x14ac:dyDescent="0.2">
      <c r="A2555" t="s">
        <v>2640</v>
      </c>
      <c r="B2555" s="5">
        <v>19.29</v>
      </c>
      <c r="C2555" s="2">
        <v>998328000</v>
      </c>
      <c r="D2555" s="2">
        <v>1866000000</v>
      </c>
      <c r="E2555" t="s">
        <v>27</v>
      </c>
      <c r="F2555" s="2">
        <v>416000000</v>
      </c>
      <c r="G2555" s="1">
        <f>D2555/$C$3</f>
        <v>18.762969299217175</v>
      </c>
      <c r="H2555" s="1">
        <f>F2555/$C$3</f>
        <v>4.1829556422692091</v>
      </c>
      <c r="I2555" s="1">
        <f>$B$3/G2555</f>
        <v>0.3533555853697749</v>
      </c>
      <c r="J2555" s="1">
        <f>$B$3/H2555</f>
        <v>1.5850036593750001</v>
      </c>
      <c r="K2555" s="4">
        <v>146691000000</v>
      </c>
      <c r="L2555" s="4">
        <v>129575000000</v>
      </c>
      <c r="M2555" s="1">
        <f>(K2555-L2555)/C2555</f>
        <v>17.144665881353625</v>
      </c>
      <c r="N2555" s="1">
        <f>B2555/M2555</f>
        <v>1.1251312876840383</v>
      </c>
      <c r="O2555" s="4">
        <v>17116000000</v>
      </c>
      <c r="P2555" s="1">
        <f>F2555/O2555*100</f>
        <v>2.4304744099088573</v>
      </c>
      <c r="Q2555" s="1">
        <f>D2555/O2555*100</f>
        <v>10.902079925216173</v>
      </c>
      <c r="R2555" s="1">
        <f>B2555/S2555</f>
        <v>1.0320336077170418</v>
      </c>
      <c r="S2555" s="1">
        <f>($O2555+$O2555*($Q2555-$C$1)/$C$1)/$C2555</f>
        <v>18.691251772964396</v>
      </c>
      <c r="T2555" s="1">
        <f>($O2555+$O2555*($Q2555+T$2-$C$1)/$C$1)/$C2555</f>
        <v>22.120184949235121</v>
      </c>
      <c r="U2555" s="1">
        <f>($O2555+$O2555*($Q2555+U$2-$C$1)/$C$1)/$C2555</f>
        <v>20.405718361099758</v>
      </c>
      <c r="V2555" s="1">
        <f>($O2555+$O2555*($Q2555+V$2-$C$1)/$C$1)/$C2555</f>
        <v>18.691251772964396</v>
      </c>
      <c r="AA2555"/>
      <c r="AB2555"/>
    </row>
    <row r="2556" spans="1:28" hidden="1" x14ac:dyDescent="0.2">
      <c r="A2556" t="s">
        <v>2641</v>
      </c>
      <c r="B2556" s="5">
        <v>38.47</v>
      </c>
      <c r="C2556" s="2">
        <v>23342000</v>
      </c>
      <c r="D2556" s="2">
        <v>58000000</v>
      </c>
      <c r="E2556" t="s">
        <v>27</v>
      </c>
      <c r="F2556" s="2">
        <v>15000000</v>
      </c>
      <c r="G2556" s="1">
        <f>D2556/$C$3</f>
        <v>0.58320054627791862</v>
      </c>
      <c r="H2556" s="1">
        <f>F2556/$C$3</f>
        <v>0.15082772748566861</v>
      </c>
      <c r="I2556" s="1">
        <f>$B$3/G2556</f>
        <v>11.368302108620689</v>
      </c>
      <c r="J2556" s="1">
        <f>$B$3/H2556</f>
        <v>43.957434819999996</v>
      </c>
      <c r="K2556" s="3">
        <v>409000000</v>
      </c>
      <c r="L2556" s="3">
        <v>221000000</v>
      </c>
      <c r="M2556" s="1">
        <f>(K2556-L2556)/C2556</f>
        <v>8.0541513152257735</v>
      </c>
      <c r="N2556" s="1">
        <f>B2556/M2556</f>
        <v>4.7764188297872341</v>
      </c>
      <c r="O2556" s="3">
        <v>188000000</v>
      </c>
      <c r="P2556" s="1">
        <f>F2556/O2556*100</f>
        <v>7.9787234042553195</v>
      </c>
      <c r="Q2556" s="1">
        <f>D2556/O2556*100</f>
        <v>30.851063829787233</v>
      </c>
      <c r="R2556" s="1">
        <f>B2556/S2556</f>
        <v>1.5482185172413792</v>
      </c>
      <c r="S2556" s="1">
        <f>($O2556+$O2556*($Q2556-$C$1)/$C$1)/$C2556</f>
        <v>24.847913632079514</v>
      </c>
      <c r="T2556" s="1">
        <f>($O2556+$O2556*($Q2556+T$2-$C$1)/$C$1)/$C2556</f>
        <v>26.45874389512467</v>
      </c>
      <c r="U2556" s="1">
        <f>($O2556+$O2556*($Q2556+U$2-$C$1)/$C$1)/$C2556</f>
        <v>25.65332876360209</v>
      </c>
      <c r="V2556" s="1">
        <f>($O2556+$O2556*($Q2556+V$2-$C$1)/$C$1)/$C2556</f>
        <v>24.847913632079514</v>
      </c>
      <c r="AA2556"/>
      <c r="AB2556"/>
    </row>
    <row r="2557" spans="1:28" hidden="1" x14ac:dyDescent="0.2">
      <c r="A2557" t="s">
        <v>4847</v>
      </c>
      <c r="B2557" s="5">
        <v>16.45</v>
      </c>
      <c r="C2557" s="2">
        <v>72387000</v>
      </c>
      <c r="D2557" s="2">
        <v>184000000</v>
      </c>
      <c r="E2557" t="s">
        <v>27</v>
      </c>
      <c r="F2557" s="2">
        <v>33000000</v>
      </c>
      <c r="G2557" s="1">
        <f>D2557/$C$3</f>
        <v>1.8501534571575349</v>
      </c>
      <c r="H2557" s="1">
        <f>F2557/$C$3</f>
        <v>0.33182100046847091</v>
      </c>
      <c r="I2557" s="1">
        <f>$B$3/G2557</f>
        <v>3.5834865342391304</v>
      </c>
      <c r="J2557" s="1">
        <f>$B$3/H2557</f>
        <v>19.98065219090909</v>
      </c>
      <c r="K2557" s="2">
        <v>1255000000</v>
      </c>
      <c r="L2557" s="2">
        <v>399000000</v>
      </c>
      <c r="M2557" s="1">
        <f>(K2557-L2557)/C2557</f>
        <v>11.825327752220703</v>
      </c>
      <c r="N2557" s="1">
        <f>B2557/M2557</f>
        <v>1.3910819509345793</v>
      </c>
      <c r="O2557" s="2">
        <v>840000000</v>
      </c>
      <c r="P2557" s="1">
        <f>F2557/O2557*100</f>
        <v>3.9285714285714284</v>
      </c>
      <c r="Q2557" s="1">
        <f>D2557/O2557*100</f>
        <v>21.904761904761905</v>
      </c>
      <c r="R2557" s="1">
        <f>B2557/S2557</f>
        <v>0.64715551630434776</v>
      </c>
      <c r="S2557" s="1">
        <f>($O2557+$O2557*($Q2557-$C$1)/$C$1)/$C2557</f>
        <v>25.418928813184689</v>
      </c>
      <c r="T2557" s="1">
        <f>($O2557+$O2557*($Q2557+T$2-$C$1)/$C$1)/$C2557</f>
        <v>27.739787530910245</v>
      </c>
      <c r="U2557" s="1">
        <f>($O2557+$O2557*($Q2557+U$2-$C$1)/$C$1)/$C2557</f>
        <v>26.579358172047467</v>
      </c>
      <c r="V2557" s="1">
        <f>($O2557+$O2557*($Q2557+V$2-$C$1)/$C$1)/$C2557</f>
        <v>25.418928813184689</v>
      </c>
      <c r="AA2557"/>
      <c r="AB2557"/>
    </row>
    <row r="2558" spans="1:28" hidden="1" x14ac:dyDescent="0.2">
      <c r="A2558" t="s">
        <v>2643</v>
      </c>
      <c r="B2558" s="5">
        <v>7.84</v>
      </c>
      <c r="C2558" s="2">
        <v>8370715</v>
      </c>
      <c r="D2558" s="2">
        <v>0.81</v>
      </c>
      <c r="E2558" t="s">
        <v>30</v>
      </c>
      <c r="F2558" s="2">
        <v>0.23</v>
      </c>
      <c r="G2558" s="1">
        <f>D2558/$C$3</f>
        <v>8.1446972842261047E-9</v>
      </c>
      <c r="H2558" s="1">
        <f>F2558/$C$3</f>
        <v>2.3126918214469188E-9</v>
      </c>
      <c r="I2558" s="1">
        <f>$B$3/G2558</f>
        <v>814026570.74074066</v>
      </c>
      <c r="J2558" s="1">
        <f>$B$3/H2558</f>
        <v>2866789227.391304</v>
      </c>
      <c r="K2558" s="3">
        <v>329000000</v>
      </c>
      <c r="L2558" s="3">
        <v>263000000</v>
      </c>
      <c r="M2558" s="1">
        <f>(K2558-L2558)/C2558</f>
        <v>7.8846311217142144</v>
      </c>
      <c r="N2558" s="1">
        <f>B2558/M2558</f>
        <v>0.99433947878787876</v>
      </c>
      <c r="O2558" s="3">
        <v>66000000</v>
      </c>
      <c r="P2558" s="1">
        <f>F2558/O2558*100</f>
        <v>3.4848484848484851E-7</v>
      </c>
      <c r="Q2558" s="1">
        <f>D2558/O2558*100</f>
        <v>1.2272727272727274E-6</v>
      </c>
      <c r="R2558" s="1">
        <f>B2558/S2558</f>
        <v>8102025.3812255599</v>
      </c>
      <c r="S2558" s="1">
        <f>($O2558+$O2558*($Q2558-$C$1)/$C$1)/$C2558</f>
        <v>9.6765927420657814E-7</v>
      </c>
      <c r="T2558" s="1">
        <f>($O2558+$O2558*($Q2558+T$2-$C$1)/$C$1)/$C2558</f>
        <v>1.576927192002118</v>
      </c>
      <c r="U2558" s="1">
        <f>($O2558+$O2558*($Q2558+U$2-$C$1)/$C$1)/$C2558</f>
        <v>0.78846407983069566</v>
      </c>
      <c r="V2558" s="1">
        <f>($O2558+$O2558*($Q2558+V$2-$C$1)/$C$1)/$C2558</f>
        <v>9.6765927420657814E-7</v>
      </c>
      <c r="AA2558"/>
      <c r="AB2558"/>
    </row>
    <row r="2559" spans="1:28" hidden="1" x14ac:dyDescent="0.2">
      <c r="A2559" t="s">
        <v>2644</v>
      </c>
      <c r="B2559" s="5">
        <v>62.65</v>
      </c>
      <c r="C2559" s="2">
        <v>37330066</v>
      </c>
      <c r="D2559" s="2">
        <v>-41000000</v>
      </c>
      <c r="E2559" t="s">
        <v>27</v>
      </c>
      <c r="F2559" s="2">
        <v>-12000000</v>
      </c>
      <c r="G2559" s="1">
        <f>D2559/$C$3</f>
        <v>-0.41226245512749415</v>
      </c>
      <c r="H2559" s="1">
        <f>F2559/$C$3</f>
        <v>-0.12066218198853489</v>
      </c>
      <c r="I2559" s="1">
        <f>$B$3/G2559</f>
        <v>-16.081988348780488</v>
      </c>
      <c r="J2559" s="1">
        <f>$B$3/H2559</f>
        <v>-54.946793524999997</v>
      </c>
      <c r="K2559" s="3">
        <v>69000000</v>
      </c>
      <c r="L2559" s="3">
        <v>9000000</v>
      </c>
      <c r="M2559" s="1">
        <f>(K2559-L2559)/C2559</f>
        <v>1.6072835231526246</v>
      </c>
      <c r="N2559" s="1">
        <f>B2559/M2559</f>
        <v>38.978810581666664</v>
      </c>
      <c r="O2559" s="3">
        <v>60000000</v>
      </c>
      <c r="P2559" s="1">
        <f>F2559/O2559*100</f>
        <v>-20</v>
      </c>
      <c r="Q2559" s="1">
        <f>D2559/O2559*100</f>
        <v>-68.333333333333329</v>
      </c>
      <c r="R2559" s="1">
        <f>B2559/S2559</f>
        <v>-5.7042161826829263</v>
      </c>
      <c r="S2559" s="1">
        <f>($O2559+$O2559*($Q2559-$C$1)/$C$1)/$C2559</f>
        <v>-10.983104074876268</v>
      </c>
      <c r="T2559" s="1">
        <f>($O2559+$O2559*($Q2559+T$2-$C$1)/$C$1)/$C2559</f>
        <v>-10.661647370245742</v>
      </c>
      <c r="U2559" s="1">
        <f>($O2559+$O2559*($Q2559+U$2-$C$1)/$C$1)/$C2559</f>
        <v>-10.822375722561004</v>
      </c>
      <c r="V2559" s="1">
        <f>($O2559+$O2559*($Q2559+V$2-$C$1)/$C$1)/$C2559</f>
        <v>-10.983104074876268</v>
      </c>
      <c r="AA2559"/>
      <c r="AB2559"/>
    </row>
    <row r="2560" spans="1:28" hidden="1" x14ac:dyDescent="0.2">
      <c r="A2560" t="s">
        <v>2645</v>
      </c>
      <c r="B2560" s="5">
        <v>28.04</v>
      </c>
      <c r="C2560" s="2">
        <v>1419400000</v>
      </c>
      <c r="D2560" s="2">
        <v>586000000</v>
      </c>
      <c r="E2560" t="s">
        <v>27</v>
      </c>
      <c r="F2560" s="2">
        <v>304000000</v>
      </c>
      <c r="G2560" s="1">
        <f>D2560/$C$3</f>
        <v>5.8923365537734531</v>
      </c>
      <c r="H2560" s="1">
        <f>F2560/$C$3</f>
        <v>3.0567752770428838</v>
      </c>
      <c r="I2560" s="1">
        <f>$B$3/G2560</f>
        <v>1.1251903110921502</v>
      </c>
      <c r="J2560" s="1">
        <f>$B$3/H2560</f>
        <v>2.1689523759868421</v>
      </c>
      <c r="K2560" s="4">
        <v>49400000000</v>
      </c>
      <c r="L2560" s="4">
        <v>26486000000</v>
      </c>
      <c r="M2560" s="1">
        <f>(K2560-L2560)/C2560</f>
        <v>16.14344089051712</v>
      </c>
      <c r="N2560" s="1">
        <f>B2560/M2560</f>
        <v>1.7369283407523783</v>
      </c>
      <c r="O2560" s="4">
        <v>22914000000</v>
      </c>
      <c r="P2560" s="1">
        <f>F2560/O2560*100</f>
        <v>1.3266998341625207</v>
      </c>
      <c r="Q2560" s="1">
        <f>D2560/O2560*100</f>
        <v>2.5573884961159115</v>
      </c>
      <c r="R2560" s="1">
        <f>B2560/S2560</f>
        <v>6.7918047781569957</v>
      </c>
      <c r="S2560" s="1">
        <f>($O2560+$O2560*($Q2560-$C$1)/$C$1)/$C2560</f>
        <v>4.1285050021135694</v>
      </c>
      <c r="T2560" s="1">
        <f>($O2560+$O2560*($Q2560+T$2-$C$1)/$C$1)/$C2560</f>
        <v>7.357193180216993</v>
      </c>
      <c r="U2560" s="1">
        <f>($O2560+$O2560*($Q2560+U$2-$C$1)/$C$1)/$C2560</f>
        <v>5.7428490911652812</v>
      </c>
      <c r="V2560" s="1">
        <f>($O2560+$O2560*($Q2560+V$2-$C$1)/$C$1)/$C2560</f>
        <v>4.1285050021135694</v>
      </c>
      <c r="AA2560"/>
      <c r="AB2560"/>
    </row>
    <row r="2561" spans="1:28" hidden="1" x14ac:dyDescent="0.2">
      <c r="A2561" t="s">
        <v>1689</v>
      </c>
      <c r="B2561" s="5">
        <v>8.9499999999999993</v>
      </c>
      <c r="C2561" s="2">
        <v>14467634</v>
      </c>
      <c r="D2561" s="2">
        <v>20000000</v>
      </c>
      <c r="E2561" t="s">
        <v>143</v>
      </c>
      <c r="F2561" s="2">
        <v>3000000</v>
      </c>
      <c r="G2561" s="1">
        <f>D2561/$C$3</f>
        <v>0.20110363664755812</v>
      </c>
      <c r="H2561" s="1">
        <f>F2561/$C$3</f>
        <v>3.0165545497133722E-2</v>
      </c>
      <c r="I2561" s="1">
        <f>$B$3/G2561</f>
        <v>32.968076115000002</v>
      </c>
      <c r="J2561" s="1">
        <f>$B$3/H2561</f>
        <v>219.78717409999999</v>
      </c>
      <c r="K2561" s="2">
        <v>156000000</v>
      </c>
      <c r="L2561" s="2">
        <v>30000000</v>
      </c>
      <c r="M2561" s="1">
        <f>(K2561-L2561)/C2561</f>
        <v>8.7090950738731703</v>
      </c>
      <c r="N2561" s="1">
        <f>B2561/M2561</f>
        <v>1.0276613039682541</v>
      </c>
      <c r="O2561" s="2">
        <v>126000000</v>
      </c>
      <c r="P2561" s="1">
        <f>F2561/O2561*100</f>
        <v>2.3809523809523809</v>
      </c>
      <c r="Q2561" s="1">
        <f>D2561/O2561*100</f>
        <v>15.873015873015872</v>
      </c>
      <c r="R2561" s="1">
        <f>B2561/S2561</f>
        <v>0.64742662149999997</v>
      </c>
      <c r="S2561" s="1">
        <f>($O2561+$O2561*($Q2561-$C$1)/$C$1)/$C2561</f>
        <v>13.82396043471932</v>
      </c>
      <c r="T2561" s="1">
        <f>($O2561+$O2561*($Q2561+T$2-$C$1)/$C$1)/$C2561</f>
        <v>15.565779449493952</v>
      </c>
      <c r="U2561" s="1">
        <f>($O2561+$O2561*($Q2561+U$2-$C$1)/$C$1)/$C2561</f>
        <v>14.694869942106637</v>
      </c>
      <c r="V2561" s="1">
        <f>($O2561+$O2561*($Q2561+V$2-$C$1)/$C$1)/$C2561</f>
        <v>13.82396043471932</v>
      </c>
      <c r="AA2561"/>
      <c r="AB2561"/>
    </row>
    <row r="2562" spans="1:28" hidden="1" x14ac:dyDescent="0.2">
      <c r="A2562" t="s">
        <v>2647</v>
      </c>
      <c r="B2562" s="5">
        <v>5.98</v>
      </c>
      <c r="C2562" s="2">
        <v>410992000</v>
      </c>
      <c r="D2562" s="2">
        <v>-94000000</v>
      </c>
      <c r="E2562" t="s">
        <v>27</v>
      </c>
      <c r="F2562" s="2">
        <v>16000000</v>
      </c>
      <c r="G2562" s="1">
        <f>D2562/$C$3</f>
        <v>-0.94518709224352326</v>
      </c>
      <c r="H2562" s="1">
        <f>F2562/$C$3</f>
        <v>0.1608829093180465</v>
      </c>
      <c r="I2562" s="1">
        <f>$B$3/G2562</f>
        <v>-7.0144842797872338</v>
      </c>
      <c r="J2562" s="1">
        <f>$B$3/H2562</f>
        <v>41.210095143750003</v>
      </c>
      <c r="K2562" s="4">
        <v>4468000000</v>
      </c>
      <c r="L2562" s="4">
        <v>3577000000</v>
      </c>
      <c r="M2562" s="1">
        <f>(K2562-L2562)/C2562</f>
        <v>2.1679254097403358</v>
      </c>
      <c r="N2562" s="1">
        <f>B2562/M2562</f>
        <v>2.7583974859708191</v>
      </c>
      <c r="O2562" s="3">
        <v>891000000</v>
      </c>
      <c r="P2562" s="1">
        <f>F2562/O2562*100</f>
        <v>1.7957351290684627</v>
      </c>
      <c r="Q2562" s="1">
        <f>D2562/O2562*100</f>
        <v>-10.549943883277217</v>
      </c>
      <c r="R2562" s="1">
        <f>B2562/S2562</f>
        <v>-2.614608680851064</v>
      </c>
      <c r="S2562" s="1">
        <f>($O2562+$O2562*($Q2562-$C$1)/$C$1)/$C2562</f>
        <v>-2.2871491415891305</v>
      </c>
      <c r="T2562" s="1">
        <f>($O2562+$O2562*($Q2562+T$2-$C$1)/$C$1)/$C2562</f>
        <v>-1.8535640596410636</v>
      </c>
      <c r="U2562" s="1">
        <f>($O2562+$O2562*($Q2562+U$2-$C$1)/$C$1)/$C2562</f>
        <v>-2.0703566006150971</v>
      </c>
      <c r="V2562" s="1">
        <f>($O2562+$O2562*($Q2562+V$2-$C$1)/$C$1)/$C2562</f>
        <v>-2.2871491415891305</v>
      </c>
      <c r="AA2562"/>
      <c r="AB2562"/>
    </row>
    <row r="2563" spans="1:28" hidden="1" x14ac:dyDescent="0.2">
      <c r="A2563" t="s">
        <v>2648</v>
      </c>
      <c r="B2563" s="5">
        <v>1.51</v>
      </c>
      <c r="C2563" s="2">
        <v>7404831</v>
      </c>
      <c r="D2563" s="2">
        <v>0.43</v>
      </c>
      <c r="E2563" t="s">
        <v>30</v>
      </c>
      <c r="F2563" s="2">
        <v>-0.31</v>
      </c>
      <c r="G2563" s="1">
        <f>D2563/$C$3</f>
        <v>4.3237281879224994E-9</v>
      </c>
      <c r="H2563" s="1">
        <f>F2563/$C$3</f>
        <v>-3.1171063680371512E-9</v>
      </c>
      <c r="I2563" s="1">
        <f>$B$3/G2563</f>
        <v>1533398889.0697675</v>
      </c>
      <c r="J2563" s="1">
        <f>$B$3/H2563</f>
        <v>-2126972652.5806451</v>
      </c>
      <c r="K2563" s="3">
        <v>22000000</v>
      </c>
      <c r="L2563" s="3">
        <v>7000000</v>
      </c>
      <c r="M2563" s="1">
        <f>(K2563-L2563)/C2563</f>
        <v>2.0257045704351659</v>
      </c>
      <c r="N2563" s="1">
        <f>B2563/M2563</f>
        <v>0.74541965399999999</v>
      </c>
      <c r="O2563" s="3">
        <v>15000000</v>
      </c>
      <c r="P2563" s="1">
        <f>F2563/O2563*100</f>
        <v>-2.0666666666666666E-6</v>
      </c>
      <c r="Q2563" s="1">
        <f>D2563/O2563*100</f>
        <v>2.8666666666666666E-6</v>
      </c>
      <c r="R2563" s="1">
        <f>B2563/S2563</f>
        <v>2600301.1181540987</v>
      </c>
      <c r="S2563" s="1">
        <f>($O2563+$O2563*($Q2563-$C$1)/$C$1)/$C2563</f>
        <v>5.8070197695869876E-7</v>
      </c>
      <c r="T2563" s="1">
        <f>($O2563+$O2563*($Q2563+T$2-$C$1)/$C$1)/$C2563</f>
        <v>0.40514149478901013</v>
      </c>
      <c r="U2563" s="1">
        <f>($O2563+$O2563*($Q2563+U$2-$C$1)/$C$1)/$C2563</f>
        <v>0.20257103774549354</v>
      </c>
      <c r="V2563" s="1">
        <f>($O2563+$O2563*($Q2563+V$2-$C$1)/$C$1)/$C2563</f>
        <v>5.8070197695869876E-7</v>
      </c>
      <c r="AA2563"/>
      <c r="AB2563"/>
    </row>
    <row r="2564" spans="1:28" hidden="1" x14ac:dyDescent="0.2">
      <c r="A2564" t="s">
        <v>2649</v>
      </c>
      <c r="B2564" s="5">
        <v>18.829999999999998</v>
      </c>
      <c r="C2564" s="2">
        <v>109900000</v>
      </c>
      <c r="D2564" s="2">
        <v>-4000000</v>
      </c>
      <c r="E2564" t="s">
        <v>686</v>
      </c>
      <c r="F2564" s="2">
        <v>3000000</v>
      </c>
      <c r="G2564" s="1">
        <f>D2564/$C$3</f>
        <v>-4.0220727329511624E-2</v>
      </c>
      <c r="H2564" s="1">
        <f>F2564/$C$3</f>
        <v>3.0165545497133722E-2</v>
      </c>
      <c r="I2564" s="1">
        <f>$B$3/G2564</f>
        <v>-164.84038057500001</v>
      </c>
      <c r="J2564" s="1">
        <f>$B$3/H2564</f>
        <v>219.78717409999999</v>
      </c>
      <c r="K2564" s="4">
        <v>1178000000</v>
      </c>
      <c r="L2564" s="3">
        <v>596000000</v>
      </c>
      <c r="M2564" s="1">
        <f>(K2564-L2564)/C2564</f>
        <v>5.2957233848953598</v>
      </c>
      <c r="N2564" s="1">
        <f>B2564/M2564</f>
        <v>3.555699312714776</v>
      </c>
      <c r="O2564" s="3">
        <v>567000000</v>
      </c>
      <c r="P2564" s="1">
        <f>F2564/O2564*100</f>
        <v>0.52910052910052907</v>
      </c>
      <c r="Q2564" s="1">
        <f>D2564/O2564*100</f>
        <v>-0.70546737213403876</v>
      </c>
      <c r="R2564" s="1">
        <f>B2564/S2564</f>
        <v>-51.735425000000149</v>
      </c>
      <c r="S2564" s="1">
        <f>($O2564+$O2564*($Q2564-$C$1)/$C$1)/$C2564</f>
        <v>-0.3639672429481336</v>
      </c>
      <c r="T2564" s="1">
        <f>($O2564+$O2564*($Q2564+T$2-$C$1)/$C$1)/$C2564</f>
        <v>0.66787989080982824</v>
      </c>
      <c r="U2564" s="1">
        <f>($O2564+$O2564*($Q2564+U$2-$C$1)/$C$1)/$C2564</f>
        <v>0.15195632393084732</v>
      </c>
      <c r="V2564" s="1">
        <f>($O2564+$O2564*($Q2564+V$2-$C$1)/$C$1)/$C2564</f>
        <v>-0.3639672429481336</v>
      </c>
      <c r="AA2564"/>
      <c r="AB2564"/>
    </row>
    <row r="2565" spans="1:28" hidden="1" x14ac:dyDescent="0.2">
      <c r="A2565" t="s">
        <v>3290</v>
      </c>
      <c r="B2565" s="5">
        <v>50.33</v>
      </c>
      <c r="C2565" s="2">
        <v>304980000</v>
      </c>
      <c r="D2565" s="2">
        <v>2361000000</v>
      </c>
      <c r="E2565" t="s">
        <v>27</v>
      </c>
      <c r="F2565" s="2">
        <v>275000000</v>
      </c>
      <c r="G2565" s="1">
        <f>D2565/$C$3</f>
        <v>23.740284306244238</v>
      </c>
      <c r="H2565" s="1">
        <f>F2565/$C$3</f>
        <v>2.7651750039039245</v>
      </c>
      <c r="I2565" s="1">
        <f>$B$3/G2565</f>
        <v>0.27927213989834815</v>
      </c>
      <c r="J2565" s="1">
        <f>$B$3/H2565</f>
        <v>2.3976782629090909</v>
      </c>
      <c r="K2565" s="2">
        <v>18506000000</v>
      </c>
      <c r="L2565" s="2">
        <v>7645000000</v>
      </c>
      <c r="M2565" s="1">
        <f>(K2565-L2565)/C2565</f>
        <v>35.612171289920653</v>
      </c>
      <c r="N2565" s="1">
        <f>B2565/M2565</f>
        <v>1.4132808581161955</v>
      </c>
      <c r="O2565" s="2">
        <v>10449000000</v>
      </c>
      <c r="P2565" s="1">
        <f>F2565/O2565*100</f>
        <v>2.631830797205474</v>
      </c>
      <c r="Q2565" s="1">
        <f>D2565/O2565*100</f>
        <v>22.595463680734998</v>
      </c>
      <c r="R2565" s="1">
        <f>B2565/S2565</f>
        <v>0.65013313850063537</v>
      </c>
      <c r="S2565" s="1">
        <f>($O2565+$O2565*($Q2565-$C$1)/$C$1)/$C2565</f>
        <v>77.414912453275619</v>
      </c>
      <c r="T2565" s="1">
        <f>($O2565+$O2565*($Q2565+T$2-$C$1)/$C$1)/$C2565</f>
        <v>84.267165060003933</v>
      </c>
      <c r="U2565" s="1">
        <f>($O2565+$O2565*($Q2565+U$2-$C$1)/$C$1)/$C2565</f>
        <v>80.841038756639776</v>
      </c>
      <c r="V2565" s="1">
        <f>($O2565+$O2565*($Q2565+V$2-$C$1)/$C$1)/$C2565</f>
        <v>77.414912453275619</v>
      </c>
      <c r="AA2565"/>
      <c r="AB2565"/>
    </row>
    <row r="2566" spans="1:28" hidden="1" x14ac:dyDescent="0.2">
      <c r="A2566" t="s">
        <v>1076</v>
      </c>
      <c r="B2566" s="5">
        <v>0.57999999999999996</v>
      </c>
      <c r="C2566" s="2">
        <v>45050000</v>
      </c>
      <c r="D2566" s="2">
        <v>4000000</v>
      </c>
      <c r="E2566" t="s">
        <v>114</v>
      </c>
      <c r="F2566" s="2">
        <v>3000000</v>
      </c>
      <c r="G2566" s="1">
        <f>D2566/$C$3</f>
        <v>4.0220727329511624E-2</v>
      </c>
      <c r="H2566" s="1">
        <f>F2566/$C$3</f>
        <v>3.0165545497133722E-2</v>
      </c>
      <c r="I2566" s="1">
        <f>$B$3/G2566</f>
        <v>164.84038057500001</v>
      </c>
      <c r="J2566" s="1">
        <f>$B$3/H2566</f>
        <v>219.78717409999999</v>
      </c>
      <c r="K2566" s="2">
        <v>348000000</v>
      </c>
      <c r="L2566" s="2">
        <v>189000000</v>
      </c>
      <c r="M2566" s="1">
        <f>(K2566-L2566)/C2566</f>
        <v>3.5294117647058822</v>
      </c>
      <c r="N2566" s="1">
        <f>B2566/M2566</f>
        <v>0.16433333333333333</v>
      </c>
      <c r="O2566" s="2">
        <v>159000000</v>
      </c>
      <c r="P2566" s="1">
        <f>F2566/O2566*100</f>
        <v>1.8867924528301887</v>
      </c>
      <c r="Q2566" s="1">
        <f>D2566/O2566*100</f>
        <v>2.5157232704402519</v>
      </c>
      <c r="R2566" s="1">
        <f>B2566/S2566</f>
        <v>0.65322499999999994</v>
      </c>
      <c r="S2566" s="1">
        <f>($O2566+$O2566*($Q2566-$C$1)/$C$1)/$C2566</f>
        <v>0.88790233074361824</v>
      </c>
      <c r="T2566" s="1">
        <f>($O2566+$O2566*($Q2566+T$2-$C$1)/$C$1)/$C2566</f>
        <v>1.5937846836847946</v>
      </c>
      <c r="U2566" s="1">
        <f>($O2566+$O2566*($Q2566+U$2-$C$1)/$C$1)/$C2566</f>
        <v>1.2408435072142063</v>
      </c>
      <c r="V2566" s="1">
        <f>($O2566+$O2566*($Q2566+V$2-$C$1)/$C$1)/$C2566</f>
        <v>0.88790233074361824</v>
      </c>
      <c r="AA2566"/>
      <c r="AB2566"/>
    </row>
    <row r="2567" spans="1:28" hidden="1" x14ac:dyDescent="0.2">
      <c r="A2567" t="s">
        <v>2652</v>
      </c>
      <c r="B2567" s="5">
        <v>56.02</v>
      </c>
      <c r="C2567" s="2">
        <v>17291245</v>
      </c>
      <c r="D2567" s="2">
        <v>-11000000</v>
      </c>
      <c r="E2567" t="s">
        <v>27</v>
      </c>
      <c r="F2567" s="2">
        <v>-4000000</v>
      </c>
      <c r="G2567" s="1">
        <f>D2567/$C$3</f>
        <v>-0.11060700015615697</v>
      </c>
      <c r="H2567" s="1">
        <f>F2567/$C$3</f>
        <v>-4.0220727329511624E-2</v>
      </c>
      <c r="I2567" s="1">
        <f>$B$3/G2567</f>
        <v>-59.941956572727271</v>
      </c>
      <c r="J2567" s="1">
        <f>$B$3/H2567</f>
        <v>-164.84038057500001</v>
      </c>
      <c r="K2567" s="3">
        <v>214000000</v>
      </c>
      <c r="L2567" s="3">
        <v>7000000</v>
      </c>
      <c r="M2567" s="1">
        <f>(K2567-L2567)/C2567</f>
        <v>11.971376265850145</v>
      </c>
      <c r="N2567" s="1">
        <f>B2567/M2567</f>
        <v>4.6794953859903385</v>
      </c>
      <c r="O2567" s="3">
        <v>208000000</v>
      </c>
      <c r="P2567" s="1">
        <f>F2567/O2567*100</f>
        <v>-1.9230769230769231</v>
      </c>
      <c r="Q2567" s="1">
        <f>D2567/O2567*100</f>
        <v>-5.2884615384615383</v>
      </c>
      <c r="R2567" s="1">
        <f>B2567/S2567</f>
        <v>-8.8059594990909105</v>
      </c>
      <c r="S2567" s="1">
        <f>($O2567+$O2567*($Q2567-$C$1)/$C$1)/$C2567</f>
        <v>-6.3616009142198839</v>
      </c>
      <c r="T2567" s="1">
        <f>($O2567+$O2567*($Q2567+T$2-$C$1)/$C$1)/$C2567</f>
        <v>-3.9557591139330914</v>
      </c>
      <c r="U2567" s="1">
        <f>($O2567+$O2567*($Q2567+U$2-$C$1)/$C$1)/$C2567</f>
        <v>-5.1586800140764879</v>
      </c>
      <c r="V2567" s="1">
        <f>($O2567+$O2567*($Q2567+V$2-$C$1)/$C$1)/$C2567</f>
        <v>-6.3616009142198839</v>
      </c>
      <c r="AA2567"/>
      <c r="AB2567"/>
    </row>
    <row r="2568" spans="1:28" hidden="1" x14ac:dyDescent="0.2">
      <c r="A2568" t="s">
        <v>2651</v>
      </c>
      <c r="B2568" s="5">
        <v>11.59</v>
      </c>
      <c r="C2568" s="2">
        <v>115700000</v>
      </c>
      <c r="D2568" s="2">
        <v>205000000</v>
      </c>
      <c r="E2568" t="s">
        <v>27</v>
      </c>
      <c r="F2568" s="2">
        <v>18000000</v>
      </c>
      <c r="G2568" s="1">
        <f>D2568/$C$3</f>
        <v>2.0613122756374707</v>
      </c>
      <c r="H2568" s="1">
        <f>F2568/$C$3</f>
        <v>0.18099327298280232</v>
      </c>
      <c r="I2568" s="1">
        <f>$B$3/G2568</f>
        <v>3.2163976697560979</v>
      </c>
      <c r="J2568" s="1">
        <f>$B$3/H2568</f>
        <v>36.631195683333331</v>
      </c>
      <c r="K2568" s="2">
        <v>1885000000</v>
      </c>
      <c r="L2568" s="2">
        <v>1038000000</v>
      </c>
      <c r="M2568" s="1">
        <f>(K2568-L2568)/C2568</f>
        <v>7.3206568712186693</v>
      </c>
      <c r="N2568" s="1">
        <f>B2568/M2568</f>
        <v>1.5831912632821723</v>
      </c>
      <c r="O2568" s="2">
        <v>847000000</v>
      </c>
      <c r="P2568" s="1">
        <f>F2568/O2568*100</f>
        <v>2.1251475796930341</v>
      </c>
      <c r="Q2568" s="1">
        <f>D2568/O2568*100</f>
        <v>24.20306965761511</v>
      </c>
      <c r="R2568" s="1">
        <f>B2568/S2568</f>
        <v>0.65412829268292683</v>
      </c>
      <c r="S2568" s="1">
        <f>($O2568+$O2568*($Q2568-$C$1)/$C$1)/$C2568</f>
        <v>17.718236819360413</v>
      </c>
      <c r="T2568" s="1">
        <f>($O2568+$O2568*($Q2568+T$2-$C$1)/$C$1)/$C2568</f>
        <v>19.182368193604148</v>
      </c>
      <c r="U2568" s="1">
        <f>($O2568+$O2568*($Q2568+U$2-$C$1)/$C$1)/$C2568</f>
        <v>18.450302506482281</v>
      </c>
      <c r="V2568" s="1">
        <f>($O2568+$O2568*($Q2568+V$2-$C$1)/$C$1)/$C2568</f>
        <v>17.718236819360413</v>
      </c>
      <c r="AA2568"/>
      <c r="AB2568"/>
    </row>
    <row r="2569" spans="1:28" hidden="1" x14ac:dyDescent="0.2">
      <c r="A2569" t="s">
        <v>2654</v>
      </c>
      <c r="B2569" s="5">
        <v>28.02</v>
      </c>
      <c r="C2569" s="2">
        <v>64001000</v>
      </c>
      <c r="D2569" s="2">
        <v>12000000</v>
      </c>
      <c r="E2569" t="s">
        <v>385</v>
      </c>
      <c r="F2569" s="2">
        <v>6000000</v>
      </c>
      <c r="G2569" s="1">
        <f>D2569/$C$3</f>
        <v>0.12066218198853489</v>
      </c>
      <c r="H2569" s="1">
        <f>F2569/$C$3</f>
        <v>6.0331090994267443E-2</v>
      </c>
      <c r="I2569" s="1">
        <f>$B$3/G2569</f>
        <v>54.946793524999997</v>
      </c>
      <c r="J2569" s="1">
        <f>$B$3/H2569</f>
        <v>109.89358704999999</v>
      </c>
      <c r="K2569" s="4">
        <v>1080000000</v>
      </c>
      <c r="L2569" s="3">
        <v>311000000</v>
      </c>
      <c r="M2569" s="1">
        <f>(K2569-L2569)/C2569</f>
        <v>12.015437258792831</v>
      </c>
      <c r="N2569" s="1">
        <f>B2569/M2569</f>
        <v>2.3320000260078024</v>
      </c>
      <c r="O2569" s="3">
        <v>769000000</v>
      </c>
      <c r="P2569" s="1">
        <f>F2569/O2569*100</f>
        <v>0.78023407022106639</v>
      </c>
      <c r="Q2569" s="1">
        <f>D2569/O2569*100</f>
        <v>1.5604681404421328</v>
      </c>
      <c r="R2569" s="1">
        <f>B2569/S2569</f>
        <v>14.944233499999999</v>
      </c>
      <c r="S2569" s="1">
        <f>($O2569+$O2569*($Q2569-$C$1)/$C$1)/$C2569</f>
        <v>1.8749707035827565</v>
      </c>
      <c r="T2569" s="1">
        <f>($O2569+$O2569*($Q2569+T$2-$C$1)/$C$1)/$C2569</f>
        <v>4.2780581553413226</v>
      </c>
      <c r="U2569" s="1">
        <f>($O2569+$O2569*($Q2569+U$2-$C$1)/$C$1)/$C2569</f>
        <v>3.0765144294620397</v>
      </c>
      <c r="V2569" s="1">
        <f>($O2569+$O2569*($Q2569+V$2-$C$1)/$C$1)/$C2569</f>
        <v>1.8749707035827565</v>
      </c>
      <c r="AA2569"/>
      <c r="AB2569"/>
    </row>
    <row r="2570" spans="1:28" hidden="1" x14ac:dyDescent="0.2">
      <c r="A2570" t="s">
        <v>1561</v>
      </c>
      <c r="B2570" s="5">
        <v>5.49</v>
      </c>
      <c r="C2570" s="2">
        <v>8412638</v>
      </c>
      <c r="D2570" s="2">
        <v>7000000</v>
      </c>
      <c r="E2570" t="s">
        <v>585</v>
      </c>
      <c r="F2570" s="2">
        <v>3000000</v>
      </c>
      <c r="G2570" s="1">
        <f>D2570/$C$3</f>
        <v>7.0386272826645349E-2</v>
      </c>
      <c r="H2570" s="1">
        <f>F2570/$C$3</f>
        <v>3.0165545497133722E-2</v>
      </c>
      <c r="I2570" s="1">
        <f>$B$3/G2570</f>
        <v>94.194503185714282</v>
      </c>
      <c r="J2570" s="1">
        <f>$B$3/H2570</f>
        <v>219.78717409999999</v>
      </c>
      <c r="K2570" s="2">
        <v>71000000</v>
      </c>
      <c r="L2570" s="2">
        <v>42000000</v>
      </c>
      <c r="M2570" s="1">
        <f>(K2570-L2570)/C2570</f>
        <v>3.4471945660802237</v>
      </c>
      <c r="N2570" s="1">
        <f>B2570/M2570</f>
        <v>1.5925994006896551</v>
      </c>
      <c r="O2570" s="2">
        <v>29000000</v>
      </c>
      <c r="P2570" s="1">
        <f>F2570/O2570*100</f>
        <v>10.344827586206897</v>
      </c>
      <c r="Q2570" s="1">
        <f>D2570/O2570*100</f>
        <v>24.137931034482758</v>
      </c>
      <c r="R2570" s="1">
        <f>B2570/S2570</f>
        <v>0.65979118028571426</v>
      </c>
      <c r="S2570" s="1">
        <f>($O2570+$O2570*($Q2570-$C$1)/$C$1)/$C2570</f>
        <v>8.3208144698488162</v>
      </c>
      <c r="T2570" s="1">
        <f>($O2570+$O2570*($Q2570+T$2-$C$1)/$C$1)/$C2570</f>
        <v>9.0102533830648603</v>
      </c>
      <c r="U2570" s="1">
        <f>($O2570+$O2570*($Q2570+U$2-$C$1)/$C$1)/$C2570</f>
        <v>8.6655339264568383</v>
      </c>
      <c r="V2570" s="1">
        <f>($O2570+$O2570*($Q2570+V$2-$C$1)/$C$1)/$C2570</f>
        <v>8.3208144698488162</v>
      </c>
      <c r="AA2570"/>
      <c r="AB2570"/>
    </row>
    <row r="2571" spans="1:28" hidden="1" x14ac:dyDescent="0.2">
      <c r="A2571" t="s">
        <v>2656</v>
      </c>
      <c r="B2571" s="5">
        <v>32.770000000000003</v>
      </c>
      <c r="C2571" s="2">
        <v>21030000</v>
      </c>
      <c r="D2571" s="2">
        <v>23000000</v>
      </c>
      <c r="E2571" t="s">
        <v>27</v>
      </c>
      <c r="F2571" s="2">
        <v>20000000</v>
      </c>
      <c r="G2571" s="1">
        <f>D2571/$C$3</f>
        <v>0.23126918214469186</v>
      </c>
      <c r="H2571" s="1">
        <f>F2571/$C$3</f>
        <v>0.20110363664755812</v>
      </c>
      <c r="I2571" s="1">
        <f>$B$3/G2571</f>
        <v>28.667892273913044</v>
      </c>
      <c r="J2571" s="1">
        <f>$B$3/H2571</f>
        <v>32.968076115000002</v>
      </c>
      <c r="K2571" s="4">
        <v>1553000000</v>
      </c>
      <c r="L2571" s="4">
        <v>1441000000</v>
      </c>
      <c r="M2571" s="1">
        <f>(K2571-L2571)/C2571</f>
        <v>5.3257251545411322</v>
      </c>
      <c r="N2571" s="1">
        <f>B2571/M2571</f>
        <v>6.1531526785714288</v>
      </c>
      <c r="O2571" s="3">
        <v>100000000</v>
      </c>
      <c r="P2571" s="1">
        <f>F2571/O2571*100</f>
        <v>20</v>
      </c>
      <c r="Q2571" s="1">
        <f>D2571/O2571*100</f>
        <v>23</v>
      </c>
      <c r="R2571" s="1">
        <f>B2571/S2571</f>
        <v>2.9963178260869565</v>
      </c>
      <c r="S2571" s="1">
        <f>($O2571+$O2571*($Q2571-$C$1)/$C$1)/$C2571</f>
        <v>10.936757013789824</v>
      </c>
      <c r="T2571" s="1">
        <f>($O2571+$O2571*($Q2571+T$2-$C$1)/$C$1)/$C2571</f>
        <v>11.887779362815026</v>
      </c>
      <c r="U2571" s="1">
        <f>($O2571+$O2571*($Q2571+U$2-$C$1)/$C$1)/$C2571</f>
        <v>11.412268188302425</v>
      </c>
      <c r="V2571" s="1">
        <f>($O2571+$O2571*($Q2571+V$2-$C$1)/$C$1)/$C2571</f>
        <v>10.936757013789824</v>
      </c>
      <c r="AA2571"/>
      <c r="AB2571"/>
    </row>
    <row r="2572" spans="1:28" hidden="1" x14ac:dyDescent="0.2">
      <c r="A2572" t="s">
        <v>2657</v>
      </c>
      <c r="B2572" s="5">
        <v>0.52</v>
      </c>
      <c r="C2572" s="2">
        <v>82053698</v>
      </c>
      <c r="D2572" s="2">
        <v>-35000000</v>
      </c>
      <c r="E2572" t="s">
        <v>143</v>
      </c>
      <c r="F2572" s="2">
        <v>-7000000</v>
      </c>
      <c r="G2572" s="1">
        <f>D2572/$C$3</f>
        <v>-0.35193136413322673</v>
      </c>
      <c r="H2572" s="1">
        <f>F2572/$C$3</f>
        <v>-7.0386272826645349E-2</v>
      </c>
      <c r="I2572" s="1">
        <f>$B$3/G2572</f>
        <v>-18.838900637142856</v>
      </c>
      <c r="J2572" s="1">
        <f>$B$3/H2572</f>
        <v>-94.194503185714282</v>
      </c>
      <c r="K2572" s="3">
        <v>51000000</v>
      </c>
      <c r="L2572" s="3">
        <v>16000000</v>
      </c>
      <c r="M2572" s="1">
        <f>(K2572-L2572)/C2572</f>
        <v>0.42654994050359557</v>
      </c>
      <c r="N2572" s="1">
        <f>B2572/M2572</f>
        <v>1.2190835131428572</v>
      </c>
      <c r="O2572" s="3">
        <v>36000000</v>
      </c>
      <c r="P2572" s="1">
        <f>F2572/O2572*100</f>
        <v>-19.444444444444446</v>
      </c>
      <c r="Q2572" s="1">
        <f>D2572/O2572*100</f>
        <v>-97.222222222222214</v>
      </c>
      <c r="R2572" s="1">
        <f>B2572/S2572</f>
        <v>-0.12190835131428573</v>
      </c>
      <c r="S2572" s="1">
        <f>($O2572+$O2572*($Q2572-$C$1)/$C$1)/$C2572</f>
        <v>-4.2654994050359551</v>
      </c>
      <c r="T2572" s="1">
        <f>($O2572+$O2572*($Q2572+T$2-$C$1)/$C$1)/$C2572</f>
        <v>-4.1777519887037871</v>
      </c>
      <c r="U2572" s="1">
        <f>($O2572+$O2572*($Q2572+U$2-$C$1)/$C$1)/$C2572</f>
        <v>-4.2216256968698707</v>
      </c>
      <c r="V2572" s="1">
        <f>($O2572+$O2572*($Q2572+V$2-$C$1)/$C$1)/$C2572</f>
        <v>-4.2654994050359551</v>
      </c>
      <c r="AA2572"/>
      <c r="AB2572"/>
    </row>
    <row r="2573" spans="1:28" hidden="1" x14ac:dyDescent="0.2">
      <c r="A2573" t="s">
        <v>2658</v>
      </c>
      <c r="B2573" s="5">
        <v>42.99</v>
      </c>
      <c r="C2573" s="2">
        <v>54716000</v>
      </c>
      <c r="D2573" s="2">
        <v>103000000</v>
      </c>
      <c r="E2573" t="s">
        <v>139</v>
      </c>
      <c r="F2573" s="2">
        <v>43000000</v>
      </c>
      <c r="G2573" s="1">
        <f>D2573/$C$3</f>
        <v>1.0356837287349243</v>
      </c>
      <c r="H2573" s="1">
        <f>F2573/$C$3</f>
        <v>0.43237281879224998</v>
      </c>
      <c r="I2573" s="1">
        <f>$B$3/G2573</f>
        <v>6.4015681776699029</v>
      </c>
      <c r="J2573" s="1">
        <f>$B$3/H2573</f>
        <v>15.333988890697675</v>
      </c>
      <c r="K2573" s="4">
        <v>2486000000</v>
      </c>
      <c r="L2573" s="4">
        <v>1228000000</v>
      </c>
      <c r="M2573" s="1">
        <f>(K2573-L2573)/C2573</f>
        <v>22.99144674318298</v>
      </c>
      <c r="N2573" s="1">
        <f>B2573/M2573</f>
        <v>1.8698257869634343</v>
      </c>
      <c r="O2573" s="4">
        <v>1256000000</v>
      </c>
      <c r="P2573" s="1">
        <f>F2573/O2573*100</f>
        <v>3.4235668789808917</v>
      </c>
      <c r="Q2573" s="1">
        <f>D2573/O2573*100</f>
        <v>8.2006369426751586</v>
      </c>
      <c r="R2573" s="1">
        <f>B2573/S2573</f>
        <v>2.2837289708737867</v>
      </c>
      <c r="S2573" s="1">
        <f>($O2573+$O2573*($Q2573-$C$1)/$C$1)/$C2573</f>
        <v>18.824475473353314</v>
      </c>
      <c r="T2573" s="1">
        <f>($O2573+$O2573*($Q2573+T$2-$C$1)/$C$1)/$C2573</f>
        <v>23.415454346077929</v>
      </c>
      <c r="U2573" s="1">
        <f>($O2573+$O2573*($Q2573+U$2-$C$1)/$C$1)/$C2573</f>
        <v>21.119964909715623</v>
      </c>
      <c r="V2573" s="1">
        <f>($O2573+$O2573*($Q2573+V$2-$C$1)/$C$1)/$C2573</f>
        <v>18.824475473353314</v>
      </c>
      <c r="AA2573"/>
      <c r="AB2573"/>
    </row>
    <row r="2574" spans="1:28" hidden="1" x14ac:dyDescent="0.2">
      <c r="A2574" t="s">
        <v>2659</v>
      </c>
      <c r="B2574" s="5">
        <v>41.28</v>
      </c>
      <c r="C2574" s="2">
        <v>34124223</v>
      </c>
      <c r="D2574" s="2">
        <v>12000000</v>
      </c>
      <c r="E2574" t="s">
        <v>27</v>
      </c>
      <c r="F2574" s="2">
        <v>12000000</v>
      </c>
      <c r="G2574" s="1">
        <f>D2574/$C$3</f>
        <v>0.12066218198853489</v>
      </c>
      <c r="H2574" s="1">
        <f>F2574/$C$3</f>
        <v>0.12066218198853489</v>
      </c>
      <c r="I2574" s="1">
        <f>$B$3/G2574</f>
        <v>54.946793524999997</v>
      </c>
      <c r="J2574" s="1">
        <f>$B$3/H2574</f>
        <v>54.946793524999997</v>
      </c>
      <c r="K2574" s="3">
        <v>215000000</v>
      </c>
      <c r="L2574" s="3">
        <v>36000000</v>
      </c>
      <c r="M2574" s="1">
        <f>(K2574-L2574)/C2574</f>
        <v>5.245540682347551</v>
      </c>
      <c r="N2574" s="1">
        <f>B2574/M2574</f>
        <v>7.8695414829050288</v>
      </c>
      <c r="O2574" s="3">
        <v>179000000</v>
      </c>
      <c r="P2574" s="1">
        <f>F2574/O2574*100</f>
        <v>6.7039106145251397</v>
      </c>
      <c r="Q2574" s="1">
        <f>D2574/O2574*100</f>
        <v>6.7039106145251397</v>
      </c>
      <c r="R2574" s="1">
        <f>B2574/S2574</f>
        <v>11.738732712000001</v>
      </c>
      <c r="S2574" s="1">
        <f>($O2574+$O2574*($Q2574-$C$1)/$C$1)/$C2574</f>
        <v>3.5165635859313191</v>
      </c>
      <c r="T2574" s="1">
        <f>($O2574+$O2574*($Q2574+T$2-$C$1)/$C$1)/$C2574</f>
        <v>4.5656717224008299</v>
      </c>
      <c r="U2574" s="1">
        <f>($O2574+$O2574*($Q2574+U$2-$C$1)/$C$1)/$C2574</f>
        <v>4.041117654166074</v>
      </c>
      <c r="V2574" s="1">
        <f>($O2574+$O2574*($Q2574+V$2-$C$1)/$C$1)/$C2574</f>
        <v>3.5165635859313191</v>
      </c>
      <c r="AA2574"/>
      <c r="AB2574"/>
    </row>
    <row r="2575" spans="1:28" hidden="1" x14ac:dyDescent="0.2">
      <c r="A2575" t="s">
        <v>2660</v>
      </c>
      <c r="B2575" s="5">
        <v>11.28</v>
      </c>
      <c r="C2575" s="2">
        <v>641964077</v>
      </c>
      <c r="D2575" s="2">
        <v>-1055000000</v>
      </c>
      <c r="E2575" t="s">
        <v>27</v>
      </c>
      <c r="F2575" s="2">
        <v>-1055000000</v>
      </c>
      <c r="G2575" s="1">
        <f>D2575/$C$3</f>
        <v>-10.608216833158691</v>
      </c>
      <c r="H2575" s="1">
        <f>F2575/$C$3</f>
        <v>-10.608216833158691</v>
      </c>
      <c r="I2575" s="1">
        <f>$B$3/G2575</f>
        <v>-0.62498722492891001</v>
      </c>
      <c r="J2575" s="1">
        <f>$B$3/H2575</f>
        <v>-0.62498722492891001</v>
      </c>
      <c r="K2575" s="4">
        <v>185249061000000</v>
      </c>
      <c r="L2575" s="4">
        <v>114156299000000</v>
      </c>
      <c r="M2575" s="1">
        <f>(K2575-L2575)/C2575</f>
        <v>110742.5859905242</v>
      </c>
      <c r="N2575" s="1">
        <f>B2575/M2575</f>
        <v>1.0185783453679855E-4</v>
      </c>
      <c r="O2575" s="4">
        <v>69743925000000</v>
      </c>
      <c r="P2575" s="1">
        <f>F2575/O2575*100</f>
        <v>-1.5126765521154711E-3</v>
      </c>
      <c r="Q2575" s="1">
        <f>D2575/O2575*100</f>
        <v>-1.5126765521154711E-3</v>
      </c>
      <c r="R2575" s="1">
        <f>B2575/S2575</f>
        <v>-0.68638434014786731</v>
      </c>
      <c r="S2575" s="1">
        <f>($O2575+$O2575*($Q2575-$C$1)/$C$1)/$C2575</f>
        <v>-16.43394136522689</v>
      </c>
      <c r="T2575" s="1">
        <f>($O2575+$O2575*($Q2575+T$2-$C$1)/$C$1)/$C2575</f>
        <v>21711.861300924476</v>
      </c>
      <c r="U2575" s="1">
        <f>($O2575+$O2575*($Q2575+U$2-$C$1)/$C$1)/$C2575</f>
        <v>10847.713679779625</v>
      </c>
      <c r="V2575" s="1">
        <f>($O2575+$O2575*($Q2575+V$2-$C$1)/$C$1)/$C2575</f>
        <v>-16.43394136522689</v>
      </c>
      <c r="AA2575"/>
      <c r="AB2575"/>
    </row>
    <row r="2576" spans="1:28" hidden="1" x14ac:dyDescent="0.2">
      <c r="A2576" t="s">
        <v>2661</v>
      </c>
      <c r="B2576" s="5">
        <v>23.1</v>
      </c>
      <c r="C2576" s="2">
        <v>8335000</v>
      </c>
      <c r="D2576" s="2">
        <v>1.46</v>
      </c>
      <c r="E2576" t="s">
        <v>49</v>
      </c>
      <c r="F2576" s="2">
        <v>-1.22</v>
      </c>
      <c r="G2576" s="1">
        <f>D2576/$C$3</f>
        <v>1.4680565475271743E-8</v>
      </c>
      <c r="H2576" s="1">
        <f>F2576/$C$3</f>
        <v>-1.2267321835501047E-8</v>
      </c>
      <c r="I2576" s="1">
        <f>$B$3/G2576</f>
        <v>451617481.02739727</v>
      </c>
      <c r="J2576" s="1">
        <f>$B$3/H2576</f>
        <v>-540460264.18032789</v>
      </c>
      <c r="K2576" s="3">
        <v>116000000</v>
      </c>
      <c r="L2576" s="3">
        <v>55000000</v>
      </c>
      <c r="M2576" s="1">
        <f>(K2576-L2576)/C2576</f>
        <v>7.3185362927414515</v>
      </c>
      <c r="N2576" s="1">
        <f>B2576/M2576</f>
        <v>3.1563688524590168</v>
      </c>
      <c r="O2576" s="3">
        <v>61000000</v>
      </c>
      <c r="P2576" s="1">
        <f>F2576/O2576*100</f>
        <v>-1.9999999999999999E-6</v>
      </c>
      <c r="Q2576" s="1">
        <f>D2576/O2576*100</f>
        <v>2.3934426229508195E-6</v>
      </c>
      <c r="R2576" s="1">
        <f>B2576/S2576</f>
        <v>13187568.491804726</v>
      </c>
      <c r="S2576" s="1">
        <f>($O2576+$O2576*($Q2576-$C$1)/$C$1)/$C2576</f>
        <v>1.7516496702447651E-6</v>
      </c>
      <c r="T2576" s="1">
        <f>($O2576+$O2576*($Q2576+T$2-$C$1)/$C$1)/$C2576</f>
        <v>1.4637090101979606</v>
      </c>
      <c r="U2576" s="1">
        <f>($O2576+$O2576*($Q2576+U$2-$C$1)/$C$1)/$C2576</f>
        <v>0.73185538092381541</v>
      </c>
      <c r="V2576" s="1">
        <f>($O2576+$O2576*($Q2576+V$2-$C$1)/$C$1)/$C2576</f>
        <v>1.7516496702447651E-6</v>
      </c>
      <c r="AA2576"/>
      <c r="AB2576"/>
    </row>
    <row r="2577" spans="1:28" hidden="1" x14ac:dyDescent="0.2">
      <c r="A2577" t="s">
        <v>2662</v>
      </c>
      <c r="B2577" s="5">
        <v>11.8</v>
      </c>
      <c r="C2577" s="2">
        <v>45241000</v>
      </c>
      <c r="D2577" s="2">
        <v>-60000000</v>
      </c>
      <c r="E2577" t="s">
        <v>27</v>
      </c>
      <c r="F2577" s="2">
        <v>-16000000</v>
      </c>
      <c r="G2577" s="1">
        <f>D2577/$C$3</f>
        <v>-0.60331090994267444</v>
      </c>
      <c r="H2577" s="1">
        <f>F2577/$C$3</f>
        <v>-0.1608829093180465</v>
      </c>
      <c r="I2577" s="1">
        <f>$B$3/G2577</f>
        <v>-10.989358704999999</v>
      </c>
      <c r="J2577" s="1">
        <f>$B$3/H2577</f>
        <v>-41.210095143750003</v>
      </c>
      <c r="K2577" s="3">
        <v>255000000</v>
      </c>
      <c r="L2577" s="3">
        <v>21000000</v>
      </c>
      <c r="M2577" s="1">
        <f>(K2577-L2577)/C2577</f>
        <v>5.1722994628765946</v>
      </c>
      <c r="N2577" s="1">
        <f>B2577/M2577</f>
        <v>2.2813837606837608</v>
      </c>
      <c r="O2577" s="3">
        <v>234000000</v>
      </c>
      <c r="P2577" s="1">
        <f>F2577/O2577*100</f>
        <v>-6.8376068376068382</v>
      </c>
      <c r="Q2577" s="1">
        <f>D2577/O2577*100</f>
        <v>-25.641025641025639</v>
      </c>
      <c r="R2577" s="1">
        <f>B2577/S2577</f>
        <v>-0.88973966666666693</v>
      </c>
      <c r="S2577" s="1">
        <f>($O2577+$O2577*($Q2577-$C$1)/$C$1)/$C2577</f>
        <v>-13.262306315068187</v>
      </c>
      <c r="T2577" s="1">
        <f>($O2577+$O2577*($Q2577+T$2-$C$1)/$C$1)/$C2577</f>
        <v>-12.227846422492869</v>
      </c>
      <c r="U2577" s="1">
        <f>($O2577+$O2577*($Q2577+U$2-$C$1)/$C$1)/$C2577</f>
        <v>-12.745076368780529</v>
      </c>
      <c r="V2577" s="1">
        <f>($O2577+$O2577*($Q2577+V$2-$C$1)/$C$1)/$C2577</f>
        <v>-13.262306315068187</v>
      </c>
      <c r="AA2577"/>
      <c r="AB2577"/>
    </row>
    <row r="2578" spans="1:28" hidden="1" x14ac:dyDescent="0.2">
      <c r="A2578" t="s">
        <v>2663</v>
      </c>
      <c r="B2578" s="5">
        <v>11.21</v>
      </c>
      <c r="C2578" s="2">
        <v>17521000</v>
      </c>
      <c r="D2578" s="2">
        <v>-8000000</v>
      </c>
      <c r="E2578" t="s">
        <v>27</v>
      </c>
      <c r="F2578" s="2">
        <v>-4000000</v>
      </c>
      <c r="G2578" s="1">
        <f>D2578/$C$3</f>
        <v>-8.0441454659023248E-2</v>
      </c>
      <c r="H2578" s="1">
        <f>F2578/$C$3</f>
        <v>-4.0220727329511624E-2</v>
      </c>
      <c r="I2578" s="1">
        <f>$B$3/G2578</f>
        <v>-82.420190287500006</v>
      </c>
      <c r="J2578" s="1">
        <f>$B$3/H2578</f>
        <v>-164.84038057500001</v>
      </c>
      <c r="K2578" s="3">
        <v>204000000</v>
      </c>
      <c r="L2578" s="3">
        <v>53000000</v>
      </c>
      <c r="M2578" s="1">
        <f>(K2578-L2578)/C2578</f>
        <v>8.6182295531076996</v>
      </c>
      <c r="N2578" s="1">
        <f>B2578/M2578</f>
        <v>1.3007311920529803</v>
      </c>
      <c r="O2578" s="3">
        <v>152000000</v>
      </c>
      <c r="P2578" s="1">
        <f>F2578/O2578*100</f>
        <v>-2.6315789473684208</v>
      </c>
      <c r="Q2578" s="1">
        <f>D2578/O2578*100</f>
        <v>-5.2631578947368416</v>
      </c>
      <c r="R2578" s="1">
        <f>B2578/S2578</f>
        <v>-2.4551301250000002</v>
      </c>
      <c r="S2578" s="1">
        <f>($O2578+$O2578*($Q2578-$C$1)/$C$1)/$C2578</f>
        <v>-4.5659494321100391</v>
      </c>
      <c r="T2578" s="1">
        <f>($O2578+$O2578*($Q2578+T$2-$C$1)/$C$1)/$C2578</f>
        <v>-2.8308886479082243</v>
      </c>
      <c r="U2578" s="1">
        <f>($O2578+$O2578*($Q2578+U$2-$C$1)/$C$1)/$C2578</f>
        <v>-3.6984190400091319</v>
      </c>
      <c r="V2578" s="1">
        <f>($O2578+$O2578*($Q2578+V$2-$C$1)/$C$1)/$C2578</f>
        <v>-4.5659494321100391</v>
      </c>
      <c r="AA2578"/>
      <c r="AB2578"/>
    </row>
    <row r="2579" spans="1:28" hidden="1" x14ac:dyDescent="0.2">
      <c r="A2579" t="s">
        <v>1929</v>
      </c>
      <c r="B2579" s="5">
        <v>11.84</v>
      </c>
      <c r="C2579" s="2">
        <v>1452000000</v>
      </c>
      <c r="D2579" s="2">
        <v>2602000000</v>
      </c>
      <c r="E2579" t="s">
        <v>114</v>
      </c>
      <c r="F2579" s="2">
        <v>-207000000</v>
      </c>
      <c r="G2579" s="1">
        <f>D2579/$C$3</f>
        <v>26.163583127847314</v>
      </c>
      <c r="H2579" s="1">
        <f>F2579/$C$3</f>
        <v>-2.0814226393022266</v>
      </c>
      <c r="I2579" s="1">
        <f>$B$3/G2579</f>
        <v>0.2534056580707148</v>
      </c>
      <c r="J2579" s="1">
        <f>$B$3/H2579</f>
        <v>-3.1853213637681161</v>
      </c>
      <c r="K2579" s="2">
        <v>40943000000</v>
      </c>
      <c r="L2579" s="2">
        <v>23401000000</v>
      </c>
      <c r="M2579" s="1">
        <f>(K2579-L2579)/C2579</f>
        <v>12.081267217630854</v>
      </c>
      <c r="N2579" s="1">
        <f>B2579/M2579</f>
        <v>0.980029643142173</v>
      </c>
      <c r="O2579" s="2">
        <v>9444000000</v>
      </c>
      <c r="P2579" s="1">
        <f>F2579/O2579*100</f>
        <v>-2.1918678526048287</v>
      </c>
      <c r="Q2579" s="1">
        <f>D2579/O2579*100</f>
        <v>27.551884794578569</v>
      </c>
      <c r="R2579" s="1">
        <f>B2579/S2579</f>
        <v>0.66071022290545733</v>
      </c>
      <c r="S2579" s="1">
        <f>($O2579+$O2579*($Q2579-$C$1)/$C$1)/$C2579</f>
        <v>17.920110192837466</v>
      </c>
      <c r="T2579" s="1">
        <f>($O2579+$O2579*($Q2579+T$2-$C$1)/$C$1)/$C2579</f>
        <v>19.220936639118456</v>
      </c>
      <c r="U2579" s="1">
        <f>($O2579+$O2579*($Q2579+U$2-$C$1)/$C$1)/$C2579</f>
        <v>18.570523415977963</v>
      </c>
      <c r="V2579" s="1">
        <f>($O2579+$O2579*($Q2579+V$2-$C$1)/$C$1)/$C2579</f>
        <v>17.920110192837466</v>
      </c>
      <c r="AA2579"/>
      <c r="AB2579"/>
    </row>
    <row r="2580" spans="1:28" hidden="1" x14ac:dyDescent="0.2">
      <c r="A2580" t="s">
        <v>2665</v>
      </c>
      <c r="B2580" s="5">
        <v>222.98</v>
      </c>
      <c r="C2580" s="2">
        <v>225400000</v>
      </c>
      <c r="D2580" s="2">
        <v>949000000</v>
      </c>
      <c r="E2580" t="s">
        <v>550</v>
      </c>
      <c r="F2580" s="2">
        <v>429000000</v>
      </c>
      <c r="G2580" s="1">
        <f>D2580/$C$3</f>
        <v>9.5423675589266335</v>
      </c>
      <c r="H2580" s="1">
        <f>F2580/$C$3</f>
        <v>4.3136730060901218</v>
      </c>
      <c r="I2580" s="1">
        <f>$B$3/G2580</f>
        <v>0.69479612465753426</v>
      </c>
      <c r="J2580" s="1">
        <f>$B$3/H2580</f>
        <v>1.5369732454545455</v>
      </c>
      <c r="K2580" s="4">
        <v>38947000000</v>
      </c>
      <c r="L2580" s="4">
        <v>16022000000</v>
      </c>
      <c r="M2580" s="1">
        <f>(K2580-L2580)/C2580</f>
        <v>101.7080745341615</v>
      </c>
      <c r="N2580" s="1">
        <f>B2580/M2580</f>
        <v>2.1923529770992363</v>
      </c>
      <c r="O2580" s="4">
        <v>22773000000</v>
      </c>
      <c r="P2580" s="1">
        <f>F2580/O2580*100</f>
        <v>1.8838097747332367</v>
      </c>
      <c r="Q2580" s="1">
        <f>D2580/O2580*100</f>
        <v>4.1672155622886748</v>
      </c>
      <c r="R2580" s="1">
        <f>B2580/S2580</f>
        <v>5.2960687038988414</v>
      </c>
      <c r="S2580" s="1">
        <f>($O2580+$O2580*($Q2580-$C$1)/$C$1)/$C2580</f>
        <v>42.102928127772842</v>
      </c>
      <c r="T2580" s="1">
        <f>($O2580+$O2580*($Q2580+T$2-$C$1)/$C$1)/$C2580</f>
        <v>62.309671694764852</v>
      </c>
      <c r="U2580" s="1">
        <f>($O2580+$O2580*($Q2580+U$2-$C$1)/$C$1)/$C2580</f>
        <v>52.20629991126885</v>
      </c>
      <c r="V2580" s="1">
        <f>($O2580+$O2580*($Q2580+V$2-$C$1)/$C$1)/$C2580</f>
        <v>42.102928127772842</v>
      </c>
      <c r="AA2580"/>
      <c r="AB2580"/>
    </row>
    <row r="2581" spans="1:28" hidden="1" x14ac:dyDescent="0.2">
      <c r="A2581" t="s">
        <v>2666</v>
      </c>
      <c r="B2581" s="5">
        <v>19.149999999999999</v>
      </c>
      <c r="C2581" s="2">
        <v>10587191</v>
      </c>
      <c r="D2581" s="2">
        <v>-31000000</v>
      </c>
      <c r="E2581" t="s">
        <v>27</v>
      </c>
      <c r="F2581" s="2">
        <v>3000000</v>
      </c>
      <c r="G2581" s="1">
        <f>D2581/$C$3</f>
        <v>-0.31171063680371514</v>
      </c>
      <c r="H2581" s="1">
        <f>F2581/$C$3</f>
        <v>3.0165545497133722E-2</v>
      </c>
      <c r="I2581" s="1">
        <f>$B$3/G2581</f>
        <v>-21.269726525806451</v>
      </c>
      <c r="J2581" s="1">
        <f>$B$3/H2581</f>
        <v>219.78717409999999</v>
      </c>
      <c r="K2581" s="3">
        <v>396000000</v>
      </c>
      <c r="L2581" s="3">
        <v>258000000</v>
      </c>
      <c r="M2581" s="1">
        <f>(K2581-L2581)/C2581</f>
        <v>13.034618908830492</v>
      </c>
      <c r="N2581" s="1">
        <f>B2581/M2581</f>
        <v>1.4691645481884057</v>
      </c>
      <c r="O2581" s="3">
        <v>139000000</v>
      </c>
      <c r="P2581" s="1">
        <f>F2581/O2581*100</f>
        <v>2.1582733812949639</v>
      </c>
      <c r="Q2581" s="1">
        <f>D2581/O2581*100</f>
        <v>-22.302158273381295</v>
      </c>
      <c r="R2581" s="1">
        <f>B2581/S2581</f>
        <v>-0.65401518596774189</v>
      </c>
      <c r="S2581" s="1">
        <f>($O2581+$O2581*($Q2581-$C$1)/$C$1)/$C2581</f>
        <v>-29.280665664764147</v>
      </c>
      <c r="T2581" s="1">
        <f>($O2581+$O2581*($Q2581+T$2-$C$1)/$C$1)/$C2581</f>
        <v>-26.654851130956267</v>
      </c>
      <c r="U2581" s="1">
        <f>($O2581+$O2581*($Q2581+U$2-$C$1)/$C$1)/$C2581</f>
        <v>-27.967758397860205</v>
      </c>
      <c r="V2581" s="1">
        <f>($O2581+$O2581*($Q2581+V$2-$C$1)/$C$1)/$C2581</f>
        <v>-29.280665664764147</v>
      </c>
      <c r="AA2581"/>
      <c r="AB2581"/>
    </row>
    <row r="2582" spans="1:28" hidden="1" x14ac:dyDescent="0.2">
      <c r="A2582" t="s">
        <v>2667</v>
      </c>
      <c r="B2582" s="5">
        <v>7.6</v>
      </c>
      <c r="C2582" s="2">
        <v>27135000</v>
      </c>
      <c r="D2582" s="2">
        <v>-199000000</v>
      </c>
      <c r="E2582" t="s">
        <v>27</v>
      </c>
      <c r="F2582" s="2">
        <v>-29000000</v>
      </c>
      <c r="G2582" s="1">
        <f>D2582/$C$3</f>
        <v>-2.0009811846432033</v>
      </c>
      <c r="H2582" s="1">
        <f>F2582/$C$3</f>
        <v>-0.29160027313895931</v>
      </c>
      <c r="I2582" s="1">
        <f>$B$3/G2582</f>
        <v>-3.3133744839195982</v>
      </c>
      <c r="J2582" s="1">
        <f>$B$3/H2582</f>
        <v>-22.736604217241378</v>
      </c>
      <c r="K2582" s="3">
        <v>149000000</v>
      </c>
      <c r="L2582" s="3">
        <v>184000000</v>
      </c>
      <c r="M2582" s="1">
        <f>(K2582-L2582)/C2582</f>
        <v>-1.2898470609913395</v>
      </c>
      <c r="N2582" s="1">
        <f>B2582/M2582</f>
        <v>-5.8921714285714284</v>
      </c>
      <c r="O2582" s="3">
        <v>-35000000</v>
      </c>
      <c r="P2582" s="1">
        <f>F2582/O2582*100</f>
        <v>82.857142857142861</v>
      </c>
      <c r="Q2582" s="1">
        <f>D2582/O2582*100</f>
        <v>568.57142857142856</v>
      </c>
      <c r="R2582" s="1">
        <f>B2582/S2582</f>
        <v>-0.10363115577889448</v>
      </c>
      <c r="S2582" s="1">
        <f>($O2582+$O2582*($Q2582-$C$1)/$C$1)/$C2582</f>
        <v>-73.337018610650446</v>
      </c>
      <c r="T2582" s="1">
        <f>($O2582+$O2582*($Q2582+T$2-$C$1)/$C$1)/$C2582</f>
        <v>-73.594988022848725</v>
      </c>
      <c r="U2582" s="1">
        <f>($O2582+$O2582*($Q2582+U$2-$C$1)/$C$1)/$C2582</f>
        <v>-73.466003316749592</v>
      </c>
      <c r="V2582" s="1">
        <f>($O2582+$O2582*($Q2582+V$2-$C$1)/$C$1)/$C2582</f>
        <v>-73.337018610650446</v>
      </c>
      <c r="AA2582"/>
      <c r="AB2582"/>
    </row>
    <row r="2583" spans="1:28" hidden="1" x14ac:dyDescent="0.2">
      <c r="A2583" t="s">
        <v>2668</v>
      </c>
      <c r="B2583" s="5">
        <v>177.18</v>
      </c>
      <c r="C2583" s="2">
        <v>97700000</v>
      </c>
      <c r="D2583" s="2">
        <v>884000000</v>
      </c>
      <c r="E2583" t="s">
        <v>27</v>
      </c>
      <c r="F2583" s="2">
        <v>221000000</v>
      </c>
      <c r="G2583" s="1">
        <f>D2583/$C$3</f>
        <v>8.8887807398220691</v>
      </c>
      <c r="H2583" s="1">
        <f>F2583/$C$3</f>
        <v>2.2221951849555173</v>
      </c>
      <c r="I2583" s="1">
        <f>$B$3/G2583</f>
        <v>0.74588407499999998</v>
      </c>
      <c r="J2583" s="1">
        <f>$B$3/H2583</f>
        <v>2.9835362999999999</v>
      </c>
      <c r="K2583" s="4">
        <v>17848000000</v>
      </c>
      <c r="L2583" s="4">
        <v>10597000000</v>
      </c>
      <c r="M2583" s="1">
        <f>(K2583-L2583)/C2583</f>
        <v>74.216990788126921</v>
      </c>
      <c r="N2583" s="1">
        <f>B2583/M2583</f>
        <v>2.387323955316508</v>
      </c>
      <c r="O2583" s="4">
        <v>7231000000</v>
      </c>
      <c r="P2583" s="1">
        <f>F2583/O2583*100</f>
        <v>3.0562854376987971</v>
      </c>
      <c r="Q2583" s="1">
        <f>D2583/O2583*100</f>
        <v>12.225141750795188</v>
      </c>
      <c r="R2583" s="1">
        <f>B2583/S2583</f>
        <v>1.9581997737556562</v>
      </c>
      <c r="S2583" s="1">
        <f>($O2583+$O2583*($Q2583-$C$1)/$C$1)/$C2583</f>
        <v>90.481064483111567</v>
      </c>
      <c r="T2583" s="1">
        <f>($O2583+$O2583*($Q2583+T$2-$C$1)/$C$1)/$C2583</f>
        <v>105.2835209825998</v>
      </c>
      <c r="U2583" s="1">
        <f>($O2583+$O2583*($Q2583+U$2-$C$1)/$C$1)/$C2583</f>
        <v>97.882292732855674</v>
      </c>
      <c r="V2583" s="1">
        <f>($O2583+$O2583*($Q2583+V$2-$C$1)/$C$1)/$C2583</f>
        <v>90.481064483111567</v>
      </c>
      <c r="AA2583"/>
      <c r="AB2583"/>
    </row>
    <row r="2584" spans="1:28" hidden="1" x14ac:dyDescent="0.2">
      <c r="A2584" t="s">
        <v>2669</v>
      </c>
      <c r="B2584" s="5">
        <v>32.56</v>
      </c>
      <c r="C2584" s="2">
        <v>46879000</v>
      </c>
      <c r="D2584" s="2">
        <v>69000000</v>
      </c>
      <c r="E2584" t="s">
        <v>648</v>
      </c>
      <c r="F2584" s="2">
        <v>23000000</v>
      </c>
      <c r="G2584" s="1">
        <f>D2584/$C$3</f>
        <v>0.69380754643407561</v>
      </c>
      <c r="H2584" s="1">
        <f>F2584/$C$3</f>
        <v>0.23126918214469186</v>
      </c>
      <c r="I2584" s="1">
        <f>$B$3/G2584</f>
        <v>9.5559640913043467</v>
      </c>
      <c r="J2584" s="1">
        <f>$B$3/H2584</f>
        <v>28.667892273913044</v>
      </c>
      <c r="K2584" s="4">
        <v>1392000000</v>
      </c>
      <c r="L2584" s="3">
        <v>682000000</v>
      </c>
      <c r="M2584" s="1">
        <f>(K2584-L2584)/C2584</f>
        <v>15.145374261396361</v>
      </c>
      <c r="N2584" s="1">
        <f>B2584/M2584</f>
        <v>2.1498313239436619</v>
      </c>
      <c r="O2584" s="3">
        <v>695000000</v>
      </c>
      <c r="P2584" s="1">
        <f>F2584/O2584*100</f>
        <v>3.3093525179856114</v>
      </c>
      <c r="Q2584" s="1">
        <f>D2584/O2584*100</f>
        <v>9.928057553956835</v>
      </c>
      <c r="R2584" s="1">
        <f>B2584/S2584</f>
        <v>2.2121452753623192</v>
      </c>
      <c r="S2584" s="1">
        <f>($O2584+$O2584*($Q2584-$C$1)/$C$1)/$C2584</f>
        <v>14.718744000511956</v>
      </c>
      <c r="T2584" s="1">
        <f>($O2584+$O2584*($Q2584+T$2-$C$1)/$C$1)/$C2584</f>
        <v>17.683824313658569</v>
      </c>
      <c r="U2584" s="1">
        <f>($O2584+$O2584*($Q2584+U$2-$C$1)/$C$1)/$C2584</f>
        <v>16.201284157085261</v>
      </c>
      <c r="V2584" s="1">
        <f>($O2584+$O2584*($Q2584+V$2-$C$1)/$C$1)/$C2584</f>
        <v>14.718744000511956</v>
      </c>
      <c r="AA2584"/>
      <c r="AB2584"/>
    </row>
    <row r="2585" spans="1:28" hidden="1" x14ac:dyDescent="0.2">
      <c r="A2585" t="s">
        <v>2670</v>
      </c>
      <c r="B2585" s="5">
        <v>18.420000000000002</v>
      </c>
      <c r="C2585" s="2">
        <v>106603713</v>
      </c>
      <c r="D2585" s="2">
        <v>180000000</v>
      </c>
      <c r="E2585" t="s">
        <v>27</v>
      </c>
      <c r="F2585" s="2">
        <v>28000000</v>
      </c>
      <c r="G2585" s="1">
        <f>D2585/$C$3</f>
        <v>1.8099327298280232</v>
      </c>
      <c r="H2585" s="1">
        <f>F2585/$C$3</f>
        <v>0.2815450913065814</v>
      </c>
      <c r="I2585" s="1">
        <f>$B$3/G2585</f>
        <v>3.6631195683333333</v>
      </c>
      <c r="J2585" s="1">
        <f>$B$3/H2585</f>
        <v>23.548625796428571</v>
      </c>
      <c r="K2585" s="4">
        <v>6620000000</v>
      </c>
      <c r="L2585" s="4">
        <v>4981000000</v>
      </c>
      <c r="M2585" s="1">
        <f>(K2585-L2585)/C2585</f>
        <v>15.374699003213893</v>
      </c>
      <c r="N2585" s="1">
        <f>B2585/M2585</f>
        <v>1.198072235179988</v>
      </c>
      <c r="O2585" s="4">
        <v>1459000000</v>
      </c>
      <c r="P2585" s="1">
        <f>F2585/O2585*100</f>
        <v>1.9191226867717615</v>
      </c>
      <c r="Q2585" s="1">
        <f>D2585/O2585*100</f>
        <v>12.337217272104182</v>
      </c>
      <c r="R2585" s="1">
        <f>B2585/S2585</f>
        <v>1.0909113297000002</v>
      </c>
      <c r="S2585" s="1">
        <f>($O2585+$O2585*($Q2585-$C$1)/$C$1)/$C2585</f>
        <v>16.884965348251988</v>
      </c>
      <c r="T2585" s="1">
        <f>($O2585+$O2585*($Q2585+T$2-$C$1)/$C$1)/$C2585</f>
        <v>19.622205841929727</v>
      </c>
      <c r="U2585" s="1">
        <f>($O2585+$O2585*($Q2585+U$2-$C$1)/$C$1)/$C2585</f>
        <v>18.253585595090858</v>
      </c>
      <c r="V2585" s="1">
        <f>($O2585+$O2585*($Q2585+V$2-$C$1)/$C$1)/$C2585</f>
        <v>16.884965348251988</v>
      </c>
      <c r="AA2585"/>
      <c r="AB2585"/>
    </row>
    <row r="2586" spans="1:28" hidden="1" x14ac:dyDescent="0.2">
      <c r="A2586" t="s">
        <v>2671</v>
      </c>
      <c r="B2586" s="5">
        <v>3.49</v>
      </c>
      <c r="C2586" s="2">
        <v>147960009</v>
      </c>
      <c r="D2586" s="2">
        <v>34000000</v>
      </c>
      <c r="E2586" t="s">
        <v>27</v>
      </c>
      <c r="F2586" s="2">
        <v>11000000</v>
      </c>
      <c r="G2586" s="1">
        <f>D2586/$C$3</f>
        <v>0.34187618230084882</v>
      </c>
      <c r="H2586" s="1">
        <f>F2586/$C$3</f>
        <v>0.11060700015615697</v>
      </c>
      <c r="I2586" s="1">
        <f>$B$3/G2586</f>
        <v>19.39298595</v>
      </c>
      <c r="J2586" s="1">
        <f>$B$3/H2586</f>
        <v>59.941956572727271</v>
      </c>
      <c r="K2586" s="3">
        <v>818000000</v>
      </c>
      <c r="L2586" s="3">
        <v>569000000</v>
      </c>
      <c r="M2586" s="1">
        <f>(K2586-L2586)/C2586</f>
        <v>1.6828871644634733</v>
      </c>
      <c r="N2586" s="1">
        <f>B2586/M2586</f>
        <v>2.0738169936144581</v>
      </c>
      <c r="O2586" s="3">
        <v>249000000</v>
      </c>
      <c r="P2586" s="1">
        <f>F2586/O2586*100</f>
        <v>4.4176706827309236</v>
      </c>
      <c r="Q2586" s="1">
        <f>D2586/O2586*100</f>
        <v>13.654618473895583</v>
      </c>
      <c r="R2586" s="1">
        <f>B2586/S2586</f>
        <v>1.5187659747352942</v>
      </c>
      <c r="S2586" s="1">
        <f>($O2586+$O2586*($Q2586-$C$1)/$C$1)/$C2586</f>
        <v>2.2979182165364698</v>
      </c>
      <c r="T2586" s="1">
        <f>($O2586+$O2586*($Q2586+T$2-$C$1)/$C$1)/$C2586</f>
        <v>2.6344956494291645</v>
      </c>
      <c r="U2586" s="1">
        <f>($O2586+$O2586*($Q2586+U$2-$C$1)/$C$1)/$C2586</f>
        <v>2.4662069329828169</v>
      </c>
      <c r="V2586" s="1">
        <f>($O2586+$O2586*($Q2586+V$2-$C$1)/$C$1)/$C2586</f>
        <v>2.2979182165364698</v>
      </c>
      <c r="AA2586"/>
      <c r="AB2586"/>
    </row>
    <row r="2587" spans="1:28" hidden="1" x14ac:dyDescent="0.2">
      <c r="A2587" t="s">
        <v>2672</v>
      </c>
      <c r="B2587" s="5">
        <v>5.41</v>
      </c>
      <c r="C2587" s="2">
        <v>26921735</v>
      </c>
      <c r="D2587" s="2">
        <v>-75000000</v>
      </c>
      <c r="E2587" t="s">
        <v>27</v>
      </c>
      <c r="F2587" s="2">
        <v>-75000000</v>
      </c>
      <c r="G2587" s="1">
        <f>D2587/$C$3</f>
        <v>-0.75413863742834297</v>
      </c>
      <c r="H2587" s="1">
        <f>F2587/$C$3</f>
        <v>-0.75413863742834297</v>
      </c>
      <c r="I2587" s="1">
        <f>$B$3/G2587</f>
        <v>-8.7914869640000006</v>
      </c>
      <c r="J2587" s="1">
        <f>$B$3/H2587</f>
        <v>-8.7914869640000006</v>
      </c>
      <c r="K2587" s="3">
        <v>950000000</v>
      </c>
      <c r="L2587" s="3">
        <v>731000000</v>
      </c>
      <c r="M2587" s="1">
        <f>(K2587-L2587)/C2587</f>
        <v>8.1346911705356284</v>
      </c>
      <c r="N2587" s="1">
        <f>B2587/M2587</f>
        <v>0.66505290570776254</v>
      </c>
      <c r="O2587" s="3">
        <v>219000000</v>
      </c>
      <c r="P2587" s="1">
        <f>F2587/O2587*100</f>
        <v>-34.246575342465754</v>
      </c>
      <c r="Q2587" s="1">
        <f>D2587/O2587*100</f>
        <v>-34.246575342465754</v>
      </c>
      <c r="R2587" s="1">
        <f>B2587/S2587</f>
        <v>-0.19419544846666667</v>
      </c>
      <c r="S2587" s="1">
        <f>($O2587+$O2587*($Q2587-$C$1)/$C$1)/$C2587</f>
        <v>-27.858531405943932</v>
      </c>
      <c r="T2587" s="1">
        <f>($O2587+$O2587*($Q2587+T$2-$C$1)/$C$1)/$C2587</f>
        <v>-26.231593171836806</v>
      </c>
      <c r="U2587" s="1">
        <f>($O2587+$O2587*($Q2587+U$2-$C$1)/$C$1)/$C2587</f>
        <v>-27.045062288890371</v>
      </c>
      <c r="V2587" s="1">
        <f>($O2587+$O2587*($Q2587+V$2-$C$1)/$C$1)/$C2587</f>
        <v>-27.858531405943932</v>
      </c>
      <c r="AA2587"/>
      <c r="AB2587"/>
    </row>
    <row r="2588" spans="1:28" hidden="1" x14ac:dyDescent="0.2">
      <c r="A2588" t="s">
        <v>2673</v>
      </c>
      <c r="B2588" s="5">
        <v>47.69</v>
      </c>
      <c r="C2588" s="2">
        <v>25796696</v>
      </c>
      <c r="D2588" s="2">
        <v>80000000</v>
      </c>
      <c r="E2588" t="s">
        <v>27</v>
      </c>
      <c r="F2588" s="2">
        <v>21000000</v>
      </c>
      <c r="G2588" s="1">
        <f>D2588/$C$3</f>
        <v>0.80441454659023248</v>
      </c>
      <c r="H2588" s="1">
        <f>F2588/$C$3</f>
        <v>0.21115881847993603</v>
      </c>
      <c r="I2588" s="1">
        <f>$B$3/G2588</f>
        <v>8.2420190287500006</v>
      </c>
      <c r="J2588" s="1">
        <f>$B$3/H2588</f>
        <v>31.39816772857143</v>
      </c>
      <c r="K2588" s="4">
        <v>4948000000</v>
      </c>
      <c r="L2588" s="4">
        <v>4364000000</v>
      </c>
      <c r="M2588" s="1">
        <f>(K2588-L2588)/C2588</f>
        <v>22.638558054101193</v>
      </c>
      <c r="N2588" s="1">
        <f>B2588/M2588</f>
        <v>2.1065829319178082</v>
      </c>
      <c r="O2588" s="3">
        <v>584000000</v>
      </c>
      <c r="P2588" s="1">
        <f>F2588/O2588*100</f>
        <v>3.595890410958904</v>
      </c>
      <c r="Q2588" s="1">
        <f>D2588/O2588*100</f>
        <v>13.698630136986301</v>
      </c>
      <c r="R2588" s="1">
        <f>B2588/S2588</f>
        <v>1.5378055402999999</v>
      </c>
      <c r="S2588" s="1">
        <f>($O2588+$O2588*($Q2588-$C$1)/$C$1)/$C2588</f>
        <v>31.011723361782455</v>
      </c>
      <c r="T2588" s="1">
        <f>($O2588+$O2588*($Q2588+T$2-$C$1)/$C$1)/$C2588</f>
        <v>35.539434972602692</v>
      </c>
      <c r="U2588" s="1">
        <f>($O2588+$O2588*($Q2588+U$2-$C$1)/$C$1)/$C2588</f>
        <v>33.275579167192575</v>
      </c>
      <c r="V2588" s="1">
        <f>($O2588+$O2588*($Q2588+V$2-$C$1)/$C$1)/$C2588</f>
        <v>31.011723361782455</v>
      </c>
      <c r="AA2588"/>
      <c r="AB2588"/>
    </row>
    <row r="2589" spans="1:28" hidden="1" x14ac:dyDescent="0.2">
      <c r="A2589" t="s">
        <v>2674</v>
      </c>
      <c r="B2589" s="5">
        <v>16.43</v>
      </c>
      <c r="C2589" s="2">
        <v>50489161</v>
      </c>
      <c r="D2589" s="2">
        <v>63000000</v>
      </c>
      <c r="E2589" t="s">
        <v>27</v>
      </c>
      <c r="F2589" s="2">
        <v>19000000</v>
      </c>
      <c r="G2589" s="1">
        <f>D2589/$C$3</f>
        <v>0.63347645543980813</v>
      </c>
      <c r="H2589" s="1">
        <f>F2589/$C$3</f>
        <v>0.19104845481518024</v>
      </c>
      <c r="I2589" s="1">
        <f>$B$3/G2589</f>
        <v>10.46605590952381</v>
      </c>
      <c r="J2589" s="1">
        <f>$B$3/H2589</f>
        <v>34.703238015789474</v>
      </c>
      <c r="K2589" s="4">
        <v>6492000000</v>
      </c>
      <c r="L2589" s="4">
        <v>5779000000</v>
      </c>
      <c r="M2589" s="1">
        <f>(K2589-L2589)/C2589</f>
        <v>14.121842904064103</v>
      </c>
      <c r="N2589" s="1">
        <f>B2589/M2589</f>
        <v>1.1634458839130435</v>
      </c>
      <c r="O2589" s="3">
        <v>713000000</v>
      </c>
      <c r="P2589" s="1">
        <f>F2589/O2589*100</f>
        <v>2.6647966339410938</v>
      </c>
      <c r="Q2589" s="1">
        <f>D2589/O2589*100</f>
        <v>8.8359046283309954</v>
      </c>
      <c r="R2589" s="1">
        <f>B2589/S2589</f>
        <v>1.3167252622698413</v>
      </c>
      <c r="S2589" s="1">
        <f>($O2589+$O2589*($Q2589-$C$1)/$C$1)/$C2589</f>
        <v>12.477925707658322</v>
      </c>
      <c r="T2589" s="1">
        <f>($O2589+$O2589*($Q2589+T$2-$C$1)/$C$1)/$C2589</f>
        <v>15.302294288471144</v>
      </c>
      <c r="U2589" s="1">
        <f>($O2589+$O2589*($Q2589+U$2-$C$1)/$C$1)/$C2589</f>
        <v>13.890109998064734</v>
      </c>
      <c r="V2589" s="1">
        <f>($O2589+$O2589*($Q2589+V$2-$C$1)/$C$1)/$C2589</f>
        <v>12.477925707658322</v>
      </c>
      <c r="AA2589"/>
      <c r="AB2589"/>
    </row>
    <row r="2590" spans="1:28" hidden="1" x14ac:dyDescent="0.2">
      <c r="A2590" t="s">
        <v>2675</v>
      </c>
      <c r="B2590" s="5">
        <v>15.43</v>
      </c>
      <c r="C2590" s="2">
        <v>5948290</v>
      </c>
      <c r="D2590" s="2">
        <v>4000000</v>
      </c>
      <c r="E2590" t="s">
        <v>27</v>
      </c>
      <c r="F2590" s="2">
        <v>1.21</v>
      </c>
      <c r="G2590" s="1">
        <f>D2590/$C$3</f>
        <v>4.0220727329511624E-2</v>
      </c>
      <c r="H2590" s="1">
        <f>F2590/$C$3</f>
        <v>1.2166770017177268E-8</v>
      </c>
      <c r="I2590" s="1">
        <f>$B$3/G2590</f>
        <v>164.84038057500001</v>
      </c>
      <c r="J2590" s="1">
        <f>$B$3/H2590</f>
        <v>544926877.93388426</v>
      </c>
      <c r="K2590" s="3">
        <v>597000000</v>
      </c>
      <c r="L2590" s="3">
        <v>514000000</v>
      </c>
      <c r="M2590" s="1">
        <f>(K2590-L2590)/C2590</f>
        <v>13.953590023351248</v>
      </c>
      <c r="N2590" s="1">
        <f>B2590/M2590</f>
        <v>1.1058086108433736</v>
      </c>
      <c r="O2590" s="3">
        <v>82000000</v>
      </c>
      <c r="P2590" s="1">
        <f>F2590/O2590*100</f>
        <v>1.475609756097561E-6</v>
      </c>
      <c r="Q2590" s="1">
        <f>D2590/O2590*100</f>
        <v>4.8780487804878048</v>
      </c>
      <c r="R2590" s="1">
        <f>B2590/S2590</f>
        <v>2.2945528674999998</v>
      </c>
      <c r="S2590" s="1">
        <f>($O2590+$O2590*($Q2590-$C$1)/$C$1)/$C2590</f>
        <v>6.7246216980006022</v>
      </c>
      <c r="T2590" s="1">
        <f>($O2590+$O2590*($Q2590+T$2-$C$1)/$C$1)/$C2590</f>
        <v>9.481716594180849</v>
      </c>
      <c r="U2590" s="1">
        <f>($O2590+$O2590*($Q2590+U$2-$C$1)/$C$1)/$C2590</f>
        <v>8.1031691460907247</v>
      </c>
      <c r="V2590" s="1">
        <f>($O2590+$O2590*($Q2590+V$2-$C$1)/$C$1)/$C2590</f>
        <v>6.7246216980006022</v>
      </c>
      <c r="AA2590"/>
      <c r="AB2590"/>
    </row>
    <row r="2591" spans="1:28" hidden="1" x14ac:dyDescent="0.2">
      <c r="A2591" t="s">
        <v>2676</v>
      </c>
      <c r="B2591" s="5">
        <v>13.74</v>
      </c>
      <c r="C2591" s="2">
        <v>8035929</v>
      </c>
      <c r="D2591" s="2">
        <v>1.46</v>
      </c>
      <c r="E2591" t="s">
        <v>275</v>
      </c>
      <c r="F2591" s="2">
        <v>1.1499999999999999</v>
      </c>
      <c r="G2591" s="1">
        <f>D2591/$C$3</f>
        <v>1.4680565475271743E-8</v>
      </c>
      <c r="H2591" s="1">
        <f>F2591/$C$3</f>
        <v>1.1563459107234593E-8</v>
      </c>
      <c r="I2591" s="1">
        <f>$B$3/G2591</f>
        <v>451617481.02739727</v>
      </c>
      <c r="J2591" s="1">
        <f>$B$3/H2591</f>
        <v>573357845.47826087</v>
      </c>
      <c r="K2591" s="3">
        <v>99000000</v>
      </c>
      <c r="L2591" s="3">
        <v>15000000</v>
      </c>
      <c r="M2591" s="1">
        <f>(K2591-L2591)/C2591</f>
        <v>10.453054027729712</v>
      </c>
      <c r="N2591" s="1">
        <f>B2591/M2591</f>
        <v>1.3144483864285714</v>
      </c>
      <c r="O2591" s="3">
        <v>84000000</v>
      </c>
      <c r="P2591" s="1">
        <f>F2591/O2591*100</f>
        <v>1.3690476190476189E-6</v>
      </c>
      <c r="Q2591" s="1">
        <f>D2591/O2591*100</f>
        <v>1.7380952380952381E-6</v>
      </c>
      <c r="R2591" s="1">
        <f>B2591/S2591</f>
        <v>7562579.7606216772</v>
      </c>
      <c r="S2591" s="1">
        <f>($O2591+$O2591*($Q2591-$C$1)/$C$1)/$C2591</f>
        <v>1.8168403421731993E-6</v>
      </c>
      <c r="T2591" s="1">
        <f>($O2591+$O2591*($Q2591+T$2-$C$1)/$C$1)/$C2591</f>
        <v>2.0906126223862849</v>
      </c>
      <c r="U2591" s="1">
        <f>($O2591+$O2591*($Q2591+U$2-$C$1)/$C$1)/$C2591</f>
        <v>1.0453072196133135</v>
      </c>
      <c r="V2591" s="1">
        <f>($O2591+$O2591*($Q2591+V$2-$C$1)/$C$1)/$C2591</f>
        <v>1.8168403421731993E-6</v>
      </c>
      <c r="AA2591"/>
      <c r="AB2591"/>
    </row>
    <row r="2592" spans="1:28" hidden="1" x14ac:dyDescent="0.2">
      <c r="A2592" t="s">
        <v>2677</v>
      </c>
      <c r="B2592" s="5">
        <v>306.54000000000002</v>
      </c>
      <c r="C2592" s="2">
        <v>150682000</v>
      </c>
      <c r="D2592" s="2">
        <v>2191000000</v>
      </c>
      <c r="E2592" t="s">
        <v>30</v>
      </c>
      <c r="F2592" s="2">
        <v>466000000</v>
      </c>
      <c r="G2592" s="1">
        <f>D2592/$C$3</f>
        <v>22.030903394739994</v>
      </c>
      <c r="H2592" s="1">
        <f>F2592/$C$3</f>
        <v>4.6857147338881049</v>
      </c>
      <c r="I2592" s="1">
        <f>$B$3/G2592</f>
        <v>0.300940904746691</v>
      </c>
      <c r="J2592" s="1">
        <f>$B$3/H2592</f>
        <v>1.4149388890557939</v>
      </c>
      <c r="K2592" s="4">
        <v>12344000000</v>
      </c>
      <c r="L2592" s="4">
        <v>7365000000</v>
      </c>
      <c r="M2592" s="1">
        <f>(K2592-L2592)/C2592</f>
        <v>33.043097383894562</v>
      </c>
      <c r="N2592" s="1">
        <f>B2592/M2592</f>
        <v>9.2769753524804184</v>
      </c>
      <c r="O2592" s="4">
        <v>4936000000</v>
      </c>
      <c r="P2592" s="1">
        <f>F2592/O2592*100</f>
        <v>9.4408427876823335</v>
      </c>
      <c r="Q2592" s="1">
        <f>D2592/O2592*100</f>
        <v>44.388168557536467</v>
      </c>
      <c r="R2592" s="1">
        <f>B2592/S2592</f>
        <v>2.1081725367412143</v>
      </c>
      <c r="S2592" s="1">
        <f>($O2592+$O2592*($Q2592-$C$1)/$C$1)/$C2592</f>
        <v>145.4055560717272</v>
      </c>
      <c r="T2592" s="1">
        <f>($O2592+$O2592*($Q2592+T$2-$C$1)/$C$1)/$C2592</f>
        <v>151.95710171088783</v>
      </c>
      <c r="U2592" s="1">
        <f>($O2592+$O2592*($Q2592+U$2-$C$1)/$C$1)/$C2592</f>
        <v>148.68132889130752</v>
      </c>
      <c r="V2592" s="1">
        <f>($O2592+$O2592*($Q2592+V$2-$C$1)/$C$1)/$C2592</f>
        <v>145.4055560717272</v>
      </c>
      <c r="AA2592"/>
      <c r="AB2592"/>
    </row>
    <row r="2593" spans="1:28" hidden="1" x14ac:dyDescent="0.2">
      <c r="A2593" t="s">
        <v>2678</v>
      </c>
      <c r="B2593" s="5">
        <v>94.02</v>
      </c>
      <c r="C2593" s="2">
        <v>100522177</v>
      </c>
      <c r="D2593" s="2">
        <v>305000000</v>
      </c>
      <c r="E2593" t="s">
        <v>27</v>
      </c>
      <c r="F2593" s="2">
        <v>100000000</v>
      </c>
      <c r="G2593" s="1">
        <f>D2593/$C$3</f>
        <v>3.0668304588752617</v>
      </c>
      <c r="H2593" s="1">
        <f>F2593/$C$3</f>
        <v>1.0055181832377906</v>
      </c>
      <c r="I2593" s="1">
        <f>$B$3/G2593</f>
        <v>2.1618410567213111</v>
      </c>
      <c r="J2593" s="1">
        <f>$B$3/H2593</f>
        <v>6.5936152230000005</v>
      </c>
      <c r="K2593" s="4">
        <v>5932000000</v>
      </c>
      <c r="L2593" s="4">
        <v>4764000000</v>
      </c>
      <c r="M2593" s="1">
        <f>(K2593-L2593)/C2593</f>
        <v>11.619326549205157</v>
      </c>
      <c r="N2593" s="1">
        <f>B2593/M2593</f>
        <v>8.0916909944691771</v>
      </c>
      <c r="O2593" s="4">
        <v>1168000000</v>
      </c>
      <c r="P2593" s="1">
        <f>F2593/O2593*100</f>
        <v>8.5616438356164384</v>
      </c>
      <c r="Q2593" s="1">
        <f>D2593/O2593*100</f>
        <v>26.113013698630137</v>
      </c>
      <c r="R2593" s="1">
        <f>B2593/S2593</f>
        <v>3.0987196988655734</v>
      </c>
      <c r="S2593" s="1">
        <f>($O2593+$O2593*($Q2593-$C$1)/$C$1)/$C2593</f>
        <v>30.341563334825111</v>
      </c>
      <c r="T2593" s="1">
        <f>($O2593+$O2593*($Q2593+T$2-$C$1)/$C$1)/$C2593</f>
        <v>32.665428644666143</v>
      </c>
      <c r="U2593" s="1">
        <f>($O2593+$O2593*($Q2593+U$2-$C$1)/$C$1)/$C2593</f>
        <v>31.503495989745627</v>
      </c>
      <c r="V2593" s="1">
        <f>($O2593+$O2593*($Q2593+V$2-$C$1)/$C$1)/$C2593</f>
        <v>30.341563334825111</v>
      </c>
      <c r="AA2593"/>
      <c r="AB2593"/>
    </row>
    <row r="2594" spans="1:28" hidden="1" x14ac:dyDescent="0.2">
      <c r="A2594" t="s">
        <v>2679</v>
      </c>
      <c r="B2594" s="5">
        <v>163.13</v>
      </c>
      <c r="C2594" s="2">
        <v>27517000</v>
      </c>
      <c r="D2594" s="2">
        <v>151000000</v>
      </c>
      <c r="E2594" t="s">
        <v>30</v>
      </c>
      <c r="F2594" s="2">
        <v>41000000</v>
      </c>
      <c r="G2594" s="1">
        <f>D2594/$C$3</f>
        <v>1.5183324566890639</v>
      </c>
      <c r="H2594" s="1">
        <f>F2594/$C$3</f>
        <v>0.41226245512749415</v>
      </c>
      <c r="I2594" s="1">
        <f>$B$3/G2594</f>
        <v>4.3666325980132452</v>
      </c>
      <c r="J2594" s="1">
        <f>$B$3/H2594</f>
        <v>16.081988348780488</v>
      </c>
      <c r="K2594" s="3">
        <v>962000000</v>
      </c>
      <c r="L2594" s="3">
        <v>213000000</v>
      </c>
      <c r="M2594" s="1">
        <f>(K2594-L2594)/C2594</f>
        <v>27.219537013482576</v>
      </c>
      <c r="N2594" s="1">
        <f>B2594/M2594</f>
        <v>5.9931217757009341</v>
      </c>
      <c r="O2594" s="3">
        <v>750000000</v>
      </c>
      <c r="P2594" s="1">
        <f>F2594/O2594*100</f>
        <v>5.4666666666666668</v>
      </c>
      <c r="Q2594" s="1">
        <f>D2594/O2594*100</f>
        <v>20.133333333333333</v>
      </c>
      <c r="R2594" s="1">
        <f>B2594/S2594</f>
        <v>2.9727471589403973</v>
      </c>
      <c r="S2594" s="1">
        <f>($O2594+$O2594*($Q2594-$C$1)/$C$1)/$C2594</f>
        <v>54.875168077915468</v>
      </c>
      <c r="T2594" s="1">
        <f>($O2594+$O2594*($Q2594+T$2-$C$1)/$C$1)/$C2594</f>
        <v>60.32634371479449</v>
      </c>
      <c r="U2594" s="1">
        <f>($O2594+$O2594*($Q2594+U$2-$C$1)/$C$1)/$C2594</f>
        <v>57.600755896354983</v>
      </c>
      <c r="V2594" s="1">
        <f>($O2594+$O2594*($Q2594+V$2-$C$1)/$C$1)/$C2594</f>
        <v>54.875168077915468</v>
      </c>
      <c r="AA2594"/>
      <c r="AB2594"/>
    </row>
    <row r="2595" spans="1:28" hidden="1" x14ac:dyDescent="0.2">
      <c r="A2595" t="s">
        <v>2680</v>
      </c>
      <c r="B2595" s="5">
        <v>90.69</v>
      </c>
      <c r="C2595" s="2">
        <v>146062722</v>
      </c>
      <c r="D2595" s="2">
        <v>479000000</v>
      </c>
      <c r="E2595" t="s">
        <v>1250</v>
      </c>
      <c r="F2595" s="2">
        <v>140000000</v>
      </c>
      <c r="G2595" s="1">
        <f>D2595/$C$3</f>
        <v>4.8164320977090176</v>
      </c>
      <c r="H2595" s="1">
        <f>F2595/$C$3</f>
        <v>1.4077254565329069</v>
      </c>
      <c r="I2595" s="1">
        <f>$B$3/G2595</f>
        <v>1.3765376248434238</v>
      </c>
      <c r="J2595" s="1">
        <f>$B$3/H2595</f>
        <v>4.7097251592857141</v>
      </c>
      <c r="K2595" s="4">
        <v>3467000000</v>
      </c>
      <c r="L2595" s="4">
        <v>3266000000</v>
      </c>
      <c r="M2595" s="1">
        <f>(K2595-L2595)/C2595</f>
        <v>1.3761211433537437</v>
      </c>
      <c r="N2595" s="1">
        <f>B2595/M2595</f>
        <v>65.902628150149255</v>
      </c>
      <c r="O2595" s="3">
        <v>201000000</v>
      </c>
      <c r="P2595" s="1">
        <f>F2595/O2595*100</f>
        <v>69.651741293532339</v>
      </c>
      <c r="Q2595" s="1">
        <f>D2595/O2595*100</f>
        <v>238.3084577114428</v>
      </c>
      <c r="R2595" s="1">
        <f>B2595/S2595</f>
        <v>2.7654338743590814</v>
      </c>
      <c r="S2595" s="1">
        <f>($O2595+$O2595*($Q2595-$C$1)/$C$1)/$C2595</f>
        <v>32.794130729673789</v>
      </c>
      <c r="T2595" s="1">
        <f>($O2595+$O2595*($Q2595+T$2-$C$1)/$C$1)/$C2595</f>
        <v>33.06935495834454</v>
      </c>
      <c r="U2595" s="1">
        <f>($O2595+$O2595*($Q2595+U$2-$C$1)/$C$1)/$C2595</f>
        <v>32.931742844009165</v>
      </c>
      <c r="V2595" s="1">
        <f>($O2595+$O2595*($Q2595+V$2-$C$1)/$C$1)/$C2595</f>
        <v>32.794130729673789</v>
      </c>
      <c r="AA2595"/>
      <c r="AB2595"/>
    </row>
    <row r="2596" spans="1:28" hidden="1" x14ac:dyDescent="0.2">
      <c r="A2596" t="s">
        <v>2681</v>
      </c>
      <c r="B2596" s="5" t="s">
        <v>46</v>
      </c>
      <c r="C2596" s="2">
        <v>9341939</v>
      </c>
      <c r="D2596" s="2">
        <v>0</v>
      </c>
      <c r="E2596" t="s">
        <v>201</v>
      </c>
      <c r="F2596" s="2">
        <v>1.18</v>
      </c>
      <c r="G2596" s="1">
        <f>D2596/$C$3</f>
        <v>0</v>
      </c>
      <c r="H2596" s="1">
        <f>F2596/$C$3</f>
        <v>1.186511456220593E-8</v>
      </c>
      <c r="I2596" s="1" t="e">
        <f>$B$3/G2596</f>
        <v>#DIV/0!</v>
      </c>
      <c r="J2596" s="1">
        <f>$B$3/H2596</f>
        <v>558780951.10169494</v>
      </c>
      <c r="K2596" s="3">
        <v>321000000</v>
      </c>
      <c r="L2596" s="3">
        <v>12000000</v>
      </c>
      <c r="M2596" s="1">
        <f>(K2596-L2596)/C2596</f>
        <v>33.076645009135682</v>
      </c>
      <c r="N2596" s="1" t="e">
        <f>B2596/M2596</f>
        <v>#VALUE!</v>
      </c>
      <c r="O2596" s="3">
        <v>5000000</v>
      </c>
      <c r="P2596" s="1">
        <f>F2596/O2596*100</f>
        <v>2.3600000000000001E-5</v>
      </c>
      <c r="Q2596" s="1">
        <f>D2596/O2596*100</f>
        <v>0</v>
      </c>
      <c r="R2596" s="1" t="e">
        <f>B2596/S2596</f>
        <v>#VALUE!</v>
      </c>
      <c r="S2596" s="1">
        <f>($O2596+$O2596*($Q2596-$C$1)/$C$1)/$C2596</f>
        <v>0</v>
      </c>
      <c r="T2596" s="1">
        <f>($O2596+$O2596*($Q2596+T$2-$C$1)/$C$1)/$C2596</f>
        <v>0.1070441586056171</v>
      </c>
      <c r="U2596" s="1">
        <f>($O2596+$O2596*($Q2596+U$2-$C$1)/$C$1)/$C2596</f>
        <v>5.3522079302808549E-2</v>
      </c>
      <c r="V2596" s="1">
        <f>($O2596+$O2596*($Q2596+V$2-$C$1)/$C$1)/$C2596</f>
        <v>0</v>
      </c>
      <c r="AA2596"/>
      <c r="AB2596"/>
    </row>
    <row r="2597" spans="1:28" hidden="1" x14ac:dyDescent="0.2">
      <c r="A2597" t="s">
        <v>2682</v>
      </c>
      <c r="B2597" s="5">
        <v>11.42</v>
      </c>
      <c r="C2597" s="2">
        <v>29155000</v>
      </c>
      <c r="D2597" s="2">
        <v>0.41</v>
      </c>
      <c r="E2597" t="s">
        <v>1250</v>
      </c>
      <c r="F2597" s="2">
        <v>-7000000</v>
      </c>
      <c r="G2597" s="1">
        <f>D2597/$C$3</f>
        <v>4.1226245512749411E-9</v>
      </c>
      <c r="H2597" s="1">
        <f>F2597/$C$3</f>
        <v>-7.0386272826645349E-2</v>
      </c>
      <c r="I2597" s="1">
        <f>$B$3/G2597</f>
        <v>1608198834.8780489</v>
      </c>
      <c r="J2597" s="1">
        <f>$B$3/H2597</f>
        <v>-94.194503185714282</v>
      </c>
      <c r="K2597" s="3">
        <v>560000000</v>
      </c>
      <c r="L2597" s="3">
        <v>301000000</v>
      </c>
      <c r="M2597" s="1">
        <f>(K2597-L2597)/C2597</f>
        <v>8.8835534213685481</v>
      </c>
      <c r="N2597" s="1">
        <f>B2597/M2597</f>
        <v>1.2855216216216214</v>
      </c>
      <c r="O2597" s="3">
        <v>259000000</v>
      </c>
      <c r="P2597" s="1">
        <f>F2597/O2597*100</f>
        <v>-2.7027027027027026</v>
      </c>
      <c r="Q2597" s="1">
        <f>D2597/O2597*100</f>
        <v>1.583011583011583E-7</v>
      </c>
      <c r="R2597" s="1">
        <f>B2597/S2597</f>
        <v>81207341.581471592</v>
      </c>
      <c r="S2597" s="1">
        <f>($O2597+$O2597*($Q2597-$C$1)/$C$1)/$C2597</f>
        <v>1.4062767943884532E-7</v>
      </c>
      <c r="T2597" s="1">
        <f>($O2597+$O2597*($Q2597+T$2-$C$1)/$C$1)/$C2597</f>
        <v>1.7767108249013899</v>
      </c>
      <c r="U2597" s="1">
        <f>($O2597+$O2597*($Q2597+U$2-$C$1)/$C$1)/$C2597</f>
        <v>0.88835548276453413</v>
      </c>
      <c r="V2597" s="1">
        <f>($O2597+$O2597*($Q2597+V$2-$C$1)/$C$1)/$C2597</f>
        <v>1.4062767943884532E-7</v>
      </c>
      <c r="AA2597"/>
      <c r="AB2597"/>
    </row>
    <row r="2598" spans="1:28" hidden="1" x14ac:dyDescent="0.2">
      <c r="A2598" t="s">
        <v>2683</v>
      </c>
      <c r="B2598" s="5">
        <v>25.2</v>
      </c>
      <c r="C2598" s="2">
        <v>4594309</v>
      </c>
      <c r="D2598" s="2">
        <v>10000000</v>
      </c>
      <c r="E2598" t="s">
        <v>27</v>
      </c>
      <c r="F2598" s="2">
        <v>3000000</v>
      </c>
      <c r="G2598" s="1">
        <f>D2598/$C$3</f>
        <v>0.10055181832377906</v>
      </c>
      <c r="H2598" s="1">
        <f>F2598/$C$3</f>
        <v>3.0165545497133722E-2</v>
      </c>
      <c r="I2598" s="1">
        <f>$B$3/G2598</f>
        <v>65.936152230000005</v>
      </c>
      <c r="J2598" s="1">
        <f>$B$3/H2598</f>
        <v>219.78717409999999</v>
      </c>
      <c r="K2598" s="4">
        <v>1009000000</v>
      </c>
      <c r="L2598" s="3">
        <v>903000000</v>
      </c>
      <c r="M2598" s="1">
        <f>(K2598-L2598)/C2598</f>
        <v>23.072022365060775</v>
      </c>
      <c r="N2598" s="1">
        <f>B2598/M2598</f>
        <v>1.0922319509433962</v>
      </c>
      <c r="O2598" s="3">
        <v>106000000</v>
      </c>
      <c r="P2598" s="1">
        <f>F2598/O2598*100</f>
        <v>2.8301886792452833</v>
      </c>
      <c r="Q2598" s="1">
        <f>D2598/O2598*100</f>
        <v>9.433962264150944</v>
      </c>
      <c r="R2598" s="1">
        <f>B2598/S2598</f>
        <v>1.157765868</v>
      </c>
      <c r="S2598" s="1">
        <f>($O2598+$O2598*($Q2598-$C$1)/$C$1)/$C2598</f>
        <v>21.766058834962994</v>
      </c>
      <c r="T2598" s="1">
        <f>($O2598+$O2598*($Q2598+T$2-$C$1)/$C$1)/$C2598</f>
        <v>26.380463307975148</v>
      </c>
      <c r="U2598" s="1">
        <f>($O2598+$O2598*($Q2598+U$2-$C$1)/$C$1)/$C2598</f>
        <v>24.073261071469073</v>
      </c>
      <c r="V2598" s="1">
        <f>($O2598+$O2598*($Q2598+V$2-$C$1)/$C$1)/$C2598</f>
        <v>21.766058834962994</v>
      </c>
      <c r="AA2598"/>
      <c r="AB2598"/>
    </row>
    <row r="2599" spans="1:28" hidden="1" x14ac:dyDescent="0.2">
      <c r="A2599" t="s">
        <v>1976</v>
      </c>
      <c r="B2599" s="5">
        <v>17.66</v>
      </c>
      <c r="C2599" s="2">
        <v>376000000</v>
      </c>
      <c r="D2599" s="2">
        <v>1003000000</v>
      </c>
      <c r="E2599" t="s">
        <v>76</v>
      </c>
      <c r="F2599" s="2">
        <v>140000000</v>
      </c>
      <c r="G2599" s="1">
        <f>D2599/$C$3</f>
        <v>10.08534737787504</v>
      </c>
      <c r="H2599" s="1">
        <f>F2599/$C$3</f>
        <v>1.4077254565329069</v>
      </c>
      <c r="I2599" s="1">
        <f>$B$3/G2599</f>
        <v>0.65738935423728817</v>
      </c>
      <c r="J2599" s="1">
        <f>$B$3/H2599</f>
        <v>4.7097251592857141</v>
      </c>
      <c r="K2599" s="2">
        <v>14118000000</v>
      </c>
      <c r="L2599" s="2">
        <v>10484000000</v>
      </c>
      <c r="M2599" s="1">
        <f>(K2599-L2599)/C2599</f>
        <v>9.664893617021276</v>
      </c>
      <c r="N2599" s="1">
        <f>B2599/M2599</f>
        <v>1.8272317006053935</v>
      </c>
      <c r="O2599" s="2">
        <v>3634000000</v>
      </c>
      <c r="P2599" s="1">
        <f>F2599/O2599*100</f>
        <v>3.8525041276829937</v>
      </c>
      <c r="Q2599" s="1">
        <f>D2599/O2599*100</f>
        <v>27.600440286186021</v>
      </c>
      <c r="R2599" s="1">
        <f>B2599/S2599</f>
        <v>0.66202991026919245</v>
      </c>
      <c r="S2599" s="1">
        <f>($O2599+$O2599*($Q2599-$C$1)/$C$1)/$C2599</f>
        <v>26.675531914893618</v>
      </c>
      <c r="T2599" s="1">
        <f>($O2599+$O2599*($Q2599+T$2-$C$1)/$C$1)/$C2599</f>
        <v>28.608510638297872</v>
      </c>
      <c r="U2599" s="1">
        <f>($O2599+$O2599*($Q2599+U$2-$C$1)/$C$1)/$C2599</f>
        <v>27.642021276595745</v>
      </c>
      <c r="V2599" s="1">
        <f>($O2599+$O2599*($Q2599+V$2-$C$1)/$C$1)/$C2599</f>
        <v>26.675531914893618</v>
      </c>
      <c r="AA2599"/>
      <c r="AB2599"/>
    </row>
    <row r="2600" spans="1:28" hidden="1" x14ac:dyDescent="0.2">
      <c r="A2600" t="s">
        <v>2685</v>
      </c>
      <c r="B2600" s="5">
        <v>113.86</v>
      </c>
      <c r="C2600" s="2">
        <v>39629695</v>
      </c>
      <c r="D2600" s="2">
        <v>255000000</v>
      </c>
      <c r="E2600" t="s">
        <v>143</v>
      </c>
      <c r="F2600" s="2">
        <v>53000000</v>
      </c>
      <c r="G2600" s="1">
        <f>D2600/$C$3</f>
        <v>2.5640713672563664</v>
      </c>
      <c r="H2600" s="1">
        <f>F2600/$C$3</f>
        <v>0.53292463711602911</v>
      </c>
      <c r="I2600" s="1">
        <f>$B$3/G2600</f>
        <v>2.5857314599999999</v>
      </c>
      <c r="J2600" s="1">
        <f>$B$3/H2600</f>
        <v>12.44078343962264</v>
      </c>
      <c r="K2600" s="4">
        <v>1386000000</v>
      </c>
      <c r="L2600" s="3">
        <v>630000000</v>
      </c>
      <c r="M2600" s="1">
        <f>(K2600-L2600)/C2600</f>
        <v>19.076604046536314</v>
      </c>
      <c r="N2600" s="1">
        <f>B2600/M2600</f>
        <v>5.9685675564814824</v>
      </c>
      <c r="O2600" s="3">
        <v>756000000</v>
      </c>
      <c r="P2600" s="1">
        <f>F2600/O2600*100</f>
        <v>7.0105820105820102</v>
      </c>
      <c r="Q2600" s="1">
        <f>D2600/O2600*100</f>
        <v>33.730158730158735</v>
      </c>
      <c r="R2600" s="1">
        <f>B2600/S2600</f>
        <v>1.7695047343921566</v>
      </c>
      <c r="S2600" s="1">
        <f>($O2600+$O2600*($Q2600-$C$1)/$C$1)/$C2600</f>
        <v>64.345688252205832</v>
      </c>
      <c r="T2600" s="1">
        <f>($O2600+$O2600*($Q2600+T$2-$C$1)/$C$1)/$C2600</f>
        <v>68.161009061513099</v>
      </c>
      <c r="U2600" s="1">
        <f>($O2600+$O2600*($Q2600+U$2-$C$1)/$C$1)/$C2600</f>
        <v>66.253348656859472</v>
      </c>
      <c r="V2600" s="1">
        <f>($O2600+$O2600*($Q2600+V$2-$C$1)/$C$1)/$C2600</f>
        <v>64.345688252205832</v>
      </c>
      <c r="AA2600"/>
      <c r="AB2600"/>
    </row>
    <row r="2601" spans="1:28" hidden="1" x14ac:dyDescent="0.2">
      <c r="A2601" t="s">
        <v>2686</v>
      </c>
      <c r="B2601" s="5">
        <v>13.79</v>
      </c>
      <c r="C2601" s="2">
        <v>32398000</v>
      </c>
      <c r="D2601" s="2">
        <v>12000000</v>
      </c>
      <c r="E2601" t="s">
        <v>1424</v>
      </c>
      <c r="F2601" s="2">
        <v>4000000</v>
      </c>
      <c r="G2601" s="1">
        <f>D2601/$C$3</f>
        <v>0.12066218198853489</v>
      </c>
      <c r="H2601" s="1">
        <f>F2601/$C$3</f>
        <v>4.0220727329511624E-2</v>
      </c>
      <c r="I2601" s="1">
        <f>$B$3/G2601</f>
        <v>54.946793524999997</v>
      </c>
      <c r="J2601" s="1">
        <f>$B$3/H2601</f>
        <v>164.84038057500001</v>
      </c>
      <c r="K2601" s="4">
        <v>1162000000</v>
      </c>
      <c r="L2601" s="3">
        <v>841000000</v>
      </c>
      <c r="M2601" s="1">
        <f>(K2601-L2601)/C2601</f>
        <v>9.9080190135193522</v>
      </c>
      <c r="N2601" s="1">
        <f>B2601/M2601</f>
        <v>1.3918019314641745</v>
      </c>
      <c r="O2601" s="3">
        <v>320000000</v>
      </c>
      <c r="P2601" s="1">
        <f>F2601/O2601*100</f>
        <v>1.25</v>
      </c>
      <c r="Q2601" s="1">
        <f>D2601/O2601*100</f>
        <v>3.75</v>
      </c>
      <c r="R2601" s="1">
        <f>B2601/S2601</f>
        <v>3.7230701666666666</v>
      </c>
      <c r="S2601" s="1">
        <f>($O2601+$O2601*($Q2601-$C$1)/$C$1)/$C2601</f>
        <v>3.7039323415025618</v>
      </c>
      <c r="T2601" s="1">
        <f>($O2601+$O2601*($Q2601+T$2-$C$1)/$C$1)/$C2601</f>
        <v>5.6793629236372611</v>
      </c>
      <c r="U2601" s="1">
        <f>($O2601+$O2601*($Q2601+U$2-$C$1)/$C$1)/$C2601</f>
        <v>4.6916476325699117</v>
      </c>
      <c r="V2601" s="1">
        <f>($O2601+$O2601*($Q2601+V$2-$C$1)/$C$1)/$C2601</f>
        <v>3.7039323415025618</v>
      </c>
      <c r="AA2601"/>
      <c r="AB2601"/>
    </row>
    <row r="2602" spans="1:28" hidden="1" x14ac:dyDescent="0.2">
      <c r="A2602" t="s">
        <v>2687</v>
      </c>
      <c r="B2602" s="5">
        <v>18.03</v>
      </c>
      <c r="C2602" s="2">
        <v>40286000</v>
      </c>
      <c r="D2602" s="2">
        <v>41000000</v>
      </c>
      <c r="E2602" t="s">
        <v>27</v>
      </c>
      <c r="F2602" s="2">
        <v>5000000</v>
      </c>
      <c r="G2602" s="1">
        <f>D2602/$C$3</f>
        <v>0.41226245512749415</v>
      </c>
      <c r="H2602" s="1">
        <f>F2602/$C$3</f>
        <v>5.027590916188953E-2</v>
      </c>
      <c r="I2602" s="1">
        <f>$B$3/G2602</f>
        <v>16.081988348780488</v>
      </c>
      <c r="J2602" s="1">
        <f>$B$3/H2602</f>
        <v>131.87230446000001</v>
      </c>
      <c r="K2602" s="3">
        <v>402000000</v>
      </c>
      <c r="L2602" s="3">
        <v>301000000</v>
      </c>
      <c r="M2602" s="1">
        <f>(K2602-L2602)/C2602</f>
        <v>2.5070744179119298</v>
      </c>
      <c r="N2602" s="1">
        <f>B2602/M2602</f>
        <v>7.1916493069306933</v>
      </c>
      <c r="O2602" s="3">
        <v>101000000</v>
      </c>
      <c r="P2602" s="1">
        <f>F2602/O2602*100</f>
        <v>4.9504950495049505</v>
      </c>
      <c r="Q2602" s="1">
        <f>D2602/O2602*100</f>
        <v>40.594059405940598</v>
      </c>
      <c r="R2602" s="1">
        <f>B2602/S2602</f>
        <v>1.7716014146341461</v>
      </c>
      <c r="S2602" s="1">
        <f>($O2602+$O2602*($Q2602-$C$1)/$C$1)/$C2602</f>
        <v>10.177232785583083</v>
      </c>
      <c r="T2602" s="1">
        <f>($O2602+$O2602*($Q2602+T$2-$C$1)/$C$1)/$C2602</f>
        <v>10.678647669165468</v>
      </c>
      <c r="U2602" s="1">
        <f>($O2602+$O2602*($Q2602+U$2-$C$1)/$C$1)/$C2602</f>
        <v>10.427940227374275</v>
      </c>
      <c r="V2602" s="1">
        <f>($O2602+$O2602*($Q2602+V$2-$C$1)/$C$1)/$C2602</f>
        <v>10.177232785583083</v>
      </c>
      <c r="AA2602"/>
      <c r="AB2602"/>
    </row>
    <row r="2603" spans="1:28" hidden="1" x14ac:dyDescent="0.2">
      <c r="A2603" t="s">
        <v>2688</v>
      </c>
      <c r="B2603" s="5">
        <v>8.9499999999999993</v>
      </c>
      <c r="C2603" s="2">
        <v>38309267</v>
      </c>
      <c r="D2603" s="2">
        <v>-272000000</v>
      </c>
      <c r="E2603" t="s">
        <v>30</v>
      </c>
      <c r="F2603" s="2">
        <v>-12000000</v>
      </c>
      <c r="G2603" s="1">
        <f>D2603/$C$3</f>
        <v>-2.7350094584067906</v>
      </c>
      <c r="H2603" s="1">
        <f>F2603/$C$3</f>
        <v>-0.12066218198853489</v>
      </c>
      <c r="I2603" s="1">
        <f>$B$3/G2603</f>
        <v>-2.42412324375</v>
      </c>
      <c r="J2603" s="1">
        <f>$B$3/H2603</f>
        <v>-54.946793524999997</v>
      </c>
      <c r="K2603" s="4">
        <v>1172000000</v>
      </c>
      <c r="L2603" s="3">
        <v>854000000</v>
      </c>
      <c r="M2603" s="1">
        <f>(K2603-L2603)/C2603</f>
        <v>8.3008636004442469</v>
      </c>
      <c r="N2603" s="1">
        <f>B2603/M2603</f>
        <v>1.0782010680817611</v>
      </c>
      <c r="O2603" s="3">
        <v>318000000</v>
      </c>
      <c r="P2603" s="1">
        <f>F2603/O2603*100</f>
        <v>-3.7735849056603774</v>
      </c>
      <c r="Q2603" s="1">
        <f>D2603/O2603*100</f>
        <v>-85.534591194968556</v>
      </c>
      <c r="R2603" s="1">
        <f>B2603/S2603</f>
        <v>-0.12605438957720588</v>
      </c>
      <c r="S2603" s="1">
        <f>($O2603+$O2603*($Q2603-$C$1)/$C$1)/$C2603</f>
        <v>-71.001097462919347</v>
      </c>
      <c r="T2603" s="1">
        <f>($O2603+$O2603*($Q2603+T$2-$C$1)/$C$1)/$C2603</f>
        <v>-69.340924742830495</v>
      </c>
      <c r="U2603" s="1">
        <f>($O2603+$O2603*($Q2603+U$2-$C$1)/$C$1)/$C2603</f>
        <v>-70.171011102874928</v>
      </c>
      <c r="V2603" s="1">
        <f>($O2603+$O2603*($Q2603+V$2-$C$1)/$C$1)/$C2603</f>
        <v>-71.001097462919347</v>
      </c>
      <c r="AA2603"/>
      <c r="AB2603"/>
    </row>
    <row r="2604" spans="1:28" hidden="1" x14ac:dyDescent="0.2">
      <c r="A2604" t="s">
        <v>2689</v>
      </c>
      <c r="B2604" s="5">
        <v>4.2</v>
      </c>
      <c r="C2604" s="2">
        <v>22913000</v>
      </c>
      <c r="D2604" s="2">
        <v>-0.41</v>
      </c>
      <c r="E2604" t="s">
        <v>30</v>
      </c>
      <c r="F2604" s="2">
        <v>-2000000</v>
      </c>
      <c r="G2604" s="1">
        <f>D2604/$C$3</f>
        <v>-4.1226245512749411E-9</v>
      </c>
      <c r="H2604" s="1">
        <f>F2604/$C$3</f>
        <v>-2.0110363664755812E-2</v>
      </c>
      <c r="I2604" s="1">
        <f>$B$3/G2604</f>
        <v>-1608198834.8780489</v>
      </c>
      <c r="J2604" s="1">
        <f>$B$3/H2604</f>
        <v>-329.68076115000002</v>
      </c>
      <c r="K2604" s="3">
        <v>51000000</v>
      </c>
      <c r="L2604" s="3">
        <v>15000000</v>
      </c>
      <c r="M2604" s="1">
        <f>(K2604-L2604)/C2604</f>
        <v>1.5711604765853446</v>
      </c>
      <c r="N2604" s="1">
        <f>B2604/M2604</f>
        <v>2.6731833333333332</v>
      </c>
      <c r="O2604" s="3">
        <v>35000000</v>
      </c>
      <c r="P2604" s="1">
        <f>F2604/O2604*100</f>
        <v>-5.7142857142857144</v>
      </c>
      <c r="Q2604" s="1">
        <f>D2604/O2604*100</f>
        <v>-1.1714285714285713E-6</v>
      </c>
      <c r="R2604" s="1">
        <f>B2604/S2604</f>
        <v>-23471853.650005907</v>
      </c>
      <c r="S2604" s="1">
        <f>($O2604+$O2604*($Q2604-$C$1)/$C$1)/$C2604</f>
        <v>-1.7893772100947568E-7</v>
      </c>
      <c r="T2604" s="1">
        <f>($O2604+$O2604*($Q2604+T$2-$C$1)/$C$1)/$C2604</f>
        <v>0.30550324706498488</v>
      </c>
      <c r="U2604" s="1">
        <f>($O2604+$O2604*($Q2604+U$2-$C$1)/$C$1)/$C2604</f>
        <v>0.15275153406363193</v>
      </c>
      <c r="V2604" s="1">
        <f>($O2604+$O2604*($Q2604+V$2-$C$1)/$C$1)/$C2604</f>
        <v>-1.7893772100947568E-7</v>
      </c>
      <c r="AA2604"/>
      <c r="AB2604"/>
    </row>
    <row r="2605" spans="1:28" hidden="1" x14ac:dyDescent="0.2">
      <c r="A2605" t="s">
        <v>2359</v>
      </c>
      <c r="B2605" s="5">
        <v>12.71</v>
      </c>
      <c r="C2605" s="2">
        <v>4168214</v>
      </c>
      <c r="D2605" s="2">
        <v>8000000</v>
      </c>
      <c r="E2605" t="s">
        <v>27</v>
      </c>
      <c r="F2605" s="2">
        <v>1.03</v>
      </c>
      <c r="G2605" s="1">
        <f>D2605/$C$3</f>
        <v>8.0441454659023248E-2</v>
      </c>
      <c r="H2605" s="1">
        <f>F2605/$C$3</f>
        <v>1.0356837287349244E-8</v>
      </c>
      <c r="I2605" s="1">
        <f>$B$3/G2605</f>
        <v>82.420190287500006</v>
      </c>
      <c r="J2605" s="1">
        <f>$B$3/H2605</f>
        <v>640156817.7669903</v>
      </c>
      <c r="K2605" s="2">
        <v>99000000</v>
      </c>
      <c r="L2605" s="2">
        <v>0.02</v>
      </c>
      <c r="M2605" s="1">
        <f>(K2605-L2605)/C2605</f>
        <v>23.75117975708541</v>
      </c>
      <c r="N2605" s="1">
        <f>B2605/M2605</f>
        <v>0.53513131263335989</v>
      </c>
      <c r="O2605" s="2">
        <v>99000000</v>
      </c>
      <c r="P2605" s="1">
        <f>F2605/O2605*100</f>
        <v>1.0404040404040405E-6</v>
      </c>
      <c r="Q2605" s="1">
        <f>D2605/O2605*100</f>
        <v>8.0808080808080813</v>
      </c>
      <c r="R2605" s="1">
        <f>B2605/S2605</f>
        <v>0.66222499925</v>
      </c>
      <c r="S2605" s="1">
        <f>($O2605+$O2605*($Q2605-$C$1)/$C$1)/$C2605</f>
        <v>19.192872534855457</v>
      </c>
      <c r="T2605" s="1">
        <f>($O2605+$O2605*($Q2605+T$2-$C$1)/$C$1)/$C2605</f>
        <v>23.94310848723218</v>
      </c>
      <c r="U2605" s="1">
        <f>($O2605+$O2605*($Q2605+U$2-$C$1)/$C$1)/$C2605</f>
        <v>21.567990511043817</v>
      </c>
      <c r="V2605" s="1">
        <f>($O2605+$O2605*($Q2605+V$2-$C$1)/$C$1)/$C2605</f>
        <v>19.192872534855457</v>
      </c>
      <c r="AA2605"/>
      <c r="AB2605"/>
    </row>
    <row r="2606" spans="1:28" hidden="1" x14ac:dyDescent="0.2">
      <c r="A2606" t="s">
        <v>2691</v>
      </c>
      <c r="B2606" s="5">
        <v>67.849999999999994</v>
      </c>
      <c r="C2606" s="2">
        <v>769000000</v>
      </c>
      <c r="D2606" s="2">
        <v>2413000000</v>
      </c>
      <c r="E2606" t="s">
        <v>27</v>
      </c>
      <c r="F2606" s="2">
        <v>533000000</v>
      </c>
      <c r="G2606" s="1">
        <f>D2606/$C$3</f>
        <v>24.263153761527889</v>
      </c>
      <c r="H2606" s="1">
        <f>F2606/$C$3</f>
        <v>5.3594119166574243</v>
      </c>
      <c r="I2606" s="1">
        <f>$B$3/G2606</f>
        <v>0.27325384264401159</v>
      </c>
      <c r="J2606" s="1">
        <f>$B$3/H2606</f>
        <v>1.2370760268292682</v>
      </c>
      <c r="K2606" s="4">
        <v>22427000000</v>
      </c>
      <c r="L2606" s="4">
        <v>15912000000</v>
      </c>
      <c r="M2606" s="1">
        <f>(K2606-L2606)/C2606</f>
        <v>8.4720416124837445</v>
      </c>
      <c r="N2606" s="1">
        <f>B2606/M2606</f>
        <v>8.0086953184957785</v>
      </c>
      <c r="O2606" s="4">
        <v>5359000000</v>
      </c>
      <c r="P2606" s="1">
        <f>F2606/O2606*100</f>
        <v>9.9458854263855194</v>
      </c>
      <c r="Q2606" s="1">
        <f>D2606/O2606*100</f>
        <v>45.027057286807242</v>
      </c>
      <c r="R2606" s="1">
        <f>B2606/S2606</f>
        <v>2.1623145462080395</v>
      </c>
      <c r="S2606" s="1">
        <f>($O2606+$O2606*($Q2606-$C$1)/$C$1)/$C2606</f>
        <v>31.378413524057216</v>
      </c>
      <c r="T2606" s="1">
        <f>($O2606+$O2606*($Q2606+T$2-$C$1)/$C$1)/$C2606</f>
        <v>32.772171651495448</v>
      </c>
      <c r="U2606" s="1">
        <f>($O2606+$O2606*($Q2606+U$2-$C$1)/$C$1)/$C2606</f>
        <v>32.075292587776332</v>
      </c>
      <c r="V2606" s="1">
        <f>($O2606+$O2606*($Q2606+V$2-$C$1)/$C$1)/$C2606</f>
        <v>31.378413524057216</v>
      </c>
      <c r="AA2606"/>
      <c r="AB2606"/>
    </row>
    <row r="2607" spans="1:28" hidden="1" x14ac:dyDescent="0.2">
      <c r="A2607" t="s">
        <v>2692</v>
      </c>
      <c r="B2607" s="5">
        <v>8.75</v>
      </c>
      <c r="C2607" s="2">
        <v>606407693</v>
      </c>
      <c r="D2607" s="2">
        <v>182000000</v>
      </c>
      <c r="E2607" t="s">
        <v>27</v>
      </c>
      <c r="F2607" s="2">
        <v>182000000</v>
      </c>
      <c r="G2607" s="1">
        <f>D2607/$C$3</f>
        <v>1.8300430934927789</v>
      </c>
      <c r="H2607" s="1">
        <f>F2607/$C$3</f>
        <v>1.8300430934927789</v>
      </c>
      <c r="I2607" s="1">
        <f>$B$3/G2607</f>
        <v>3.622865507142857</v>
      </c>
      <c r="J2607" s="1">
        <f>$B$3/H2607</f>
        <v>3.622865507142857</v>
      </c>
      <c r="K2607" s="4">
        <v>17567000000</v>
      </c>
      <c r="L2607" s="4">
        <v>13820000000</v>
      </c>
      <c r="M2607" s="1">
        <f>(K2607-L2607)/C2607</f>
        <v>6.179011320689165</v>
      </c>
      <c r="N2607" s="1">
        <f>B2607/M2607</f>
        <v>1.4160841509874567</v>
      </c>
      <c r="O2607" s="4">
        <v>3667000000</v>
      </c>
      <c r="P2607" s="1">
        <f>F2607/O2607*100</f>
        <v>4.963185164985001</v>
      </c>
      <c r="Q2607" s="1">
        <f>D2607/O2607*100</f>
        <v>4.963185164985001</v>
      </c>
      <c r="R2607" s="1">
        <f>B2607/S2607</f>
        <v>2.9154216009615386</v>
      </c>
      <c r="S2607" s="1">
        <f>($O2607+$O2607*($Q2607-$C$1)/$C$1)/$C2607</f>
        <v>3.0012811859232134</v>
      </c>
      <c r="T2607" s="1">
        <f>($O2607+$O2607*($Q2607+T$2-$C$1)/$C$1)/$C2607</f>
        <v>4.2106985605144693</v>
      </c>
      <c r="U2607" s="1">
        <f>($O2607+$O2607*($Q2607+U$2-$C$1)/$C$1)/$C2607</f>
        <v>3.6059898732188413</v>
      </c>
      <c r="V2607" s="1">
        <f>($O2607+$O2607*($Q2607+V$2-$C$1)/$C$1)/$C2607</f>
        <v>3.0012811859232134</v>
      </c>
      <c r="AA2607"/>
      <c r="AB2607"/>
    </row>
    <row r="2608" spans="1:28" hidden="1" x14ac:dyDescent="0.2">
      <c r="A2608" t="s">
        <v>2693</v>
      </c>
      <c r="B2608" s="5">
        <v>21.7</v>
      </c>
      <c r="C2608" s="2">
        <v>138894000</v>
      </c>
      <c r="D2608" s="2">
        <v>-26000000</v>
      </c>
      <c r="E2608" t="s">
        <v>143</v>
      </c>
      <c r="F2608" s="2">
        <v>14000000</v>
      </c>
      <c r="G2608" s="1">
        <f>D2608/$C$3</f>
        <v>-0.26143472764182557</v>
      </c>
      <c r="H2608" s="1">
        <f>F2608/$C$3</f>
        <v>0.1407725456532907</v>
      </c>
      <c r="I2608" s="1">
        <f>$B$3/G2608</f>
        <v>-25.360058550000002</v>
      </c>
      <c r="J2608" s="1">
        <f>$B$3/H2608</f>
        <v>47.097251592857141</v>
      </c>
      <c r="K2608" s="3">
        <v>593000000</v>
      </c>
      <c r="L2608" s="3">
        <v>284000000</v>
      </c>
      <c r="M2608" s="1">
        <f>(K2608-L2608)/C2608</f>
        <v>2.2247181303728021</v>
      </c>
      <c r="N2608" s="1">
        <f>B2608/M2608</f>
        <v>9.7540446601941753</v>
      </c>
      <c r="O2608" s="3">
        <v>310000000</v>
      </c>
      <c r="P2608" s="1">
        <f>F2608/O2608*100</f>
        <v>4.5161290322580641</v>
      </c>
      <c r="Q2608" s="1">
        <f>D2608/O2608*100</f>
        <v>-8.3870967741935498</v>
      </c>
      <c r="R2608" s="1">
        <f>B2608/S2608</f>
        <v>-11.592306923076917</v>
      </c>
      <c r="S2608" s="1">
        <f>($O2608+$O2608*($Q2608-$C$1)/$C$1)/$C2608</f>
        <v>-1.8719311129350449</v>
      </c>
      <c r="T2608" s="1">
        <f>($O2608+$O2608*($Q2608+T$2-$C$1)/$C$1)/$C2608</f>
        <v>-1.4255475398505344</v>
      </c>
      <c r="U2608" s="1">
        <f>($O2608+$O2608*($Q2608+U$2-$C$1)/$C$1)/$C2608</f>
        <v>-1.6487393263927896</v>
      </c>
      <c r="V2608" s="1">
        <f>($O2608+$O2608*($Q2608+V$2-$C$1)/$C$1)/$C2608</f>
        <v>-1.8719311129350449</v>
      </c>
      <c r="AA2608"/>
      <c r="AB2608"/>
    </row>
    <row r="2609" spans="1:28" hidden="1" x14ac:dyDescent="0.2">
      <c r="A2609" t="s">
        <v>2694</v>
      </c>
      <c r="B2609" s="5">
        <v>52.39</v>
      </c>
      <c r="C2609" s="2">
        <v>9389000</v>
      </c>
      <c r="D2609" s="2">
        <v>6000000</v>
      </c>
      <c r="E2609" t="s">
        <v>27</v>
      </c>
      <c r="F2609" s="2">
        <v>5000000</v>
      </c>
      <c r="G2609" s="1">
        <f>D2609/$C$3</f>
        <v>6.0331090994267443E-2</v>
      </c>
      <c r="H2609" s="1">
        <f>F2609/$C$3</f>
        <v>5.027590916188953E-2</v>
      </c>
      <c r="I2609" s="1">
        <f>$B$3/G2609</f>
        <v>109.89358704999999</v>
      </c>
      <c r="J2609" s="1">
        <f>$B$3/H2609</f>
        <v>131.87230446000001</v>
      </c>
      <c r="K2609" s="3">
        <v>208000000</v>
      </c>
      <c r="L2609" s="3">
        <v>95000000</v>
      </c>
      <c r="M2609" s="1">
        <f>(K2609-L2609)/C2609</f>
        <v>12.035360528277772</v>
      </c>
      <c r="N2609" s="1">
        <f>B2609/M2609</f>
        <v>4.3530062831858407</v>
      </c>
      <c r="O2609" s="3">
        <v>113000000</v>
      </c>
      <c r="P2609" s="1">
        <f>F2609/O2609*100</f>
        <v>4.4247787610619467</v>
      </c>
      <c r="Q2609" s="1">
        <f>D2609/O2609*100</f>
        <v>5.3097345132743365</v>
      </c>
      <c r="R2609" s="1">
        <f>B2609/S2609</f>
        <v>8.1981618333333337</v>
      </c>
      <c r="S2609" s="1">
        <f>($O2609+$O2609*($Q2609-$C$1)/$C$1)/$C2609</f>
        <v>6.3904569176696135</v>
      </c>
      <c r="T2609" s="1">
        <f>($O2609+$O2609*($Q2609+T$2-$C$1)/$C$1)/$C2609</f>
        <v>8.7975290233251684</v>
      </c>
      <c r="U2609" s="1">
        <f>($O2609+$O2609*($Q2609+U$2-$C$1)/$C$1)/$C2609</f>
        <v>7.593992970497391</v>
      </c>
      <c r="V2609" s="1">
        <f>($O2609+$O2609*($Q2609+V$2-$C$1)/$C$1)/$C2609</f>
        <v>6.3904569176696135</v>
      </c>
      <c r="AA2609"/>
      <c r="AB2609"/>
    </row>
    <row r="2610" spans="1:28" hidden="1" x14ac:dyDescent="0.2">
      <c r="A2610" t="s">
        <v>2695</v>
      </c>
      <c r="B2610" s="5">
        <v>17.649999999999999</v>
      </c>
      <c r="C2610" s="2">
        <v>224672248</v>
      </c>
      <c r="D2610" s="2">
        <v>370000000</v>
      </c>
      <c r="E2610" t="s">
        <v>27</v>
      </c>
      <c r="F2610" s="2">
        <v>-95000000</v>
      </c>
      <c r="G2610" s="1">
        <f>D2610/$C$3</f>
        <v>3.7204172779798257</v>
      </c>
      <c r="H2610" s="1">
        <f>F2610/$C$3</f>
        <v>-0.95524227407590112</v>
      </c>
      <c r="I2610" s="1">
        <f>$B$3/G2610</f>
        <v>1.7820581683783783</v>
      </c>
      <c r="J2610" s="1">
        <f>$B$3/H2610</f>
        <v>-6.9406476031578945</v>
      </c>
      <c r="K2610" s="4">
        <v>6825000000</v>
      </c>
      <c r="L2610" s="4">
        <v>3982000000</v>
      </c>
      <c r="M2610" s="1">
        <f>(K2610-L2610)/C2610</f>
        <v>12.653988311008487</v>
      </c>
      <c r="N2610" s="1">
        <f>B2610/M2610</f>
        <v>1.394817156946887</v>
      </c>
      <c r="O2610" s="4">
        <v>2843000000</v>
      </c>
      <c r="P2610" s="1">
        <f>F2610/O2610*100</f>
        <v>-3.3415406260991909</v>
      </c>
      <c r="Q2610" s="1">
        <f>D2610/O2610*100</f>
        <v>13.014421385860006</v>
      </c>
      <c r="R2610" s="1">
        <f>B2610/S2610</f>
        <v>1.0717473451891892</v>
      </c>
      <c r="S2610" s="1">
        <f>($O2610+$O2610*($Q2610-$C$1)/$C$1)/$C2610</f>
        <v>16.468433609121139</v>
      </c>
      <c r="T2610" s="1">
        <f>($O2610+$O2610*($Q2610+T$2-$C$1)/$C$1)/$C2610</f>
        <v>18.999231271322834</v>
      </c>
      <c r="U2610" s="1">
        <f>($O2610+$O2610*($Q2610+U$2-$C$1)/$C$1)/$C2610</f>
        <v>17.733832440221988</v>
      </c>
      <c r="V2610" s="1">
        <f>($O2610+$O2610*($Q2610+V$2-$C$1)/$C$1)/$C2610</f>
        <v>16.468433609121139</v>
      </c>
      <c r="AA2610"/>
      <c r="AB2610"/>
    </row>
    <row r="2611" spans="1:28" hidden="1" x14ac:dyDescent="0.2">
      <c r="A2611" t="s">
        <v>3319</v>
      </c>
      <c r="B2611" s="5">
        <v>16.55</v>
      </c>
      <c r="C2611" s="2">
        <v>20038000</v>
      </c>
      <c r="D2611" s="2">
        <v>50000000</v>
      </c>
      <c r="E2611" t="s">
        <v>27</v>
      </c>
      <c r="F2611" s="2">
        <v>31000000</v>
      </c>
      <c r="G2611" s="1">
        <f>D2611/$C$3</f>
        <v>0.50275909161889532</v>
      </c>
      <c r="H2611" s="1">
        <f>F2611/$C$3</f>
        <v>0.31171063680371514</v>
      </c>
      <c r="I2611" s="1">
        <f>$B$3/G2611</f>
        <v>13.187230446000001</v>
      </c>
      <c r="J2611" s="1">
        <f>$B$3/H2611</f>
        <v>21.269726525806451</v>
      </c>
      <c r="K2611" s="2">
        <v>1103000000</v>
      </c>
      <c r="L2611" s="2">
        <v>517000000</v>
      </c>
      <c r="M2611" s="1">
        <f>(K2611-L2611)/C2611</f>
        <v>29.244435572412417</v>
      </c>
      <c r="N2611" s="1">
        <f>B2611/M2611</f>
        <v>0.56591962457337885</v>
      </c>
      <c r="O2611" s="2">
        <v>272000000</v>
      </c>
      <c r="P2611" s="1">
        <f>F2611/O2611*100</f>
        <v>11.397058823529411</v>
      </c>
      <c r="Q2611" s="1">
        <f>D2611/O2611*100</f>
        <v>18.382352941176471</v>
      </c>
      <c r="R2611" s="1">
        <f>B2611/S2611</f>
        <v>0.66325780000000001</v>
      </c>
      <c r="S2611" s="1">
        <f>($O2611+$O2611*($Q2611-$C$1)/$C$1)/$C2611</f>
        <v>24.952590078850186</v>
      </c>
      <c r="T2611" s="1">
        <f>($O2611+$O2611*($Q2611+T$2-$C$1)/$C$1)/$C2611</f>
        <v>27.667431879429085</v>
      </c>
      <c r="U2611" s="1">
        <f>($O2611+$O2611*($Q2611+U$2-$C$1)/$C$1)/$C2611</f>
        <v>26.310010979139633</v>
      </c>
      <c r="V2611" s="1">
        <f>($O2611+$O2611*($Q2611+V$2-$C$1)/$C$1)/$C2611</f>
        <v>24.952590078850186</v>
      </c>
      <c r="AA2611"/>
      <c r="AB2611"/>
    </row>
    <row r="2612" spans="1:28" hidden="1" x14ac:dyDescent="0.2">
      <c r="A2612" t="s">
        <v>2697</v>
      </c>
      <c r="B2612" s="5">
        <v>17.760000000000002</v>
      </c>
      <c r="C2612" s="2">
        <v>12937145</v>
      </c>
      <c r="D2612" s="2">
        <v>15000000</v>
      </c>
      <c r="E2612" t="s">
        <v>27</v>
      </c>
      <c r="F2612" s="2">
        <v>5000000</v>
      </c>
      <c r="G2612" s="1">
        <f>D2612/$C$3</f>
        <v>0.15082772748566861</v>
      </c>
      <c r="H2612" s="1">
        <f>F2612/$C$3</f>
        <v>5.027590916188953E-2</v>
      </c>
      <c r="I2612" s="1">
        <f>$B$3/G2612</f>
        <v>43.957434819999996</v>
      </c>
      <c r="J2612" s="1">
        <f>$B$3/H2612</f>
        <v>131.87230446000001</v>
      </c>
      <c r="K2612" s="4">
        <v>1644000000</v>
      </c>
      <c r="L2612" s="4">
        <v>1419000000</v>
      </c>
      <c r="M2612" s="1">
        <f>(K2612-L2612)/C2612</f>
        <v>17.391781571590951</v>
      </c>
      <c r="N2612" s="1">
        <f>B2612/M2612</f>
        <v>1.0211719786666666</v>
      </c>
      <c r="O2612" s="3">
        <v>225000000</v>
      </c>
      <c r="P2612" s="1">
        <f>F2612/O2612*100</f>
        <v>2.2222222222222223</v>
      </c>
      <c r="Q2612" s="1">
        <f>D2612/O2612*100</f>
        <v>6.666666666666667</v>
      </c>
      <c r="R2612" s="1">
        <f>B2612/S2612</f>
        <v>1.5317579680000002</v>
      </c>
      <c r="S2612" s="1">
        <f>($O2612+$O2612*($Q2612-$C$1)/$C$1)/$C2612</f>
        <v>11.5945210477273</v>
      </c>
      <c r="T2612" s="1">
        <f>($O2612+$O2612*($Q2612+T$2-$C$1)/$C$1)/$C2612</f>
        <v>15.072877362045492</v>
      </c>
      <c r="U2612" s="1">
        <f>($O2612+$O2612*($Q2612+U$2-$C$1)/$C$1)/$C2612</f>
        <v>13.333699204886395</v>
      </c>
      <c r="V2612" s="1">
        <f>($O2612+$O2612*($Q2612+V$2-$C$1)/$C$1)/$C2612</f>
        <v>11.5945210477273</v>
      </c>
      <c r="AA2612"/>
      <c r="AB2612"/>
    </row>
    <row r="2613" spans="1:28" hidden="1" x14ac:dyDescent="0.2">
      <c r="A2613" t="s">
        <v>430</v>
      </c>
      <c r="B2613" s="5">
        <v>1.33</v>
      </c>
      <c r="C2613" s="2">
        <v>44992000</v>
      </c>
      <c r="D2613" s="2">
        <v>9000000</v>
      </c>
      <c r="E2613" t="s">
        <v>27</v>
      </c>
      <c r="F2613" s="2">
        <v>1.08</v>
      </c>
      <c r="G2613" s="1">
        <f>D2613/$C$3</f>
        <v>9.0496636491401161E-2</v>
      </c>
      <c r="H2613" s="1">
        <f>F2613/$C$3</f>
        <v>1.085959637896814E-8</v>
      </c>
      <c r="I2613" s="1">
        <f>$B$3/G2613</f>
        <v>73.262391366666662</v>
      </c>
      <c r="J2613" s="1">
        <f>$B$3/H2613</f>
        <v>610519928.05555546</v>
      </c>
      <c r="K2613" s="2">
        <v>364000000</v>
      </c>
      <c r="L2613" s="2">
        <v>215000000</v>
      </c>
      <c r="M2613" s="1">
        <f>(K2613-L2613)/C2613</f>
        <v>3.3116998577524894</v>
      </c>
      <c r="N2613" s="1">
        <f>B2613/M2613</f>
        <v>0.40160644295302017</v>
      </c>
      <c r="O2613" s="2">
        <v>143000000</v>
      </c>
      <c r="P2613" s="1">
        <f>F2613/O2613*100</f>
        <v>7.5524475524475527E-7</v>
      </c>
      <c r="Q2613" s="1">
        <f>D2613/O2613*100</f>
        <v>6.2937062937062942</v>
      </c>
      <c r="R2613" s="1">
        <f>B2613/S2613</f>
        <v>0.66488177777777779</v>
      </c>
      <c r="S2613" s="1">
        <f>($O2613+$O2613*($Q2613-$C$1)/$C$1)/$C2613</f>
        <v>2.0003556187766716</v>
      </c>
      <c r="T2613" s="1">
        <f>($O2613+$O2613*($Q2613+T$2-$C$1)/$C$1)/$C2613</f>
        <v>2.6360241820768135</v>
      </c>
      <c r="U2613" s="1">
        <f>($O2613+$O2613*($Q2613+U$2-$C$1)/$C$1)/$C2613</f>
        <v>2.3181899004267423</v>
      </c>
      <c r="V2613" s="1">
        <f>($O2613+$O2613*($Q2613+V$2-$C$1)/$C$1)/$C2613</f>
        <v>2.0003556187766716</v>
      </c>
      <c r="AA2613"/>
      <c r="AB2613"/>
    </row>
    <row r="2614" spans="1:28" hidden="1" x14ac:dyDescent="0.2">
      <c r="A2614" t="s">
        <v>2699</v>
      </c>
      <c r="B2614" s="5">
        <v>112.14</v>
      </c>
      <c r="C2614" s="2">
        <v>25156000</v>
      </c>
      <c r="D2614" s="2">
        <v>149000000</v>
      </c>
      <c r="E2614" t="s">
        <v>27</v>
      </c>
      <c r="F2614" s="2">
        <v>36000000</v>
      </c>
      <c r="G2614" s="1">
        <f>D2614/$C$3</f>
        <v>1.4982220930243082</v>
      </c>
      <c r="H2614" s="1">
        <f>F2614/$C$3</f>
        <v>0.36198654596560464</v>
      </c>
      <c r="I2614" s="1">
        <f>$B$3/G2614</f>
        <v>4.4252451161073818</v>
      </c>
      <c r="J2614" s="1">
        <f>$B$3/H2614</f>
        <v>18.315597841666666</v>
      </c>
      <c r="K2614" s="4">
        <v>1415000000</v>
      </c>
      <c r="L2614" s="3">
        <v>637000000</v>
      </c>
      <c r="M2614" s="1">
        <f>(K2614-L2614)/C2614</f>
        <v>30.927015423755766</v>
      </c>
      <c r="N2614" s="1">
        <f>B2614/M2614</f>
        <v>3.6259560925449872</v>
      </c>
      <c r="O2614" s="3">
        <v>777000000</v>
      </c>
      <c r="P2614" s="1">
        <f>F2614/O2614*100</f>
        <v>4.6332046332046328</v>
      </c>
      <c r="Q2614" s="1">
        <f>D2614/O2614*100</f>
        <v>19.176319176319176</v>
      </c>
      <c r="R2614" s="1">
        <f>B2614/S2614</f>
        <v>1.8932844563758389</v>
      </c>
      <c r="S2614" s="1">
        <f>($O2614+$O2614*($Q2614-$C$1)/$C$1)/$C2614</f>
        <v>59.230402289712195</v>
      </c>
      <c r="T2614" s="1">
        <f>($O2614+$O2614*($Q2614+T$2-$C$1)/$C$1)/$C2614</f>
        <v>65.407854984894257</v>
      </c>
      <c r="U2614" s="1">
        <f>($O2614+$O2614*($Q2614+U$2-$C$1)/$C$1)/$C2614</f>
        <v>62.31912863730323</v>
      </c>
      <c r="V2614" s="1">
        <f>($O2614+$O2614*($Q2614+V$2-$C$1)/$C$1)/$C2614</f>
        <v>59.230402289712195</v>
      </c>
      <c r="AA2614"/>
      <c r="AB2614"/>
    </row>
    <row r="2615" spans="1:28" hidden="1" x14ac:dyDescent="0.2">
      <c r="A2615" t="s">
        <v>2700</v>
      </c>
      <c r="B2615" s="5">
        <v>3.01</v>
      </c>
      <c r="C2615" s="2">
        <v>26089000</v>
      </c>
      <c r="D2615" s="2">
        <v>-23000000</v>
      </c>
      <c r="E2615" t="s">
        <v>27</v>
      </c>
      <c r="F2615" s="2">
        <v>-4000000</v>
      </c>
      <c r="G2615" s="1">
        <f>D2615/$C$3</f>
        <v>-0.23126918214469186</v>
      </c>
      <c r="H2615" s="1">
        <f>F2615/$C$3</f>
        <v>-4.0220727329511624E-2</v>
      </c>
      <c r="I2615" s="1">
        <f>$B$3/G2615</f>
        <v>-28.667892273913044</v>
      </c>
      <c r="J2615" s="1">
        <f>$B$3/H2615</f>
        <v>-164.84038057500001</v>
      </c>
      <c r="K2615" s="3">
        <v>82000000</v>
      </c>
      <c r="L2615" s="3">
        <v>31000000</v>
      </c>
      <c r="M2615" s="1">
        <f>(K2615-L2615)/C2615</f>
        <v>1.9548468703284909</v>
      </c>
      <c r="N2615" s="1">
        <f>B2615/M2615</f>
        <v>1.5397625490196079</v>
      </c>
      <c r="O2615" s="3">
        <v>50000000</v>
      </c>
      <c r="P2615" s="1">
        <f>F2615/O2615*100</f>
        <v>-8</v>
      </c>
      <c r="Q2615" s="1">
        <f>D2615/O2615*100</f>
        <v>-46</v>
      </c>
      <c r="R2615" s="1">
        <f>B2615/S2615</f>
        <v>-0.34142560869565214</v>
      </c>
      <c r="S2615" s="1">
        <f>($O2615+$O2615*($Q2615-$C$1)/$C$1)/$C2615</f>
        <v>-8.8159760818735862</v>
      </c>
      <c r="T2615" s="1">
        <f>($O2615+$O2615*($Q2615+T$2-$C$1)/$C$1)/$C2615</f>
        <v>-8.4326727739660399</v>
      </c>
      <c r="U2615" s="1">
        <f>($O2615+$O2615*($Q2615+U$2-$C$1)/$C$1)/$C2615</f>
        <v>-8.624324427919813</v>
      </c>
      <c r="V2615" s="1">
        <f>($O2615+$O2615*($Q2615+V$2-$C$1)/$C$1)/$C2615</f>
        <v>-8.8159760818735862</v>
      </c>
      <c r="AA2615"/>
      <c r="AB2615"/>
    </row>
    <row r="2616" spans="1:28" hidden="1" x14ac:dyDescent="0.2">
      <c r="A2616" t="s">
        <v>2701</v>
      </c>
      <c r="B2616" s="5">
        <v>1.9</v>
      </c>
      <c r="C2616" s="2">
        <v>23923196</v>
      </c>
      <c r="D2616" s="2">
        <v>-23000000</v>
      </c>
      <c r="E2616" t="s">
        <v>27</v>
      </c>
      <c r="F2616" s="2">
        <v>-8000000</v>
      </c>
      <c r="G2616" s="1">
        <f>D2616/$C$3</f>
        <v>-0.23126918214469186</v>
      </c>
      <c r="H2616" s="1">
        <f>F2616/$C$3</f>
        <v>-8.0441454659023248E-2</v>
      </c>
      <c r="I2616" s="1">
        <f>$B$3/G2616</f>
        <v>-28.667892273913044</v>
      </c>
      <c r="J2616" s="1">
        <f>$B$3/H2616</f>
        <v>-82.420190287500006</v>
      </c>
      <c r="K2616" s="3">
        <v>14000000</v>
      </c>
      <c r="L2616" s="3">
        <v>9000000</v>
      </c>
      <c r="M2616" s="1">
        <f>(K2616-L2616)/C2616</f>
        <v>0.20900217512743699</v>
      </c>
      <c r="N2616" s="1">
        <f>B2616/M2616</f>
        <v>9.0908144799999988</v>
      </c>
      <c r="O2616" s="3">
        <v>6000000</v>
      </c>
      <c r="P2616" s="1">
        <f>F2616/O2616*100</f>
        <v>-133.33333333333331</v>
      </c>
      <c r="Q2616" s="1">
        <f>D2616/O2616*100</f>
        <v>-383.33333333333337</v>
      </c>
      <c r="R2616" s="1">
        <f>B2616/S2616</f>
        <v>-0.19762640173913043</v>
      </c>
      <c r="S2616" s="1">
        <f>($O2616+$O2616*($Q2616-$C$1)/$C$1)/$C2616</f>
        <v>-9.6141000558621013</v>
      </c>
      <c r="T2616" s="1">
        <f>($O2616+$O2616*($Q2616+T$2-$C$1)/$C$1)/$C2616</f>
        <v>-9.5639395338315172</v>
      </c>
      <c r="U2616" s="1">
        <f>($O2616+$O2616*($Q2616+U$2-$C$1)/$C$1)/$C2616</f>
        <v>-9.5890197948468092</v>
      </c>
      <c r="V2616" s="1">
        <f>($O2616+$O2616*($Q2616+V$2-$C$1)/$C$1)/$C2616</f>
        <v>-9.6141000558621013</v>
      </c>
      <c r="AA2616"/>
      <c r="AB2616"/>
    </row>
    <row r="2617" spans="1:28" hidden="1" x14ac:dyDescent="0.2">
      <c r="A2617" t="s">
        <v>4855</v>
      </c>
      <c r="B2617" s="5">
        <v>3.36</v>
      </c>
      <c r="C2617" s="2">
        <v>186587293</v>
      </c>
      <c r="D2617" s="2">
        <v>94000000</v>
      </c>
      <c r="E2617" t="s">
        <v>27</v>
      </c>
      <c r="F2617" s="2">
        <v>-0.91</v>
      </c>
      <c r="G2617" s="1">
        <f>D2617/$C$3</f>
        <v>0.94518709224352326</v>
      </c>
      <c r="H2617" s="1">
        <f>F2617/$C$3</f>
        <v>-9.1502154674638962E-9</v>
      </c>
      <c r="I2617" s="1">
        <f>$B$3/G2617</f>
        <v>7.0144842797872338</v>
      </c>
      <c r="J2617" s="1">
        <f>$B$3/H2617</f>
        <v>-724573101.42857134</v>
      </c>
      <c r="K2617" s="2">
        <v>4228000000</v>
      </c>
      <c r="L2617" s="2">
        <v>3287000000</v>
      </c>
      <c r="M2617" s="1">
        <f>(K2617-L2617)/C2617</f>
        <v>5.043215885017422</v>
      </c>
      <c r="N2617" s="1">
        <f>B2617/M2617</f>
        <v>0.66624155630180659</v>
      </c>
      <c r="O2617" s="2">
        <v>823000000</v>
      </c>
      <c r="P2617" s="1">
        <f>F2617/O2617*100</f>
        <v>-1.1057108140947752E-7</v>
      </c>
      <c r="Q2617" s="1">
        <f>D2617/O2617*100</f>
        <v>11.421628189550425</v>
      </c>
      <c r="R2617" s="1">
        <f>B2617/S2617</f>
        <v>0.66695032391489351</v>
      </c>
      <c r="S2617" s="1">
        <f>($O2617+$O2617*($Q2617-$C$1)/$C$1)/$C2617</f>
        <v>5.0378564632480094</v>
      </c>
      <c r="T2617" s="1">
        <f>($O2617+$O2617*($Q2617+T$2-$C$1)/$C$1)/$C2617</f>
        <v>5.9200172864933522</v>
      </c>
      <c r="U2617" s="1">
        <f>($O2617+$O2617*($Q2617+U$2-$C$1)/$C$1)/$C2617</f>
        <v>5.4789368748706808</v>
      </c>
      <c r="V2617" s="1">
        <f>($O2617+$O2617*($Q2617+V$2-$C$1)/$C$1)/$C2617</f>
        <v>5.0378564632480094</v>
      </c>
      <c r="AA2617"/>
      <c r="AB2617"/>
    </row>
    <row r="2618" spans="1:28" hidden="1" x14ac:dyDescent="0.2">
      <c r="A2618" t="s">
        <v>2703</v>
      </c>
      <c r="B2618" s="5">
        <v>10.35</v>
      </c>
      <c r="C2618" s="2">
        <v>37500000</v>
      </c>
      <c r="D2618" s="2">
        <v>3000000</v>
      </c>
      <c r="E2618" t="s">
        <v>27</v>
      </c>
      <c r="F2618" s="2">
        <v>0.05</v>
      </c>
      <c r="G2618" s="1">
        <f>D2618/$C$3</f>
        <v>3.0165545497133722E-2</v>
      </c>
      <c r="H2618" s="1">
        <f>F2618/$C$3</f>
        <v>5.0275909161889535E-10</v>
      </c>
      <c r="I2618" s="1">
        <f>$B$3/G2618</f>
        <v>219.78717409999999</v>
      </c>
      <c r="J2618" s="1">
        <f>$B$3/H2618</f>
        <v>13187230446</v>
      </c>
      <c r="K2618" s="3">
        <v>308000000</v>
      </c>
      <c r="L2618" s="3">
        <v>12000000</v>
      </c>
      <c r="M2618" s="1">
        <f>(K2618-L2618)/C2618</f>
        <v>7.8933333333333335</v>
      </c>
      <c r="N2618" s="1">
        <f>B2618/M2618</f>
        <v>1.3112331081081081</v>
      </c>
      <c r="O2618" s="3">
        <v>5000000</v>
      </c>
      <c r="P2618" s="1">
        <f>F2618/O2618*100</f>
        <v>9.9999999999999995E-7</v>
      </c>
      <c r="Q2618" s="1">
        <f>D2618/O2618*100</f>
        <v>60</v>
      </c>
      <c r="R2618" s="1">
        <f>B2618/S2618</f>
        <v>12.937499999999998</v>
      </c>
      <c r="S2618" s="1">
        <f>($O2618+$O2618*($Q2618-$C$1)/$C$1)/$C2618</f>
        <v>0.8</v>
      </c>
      <c r="T2618" s="1">
        <f>($O2618+$O2618*($Q2618+T$2-$C$1)/$C$1)/$C2618</f>
        <v>0.82666666666666666</v>
      </c>
      <c r="U2618" s="1">
        <f>($O2618+$O2618*($Q2618+U$2-$C$1)/$C$1)/$C2618</f>
        <v>0.81333333333333335</v>
      </c>
      <c r="V2618" s="1">
        <f>($O2618+$O2618*($Q2618+V$2-$C$1)/$C$1)/$C2618</f>
        <v>0.8</v>
      </c>
      <c r="AA2618"/>
      <c r="AB2618"/>
    </row>
    <row r="2619" spans="1:28" hidden="1" x14ac:dyDescent="0.2">
      <c r="A2619" t="s">
        <v>4674</v>
      </c>
      <c r="B2619" s="5">
        <v>89.33</v>
      </c>
      <c r="C2619" s="2">
        <v>44000000</v>
      </c>
      <c r="D2619" s="2">
        <v>589000000</v>
      </c>
      <c r="E2619" t="s">
        <v>27</v>
      </c>
      <c r="F2619" s="2">
        <v>132000000</v>
      </c>
      <c r="G2619" s="1">
        <f>D2619/$C$3</f>
        <v>5.922502099270587</v>
      </c>
      <c r="H2619" s="1">
        <f>F2619/$C$3</f>
        <v>1.3272840018738836</v>
      </c>
      <c r="I2619" s="1">
        <f>$B$3/G2619</f>
        <v>1.1194592908319185</v>
      </c>
      <c r="J2619" s="1">
        <f>$B$3/H2619</f>
        <v>4.9951630477272726</v>
      </c>
      <c r="K2619" s="2">
        <v>4000000000</v>
      </c>
      <c r="L2619" s="2">
        <v>1284000000</v>
      </c>
      <c r="M2619" s="1">
        <f>(K2619-L2619)/C2619</f>
        <v>61.727272727272727</v>
      </c>
      <c r="N2619" s="1">
        <f>B2619/M2619</f>
        <v>1.4471723122238587</v>
      </c>
      <c r="O2619" s="2">
        <v>2716000000</v>
      </c>
      <c r="P2619" s="1">
        <f>F2619/O2619*100</f>
        <v>4.8600883652430049</v>
      </c>
      <c r="Q2619" s="1">
        <f>D2619/O2619*100</f>
        <v>21.686303387334316</v>
      </c>
      <c r="R2619" s="1">
        <f>B2619/S2619</f>
        <v>0.66732088285229196</v>
      </c>
      <c r="S2619" s="1">
        <f>($O2619+$O2619*($Q2619-$C$1)/$C$1)/$C2619</f>
        <v>133.86363636363637</v>
      </c>
      <c r="T2619" s="1">
        <f>($O2619+$O2619*($Q2619+T$2-$C$1)/$C$1)/$C2619</f>
        <v>146.20909090909092</v>
      </c>
      <c r="U2619" s="1">
        <f>($O2619+$O2619*($Q2619+U$2-$C$1)/$C$1)/$C2619</f>
        <v>140.03636363636363</v>
      </c>
      <c r="V2619" s="1">
        <f>($O2619+$O2619*($Q2619+V$2-$C$1)/$C$1)/$C2619</f>
        <v>133.86363636363637</v>
      </c>
      <c r="AA2619"/>
      <c r="AB2619"/>
    </row>
    <row r="2620" spans="1:28" hidden="1" x14ac:dyDescent="0.2">
      <c r="A2620" t="s">
        <v>2705</v>
      </c>
      <c r="B2620" s="5">
        <v>14.65</v>
      </c>
      <c r="C2620" s="2">
        <v>24338839</v>
      </c>
      <c r="D2620" s="2">
        <v>22000000</v>
      </c>
      <c r="E2620" t="s">
        <v>27</v>
      </c>
      <c r="F2620" s="2">
        <v>6000000</v>
      </c>
      <c r="G2620" s="1">
        <f>D2620/$C$3</f>
        <v>0.22121400031231395</v>
      </c>
      <c r="H2620" s="1">
        <f>F2620/$C$3</f>
        <v>6.0331090994267443E-2</v>
      </c>
      <c r="I2620" s="1">
        <f>$B$3/G2620</f>
        <v>29.970978286363636</v>
      </c>
      <c r="J2620" s="1">
        <f>$B$3/H2620</f>
        <v>109.89358704999999</v>
      </c>
      <c r="K2620" s="3">
        <v>262000000</v>
      </c>
      <c r="L2620" s="3">
        <v>47000000</v>
      </c>
      <c r="M2620" s="1">
        <f>(K2620-L2620)/C2620</f>
        <v>8.8336177415857833</v>
      </c>
      <c r="N2620" s="1">
        <f>B2620/M2620</f>
        <v>1.6584371690697677</v>
      </c>
      <c r="O2620" s="3">
        <v>215000000</v>
      </c>
      <c r="P2620" s="1">
        <f>F2620/O2620*100</f>
        <v>2.7906976744186047</v>
      </c>
      <c r="Q2620" s="1">
        <f>D2620/O2620*100</f>
        <v>10.232558139534884</v>
      </c>
      <c r="R2620" s="1">
        <f>B2620/S2620</f>
        <v>1.6207454152272727</v>
      </c>
      <c r="S2620" s="1">
        <f>($O2620+$O2620*($Q2620-$C$1)/$C$1)/$C2620</f>
        <v>9.0390507123203374</v>
      </c>
      <c r="T2620" s="1">
        <f>($O2620+$O2620*($Q2620+T$2-$C$1)/$C$1)/$C2620</f>
        <v>10.805774260637493</v>
      </c>
      <c r="U2620" s="1">
        <f>($O2620+$O2620*($Q2620+U$2-$C$1)/$C$1)/$C2620</f>
        <v>9.9224124864789154</v>
      </c>
      <c r="V2620" s="1">
        <f>($O2620+$O2620*($Q2620+V$2-$C$1)/$C$1)/$C2620</f>
        <v>9.0390507123203374</v>
      </c>
      <c r="AA2620"/>
      <c r="AB2620"/>
    </row>
    <row r="2621" spans="1:28" hidden="1" x14ac:dyDescent="0.2">
      <c r="A2621" t="s">
        <v>2706</v>
      </c>
      <c r="B2621" s="5">
        <v>38.86</v>
      </c>
      <c r="C2621" s="2">
        <v>86747537</v>
      </c>
      <c r="D2621" s="2">
        <v>-29000000</v>
      </c>
      <c r="E2621" t="s">
        <v>61</v>
      </c>
      <c r="F2621" s="2">
        <v>67000000</v>
      </c>
      <c r="G2621" s="1">
        <f>D2621/$C$3</f>
        <v>-0.29160027313895931</v>
      </c>
      <c r="H2621" s="1">
        <f>F2621/$C$3</f>
        <v>0.67369718276931978</v>
      </c>
      <c r="I2621" s="1">
        <f>$B$3/G2621</f>
        <v>-22.736604217241378</v>
      </c>
      <c r="J2621" s="1">
        <f>$B$3/H2621</f>
        <v>9.841216750746268</v>
      </c>
      <c r="K2621" s="4">
        <v>7802000000</v>
      </c>
      <c r="L2621" s="4">
        <v>3370000000</v>
      </c>
      <c r="M2621" s="1">
        <f>(K2621-L2621)/C2621</f>
        <v>51.090787741904421</v>
      </c>
      <c r="N2621" s="1">
        <f>B2621/M2621</f>
        <v>0.76060678876805055</v>
      </c>
      <c r="O2621" s="4">
        <v>3719000000</v>
      </c>
      <c r="P2621" s="1">
        <f>F2621/O2621*100</f>
        <v>1.8015595590212423</v>
      </c>
      <c r="Q2621" s="1">
        <f>D2621/O2621*100</f>
        <v>-0.77977951062113471</v>
      </c>
      <c r="R2621" s="1">
        <f>B2621/S2621</f>
        <v>-11.624169958</v>
      </c>
      <c r="S2621" s="1">
        <f>($O2621+$O2621*($Q2621-$C$1)/$C$1)/$C2621</f>
        <v>-3.3430343964693776</v>
      </c>
      <c r="T2621" s="1">
        <f>($O2621+$O2621*($Q2621+T$2-$C$1)/$C$1)/$C2621</f>
        <v>5.2312724452338051</v>
      </c>
      <c r="U2621" s="1">
        <f>($O2621+$O2621*($Q2621+U$2-$C$1)/$C$1)/$C2621</f>
        <v>0.94411902438221385</v>
      </c>
      <c r="V2621" s="1">
        <f>($O2621+$O2621*($Q2621+V$2-$C$1)/$C$1)/$C2621</f>
        <v>-3.3430343964693776</v>
      </c>
      <c r="AA2621"/>
      <c r="AB2621"/>
    </row>
    <row r="2622" spans="1:28" hidden="1" x14ac:dyDescent="0.2">
      <c r="A2622" t="s">
        <v>2707</v>
      </c>
      <c r="B2622" s="5">
        <v>50.88</v>
      </c>
      <c r="C2622" s="2">
        <v>135400000</v>
      </c>
      <c r="D2622" s="2">
        <v>306000000</v>
      </c>
      <c r="E2622" t="s">
        <v>27</v>
      </c>
      <c r="F2622" s="2">
        <v>100000000</v>
      </c>
      <c r="G2622" s="1">
        <f>D2622/$C$3</f>
        <v>3.0768856407076393</v>
      </c>
      <c r="H2622" s="1">
        <f>F2622/$C$3</f>
        <v>1.0055181832377906</v>
      </c>
      <c r="I2622" s="1">
        <f>$B$3/G2622</f>
        <v>2.1547762166666669</v>
      </c>
      <c r="J2622" s="1">
        <f>$B$3/H2622</f>
        <v>6.5936152230000005</v>
      </c>
      <c r="K2622" s="4">
        <v>4858000000</v>
      </c>
      <c r="L2622" s="4">
        <v>3602000000</v>
      </c>
      <c r="M2622" s="1">
        <f>(K2622-L2622)/C2622</f>
        <v>9.2762186115214185</v>
      </c>
      <c r="N2622" s="1">
        <f>B2622/M2622</f>
        <v>5.4849936305732481</v>
      </c>
      <c r="O2622" s="4">
        <v>1255000000</v>
      </c>
      <c r="P2622" s="1">
        <f>F2622/O2622*100</f>
        <v>7.9681274900398407</v>
      </c>
      <c r="Q2622" s="1">
        <f>D2622/O2622*100</f>
        <v>24.382470119521912</v>
      </c>
      <c r="R2622" s="1">
        <f>B2622/S2622</f>
        <v>2.2513568627450979</v>
      </c>
      <c r="S2622" s="1">
        <f>($O2622+$O2622*($Q2622-$C$1)/$C$1)/$C2622</f>
        <v>22.599704579025111</v>
      </c>
      <c r="T2622" s="1">
        <f>($O2622+$O2622*($Q2622+T$2-$C$1)/$C$1)/$C2622</f>
        <v>24.453471196454949</v>
      </c>
      <c r="U2622" s="1">
        <f>($O2622+$O2622*($Q2622+U$2-$C$1)/$C$1)/$C2622</f>
        <v>23.526587887740028</v>
      </c>
      <c r="V2622" s="1">
        <f>($O2622+$O2622*($Q2622+V$2-$C$1)/$C$1)/$C2622</f>
        <v>22.599704579025111</v>
      </c>
      <c r="AA2622"/>
      <c r="AB2622"/>
    </row>
    <row r="2623" spans="1:28" hidden="1" x14ac:dyDescent="0.2">
      <c r="A2623" t="s">
        <v>2708</v>
      </c>
      <c r="B2623" s="5">
        <v>101.62</v>
      </c>
      <c r="C2623" s="2">
        <v>143807816</v>
      </c>
      <c r="D2623" s="2">
        <v>581000000</v>
      </c>
      <c r="E2623" t="s">
        <v>364</v>
      </c>
      <c r="F2623" s="2">
        <v>161000000</v>
      </c>
      <c r="G2623" s="1">
        <f>D2623/$C$3</f>
        <v>5.8420606446115642</v>
      </c>
      <c r="H2623" s="1">
        <f>F2623/$C$3</f>
        <v>1.6188842750128429</v>
      </c>
      <c r="I2623" s="1">
        <f>$B$3/G2623</f>
        <v>1.1348735323580033</v>
      </c>
      <c r="J2623" s="1">
        <f>$B$3/H2623</f>
        <v>4.0954131819875776</v>
      </c>
      <c r="K2623" s="4">
        <v>9410000000</v>
      </c>
      <c r="L2623" s="4">
        <v>6160000000</v>
      </c>
      <c r="M2623" s="1">
        <f>(K2623-L2623)/C2623</f>
        <v>22.599606129892134</v>
      </c>
      <c r="N2623" s="1">
        <f>B2623/M2623</f>
        <v>4.4965385421292305</v>
      </c>
      <c r="O2623" s="4">
        <v>3246000000</v>
      </c>
      <c r="P2623" s="1">
        <f>F2623/O2623*100</f>
        <v>4.9599507085643868</v>
      </c>
      <c r="Q2623" s="1">
        <f>D2623/O2623*100</f>
        <v>17.898952556993223</v>
      </c>
      <c r="R2623" s="1">
        <f>B2623/S2623</f>
        <v>2.5152754323442341</v>
      </c>
      <c r="S2623" s="1">
        <f>($O2623+$O2623*($Q2623-$C$1)/$C$1)/$C2623</f>
        <v>40.401142035284089</v>
      </c>
      <c r="T2623" s="1">
        <f>($O2623+$O2623*($Q2623+T$2-$C$1)/$C$1)/$C2623</f>
        <v>44.915500281292083</v>
      </c>
      <c r="U2623" s="1">
        <f>($O2623+$O2623*($Q2623+U$2-$C$1)/$C$1)/$C2623</f>
        <v>42.658321158288089</v>
      </c>
      <c r="V2623" s="1">
        <f>($O2623+$O2623*($Q2623+V$2-$C$1)/$C$1)/$C2623</f>
        <v>40.401142035284089</v>
      </c>
      <c r="AA2623"/>
      <c r="AB2623"/>
    </row>
    <row r="2624" spans="1:28" hidden="1" x14ac:dyDescent="0.2">
      <c r="A2624" t="s">
        <v>2709</v>
      </c>
      <c r="B2624" s="5">
        <v>10.42</v>
      </c>
      <c r="C2624" s="2">
        <v>6100218</v>
      </c>
      <c r="D2624" s="2">
        <v>2000000</v>
      </c>
      <c r="E2624" t="s">
        <v>27</v>
      </c>
      <c r="F2624" s="2">
        <v>0.49</v>
      </c>
      <c r="G2624" s="1">
        <f>D2624/$C$3</f>
        <v>2.0110363664755812E-2</v>
      </c>
      <c r="H2624" s="1">
        <f>F2624/$C$3</f>
        <v>4.9270390978651743E-9</v>
      </c>
      <c r="I2624" s="1">
        <f>$B$3/G2624</f>
        <v>329.68076115000002</v>
      </c>
      <c r="J2624" s="1">
        <f>$B$3/H2624</f>
        <v>1345635759.7959182</v>
      </c>
      <c r="K2624" s="3">
        <v>207000000</v>
      </c>
      <c r="L2624" s="3">
        <v>8000000</v>
      </c>
      <c r="M2624" s="1">
        <f>(K2624-L2624)/C2624</f>
        <v>32.621784991946193</v>
      </c>
      <c r="N2624" s="1">
        <f>B2624/M2624</f>
        <v>0.31941845005025121</v>
      </c>
      <c r="O2624" s="3">
        <v>5000000</v>
      </c>
      <c r="P2624" s="1">
        <f>F2624/O2624*100</f>
        <v>9.800000000000001E-6</v>
      </c>
      <c r="Q2624" s="1">
        <f>D2624/O2624*100</f>
        <v>40</v>
      </c>
      <c r="R2624" s="1">
        <f>B2624/S2624</f>
        <v>3.1782135779999998</v>
      </c>
      <c r="S2624" s="1">
        <f>($O2624+$O2624*($Q2624-$C$1)/$C$1)/$C2624</f>
        <v>3.2785713559744916</v>
      </c>
      <c r="T2624" s="1">
        <f>($O2624+$O2624*($Q2624+T$2-$C$1)/$C$1)/$C2624</f>
        <v>3.4424999237732159</v>
      </c>
      <c r="U2624" s="1">
        <f>($O2624+$O2624*($Q2624+U$2-$C$1)/$C$1)/$C2624</f>
        <v>3.3605356398738535</v>
      </c>
      <c r="V2624" s="1">
        <f>($O2624+$O2624*($Q2624+V$2-$C$1)/$C$1)/$C2624</f>
        <v>3.2785713559744916</v>
      </c>
      <c r="AA2624"/>
      <c r="AB2624"/>
    </row>
    <row r="2625" spans="1:28" hidden="1" x14ac:dyDescent="0.2">
      <c r="A2625" t="s">
        <v>2710</v>
      </c>
      <c r="B2625" s="5">
        <v>1.99</v>
      </c>
      <c r="C2625" s="2">
        <v>135763962</v>
      </c>
      <c r="D2625" s="2">
        <v>-13000000</v>
      </c>
      <c r="E2625" t="s">
        <v>27</v>
      </c>
      <c r="F2625" s="2">
        <v>-13000000</v>
      </c>
      <c r="G2625" s="1">
        <f>D2625/$C$3</f>
        <v>-0.13071736382091279</v>
      </c>
      <c r="H2625" s="1">
        <f>F2625/$C$3</f>
        <v>-0.13071736382091279</v>
      </c>
      <c r="I2625" s="1">
        <f>$B$3/G2625</f>
        <v>-50.720117100000003</v>
      </c>
      <c r="J2625" s="1">
        <f>$B$3/H2625</f>
        <v>-50.720117100000003</v>
      </c>
      <c r="K2625" s="3">
        <v>417000000</v>
      </c>
      <c r="L2625" s="3">
        <v>175000000</v>
      </c>
      <c r="M2625" s="1">
        <f>(K2625-L2625)/C2625</f>
        <v>1.7825054339530839</v>
      </c>
      <c r="N2625" s="1">
        <f>B2625/M2625</f>
        <v>1.1164061338016529</v>
      </c>
      <c r="O2625" s="3">
        <v>244000000</v>
      </c>
      <c r="P2625" s="1">
        <f>F2625/O2625*100</f>
        <v>-5.3278688524590159</v>
      </c>
      <c r="Q2625" s="1">
        <f>D2625/O2625*100</f>
        <v>-5.3278688524590159</v>
      </c>
      <c r="R2625" s="1">
        <f>B2625/S2625</f>
        <v>-2.0782329567692308</v>
      </c>
      <c r="S2625" s="1">
        <f>($O2625+$O2625*($Q2625-$C$1)/$C$1)/$C2625</f>
        <v>-0.9575442413797558</v>
      </c>
      <c r="T2625" s="1">
        <f>($O2625+$O2625*($Q2625+T$2-$C$1)/$C$1)/$C2625</f>
        <v>-0.59809686461566292</v>
      </c>
      <c r="U2625" s="1">
        <f>($O2625+$O2625*($Q2625+U$2-$C$1)/$C$1)/$C2625</f>
        <v>-0.77782055299770936</v>
      </c>
      <c r="V2625" s="1">
        <f>($O2625+$O2625*($Q2625+V$2-$C$1)/$C$1)/$C2625</f>
        <v>-0.9575442413797558</v>
      </c>
      <c r="AA2625"/>
      <c r="AB2625"/>
    </row>
    <row r="2626" spans="1:28" hidden="1" x14ac:dyDescent="0.2">
      <c r="A2626" t="s">
        <v>2711</v>
      </c>
      <c r="B2626" s="5">
        <v>36.479999999999997</v>
      </c>
      <c r="C2626" s="2">
        <v>20378000</v>
      </c>
      <c r="D2626" s="2">
        <v>23000000</v>
      </c>
      <c r="E2626" t="s">
        <v>27</v>
      </c>
      <c r="F2626" s="2">
        <v>5000000</v>
      </c>
      <c r="G2626" s="1">
        <f>D2626/$C$3</f>
        <v>0.23126918214469186</v>
      </c>
      <c r="H2626" s="1">
        <f>F2626/$C$3</f>
        <v>5.027590916188953E-2</v>
      </c>
      <c r="I2626" s="1">
        <f>$B$3/G2626</f>
        <v>28.667892273913044</v>
      </c>
      <c r="J2626" s="1">
        <f>$B$3/H2626</f>
        <v>131.87230446000001</v>
      </c>
      <c r="K2626" s="3">
        <v>170000000</v>
      </c>
      <c r="L2626" s="3">
        <v>28000000</v>
      </c>
      <c r="M2626" s="1">
        <f>(K2626-L2626)/C2626</f>
        <v>6.9682991461379924</v>
      </c>
      <c r="N2626" s="1">
        <f>B2626/M2626</f>
        <v>5.2351369014084499</v>
      </c>
      <c r="O2626" s="3">
        <v>142000000</v>
      </c>
      <c r="P2626" s="1">
        <f>F2626/O2626*100</f>
        <v>3.5211267605633805</v>
      </c>
      <c r="Q2626" s="1">
        <f>D2626/O2626*100</f>
        <v>16.197183098591552</v>
      </c>
      <c r="R2626" s="1">
        <f>B2626/S2626</f>
        <v>3.2321279999999994</v>
      </c>
      <c r="S2626" s="1">
        <f>($O2626+$O2626*($Q2626-$C$1)/$C$1)/$C2626</f>
        <v>11.286681715575622</v>
      </c>
      <c r="T2626" s="1">
        <f>($O2626+$O2626*($Q2626+T$2-$C$1)/$C$1)/$C2626</f>
        <v>12.68034154480322</v>
      </c>
      <c r="U2626" s="1">
        <f>($O2626+$O2626*($Q2626+U$2-$C$1)/$C$1)/$C2626</f>
        <v>11.983511630189421</v>
      </c>
      <c r="V2626" s="1">
        <f>($O2626+$O2626*($Q2626+V$2-$C$1)/$C$1)/$C2626</f>
        <v>11.286681715575622</v>
      </c>
      <c r="AA2626"/>
      <c r="AB2626"/>
    </row>
    <row r="2627" spans="1:28" hidden="1" x14ac:dyDescent="0.2">
      <c r="A2627" t="s">
        <v>2712</v>
      </c>
      <c r="B2627" s="5">
        <v>311.77</v>
      </c>
      <c r="C2627" s="2">
        <v>14632000</v>
      </c>
      <c r="D2627" s="2">
        <v>96000000</v>
      </c>
      <c r="E2627" t="s">
        <v>27</v>
      </c>
      <c r="F2627" s="2">
        <v>4000000</v>
      </c>
      <c r="G2627" s="1">
        <f>D2627/$C$3</f>
        <v>0.96529745590827909</v>
      </c>
      <c r="H2627" s="1">
        <f>F2627/$C$3</f>
        <v>4.0220727329511624E-2</v>
      </c>
      <c r="I2627" s="1">
        <f>$B$3/G2627</f>
        <v>6.8683491906249996</v>
      </c>
      <c r="J2627" s="1">
        <f>$B$3/H2627</f>
        <v>164.84038057500001</v>
      </c>
      <c r="K2627" s="3">
        <v>979000000</v>
      </c>
      <c r="L2627" s="3">
        <v>590000000</v>
      </c>
      <c r="M2627" s="1">
        <f>(K2627-L2627)/C2627</f>
        <v>26.585565882996171</v>
      </c>
      <c r="N2627" s="1">
        <f>B2627/M2627</f>
        <v>11.727040205655527</v>
      </c>
      <c r="O2627" s="3">
        <v>389000000</v>
      </c>
      <c r="P2627" s="1">
        <f>F2627/O2627*100</f>
        <v>1.0282776349614395</v>
      </c>
      <c r="Q2627" s="1">
        <f>D2627/O2627*100</f>
        <v>24.678663239074549</v>
      </c>
      <c r="R2627" s="1">
        <f>B2627/S2627</f>
        <v>4.7518944166666666</v>
      </c>
      <c r="S2627" s="1">
        <f>($O2627+$O2627*($Q2627-$C$1)/$C$1)/$C2627</f>
        <v>65.60962274466921</v>
      </c>
      <c r="T2627" s="1">
        <f>($O2627+$O2627*($Q2627+T$2-$C$1)/$C$1)/$C2627</f>
        <v>70.926735921268445</v>
      </c>
      <c r="U2627" s="1">
        <f>($O2627+$O2627*($Q2627+U$2-$C$1)/$C$1)/$C2627</f>
        <v>68.268179332968828</v>
      </c>
      <c r="V2627" s="1">
        <f>($O2627+$O2627*($Q2627+V$2-$C$1)/$C$1)/$C2627</f>
        <v>65.60962274466921</v>
      </c>
      <c r="AA2627"/>
      <c r="AB2627"/>
    </row>
    <row r="2628" spans="1:28" hidden="1" x14ac:dyDescent="0.2">
      <c r="A2628" t="s">
        <v>2713</v>
      </c>
      <c r="B2628" s="5" t="s">
        <v>46</v>
      </c>
      <c r="C2628" s="2">
        <v>0</v>
      </c>
      <c r="D2628" s="2" t="s">
        <v>41</v>
      </c>
      <c r="E2628" t="s">
        <v>42</v>
      </c>
      <c r="F2628" s="2" t="s">
        <v>41</v>
      </c>
      <c r="G2628" s="1" t="e">
        <f>D2628/$C$3</f>
        <v>#VALUE!</v>
      </c>
      <c r="H2628" s="1" t="e">
        <f>F2628/$C$3</f>
        <v>#VALUE!</v>
      </c>
      <c r="I2628" s="1" t="e">
        <f>$B$3/G2628</f>
        <v>#VALUE!</v>
      </c>
      <c r="J2628" s="1" t="e">
        <f>$B$3/H2628</f>
        <v>#VALUE!</v>
      </c>
      <c r="K2628" s="2" t="s">
        <v>41</v>
      </c>
      <c r="L2628" s="2" t="s">
        <v>41</v>
      </c>
      <c r="M2628" s="1" t="e">
        <f>(K2628-L2628)/C2628</f>
        <v>#VALUE!</v>
      </c>
      <c r="N2628" s="1" t="e">
        <f>B2628/M2628</f>
        <v>#VALUE!</v>
      </c>
      <c r="O2628" s="2" t="s">
        <v>41</v>
      </c>
      <c r="P2628" s="1" t="e">
        <f>F2628/O2628*100</f>
        <v>#VALUE!</v>
      </c>
      <c r="Q2628" s="1" t="e">
        <f>D2628/O2628*100</f>
        <v>#VALUE!</v>
      </c>
      <c r="R2628" s="1" t="e">
        <f>B2628/S2628</f>
        <v>#VALUE!</v>
      </c>
      <c r="S2628" s="1" t="e">
        <f>($O2628+$O2628*($Q2628-$C$1)/$C$1)/$C2628</f>
        <v>#VALUE!</v>
      </c>
      <c r="T2628" s="1" t="e">
        <f>($O2628+$O2628*($Q2628+T$2-$C$1)/$C$1)/$C2628</f>
        <v>#VALUE!</v>
      </c>
      <c r="U2628" s="1" t="e">
        <f>($O2628+$O2628*($Q2628+U$2-$C$1)/$C$1)/$C2628</f>
        <v>#VALUE!</v>
      </c>
      <c r="V2628" s="1" t="e">
        <f>($O2628+$O2628*($Q2628+V$2-$C$1)/$C$1)/$C2628</f>
        <v>#VALUE!</v>
      </c>
      <c r="AA2628"/>
      <c r="AB2628"/>
    </row>
    <row r="2629" spans="1:28" hidden="1" x14ac:dyDescent="0.2">
      <c r="A2629" t="s">
        <v>2714</v>
      </c>
      <c r="B2629" s="5">
        <v>66.64</v>
      </c>
      <c r="C2629" s="2">
        <v>322146380</v>
      </c>
      <c r="D2629" s="2">
        <v>1696000000</v>
      </c>
      <c r="E2629" t="s">
        <v>457</v>
      </c>
      <c r="F2629" s="2">
        <v>513000000</v>
      </c>
      <c r="G2629" s="1">
        <f>D2629/$C$3</f>
        <v>17.053588387712932</v>
      </c>
      <c r="H2629" s="1">
        <f>F2629/$C$3</f>
        <v>5.1583082800098659</v>
      </c>
      <c r="I2629" s="1">
        <f>$B$3/G2629</f>
        <v>0.38877448248820751</v>
      </c>
      <c r="J2629" s="1">
        <f>$B$3/H2629</f>
        <v>1.2853051116959064</v>
      </c>
      <c r="K2629" s="4">
        <v>29459000000</v>
      </c>
      <c r="L2629" s="4">
        <v>13994000000</v>
      </c>
      <c r="M2629" s="1">
        <f>(K2629-L2629)/C2629</f>
        <v>48.006126904173193</v>
      </c>
      <c r="N2629" s="1">
        <f>B2629/M2629</f>
        <v>1.3881561437568704</v>
      </c>
      <c r="O2629" s="4">
        <v>15372000000</v>
      </c>
      <c r="P2629" s="1">
        <f>F2629/O2629*100</f>
        <v>3.3372365339578458</v>
      </c>
      <c r="Q2629" s="1">
        <f>D2629/O2629*100</f>
        <v>11.03304709862087</v>
      </c>
      <c r="R2629" s="1">
        <f>B2629/S2629</f>
        <v>1.2657921440566038</v>
      </c>
      <c r="S2629" s="1">
        <f>($O2629+$O2629*($Q2629-$C$1)/$C$1)/$C2629</f>
        <v>52.646874380522299</v>
      </c>
      <c r="T2629" s="1">
        <f>($O2629+$O2629*($Q2629+T$2-$C$1)/$C$1)/$C2629</f>
        <v>62.190362033557541</v>
      </c>
      <c r="U2629" s="1">
        <f>($O2629+$O2629*($Q2629+U$2-$C$1)/$C$1)/$C2629</f>
        <v>57.41861820703992</v>
      </c>
      <c r="V2629" s="1">
        <f>($O2629+$O2629*($Q2629+V$2-$C$1)/$C$1)/$C2629</f>
        <v>52.646874380522299</v>
      </c>
      <c r="AA2629"/>
      <c r="AB2629"/>
    </row>
    <row r="2630" spans="1:28" hidden="1" x14ac:dyDescent="0.2">
      <c r="A2630" t="s">
        <v>2715</v>
      </c>
      <c r="B2630" s="5">
        <v>12.21</v>
      </c>
      <c r="C2630" s="2">
        <v>87588495</v>
      </c>
      <c r="D2630" s="2">
        <v>-128000000</v>
      </c>
      <c r="E2630" t="s">
        <v>27</v>
      </c>
      <c r="F2630" s="2">
        <v>-0.38</v>
      </c>
      <c r="G2630" s="1">
        <f>D2630/$C$3</f>
        <v>-1.287063274544372</v>
      </c>
      <c r="H2630" s="1">
        <f>F2630/$C$3</f>
        <v>-3.8209690963036045E-9</v>
      </c>
      <c r="I2630" s="1">
        <f>$B$3/G2630</f>
        <v>-5.1512618929687504</v>
      </c>
      <c r="J2630" s="1">
        <f>$B$3/H2630</f>
        <v>-1735161900.7894738</v>
      </c>
      <c r="K2630" s="4">
        <v>3050000000</v>
      </c>
      <c r="L2630" s="4">
        <v>2162000000</v>
      </c>
      <c r="M2630" s="1">
        <f>(K2630-L2630)/C2630</f>
        <v>10.138317823590873</v>
      </c>
      <c r="N2630" s="1">
        <f>B2630/M2630</f>
        <v>1.20434180625</v>
      </c>
      <c r="O2630" s="3">
        <v>888000000</v>
      </c>
      <c r="P2630" s="1">
        <f>F2630/O2630*100</f>
        <v>-4.2792792792792793E-8</v>
      </c>
      <c r="Q2630" s="1">
        <f>D2630/O2630*100</f>
        <v>-14.414414414414415</v>
      </c>
      <c r="R2630" s="1">
        <f>B2630/S2630</f>
        <v>-0.83551212808593756</v>
      </c>
      <c r="S2630" s="1">
        <f>($O2630+$O2630*($Q2630-$C$1)/$C$1)/$C2630</f>
        <v>-14.613791457428285</v>
      </c>
      <c r="T2630" s="1">
        <f>($O2630+$O2630*($Q2630+T$2-$C$1)/$C$1)/$C2630</f>
        <v>-12.58612789271011</v>
      </c>
      <c r="U2630" s="1">
        <f>($O2630+$O2630*($Q2630+U$2-$C$1)/$C$1)/$C2630</f>
        <v>-13.599959675069197</v>
      </c>
      <c r="V2630" s="1">
        <f>($O2630+$O2630*($Q2630+V$2-$C$1)/$C$1)/$C2630</f>
        <v>-14.613791457428285</v>
      </c>
      <c r="AA2630"/>
      <c r="AB2630"/>
    </row>
    <row r="2631" spans="1:28" hidden="1" x14ac:dyDescent="0.2">
      <c r="A2631" t="s">
        <v>2716</v>
      </c>
      <c r="B2631" s="5">
        <v>240.97</v>
      </c>
      <c r="C2631" s="2">
        <v>39000000</v>
      </c>
      <c r="D2631" s="2">
        <v>359000000</v>
      </c>
      <c r="E2631" t="s">
        <v>27</v>
      </c>
      <c r="F2631" s="2">
        <v>115000000</v>
      </c>
      <c r="G2631" s="1">
        <f>D2631/$C$3</f>
        <v>3.6098102778236685</v>
      </c>
      <c r="H2631" s="1">
        <f>F2631/$C$3</f>
        <v>1.1563459107234593</v>
      </c>
      <c r="I2631" s="1">
        <f>$B$3/G2631</f>
        <v>1.8366616220055709</v>
      </c>
      <c r="J2631" s="1">
        <f>$B$3/H2631</f>
        <v>5.7335784547826085</v>
      </c>
      <c r="K2631" s="4">
        <v>2215000000</v>
      </c>
      <c r="L2631" s="4">
        <v>2492000000</v>
      </c>
      <c r="M2631" s="1">
        <f>(K2631-L2631)/C2631</f>
        <v>-7.1025641025641022</v>
      </c>
      <c r="N2631" s="1">
        <f>B2631/M2631</f>
        <v>-33.927184115523467</v>
      </c>
      <c r="O2631" s="3">
        <v>-277000000</v>
      </c>
      <c r="P2631" s="1">
        <f>F2631/O2631*100</f>
        <v>-41.516245487364621</v>
      </c>
      <c r="Q2631" s="1">
        <f>D2631/O2631*100</f>
        <v>-129.60288808664259</v>
      </c>
      <c r="R2631" s="1">
        <f>B2631/S2631</f>
        <v>2.6177799442896932</v>
      </c>
      <c r="S2631" s="1">
        <f>($O2631+$O2631*($Q2631-$C$1)/$C$1)/$C2631</f>
        <v>92.051282051282058</v>
      </c>
      <c r="T2631" s="1">
        <f>($O2631+$O2631*($Q2631+T$2-$C$1)/$C$1)/$C2631</f>
        <v>90.630769230769232</v>
      </c>
      <c r="U2631" s="1">
        <f>($O2631+$O2631*($Q2631+U$2-$C$1)/$C$1)/$C2631</f>
        <v>91.341025641025638</v>
      </c>
      <c r="V2631" s="1">
        <f>($O2631+$O2631*($Q2631+V$2-$C$1)/$C$1)/$C2631</f>
        <v>92.051282051282058</v>
      </c>
      <c r="AA2631"/>
      <c r="AB2631"/>
    </row>
    <row r="2632" spans="1:28" hidden="1" x14ac:dyDescent="0.2">
      <c r="A2632" t="s">
        <v>2717</v>
      </c>
      <c r="B2632" s="5">
        <v>10.36</v>
      </c>
      <c r="C2632" s="2">
        <v>25000000</v>
      </c>
      <c r="D2632" s="2">
        <v>3000000</v>
      </c>
      <c r="E2632" t="s">
        <v>27</v>
      </c>
      <c r="F2632" s="2">
        <v>0.54</v>
      </c>
      <c r="G2632" s="1">
        <f>D2632/$C$3</f>
        <v>3.0165545497133722E-2</v>
      </c>
      <c r="H2632" s="1">
        <f>F2632/$C$3</f>
        <v>5.4297981894840701E-9</v>
      </c>
      <c r="I2632" s="1">
        <f>$B$3/G2632</f>
        <v>219.78717409999999</v>
      </c>
      <c r="J2632" s="1">
        <f>$B$3/H2632</f>
        <v>1221039856.1111109</v>
      </c>
      <c r="K2632" s="3">
        <v>206000000</v>
      </c>
      <c r="L2632" s="3">
        <v>11000000</v>
      </c>
      <c r="M2632" s="1">
        <f>(K2632-L2632)/C2632</f>
        <v>7.8</v>
      </c>
      <c r="N2632" s="1">
        <f>B2632/M2632</f>
        <v>1.3282051282051281</v>
      </c>
      <c r="O2632" s="3">
        <v>5000000</v>
      </c>
      <c r="P2632" s="1">
        <f>F2632/O2632*100</f>
        <v>1.08E-5</v>
      </c>
      <c r="Q2632" s="1">
        <f>D2632/O2632*100</f>
        <v>60</v>
      </c>
      <c r="R2632" s="1">
        <f>B2632/S2632</f>
        <v>8.6333333333333329</v>
      </c>
      <c r="S2632" s="1">
        <f>($O2632+$O2632*($Q2632-$C$1)/$C$1)/$C2632</f>
        <v>1.2</v>
      </c>
      <c r="T2632" s="1">
        <f>($O2632+$O2632*($Q2632+T$2-$C$1)/$C$1)/$C2632</f>
        <v>1.24</v>
      </c>
      <c r="U2632" s="1">
        <f>($O2632+$O2632*($Q2632+U$2-$C$1)/$C$1)/$C2632</f>
        <v>1.22</v>
      </c>
      <c r="V2632" s="1">
        <f>($O2632+$O2632*($Q2632+V$2-$C$1)/$C$1)/$C2632</f>
        <v>1.2</v>
      </c>
      <c r="AA2632"/>
      <c r="AB2632"/>
    </row>
    <row r="2633" spans="1:28" hidden="1" x14ac:dyDescent="0.2">
      <c r="A2633" t="s">
        <v>2718</v>
      </c>
      <c r="B2633" s="5">
        <v>24.77</v>
      </c>
      <c r="C2633" s="2">
        <v>7752000</v>
      </c>
      <c r="D2633" s="2">
        <v>14000000</v>
      </c>
      <c r="E2633" t="s">
        <v>27</v>
      </c>
      <c r="F2633" s="2">
        <v>4000000</v>
      </c>
      <c r="G2633" s="1">
        <f>D2633/$C$3</f>
        <v>0.1407725456532907</v>
      </c>
      <c r="H2633" s="1">
        <f>F2633/$C$3</f>
        <v>4.0220727329511624E-2</v>
      </c>
      <c r="I2633" s="1">
        <f>$B$3/G2633</f>
        <v>47.097251592857141</v>
      </c>
      <c r="J2633" s="1">
        <f>$B$3/H2633</f>
        <v>164.84038057500001</v>
      </c>
      <c r="K2633" s="4">
        <v>1509000000</v>
      </c>
      <c r="L2633" s="4">
        <v>1341000000</v>
      </c>
      <c r="M2633" s="1">
        <f>(K2633-L2633)/C2633</f>
        <v>21.671826625386998</v>
      </c>
      <c r="N2633" s="1">
        <f>B2633/M2633</f>
        <v>1.1429585714285713</v>
      </c>
      <c r="O2633" s="3">
        <v>168000000</v>
      </c>
      <c r="P2633" s="1">
        <f>F2633/O2633*100</f>
        <v>2.3809523809523809</v>
      </c>
      <c r="Q2633" s="1">
        <f>D2633/O2633*100</f>
        <v>8.3333333333333321</v>
      </c>
      <c r="R2633" s="1">
        <f>B2633/S2633</f>
        <v>1.3715502857142858</v>
      </c>
      <c r="S2633" s="1">
        <f>($O2633+$O2633*($Q2633-$C$1)/$C$1)/$C2633</f>
        <v>18.059855521155828</v>
      </c>
      <c r="T2633" s="1">
        <f>($O2633+$O2633*($Q2633+T$2-$C$1)/$C$1)/$C2633</f>
        <v>22.394220846233225</v>
      </c>
      <c r="U2633" s="1">
        <f>($O2633+$O2633*($Q2633+U$2-$C$1)/$C$1)/$C2633</f>
        <v>20.227038183694528</v>
      </c>
      <c r="V2633" s="1">
        <f>($O2633+$O2633*($Q2633+V$2-$C$1)/$C$1)/$C2633</f>
        <v>18.059855521155828</v>
      </c>
      <c r="AA2633"/>
      <c r="AB2633"/>
    </row>
    <row r="2634" spans="1:28" hidden="1" x14ac:dyDescent="0.2">
      <c r="A2634" t="s">
        <v>2719</v>
      </c>
      <c r="B2634" s="5">
        <v>20.14</v>
      </c>
      <c r="C2634" s="2">
        <v>413639749</v>
      </c>
      <c r="D2634" s="2">
        <v>283000000</v>
      </c>
      <c r="E2634" t="s">
        <v>2720</v>
      </c>
      <c r="F2634" s="2">
        <v>125000000</v>
      </c>
      <c r="G2634" s="1">
        <f>D2634/$C$3</f>
        <v>2.8456164585629478</v>
      </c>
      <c r="H2634" s="1">
        <f>F2634/$C$3</f>
        <v>1.2568977290472383</v>
      </c>
      <c r="I2634" s="1">
        <f>$B$3/G2634</f>
        <v>2.3298993720848054</v>
      </c>
      <c r="J2634" s="1">
        <f>$B$3/H2634</f>
        <v>5.2748921784</v>
      </c>
      <c r="K2634" s="4">
        <v>4139000000</v>
      </c>
      <c r="L2634" s="4">
        <v>2671000000</v>
      </c>
      <c r="M2634" s="1">
        <f>(K2634-L2634)/C2634</f>
        <v>3.5489819427387768</v>
      </c>
      <c r="N2634" s="1">
        <f>B2634/M2634</f>
        <v>5.6748668561716622</v>
      </c>
      <c r="O2634" s="4">
        <v>1461000000</v>
      </c>
      <c r="P2634" s="1">
        <f>F2634/O2634*100</f>
        <v>8.555783709787816</v>
      </c>
      <c r="Q2634" s="1">
        <f>D2634/O2634*100</f>
        <v>19.370294318959616</v>
      </c>
      <c r="R2634" s="1">
        <f>B2634/S2634</f>
        <v>2.9437118533074207</v>
      </c>
      <c r="S2634" s="1">
        <f>($O2634+$O2634*($Q2634-$C$1)/$C$1)/$C2634</f>
        <v>6.8417022465604482</v>
      </c>
      <c r="T2634" s="1">
        <f>($O2634+$O2634*($Q2634+T$2-$C$1)/$C$1)/$C2634</f>
        <v>7.5481140474243933</v>
      </c>
      <c r="U2634" s="1">
        <f>($O2634+$O2634*($Q2634+U$2-$C$1)/$C$1)/$C2634</f>
        <v>7.1949081469924208</v>
      </c>
      <c r="V2634" s="1">
        <f>($O2634+$O2634*($Q2634+V$2-$C$1)/$C$1)/$C2634</f>
        <v>6.8417022465604482</v>
      </c>
      <c r="AA2634"/>
      <c r="AB2634"/>
    </row>
    <row r="2635" spans="1:28" hidden="1" x14ac:dyDescent="0.2">
      <c r="A2635" t="s">
        <v>2721</v>
      </c>
      <c r="B2635" s="5">
        <v>3.36</v>
      </c>
      <c r="C2635" s="2">
        <v>116640000</v>
      </c>
      <c r="D2635" s="2">
        <v>-121000000</v>
      </c>
      <c r="E2635" t="s">
        <v>27</v>
      </c>
      <c r="F2635" s="2">
        <v>226000000</v>
      </c>
      <c r="G2635" s="1">
        <f>D2635/$C$3</f>
        <v>-1.2166770017177266</v>
      </c>
      <c r="H2635" s="1">
        <f>F2635/$C$3</f>
        <v>2.2724710941174071</v>
      </c>
      <c r="I2635" s="1">
        <f>$B$3/G2635</f>
        <v>-5.4492687793388432</v>
      </c>
      <c r="J2635" s="1">
        <f>$B$3/H2635</f>
        <v>2.9175288597345128</v>
      </c>
      <c r="K2635" s="3">
        <v>445000000</v>
      </c>
      <c r="L2635" s="3">
        <v>280000000</v>
      </c>
      <c r="M2635" s="1">
        <f>(K2635-L2635)/C2635</f>
        <v>1.4146090534979423</v>
      </c>
      <c r="N2635" s="1">
        <f>B2635/M2635</f>
        <v>2.3752145454545457</v>
      </c>
      <c r="O2635" s="3">
        <v>165000000</v>
      </c>
      <c r="P2635" s="1">
        <f>F2635/O2635*100</f>
        <v>136.96969696969697</v>
      </c>
      <c r="Q2635" s="1">
        <f>D2635/O2635*100</f>
        <v>-73.333333333333329</v>
      </c>
      <c r="R2635" s="1">
        <f>B2635/S2635</f>
        <v>-0.32389289256198345</v>
      </c>
      <c r="S2635" s="1">
        <f>($O2635+$O2635*($Q2635-$C$1)/$C$1)/$C2635</f>
        <v>-10.373799725651578</v>
      </c>
      <c r="T2635" s="1">
        <f>($O2635+$O2635*($Q2635+T$2-$C$1)/$C$1)/$C2635</f>
        <v>-10.090877914951989</v>
      </c>
      <c r="U2635" s="1">
        <f>($O2635+$O2635*($Q2635+U$2-$C$1)/$C$1)/$C2635</f>
        <v>-10.232338820301782</v>
      </c>
      <c r="V2635" s="1">
        <f>($O2635+$O2635*($Q2635+V$2-$C$1)/$C$1)/$C2635</f>
        <v>-10.373799725651578</v>
      </c>
      <c r="AA2635"/>
      <c r="AB2635"/>
    </row>
    <row r="2636" spans="1:28" hidden="1" x14ac:dyDescent="0.2">
      <c r="A2636" t="s">
        <v>2722</v>
      </c>
      <c r="B2636" s="5">
        <v>15.02</v>
      </c>
      <c r="C2636" s="2">
        <v>362762561</v>
      </c>
      <c r="D2636" s="2">
        <v>286000000</v>
      </c>
      <c r="E2636" t="s">
        <v>27</v>
      </c>
      <c r="F2636" s="2">
        <v>286000000</v>
      </c>
      <c r="G2636" s="1">
        <f>D2636/$C$3</f>
        <v>2.8757820040600812</v>
      </c>
      <c r="H2636" s="1">
        <f>F2636/$C$3</f>
        <v>2.8757820040600812</v>
      </c>
      <c r="I2636" s="1">
        <f>$B$3/G2636</f>
        <v>2.3054598681818184</v>
      </c>
      <c r="J2636" s="1">
        <f>$B$3/H2636</f>
        <v>2.3054598681818184</v>
      </c>
      <c r="K2636" s="4">
        <v>12471000000</v>
      </c>
      <c r="L2636" s="4">
        <v>8364000000</v>
      </c>
      <c r="M2636" s="1">
        <f>(K2636-L2636)/C2636</f>
        <v>11.321454972306253</v>
      </c>
      <c r="N2636" s="1">
        <f>B2636/M2636</f>
        <v>1.3266846034136839</v>
      </c>
      <c r="O2636" s="4">
        <v>4107000000</v>
      </c>
      <c r="P2636" s="1">
        <f>F2636/O2636*100</f>
        <v>6.9637204772339905</v>
      </c>
      <c r="Q2636" s="1">
        <f>D2636/O2636*100</f>
        <v>6.9637204772339905</v>
      </c>
      <c r="R2636" s="1">
        <f>B2636/S2636</f>
        <v>1.9051376455314684</v>
      </c>
      <c r="S2636" s="1">
        <f>($O2636+$O2636*($Q2636-$C$1)/$C$1)/$C2636</f>
        <v>7.8839447822731632</v>
      </c>
      <c r="T2636" s="1">
        <f>($O2636+$O2636*($Q2636+T$2-$C$1)/$C$1)/$C2636</f>
        <v>10.148235776734413</v>
      </c>
      <c r="U2636" s="1">
        <f>($O2636+$O2636*($Q2636+U$2-$C$1)/$C$1)/$C2636</f>
        <v>9.0160902795037874</v>
      </c>
      <c r="V2636" s="1">
        <f>($O2636+$O2636*($Q2636+V$2-$C$1)/$C$1)/$C2636</f>
        <v>7.8839447822731632</v>
      </c>
      <c r="AA2636"/>
      <c r="AB2636"/>
    </row>
    <row r="2637" spans="1:28" hidden="1" x14ac:dyDescent="0.2">
      <c r="A2637" t="s">
        <v>2723</v>
      </c>
      <c r="B2637" s="5">
        <v>10.4</v>
      </c>
      <c r="C2637" s="2">
        <v>19406250</v>
      </c>
      <c r="D2637" s="2">
        <v>0.59</v>
      </c>
      <c r="E2637" t="s">
        <v>27</v>
      </c>
      <c r="F2637" s="2">
        <v>0.48</v>
      </c>
      <c r="G2637" s="1">
        <f>D2637/$C$3</f>
        <v>5.932557281102965E-9</v>
      </c>
      <c r="H2637" s="1">
        <f>F2637/$C$3</f>
        <v>4.8264872795413952E-9</v>
      </c>
      <c r="I2637" s="1">
        <f>$B$3/G2637</f>
        <v>1117561902.2033899</v>
      </c>
      <c r="J2637" s="1">
        <f>$B$3/H2637</f>
        <v>1373669838.125</v>
      </c>
      <c r="K2637" s="3">
        <v>162000000</v>
      </c>
      <c r="L2637" s="3">
        <v>7000000</v>
      </c>
      <c r="M2637" s="1">
        <f>(K2637-L2637)/C2637</f>
        <v>7.9871175523349436</v>
      </c>
      <c r="N2637" s="1">
        <f>B2637/M2637</f>
        <v>1.3020967741935485</v>
      </c>
      <c r="O2637" s="3">
        <v>5000000</v>
      </c>
      <c r="P2637" s="1">
        <f>F2637/O2637*100</f>
        <v>9.5999999999999996E-6</v>
      </c>
      <c r="Q2637" s="1">
        <f>D2637/O2637*100</f>
        <v>1.1800000000000001E-5</v>
      </c>
      <c r="R2637" s="1">
        <f>B2637/S2637</f>
        <v>34207627.11648418</v>
      </c>
      <c r="S2637" s="1">
        <f>($O2637+$O2637*($Q2637-$C$1)/$C$1)/$C2637</f>
        <v>3.0402576491452648E-7</v>
      </c>
      <c r="T2637" s="1">
        <f>($O2637+$O2637*($Q2637+T$2-$C$1)/$C$1)/$C2637</f>
        <v>5.1530094685990332E-2</v>
      </c>
      <c r="U2637" s="1">
        <f>($O2637+$O2637*($Q2637+U$2-$C$1)/$C$1)/$C2637</f>
        <v>2.5765199355877635E-2</v>
      </c>
      <c r="V2637" s="1">
        <f>($O2637+$O2637*($Q2637+V$2-$C$1)/$C$1)/$C2637</f>
        <v>3.0402576491452648E-7</v>
      </c>
      <c r="AA2637"/>
      <c r="AB2637"/>
    </row>
    <row r="2638" spans="1:28" hidden="1" x14ac:dyDescent="0.2">
      <c r="A2638" t="s">
        <v>2724</v>
      </c>
      <c r="B2638" s="5">
        <v>10.91</v>
      </c>
      <c r="C2638" s="2">
        <v>241355289</v>
      </c>
      <c r="D2638" s="2">
        <v>227000000</v>
      </c>
      <c r="E2638" t="s">
        <v>27</v>
      </c>
      <c r="F2638" s="2">
        <v>143000000</v>
      </c>
      <c r="G2638" s="1">
        <f>D2638/$C$3</f>
        <v>2.2825262759497846</v>
      </c>
      <c r="H2638" s="1">
        <f>F2638/$C$3</f>
        <v>1.4378910020300406</v>
      </c>
      <c r="I2638" s="1">
        <f>$B$3/G2638</f>
        <v>2.9046763096916299</v>
      </c>
      <c r="J2638" s="1">
        <f>$B$3/H2638</f>
        <v>4.6109197363636367</v>
      </c>
      <c r="K2638" s="4">
        <v>3035000000</v>
      </c>
      <c r="L2638" s="4">
        <v>1444000000</v>
      </c>
      <c r="M2638" s="1">
        <f>(K2638-L2638)/C2638</f>
        <v>6.591941724550316</v>
      </c>
      <c r="N2638" s="1">
        <f>B2638/M2638</f>
        <v>1.6550510389629165</v>
      </c>
      <c r="O2638" s="4">
        <v>1572000000</v>
      </c>
      <c r="P2638" s="1">
        <f>F2638/O2638*100</f>
        <v>9.0966921119592872</v>
      </c>
      <c r="Q2638" s="1">
        <f>D2638/O2638*100</f>
        <v>14.440203562340967</v>
      </c>
      <c r="R2638" s="1">
        <f>B2638/S2638</f>
        <v>1.1599939220220263</v>
      </c>
      <c r="S2638" s="1">
        <f>($O2638+$O2638*($Q2638-$C$1)/$C$1)/$C2638</f>
        <v>9.4052216937330098</v>
      </c>
      <c r="T2638" s="1">
        <f>($O2638+$O2638*($Q2638+T$2-$C$1)/$C$1)/$C2638</f>
        <v>10.707865614662376</v>
      </c>
      <c r="U2638" s="1">
        <f>($O2638+$O2638*($Q2638+U$2-$C$1)/$C$1)/$C2638</f>
        <v>10.056543654197691</v>
      </c>
      <c r="V2638" s="1">
        <f>($O2638+$O2638*($Q2638+V$2-$C$1)/$C$1)/$C2638</f>
        <v>9.4052216937330098</v>
      </c>
      <c r="AA2638"/>
      <c r="AB2638"/>
    </row>
    <row r="2639" spans="1:28" hidden="1" x14ac:dyDescent="0.2">
      <c r="A2639" t="s">
        <v>2725</v>
      </c>
      <c r="B2639" s="5">
        <v>6.43</v>
      </c>
      <c r="C2639" s="2">
        <v>357815700</v>
      </c>
      <c r="D2639" s="2">
        <v>-161000000</v>
      </c>
      <c r="E2639" t="s">
        <v>27</v>
      </c>
      <c r="F2639" s="2">
        <v>-161000000</v>
      </c>
      <c r="G2639" s="1">
        <f>D2639/$C$3</f>
        <v>-1.6188842750128429</v>
      </c>
      <c r="H2639" s="1">
        <f>F2639/$C$3</f>
        <v>-1.6188842750128429</v>
      </c>
      <c r="I2639" s="1">
        <f>$B$3/G2639</f>
        <v>-4.0954131819875776</v>
      </c>
      <c r="J2639" s="1">
        <f>$B$3/H2639</f>
        <v>-4.0954131819875776</v>
      </c>
      <c r="K2639" s="4">
        <v>33175710000000</v>
      </c>
      <c r="L2639" s="4">
        <v>18289464000000</v>
      </c>
      <c r="M2639" s="1">
        <f>(K2639-L2639)/C2639</f>
        <v>41603.110204499135</v>
      </c>
      <c r="N2639" s="1">
        <f>B2639/M2639</f>
        <v>1.5455575240393043E-4</v>
      </c>
      <c r="O2639" s="4">
        <v>13979189000000</v>
      </c>
      <c r="P2639" s="1">
        <f>F2639/O2639*100</f>
        <v>-1.1517120199176075E-3</v>
      </c>
      <c r="Q2639" s="1">
        <f>D2639/O2639*100</f>
        <v>-1.1517120199176075E-3</v>
      </c>
      <c r="R2639" s="1">
        <f>B2639/S2639</f>
        <v>-1.4290403422377582</v>
      </c>
      <c r="S2639" s="1">
        <f>($O2639+$O2639*($Q2639-$C$1)/$C$1)/$C2639</f>
        <v>-4.4995230784955691</v>
      </c>
      <c r="T2639" s="1">
        <f>($O2639+$O2639*($Q2639+T$2-$C$1)/$C$1)/$C2639</f>
        <v>7809.1257594342615</v>
      </c>
      <c r="U2639" s="1">
        <f>($O2639+$O2639*($Q2639+U$2-$C$1)/$C$1)/$C2639</f>
        <v>3902.3131181778831</v>
      </c>
      <c r="V2639" s="1">
        <f>($O2639+$O2639*($Q2639+V$2-$C$1)/$C$1)/$C2639</f>
        <v>-4.4995230784955691</v>
      </c>
      <c r="AA2639"/>
      <c r="AB2639"/>
    </row>
    <row r="2640" spans="1:28" hidden="1" x14ac:dyDescent="0.2">
      <c r="A2640" t="s">
        <v>2726</v>
      </c>
      <c r="B2640" s="5">
        <v>82.15</v>
      </c>
      <c r="C2640" s="2">
        <v>25521946</v>
      </c>
      <c r="D2640" s="2">
        <v>155000000</v>
      </c>
      <c r="E2640" t="s">
        <v>27</v>
      </c>
      <c r="F2640" s="2">
        <v>49000000</v>
      </c>
      <c r="G2640" s="1">
        <f>D2640/$C$3</f>
        <v>1.5585531840185756</v>
      </c>
      <c r="H2640" s="1">
        <f>F2640/$C$3</f>
        <v>0.4927039097865174</v>
      </c>
      <c r="I2640" s="1">
        <f>$B$3/G2640</f>
        <v>4.2539453051612899</v>
      </c>
      <c r="J2640" s="1">
        <f>$B$3/H2640</f>
        <v>13.456357597959185</v>
      </c>
      <c r="K2640" s="4">
        <v>1636000000</v>
      </c>
      <c r="L2640" s="3">
        <v>859000000</v>
      </c>
      <c r="M2640" s="1">
        <f>(K2640-L2640)/C2640</f>
        <v>30.444386960147945</v>
      </c>
      <c r="N2640" s="1">
        <f>B2640/M2640</f>
        <v>2.6983627592020594</v>
      </c>
      <c r="O2640" s="3">
        <v>777000000</v>
      </c>
      <c r="P2640" s="1">
        <f>F2640/O2640*100</f>
        <v>6.3063063063063058</v>
      </c>
      <c r="Q2640" s="1">
        <f>D2640/O2640*100</f>
        <v>19.948519948519948</v>
      </c>
      <c r="R2640" s="1">
        <f>B2640/S2640</f>
        <v>1.352663138</v>
      </c>
      <c r="S2640" s="1">
        <f>($O2640+$O2640*($Q2640-$C$1)/$C$1)/$C2640</f>
        <v>60.732046059497186</v>
      </c>
      <c r="T2640" s="1">
        <f>($O2640+$O2640*($Q2640+T$2-$C$1)/$C$1)/$C2640</f>
        <v>66.820923451526781</v>
      </c>
      <c r="U2640" s="1">
        <f>($O2640+$O2640*($Q2640+U$2-$C$1)/$C$1)/$C2640</f>
        <v>63.77648475551198</v>
      </c>
      <c r="V2640" s="1">
        <f>($O2640+$O2640*($Q2640+V$2-$C$1)/$C$1)/$C2640</f>
        <v>60.732046059497186</v>
      </c>
      <c r="AA2640"/>
      <c r="AB2640"/>
    </row>
    <row r="2641" spans="1:28" hidden="1" x14ac:dyDescent="0.2">
      <c r="A2641" t="s">
        <v>2727</v>
      </c>
      <c r="B2641" s="5">
        <v>146.72999999999999</v>
      </c>
      <c r="C2641" s="2">
        <v>31247000</v>
      </c>
      <c r="D2641" s="2">
        <v>64000000</v>
      </c>
      <c r="E2641" t="s">
        <v>27</v>
      </c>
      <c r="F2641" s="2">
        <v>30000000</v>
      </c>
      <c r="G2641" s="1">
        <f>D2641/$C$3</f>
        <v>0.64353163727218599</v>
      </c>
      <c r="H2641" s="1">
        <f>F2641/$C$3</f>
        <v>0.30165545497133722</v>
      </c>
      <c r="I2641" s="1">
        <f>$B$3/G2641</f>
        <v>10.302523785937501</v>
      </c>
      <c r="J2641" s="1">
        <f>$B$3/H2641</f>
        <v>21.978717409999998</v>
      </c>
      <c r="K2641" s="4">
        <v>2098000000</v>
      </c>
      <c r="L2641" s="3">
        <v>600000000</v>
      </c>
      <c r="M2641" s="1">
        <f>(K2641-L2641)/C2641</f>
        <v>47.94060229782059</v>
      </c>
      <c r="N2641" s="1">
        <f>B2641/M2641</f>
        <v>3.0606624232309745</v>
      </c>
      <c r="O2641" s="4">
        <v>1389000000</v>
      </c>
      <c r="P2641" s="1">
        <f>F2641/O2641*100</f>
        <v>2.159827213822894</v>
      </c>
      <c r="Q2641" s="1">
        <f>D2641/O2641*100</f>
        <v>4.6076313894888408</v>
      </c>
      <c r="R2641" s="1">
        <f>B2641/S2641</f>
        <v>7.1638629843749992</v>
      </c>
      <c r="S2641" s="1">
        <f>($O2641+$O2641*($Q2641-$C$1)/$C$1)/$C2641</f>
        <v>20.481966268761802</v>
      </c>
      <c r="T2641" s="1">
        <f>($O2641+$O2641*($Q2641+T$2-$C$1)/$C$1)/$C2641</f>
        <v>29.372419752296221</v>
      </c>
      <c r="U2641" s="1">
        <f>($O2641+$O2641*($Q2641+U$2-$C$1)/$C$1)/$C2641</f>
        <v>24.92719301052901</v>
      </c>
      <c r="V2641" s="1">
        <f>($O2641+$O2641*($Q2641+V$2-$C$1)/$C$1)/$C2641</f>
        <v>20.481966268761802</v>
      </c>
      <c r="AA2641"/>
      <c r="AB2641"/>
    </row>
    <row r="2642" spans="1:28" hidden="1" x14ac:dyDescent="0.2">
      <c r="A2642" t="s">
        <v>2728</v>
      </c>
      <c r="B2642" s="5">
        <v>14.19</v>
      </c>
      <c r="C2642" s="2">
        <v>4965808</v>
      </c>
      <c r="D2642" s="2">
        <v>1.41</v>
      </c>
      <c r="E2642" t="s">
        <v>27</v>
      </c>
      <c r="F2642" s="2">
        <v>5000000</v>
      </c>
      <c r="G2642" s="1">
        <f>D2642/$C$3</f>
        <v>1.4177806383652847E-8</v>
      </c>
      <c r="H2642" s="1">
        <f>F2642/$C$3</f>
        <v>5.027590916188953E-2</v>
      </c>
      <c r="I2642" s="1">
        <f>$B$3/G2642</f>
        <v>467632285.31914896</v>
      </c>
      <c r="J2642" s="1">
        <f>$B$3/H2642</f>
        <v>131.87230446000001</v>
      </c>
      <c r="K2642" s="3">
        <v>39000000</v>
      </c>
      <c r="L2642" s="3">
        <v>5000000</v>
      </c>
      <c r="M2642" s="1">
        <f>(K2642-L2642)/C2642</f>
        <v>6.8468213027970473</v>
      </c>
      <c r="N2642" s="1">
        <f>B2642/M2642</f>
        <v>2.072494574117647</v>
      </c>
      <c r="O2642" s="3">
        <v>34000000</v>
      </c>
      <c r="P2642" s="1">
        <f>F2642/O2642*100</f>
        <v>14.705882352941178</v>
      </c>
      <c r="Q2642" s="1">
        <f>D2642/O2642*100</f>
        <v>4.1470588235294116E-6</v>
      </c>
      <c r="R2642" s="1">
        <f>B2642/S2642</f>
        <v>4997504.6462803641</v>
      </c>
      <c r="S2642" s="1">
        <f>($O2642+$O2642*($Q2642-$C$1)/$C$1)/$C2642</f>
        <v>2.8394170699894389E-6</v>
      </c>
      <c r="T2642" s="1">
        <f>($O2642+$O2642*($Q2642+T$2-$C$1)/$C$1)/$C2642</f>
        <v>1.3693670999764795</v>
      </c>
      <c r="U2642" s="1">
        <f>($O2642+$O2642*($Q2642+U$2-$C$1)/$C$1)/$C2642</f>
        <v>0.68468496969677473</v>
      </c>
      <c r="V2642" s="1">
        <f>($O2642+$O2642*($Q2642+V$2-$C$1)/$C$1)/$C2642</f>
        <v>2.8394170699894389E-6</v>
      </c>
      <c r="AA2642"/>
      <c r="AB2642"/>
    </row>
    <row r="2643" spans="1:28" hidden="1" x14ac:dyDescent="0.2">
      <c r="A2643" t="s">
        <v>2729</v>
      </c>
      <c r="B2643" s="5">
        <v>17.86</v>
      </c>
      <c r="C2643" s="2">
        <v>181943750</v>
      </c>
      <c r="D2643" s="2">
        <v>-345000000</v>
      </c>
      <c r="E2643" t="s">
        <v>27</v>
      </c>
      <c r="F2643" s="2">
        <v>35000000</v>
      </c>
      <c r="G2643" s="1">
        <f>D2643/$C$3</f>
        <v>-3.4690377321703778</v>
      </c>
      <c r="H2643" s="1">
        <f>F2643/$C$3</f>
        <v>0.35193136413322673</v>
      </c>
      <c r="I2643" s="1">
        <f>$B$3/G2643</f>
        <v>-1.9111928182608695</v>
      </c>
      <c r="J2643" s="1">
        <f>$B$3/H2643</f>
        <v>18.838900637142856</v>
      </c>
      <c r="K2643" s="4">
        <v>13542000000</v>
      </c>
      <c r="L2643" s="4">
        <v>9611000000</v>
      </c>
      <c r="M2643" s="1">
        <f>(K2643-L2643)/C2643</f>
        <v>21.605578647246745</v>
      </c>
      <c r="N2643" s="1">
        <f>B2643/M2643</f>
        <v>0.82663835538031039</v>
      </c>
      <c r="O2643" s="4">
        <v>3024000000</v>
      </c>
      <c r="P2643" s="1">
        <f>F2643/O2643*100</f>
        <v>1.1574074074074074</v>
      </c>
      <c r="Q2643" s="1">
        <f>D2643/O2643*100</f>
        <v>-11.408730158730158</v>
      </c>
      <c r="R2643" s="1">
        <f>B2643/S2643</f>
        <v>-0.94188851449275357</v>
      </c>
      <c r="S2643" s="1">
        <f>($O2643+$O2643*($Q2643-$C$1)/$C$1)/$C2643</f>
        <v>-18.961904434749751</v>
      </c>
      <c r="T2643" s="1">
        <f>($O2643+$O2643*($Q2643+T$2-$C$1)/$C$1)/$C2643</f>
        <v>-15.63780014427536</v>
      </c>
      <c r="U2643" s="1">
        <f>($O2643+$O2643*($Q2643+U$2-$C$1)/$C$1)/$C2643</f>
        <v>-17.299852289512554</v>
      </c>
      <c r="V2643" s="1">
        <f>($O2643+$O2643*($Q2643+V$2-$C$1)/$C$1)/$C2643</f>
        <v>-18.961904434749751</v>
      </c>
      <c r="AA2643"/>
      <c r="AB2643"/>
    </row>
    <row r="2644" spans="1:28" hidden="1" x14ac:dyDescent="0.2">
      <c r="A2644" t="s">
        <v>2730</v>
      </c>
      <c r="B2644" s="5" t="s">
        <v>46</v>
      </c>
      <c r="C2644" s="2">
        <v>0</v>
      </c>
      <c r="D2644" s="2" t="s">
        <v>41</v>
      </c>
      <c r="E2644" t="s">
        <v>42</v>
      </c>
      <c r="F2644" s="2" t="s">
        <v>41</v>
      </c>
      <c r="G2644" s="1" t="e">
        <f>D2644/$C$3</f>
        <v>#VALUE!</v>
      </c>
      <c r="H2644" s="1" t="e">
        <f>F2644/$C$3</f>
        <v>#VALUE!</v>
      </c>
      <c r="I2644" s="1" t="e">
        <f>$B$3/G2644</f>
        <v>#VALUE!</v>
      </c>
      <c r="J2644" s="1" t="e">
        <f>$B$3/H2644</f>
        <v>#VALUE!</v>
      </c>
      <c r="K2644" s="2" t="s">
        <v>41</v>
      </c>
      <c r="L2644" s="2" t="s">
        <v>41</v>
      </c>
      <c r="M2644" s="1" t="e">
        <f>(K2644-L2644)/C2644</f>
        <v>#VALUE!</v>
      </c>
      <c r="N2644" s="1" t="e">
        <f>B2644/M2644</f>
        <v>#VALUE!</v>
      </c>
      <c r="O2644" s="2" t="s">
        <v>41</v>
      </c>
      <c r="P2644" s="1" t="e">
        <f>F2644/O2644*100</f>
        <v>#VALUE!</v>
      </c>
      <c r="Q2644" s="1" t="e">
        <f>D2644/O2644*100</f>
        <v>#VALUE!</v>
      </c>
      <c r="R2644" s="1" t="e">
        <f>B2644/S2644</f>
        <v>#VALUE!</v>
      </c>
      <c r="S2644" s="1" t="e">
        <f>($O2644+$O2644*($Q2644-$C$1)/$C$1)/$C2644</f>
        <v>#VALUE!</v>
      </c>
      <c r="T2644" s="1" t="e">
        <f>($O2644+$O2644*($Q2644+T$2-$C$1)/$C$1)/$C2644</f>
        <v>#VALUE!</v>
      </c>
      <c r="U2644" s="1" t="e">
        <f>($O2644+$O2644*($Q2644+U$2-$C$1)/$C$1)/$C2644</f>
        <v>#VALUE!</v>
      </c>
      <c r="V2644" s="1" t="e">
        <f>($O2644+$O2644*($Q2644+V$2-$C$1)/$C$1)/$C2644</f>
        <v>#VALUE!</v>
      </c>
      <c r="AA2644"/>
      <c r="AB2644"/>
    </row>
    <row r="2645" spans="1:28" hidden="1" x14ac:dyDescent="0.2">
      <c r="A2645" t="s">
        <v>474</v>
      </c>
      <c r="B2645" s="5">
        <v>24</v>
      </c>
      <c r="C2645" s="2">
        <v>2782000</v>
      </c>
      <c r="D2645" s="2">
        <v>10000000</v>
      </c>
      <c r="E2645" t="s">
        <v>27</v>
      </c>
      <c r="F2645" s="2">
        <v>-6000000</v>
      </c>
      <c r="G2645" s="1">
        <f>D2645/$C$3</f>
        <v>0.10055181832377906</v>
      </c>
      <c r="H2645" s="1">
        <f>F2645/$C$3</f>
        <v>-6.0331090994267443E-2</v>
      </c>
      <c r="I2645" s="1">
        <f>$B$3/G2645</f>
        <v>65.936152230000005</v>
      </c>
      <c r="J2645" s="1">
        <f>$B$3/H2645</f>
        <v>-109.89358704999999</v>
      </c>
      <c r="K2645" s="2">
        <v>422000000</v>
      </c>
      <c r="L2645" s="2">
        <v>149000000</v>
      </c>
      <c r="M2645" s="1">
        <f>(K2645-L2645)/C2645</f>
        <v>98.130841121495322</v>
      </c>
      <c r="N2645" s="1">
        <f>B2645/M2645</f>
        <v>0.24457142857142858</v>
      </c>
      <c r="O2645" s="2">
        <v>66000000</v>
      </c>
      <c r="P2645" s="1">
        <f>F2645/O2645*100</f>
        <v>-9.0909090909090917</v>
      </c>
      <c r="Q2645" s="1">
        <f>D2645/O2645*100</f>
        <v>15.151515151515152</v>
      </c>
      <c r="R2645" s="1">
        <f>B2645/S2645</f>
        <v>0.66768000000000005</v>
      </c>
      <c r="S2645" s="1">
        <f>($O2645+$O2645*($Q2645-$C$1)/$C$1)/$C2645</f>
        <v>35.945363048166783</v>
      </c>
      <c r="T2645" s="1">
        <f>($O2645+$O2645*($Q2645+T$2-$C$1)/$C$1)/$C2645</f>
        <v>40.690150970524805</v>
      </c>
      <c r="U2645" s="1">
        <f>($O2645+$O2645*($Q2645+U$2-$C$1)/$C$1)/$C2645</f>
        <v>38.317757009345797</v>
      </c>
      <c r="V2645" s="1">
        <f>($O2645+$O2645*($Q2645+V$2-$C$1)/$C$1)/$C2645</f>
        <v>35.945363048166783</v>
      </c>
      <c r="AA2645"/>
      <c r="AB2645"/>
    </row>
    <row r="2646" spans="1:28" hidden="1" x14ac:dyDescent="0.2">
      <c r="A2646" t="s">
        <v>2732</v>
      </c>
      <c r="B2646" s="5">
        <v>64.86</v>
      </c>
      <c r="C2646" s="2">
        <v>149383000</v>
      </c>
      <c r="D2646" s="2">
        <v>480000000</v>
      </c>
      <c r="E2646" t="s">
        <v>27</v>
      </c>
      <c r="F2646" s="2">
        <v>100000000</v>
      </c>
      <c r="G2646" s="1">
        <f>D2646/$C$3</f>
        <v>4.8264872795413956</v>
      </c>
      <c r="H2646" s="1">
        <f>F2646/$C$3</f>
        <v>1.0055181832377906</v>
      </c>
      <c r="I2646" s="1">
        <f>$B$3/G2646</f>
        <v>1.3736698381249999</v>
      </c>
      <c r="J2646" s="1">
        <f>$B$3/H2646</f>
        <v>6.5936152230000005</v>
      </c>
      <c r="K2646" s="4">
        <v>7339000000</v>
      </c>
      <c r="L2646" s="4">
        <v>3428000000</v>
      </c>
      <c r="M2646" s="1">
        <f>(K2646-L2646)/C2646</f>
        <v>26.181024614581311</v>
      </c>
      <c r="N2646" s="1">
        <f>B2646/M2646</f>
        <v>2.4773667553055483</v>
      </c>
      <c r="O2646" s="4">
        <v>3843000000</v>
      </c>
      <c r="P2646" s="1">
        <f>F2646/O2646*100</f>
        <v>2.6021337496747332</v>
      </c>
      <c r="Q2646" s="1">
        <f>D2646/O2646*100</f>
        <v>12.490241998438719</v>
      </c>
      <c r="R2646" s="1">
        <f>B2646/S2646</f>
        <v>2.0185377874999997</v>
      </c>
      <c r="S2646" s="1">
        <f>($O2646+$O2646*($Q2646-$C$1)/$C$1)/$C2646</f>
        <v>32.132170327279546</v>
      </c>
      <c r="T2646" s="1">
        <f>($O2646+$O2646*($Q2646+T$2-$C$1)/$C$1)/$C2646</f>
        <v>37.277334100935178</v>
      </c>
      <c r="U2646" s="1">
        <f>($O2646+$O2646*($Q2646+U$2-$C$1)/$C$1)/$C2646</f>
        <v>34.704752214107359</v>
      </c>
      <c r="V2646" s="1">
        <f>($O2646+$O2646*($Q2646+V$2-$C$1)/$C$1)/$C2646</f>
        <v>32.132170327279546</v>
      </c>
      <c r="AA2646"/>
      <c r="AB2646"/>
    </row>
    <row r="2647" spans="1:28" hidden="1" x14ac:dyDescent="0.2">
      <c r="A2647" t="s">
        <v>2733</v>
      </c>
      <c r="B2647" s="5" t="s">
        <v>46</v>
      </c>
      <c r="C2647" s="2">
        <v>0</v>
      </c>
      <c r="D2647" s="2" t="s">
        <v>41</v>
      </c>
      <c r="E2647" t="s">
        <v>42</v>
      </c>
      <c r="F2647" s="2" t="s">
        <v>41</v>
      </c>
      <c r="G2647" s="1" t="e">
        <f>D2647/$C$3</f>
        <v>#VALUE!</v>
      </c>
      <c r="H2647" s="1" t="e">
        <f>F2647/$C$3</f>
        <v>#VALUE!</v>
      </c>
      <c r="I2647" s="1" t="e">
        <f>$B$3/G2647</f>
        <v>#VALUE!</v>
      </c>
      <c r="J2647" s="1" t="e">
        <f>$B$3/H2647</f>
        <v>#VALUE!</v>
      </c>
      <c r="K2647" s="2" t="s">
        <v>41</v>
      </c>
      <c r="L2647" s="2" t="s">
        <v>41</v>
      </c>
      <c r="M2647" s="1" t="e">
        <f>(K2647-L2647)/C2647</f>
        <v>#VALUE!</v>
      </c>
      <c r="N2647" s="1" t="e">
        <f>B2647/M2647</f>
        <v>#VALUE!</v>
      </c>
      <c r="O2647" s="2" t="s">
        <v>41</v>
      </c>
      <c r="P2647" s="1" t="e">
        <f>F2647/O2647*100</f>
        <v>#VALUE!</v>
      </c>
      <c r="Q2647" s="1" t="e">
        <f>D2647/O2647*100</f>
        <v>#VALUE!</v>
      </c>
      <c r="R2647" s="1" t="e">
        <f>B2647/S2647</f>
        <v>#VALUE!</v>
      </c>
      <c r="S2647" s="1" t="e">
        <f>($O2647+$O2647*($Q2647-$C$1)/$C$1)/$C2647</f>
        <v>#VALUE!</v>
      </c>
      <c r="T2647" s="1" t="e">
        <f>($O2647+$O2647*($Q2647+T$2-$C$1)/$C$1)/$C2647</f>
        <v>#VALUE!</v>
      </c>
      <c r="U2647" s="1" t="e">
        <f>($O2647+$O2647*($Q2647+U$2-$C$1)/$C$1)/$C2647</f>
        <v>#VALUE!</v>
      </c>
      <c r="V2647" s="1" t="e">
        <f>($O2647+$O2647*($Q2647+V$2-$C$1)/$C$1)/$C2647</f>
        <v>#VALUE!</v>
      </c>
      <c r="AA2647"/>
      <c r="AB2647"/>
    </row>
    <row r="2648" spans="1:28" hidden="1" x14ac:dyDescent="0.2">
      <c r="A2648" t="s">
        <v>2734</v>
      </c>
      <c r="B2648" s="5" t="s">
        <v>46</v>
      </c>
      <c r="C2648" s="2">
        <v>0</v>
      </c>
      <c r="D2648" s="2" t="s">
        <v>41</v>
      </c>
      <c r="E2648" t="s">
        <v>42</v>
      </c>
      <c r="F2648" s="2" t="s">
        <v>41</v>
      </c>
      <c r="G2648" s="1" t="e">
        <f>D2648/$C$3</f>
        <v>#VALUE!</v>
      </c>
      <c r="H2648" s="1" t="e">
        <f>F2648/$C$3</f>
        <v>#VALUE!</v>
      </c>
      <c r="I2648" s="1" t="e">
        <f>$B$3/G2648</f>
        <v>#VALUE!</v>
      </c>
      <c r="J2648" s="1" t="e">
        <f>$B$3/H2648</f>
        <v>#VALUE!</v>
      </c>
      <c r="K2648" s="2" t="s">
        <v>41</v>
      </c>
      <c r="L2648" s="2" t="s">
        <v>41</v>
      </c>
      <c r="M2648" s="1" t="e">
        <f>(K2648-L2648)/C2648</f>
        <v>#VALUE!</v>
      </c>
      <c r="N2648" s="1" t="e">
        <f>B2648/M2648</f>
        <v>#VALUE!</v>
      </c>
      <c r="O2648" s="2" t="s">
        <v>41</v>
      </c>
      <c r="P2648" s="1" t="e">
        <f>F2648/O2648*100</f>
        <v>#VALUE!</v>
      </c>
      <c r="Q2648" s="1" t="e">
        <f>D2648/O2648*100</f>
        <v>#VALUE!</v>
      </c>
      <c r="R2648" s="1" t="e">
        <f>B2648/S2648</f>
        <v>#VALUE!</v>
      </c>
      <c r="S2648" s="1" t="e">
        <f>($O2648+$O2648*($Q2648-$C$1)/$C$1)/$C2648</f>
        <v>#VALUE!</v>
      </c>
      <c r="T2648" s="1" t="e">
        <f>($O2648+$O2648*($Q2648+T$2-$C$1)/$C$1)/$C2648</f>
        <v>#VALUE!</v>
      </c>
      <c r="U2648" s="1" t="e">
        <f>($O2648+$O2648*($Q2648+U$2-$C$1)/$C$1)/$C2648</f>
        <v>#VALUE!</v>
      </c>
      <c r="V2648" s="1" t="e">
        <f>($O2648+$O2648*($Q2648+V$2-$C$1)/$C$1)/$C2648</f>
        <v>#VALUE!</v>
      </c>
      <c r="AA2648"/>
      <c r="AB2648"/>
    </row>
    <row r="2649" spans="1:28" hidden="1" x14ac:dyDescent="0.2">
      <c r="A2649" t="s">
        <v>2735</v>
      </c>
      <c r="B2649" s="5" t="s">
        <v>46</v>
      </c>
      <c r="C2649" s="2">
        <v>0</v>
      </c>
      <c r="D2649" s="2" t="s">
        <v>41</v>
      </c>
      <c r="E2649" t="s">
        <v>42</v>
      </c>
      <c r="F2649" s="2" t="s">
        <v>41</v>
      </c>
      <c r="G2649" s="1" t="e">
        <f>D2649/$C$3</f>
        <v>#VALUE!</v>
      </c>
      <c r="H2649" s="1" t="e">
        <f>F2649/$C$3</f>
        <v>#VALUE!</v>
      </c>
      <c r="I2649" s="1" t="e">
        <f>$B$3/G2649</f>
        <v>#VALUE!</v>
      </c>
      <c r="J2649" s="1" t="e">
        <f>$B$3/H2649</f>
        <v>#VALUE!</v>
      </c>
      <c r="K2649" s="2" t="s">
        <v>41</v>
      </c>
      <c r="L2649" s="2" t="s">
        <v>41</v>
      </c>
      <c r="M2649" s="1" t="e">
        <f>(K2649-L2649)/C2649</f>
        <v>#VALUE!</v>
      </c>
      <c r="N2649" s="1" t="e">
        <f>B2649/M2649</f>
        <v>#VALUE!</v>
      </c>
      <c r="O2649" s="2" t="s">
        <v>41</v>
      </c>
      <c r="P2649" s="1" t="e">
        <f>F2649/O2649*100</f>
        <v>#VALUE!</v>
      </c>
      <c r="Q2649" s="1" t="e">
        <f>D2649/O2649*100</f>
        <v>#VALUE!</v>
      </c>
      <c r="R2649" s="1" t="e">
        <f>B2649/S2649</f>
        <v>#VALUE!</v>
      </c>
      <c r="S2649" s="1" t="e">
        <f>($O2649+$O2649*($Q2649-$C$1)/$C$1)/$C2649</f>
        <v>#VALUE!</v>
      </c>
      <c r="T2649" s="1" t="e">
        <f>($O2649+$O2649*($Q2649+T$2-$C$1)/$C$1)/$C2649</f>
        <v>#VALUE!</v>
      </c>
      <c r="U2649" s="1" t="e">
        <f>($O2649+$O2649*($Q2649+U$2-$C$1)/$C$1)/$C2649</f>
        <v>#VALUE!</v>
      </c>
      <c r="V2649" s="1" t="e">
        <f>($O2649+$O2649*($Q2649+V$2-$C$1)/$C$1)/$C2649</f>
        <v>#VALUE!</v>
      </c>
      <c r="AA2649"/>
      <c r="AB2649"/>
    </row>
    <row r="2650" spans="1:28" hidden="1" x14ac:dyDescent="0.2">
      <c r="A2650" t="s">
        <v>2736</v>
      </c>
      <c r="B2650" s="5">
        <v>6.66</v>
      </c>
      <c r="C2650" s="2">
        <v>75076607</v>
      </c>
      <c r="D2650" s="2">
        <v>-64000000</v>
      </c>
      <c r="E2650" t="s">
        <v>27</v>
      </c>
      <c r="F2650" s="2">
        <v>16000000</v>
      </c>
      <c r="G2650" s="1">
        <f>D2650/$C$3</f>
        <v>-0.64353163727218599</v>
      </c>
      <c r="H2650" s="1">
        <f>F2650/$C$3</f>
        <v>0.1608829093180465</v>
      </c>
      <c r="I2650" s="1">
        <f>$B$3/G2650</f>
        <v>-10.302523785937501</v>
      </c>
      <c r="J2650" s="1">
        <f>$B$3/H2650</f>
        <v>41.210095143750003</v>
      </c>
      <c r="K2650" s="4">
        <v>5531000000</v>
      </c>
      <c r="L2650" s="4">
        <v>1644000000</v>
      </c>
      <c r="M2650" s="1">
        <f>(K2650-L2650)/C2650</f>
        <v>51.773783543521084</v>
      </c>
      <c r="N2650" s="1">
        <f>B2650/M2650</f>
        <v>0.12863653270388475</v>
      </c>
      <c r="O2650" s="3">
        <v>342000000</v>
      </c>
      <c r="P2650" s="1">
        <f>F2650/O2650*100</f>
        <v>4.6783625730994149</v>
      </c>
      <c r="Q2650" s="1">
        <f>D2650/O2650*100</f>
        <v>-18.71345029239766</v>
      </c>
      <c r="R2650" s="1">
        <f>B2650/S2650</f>
        <v>-0.78126594159374996</v>
      </c>
      <c r="S2650" s="1">
        <f>($O2650+$O2650*($Q2650-$C$1)/$C$1)/$C2650</f>
        <v>-8.5246260529594799</v>
      </c>
      <c r="T2650" s="1">
        <f>($O2650+$O2650*($Q2650+T$2-$C$1)/$C$1)/$C2650</f>
        <v>-7.6135566435494351</v>
      </c>
      <c r="U2650" s="1">
        <f>($O2650+$O2650*($Q2650+U$2-$C$1)/$C$1)/$C2650</f>
        <v>-8.0690913482544566</v>
      </c>
      <c r="V2650" s="1">
        <f>($O2650+$O2650*($Q2650+V$2-$C$1)/$C$1)/$C2650</f>
        <v>-8.5246260529594799</v>
      </c>
      <c r="AA2650"/>
      <c r="AB2650"/>
    </row>
    <row r="2651" spans="1:28" hidden="1" x14ac:dyDescent="0.2">
      <c r="A2651" t="s">
        <v>2737</v>
      </c>
      <c r="B2651" s="5">
        <v>8.0500000000000007</v>
      </c>
      <c r="C2651" s="2">
        <v>0</v>
      </c>
      <c r="D2651" s="2" t="s">
        <v>41</v>
      </c>
      <c r="E2651" t="s">
        <v>42</v>
      </c>
      <c r="F2651" s="2" t="s">
        <v>41</v>
      </c>
      <c r="G2651" s="1" t="e">
        <f>D2651/$C$3</f>
        <v>#VALUE!</v>
      </c>
      <c r="H2651" s="1" t="e">
        <f>F2651/$C$3</f>
        <v>#VALUE!</v>
      </c>
      <c r="I2651" s="1" t="e">
        <f>$B$3/G2651</f>
        <v>#VALUE!</v>
      </c>
      <c r="J2651" s="1" t="e">
        <f>$B$3/H2651</f>
        <v>#VALUE!</v>
      </c>
      <c r="K2651" s="2" t="s">
        <v>41</v>
      </c>
      <c r="L2651" s="2" t="s">
        <v>41</v>
      </c>
      <c r="M2651" s="1" t="e">
        <f>(K2651-L2651)/C2651</f>
        <v>#VALUE!</v>
      </c>
      <c r="N2651" s="1" t="e">
        <f>B2651/M2651</f>
        <v>#VALUE!</v>
      </c>
      <c r="O2651" s="2" t="s">
        <v>41</v>
      </c>
      <c r="P2651" s="1" t="e">
        <f>F2651/O2651*100</f>
        <v>#VALUE!</v>
      </c>
      <c r="Q2651" s="1" t="e">
        <f>D2651/O2651*100</f>
        <v>#VALUE!</v>
      </c>
      <c r="R2651" s="1" t="e">
        <f>B2651/S2651</f>
        <v>#VALUE!</v>
      </c>
      <c r="S2651" s="1" t="e">
        <f>($O2651+$O2651*($Q2651-$C$1)/$C$1)/$C2651</f>
        <v>#VALUE!</v>
      </c>
      <c r="T2651" s="1" t="e">
        <f>($O2651+$O2651*($Q2651+T$2-$C$1)/$C$1)/$C2651</f>
        <v>#VALUE!</v>
      </c>
      <c r="U2651" s="1" t="e">
        <f>($O2651+$O2651*($Q2651+U$2-$C$1)/$C$1)/$C2651</f>
        <v>#VALUE!</v>
      </c>
      <c r="V2651" s="1" t="e">
        <f>($O2651+$O2651*($Q2651+V$2-$C$1)/$C$1)/$C2651</f>
        <v>#VALUE!</v>
      </c>
      <c r="AA2651"/>
      <c r="AB2651"/>
    </row>
    <row r="2652" spans="1:28" hidden="1" x14ac:dyDescent="0.2">
      <c r="A2652" t="s">
        <v>2738</v>
      </c>
      <c r="B2652" s="5">
        <v>1.08</v>
      </c>
      <c r="C2652" s="2">
        <v>17617416</v>
      </c>
      <c r="D2652" s="2">
        <v>-9000000</v>
      </c>
      <c r="E2652" t="s">
        <v>27</v>
      </c>
      <c r="F2652" s="2">
        <v>-9000000</v>
      </c>
      <c r="G2652" s="1">
        <f>D2652/$C$3</f>
        <v>-9.0496636491401161E-2</v>
      </c>
      <c r="H2652" s="1">
        <f>F2652/$C$3</f>
        <v>-9.0496636491401161E-2</v>
      </c>
      <c r="I2652" s="1">
        <f>$B$3/G2652</f>
        <v>-73.262391366666662</v>
      </c>
      <c r="J2652" s="1">
        <f>$B$3/H2652</f>
        <v>-73.262391366666662</v>
      </c>
      <c r="K2652" s="3">
        <v>6000000</v>
      </c>
      <c r="L2652" s="3">
        <v>3000000</v>
      </c>
      <c r="M2652" s="1">
        <f>(K2652-L2652)/C2652</f>
        <v>0.17028603967800954</v>
      </c>
      <c r="N2652" s="1">
        <f>B2652/M2652</f>
        <v>6.3422697600000006</v>
      </c>
      <c r="O2652" s="3">
        <v>3000000</v>
      </c>
      <c r="P2652" s="1">
        <f>F2652/O2652*100</f>
        <v>-300</v>
      </c>
      <c r="Q2652" s="1">
        <f>D2652/O2652*100</f>
        <v>-300</v>
      </c>
      <c r="R2652" s="1">
        <f>B2652/S2652</f>
        <v>-0.21140899200000002</v>
      </c>
      <c r="S2652" s="1">
        <f>($O2652+$O2652*($Q2652-$C$1)/$C$1)/$C2652</f>
        <v>-5.1085811903402858</v>
      </c>
      <c r="T2652" s="1">
        <f>($O2652+$O2652*($Q2652+T$2-$C$1)/$C$1)/$C2652</f>
        <v>-5.0745239824046839</v>
      </c>
      <c r="U2652" s="1">
        <f>($O2652+$O2652*($Q2652+U$2-$C$1)/$C$1)/$C2652</f>
        <v>-5.0915525863724849</v>
      </c>
      <c r="V2652" s="1">
        <f>($O2652+$O2652*($Q2652+V$2-$C$1)/$C$1)/$C2652</f>
        <v>-5.1085811903402858</v>
      </c>
      <c r="AA2652"/>
      <c r="AB2652"/>
    </row>
    <row r="2653" spans="1:28" hidden="1" x14ac:dyDescent="0.2">
      <c r="A2653" t="s">
        <v>2739</v>
      </c>
      <c r="B2653" s="5">
        <v>1.46</v>
      </c>
      <c r="C2653" s="2">
        <v>22347496</v>
      </c>
      <c r="D2653" s="2">
        <v>-8000000</v>
      </c>
      <c r="E2653" t="s">
        <v>27</v>
      </c>
      <c r="F2653" s="2">
        <v>-3000000</v>
      </c>
      <c r="G2653" s="1">
        <f>D2653/$C$3</f>
        <v>-8.0441454659023248E-2</v>
      </c>
      <c r="H2653" s="1">
        <f>F2653/$C$3</f>
        <v>-3.0165545497133722E-2</v>
      </c>
      <c r="I2653" s="1">
        <f>$B$3/G2653</f>
        <v>-82.420190287500006</v>
      </c>
      <c r="J2653" s="1">
        <f>$B$3/H2653</f>
        <v>-219.78717409999999</v>
      </c>
      <c r="K2653" s="3">
        <v>741000000</v>
      </c>
      <c r="L2653" s="3">
        <v>751000000</v>
      </c>
      <c r="M2653" s="1">
        <f>(K2653-L2653)/C2653</f>
        <v>-0.44747742655374007</v>
      </c>
      <c r="N2653" s="1">
        <f>B2653/M2653</f>
        <v>-3.2627344159999998</v>
      </c>
      <c r="O2653" s="3">
        <v>-11000000</v>
      </c>
      <c r="P2653" s="1">
        <f>F2653/O2653*100</f>
        <v>27.27272727272727</v>
      </c>
      <c r="Q2653" s="1">
        <f>D2653/O2653*100</f>
        <v>72.727272727272734</v>
      </c>
      <c r="R2653" s="1">
        <f>B2653/S2653</f>
        <v>-0.40784180199999992</v>
      </c>
      <c r="S2653" s="1">
        <f>($O2653+$O2653*($Q2653-$C$1)/$C$1)/$C2653</f>
        <v>-3.5798194124299214</v>
      </c>
      <c r="T2653" s="1">
        <f>($O2653+$O2653*($Q2653+T$2-$C$1)/$C$1)/$C2653</f>
        <v>-3.678264446271744</v>
      </c>
      <c r="U2653" s="1">
        <f>($O2653+$O2653*($Q2653+U$2-$C$1)/$C$1)/$C2653</f>
        <v>-3.6290419293508327</v>
      </c>
      <c r="V2653" s="1">
        <f>($O2653+$O2653*($Q2653+V$2-$C$1)/$C$1)/$C2653</f>
        <v>-3.5798194124299214</v>
      </c>
      <c r="AA2653"/>
      <c r="AB2653"/>
    </row>
    <row r="2654" spans="1:28" hidden="1" x14ac:dyDescent="0.2">
      <c r="A2654" t="s">
        <v>2740</v>
      </c>
      <c r="B2654" s="5" t="s">
        <v>46</v>
      </c>
      <c r="C2654" s="2">
        <v>0</v>
      </c>
      <c r="D2654" s="2" t="s">
        <v>41</v>
      </c>
      <c r="E2654" t="s">
        <v>42</v>
      </c>
      <c r="F2654" s="2" t="s">
        <v>41</v>
      </c>
      <c r="G2654" s="1" t="e">
        <f>D2654/$C$3</f>
        <v>#VALUE!</v>
      </c>
      <c r="H2654" s="1" t="e">
        <f>F2654/$C$3</f>
        <v>#VALUE!</v>
      </c>
      <c r="I2654" s="1" t="e">
        <f>$B$3/G2654</f>
        <v>#VALUE!</v>
      </c>
      <c r="J2654" s="1" t="e">
        <f>$B$3/H2654</f>
        <v>#VALUE!</v>
      </c>
      <c r="K2654" s="2" t="s">
        <v>41</v>
      </c>
      <c r="L2654" s="2" t="s">
        <v>41</v>
      </c>
      <c r="M2654" s="1" t="e">
        <f>(K2654-L2654)/C2654</f>
        <v>#VALUE!</v>
      </c>
      <c r="N2654" s="1" t="e">
        <f>B2654/M2654</f>
        <v>#VALUE!</v>
      </c>
      <c r="O2654" s="2" t="s">
        <v>41</v>
      </c>
      <c r="P2654" s="1" t="e">
        <f>F2654/O2654*100</f>
        <v>#VALUE!</v>
      </c>
      <c r="Q2654" s="1" t="e">
        <f>D2654/O2654*100</f>
        <v>#VALUE!</v>
      </c>
      <c r="R2654" s="1" t="e">
        <f>B2654/S2654</f>
        <v>#VALUE!</v>
      </c>
      <c r="S2654" s="1" t="e">
        <f>($O2654+$O2654*($Q2654-$C$1)/$C$1)/$C2654</f>
        <v>#VALUE!</v>
      </c>
      <c r="T2654" s="1" t="e">
        <f>($O2654+$O2654*($Q2654+T$2-$C$1)/$C$1)/$C2654</f>
        <v>#VALUE!</v>
      </c>
      <c r="U2654" s="1" t="e">
        <f>($O2654+$O2654*($Q2654+U$2-$C$1)/$C$1)/$C2654</f>
        <v>#VALUE!</v>
      </c>
      <c r="V2654" s="1" t="e">
        <f>($O2654+$O2654*($Q2654+V$2-$C$1)/$C$1)/$C2654</f>
        <v>#VALUE!</v>
      </c>
      <c r="AA2654"/>
      <c r="AB2654"/>
    </row>
    <row r="2655" spans="1:28" hidden="1" x14ac:dyDescent="0.2">
      <c r="A2655" t="s">
        <v>2741</v>
      </c>
      <c r="B2655" s="5" t="s">
        <v>46</v>
      </c>
      <c r="C2655" s="2">
        <v>0</v>
      </c>
      <c r="D2655" s="2" t="s">
        <v>41</v>
      </c>
      <c r="E2655" t="s">
        <v>42</v>
      </c>
      <c r="F2655" s="2" t="s">
        <v>41</v>
      </c>
      <c r="G2655" s="1" t="e">
        <f>D2655/$C$3</f>
        <v>#VALUE!</v>
      </c>
      <c r="H2655" s="1" t="e">
        <f>F2655/$C$3</f>
        <v>#VALUE!</v>
      </c>
      <c r="I2655" s="1" t="e">
        <f>$B$3/G2655</f>
        <v>#VALUE!</v>
      </c>
      <c r="J2655" s="1" t="e">
        <f>$B$3/H2655</f>
        <v>#VALUE!</v>
      </c>
      <c r="K2655" s="2" t="s">
        <v>41</v>
      </c>
      <c r="L2655" s="2" t="s">
        <v>41</v>
      </c>
      <c r="M2655" s="1" t="e">
        <f>(K2655-L2655)/C2655</f>
        <v>#VALUE!</v>
      </c>
      <c r="N2655" s="1" t="e">
        <f>B2655/M2655</f>
        <v>#VALUE!</v>
      </c>
      <c r="O2655" s="2" t="s">
        <v>41</v>
      </c>
      <c r="P2655" s="1" t="e">
        <f>F2655/O2655*100</f>
        <v>#VALUE!</v>
      </c>
      <c r="Q2655" s="1" t="e">
        <f>D2655/O2655*100</f>
        <v>#VALUE!</v>
      </c>
      <c r="R2655" s="1" t="e">
        <f>B2655/S2655</f>
        <v>#VALUE!</v>
      </c>
      <c r="S2655" s="1" t="e">
        <f>($O2655+$O2655*($Q2655-$C$1)/$C$1)/$C2655</f>
        <v>#VALUE!</v>
      </c>
      <c r="T2655" s="1" t="e">
        <f>($O2655+$O2655*($Q2655+T$2-$C$1)/$C$1)/$C2655</f>
        <v>#VALUE!</v>
      </c>
      <c r="U2655" s="1" t="e">
        <f>($O2655+$O2655*($Q2655+U$2-$C$1)/$C$1)/$C2655</f>
        <v>#VALUE!</v>
      </c>
      <c r="V2655" s="1" t="e">
        <f>($O2655+$O2655*($Q2655+V$2-$C$1)/$C$1)/$C2655</f>
        <v>#VALUE!</v>
      </c>
      <c r="AA2655"/>
      <c r="AB2655"/>
    </row>
    <row r="2656" spans="1:28" hidden="1" x14ac:dyDescent="0.2">
      <c r="A2656" t="s">
        <v>2742</v>
      </c>
      <c r="B2656" s="5">
        <v>128.61000000000001</v>
      </c>
      <c r="C2656" s="2">
        <v>181541089</v>
      </c>
      <c r="D2656" s="2">
        <v>70000000</v>
      </c>
      <c r="E2656" t="s">
        <v>27</v>
      </c>
      <c r="F2656" s="2">
        <v>27000000</v>
      </c>
      <c r="G2656" s="1">
        <f>D2656/$C$3</f>
        <v>0.70386272826645346</v>
      </c>
      <c r="H2656" s="1">
        <f>F2656/$C$3</f>
        <v>0.27148990947420348</v>
      </c>
      <c r="I2656" s="1">
        <f>$B$3/G2656</f>
        <v>9.4194503185714282</v>
      </c>
      <c r="J2656" s="1">
        <f>$B$3/H2656</f>
        <v>24.420797122222222</v>
      </c>
      <c r="K2656" s="4">
        <v>12172000000</v>
      </c>
      <c r="L2656" s="4">
        <v>1560000000</v>
      </c>
      <c r="M2656" s="1">
        <f>(K2656-L2656)/C2656</f>
        <v>58.455086165094009</v>
      </c>
      <c r="N2656" s="1">
        <f>B2656/M2656</f>
        <v>2.2001507214747456</v>
      </c>
      <c r="O2656" s="4">
        <v>10612000000</v>
      </c>
      <c r="P2656" s="1">
        <f>F2656/O2656*100</f>
        <v>0.2544289483603468</v>
      </c>
      <c r="Q2656" s="1">
        <f>D2656/O2656*100</f>
        <v>0.65963060686015829</v>
      </c>
      <c r="R2656" s="1">
        <f>B2656/S2656</f>
        <v>33.354284937557146</v>
      </c>
      <c r="S2656" s="1">
        <f>($O2656+$O2656*($Q2656-$C$1)/$C$1)/$C2656</f>
        <v>3.8558763961143803</v>
      </c>
      <c r="T2656" s="1">
        <f>($O2656+$O2656*($Q2656+T$2-$C$1)/$C$1)/$C2656</f>
        <v>15.546893629133182</v>
      </c>
      <c r="U2656" s="1">
        <f>($O2656+$O2656*($Q2656+U$2-$C$1)/$C$1)/$C2656</f>
        <v>9.7013850126237813</v>
      </c>
      <c r="V2656" s="1">
        <f>($O2656+$O2656*($Q2656+V$2-$C$1)/$C$1)/$C2656</f>
        <v>3.8558763961143803</v>
      </c>
      <c r="AA2656"/>
      <c r="AB2656"/>
    </row>
    <row r="2657" spans="1:28" hidden="1" x14ac:dyDescent="0.2">
      <c r="A2657" t="s">
        <v>2743</v>
      </c>
      <c r="B2657" s="5" t="s">
        <v>46</v>
      </c>
      <c r="C2657" s="2">
        <v>0</v>
      </c>
      <c r="D2657" s="2" t="s">
        <v>41</v>
      </c>
      <c r="E2657" t="s">
        <v>42</v>
      </c>
      <c r="F2657" s="2" t="s">
        <v>41</v>
      </c>
      <c r="G2657" s="1" t="e">
        <f>D2657/$C$3</f>
        <v>#VALUE!</v>
      </c>
      <c r="H2657" s="1" t="e">
        <f>F2657/$C$3</f>
        <v>#VALUE!</v>
      </c>
      <c r="I2657" s="1" t="e">
        <f>$B$3/G2657</f>
        <v>#VALUE!</v>
      </c>
      <c r="J2657" s="1" t="e">
        <f>$B$3/H2657</f>
        <v>#VALUE!</v>
      </c>
      <c r="K2657" s="2" t="s">
        <v>41</v>
      </c>
      <c r="L2657" s="2" t="s">
        <v>41</v>
      </c>
      <c r="M2657" s="1" t="e">
        <f>(K2657-L2657)/C2657</f>
        <v>#VALUE!</v>
      </c>
      <c r="N2657" s="1" t="e">
        <f>B2657/M2657</f>
        <v>#VALUE!</v>
      </c>
      <c r="O2657" s="2" t="s">
        <v>41</v>
      </c>
      <c r="P2657" s="1" t="e">
        <f>F2657/O2657*100</f>
        <v>#VALUE!</v>
      </c>
      <c r="Q2657" s="1" t="e">
        <f>D2657/O2657*100</f>
        <v>#VALUE!</v>
      </c>
      <c r="R2657" s="1" t="e">
        <f>B2657/S2657</f>
        <v>#VALUE!</v>
      </c>
      <c r="S2657" s="1" t="e">
        <f>($O2657+$O2657*($Q2657-$C$1)/$C$1)/$C2657</f>
        <v>#VALUE!</v>
      </c>
      <c r="T2657" s="1" t="e">
        <f>($O2657+$O2657*($Q2657+T$2-$C$1)/$C$1)/$C2657</f>
        <v>#VALUE!</v>
      </c>
      <c r="U2657" s="1" t="e">
        <f>($O2657+$O2657*($Q2657+U$2-$C$1)/$C$1)/$C2657</f>
        <v>#VALUE!</v>
      </c>
      <c r="V2657" s="1" t="e">
        <f>($O2657+$O2657*($Q2657+V$2-$C$1)/$C$1)/$C2657</f>
        <v>#VALUE!</v>
      </c>
      <c r="AA2657"/>
      <c r="AB2657"/>
    </row>
    <row r="2658" spans="1:28" hidden="1" x14ac:dyDescent="0.2">
      <c r="A2658" t="s">
        <v>2744</v>
      </c>
      <c r="B2658" s="5" t="s">
        <v>46</v>
      </c>
      <c r="C2658" s="2">
        <v>0</v>
      </c>
      <c r="D2658" s="2" t="s">
        <v>41</v>
      </c>
      <c r="E2658" t="s">
        <v>42</v>
      </c>
      <c r="F2658" s="2" t="s">
        <v>41</v>
      </c>
      <c r="G2658" s="1" t="e">
        <f>D2658/$C$3</f>
        <v>#VALUE!</v>
      </c>
      <c r="H2658" s="1" t="e">
        <f>F2658/$C$3</f>
        <v>#VALUE!</v>
      </c>
      <c r="I2658" s="1" t="e">
        <f>$B$3/G2658</f>
        <v>#VALUE!</v>
      </c>
      <c r="J2658" s="1" t="e">
        <f>$B$3/H2658</f>
        <v>#VALUE!</v>
      </c>
      <c r="K2658" s="2" t="s">
        <v>41</v>
      </c>
      <c r="L2658" s="2" t="s">
        <v>41</v>
      </c>
      <c r="M2658" s="1" t="e">
        <f>(K2658-L2658)/C2658</f>
        <v>#VALUE!</v>
      </c>
      <c r="N2658" s="1" t="e">
        <f>B2658/M2658</f>
        <v>#VALUE!</v>
      </c>
      <c r="O2658" s="2" t="s">
        <v>41</v>
      </c>
      <c r="P2658" s="1" t="e">
        <f>F2658/O2658*100</f>
        <v>#VALUE!</v>
      </c>
      <c r="Q2658" s="1" t="e">
        <f>D2658/O2658*100</f>
        <v>#VALUE!</v>
      </c>
      <c r="R2658" s="1" t="e">
        <f>B2658/S2658</f>
        <v>#VALUE!</v>
      </c>
      <c r="S2658" s="1" t="e">
        <f>($O2658+$O2658*($Q2658-$C$1)/$C$1)/$C2658</f>
        <v>#VALUE!</v>
      </c>
      <c r="T2658" s="1" t="e">
        <f>($O2658+$O2658*($Q2658+T$2-$C$1)/$C$1)/$C2658</f>
        <v>#VALUE!</v>
      </c>
      <c r="U2658" s="1" t="e">
        <f>($O2658+$O2658*($Q2658+U$2-$C$1)/$C$1)/$C2658</f>
        <v>#VALUE!</v>
      </c>
      <c r="V2658" s="1" t="e">
        <f>($O2658+$O2658*($Q2658+V$2-$C$1)/$C$1)/$C2658</f>
        <v>#VALUE!</v>
      </c>
      <c r="AA2658"/>
      <c r="AB2658"/>
    </row>
    <row r="2659" spans="1:28" hidden="1" x14ac:dyDescent="0.2">
      <c r="A2659" t="s">
        <v>2745</v>
      </c>
      <c r="B2659" s="5">
        <v>44.8</v>
      </c>
      <c r="C2659" s="2">
        <v>317539142</v>
      </c>
      <c r="D2659" s="2">
        <v>531000000</v>
      </c>
      <c r="E2659" t="s">
        <v>27</v>
      </c>
      <c r="F2659" s="2">
        <v>193000000</v>
      </c>
      <c r="G2659" s="1">
        <f>D2659/$C$3</f>
        <v>5.3393015529926684</v>
      </c>
      <c r="H2659" s="1">
        <f>F2659/$C$3</f>
        <v>1.9406500936489359</v>
      </c>
      <c r="I2659" s="1">
        <f>$B$3/G2659</f>
        <v>1.2417354468926554</v>
      </c>
      <c r="J2659" s="1">
        <f>$B$3/H2659</f>
        <v>3.4163809445595854</v>
      </c>
      <c r="K2659" s="4">
        <v>43645000000</v>
      </c>
      <c r="L2659" s="4">
        <v>21467000000</v>
      </c>
      <c r="M2659" s="1">
        <f>(K2659-L2659)/C2659</f>
        <v>69.843358082765121</v>
      </c>
      <c r="N2659" s="1">
        <f>B2659/M2659</f>
        <v>0.6414353666516367</v>
      </c>
      <c r="O2659" s="4">
        <v>16517000000</v>
      </c>
      <c r="P2659" s="1">
        <f>F2659/O2659*100</f>
        <v>1.1684930677483805</v>
      </c>
      <c r="Q2659" s="1">
        <f>D2659/O2659*100</f>
        <v>3.2148695283647153</v>
      </c>
      <c r="R2659" s="1">
        <f>B2659/S2659</f>
        <v>2.6790496349529178</v>
      </c>
      <c r="S2659" s="1">
        <f>($O2659+$O2659*($Q2659-$C$1)/$C$1)/$C2659</f>
        <v>16.722347886170208</v>
      </c>
      <c r="T2659" s="1">
        <f>($O2659+$O2659*($Q2659+T$2-$C$1)/$C$1)/$C2659</f>
        <v>27.125474817841518</v>
      </c>
      <c r="U2659" s="1">
        <f>($O2659+$O2659*($Q2659+U$2-$C$1)/$C$1)/$C2659</f>
        <v>21.923911352005863</v>
      </c>
      <c r="V2659" s="1">
        <f>($O2659+$O2659*($Q2659+V$2-$C$1)/$C$1)/$C2659</f>
        <v>16.722347886170208</v>
      </c>
      <c r="AA2659"/>
      <c r="AB2659"/>
    </row>
    <row r="2660" spans="1:28" hidden="1" x14ac:dyDescent="0.2">
      <c r="A2660" t="s">
        <v>2746</v>
      </c>
      <c r="B2660" s="5">
        <v>20.75</v>
      </c>
      <c r="C2660" s="2">
        <v>0</v>
      </c>
      <c r="D2660" s="2" t="s">
        <v>41</v>
      </c>
      <c r="E2660" t="s">
        <v>42</v>
      </c>
      <c r="F2660" s="2" t="s">
        <v>41</v>
      </c>
      <c r="G2660" s="1" t="e">
        <f>D2660/$C$3</f>
        <v>#VALUE!</v>
      </c>
      <c r="H2660" s="1" t="e">
        <f>F2660/$C$3</f>
        <v>#VALUE!</v>
      </c>
      <c r="I2660" s="1" t="e">
        <f>$B$3/G2660</f>
        <v>#VALUE!</v>
      </c>
      <c r="J2660" s="1" t="e">
        <f>$B$3/H2660</f>
        <v>#VALUE!</v>
      </c>
      <c r="K2660" s="2" t="s">
        <v>41</v>
      </c>
      <c r="L2660" s="2" t="s">
        <v>41</v>
      </c>
      <c r="M2660" s="1" t="e">
        <f>(K2660-L2660)/C2660</f>
        <v>#VALUE!</v>
      </c>
      <c r="N2660" s="1" t="e">
        <f>B2660/M2660</f>
        <v>#VALUE!</v>
      </c>
      <c r="O2660" s="2" t="s">
        <v>41</v>
      </c>
      <c r="P2660" s="1" t="e">
        <f>F2660/O2660*100</f>
        <v>#VALUE!</v>
      </c>
      <c r="Q2660" s="1" t="e">
        <f>D2660/O2660*100</f>
        <v>#VALUE!</v>
      </c>
      <c r="R2660" s="1" t="e">
        <f>B2660/S2660</f>
        <v>#VALUE!</v>
      </c>
      <c r="S2660" s="1" t="e">
        <f>($O2660+$O2660*($Q2660-$C$1)/$C$1)/$C2660</f>
        <v>#VALUE!</v>
      </c>
      <c r="T2660" s="1" t="e">
        <f>($O2660+$O2660*($Q2660+T$2-$C$1)/$C$1)/$C2660</f>
        <v>#VALUE!</v>
      </c>
      <c r="U2660" s="1" t="e">
        <f>($O2660+$O2660*($Q2660+U$2-$C$1)/$C$1)/$C2660</f>
        <v>#VALUE!</v>
      </c>
      <c r="V2660" s="1" t="e">
        <f>($O2660+$O2660*($Q2660+V$2-$C$1)/$C$1)/$C2660</f>
        <v>#VALUE!</v>
      </c>
      <c r="AA2660"/>
      <c r="AB2660"/>
    </row>
    <row r="2661" spans="1:28" hidden="1" x14ac:dyDescent="0.2">
      <c r="A2661" t="s">
        <v>2747</v>
      </c>
      <c r="B2661" s="5">
        <v>19.41</v>
      </c>
      <c r="C2661" s="2">
        <v>0</v>
      </c>
      <c r="D2661" s="2" t="s">
        <v>41</v>
      </c>
      <c r="E2661" t="s">
        <v>42</v>
      </c>
      <c r="F2661" s="2" t="s">
        <v>41</v>
      </c>
      <c r="G2661" s="1" t="e">
        <f>D2661/$C$3</f>
        <v>#VALUE!</v>
      </c>
      <c r="H2661" s="1" t="e">
        <f>F2661/$C$3</f>
        <v>#VALUE!</v>
      </c>
      <c r="I2661" s="1" t="e">
        <f>$B$3/G2661</f>
        <v>#VALUE!</v>
      </c>
      <c r="J2661" s="1" t="e">
        <f>$B$3/H2661</f>
        <v>#VALUE!</v>
      </c>
      <c r="K2661" s="2" t="s">
        <v>41</v>
      </c>
      <c r="L2661" s="2" t="s">
        <v>41</v>
      </c>
      <c r="M2661" s="1" t="e">
        <f>(K2661-L2661)/C2661</f>
        <v>#VALUE!</v>
      </c>
      <c r="N2661" s="1" t="e">
        <f>B2661/M2661</f>
        <v>#VALUE!</v>
      </c>
      <c r="O2661" s="2" t="s">
        <v>41</v>
      </c>
      <c r="P2661" s="1" t="e">
        <f>F2661/O2661*100</f>
        <v>#VALUE!</v>
      </c>
      <c r="Q2661" s="1" t="e">
        <f>D2661/O2661*100</f>
        <v>#VALUE!</v>
      </c>
      <c r="R2661" s="1" t="e">
        <f>B2661/S2661</f>
        <v>#VALUE!</v>
      </c>
      <c r="S2661" s="1" t="e">
        <f>($O2661+$O2661*($Q2661-$C$1)/$C$1)/$C2661</f>
        <v>#VALUE!</v>
      </c>
      <c r="T2661" s="1" t="e">
        <f>($O2661+$O2661*($Q2661+T$2-$C$1)/$C$1)/$C2661</f>
        <v>#VALUE!</v>
      </c>
      <c r="U2661" s="1" t="e">
        <f>($O2661+$O2661*($Q2661+U$2-$C$1)/$C$1)/$C2661</f>
        <v>#VALUE!</v>
      </c>
      <c r="V2661" s="1" t="e">
        <f>($O2661+$O2661*($Q2661+V$2-$C$1)/$C$1)/$C2661</f>
        <v>#VALUE!</v>
      </c>
      <c r="AA2661"/>
      <c r="AB2661"/>
    </row>
    <row r="2662" spans="1:28" hidden="1" x14ac:dyDescent="0.2">
      <c r="A2662" t="s">
        <v>2748</v>
      </c>
      <c r="B2662" s="5">
        <v>20.51</v>
      </c>
      <c r="C2662" s="2">
        <v>730382232</v>
      </c>
      <c r="D2662" s="2">
        <v>725000000</v>
      </c>
      <c r="E2662" t="s">
        <v>27</v>
      </c>
      <c r="F2662" s="2">
        <v>12848000000</v>
      </c>
      <c r="G2662" s="1">
        <f>D2662/$C$3</f>
        <v>7.2900068284739827</v>
      </c>
      <c r="H2662" s="1">
        <f>F2662/$C$3</f>
        <v>129.18897618239134</v>
      </c>
      <c r="I2662" s="1">
        <f>$B$3/G2662</f>
        <v>0.90946416868965507</v>
      </c>
      <c r="J2662" s="1">
        <f>$B$3/H2662</f>
        <v>5.1320168298567871E-2</v>
      </c>
      <c r="K2662" s="4">
        <v>48179000000</v>
      </c>
      <c r="L2662" s="4">
        <v>34817000000</v>
      </c>
      <c r="M2662" s="1">
        <f>(K2662-L2662)/C2662</f>
        <v>18.294530472641618</v>
      </c>
      <c r="N2662" s="1">
        <f>B2662/M2662</f>
        <v>1.1211001031522227</v>
      </c>
      <c r="O2662" s="4">
        <v>13787000000</v>
      </c>
      <c r="P2662" s="1">
        <f>F2662/O2662*100</f>
        <v>93.189236237034891</v>
      </c>
      <c r="Q2662" s="1">
        <f>D2662/O2662*100</f>
        <v>5.2585769202872275</v>
      </c>
      <c r="R2662" s="1">
        <f>B2662/S2662</f>
        <v>2.0662261487337927</v>
      </c>
      <c r="S2662" s="1">
        <f>($O2662+$O2662*($Q2662-$C$1)/$C$1)/$C2662</f>
        <v>9.9263093793333148</v>
      </c>
      <c r="T2662" s="1">
        <f>($O2662+$O2662*($Q2662+T$2-$C$1)/$C$1)/$C2662</f>
        <v>13.701592894171062</v>
      </c>
      <c r="U2662" s="1">
        <f>($O2662+$O2662*($Q2662+U$2-$C$1)/$C$1)/$C2662</f>
        <v>11.813951136752188</v>
      </c>
      <c r="V2662" s="1">
        <f>($O2662+$O2662*($Q2662+V$2-$C$1)/$C$1)/$C2662</f>
        <v>9.9263093793333148</v>
      </c>
      <c r="AA2662"/>
      <c r="AB2662"/>
    </row>
    <row r="2663" spans="1:28" hidden="1" x14ac:dyDescent="0.2">
      <c r="A2663" t="s">
        <v>2749</v>
      </c>
      <c r="B2663" s="5">
        <v>114.3</v>
      </c>
      <c r="C2663" s="2">
        <v>46657105</v>
      </c>
      <c r="D2663" s="2">
        <v>207000000</v>
      </c>
      <c r="E2663" t="s">
        <v>27</v>
      </c>
      <c r="F2663" s="2">
        <v>140000000</v>
      </c>
      <c r="G2663" s="1">
        <f>D2663/$C$3</f>
        <v>2.0814226393022266</v>
      </c>
      <c r="H2663" s="1">
        <f>F2663/$C$3</f>
        <v>1.4077254565329069</v>
      </c>
      <c r="I2663" s="1">
        <f>$B$3/G2663</f>
        <v>3.1853213637681161</v>
      </c>
      <c r="J2663" s="1">
        <f>$B$3/H2663</f>
        <v>4.7097251592857141</v>
      </c>
      <c r="K2663" s="4">
        <v>4189000000</v>
      </c>
      <c r="L2663" s="4">
        <v>2027000000</v>
      </c>
      <c r="M2663" s="1">
        <f>(K2663-L2663)/C2663</f>
        <v>46.338065767260957</v>
      </c>
      <c r="N2663" s="1">
        <f>B2663/M2663</f>
        <v>2.4666545335337648</v>
      </c>
      <c r="O2663" s="4">
        <v>2135000000</v>
      </c>
      <c r="P2663" s="1">
        <f>F2663/O2663*100</f>
        <v>6.557377049180328</v>
      </c>
      <c r="Q2663" s="1">
        <f>D2663/O2663*100</f>
        <v>9.6955503512880554</v>
      </c>
      <c r="R2663" s="1">
        <f>B2663/S2663</f>
        <v>2.576283623913044</v>
      </c>
      <c r="S2663" s="1">
        <f>($O2663+$O2663*($Q2663-$C$1)/$C$1)/$C2663</f>
        <v>44.366233181420057</v>
      </c>
      <c r="T2663" s="1">
        <f>($O2663+$O2663*($Q2663+T$2-$C$1)/$C$1)/$C2663</f>
        <v>53.51810833526855</v>
      </c>
      <c r="U2663" s="1">
        <f>($O2663+$O2663*($Q2663+U$2-$C$1)/$C$1)/$C2663</f>
        <v>48.942170758344311</v>
      </c>
      <c r="V2663" s="1">
        <f>($O2663+$O2663*($Q2663+V$2-$C$1)/$C$1)/$C2663</f>
        <v>44.366233181420057</v>
      </c>
      <c r="AA2663"/>
      <c r="AB2663"/>
    </row>
    <row r="2664" spans="1:28" hidden="1" x14ac:dyDescent="0.2">
      <c r="A2664" t="s">
        <v>2750</v>
      </c>
      <c r="B2664" s="5">
        <v>15.25</v>
      </c>
      <c r="C2664" s="2">
        <v>15106000</v>
      </c>
      <c r="D2664" s="2">
        <v>7000000</v>
      </c>
      <c r="E2664" t="s">
        <v>30</v>
      </c>
      <c r="F2664" s="2">
        <v>2000000</v>
      </c>
      <c r="G2664" s="1">
        <f>D2664/$C$3</f>
        <v>7.0386272826645349E-2</v>
      </c>
      <c r="H2664" s="1">
        <f>F2664/$C$3</f>
        <v>2.0110363664755812E-2</v>
      </c>
      <c r="I2664" s="1">
        <f>$B$3/G2664</f>
        <v>94.194503185714282</v>
      </c>
      <c r="J2664" s="1">
        <f>$B$3/H2664</f>
        <v>329.68076115000002</v>
      </c>
      <c r="K2664" s="3">
        <v>56000000</v>
      </c>
      <c r="L2664" s="3">
        <v>26000000</v>
      </c>
      <c r="M2664" s="1">
        <f>(K2664-L2664)/C2664</f>
        <v>1.9859658413875281</v>
      </c>
      <c r="N2664" s="1">
        <f>B2664/M2664</f>
        <v>7.6788833333333333</v>
      </c>
      <c r="O2664" s="3">
        <v>30000000</v>
      </c>
      <c r="P2664" s="1">
        <f>F2664/O2664*100</f>
        <v>6.666666666666667</v>
      </c>
      <c r="Q2664" s="1">
        <f>D2664/O2664*100</f>
        <v>23.333333333333332</v>
      </c>
      <c r="R2664" s="1">
        <f>B2664/S2664</f>
        <v>3.29095</v>
      </c>
      <c r="S2664" s="1">
        <f>($O2664+$O2664*($Q2664-$C$1)/$C$1)/$C2664</f>
        <v>4.6339202965708992</v>
      </c>
      <c r="T2664" s="1">
        <f>($O2664+$O2664*($Q2664+T$2-$C$1)/$C$1)/$C2664</f>
        <v>5.0311134648484046</v>
      </c>
      <c r="U2664" s="1">
        <f>($O2664+$O2664*($Q2664+U$2-$C$1)/$C$1)/$C2664</f>
        <v>4.8325168807096519</v>
      </c>
      <c r="V2664" s="1">
        <f>($O2664+$O2664*($Q2664+V$2-$C$1)/$C$1)/$C2664</f>
        <v>4.6339202965708992</v>
      </c>
      <c r="AA2664"/>
      <c r="AB2664"/>
    </row>
    <row r="2665" spans="1:28" hidden="1" x14ac:dyDescent="0.2">
      <c r="A2665" t="s">
        <v>2751</v>
      </c>
      <c r="B2665" s="5">
        <v>2.61</v>
      </c>
      <c r="C2665" s="2">
        <v>15740000</v>
      </c>
      <c r="D2665" s="2">
        <v>-3000000</v>
      </c>
      <c r="E2665" t="s">
        <v>27</v>
      </c>
      <c r="F2665" s="2">
        <v>-7.0000000000000007E-2</v>
      </c>
      <c r="G2665" s="1">
        <f>D2665/$C$3</f>
        <v>-3.0165545497133722E-2</v>
      </c>
      <c r="H2665" s="1">
        <f>F2665/$C$3</f>
        <v>-7.0386272826645355E-10</v>
      </c>
      <c r="I2665" s="1">
        <f>$B$3/G2665</f>
        <v>-219.78717409999999</v>
      </c>
      <c r="J2665" s="1">
        <f>$B$3/H2665</f>
        <v>-9419450318.5714283</v>
      </c>
      <c r="K2665" s="3">
        <v>58000000</v>
      </c>
      <c r="L2665" s="3">
        <v>16000000</v>
      </c>
      <c r="M2665" s="1">
        <f>(K2665-L2665)/C2665</f>
        <v>2.6683608640406606</v>
      </c>
      <c r="N2665" s="1">
        <f>B2665/M2665</f>
        <v>0.97812857142857146</v>
      </c>
      <c r="O2665" s="3">
        <v>42000000</v>
      </c>
      <c r="P2665" s="1">
        <f>F2665/O2665*100</f>
        <v>-1.666666666666667E-7</v>
      </c>
      <c r="Q2665" s="1">
        <f>D2665/O2665*100</f>
        <v>-7.1428571428571423</v>
      </c>
      <c r="R2665" s="1">
        <f>B2665/S2665</f>
        <v>-1.3693799999999998</v>
      </c>
      <c r="S2665" s="1">
        <f>($O2665+$O2665*($Q2665-$C$1)/$C$1)/$C2665</f>
        <v>-1.9059720457433291</v>
      </c>
      <c r="T2665" s="1">
        <f>($O2665+$O2665*($Q2665+T$2-$C$1)/$C$1)/$C2665</f>
        <v>-1.372299872935197</v>
      </c>
      <c r="U2665" s="1">
        <f>($O2665+$O2665*($Q2665+U$2-$C$1)/$C$1)/$C2665</f>
        <v>-1.6391359593392629</v>
      </c>
      <c r="V2665" s="1">
        <f>($O2665+$O2665*($Q2665+V$2-$C$1)/$C$1)/$C2665</f>
        <v>-1.9059720457433291</v>
      </c>
      <c r="AA2665"/>
      <c r="AB2665"/>
    </row>
    <row r="2666" spans="1:28" hidden="1" x14ac:dyDescent="0.2">
      <c r="A2666" t="s">
        <v>2752</v>
      </c>
      <c r="B2666" s="5">
        <v>6.9</v>
      </c>
      <c r="C2666" s="2">
        <v>21255218</v>
      </c>
      <c r="D2666" s="2">
        <v>-2000000</v>
      </c>
      <c r="E2666" t="s">
        <v>27</v>
      </c>
      <c r="F2666" s="2">
        <v>-14000000</v>
      </c>
      <c r="G2666" s="1">
        <f>D2666/$C$3</f>
        <v>-2.0110363664755812E-2</v>
      </c>
      <c r="H2666" s="1">
        <f>F2666/$C$3</f>
        <v>-0.1407725456532907</v>
      </c>
      <c r="I2666" s="1">
        <f>$B$3/G2666</f>
        <v>-329.68076115000002</v>
      </c>
      <c r="J2666" s="1">
        <f>$B$3/H2666</f>
        <v>-47.097251592857141</v>
      </c>
      <c r="K2666" s="3">
        <v>884000000</v>
      </c>
      <c r="L2666" s="3">
        <v>636000000</v>
      </c>
      <c r="M2666" s="1">
        <f>(K2666-L2666)/C2666</f>
        <v>11.6677231915476</v>
      </c>
      <c r="N2666" s="1">
        <f>B2666/M2666</f>
        <v>0.59137501693548389</v>
      </c>
      <c r="O2666" s="3">
        <v>248000000</v>
      </c>
      <c r="P2666" s="1">
        <f>F2666/O2666*100</f>
        <v>-5.6451612903225801</v>
      </c>
      <c r="Q2666" s="1">
        <f>D2666/O2666*100</f>
        <v>-0.80645161290322576</v>
      </c>
      <c r="R2666" s="1">
        <f>B2666/S2666</f>
        <v>-7.3330502100000006</v>
      </c>
      <c r="S2666" s="1">
        <f>($O2666+$O2666*($Q2666-$C$1)/$C$1)/$C2666</f>
        <v>-0.94094541867319359</v>
      </c>
      <c r="T2666" s="1">
        <f>($O2666+$O2666*($Q2666+T$2-$C$1)/$C$1)/$C2666</f>
        <v>1.3925992196363264</v>
      </c>
      <c r="U2666" s="1">
        <f>($O2666+$O2666*($Q2666+U$2-$C$1)/$C$1)/$C2666</f>
        <v>0.22582690048156645</v>
      </c>
      <c r="V2666" s="1">
        <f>($O2666+$O2666*($Q2666+V$2-$C$1)/$C$1)/$C2666</f>
        <v>-0.94094541867319359</v>
      </c>
      <c r="AA2666"/>
      <c r="AB2666"/>
    </row>
    <row r="2667" spans="1:28" hidden="1" x14ac:dyDescent="0.2">
      <c r="A2667" t="s">
        <v>2753</v>
      </c>
      <c r="B2667" s="5">
        <v>88.54</v>
      </c>
      <c r="C2667" s="2">
        <v>18770000</v>
      </c>
      <c r="D2667" s="2">
        <v>143000000</v>
      </c>
      <c r="E2667" t="s">
        <v>27</v>
      </c>
      <c r="F2667" s="2">
        <v>-15000000</v>
      </c>
      <c r="G2667" s="1">
        <f>D2667/$C$3</f>
        <v>1.4378910020300406</v>
      </c>
      <c r="H2667" s="1">
        <f>F2667/$C$3</f>
        <v>-0.15082772748566861</v>
      </c>
      <c r="I2667" s="1">
        <f>$B$3/G2667</f>
        <v>4.6109197363636367</v>
      </c>
      <c r="J2667" s="1">
        <f>$B$3/H2667</f>
        <v>-43.957434819999996</v>
      </c>
      <c r="K2667" s="4">
        <v>1547000000</v>
      </c>
      <c r="L2667" s="3">
        <v>697000000</v>
      </c>
      <c r="M2667" s="1">
        <f>(K2667-L2667)/C2667</f>
        <v>45.285029302077781</v>
      </c>
      <c r="N2667" s="1">
        <f>B2667/M2667</f>
        <v>1.9551715294117649</v>
      </c>
      <c r="O2667" s="3">
        <v>851000000</v>
      </c>
      <c r="P2667" s="1">
        <f>F2667/O2667*100</f>
        <v>-1.762632197414806</v>
      </c>
      <c r="Q2667" s="1">
        <f>D2667/O2667*100</f>
        <v>16.803760282021152</v>
      </c>
      <c r="R2667" s="1">
        <f>B2667/S2667</f>
        <v>1.1621648951048951</v>
      </c>
      <c r="S2667" s="1">
        <f>($O2667+$O2667*($Q2667-$C$1)/$C$1)/$C2667</f>
        <v>76.185402237613218</v>
      </c>
      <c r="T2667" s="1">
        <f>($O2667+$O2667*($Q2667+T$2-$C$1)/$C$1)/$C2667</f>
        <v>85.253063399041025</v>
      </c>
      <c r="U2667" s="1">
        <f>($O2667+$O2667*($Q2667+U$2-$C$1)/$C$1)/$C2667</f>
        <v>80.719232818327114</v>
      </c>
      <c r="V2667" s="1">
        <f>($O2667+$O2667*($Q2667+V$2-$C$1)/$C$1)/$C2667</f>
        <v>76.185402237613218</v>
      </c>
      <c r="AA2667"/>
      <c r="AB2667"/>
    </row>
    <row r="2668" spans="1:28" hidden="1" x14ac:dyDescent="0.2">
      <c r="A2668" t="s">
        <v>2754</v>
      </c>
      <c r="B2668" s="5">
        <v>4.12</v>
      </c>
      <c r="C2668" s="2">
        <v>3222226</v>
      </c>
      <c r="D2668" s="2">
        <v>-16000000</v>
      </c>
      <c r="E2668" t="s">
        <v>27</v>
      </c>
      <c r="F2668" s="2">
        <v>-2000000</v>
      </c>
      <c r="G2668" s="1">
        <f>D2668/$C$3</f>
        <v>-0.1608829093180465</v>
      </c>
      <c r="H2668" s="1">
        <f>F2668/$C$3</f>
        <v>-2.0110363664755812E-2</v>
      </c>
      <c r="I2668" s="1">
        <f>$B$3/G2668</f>
        <v>-41.210095143750003</v>
      </c>
      <c r="J2668" s="1">
        <f>$B$3/H2668</f>
        <v>-329.68076115000002</v>
      </c>
      <c r="K2668" s="3">
        <v>23000000</v>
      </c>
      <c r="L2668" s="3">
        <v>2000000</v>
      </c>
      <c r="M2668" s="1">
        <f>(K2668-L2668)/C2668</f>
        <v>6.5172337384156167</v>
      </c>
      <c r="N2668" s="1">
        <f>B2668/M2668</f>
        <v>0.63217005333333343</v>
      </c>
      <c r="O2668" s="3">
        <v>21000000</v>
      </c>
      <c r="P2668" s="1">
        <f>F2668/O2668*100</f>
        <v>-9.5238095238095237</v>
      </c>
      <c r="Q2668" s="1">
        <f>D2668/O2668*100</f>
        <v>-76.19047619047619</v>
      </c>
      <c r="R2668" s="1">
        <f>B2668/S2668</f>
        <v>-8.2972319500000002E-2</v>
      </c>
      <c r="S2668" s="1">
        <f>($O2668+$O2668*($Q2668-$C$1)/$C$1)/$C2668</f>
        <v>-49.65511419745232</v>
      </c>
      <c r="T2668" s="1">
        <f>($O2668+$O2668*($Q2668+T$2-$C$1)/$C$1)/$C2668</f>
        <v>-48.351667449769195</v>
      </c>
      <c r="U2668" s="1">
        <f>($O2668+$O2668*($Q2668+U$2-$C$1)/$C$1)/$C2668</f>
        <v>-49.003390823610758</v>
      </c>
      <c r="V2668" s="1">
        <f>($O2668+$O2668*($Q2668+V$2-$C$1)/$C$1)/$C2668</f>
        <v>-49.65511419745232</v>
      </c>
      <c r="AA2668"/>
      <c r="AB2668"/>
    </row>
    <row r="2669" spans="1:28" hidden="1" x14ac:dyDescent="0.2">
      <c r="A2669" t="s">
        <v>2755</v>
      </c>
      <c r="B2669" s="5">
        <v>1.52</v>
      </c>
      <c r="C2669" s="2">
        <v>55891299</v>
      </c>
      <c r="D2669" s="2">
        <v>-38000000</v>
      </c>
      <c r="E2669" t="s">
        <v>61</v>
      </c>
      <c r="F2669" s="2">
        <v>-11000000</v>
      </c>
      <c r="G2669" s="1">
        <f>D2669/$C$3</f>
        <v>-0.38209690963036047</v>
      </c>
      <c r="H2669" s="1">
        <f>F2669/$C$3</f>
        <v>-0.11060700015615697</v>
      </c>
      <c r="I2669" s="1">
        <f>$B$3/G2669</f>
        <v>-17.351619007894737</v>
      </c>
      <c r="J2669" s="1">
        <f>$B$3/H2669</f>
        <v>-59.941956572727271</v>
      </c>
      <c r="K2669" s="3">
        <v>59000000</v>
      </c>
      <c r="L2669" s="3">
        <v>54000000</v>
      </c>
      <c r="M2669" s="1">
        <f>(K2669-L2669)/C2669</f>
        <v>8.9459362896539579E-2</v>
      </c>
      <c r="N2669" s="1">
        <f>B2669/M2669</f>
        <v>16.990954896000002</v>
      </c>
      <c r="O2669" s="3">
        <v>4000000</v>
      </c>
      <c r="P2669" s="1">
        <f>F2669/O2669*100</f>
        <v>-275</v>
      </c>
      <c r="Q2669" s="1">
        <f>D2669/O2669*100</f>
        <v>-950</v>
      </c>
      <c r="R2669" s="1">
        <f>B2669/S2669</f>
        <v>-0.22356519600000002</v>
      </c>
      <c r="S2669" s="1">
        <f>($O2669+$O2669*($Q2669-$C$1)/$C$1)/$C2669</f>
        <v>-6.7989115801370081</v>
      </c>
      <c r="T2669" s="1">
        <f>($O2669+$O2669*($Q2669+T$2-$C$1)/$C$1)/$C2669</f>
        <v>-6.7845980820735621</v>
      </c>
      <c r="U2669" s="1">
        <f>($O2669+$O2669*($Q2669+U$2-$C$1)/$C$1)/$C2669</f>
        <v>-6.7917548311052851</v>
      </c>
      <c r="V2669" s="1">
        <f>($O2669+$O2669*($Q2669+V$2-$C$1)/$C$1)/$C2669</f>
        <v>-6.7989115801370081</v>
      </c>
      <c r="AA2669"/>
      <c r="AB2669"/>
    </row>
    <row r="2670" spans="1:28" hidden="1" x14ac:dyDescent="0.2">
      <c r="A2670" t="s">
        <v>2756</v>
      </c>
      <c r="B2670" s="5">
        <v>27.21</v>
      </c>
      <c r="C2670" s="2">
        <v>72197000</v>
      </c>
      <c r="D2670" s="2">
        <v>-33000000</v>
      </c>
      <c r="E2670" t="s">
        <v>27</v>
      </c>
      <c r="F2670" s="2">
        <v>-20000000</v>
      </c>
      <c r="G2670" s="1">
        <f>D2670/$C$3</f>
        <v>-0.33182100046847091</v>
      </c>
      <c r="H2670" s="1">
        <f>F2670/$C$3</f>
        <v>-0.20110363664755812</v>
      </c>
      <c r="I2670" s="1">
        <f>$B$3/G2670</f>
        <v>-19.98065219090909</v>
      </c>
      <c r="J2670" s="1">
        <f>$B$3/H2670</f>
        <v>-32.968076115000002</v>
      </c>
      <c r="K2670" s="3">
        <v>555000000</v>
      </c>
      <c r="L2670" s="3">
        <v>54000000</v>
      </c>
      <c r="M2670" s="1">
        <f>(K2670-L2670)/C2670</f>
        <v>6.9393465102428076</v>
      </c>
      <c r="N2670" s="1">
        <f>B2670/M2670</f>
        <v>3.9211185029940121</v>
      </c>
      <c r="O2670" s="3">
        <v>501000000</v>
      </c>
      <c r="P2670" s="1">
        <f>F2670/O2670*100</f>
        <v>-3.992015968063872</v>
      </c>
      <c r="Q2670" s="1">
        <f>D2670/O2670*100</f>
        <v>-6.5868263473053901</v>
      </c>
      <c r="R2670" s="1">
        <f>B2670/S2670</f>
        <v>-5.9529708181818188</v>
      </c>
      <c r="S2670" s="1">
        <f>($O2670+$O2670*($Q2670-$C$1)/$C$1)/$C2670</f>
        <v>-4.5708270426749031</v>
      </c>
      <c r="T2670" s="1">
        <f>($O2670+$O2670*($Q2670+T$2-$C$1)/$C$1)/$C2670</f>
        <v>-3.1829577406263416</v>
      </c>
      <c r="U2670" s="1">
        <f>($O2670+$O2670*($Q2670+U$2-$C$1)/$C$1)/$C2670</f>
        <v>-3.8768923916506224</v>
      </c>
      <c r="V2670" s="1">
        <f>($O2670+$O2670*($Q2670+V$2-$C$1)/$C$1)/$C2670</f>
        <v>-4.5708270426749031</v>
      </c>
      <c r="AA2670"/>
      <c r="AB2670"/>
    </row>
    <row r="2671" spans="1:28" hidden="1" x14ac:dyDescent="0.2">
      <c r="A2671" t="s">
        <v>2757</v>
      </c>
      <c r="B2671" s="5">
        <v>11.1</v>
      </c>
      <c r="C2671" s="2">
        <v>260000000</v>
      </c>
      <c r="D2671" s="2">
        <v>-33000000</v>
      </c>
      <c r="E2671" t="s">
        <v>27</v>
      </c>
      <c r="F2671" s="2">
        <v>-33000000</v>
      </c>
      <c r="G2671" s="1">
        <f>D2671/$C$3</f>
        <v>-0.33182100046847091</v>
      </c>
      <c r="H2671" s="1">
        <f>F2671/$C$3</f>
        <v>-0.33182100046847091</v>
      </c>
      <c r="I2671" s="1">
        <f>$B$3/G2671</f>
        <v>-19.98065219090909</v>
      </c>
      <c r="J2671" s="1">
        <f>$B$3/H2671</f>
        <v>-19.98065219090909</v>
      </c>
      <c r="K2671" s="3">
        <v>237000000</v>
      </c>
      <c r="L2671" s="3">
        <v>156000000</v>
      </c>
      <c r="M2671" s="1">
        <f>(K2671-L2671)/C2671</f>
        <v>0.31153846153846154</v>
      </c>
      <c r="N2671" s="1">
        <f>B2671/M2671</f>
        <v>35.629629629629626</v>
      </c>
      <c r="O2671" s="3">
        <v>-926000000</v>
      </c>
      <c r="P2671" s="1">
        <f>F2671/O2671*100</f>
        <v>3.5637149028077757</v>
      </c>
      <c r="Q2671" s="1">
        <f>D2671/O2671*100</f>
        <v>3.5637149028077757</v>
      </c>
      <c r="R2671" s="1">
        <f>B2671/S2671</f>
        <v>-8.7454545454545425</v>
      </c>
      <c r="S2671" s="1">
        <f>($O2671+$O2671*($Q2671-$C$1)/$C$1)/$C2671</f>
        <v>-1.2692307692307696</v>
      </c>
      <c r="T2671" s="1">
        <f>($O2671+$O2671*($Q2671+T$2-$C$1)/$C$1)/$C2671</f>
        <v>-1.9815384615384617</v>
      </c>
      <c r="U2671" s="1">
        <f>($O2671+$O2671*($Q2671+U$2-$C$1)/$C$1)/$C2671</f>
        <v>-1.6253846153846159</v>
      </c>
      <c r="V2671" s="1">
        <f>($O2671+$O2671*($Q2671+V$2-$C$1)/$C$1)/$C2671</f>
        <v>-1.2692307692307696</v>
      </c>
      <c r="AA2671"/>
      <c r="AB2671"/>
    </row>
    <row r="2672" spans="1:28" hidden="1" x14ac:dyDescent="0.2">
      <c r="A2672" t="s">
        <v>2758</v>
      </c>
      <c r="B2672" s="5">
        <v>3</v>
      </c>
      <c r="C2672" s="2">
        <v>71972949589</v>
      </c>
      <c r="D2672" s="2">
        <v>4910000000</v>
      </c>
      <c r="E2672" t="s">
        <v>27</v>
      </c>
      <c r="F2672" s="2">
        <v>4910000000</v>
      </c>
      <c r="G2672" s="1">
        <f>D2672/$C$3</f>
        <v>49.37094279697552</v>
      </c>
      <c r="H2672" s="1">
        <f>F2672/$C$3</f>
        <v>49.37094279697552</v>
      </c>
      <c r="I2672" s="1">
        <f>$B$3/G2672</f>
        <v>0.13428951574338086</v>
      </c>
      <c r="J2672" s="1">
        <f>$B$3/H2672</f>
        <v>0.13428951574338086</v>
      </c>
      <c r="K2672" s="4">
        <v>797598000000</v>
      </c>
      <c r="L2672" s="4">
        <v>747399000000</v>
      </c>
      <c r="M2672" s="1">
        <f>(K2672-L2672)/C2672</f>
        <v>0.69747037305904958</v>
      </c>
      <c r="N2672" s="1">
        <f>B2672/M2672</f>
        <v>4.3012579686248733</v>
      </c>
      <c r="O2672" s="4">
        <v>49925000000</v>
      </c>
      <c r="P2672" s="1">
        <f>F2672/O2672*100</f>
        <v>9.8347521281922887</v>
      </c>
      <c r="Q2672" s="1">
        <f>D2672/O2672*100</f>
        <v>9.8347521281922887</v>
      </c>
      <c r="R2672" s="1">
        <f>B2672/S2672</f>
        <v>4.3975325614460283</v>
      </c>
      <c r="S2672" s="1">
        <f>($O2672+$O2672*($Q2672-$C$1)/$C$1)/$C2672</f>
        <v>0.68220074736945624</v>
      </c>
      <c r="T2672" s="1">
        <f>($O2672+$O2672*($Q2672+T$2-$C$1)/$C$1)/$C2672</f>
        <v>0.8209334248131227</v>
      </c>
      <c r="U2672" s="1">
        <f>($O2672+$O2672*($Q2672+U$2-$C$1)/$C$1)/$C2672</f>
        <v>0.75156708609128942</v>
      </c>
      <c r="V2672" s="1">
        <f>($O2672+$O2672*($Q2672+V$2-$C$1)/$C$1)/$C2672</f>
        <v>0.68220074736945624</v>
      </c>
      <c r="AA2672"/>
      <c r="AB2672"/>
    </row>
    <row r="2673" spans="1:28" hidden="1" x14ac:dyDescent="0.2">
      <c r="A2673" t="s">
        <v>2759</v>
      </c>
      <c r="B2673" s="5">
        <v>0.82</v>
      </c>
      <c r="C2673" s="2">
        <v>3134160</v>
      </c>
      <c r="D2673" s="2">
        <v>-0.47</v>
      </c>
      <c r="E2673" t="s">
        <v>27</v>
      </c>
      <c r="F2673" s="2">
        <v>-0.28000000000000003</v>
      </c>
      <c r="G2673" s="1">
        <f>D2673/$C$3</f>
        <v>-4.725935461217616E-9</v>
      </c>
      <c r="H2673" s="1">
        <f>F2673/$C$3</f>
        <v>-2.8154509130658142E-9</v>
      </c>
      <c r="I2673" s="1">
        <f>$B$3/G2673</f>
        <v>-1402896855.9574468</v>
      </c>
      <c r="J2673" s="1">
        <f>$B$3/H2673</f>
        <v>-2354862579.6428571</v>
      </c>
      <c r="K2673" s="3">
        <v>10000000</v>
      </c>
      <c r="L2673" s="3">
        <v>5000000</v>
      </c>
      <c r="M2673" s="1">
        <f>(K2673-L2673)/C2673</f>
        <v>1.5953237869157924</v>
      </c>
      <c r="N2673" s="1">
        <f>B2673/M2673</f>
        <v>0.51400223999999994</v>
      </c>
      <c r="O2673" s="3">
        <v>5000000</v>
      </c>
      <c r="P2673" s="1">
        <f>F2673/O2673*100</f>
        <v>-5.6000000000000006E-6</v>
      </c>
      <c r="Q2673" s="1">
        <f>D2673/O2673*100</f>
        <v>-9.3999999999999998E-6</v>
      </c>
      <c r="R2673" s="1">
        <f>B2673/S2673</f>
        <v>-546810.89359535067</v>
      </c>
      <c r="S2673" s="1">
        <f>($O2673+$O2673*($Q2673-$C$1)/$C$1)/$C2673</f>
        <v>-1.4996043597602754E-6</v>
      </c>
      <c r="T2673" s="1">
        <f>($O2673+$O2673*($Q2673+T$2-$C$1)/$C$1)/$C2673</f>
        <v>0.31906325777879874</v>
      </c>
      <c r="U2673" s="1">
        <f>($O2673+$O2673*($Q2673+U$2-$C$1)/$C$1)/$C2673</f>
        <v>0.1595308790872195</v>
      </c>
      <c r="V2673" s="1">
        <f>($O2673+$O2673*($Q2673+V$2-$C$1)/$C$1)/$C2673</f>
        <v>-1.4996043597602754E-6</v>
      </c>
      <c r="AA2673"/>
      <c r="AB2673"/>
    </row>
    <row r="2674" spans="1:28" hidden="1" x14ac:dyDescent="0.2">
      <c r="A2674" t="s">
        <v>2760</v>
      </c>
      <c r="B2674" s="5">
        <v>33.61</v>
      </c>
      <c r="C2674" s="2">
        <v>308205030</v>
      </c>
      <c r="D2674" s="2">
        <v>480000000</v>
      </c>
      <c r="E2674" t="s">
        <v>27</v>
      </c>
      <c r="F2674" s="2">
        <v>152000000</v>
      </c>
      <c r="G2674" s="1">
        <f>D2674/$C$3</f>
        <v>4.8264872795413956</v>
      </c>
      <c r="H2674" s="1">
        <f>F2674/$C$3</f>
        <v>1.5283876385214419</v>
      </c>
      <c r="I2674" s="1">
        <f>$B$3/G2674</f>
        <v>1.3736698381249999</v>
      </c>
      <c r="J2674" s="1">
        <f>$B$3/H2674</f>
        <v>4.3379047519736842</v>
      </c>
      <c r="K2674" s="4">
        <v>12412000000</v>
      </c>
      <c r="L2674" s="4">
        <v>7539000000</v>
      </c>
      <c r="M2674" s="1">
        <f>(K2674-L2674)/C2674</f>
        <v>15.810903540412692</v>
      </c>
      <c r="N2674" s="1">
        <f>B2674/M2674</f>
        <v>2.125748216355428</v>
      </c>
      <c r="O2674" s="4">
        <v>4818000000</v>
      </c>
      <c r="P2674" s="1">
        <f>F2674/O2674*100</f>
        <v>3.1548360315483603</v>
      </c>
      <c r="Q2674" s="1">
        <f>D2674/O2674*100</f>
        <v>9.9626400996264</v>
      </c>
      <c r="R2674" s="1">
        <f>B2674/S2674</f>
        <v>2.1580773038125005</v>
      </c>
      <c r="S2674" s="1">
        <f>($O2674+$O2674*($Q2674-$C$1)/$C$1)/$C2674</f>
        <v>15.574048223677591</v>
      </c>
      <c r="T2674" s="1">
        <f>($O2674+$O2674*($Q2674+T$2-$C$1)/$C$1)/$C2674</f>
        <v>18.700538404580868</v>
      </c>
      <c r="U2674" s="1">
        <f>($O2674+$O2674*($Q2674+U$2-$C$1)/$C$1)/$C2674</f>
        <v>17.137293314129234</v>
      </c>
      <c r="V2674" s="1">
        <f>($O2674+$O2674*($Q2674+V$2-$C$1)/$C$1)/$C2674</f>
        <v>15.574048223677591</v>
      </c>
      <c r="AA2674"/>
      <c r="AB2674"/>
    </row>
    <row r="2675" spans="1:28" hidden="1" x14ac:dyDescent="0.2">
      <c r="A2675" t="s">
        <v>2761</v>
      </c>
      <c r="B2675" s="5">
        <v>432.5</v>
      </c>
      <c r="C2675" s="2">
        <v>282397501</v>
      </c>
      <c r="D2675" s="2">
        <v>5046000000</v>
      </c>
      <c r="E2675" t="s">
        <v>27</v>
      </c>
      <c r="F2675" s="2">
        <v>1608000000</v>
      </c>
      <c r="G2675" s="1">
        <f>D2675/$C$3</f>
        <v>50.738447526178916</v>
      </c>
      <c r="H2675" s="1">
        <f>F2675/$C$3</f>
        <v>16.168732386463674</v>
      </c>
      <c r="I2675" s="1">
        <f>$B$3/G2675</f>
        <v>0.13067013917954814</v>
      </c>
      <c r="J2675" s="1">
        <f>$B$3/H2675</f>
        <v>0.41005069794776117</v>
      </c>
      <c r="K2675" s="4">
        <v>49275000000</v>
      </c>
      <c r="L2675" s="4">
        <v>45338000000</v>
      </c>
      <c r="M2675" s="1">
        <f>(K2675-L2675)/C2675</f>
        <v>13.941341499335719</v>
      </c>
      <c r="N2675" s="1">
        <f>B2675/M2675</f>
        <v>31.022839518034033</v>
      </c>
      <c r="O2675" s="4">
        <v>3893000000</v>
      </c>
      <c r="P2675" s="1">
        <f>F2675/O2675*100</f>
        <v>41.304906241972773</v>
      </c>
      <c r="Q2675" s="1">
        <f>D2675/O2675*100</f>
        <v>129.61726175186232</v>
      </c>
      <c r="R2675" s="1">
        <f>B2675/S2675</f>
        <v>2.4204700591062229</v>
      </c>
      <c r="S2675" s="1">
        <f>($O2675+$O2675*($Q2675-$C$1)/$C$1)/$C2675</f>
        <v>178.6843007509475</v>
      </c>
      <c r="T2675" s="1">
        <f>($O2675+$O2675*($Q2675+T$2-$C$1)/$C$1)/$C2675</f>
        <v>181.44140730197185</v>
      </c>
      <c r="U2675" s="1">
        <f>($O2675+$O2675*($Q2675+U$2-$C$1)/$C$1)/$C2675</f>
        <v>180.06285402645966</v>
      </c>
      <c r="V2675" s="1">
        <f>($O2675+$O2675*($Q2675+V$2-$C$1)/$C$1)/$C2675</f>
        <v>178.6843007509475</v>
      </c>
      <c r="AA2675"/>
      <c r="AB2675"/>
    </row>
    <row r="2676" spans="1:28" hidden="1" x14ac:dyDescent="0.2">
      <c r="A2676" t="s">
        <v>2762</v>
      </c>
      <c r="B2676" s="5">
        <v>43.77</v>
      </c>
      <c r="C2676" s="2">
        <v>0</v>
      </c>
      <c r="D2676" s="2">
        <v>-6000000</v>
      </c>
      <c r="E2676" t="s">
        <v>27</v>
      </c>
      <c r="F2676" s="2">
        <v>0</v>
      </c>
      <c r="G2676" s="1">
        <f>D2676/$C$3</f>
        <v>-6.0331090994267443E-2</v>
      </c>
      <c r="H2676" s="1">
        <f>F2676/$C$3</f>
        <v>0</v>
      </c>
      <c r="I2676" s="1">
        <f>$B$3/G2676</f>
        <v>-109.89358704999999</v>
      </c>
      <c r="J2676" s="1" t="e">
        <f>$B$3/H2676</f>
        <v>#DIV/0!</v>
      </c>
      <c r="K2676" s="3">
        <v>14000000</v>
      </c>
      <c r="L2676" s="3">
        <v>8000000</v>
      </c>
      <c r="M2676" s="1" t="e">
        <f>(K2676-L2676)/C2676</f>
        <v>#DIV/0!</v>
      </c>
      <c r="N2676" s="1" t="e">
        <f>B2676/M2676</f>
        <v>#DIV/0!</v>
      </c>
      <c r="O2676" s="3">
        <v>6000000</v>
      </c>
      <c r="P2676" s="1">
        <f>F2676/O2676*100</f>
        <v>0</v>
      </c>
      <c r="Q2676" s="1">
        <f>D2676/O2676*100</f>
        <v>-100</v>
      </c>
      <c r="R2676" s="1" t="e">
        <f>B2676/S2676</f>
        <v>#DIV/0!</v>
      </c>
      <c r="S2676" s="1" t="e">
        <f>($O2676+$O2676*($Q2676-$C$1)/$C$1)/$C2676</f>
        <v>#DIV/0!</v>
      </c>
      <c r="T2676" s="1" t="e">
        <f>($O2676+$O2676*($Q2676+T$2-$C$1)/$C$1)/$C2676</f>
        <v>#DIV/0!</v>
      </c>
      <c r="U2676" s="1" t="e">
        <f>($O2676+$O2676*($Q2676+U$2-$C$1)/$C$1)/$C2676</f>
        <v>#DIV/0!</v>
      </c>
      <c r="V2676" s="1" t="e">
        <f>($O2676+$O2676*($Q2676+V$2-$C$1)/$C$1)/$C2676</f>
        <v>#DIV/0!</v>
      </c>
      <c r="AA2676"/>
      <c r="AB2676"/>
    </row>
    <row r="2677" spans="1:28" hidden="1" x14ac:dyDescent="0.2">
      <c r="A2677" t="s">
        <v>2763</v>
      </c>
      <c r="B2677" s="5">
        <v>1.1000000000000001</v>
      </c>
      <c r="C2677" s="2">
        <v>135664877</v>
      </c>
      <c r="D2677" s="2">
        <v>-60000000</v>
      </c>
      <c r="E2677" t="s">
        <v>27</v>
      </c>
      <c r="F2677" s="2">
        <v>-60000000</v>
      </c>
      <c r="G2677" s="1">
        <f>D2677/$C$3</f>
        <v>-0.60331090994267444</v>
      </c>
      <c r="H2677" s="1">
        <f>F2677/$C$3</f>
        <v>-0.60331090994267444</v>
      </c>
      <c r="I2677" s="1">
        <f>$B$3/G2677</f>
        <v>-10.989358704999999</v>
      </c>
      <c r="J2677" s="1">
        <f>$B$3/H2677</f>
        <v>-10.989358704999999</v>
      </c>
      <c r="K2677" s="3">
        <v>104000000</v>
      </c>
      <c r="L2677" s="3">
        <v>111000000</v>
      </c>
      <c r="M2677" s="1">
        <f>(K2677-L2677)/C2677</f>
        <v>-5.159773225607981E-2</v>
      </c>
      <c r="N2677" s="1">
        <f>B2677/M2677</f>
        <v>-21.318766385714287</v>
      </c>
      <c r="O2677" s="3">
        <v>-8000000</v>
      </c>
      <c r="P2677" s="1">
        <f>F2677/O2677*100</f>
        <v>750</v>
      </c>
      <c r="Q2677" s="1">
        <f>D2677/O2677*100</f>
        <v>750</v>
      </c>
      <c r="R2677" s="1">
        <f>B2677/S2677</f>
        <v>-0.24871894116666668</v>
      </c>
      <c r="S2677" s="1">
        <f>($O2677+$O2677*($Q2677-$C$1)/$C$1)/$C2677</f>
        <v>-4.4226627648068408</v>
      </c>
      <c r="T2677" s="1">
        <f>($O2677+$O2677*($Q2677+T$2-$C$1)/$C$1)/$C2677</f>
        <v>-4.4344565321796594</v>
      </c>
      <c r="U2677" s="1">
        <f>($O2677+$O2677*($Q2677+U$2-$C$1)/$C$1)/$C2677</f>
        <v>-4.4285596484932501</v>
      </c>
      <c r="V2677" s="1">
        <f>($O2677+$O2677*($Q2677+V$2-$C$1)/$C$1)/$C2677</f>
        <v>-4.4226627648068408</v>
      </c>
      <c r="AA2677"/>
      <c r="AB2677"/>
    </row>
    <row r="2678" spans="1:28" hidden="1" x14ac:dyDescent="0.2">
      <c r="A2678" t="s">
        <v>2764</v>
      </c>
      <c r="B2678" s="5">
        <v>0.68</v>
      </c>
      <c r="C2678" s="2">
        <v>25826771</v>
      </c>
      <c r="D2678" s="2">
        <v>-3000000</v>
      </c>
      <c r="E2678" t="s">
        <v>30</v>
      </c>
      <c r="F2678" s="2">
        <v>-1.38</v>
      </c>
      <c r="G2678" s="1">
        <f>D2678/$C$3</f>
        <v>-3.0165545497133722E-2</v>
      </c>
      <c r="H2678" s="1">
        <f>F2678/$C$3</f>
        <v>-1.387615092868151E-8</v>
      </c>
      <c r="I2678" s="1">
        <f>$B$3/G2678</f>
        <v>-219.78717409999999</v>
      </c>
      <c r="J2678" s="1">
        <f>$B$3/H2678</f>
        <v>-477798204.56521744</v>
      </c>
      <c r="K2678" s="3">
        <v>46000000</v>
      </c>
      <c r="L2678" s="3">
        <v>14000000</v>
      </c>
      <c r="M2678" s="1">
        <f>(K2678-L2678)/C2678</f>
        <v>1.2390244215972643</v>
      </c>
      <c r="N2678" s="1">
        <f>B2678/M2678</f>
        <v>0.54881888374999999</v>
      </c>
      <c r="O2678" s="3">
        <v>32000000</v>
      </c>
      <c r="P2678" s="1">
        <f>F2678/O2678*100</f>
        <v>-4.3124999999999998E-6</v>
      </c>
      <c r="Q2678" s="1">
        <f>D2678/O2678*100</f>
        <v>-9.375</v>
      </c>
      <c r="R2678" s="1">
        <f>B2678/S2678</f>
        <v>-0.58540680933333333</v>
      </c>
      <c r="S2678" s="1">
        <f>($O2678+$O2678*($Q2678-$C$1)/$C$1)/$C2678</f>
        <v>-1.1615853952474353</v>
      </c>
      <c r="T2678" s="1">
        <f>($O2678+$O2678*($Q2678+T$2-$C$1)/$C$1)/$C2678</f>
        <v>-0.9137805109279824</v>
      </c>
      <c r="U2678" s="1">
        <f>($O2678+$O2678*($Q2678+U$2-$C$1)/$C$1)/$C2678</f>
        <v>-1.037682953087709</v>
      </c>
      <c r="V2678" s="1">
        <f>($O2678+$O2678*($Q2678+V$2-$C$1)/$C$1)/$C2678</f>
        <v>-1.1615853952474353</v>
      </c>
      <c r="AA2678"/>
      <c r="AB2678"/>
    </row>
    <row r="2679" spans="1:28" hidden="1" x14ac:dyDescent="0.2">
      <c r="A2679" t="s">
        <v>2765</v>
      </c>
      <c r="B2679" s="5">
        <v>4.3499999999999996</v>
      </c>
      <c r="C2679" s="2">
        <v>7673517</v>
      </c>
      <c r="D2679" s="2">
        <v>-2000000</v>
      </c>
      <c r="E2679" t="s">
        <v>27</v>
      </c>
      <c r="F2679" s="2">
        <v>-3000000</v>
      </c>
      <c r="G2679" s="1">
        <f>D2679/$C$3</f>
        <v>-2.0110363664755812E-2</v>
      </c>
      <c r="H2679" s="1">
        <f>F2679/$C$3</f>
        <v>-3.0165545497133722E-2</v>
      </c>
      <c r="I2679" s="1">
        <f>$B$3/G2679</f>
        <v>-329.68076115000002</v>
      </c>
      <c r="J2679" s="1">
        <f>$B$3/H2679</f>
        <v>-219.78717409999999</v>
      </c>
      <c r="K2679" s="3">
        <v>241000000</v>
      </c>
      <c r="L2679" s="3">
        <v>196000000</v>
      </c>
      <c r="M2679" s="1">
        <f>(K2679-L2679)/C2679</f>
        <v>5.8643253152368073</v>
      </c>
      <c r="N2679" s="1">
        <f>B2679/M2679</f>
        <v>0.74177330999999991</v>
      </c>
      <c r="O2679" s="3">
        <v>45000000</v>
      </c>
      <c r="P2679" s="1">
        <f>F2679/O2679*100</f>
        <v>-6.666666666666667</v>
      </c>
      <c r="Q2679" s="1">
        <f>D2679/O2679*100</f>
        <v>-4.4444444444444446</v>
      </c>
      <c r="R2679" s="1">
        <f>B2679/S2679</f>
        <v>-1.6689899474999996</v>
      </c>
      <c r="S2679" s="1">
        <f>($O2679+$O2679*($Q2679-$C$1)/$C$1)/$C2679</f>
        <v>-2.6063668067719146</v>
      </c>
      <c r="T2679" s="1">
        <f>($O2679+$O2679*($Q2679+T$2-$C$1)/$C$1)/$C2679</f>
        <v>-1.433501743724553</v>
      </c>
      <c r="U2679" s="1">
        <f>($O2679+$O2679*($Q2679+U$2-$C$1)/$C$1)/$C2679</f>
        <v>-2.0199342752482337</v>
      </c>
      <c r="V2679" s="1">
        <f>($O2679+$O2679*($Q2679+V$2-$C$1)/$C$1)/$C2679</f>
        <v>-2.6063668067719146</v>
      </c>
      <c r="AA2679"/>
      <c r="AB2679"/>
    </row>
    <row r="2680" spans="1:28" hidden="1" x14ac:dyDescent="0.2">
      <c r="A2680" t="s">
        <v>2766</v>
      </c>
      <c r="B2680" s="5">
        <v>0.25</v>
      </c>
      <c r="C2680" s="2">
        <v>91349994</v>
      </c>
      <c r="D2680" s="2">
        <v>-4000000</v>
      </c>
      <c r="E2680" t="s">
        <v>27</v>
      </c>
      <c r="F2680" s="2">
        <v>-20000000</v>
      </c>
      <c r="G2680" s="1">
        <f>D2680/$C$3</f>
        <v>-4.0220727329511624E-2</v>
      </c>
      <c r="H2680" s="1">
        <f>F2680/$C$3</f>
        <v>-0.20110363664755812</v>
      </c>
      <c r="I2680" s="1">
        <f>$B$3/G2680</f>
        <v>-164.84038057500001</v>
      </c>
      <c r="J2680" s="1">
        <f>$B$3/H2680</f>
        <v>-32.968076115000002</v>
      </c>
      <c r="K2680" s="3">
        <v>475000000</v>
      </c>
      <c r="L2680" s="3">
        <v>241000000</v>
      </c>
      <c r="M2680" s="1">
        <f>(K2680-L2680)/C2680</f>
        <v>2.5615765229278504</v>
      </c>
      <c r="N2680" s="1">
        <f>B2680/M2680</f>
        <v>9.7596147435897437E-2</v>
      </c>
      <c r="O2680" s="3">
        <v>-4000000</v>
      </c>
      <c r="P2680" s="1">
        <f>F2680/O2680*100</f>
        <v>500</v>
      </c>
      <c r="Q2680" s="1">
        <f>D2680/O2680*100</f>
        <v>100</v>
      </c>
      <c r="R2680" s="1">
        <f>B2680/S2680</f>
        <v>-0.57093746249999999</v>
      </c>
      <c r="S2680" s="1">
        <f>($O2680+$O2680*($Q2680-$C$1)/$C$1)/$C2680</f>
        <v>-0.43787632870561544</v>
      </c>
      <c r="T2680" s="1">
        <f>($O2680+$O2680*($Q2680+T$2-$C$1)/$C$1)/$C2680</f>
        <v>-0.44663385527972777</v>
      </c>
      <c r="U2680" s="1">
        <f>($O2680+$O2680*($Q2680+U$2-$C$1)/$C$1)/$C2680</f>
        <v>-0.4422550919926716</v>
      </c>
      <c r="V2680" s="1">
        <f>($O2680+$O2680*($Q2680+V$2-$C$1)/$C$1)/$C2680</f>
        <v>-0.43787632870561544</v>
      </c>
      <c r="AA2680"/>
      <c r="AB2680"/>
    </row>
    <row r="2681" spans="1:28" hidden="1" x14ac:dyDescent="0.2">
      <c r="A2681" t="s">
        <v>2767</v>
      </c>
      <c r="B2681" s="5">
        <v>17.190000000000001</v>
      </c>
      <c r="C2681" s="2">
        <v>7470593</v>
      </c>
      <c r="D2681" s="2">
        <v>9000000</v>
      </c>
      <c r="E2681" t="s">
        <v>27</v>
      </c>
      <c r="F2681" s="2">
        <v>2000000</v>
      </c>
      <c r="G2681" s="1">
        <f>D2681/$C$3</f>
        <v>9.0496636491401161E-2</v>
      </c>
      <c r="H2681" s="1">
        <f>F2681/$C$3</f>
        <v>2.0110363664755812E-2</v>
      </c>
      <c r="I2681" s="1">
        <f>$B$3/G2681</f>
        <v>73.262391366666662</v>
      </c>
      <c r="J2681" s="1">
        <f>$B$3/H2681</f>
        <v>329.68076115000002</v>
      </c>
      <c r="K2681" s="4">
        <v>1132000000</v>
      </c>
      <c r="L2681" s="4">
        <v>1028000000</v>
      </c>
      <c r="M2681" s="1">
        <f>(K2681-L2681)/C2681</f>
        <v>13.921250963611589</v>
      </c>
      <c r="N2681" s="1">
        <f>B2681/M2681</f>
        <v>1.2348028237500002</v>
      </c>
      <c r="O2681" s="3">
        <v>104000000</v>
      </c>
      <c r="P2681" s="1">
        <f>F2681/O2681*100</f>
        <v>1.9230769230769231</v>
      </c>
      <c r="Q2681" s="1">
        <f>D2681/O2681*100</f>
        <v>8.6538461538461533</v>
      </c>
      <c r="R2681" s="1">
        <f>B2681/S2681</f>
        <v>1.4268832630000001</v>
      </c>
      <c r="S2681" s="1">
        <f>($O2681+$O2681*($Q2681-$C$1)/$C$1)/$C2681</f>
        <v>12.047236410817723</v>
      </c>
      <c r="T2681" s="1">
        <f>($O2681+$O2681*($Q2681+T$2-$C$1)/$C$1)/$C2681</f>
        <v>14.831486603540041</v>
      </c>
      <c r="U2681" s="1">
        <f>($O2681+$O2681*($Q2681+U$2-$C$1)/$C$1)/$C2681</f>
        <v>13.439361507178882</v>
      </c>
      <c r="V2681" s="1">
        <f>($O2681+$O2681*($Q2681+V$2-$C$1)/$C$1)/$C2681</f>
        <v>12.047236410817723</v>
      </c>
      <c r="AA2681"/>
      <c r="AB2681"/>
    </row>
    <row r="2682" spans="1:28" hidden="1" x14ac:dyDescent="0.2">
      <c r="A2682" t="s">
        <v>2768</v>
      </c>
      <c r="B2682" s="5">
        <v>10.51</v>
      </c>
      <c r="C2682" s="2">
        <v>683954</v>
      </c>
      <c r="D2682" s="2">
        <v>-81000000</v>
      </c>
      <c r="E2682" t="s">
        <v>27</v>
      </c>
      <c r="F2682" s="2">
        <v>-81000000</v>
      </c>
      <c r="G2682" s="1">
        <f>D2682/$C$3</f>
        <v>-0.81446972842261045</v>
      </c>
      <c r="H2682" s="1">
        <f>F2682/$C$3</f>
        <v>-0.81446972842261045</v>
      </c>
      <c r="I2682" s="1">
        <f>$B$3/G2682</f>
        <v>-8.1402657074074067</v>
      </c>
      <c r="J2682" s="1">
        <f>$B$3/H2682</f>
        <v>-8.1402657074074067</v>
      </c>
      <c r="K2682" s="3">
        <v>284000000</v>
      </c>
      <c r="L2682" s="3">
        <v>140000000</v>
      </c>
      <c r="M2682" s="1">
        <f>(K2682-L2682)/C2682</f>
        <v>210.54047494422139</v>
      </c>
      <c r="N2682" s="1">
        <f>B2682/M2682</f>
        <v>4.9919142638888893E-2</v>
      </c>
      <c r="O2682" s="3">
        <v>122000000</v>
      </c>
      <c r="P2682" s="1">
        <f>F2682/O2682*100</f>
        <v>-66.393442622950815</v>
      </c>
      <c r="Q2682" s="1">
        <f>D2682/O2682*100</f>
        <v>-66.393442622950815</v>
      </c>
      <c r="R2682" s="1">
        <f>B2682/S2682</f>
        <v>-8.8745142469135799E-3</v>
      </c>
      <c r="S2682" s="1">
        <f>($O2682+$O2682*($Q2682-$C$1)/$C$1)/$C2682</f>
        <v>-1184.2901715612454</v>
      </c>
      <c r="T2682" s="1">
        <f>($O2682+$O2682*($Q2682+T$2-$C$1)/$C$1)/$C2682</f>
        <v>-1148.6152577512523</v>
      </c>
      <c r="U2682" s="1">
        <f>($O2682+$O2682*($Q2682+U$2-$C$1)/$C$1)/$C2682</f>
        <v>-1166.4527146562489</v>
      </c>
      <c r="V2682" s="1">
        <f>($O2682+$O2682*($Q2682+V$2-$C$1)/$C$1)/$C2682</f>
        <v>-1184.2901715612454</v>
      </c>
      <c r="AA2682"/>
      <c r="AB2682"/>
    </row>
    <row r="2683" spans="1:28" hidden="1" x14ac:dyDescent="0.2">
      <c r="A2683" t="s">
        <v>2769</v>
      </c>
      <c r="B2683" s="5">
        <v>20.13</v>
      </c>
      <c r="C2683" s="2">
        <v>17739000</v>
      </c>
      <c r="D2683" s="2">
        <v>-6000000</v>
      </c>
      <c r="E2683" t="s">
        <v>80</v>
      </c>
      <c r="F2683" s="2">
        <v>-3000000</v>
      </c>
      <c r="G2683" s="1">
        <f>D2683/$C$3</f>
        <v>-6.0331090994267443E-2</v>
      </c>
      <c r="H2683" s="1">
        <f>F2683/$C$3</f>
        <v>-3.0165545497133722E-2</v>
      </c>
      <c r="I2683" s="1">
        <f>$B$3/G2683</f>
        <v>-109.89358704999999</v>
      </c>
      <c r="J2683" s="1">
        <f>$B$3/H2683</f>
        <v>-219.78717409999999</v>
      </c>
      <c r="K2683" s="3">
        <v>400000000</v>
      </c>
      <c r="L2683" s="3">
        <v>167000000</v>
      </c>
      <c r="M2683" s="1">
        <f>(K2683-L2683)/C2683</f>
        <v>13.134900501719375</v>
      </c>
      <c r="N2683" s="1">
        <f>B2683/M2683</f>
        <v>1.5325582403433475</v>
      </c>
      <c r="O2683" s="3">
        <v>206000000</v>
      </c>
      <c r="P2683" s="1">
        <f>F2683/O2683*100</f>
        <v>-1.4563106796116505</v>
      </c>
      <c r="Q2683" s="1">
        <f>D2683/O2683*100</f>
        <v>-2.912621359223301</v>
      </c>
      <c r="R2683" s="1">
        <f>B2683/S2683</f>
        <v>-5.9514345000000004</v>
      </c>
      <c r="S2683" s="1">
        <f>($O2683+$O2683*($Q2683-$C$1)/$C$1)/$C2683</f>
        <v>-3.3823778116015557</v>
      </c>
      <c r="T2683" s="1">
        <f>($O2683+$O2683*($Q2683+T$2-$C$1)/$C$1)/$C2683</f>
        <v>-1.0598117143018209</v>
      </c>
      <c r="U2683" s="1">
        <f>($O2683+$O2683*($Q2683+U$2-$C$1)/$C$1)/$C2683</f>
        <v>-2.2210947629516884</v>
      </c>
      <c r="V2683" s="1">
        <f>($O2683+$O2683*($Q2683+V$2-$C$1)/$C$1)/$C2683</f>
        <v>-3.3823778116015557</v>
      </c>
      <c r="AA2683"/>
      <c r="AB2683"/>
    </row>
    <row r="2684" spans="1:28" hidden="1" x14ac:dyDescent="0.2">
      <c r="A2684" t="s">
        <v>2770</v>
      </c>
      <c r="B2684" s="5">
        <v>5.46</v>
      </c>
      <c r="C2684" s="2">
        <v>116270000</v>
      </c>
      <c r="D2684" s="2">
        <v>10000000</v>
      </c>
      <c r="E2684" t="s">
        <v>27</v>
      </c>
      <c r="F2684" s="2">
        <v>-3000000</v>
      </c>
      <c r="G2684" s="1">
        <f>D2684/$C$3</f>
        <v>0.10055181832377906</v>
      </c>
      <c r="H2684" s="1">
        <f>F2684/$C$3</f>
        <v>-3.0165545497133722E-2</v>
      </c>
      <c r="I2684" s="1">
        <f>$B$3/G2684</f>
        <v>65.936152230000005</v>
      </c>
      <c r="J2684" s="1">
        <f>$B$3/H2684</f>
        <v>-219.78717409999999</v>
      </c>
      <c r="K2684" s="3">
        <v>208000000</v>
      </c>
      <c r="L2684" s="3">
        <v>50000000</v>
      </c>
      <c r="M2684" s="1">
        <f>(K2684-L2684)/C2684</f>
        <v>1.3589059946675841</v>
      </c>
      <c r="N2684" s="1">
        <f>B2684/M2684</f>
        <v>4.0179379746835444</v>
      </c>
      <c r="O2684" s="3">
        <v>158000000</v>
      </c>
      <c r="P2684" s="1">
        <f>F2684/O2684*100</f>
        <v>-1.89873417721519</v>
      </c>
      <c r="Q2684" s="1">
        <f>D2684/O2684*100</f>
        <v>6.3291139240506329</v>
      </c>
      <c r="R2684" s="1">
        <f>B2684/S2684</f>
        <v>6.3483419999999997</v>
      </c>
      <c r="S2684" s="1">
        <f>($O2684+$O2684*($Q2684-$C$1)/$C$1)/$C2684</f>
        <v>0.86006708523264819</v>
      </c>
      <c r="T2684" s="1">
        <f>($O2684+$O2684*($Q2684+T$2-$C$1)/$C$1)/$C2684</f>
        <v>1.131848284166165</v>
      </c>
      <c r="U2684" s="1">
        <f>($O2684+$O2684*($Q2684+U$2-$C$1)/$C$1)/$C2684</f>
        <v>0.9959576846994066</v>
      </c>
      <c r="V2684" s="1">
        <f>($O2684+$O2684*($Q2684+V$2-$C$1)/$C$1)/$C2684</f>
        <v>0.86006708523264819</v>
      </c>
      <c r="AA2684"/>
      <c r="AB2684"/>
    </row>
    <row r="2685" spans="1:28" hidden="1" x14ac:dyDescent="0.2">
      <c r="A2685" t="s">
        <v>2771</v>
      </c>
      <c r="B2685" s="5">
        <v>2.4500000000000002</v>
      </c>
      <c r="C2685" s="2">
        <v>24608000</v>
      </c>
      <c r="D2685" s="2">
        <v>-7000000</v>
      </c>
      <c r="E2685" t="s">
        <v>27</v>
      </c>
      <c r="F2685" s="2">
        <v>1.34</v>
      </c>
      <c r="G2685" s="1">
        <f>D2685/$C$3</f>
        <v>-7.0386272826645349E-2</v>
      </c>
      <c r="H2685" s="1">
        <f>F2685/$C$3</f>
        <v>1.3473943655386396E-8</v>
      </c>
      <c r="I2685" s="1">
        <f>$B$3/G2685</f>
        <v>-94.194503185714282</v>
      </c>
      <c r="J2685" s="1">
        <f>$B$3/H2685</f>
        <v>492060837.53731334</v>
      </c>
      <c r="K2685" s="3">
        <v>162000000</v>
      </c>
      <c r="L2685" s="3">
        <v>128000000</v>
      </c>
      <c r="M2685" s="1">
        <f>(K2685-L2685)/C2685</f>
        <v>1.3816644993498048</v>
      </c>
      <c r="N2685" s="1">
        <f>B2685/M2685</f>
        <v>1.7732235294117649</v>
      </c>
      <c r="O2685" s="3">
        <v>34000000</v>
      </c>
      <c r="P2685" s="1">
        <f>F2685/O2685*100</f>
        <v>3.9411764705882356E-6</v>
      </c>
      <c r="Q2685" s="1">
        <f>D2685/O2685*100</f>
        <v>-20.588235294117645</v>
      </c>
      <c r="R2685" s="1">
        <f>B2685/S2685</f>
        <v>-0.86128000000000016</v>
      </c>
      <c r="S2685" s="1">
        <f>($O2685+$O2685*($Q2685-$C$1)/$C$1)/$C2685</f>
        <v>-2.8446033810143039</v>
      </c>
      <c r="T2685" s="1">
        <f>($O2685+$O2685*($Q2685+T$2-$C$1)/$C$1)/$C2685</f>
        <v>-2.5682704811443426</v>
      </c>
      <c r="U2685" s="1">
        <f>($O2685+$O2685*($Q2685+U$2-$C$1)/$C$1)/$C2685</f>
        <v>-2.706436931079323</v>
      </c>
      <c r="V2685" s="1">
        <f>($O2685+$O2685*($Q2685+V$2-$C$1)/$C$1)/$C2685</f>
        <v>-2.8446033810143039</v>
      </c>
      <c r="AA2685"/>
      <c r="AB2685"/>
    </row>
    <row r="2686" spans="1:28" hidden="1" x14ac:dyDescent="0.2">
      <c r="A2686" t="s">
        <v>2772</v>
      </c>
      <c r="B2686" s="5">
        <v>93.04</v>
      </c>
      <c r="C2686" s="2">
        <v>61779153</v>
      </c>
      <c r="D2686" s="2">
        <v>287000000</v>
      </c>
      <c r="E2686" t="s">
        <v>27</v>
      </c>
      <c r="F2686" s="2">
        <v>72000000</v>
      </c>
      <c r="G2686" s="1">
        <f>D2686/$C$3</f>
        <v>2.8858371858924592</v>
      </c>
      <c r="H2686" s="1">
        <f>F2686/$C$3</f>
        <v>0.72397309193120929</v>
      </c>
      <c r="I2686" s="1">
        <f>$B$3/G2686</f>
        <v>2.2974269069686413</v>
      </c>
      <c r="J2686" s="1">
        <f>$B$3/H2686</f>
        <v>9.1577989208333328</v>
      </c>
      <c r="K2686" s="4">
        <v>2361000000</v>
      </c>
      <c r="L2686" s="4">
        <v>1547000000</v>
      </c>
      <c r="M2686" s="1">
        <f>(K2686-L2686)/C2686</f>
        <v>13.175965685382575</v>
      </c>
      <c r="N2686" s="1">
        <f>B2686/M2686</f>
        <v>7.0613420087469292</v>
      </c>
      <c r="O2686" s="3">
        <v>813000000</v>
      </c>
      <c r="P2686" s="1">
        <f>F2686/O2686*100</f>
        <v>8.8560885608856079</v>
      </c>
      <c r="Q2686" s="1">
        <f>D2686/O2686*100</f>
        <v>35.301353013530132</v>
      </c>
      <c r="R2686" s="1">
        <f>B2686/S2686</f>
        <v>2.0027639007386764</v>
      </c>
      <c r="S2686" s="1">
        <f>($O2686+$O2686*($Q2686-$C$1)/$C$1)/$C2686</f>
        <v>46.455800389493838</v>
      </c>
      <c r="T2686" s="1">
        <f>($O2686+$O2686*($Q2686+T$2-$C$1)/$C$1)/$C2686</f>
        <v>49.087756188564121</v>
      </c>
      <c r="U2686" s="1">
        <f>($O2686+$O2686*($Q2686+U$2-$C$1)/$C$1)/$C2686</f>
        <v>47.77177828902898</v>
      </c>
      <c r="V2686" s="1">
        <f>($O2686+$O2686*($Q2686+V$2-$C$1)/$C$1)/$C2686</f>
        <v>46.455800389493838</v>
      </c>
      <c r="AA2686"/>
      <c r="AB2686"/>
    </row>
    <row r="2687" spans="1:28" hidden="1" x14ac:dyDescent="0.2">
      <c r="A2687" t="s">
        <v>4613</v>
      </c>
      <c r="B2687" s="5">
        <v>10.97</v>
      </c>
      <c r="C2687" s="2">
        <v>50582000</v>
      </c>
      <c r="D2687" s="2">
        <v>83000000</v>
      </c>
      <c r="E2687" t="s">
        <v>27</v>
      </c>
      <c r="F2687" s="2">
        <v>19000000</v>
      </c>
      <c r="G2687" s="1">
        <f>D2687/$C$3</f>
        <v>0.83458009208736628</v>
      </c>
      <c r="H2687" s="1">
        <f>F2687/$C$3</f>
        <v>0.19104845481518024</v>
      </c>
      <c r="I2687" s="1">
        <f>$B$3/G2687</f>
        <v>7.9441147265060241</v>
      </c>
      <c r="J2687" s="1">
        <f>$B$3/H2687</f>
        <v>34.703238015789474</v>
      </c>
      <c r="K2687" s="2">
        <v>4495000000</v>
      </c>
      <c r="L2687" s="2">
        <v>2991000000</v>
      </c>
      <c r="M2687" s="1">
        <f>(K2687-L2687)/C2687</f>
        <v>29.733897433869757</v>
      </c>
      <c r="N2687" s="1">
        <f>B2687/M2687</f>
        <v>0.36893918882978727</v>
      </c>
      <c r="O2687" s="2">
        <v>1522000000</v>
      </c>
      <c r="P2687" s="1">
        <f>F2687/O2687*100</f>
        <v>1.2483574244415243</v>
      </c>
      <c r="Q2687" s="1">
        <f>D2687/O2687*100</f>
        <v>5.4533508541392903</v>
      </c>
      <c r="R2687" s="1">
        <f>B2687/S2687</f>
        <v>0.66853559036144572</v>
      </c>
      <c r="S2687" s="1">
        <f>($O2687+$O2687*($Q2687-$C$1)/$C$1)/$C2687</f>
        <v>16.408999248744614</v>
      </c>
      <c r="T2687" s="1">
        <f>($O2687+$O2687*($Q2687+T$2-$C$1)/$C$1)/$C2687</f>
        <v>22.426950298525167</v>
      </c>
      <c r="U2687" s="1">
        <f>($O2687+$O2687*($Q2687+U$2-$C$1)/$C$1)/$C2687</f>
        <v>19.417974773634889</v>
      </c>
      <c r="V2687" s="1">
        <f>($O2687+$O2687*($Q2687+V$2-$C$1)/$C$1)/$C2687</f>
        <v>16.408999248744614</v>
      </c>
      <c r="AA2687"/>
      <c r="AB2687"/>
    </row>
    <row r="2688" spans="1:28" hidden="1" x14ac:dyDescent="0.2">
      <c r="A2688" t="s">
        <v>2774</v>
      </c>
      <c r="B2688" s="5">
        <v>209.99</v>
      </c>
      <c r="C2688" s="2">
        <v>543979000</v>
      </c>
      <c r="D2688" s="2">
        <v>4381000000</v>
      </c>
      <c r="E2688" t="s">
        <v>27</v>
      </c>
      <c r="F2688" s="2">
        <v>735000000</v>
      </c>
      <c r="G2688" s="1">
        <f>D2688/$C$3</f>
        <v>44.05175160764761</v>
      </c>
      <c r="H2688" s="1">
        <f>F2688/$C$3</f>
        <v>7.3905586467977615</v>
      </c>
      <c r="I2688" s="1">
        <f>$B$3/G2688</f>
        <v>0.15050479851632048</v>
      </c>
      <c r="J2688" s="1">
        <f>$B$3/H2688</f>
        <v>0.89709050653061218</v>
      </c>
      <c r="K2688" s="4">
        <v>84394000000</v>
      </c>
      <c r="L2688" s="4">
        <v>33086000000</v>
      </c>
      <c r="M2688" s="1">
        <f>(K2688-L2688)/C2688</f>
        <v>94.319817492954698</v>
      </c>
      <c r="N2688" s="1">
        <f>B2688/M2688</f>
        <v>2.2263613902315429</v>
      </c>
      <c r="O2688" s="4">
        <v>48953000000</v>
      </c>
      <c r="P2688" s="1">
        <f>F2688/O2688*100</f>
        <v>1.5014401568851756</v>
      </c>
      <c r="Q2688" s="1">
        <f>D2688/O2688*100</f>
        <v>8.9494004453251073</v>
      </c>
      <c r="R2688" s="1">
        <f>B2688/S2688</f>
        <v>2.6073990004565171</v>
      </c>
      <c r="S2688" s="1">
        <f>($O2688+$O2688*($Q2688-$C$1)/$C$1)/$C2688</f>
        <v>80.536197169376024</v>
      </c>
      <c r="T2688" s="1">
        <f>($O2688+$O2688*($Q2688+T$2-$C$1)/$C$1)/$C2688</f>
        <v>98.534318420380202</v>
      </c>
      <c r="U2688" s="1">
        <f>($O2688+$O2688*($Q2688+U$2-$C$1)/$C$1)/$C2688</f>
        <v>89.535257794878106</v>
      </c>
      <c r="V2688" s="1">
        <f>($O2688+$O2688*($Q2688+V$2-$C$1)/$C$1)/$C2688</f>
        <v>80.536197169376024</v>
      </c>
      <c r="AA2688"/>
      <c r="AB2688"/>
    </row>
    <row r="2689" spans="1:29" hidden="1" x14ac:dyDescent="0.2">
      <c r="A2689" t="s">
        <v>2775</v>
      </c>
      <c r="B2689" s="5">
        <v>17.46</v>
      </c>
      <c r="C2689" s="2">
        <v>48863506</v>
      </c>
      <c r="D2689" s="2">
        <v>11000000</v>
      </c>
      <c r="E2689" t="s">
        <v>27</v>
      </c>
      <c r="F2689" s="2">
        <v>2000000</v>
      </c>
      <c r="G2689" s="1">
        <f>D2689/$C$3</f>
        <v>0.11060700015615697</v>
      </c>
      <c r="H2689" s="1">
        <f>F2689/$C$3</f>
        <v>2.0110363664755812E-2</v>
      </c>
      <c r="I2689" s="1">
        <f>$B$3/G2689</f>
        <v>59.941956572727271</v>
      </c>
      <c r="J2689" s="1">
        <f>$B$3/H2689</f>
        <v>329.68076115000002</v>
      </c>
      <c r="K2689" s="3">
        <v>530000000</v>
      </c>
      <c r="L2689" s="3">
        <v>394000000</v>
      </c>
      <c r="M2689" s="1">
        <f>(K2689-L2689)/C2689</f>
        <v>2.7832632394409029</v>
      </c>
      <c r="N2689" s="1">
        <f>B2689/M2689</f>
        <v>6.2732118732352946</v>
      </c>
      <c r="O2689" s="3">
        <v>128000000</v>
      </c>
      <c r="P2689" s="1">
        <f>F2689/O2689*100</f>
        <v>1.5625</v>
      </c>
      <c r="Q2689" s="1">
        <f>D2689/O2689*100</f>
        <v>8.59375</v>
      </c>
      <c r="R2689" s="1">
        <f>B2689/S2689</f>
        <v>7.7559710432727282</v>
      </c>
      <c r="S2689" s="1">
        <f>($O2689+$O2689*($Q2689-$C$1)/$C$1)/$C2689</f>
        <v>2.2511687966066125</v>
      </c>
      <c r="T2689" s="1">
        <f>($O2689+$O2689*($Q2689+T$2-$C$1)/$C$1)/$C2689</f>
        <v>2.7750771710896061</v>
      </c>
      <c r="U2689" s="1">
        <f>($O2689+$O2689*($Q2689+U$2-$C$1)/$C$1)/$C2689</f>
        <v>2.5131229838481093</v>
      </c>
      <c r="V2689" s="1">
        <f>($O2689+$O2689*($Q2689+V$2-$C$1)/$C$1)/$C2689</f>
        <v>2.2511687966066125</v>
      </c>
      <c r="AA2689"/>
      <c r="AB2689"/>
    </row>
    <row r="2690" spans="1:29" hidden="1" x14ac:dyDescent="0.2">
      <c r="A2690" t="s">
        <v>2776</v>
      </c>
      <c r="B2690" s="5">
        <v>102.97</v>
      </c>
      <c r="C2690" s="2">
        <v>10828000</v>
      </c>
      <c r="D2690" s="2">
        <v>2000000</v>
      </c>
      <c r="E2690" t="s">
        <v>49</v>
      </c>
      <c r="F2690" s="2">
        <v>8000000</v>
      </c>
      <c r="G2690" s="1">
        <f>D2690/$C$3</f>
        <v>2.0110363664755812E-2</v>
      </c>
      <c r="H2690" s="1">
        <f>F2690/$C$3</f>
        <v>8.0441454659023248E-2</v>
      </c>
      <c r="I2690" s="1">
        <f>$B$3/G2690</f>
        <v>329.68076115000002</v>
      </c>
      <c r="J2690" s="1">
        <f>$B$3/H2690</f>
        <v>82.420190287500006</v>
      </c>
      <c r="K2690" s="3">
        <v>527000000</v>
      </c>
      <c r="L2690" s="3">
        <v>254000000</v>
      </c>
      <c r="M2690" s="1">
        <f>(K2690-L2690)/C2690</f>
        <v>25.212412264499445</v>
      </c>
      <c r="N2690" s="1">
        <f>B2690/M2690</f>
        <v>4.0840994871794871</v>
      </c>
      <c r="O2690" s="3">
        <v>273000000</v>
      </c>
      <c r="P2690" s="1">
        <f>F2690/O2690*100</f>
        <v>2.9304029304029302</v>
      </c>
      <c r="Q2690" s="1">
        <f>D2690/O2690*100</f>
        <v>0.73260073260073255</v>
      </c>
      <c r="R2690" s="1">
        <f>B2690/S2690</f>
        <v>55.747957999999997</v>
      </c>
      <c r="S2690" s="1">
        <f>($O2690+$O2690*($Q2690-$C$1)/$C$1)/$C2690</f>
        <v>1.847063169560399</v>
      </c>
      <c r="T2690" s="1">
        <f>($O2690+$O2690*($Q2690+T$2-$C$1)/$C$1)/$C2690</f>
        <v>6.8895456224602878</v>
      </c>
      <c r="U2690" s="1">
        <f>($O2690+$O2690*($Q2690+U$2-$C$1)/$C$1)/$C2690</f>
        <v>4.3683043960103491</v>
      </c>
      <c r="V2690" s="1">
        <f>($O2690+$O2690*($Q2690+V$2-$C$1)/$C$1)/$C2690</f>
        <v>1.847063169560399</v>
      </c>
      <c r="AA2690"/>
      <c r="AB2690"/>
    </row>
    <row r="2691" spans="1:29" hidden="1" x14ac:dyDescent="0.2">
      <c r="A2691" t="s">
        <v>2777</v>
      </c>
      <c r="B2691" s="5">
        <v>48.94</v>
      </c>
      <c r="C2691" s="2">
        <v>238496810</v>
      </c>
      <c r="D2691" s="2">
        <v>-34000000</v>
      </c>
      <c r="E2691" t="s">
        <v>27</v>
      </c>
      <c r="F2691" s="2">
        <v>-34000000</v>
      </c>
      <c r="G2691" s="1">
        <f>D2691/$C$3</f>
        <v>-0.34187618230084882</v>
      </c>
      <c r="H2691" s="1">
        <f>F2691/$C$3</f>
        <v>-0.34187618230084882</v>
      </c>
      <c r="I2691" s="1">
        <f>$B$3/G2691</f>
        <v>-19.39298595</v>
      </c>
      <c r="J2691" s="1">
        <f>$B$3/H2691</f>
        <v>-19.39298595</v>
      </c>
      <c r="K2691" s="4">
        <v>486587000000</v>
      </c>
      <c r="L2691" s="4">
        <v>278073000000</v>
      </c>
      <c r="M2691" s="1">
        <f>(K2691-L2691)/C2691</f>
        <v>874.2842304683237</v>
      </c>
      <c r="N2691" s="1">
        <f>B2691/M2691</f>
        <v>5.5977219186241683E-2</v>
      </c>
      <c r="O2691" s="4">
        <v>198916000000</v>
      </c>
      <c r="P2691" s="1">
        <f>F2691/O2691*100</f>
        <v>-1.7092642120291983E-2</v>
      </c>
      <c r="Q2691" s="1">
        <f>D2691/O2691*100</f>
        <v>-1.7092642120291983E-2</v>
      </c>
      <c r="R2691" s="1">
        <f>B2691/S2691</f>
        <v>-34.329511415879267</v>
      </c>
      <c r="S2691" s="1">
        <f>($O2691+$O2691*($Q2691-$C$1)/$C$1)/$C2691</f>
        <v>-1.4255955876308388</v>
      </c>
      <c r="T2691" s="1">
        <f>($O2691+$O2691*($Q2691+T$2-$C$1)/$C$1)/$C2691</f>
        <v>165.38250553539885</v>
      </c>
      <c r="U2691" s="1">
        <f>($O2691+$O2691*($Q2691+U$2-$C$1)/$C$1)/$C2691</f>
        <v>81.978454973884013</v>
      </c>
      <c r="V2691" s="1">
        <f>($O2691+$O2691*($Q2691+V$2-$C$1)/$C$1)/$C2691</f>
        <v>-1.4255955876308388</v>
      </c>
      <c r="AA2691"/>
      <c r="AB2691"/>
    </row>
    <row r="2692" spans="1:29" hidden="1" x14ac:dyDescent="0.2">
      <c r="A2692" t="s">
        <v>2778</v>
      </c>
      <c r="B2692" s="5" t="s">
        <v>46</v>
      </c>
      <c r="C2692" s="2">
        <v>149659000</v>
      </c>
      <c r="D2692" s="2">
        <v>-46000000</v>
      </c>
      <c r="E2692" t="s">
        <v>201</v>
      </c>
      <c r="F2692" s="2">
        <v>-17000000</v>
      </c>
      <c r="G2692" s="1">
        <f>D2692/$C$3</f>
        <v>-0.46253836428938372</v>
      </c>
      <c r="H2692" s="1">
        <f>F2692/$C$3</f>
        <v>-0.17093809115042441</v>
      </c>
      <c r="I2692" s="1">
        <f>$B$3/G2692</f>
        <v>-14.333946136956522</v>
      </c>
      <c r="J2692" s="1">
        <f>$B$3/H2692</f>
        <v>-38.7859719</v>
      </c>
      <c r="K2692" s="3">
        <v>133000000</v>
      </c>
      <c r="L2692" s="3">
        <v>17000000</v>
      </c>
      <c r="M2692" s="1">
        <f>(K2692-L2692)/C2692</f>
        <v>0.77509538350516838</v>
      </c>
      <c r="N2692" s="1" t="e">
        <f>B2692/M2692</f>
        <v>#VALUE!</v>
      </c>
      <c r="O2692" s="3">
        <v>117000000</v>
      </c>
      <c r="P2692" s="1">
        <f>F2692/O2692*100</f>
        <v>-14.529914529914532</v>
      </c>
      <c r="Q2692" s="1">
        <f>D2692/O2692*100</f>
        <v>-39.316239316239319</v>
      </c>
      <c r="R2692" s="1" t="e">
        <f>B2692/S2692</f>
        <v>#VALUE!</v>
      </c>
      <c r="S2692" s="1">
        <f>($O2692+$O2692*($Q2692-$C$1)/$C$1)/$C2692</f>
        <v>-3.0736541070032541</v>
      </c>
      <c r="T2692" s="1">
        <f>($O2692+$O2692*($Q2692+T$2-$C$1)/$C$1)/$C2692</f>
        <v>-2.9172986589513492</v>
      </c>
      <c r="U2692" s="1">
        <f>($O2692+$O2692*($Q2692+U$2-$C$1)/$C$1)/$C2692</f>
        <v>-2.9954763829773019</v>
      </c>
      <c r="V2692" s="1">
        <f>($O2692+$O2692*($Q2692+V$2-$C$1)/$C$1)/$C2692</f>
        <v>-3.0736541070032541</v>
      </c>
      <c r="AA2692"/>
      <c r="AB2692"/>
    </row>
    <row r="2693" spans="1:29" hidden="1" x14ac:dyDescent="0.2">
      <c r="A2693" t="s">
        <v>2779</v>
      </c>
      <c r="B2693" s="5">
        <v>3.97</v>
      </c>
      <c r="C2693" s="2">
        <v>88598000</v>
      </c>
      <c r="D2693" s="2">
        <v>-28000000</v>
      </c>
      <c r="E2693" t="s">
        <v>27</v>
      </c>
      <c r="F2693" s="2">
        <v>-28000000</v>
      </c>
      <c r="G2693" s="1">
        <f>D2693/$C$3</f>
        <v>-0.2815450913065814</v>
      </c>
      <c r="H2693" s="1">
        <f>F2693/$C$3</f>
        <v>-0.2815450913065814</v>
      </c>
      <c r="I2693" s="1">
        <f>$B$3/G2693</f>
        <v>-23.548625796428571</v>
      </c>
      <c r="J2693" s="1">
        <f>$B$3/H2693</f>
        <v>-23.548625796428571</v>
      </c>
      <c r="K2693" s="3">
        <v>104000000</v>
      </c>
      <c r="L2693" s="3">
        <v>22000000</v>
      </c>
      <c r="M2693" s="1">
        <f>(K2693-L2693)/C2693</f>
        <v>0.92552879297501067</v>
      </c>
      <c r="N2693" s="1">
        <f>B2693/M2693</f>
        <v>4.2894397560975612</v>
      </c>
      <c r="O2693" s="3">
        <v>82000000</v>
      </c>
      <c r="P2693" s="1">
        <f>F2693/O2693*100</f>
        <v>-34.146341463414636</v>
      </c>
      <c r="Q2693" s="1">
        <f>D2693/O2693*100</f>
        <v>-34.146341463414636</v>
      </c>
      <c r="R2693" s="1">
        <f>B2693/S2693</f>
        <v>-1.2561930714285714</v>
      </c>
      <c r="S2693" s="1">
        <f>($O2693+$O2693*($Q2693-$C$1)/$C$1)/$C2693</f>
        <v>-3.1603422199146709</v>
      </c>
      <c r="T2693" s="1">
        <f>($O2693+$O2693*($Q2693+T$2-$C$1)/$C$1)/$C2693</f>
        <v>-2.9752364613196685</v>
      </c>
      <c r="U2693" s="1">
        <f>($O2693+$O2693*($Q2693+U$2-$C$1)/$C$1)/$C2693</f>
        <v>-3.0677893406171699</v>
      </c>
      <c r="V2693" s="1">
        <f>($O2693+$O2693*($Q2693+V$2-$C$1)/$C$1)/$C2693</f>
        <v>-3.1603422199146709</v>
      </c>
      <c r="AA2693"/>
      <c r="AB2693"/>
    </row>
    <row r="2694" spans="1:29" hidden="1" x14ac:dyDescent="0.2">
      <c r="A2694" t="s">
        <v>2780</v>
      </c>
      <c r="B2694" s="5">
        <v>137.88999999999999</v>
      </c>
      <c r="C2694" s="2">
        <v>23400000</v>
      </c>
      <c r="D2694" s="2">
        <v>266000000</v>
      </c>
      <c r="E2694" t="s">
        <v>27</v>
      </c>
      <c r="F2694" s="2">
        <v>85000000</v>
      </c>
      <c r="G2694" s="1">
        <f>D2694/$C$3</f>
        <v>2.6746783674125232</v>
      </c>
      <c r="H2694" s="1">
        <f>F2694/$C$3</f>
        <v>0.8546904557521221</v>
      </c>
      <c r="I2694" s="1">
        <f>$B$3/G2694</f>
        <v>2.4788027154135337</v>
      </c>
      <c r="J2694" s="1">
        <f>$B$3/H2694</f>
        <v>7.7571943799999996</v>
      </c>
      <c r="K2694" s="4">
        <v>5738000000</v>
      </c>
      <c r="L2694" s="4">
        <v>4378000000</v>
      </c>
      <c r="M2694" s="1">
        <f>(K2694-L2694)/C2694</f>
        <v>58.119658119658119</v>
      </c>
      <c r="N2694" s="1">
        <f>B2694/M2694</f>
        <v>2.3725191176470588</v>
      </c>
      <c r="O2694" s="4">
        <v>1359000000</v>
      </c>
      <c r="P2694" s="1">
        <f>F2694/O2694*100</f>
        <v>6.2545989698307576</v>
      </c>
      <c r="Q2694" s="1">
        <f>D2694/O2694*100</f>
        <v>19.573215599705666</v>
      </c>
      <c r="R2694" s="1">
        <f>B2694/S2694</f>
        <v>1.2130172932330827</v>
      </c>
      <c r="S2694" s="1">
        <f>($O2694+$O2694*($Q2694-$C$1)/$C$1)/$C2694</f>
        <v>113.67521367521367</v>
      </c>
      <c r="T2694" s="1">
        <f>($O2694+$O2694*($Q2694+T$2-$C$1)/$C$1)/$C2694</f>
        <v>125.2905982905983</v>
      </c>
      <c r="U2694" s="1">
        <f>($O2694+$O2694*($Q2694+U$2-$C$1)/$C$1)/$C2694</f>
        <v>119.48290598290598</v>
      </c>
      <c r="V2694" s="1">
        <f>($O2694+$O2694*($Q2694+V$2-$C$1)/$C$1)/$C2694</f>
        <v>113.67521367521367</v>
      </c>
      <c r="AA2694"/>
      <c r="AB2694"/>
    </row>
    <row r="2695" spans="1:29" hidden="1" x14ac:dyDescent="0.2">
      <c r="A2695" t="s">
        <v>2781</v>
      </c>
      <c r="B2695" s="5">
        <v>189.81</v>
      </c>
      <c r="C2695" s="2">
        <v>24684000</v>
      </c>
      <c r="D2695" s="2">
        <v>165000000</v>
      </c>
      <c r="E2695" t="s">
        <v>143</v>
      </c>
      <c r="F2695" s="2">
        <v>36000000</v>
      </c>
      <c r="G2695" s="1">
        <f>D2695/$C$3</f>
        <v>1.6591050023423546</v>
      </c>
      <c r="H2695" s="1">
        <f>F2695/$C$3</f>
        <v>0.36198654596560464</v>
      </c>
      <c r="I2695" s="1">
        <f>$B$3/G2695</f>
        <v>3.9961304381818183</v>
      </c>
      <c r="J2695" s="1">
        <f>$B$3/H2695</f>
        <v>18.315597841666666</v>
      </c>
      <c r="K2695" s="4">
        <v>2551000000</v>
      </c>
      <c r="L2695" s="4">
        <v>1079000000</v>
      </c>
      <c r="M2695" s="1">
        <f>(K2695-L2695)/C2695</f>
        <v>59.633770863717388</v>
      </c>
      <c r="N2695" s="1">
        <f>B2695/M2695</f>
        <v>3.1829280163043481</v>
      </c>
      <c r="O2695" s="4">
        <v>1472000000</v>
      </c>
      <c r="P2695" s="1">
        <f>F2695/O2695*100</f>
        <v>2.4456521739130435</v>
      </c>
      <c r="Q2695" s="1">
        <f>D2695/O2695*100</f>
        <v>11.209239130434783</v>
      </c>
      <c r="R2695" s="1">
        <f>B2695/S2695</f>
        <v>2.8395576</v>
      </c>
      <c r="S2695" s="1">
        <f>($O2695+$O2695*($Q2695-$C$1)/$C$1)/$C2695</f>
        <v>66.844919786096256</v>
      </c>
      <c r="T2695" s="1">
        <f>($O2695+$O2695*($Q2695+T$2-$C$1)/$C$1)/$C2695</f>
        <v>78.771673958839727</v>
      </c>
      <c r="U2695" s="1">
        <f>($O2695+$O2695*($Q2695+U$2-$C$1)/$C$1)/$C2695</f>
        <v>72.808296872467992</v>
      </c>
      <c r="V2695" s="1">
        <f>($O2695+$O2695*($Q2695+V$2-$C$1)/$C$1)/$C2695</f>
        <v>66.844919786096256</v>
      </c>
      <c r="AA2695"/>
      <c r="AB2695"/>
    </row>
    <row r="2696" spans="1:29" hidden="1" x14ac:dyDescent="0.2">
      <c r="A2696" t="s">
        <v>2782</v>
      </c>
      <c r="B2696" s="5">
        <v>9.85</v>
      </c>
      <c r="C2696" s="2">
        <v>1508571</v>
      </c>
      <c r="D2696" s="2" t="s">
        <v>41</v>
      </c>
      <c r="E2696" t="s">
        <v>42</v>
      </c>
      <c r="F2696" s="2" t="s">
        <v>41</v>
      </c>
      <c r="G2696" s="1" t="e">
        <f>D2696/$C$3</f>
        <v>#VALUE!</v>
      </c>
      <c r="H2696" s="1" t="e">
        <f>F2696/$C$3</f>
        <v>#VALUE!</v>
      </c>
      <c r="I2696" s="1" t="e">
        <f>$B$3/G2696</f>
        <v>#VALUE!</v>
      </c>
      <c r="J2696" s="1" t="e">
        <f>$B$3/H2696</f>
        <v>#VALUE!</v>
      </c>
      <c r="K2696" s="3">
        <v>0.1</v>
      </c>
      <c r="L2696" s="3">
        <v>0.09</v>
      </c>
      <c r="M2696" s="1">
        <f>(K2696-L2696)/C2696</f>
        <v>6.6287897619667939E-9</v>
      </c>
      <c r="N2696" s="1">
        <f>B2696/M2696</f>
        <v>1485942434.9999988</v>
      </c>
      <c r="O2696" s="3">
        <v>0.01</v>
      </c>
      <c r="P2696" s="1" t="e">
        <f>F2696/O2696*100</f>
        <v>#VALUE!</v>
      </c>
      <c r="Q2696" s="1" t="e">
        <f>D2696/O2696*100</f>
        <v>#VALUE!</v>
      </c>
      <c r="R2696" s="1" t="e">
        <f>B2696/S2696</f>
        <v>#VALUE!</v>
      </c>
      <c r="S2696" s="1" t="e">
        <f>($O2696+$O2696*($Q2696-$C$1)/$C$1)/$C2696</f>
        <v>#VALUE!</v>
      </c>
      <c r="T2696" s="1" t="e">
        <f>($O2696+$O2696*($Q2696+T$2-$C$1)/$C$1)/$C2696</f>
        <v>#VALUE!</v>
      </c>
      <c r="U2696" s="1" t="e">
        <f>($O2696+$O2696*($Q2696+U$2-$C$1)/$C$1)/$C2696</f>
        <v>#VALUE!</v>
      </c>
      <c r="V2696" s="1" t="e">
        <f>($O2696+$O2696*($Q2696+V$2-$C$1)/$C$1)/$C2696</f>
        <v>#VALUE!</v>
      </c>
      <c r="AA2696"/>
      <c r="AB2696"/>
    </row>
    <row r="2697" spans="1:29" hidden="1" x14ac:dyDescent="0.2">
      <c r="A2697" t="s">
        <v>2783</v>
      </c>
      <c r="B2697" s="5">
        <v>71.05</v>
      </c>
      <c r="C2697" s="2">
        <v>48820000</v>
      </c>
      <c r="D2697" s="2">
        <v>-189000000</v>
      </c>
      <c r="E2697" t="s">
        <v>27</v>
      </c>
      <c r="F2697" s="2">
        <v>32000000</v>
      </c>
      <c r="G2697" s="1">
        <f>D2697/$C$3</f>
        <v>-1.9004293663194243</v>
      </c>
      <c r="H2697" s="1">
        <f>F2697/$C$3</f>
        <v>0.32176581863609299</v>
      </c>
      <c r="I2697" s="1">
        <f>$B$3/G2697</f>
        <v>-3.4886853031746035</v>
      </c>
      <c r="J2697" s="1">
        <f>$B$3/H2697</f>
        <v>20.605047571875001</v>
      </c>
      <c r="K2697" s="4">
        <v>2510000000</v>
      </c>
      <c r="L2697" s="4">
        <v>1015000000</v>
      </c>
      <c r="M2697" s="1">
        <f>(K2697-L2697)/C2697</f>
        <v>30.622695616550594</v>
      </c>
      <c r="N2697" s="1">
        <f>B2697/M2697</f>
        <v>2.3201745819397992</v>
      </c>
      <c r="O2697" s="4">
        <v>1495000000</v>
      </c>
      <c r="P2697" s="1">
        <f>F2697/O2697*100</f>
        <v>2.1404682274247491</v>
      </c>
      <c r="Q2697" s="1">
        <f>D2697/O2697*100</f>
        <v>-12.642140468227424</v>
      </c>
      <c r="R2697" s="1">
        <f>B2697/S2697</f>
        <v>-1.8352703703703703</v>
      </c>
      <c r="S2697" s="1">
        <f>($O2697+$O2697*($Q2697-$C$1)/$C$1)/$C2697</f>
        <v>-38.713641950020481</v>
      </c>
      <c r="T2697" s="1">
        <f>($O2697+$O2697*($Q2697+T$2-$C$1)/$C$1)/$C2697</f>
        <v>-32.589102826710366</v>
      </c>
      <c r="U2697" s="1">
        <f>($O2697+$O2697*($Q2697+U$2-$C$1)/$C$1)/$C2697</f>
        <v>-35.651372388365424</v>
      </c>
      <c r="V2697" s="1">
        <f>($O2697+$O2697*($Q2697+V$2-$C$1)/$C$1)/$C2697</f>
        <v>-38.713641950020481</v>
      </c>
      <c r="AA2697"/>
      <c r="AB2697"/>
    </row>
    <row r="2698" spans="1:29" hidden="1" x14ac:dyDescent="0.2">
      <c r="A2698" t="s">
        <v>2784</v>
      </c>
      <c r="B2698" s="5">
        <v>72.02</v>
      </c>
      <c r="C2698" s="2">
        <v>218957376</v>
      </c>
      <c r="D2698" s="2">
        <v>60000000</v>
      </c>
      <c r="E2698" t="s">
        <v>27</v>
      </c>
      <c r="F2698" s="2">
        <v>179000000</v>
      </c>
      <c r="G2698" s="1">
        <f>D2698/$C$3</f>
        <v>0.60331090994267444</v>
      </c>
      <c r="H2698" s="1">
        <f>F2698/$C$3</f>
        <v>1.7998775479956453</v>
      </c>
      <c r="I2698" s="1">
        <f>$B$3/G2698</f>
        <v>10.989358704999999</v>
      </c>
      <c r="J2698" s="1">
        <f>$B$3/H2698</f>
        <v>3.6835839234636873</v>
      </c>
      <c r="K2698" s="4">
        <v>9967000000</v>
      </c>
      <c r="L2698" s="4">
        <v>8444000000</v>
      </c>
      <c r="M2698" s="1">
        <f>(K2698-L2698)/C2698</f>
        <v>6.9556916867692093</v>
      </c>
      <c r="N2698" s="1">
        <f>B2698/M2698</f>
        <v>10.354110452738016</v>
      </c>
      <c r="O2698" s="4">
        <v>1287000000</v>
      </c>
      <c r="P2698" s="1">
        <f>F2698/O2698*100</f>
        <v>13.908313908313907</v>
      </c>
      <c r="Q2698" s="1">
        <f>D2698/O2698*100</f>
        <v>4.6620046620046622</v>
      </c>
      <c r="R2698" s="1">
        <f>B2698/S2698</f>
        <v>26.282183699199997</v>
      </c>
      <c r="S2698" s="1">
        <f>($O2698+$O2698*($Q2698-$C$1)/$C$1)/$C2698</f>
        <v>2.7402593644527418</v>
      </c>
      <c r="T2698" s="1">
        <f>($O2698+$O2698*($Q2698+T$2-$C$1)/$C$1)/$C2698</f>
        <v>3.9158306318029679</v>
      </c>
      <c r="U2698" s="1">
        <f>($O2698+$O2698*($Q2698+U$2-$C$1)/$C$1)/$C2698</f>
        <v>3.3280449981278548</v>
      </c>
      <c r="V2698" s="1">
        <f>($O2698+$O2698*($Q2698+V$2-$C$1)/$C$1)/$C2698</f>
        <v>2.7402593644527418</v>
      </c>
      <c r="AA2698"/>
      <c r="AB2698"/>
    </row>
    <row r="2699" spans="1:29" hidden="1" x14ac:dyDescent="0.2">
      <c r="A2699" t="s">
        <v>1678</v>
      </c>
      <c r="B2699" s="5">
        <v>24.98</v>
      </c>
      <c r="C2699" s="2">
        <v>490400000</v>
      </c>
      <c r="D2699" s="2">
        <v>1820000000</v>
      </c>
      <c r="E2699" t="s">
        <v>27</v>
      </c>
      <c r="F2699" s="2">
        <v>-384000000</v>
      </c>
      <c r="G2699" s="1">
        <f>D2699/$C$3</f>
        <v>18.300430934927789</v>
      </c>
      <c r="H2699" s="1">
        <f>F2699/$C$3</f>
        <v>-3.8611898236331164</v>
      </c>
      <c r="I2699" s="1">
        <f>$B$3/G2699</f>
        <v>0.36228655071428573</v>
      </c>
      <c r="J2699" s="1">
        <f>$B$3/H2699</f>
        <v>-1.7170872976562499</v>
      </c>
      <c r="K2699" s="2">
        <v>244646000000</v>
      </c>
      <c r="L2699" s="2">
        <v>227830000000</v>
      </c>
      <c r="M2699" s="1">
        <f>(K2699-L2699)/C2699</f>
        <v>34.290375203915168</v>
      </c>
      <c r="N2699" s="1">
        <f>B2699/M2699</f>
        <v>0.72848430066603242</v>
      </c>
      <c r="O2699" s="2">
        <v>14936000000</v>
      </c>
      <c r="P2699" s="1">
        <f>F2699/O2699*100</f>
        <v>-2.5709694697375469</v>
      </c>
      <c r="Q2699" s="1">
        <f>D2699/O2699*100</f>
        <v>12.185324049276915</v>
      </c>
      <c r="R2699" s="1">
        <f>B2699/S2699</f>
        <v>0.67308747252747247</v>
      </c>
      <c r="S2699" s="1">
        <f>($O2699+$O2699*($Q2699-$C$1)/$C$1)/$C2699</f>
        <v>37.112561174551388</v>
      </c>
      <c r="T2699" s="1">
        <f>($O2699+$O2699*($Q2699+T$2-$C$1)/$C$1)/$C2699</f>
        <v>43.203915171288742</v>
      </c>
      <c r="U2699" s="1">
        <f>($O2699+$O2699*($Q2699+U$2-$C$1)/$C$1)/$C2699</f>
        <v>40.158238172920065</v>
      </c>
      <c r="V2699" s="1">
        <f>($O2699+$O2699*($Q2699+V$2-$C$1)/$C$1)/$C2699</f>
        <v>37.112561174551388</v>
      </c>
      <c r="AA2699"/>
      <c r="AB2699"/>
    </row>
    <row r="2700" spans="1:29" hidden="1" x14ac:dyDescent="0.2">
      <c r="A2700" t="s">
        <v>2786</v>
      </c>
      <c r="B2700" s="5">
        <v>9.11</v>
      </c>
      <c r="C2700" s="2">
        <v>146500000</v>
      </c>
      <c r="D2700" s="2">
        <v>126000000</v>
      </c>
      <c r="E2700" t="s">
        <v>27</v>
      </c>
      <c r="F2700" s="2">
        <v>18000000</v>
      </c>
      <c r="G2700" s="1">
        <f>D2700/$C$3</f>
        <v>1.2669529108796163</v>
      </c>
      <c r="H2700" s="1">
        <f>F2700/$C$3</f>
        <v>0.18099327298280232</v>
      </c>
      <c r="I2700" s="1">
        <f>$B$3/G2700</f>
        <v>5.233027954761905</v>
      </c>
      <c r="J2700" s="1">
        <f>$B$3/H2700</f>
        <v>36.631195683333331</v>
      </c>
      <c r="K2700" s="3">
        <v>757000000</v>
      </c>
      <c r="L2700" s="3">
        <v>215000000</v>
      </c>
      <c r="M2700" s="1">
        <f>(K2700-L2700)/C2700</f>
        <v>3.6996587030716723</v>
      </c>
      <c r="N2700" s="1">
        <f>B2700/M2700</f>
        <v>2.462389298892989</v>
      </c>
      <c r="O2700" s="3">
        <v>542000000</v>
      </c>
      <c r="P2700" s="1">
        <f>F2700/O2700*100</f>
        <v>3.3210332103321036</v>
      </c>
      <c r="Q2700" s="1">
        <f>D2700/O2700*100</f>
        <v>23.247232472324722</v>
      </c>
      <c r="R2700" s="1">
        <f>B2700/S2700</f>
        <v>1.059218253968254</v>
      </c>
      <c r="S2700" s="1">
        <f>($O2700+$O2700*($Q2700-$C$1)/$C$1)/$C2700</f>
        <v>8.6006825938566553</v>
      </c>
      <c r="T2700" s="1">
        <f>($O2700+$O2700*($Q2700+T$2-$C$1)/$C$1)/$C2700</f>
        <v>9.34061433447099</v>
      </c>
      <c r="U2700" s="1">
        <f>($O2700+$O2700*($Q2700+U$2-$C$1)/$C$1)/$C2700</f>
        <v>8.9706484641638227</v>
      </c>
      <c r="V2700" s="1">
        <f>($O2700+$O2700*($Q2700+V$2-$C$1)/$C$1)/$C2700</f>
        <v>8.6006825938566553</v>
      </c>
      <c r="AA2700"/>
      <c r="AB2700"/>
    </row>
    <row r="2701" spans="1:29" hidden="1" x14ac:dyDescent="0.2">
      <c r="A2701" t="s">
        <v>2787</v>
      </c>
      <c r="B2701" s="5">
        <v>41.63</v>
      </c>
      <c r="C2701" s="2">
        <v>63014802</v>
      </c>
      <c r="D2701" s="2">
        <v>-25000000</v>
      </c>
      <c r="E2701" t="s">
        <v>27</v>
      </c>
      <c r="F2701" s="2">
        <v>-26000000</v>
      </c>
      <c r="G2701" s="1">
        <f>D2701/$C$3</f>
        <v>-0.25137954580944766</v>
      </c>
      <c r="H2701" s="1">
        <f>F2701/$C$3</f>
        <v>-0.26143472764182557</v>
      </c>
      <c r="I2701" s="1">
        <f>$B$3/G2701</f>
        <v>-26.374460892000002</v>
      </c>
      <c r="J2701" s="1">
        <f>$B$3/H2701</f>
        <v>-25.360058550000002</v>
      </c>
      <c r="K2701" s="3">
        <v>492000000</v>
      </c>
      <c r="L2701" s="3">
        <v>329000000</v>
      </c>
      <c r="M2701" s="1">
        <f>(K2701-L2701)/C2701</f>
        <v>2.5866938374256891</v>
      </c>
      <c r="N2701" s="1">
        <f>B2701/M2701</f>
        <v>16.093903112024542</v>
      </c>
      <c r="O2701" s="3">
        <v>163000000</v>
      </c>
      <c r="P2701" s="1">
        <f>F2701/O2701*100</f>
        <v>-15.950920245398773</v>
      </c>
      <c r="Q2701" s="1">
        <f>D2701/O2701*100</f>
        <v>-15.337423312883436</v>
      </c>
      <c r="R2701" s="1">
        <f>B2701/S2701</f>
        <v>-10.493224829039999</v>
      </c>
      <c r="S2701" s="1">
        <f>($O2701+$O2701*($Q2701-$C$1)/$C$1)/$C2701</f>
        <v>-3.9673218365424692</v>
      </c>
      <c r="T2701" s="1">
        <f>($O2701+$O2701*($Q2701+T$2-$C$1)/$C$1)/$C2701</f>
        <v>-3.4499830690573314</v>
      </c>
      <c r="U2701" s="1">
        <f>($O2701+$O2701*($Q2701+U$2-$C$1)/$C$1)/$C2701</f>
        <v>-3.7086524527999001</v>
      </c>
      <c r="V2701" s="1">
        <f>($O2701+$O2701*($Q2701+V$2-$C$1)/$C$1)/$C2701</f>
        <v>-3.9673218365424692</v>
      </c>
      <c r="AA2701"/>
      <c r="AB2701"/>
    </row>
    <row r="2702" spans="1:29" hidden="1" x14ac:dyDescent="0.2">
      <c r="A2702" t="s">
        <v>2788</v>
      </c>
      <c r="B2702" s="5">
        <v>18.61</v>
      </c>
      <c r="C2702" s="2">
        <v>40233895</v>
      </c>
      <c r="D2702" s="2">
        <v>51000000</v>
      </c>
      <c r="E2702" t="s">
        <v>27</v>
      </c>
      <c r="F2702" s="2">
        <v>4000000</v>
      </c>
      <c r="G2702" s="1">
        <f>D2702/$C$3</f>
        <v>0.51281427345127328</v>
      </c>
      <c r="H2702" s="1">
        <f>F2702/$C$3</f>
        <v>4.0220727329511624E-2</v>
      </c>
      <c r="I2702" s="1">
        <f>$B$3/G2702</f>
        <v>12.928657299999999</v>
      </c>
      <c r="J2702" s="1">
        <f>$B$3/H2702</f>
        <v>164.84038057500001</v>
      </c>
      <c r="K2702" s="4">
        <v>4604000000</v>
      </c>
      <c r="L2702" s="4">
        <v>4075000000</v>
      </c>
      <c r="M2702" s="1">
        <f>(K2702-L2702)/C2702</f>
        <v>13.14811802337308</v>
      </c>
      <c r="N2702" s="1">
        <f>B2702/M2702</f>
        <v>1.4154116936672967</v>
      </c>
      <c r="O2702" s="3">
        <v>528000000</v>
      </c>
      <c r="P2702" s="1">
        <f>F2702/O2702*100</f>
        <v>0.75757575757575757</v>
      </c>
      <c r="Q2702" s="1">
        <f>D2702/O2702*100</f>
        <v>9.6590909090909083</v>
      </c>
      <c r="R2702" s="1">
        <f>B2702/S2702</f>
        <v>1.4681427175490198</v>
      </c>
      <c r="S2702" s="1">
        <f>($O2702+$O2702*($Q2702-$C$1)/$C$1)/$C2702</f>
        <v>12.675879379811473</v>
      </c>
      <c r="T2702" s="1">
        <f>($O2702+$O2702*($Q2702+T$2-$C$1)/$C$1)/$C2702</f>
        <v>15.300532051395969</v>
      </c>
      <c r="U2702" s="1">
        <f>($O2702+$O2702*($Q2702+U$2-$C$1)/$C$1)/$C2702</f>
        <v>13.988205715603721</v>
      </c>
      <c r="V2702" s="1">
        <f>($O2702+$O2702*($Q2702+V$2-$C$1)/$C$1)/$C2702</f>
        <v>12.675879379811473</v>
      </c>
      <c r="AA2702"/>
      <c r="AB2702"/>
    </row>
    <row r="2703" spans="1:29" s="9" customFormat="1" hidden="1" x14ac:dyDescent="0.2">
      <c r="A2703" s="9" t="s">
        <v>2970</v>
      </c>
      <c r="B2703" s="10">
        <v>9.2100000000000009</v>
      </c>
      <c r="C2703" s="11">
        <v>35103000</v>
      </c>
      <c r="D2703" s="11">
        <v>48000000</v>
      </c>
      <c r="E2703" s="9" t="s">
        <v>114</v>
      </c>
      <c r="F2703" s="11">
        <v>12000000</v>
      </c>
      <c r="G2703" s="12">
        <f>D2703/$C$3</f>
        <v>0.48264872795413954</v>
      </c>
      <c r="H2703" s="12">
        <f>F2703/$C$3</f>
        <v>0.12066218198853489</v>
      </c>
      <c r="I2703" s="12">
        <f>$B$3/G2703</f>
        <v>13.736698381249999</v>
      </c>
      <c r="J2703" s="12">
        <f>$B$3/H2703</f>
        <v>54.946793524999997</v>
      </c>
      <c r="K2703" s="11">
        <v>1452000000</v>
      </c>
      <c r="L2703" s="11">
        <v>1026000000</v>
      </c>
      <c r="M2703" s="12">
        <f>(K2703-L2703)/C2703</f>
        <v>12.135714896162721</v>
      </c>
      <c r="N2703" s="12">
        <f>B2703/M2703</f>
        <v>0.75891697183098594</v>
      </c>
      <c r="O2703" s="11">
        <v>426000000</v>
      </c>
      <c r="P2703" s="12">
        <f>F2703/O2703*100</f>
        <v>2.8169014084507045</v>
      </c>
      <c r="Q2703" s="12">
        <f>D2703/O2703*100</f>
        <v>11.267605633802818</v>
      </c>
      <c r="R2703" s="12">
        <f>B2703/S2703</f>
        <v>0.67353881249999992</v>
      </c>
      <c r="S2703" s="12">
        <f>($O2703+$O2703*($Q2703-$C$1)/$C$1)/$C2703</f>
        <v>13.674044953422786</v>
      </c>
      <c r="T2703" s="12">
        <f>($O2703+$O2703*($Q2703+T$2-$C$1)/$C$1)/$C2703</f>
        <v>16.101187932655328</v>
      </c>
      <c r="U2703" s="12">
        <f>($O2703+$O2703*($Q2703+U$2-$C$1)/$C$1)/$C2703</f>
        <v>14.887616443039056</v>
      </c>
      <c r="V2703" s="12">
        <f>($O2703+$O2703*($Q2703+V$2-$C$1)/$C$1)/$C2703</f>
        <v>13.674044953422786</v>
      </c>
      <c r="W2703" s="12"/>
      <c r="X2703" s="12"/>
      <c r="Y2703" s="12"/>
      <c r="Z2703" s="12"/>
      <c r="AC2703" s="9" t="s">
        <v>5043</v>
      </c>
    </row>
    <row r="2704" spans="1:29" hidden="1" x14ac:dyDescent="0.2">
      <c r="A2704" t="s">
        <v>2790</v>
      </c>
      <c r="B2704" s="5" t="s">
        <v>46</v>
      </c>
      <c r="C2704" s="2">
        <v>0</v>
      </c>
      <c r="D2704" s="2" t="s">
        <v>41</v>
      </c>
      <c r="E2704" t="s">
        <v>42</v>
      </c>
      <c r="F2704" s="2" t="s">
        <v>41</v>
      </c>
      <c r="G2704" s="1" t="e">
        <f>D2704/$C$3</f>
        <v>#VALUE!</v>
      </c>
      <c r="H2704" s="1" t="e">
        <f>F2704/$C$3</f>
        <v>#VALUE!</v>
      </c>
      <c r="I2704" s="1" t="e">
        <f>$B$3/G2704</f>
        <v>#VALUE!</v>
      </c>
      <c r="J2704" s="1" t="e">
        <f>$B$3/H2704</f>
        <v>#VALUE!</v>
      </c>
      <c r="K2704" s="2" t="s">
        <v>41</v>
      </c>
      <c r="L2704" s="2" t="s">
        <v>41</v>
      </c>
      <c r="M2704" s="1" t="e">
        <f>(K2704-L2704)/C2704</f>
        <v>#VALUE!</v>
      </c>
      <c r="N2704" s="1" t="e">
        <f>B2704/M2704</f>
        <v>#VALUE!</v>
      </c>
      <c r="O2704" s="2" t="s">
        <v>41</v>
      </c>
      <c r="P2704" s="1" t="e">
        <f>F2704/O2704*100</f>
        <v>#VALUE!</v>
      </c>
      <c r="Q2704" s="1" t="e">
        <f>D2704/O2704*100</f>
        <v>#VALUE!</v>
      </c>
      <c r="R2704" s="1" t="e">
        <f>B2704/S2704</f>
        <v>#VALUE!</v>
      </c>
      <c r="S2704" s="1" t="e">
        <f>($O2704+$O2704*($Q2704-$C$1)/$C$1)/$C2704</f>
        <v>#VALUE!</v>
      </c>
      <c r="T2704" s="1" t="e">
        <f>($O2704+$O2704*($Q2704+T$2-$C$1)/$C$1)/$C2704</f>
        <v>#VALUE!</v>
      </c>
      <c r="U2704" s="1" t="e">
        <f>($O2704+$O2704*($Q2704+U$2-$C$1)/$C$1)/$C2704</f>
        <v>#VALUE!</v>
      </c>
      <c r="V2704" s="1" t="e">
        <f>($O2704+$O2704*($Q2704+V$2-$C$1)/$C$1)/$C2704</f>
        <v>#VALUE!</v>
      </c>
      <c r="AA2704"/>
      <c r="AB2704"/>
    </row>
    <row r="2705" spans="1:28" hidden="1" x14ac:dyDescent="0.2">
      <c r="A2705" t="s">
        <v>2791</v>
      </c>
      <c r="B2705" s="5">
        <v>8.6999999999999993</v>
      </c>
      <c r="C2705" s="2">
        <v>0</v>
      </c>
      <c r="D2705" s="2">
        <v>18000000</v>
      </c>
      <c r="E2705" t="s">
        <v>27</v>
      </c>
      <c r="F2705" s="2">
        <v>18000000</v>
      </c>
      <c r="G2705" s="1">
        <f>D2705/$C$3</f>
        <v>0.18099327298280232</v>
      </c>
      <c r="H2705" s="1">
        <f>F2705/$C$3</f>
        <v>0.18099327298280232</v>
      </c>
      <c r="I2705" s="1">
        <f>$B$3/G2705</f>
        <v>36.631195683333331</v>
      </c>
      <c r="J2705" s="1">
        <f>$B$3/H2705</f>
        <v>36.631195683333331</v>
      </c>
      <c r="K2705" s="4">
        <v>1648000000</v>
      </c>
      <c r="L2705" s="3">
        <v>590000000</v>
      </c>
      <c r="M2705" s="1" t="e">
        <f>(K2705-L2705)/C2705</f>
        <v>#DIV/0!</v>
      </c>
      <c r="N2705" s="1" t="e">
        <f>B2705/M2705</f>
        <v>#DIV/0!</v>
      </c>
      <c r="O2705" s="4">
        <v>1057000000</v>
      </c>
      <c r="P2705" s="1">
        <f>F2705/O2705*100</f>
        <v>1.7029328287606436</v>
      </c>
      <c r="Q2705" s="1">
        <f>D2705/O2705*100</f>
        <v>1.7029328287606436</v>
      </c>
      <c r="R2705" s="1" t="e">
        <f>B2705/S2705</f>
        <v>#DIV/0!</v>
      </c>
      <c r="S2705" s="1" t="e">
        <f>($O2705+$O2705*($Q2705-$C$1)/$C$1)/$C2705</f>
        <v>#DIV/0!</v>
      </c>
      <c r="T2705" s="1" t="e">
        <f>($O2705+$O2705*($Q2705+T$2-$C$1)/$C$1)/$C2705</f>
        <v>#DIV/0!</v>
      </c>
      <c r="U2705" s="1" t="e">
        <f>($O2705+$O2705*($Q2705+U$2-$C$1)/$C$1)/$C2705</f>
        <v>#DIV/0!</v>
      </c>
      <c r="V2705" s="1" t="e">
        <f>($O2705+$O2705*($Q2705+V$2-$C$1)/$C$1)/$C2705</f>
        <v>#DIV/0!</v>
      </c>
      <c r="AA2705"/>
      <c r="AB2705"/>
    </row>
    <row r="2706" spans="1:28" hidden="1" x14ac:dyDescent="0.2">
      <c r="A2706" t="s">
        <v>2792</v>
      </c>
      <c r="B2706" s="5">
        <v>9.6199999999999992</v>
      </c>
      <c r="C2706" s="2">
        <v>219800000</v>
      </c>
      <c r="D2706" s="2">
        <v>-284000000</v>
      </c>
      <c r="E2706" t="s">
        <v>61</v>
      </c>
      <c r="F2706" s="2">
        <v>2000000</v>
      </c>
      <c r="G2706" s="1">
        <f>D2706/$C$3</f>
        <v>-2.8556716403953257</v>
      </c>
      <c r="H2706" s="1">
        <f>F2706/$C$3</f>
        <v>2.0110363664755812E-2</v>
      </c>
      <c r="I2706" s="1">
        <f>$B$3/G2706</f>
        <v>-2.3216955010563378</v>
      </c>
      <c r="J2706" s="1">
        <f>$B$3/H2706</f>
        <v>329.68076115000002</v>
      </c>
      <c r="K2706" s="4">
        <v>8226000000</v>
      </c>
      <c r="L2706" s="4">
        <v>5384000000</v>
      </c>
      <c r="M2706" s="1">
        <f>(K2706-L2706)/C2706</f>
        <v>12.929936305732484</v>
      </c>
      <c r="N2706" s="1">
        <f>B2706/M2706</f>
        <v>0.74400985221674865</v>
      </c>
      <c r="O2706" s="4">
        <v>2839000000</v>
      </c>
      <c r="P2706" s="1">
        <f>F2706/O2706*100</f>
        <v>7.0447340612891859E-2</v>
      </c>
      <c r="Q2706" s="1">
        <f>D2706/O2706*100</f>
        <v>-10.003522367030644</v>
      </c>
      <c r="R2706" s="1">
        <f>B2706/S2706</f>
        <v>-0.7445338028169014</v>
      </c>
      <c r="S2706" s="1">
        <f>($O2706+$O2706*($Q2706-$C$1)/$C$1)/$C2706</f>
        <v>-12.92083712465878</v>
      </c>
      <c r="T2706" s="1">
        <f>($O2706+$O2706*($Q2706+T$2-$C$1)/$C$1)/$C2706</f>
        <v>-10.337579617834395</v>
      </c>
      <c r="U2706" s="1">
        <f>($O2706+$O2706*($Q2706+U$2-$C$1)/$C$1)/$C2706</f>
        <v>-11.629208371246587</v>
      </c>
      <c r="V2706" s="1">
        <f>($O2706+$O2706*($Q2706+V$2-$C$1)/$C$1)/$C2706</f>
        <v>-12.92083712465878</v>
      </c>
      <c r="AA2706"/>
      <c r="AB2706"/>
    </row>
    <row r="2707" spans="1:28" hidden="1" x14ac:dyDescent="0.2">
      <c r="A2707" t="s">
        <v>2793</v>
      </c>
      <c r="B2707" s="5">
        <v>0.47</v>
      </c>
      <c r="C2707" s="2">
        <v>24911908</v>
      </c>
      <c r="D2707" s="2">
        <v>-12000000</v>
      </c>
      <c r="E2707" t="s">
        <v>27</v>
      </c>
      <c r="F2707" s="2">
        <v>-3000000</v>
      </c>
      <c r="G2707" s="1">
        <f>D2707/$C$3</f>
        <v>-0.12066218198853489</v>
      </c>
      <c r="H2707" s="1">
        <f>F2707/$C$3</f>
        <v>-3.0165545497133722E-2</v>
      </c>
      <c r="I2707" s="1">
        <f>$B$3/G2707</f>
        <v>-54.946793524999997</v>
      </c>
      <c r="J2707" s="1">
        <f>$B$3/H2707</f>
        <v>-219.78717409999999</v>
      </c>
      <c r="K2707" s="3">
        <v>17000000</v>
      </c>
      <c r="L2707" s="3">
        <v>10000000</v>
      </c>
      <c r="M2707" s="1">
        <f>(K2707-L2707)/C2707</f>
        <v>0.28099011926344625</v>
      </c>
      <c r="N2707" s="1">
        <f>B2707/M2707</f>
        <v>1.6726566799999998</v>
      </c>
      <c r="O2707" s="3">
        <v>8000000</v>
      </c>
      <c r="P2707" s="1">
        <f>F2707/O2707*100</f>
        <v>-37.5</v>
      </c>
      <c r="Q2707" s="1">
        <f>D2707/O2707*100</f>
        <v>-150</v>
      </c>
      <c r="R2707" s="1">
        <f>B2707/S2707</f>
        <v>-9.7571639666666654E-2</v>
      </c>
      <c r="S2707" s="1">
        <f>($O2707+$O2707*($Q2707-$C$1)/$C$1)/$C2707</f>
        <v>-4.8169734730876499</v>
      </c>
      <c r="T2707" s="1">
        <f>($O2707+$O2707*($Q2707+T$2-$C$1)/$C$1)/$C2707</f>
        <v>-4.7527471601131479</v>
      </c>
      <c r="U2707" s="1">
        <f>($O2707+$O2707*($Q2707+U$2-$C$1)/$C$1)/$C2707</f>
        <v>-4.7848603166003985</v>
      </c>
      <c r="V2707" s="1">
        <f>($O2707+$O2707*($Q2707+V$2-$C$1)/$C$1)/$C2707</f>
        <v>-4.8169734730876499</v>
      </c>
      <c r="AA2707"/>
      <c r="AB2707"/>
    </row>
    <row r="2708" spans="1:28" hidden="1" x14ac:dyDescent="0.2">
      <c r="A2708" t="s">
        <v>2794</v>
      </c>
      <c r="B2708" s="5">
        <v>7.27</v>
      </c>
      <c r="C2708" s="2">
        <v>20563540</v>
      </c>
      <c r="D2708" s="2">
        <v>-4000000</v>
      </c>
      <c r="E2708" t="s">
        <v>27</v>
      </c>
      <c r="F2708" s="2">
        <v>0.66</v>
      </c>
      <c r="G2708" s="1">
        <f>D2708/$C$3</f>
        <v>-4.0220727329511624E-2</v>
      </c>
      <c r="H2708" s="1">
        <f>F2708/$C$3</f>
        <v>6.6364200093694191E-9</v>
      </c>
      <c r="I2708" s="1">
        <f>$B$3/G2708</f>
        <v>-164.84038057500001</v>
      </c>
      <c r="J2708" s="1">
        <f>$B$3/H2708</f>
        <v>999032609.54545438</v>
      </c>
      <c r="K2708" s="3">
        <v>36000000</v>
      </c>
      <c r="L2708" s="3">
        <v>13000000</v>
      </c>
      <c r="M2708" s="1">
        <f>(K2708-L2708)/C2708</f>
        <v>1.1184844632782098</v>
      </c>
      <c r="N2708" s="1">
        <f>B2708/M2708</f>
        <v>6.4998667739130438</v>
      </c>
      <c r="O2708" s="3">
        <v>23000000</v>
      </c>
      <c r="P2708" s="1">
        <f>F2708/O2708*100</f>
        <v>2.8695652173913046E-6</v>
      </c>
      <c r="Q2708" s="1">
        <f>D2708/O2708*100</f>
        <v>-17.391304347826086</v>
      </c>
      <c r="R2708" s="1">
        <f>B2708/S2708</f>
        <v>-3.737423395</v>
      </c>
      <c r="S2708" s="1">
        <f>($O2708+$O2708*($Q2708-$C$1)/$C$1)/$C2708</f>
        <v>-1.9451903709186258</v>
      </c>
      <c r="T2708" s="1">
        <f>($O2708+$O2708*($Q2708+T$2-$C$1)/$C$1)/$C2708</f>
        <v>-1.7214934782629838</v>
      </c>
      <c r="U2708" s="1">
        <f>($O2708+$O2708*($Q2708+U$2-$C$1)/$C$1)/$C2708</f>
        <v>-1.8333419245908049</v>
      </c>
      <c r="V2708" s="1">
        <f>($O2708+$O2708*($Q2708+V$2-$C$1)/$C$1)/$C2708</f>
        <v>-1.9451903709186258</v>
      </c>
      <c r="AA2708"/>
      <c r="AB2708"/>
    </row>
    <row r="2709" spans="1:28" hidden="1" x14ac:dyDescent="0.2">
      <c r="A2709" t="s">
        <v>2795</v>
      </c>
      <c r="B2709" s="5">
        <v>5.64</v>
      </c>
      <c r="C2709" s="2">
        <v>33293784</v>
      </c>
      <c r="D2709" s="2">
        <v>-19000000</v>
      </c>
      <c r="E2709" t="s">
        <v>114</v>
      </c>
      <c r="F2709" s="2">
        <v>-5000000</v>
      </c>
      <c r="G2709" s="1">
        <f>D2709/$C$3</f>
        <v>-0.19104845481518024</v>
      </c>
      <c r="H2709" s="1">
        <f>F2709/$C$3</f>
        <v>-5.027590916188953E-2</v>
      </c>
      <c r="I2709" s="1">
        <f>$B$3/G2709</f>
        <v>-34.703238015789474</v>
      </c>
      <c r="J2709" s="1">
        <f>$B$3/H2709</f>
        <v>-131.87230446000001</v>
      </c>
      <c r="K2709" s="3">
        <v>187000000</v>
      </c>
      <c r="L2709" s="3">
        <v>71000000</v>
      </c>
      <c r="M2709" s="1">
        <f>(K2709-L2709)/C2709</f>
        <v>3.4841338551364425</v>
      </c>
      <c r="N2709" s="1">
        <f>B2709/M2709</f>
        <v>1.6187667393103446</v>
      </c>
      <c r="O2709" s="3">
        <v>116000000</v>
      </c>
      <c r="P2709" s="1">
        <f>F2709/O2709*100</f>
        <v>-4.3103448275862073</v>
      </c>
      <c r="Q2709" s="1">
        <f>D2709/O2709*100</f>
        <v>-16.379310344827587</v>
      </c>
      <c r="R2709" s="1">
        <f>B2709/S2709</f>
        <v>-0.98829969347368418</v>
      </c>
      <c r="S2709" s="1">
        <f>($O2709+$O2709*($Q2709-$C$1)/$C$1)/$C2709</f>
        <v>-5.7067709696200346</v>
      </c>
      <c r="T2709" s="1">
        <f>($O2709+$O2709*($Q2709+T$2-$C$1)/$C$1)/$C2709</f>
        <v>-5.0099441985927466</v>
      </c>
      <c r="U2709" s="1">
        <f>($O2709+$O2709*($Q2709+U$2-$C$1)/$C$1)/$C2709</f>
        <v>-5.3583575841063906</v>
      </c>
      <c r="V2709" s="1">
        <f>($O2709+$O2709*($Q2709+V$2-$C$1)/$C$1)/$C2709</f>
        <v>-5.7067709696200346</v>
      </c>
      <c r="AA2709"/>
      <c r="AB2709"/>
    </row>
    <row r="2710" spans="1:28" hidden="1" x14ac:dyDescent="0.2">
      <c r="A2710" t="s">
        <v>2796</v>
      </c>
      <c r="B2710" s="5">
        <v>1.79</v>
      </c>
      <c r="C2710" s="2">
        <v>560482</v>
      </c>
      <c r="D2710" s="2">
        <v>-3000000</v>
      </c>
      <c r="E2710" t="s">
        <v>2797</v>
      </c>
      <c r="F2710" s="2">
        <v>-3000000</v>
      </c>
      <c r="G2710" s="1">
        <f>D2710/$C$3</f>
        <v>-3.0165545497133722E-2</v>
      </c>
      <c r="H2710" s="1">
        <f>F2710/$C$3</f>
        <v>-3.0165545497133722E-2</v>
      </c>
      <c r="I2710" s="1">
        <f>$B$3/G2710</f>
        <v>-219.78717409999999</v>
      </c>
      <c r="J2710" s="1">
        <f>$B$3/H2710</f>
        <v>-219.78717409999999</v>
      </c>
      <c r="K2710" s="3">
        <v>1.45</v>
      </c>
      <c r="L2710" s="3">
        <v>0.39</v>
      </c>
      <c r="M2710" s="1">
        <f>(K2710-L2710)/C2710</f>
        <v>1.8912293347511608E-6</v>
      </c>
      <c r="N2710" s="1">
        <f>B2710/M2710</f>
        <v>946474.32075471687</v>
      </c>
      <c r="O2710" s="3">
        <v>1.06</v>
      </c>
      <c r="P2710" s="1">
        <f>F2710/O2710*100</f>
        <v>-283018867.9245283</v>
      </c>
      <c r="Q2710" s="1">
        <f>D2710/O2710*100</f>
        <v>-283018867.9245283</v>
      </c>
      <c r="R2710" s="1">
        <f>B2710/S2710</f>
        <v>-3.3442092666666666E-2</v>
      </c>
      <c r="S2710" s="1">
        <f>($O2710+$O2710*($Q2710-$C$1)/$C$1)/$C2710</f>
        <v>-53.525358530693232</v>
      </c>
      <c r="T2710" s="1">
        <f>($O2710+$O2710*($Q2710+T$2-$C$1)/$C$1)/$C2710</f>
        <v>-53.52535815244736</v>
      </c>
      <c r="U2710" s="1">
        <f>($O2710+$O2710*($Q2710+U$2-$C$1)/$C$1)/$C2710</f>
        <v>-53.525358341570303</v>
      </c>
      <c r="V2710" s="1">
        <f>($O2710+$O2710*($Q2710+V$2-$C$1)/$C$1)/$C2710</f>
        <v>-53.525358530693232</v>
      </c>
      <c r="AA2710"/>
      <c r="AB2710"/>
    </row>
    <row r="2711" spans="1:28" hidden="1" x14ac:dyDescent="0.2">
      <c r="A2711" t="s">
        <v>2798</v>
      </c>
      <c r="B2711" s="5">
        <v>6.52</v>
      </c>
      <c r="C2711" s="2">
        <v>18650892</v>
      </c>
      <c r="D2711" s="2">
        <v>-53000000</v>
      </c>
      <c r="E2711" t="s">
        <v>27</v>
      </c>
      <c r="F2711" s="2">
        <v>-13000000</v>
      </c>
      <c r="G2711" s="1">
        <f>D2711/$C$3</f>
        <v>-0.53292463711602911</v>
      </c>
      <c r="H2711" s="1">
        <f>F2711/$C$3</f>
        <v>-0.13071736382091279</v>
      </c>
      <c r="I2711" s="1">
        <f>$B$3/G2711</f>
        <v>-12.44078343962264</v>
      </c>
      <c r="J2711" s="1">
        <f>$B$3/H2711</f>
        <v>-50.720117100000003</v>
      </c>
      <c r="K2711" s="3">
        <v>52000000</v>
      </c>
      <c r="L2711" s="3">
        <v>33000000</v>
      </c>
      <c r="M2711" s="1">
        <f>(K2711-L2711)/C2711</f>
        <v>1.0187180323600609</v>
      </c>
      <c r="N2711" s="1">
        <f>B2711/M2711</f>
        <v>6.4002008336842104</v>
      </c>
      <c r="O2711" s="3">
        <v>20000000</v>
      </c>
      <c r="P2711" s="1">
        <f>F2711/O2711*100</f>
        <v>-65</v>
      </c>
      <c r="Q2711" s="1">
        <f>D2711/O2711*100</f>
        <v>-265</v>
      </c>
      <c r="R2711" s="1">
        <f>B2711/S2711</f>
        <v>-0.22944116196226413</v>
      </c>
      <c r="S2711" s="1">
        <f>($O2711+$O2711*($Q2711-$C$1)/$C$1)/$C2711</f>
        <v>-28.416871428991172</v>
      </c>
      <c r="T2711" s="1">
        <f>($O2711+$O2711*($Q2711+T$2-$C$1)/$C$1)/$C2711</f>
        <v>-28.202404474810105</v>
      </c>
      <c r="U2711" s="1">
        <f>($O2711+$O2711*($Q2711+U$2-$C$1)/$C$1)/$C2711</f>
        <v>-28.309637951900637</v>
      </c>
      <c r="V2711" s="1">
        <f>($O2711+$O2711*($Q2711+V$2-$C$1)/$C$1)/$C2711</f>
        <v>-28.416871428991172</v>
      </c>
      <c r="AA2711"/>
      <c r="AB2711"/>
    </row>
    <row r="2712" spans="1:28" hidden="1" x14ac:dyDescent="0.2">
      <c r="A2712" t="s">
        <v>2799</v>
      </c>
      <c r="B2712" s="5">
        <v>51.35</v>
      </c>
      <c r="C2712" s="2">
        <v>302350000</v>
      </c>
      <c r="D2712" s="2">
        <v>636000000</v>
      </c>
      <c r="E2712" t="s">
        <v>27</v>
      </c>
      <c r="F2712" s="2">
        <v>72000000</v>
      </c>
      <c r="G2712" s="1">
        <f>D2712/$C$3</f>
        <v>6.3950956453923489</v>
      </c>
      <c r="H2712" s="1">
        <f>F2712/$C$3</f>
        <v>0.72397309193120929</v>
      </c>
      <c r="I2712" s="1">
        <f>$B$3/G2712</f>
        <v>1.0367319533018868</v>
      </c>
      <c r="J2712" s="1">
        <f>$B$3/H2712</f>
        <v>9.1577989208333328</v>
      </c>
      <c r="K2712" s="4">
        <v>82499000000</v>
      </c>
      <c r="L2712" s="4">
        <v>60241000000</v>
      </c>
      <c r="M2712" s="1">
        <f>(K2712-L2712)/C2712</f>
        <v>73.616669422854301</v>
      </c>
      <c r="N2712" s="1">
        <f>B2712/M2712</f>
        <v>0.697532235600683</v>
      </c>
      <c r="O2712" s="4">
        <v>19420000000</v>
      </c>
      <c r="P2712" s="1">
        <f>F2712/O2712*100</f>
        <v>0.37075180226570548</v>
      </c>
      <c r="Q2712" s="1">
        <f>D2712/O2712*100</f>
        <v>3.2749742533470649</v>
      </c>
      <c r="R2712" s="1">
        <f>B2712/S2712</f>
        <v>2.4411434748427676</v>
      </c>
      <c r="S2712" s="1">
        <f>($O2712+$O2712*($Q2712-$C$1)/$C$1)/$C2712</f>
        <v>21.035224078055233</v>
      </c>
      <c r="T2712" s="1">
        <f>($O2712+$O2712*($Q2712+T$2-$C$1)/$C$1)/$C2712</f>
        <v>33.881263436414748</v>
      </c>
      <c r="U2712" s="1">
        <f>($O2712+$O2712*($Q2712+U$2-$C$1)/$C$1)/$C2712</f>
        <v>27.458243757234992</v>
      </c>
      <c r="V2712" s="1">
        <f>($O2712+$O2712*($Q2712+V$2-$C$1)/$C$1)/$C2712</f>
        <v>21.035224078055233</v>
      </c>
      <c r="AA2712"/>
      <c r="AB2712"/>
    </row>
    <row r="2713" spans="1:28" hidden="1" x14ac:dyDescent="0.2">
      <c r="A2713" t="s">
        <v>2800</v>
      </c>
      <c r="B2713" s="5">
        <v>48.13</v>
      </c>
      <c r="C2713" s="2">
        <v>169685000</v>
      </c>
      <c r="D2713" s="2">
        <v>258000000</v>
      </c>
      <c r="E2713" t="s">
        <v>61</v>
      </c>
      <c r="F2713" s="2">
        <v>118000000</v>
      </c>
      <c r="G2713" s="1">
        <f>D2713/$C$3</f>
        <v>2.5942369127534999</v>
      </c>
      <c r="H2713" s="1">
        <f>F2713/$C$3</f>
        <v>1.186511456220593</v>
      </c>
      <c r="I2713" s="1">
        <f>$B$3/G2713</f>
        <v>2.5556648151162791</v>
      </c>
      <c r="J2713" s="1">
        <f>$B$3/H2713</f>
        <v>5.5878095110169497</v>
      </c>
      <c r="K2713" s="4">
        <v>2346000000</v>
      </c>
      <c r="L2713" s="4">
        <v>1049000000</v>
      </c>
      <c r="M2713" s="1">
        <f>(K2713-L2713)/C2713</f>
        <v>7.643574859298111</v>
      </c>
      <c r="N2713" s="1">
        <f>B2713/M2713</f>
        <v>6.2967918658442565</v>
      </c>
      <c r="O2713" s="4">
        <v>1298000000</v>
      </c>
      <c r="P2713" s="1">
        <f>F2713/O2713*100</f>
        <v>9.0909090909090917</v>
      </c>
      <c r="Q2713" s="1">
        <f>D2713/O2713*100</f>
        <v>19.876733436055467</v>
      </c>
      <c r="R2713" s="1">
        <f>B2713/S2713</f>
        <v>3.1654802519379852</v>
      </c>
      <c r="S2713" s="1">
        <f>($O2713+$O2713*($Q2713-$C$1)/$C$1)/$C2713</f>
        <v>15.204643898989302</v>
      </c>
      <c r="T2713" s="1">
        <f>($O2713+$O2713*($Q2713+T$2-$C$1)/$C$1)/$C2713</f>
        <v>16.734537525414737</v>
      </c>
      <c r="U2713" s="1">
        <f>($O2713+$O2713*($Q2713+U$2-$C$1)/$C$1)/$C2713</f>
        <v>15.969590712202018</v>
      </c>
      <c r="V2713" s="1">
        <f>($O2713+$O2713*($Q2713+V$2-$C$1)/$C$1)/$C2713</f>
        <v>15.204643898989302</v>
      </c>
      <c r="AA2713"/>
      <c r="AB2713"/>
    </row>
    <row r="2714" spans="1:28" hidden="1" x14ac:dyDescent="0.2">
      <c r="A2714" t="s">
        <v>2801</v>
      </c>
      <c r="B2714" s="5">
        <v>8.67</v>
      </c>
      <c r="C2714" s="2">
        <v>22677205</v>
      </c>
      <c r="D2714" s="2">
        <v>-18000000</v>
      </c>
      <c r="E2714" t="s">
        <v>27</v>
      </c>
      <c r="F2714" s="2">
        <v>-11000000</v>
      </c>
      <c r="G2714" s="1">
        <f>D2714/$C$3</f>
        <v>-0.18099327298280232</v>
      </c>
      <c r="H2714" s="1">
        <f>F2714/$C$3</f>
        <v>-0.11060700015615697</v>
      </c>
      <c r="I2714" s="1">
        <f>$B$3/G2714</f>
        <v>-36.631195683333331</v>
      </c>
      <c r="J2714" s="1">
        <f>$B$3/H2714</f>
        <v>-59.941956572727271</v>
      </c>
      <c r="K2714" s="3">
        <v>67000000</v>
      </c>
      <c r="L2714" s="3">
        <v>14000000</v>
      </c>
      <c r="M2714" s="1">
        <f>(K2714-L2714)/C2714</f>
        <v>2.3371486918251168</v>
      </c>
      <c r="N2714" s="1">
        <f>B2714/M2714</f>
        <v>3.7096484405660379</v>
      </c>
      <c r="O2714" s="3">
        <v>53000000</v>
      </c>
      <c r="P2714" s="1">
        <f>F2714/O2714*100</f>
        <v>-20.754716981132077</v>
      </c>
      <c r="Q2714" s="1">
        <f>D2714/O2714*100</f>
        <v>-33.962264150943398</v>
      </c>
      <c r="R2714" s="1">
        <f>B2714/S2714</f>
        <v>-1.0922853741666667</v>
      </c>
      <c r="S2714" s="1">
        <f>($O2714+$O2714*($Q2714-$C$1)/$C$1)/$C2714</f>
        <v>-7.9374861231796423</v>
      </c>
      <c r="T2714" s="1">
        <f>($O2714+$O2714*($Q2714+T$2-$C$1)/$C$1)/$C2714</f>
        <v>-7.4700563848146189</v>
      </c>
      <c r="U2714" s="1">
        <f>($O2714+$O2714*($Q2714+U$2-$C$1)/$C$1)/$C2714</f>
        <v>-7.7037712539971306</v>
      </c>
      <c r="V2714" s="1">
        <f>($O2714+$O2714*($Q2714+V$2-$C$1)/$C$1)/$C2714</f>
        <v>-7.9374861231796423</v>
      </c>
      <c r="AA2714"/>
      <c r="AB2714"/>
    </row>
    <row r="2715" spans="1:28" hidden="1" x14ac:dyDescent="0.2">
      <c r="A2715" t="s">
        <v>2802</v>
      </c>
      <c r="B2715" s="5">
        <v>86.3</v>
      </c>
      <c r="C2715" s="2">
        <v>49368000</v>
      </c>
      <c r="D2715" s="2">
        <v>74000000</v>
      </c>
      <c r="E2715" t="s">
        <v>27</v>
      </c>
      <c r="F2715" s="2">
        <v>5000000</v>
      </c>
      <c r="G2715" s="1">
        <f>D2715/$C$3</f>
        <v>0.74408345559596512</v>
      </c>
      <c r="H2715" s="1">
        <f>F2715/$C$3</f>
        <v>5.027590916188953E-2</v>
      </c>
      <c r="I2715" s="1">
        <f>$B$3/G2715</f>
        <v>8.9102908418918911</v>
      </c>
      <c r="J2715" s="1">
        <f>$B$3/H2715</f>
        <v>131.87230446000001</v>
      </c>
      <c r="K2715" s="4">
        <v>3859000000</v>
      </c>
      <c r="L2715" s="4">
        <v>1084000000</v>
      </c>
      <c r="M2715" s="1">
        <f>(K2715-L2715)/C2715</f>
        <v>56.210500729217308</v>
      </c>
      <c r="N2715" s="1">
        <f>B2715/M2715</f>
        <v>1.5353003243243242</v>
      </c>
      <c r="O2715" s="4">
        <v>2775000000</v>
      </c>
      <c r="P2715" s="1">
        <f>F2715/O2715*100</f>
        <v>0.18018018018018017</v>
      </c>
      <c r="Q2715" s="1">
        <f>D2715/O2715*100</f>
        <v>2.666666666666667</v>
      </c>
      <c r="R2715" s="1">
        <f>B2715/S2715</f>
        <v>5.7573762162162163</v>
      </c>
      <c r="S2715" s="1">
        <f>($O2715+$O2715*($Q2715-$C$1)/$C$1)/$C2715</f>
        <v>14.989466861124615</v>
      </c>
      <c r="T2715" s="1">
        <f>($O2715+$O2715*($Q2715+T$2-$C$1)/$C$1)/$C2715</f>
        <v>26.231567006968078</v>
      </c>
      <c r="U2715" s="1">
        <f>($O2715+$O2715*($Q2715+U$2-$C$1)/$C$1)/$C2715</f>
        <v>20.610516934046345</v>
      </c>
      <c r="V2715" s="1">
        <f>($O2715+$O2715*($Q2715+V$2-$C$1)/$C$1)/$C2715</f>
        <v>14.989466861124615</v>
      </c>
      <c r="AA2715"/>
      <c r="AB2715"/>
    </row>
    <row r="2716" spans="1:28" hidden="1" x14ac:dyDescent="0.2">
      <c r="A2716" t="s">
        <v>2803</v>
      </c>
      <c r="B2716" s="5">
        <v>7.1</v>
      </c>
      <c r="C2716" s="2">
        <v>596026490</v>
      </c>
      <c r="D2716" s="2">
        <v>52000000</v>
      </c>
      <c r="E2716" t="s">
        <v>27</v>
      </c>
      <c r="F2716" s="2">
        <v>52000000</v>
      </c>
      <c r="G2716" s="1">
        <f>D2716/$C$3</f>
        <v>0.52286945528365114</v>
      </c>
      <c r="H2716" s="1">
        <f>F2716/$C$3</f>
        <v>0.52286945528365114</v>
      </c>
      <c r="I2716" s="1">
        <f>$B$3/G2716</f>
        <v>12.680029275000001</v>
      </c>
      <c r="J2716" s="1">
        <f>$B$3/H2716</f>
        <v>12.680029275000001</v>
      </c>
      <c r="K2716" s="4">
        <v>32866000000</v>
      </c>
      <c r="L2716" s="4">
        <v>16313000000</v>
      </c>
      <c r="M2716" s="1">
        <f>(K2716-L2716)/C2716</f>
        <v>27.772255558641362</v>
      </c>
      <c r="N2716" s="1">
        <f>B2716/M2716</f>
        <v>0.255650823355283</v>
      </c>
      <c r="O2716" s="4">
        <v>15179000000</v>
      </c>
      <c r="P2716" s="1">
        <f>F2716/O2716*100</f>
        <v>0.3425785624876474</v>
      </c>
      <c r="Q2716" s="1">
        <f>D2716/O2716*100</f>
        <v>0.3425785624876474</v>
      </c>
      <c r="R2716" s="1">
        <f>B2716/S2716</f>
        <v>8.1380539980769235</v>
      </c>
      <c r="S2716" s="1">
        <f>($O2716+$O2716*($Q2716-$C$1)/$C$1)/$C2716</f>
        <v>0.8724444445413827</v>
      </c>
      <c r="T2716" s="1">
        <f>($O2716+$O2716*($Q2716+T$2-$C$1)/$C$1)/$C2716</f>
        <v>5.9658422228850938</v>
      </c>
      <c r="U2716" s="1">
        <f>($O2716+$O2716*($Q2716+U$2-$C$1)/$C$1)/$C2716</f>
        <v>3.419143333713238</v>
      </c>
      <c r="V2716" s="1">
        <f>($O2716+$O2716*($Q2716+V$2-$C$1)/$C$1)/$C2716</f>
        <v>0.8724444445413827</v>
      </c>
      <c r="AA2716"/>
      <c r="AB2716"/>
    </row>
    <row r="2717" spans="1:28" hidden="1" x14ac:dyDescent="0.2">
      <c r="A2717" t="s">
        <v>2909</v>
      </c>
      <c r="B2717" s="5">
        <v>15.8</v>
      </c>
      <c r="C2717" s="2">
        <v>116976000</v>
      </c>
      <c r="D2717" s="2">
        <v>274000000</v>
      </c>
      <c r="E2717" t="s">
        <v>27</v>
      </c>
      <c r="F2717" s="2">
        <v>44000000</v>
      </c>
      <c r="G2717" s="1">
        <f>D2717/$C$3</f>
        <v>2.7551198220715465</v>
      </c>
      <c r="H2717" s="1">
        <f>F2717/$C$3</f>
        <v>0.44242800062462789</v>
      </c>
      <c r="I2717" s="1">
        <f>$B$3/G2717</f>
        <v>2.4064289135036496</v>
      </c>
      <c r="J2717" s="1">
        <f>$B$3/H2717</f>
        <v>14.985489143181818</v>
      </c>
      <c r="K2717" s="2">
        <v>3937000000</v>
      </c>
      <c r="L2717" s="2">
        <v>2024000000</v>
      </c>
      <c r="M2717" s="1">
        <f>(K2717-L2717)/C2717</f>
        <v>16.353781972370399</v>
      </c>
      <c r="N2717" s="1">
        <f>B2717/M2717</f>
        <v>0.96613737584945125</v>
      </c>
      <c r="O2717" s="2">
        <v>1795000000</v>
      </c>
      <c r="P2717" s="1">
        <f>F2717/O2717*100</f>
        <v>2.4512534818941503</v>
      </c>
      <c r="Q2717" s="1">
        <f>D2717/O2717*100</f>
        <v>15.264623955431755</v>
      </c>
      <c r="R2717" s="1">
        <f>B2717/S2717</f>
        <v>0.67453313868613141</v>
      </c>
      <c r="S2717" s="1">
        <f>($O2717+$O2717*($Q2717-$C$1)/$C$1)/$C2717</f>
        <v>23.423608261523732</v>
      </c>
      <c r="T2717" s="1">
        <f>($O2717+$O2717*($Q2717+T$2-$C$1)/$C$1)/$C2717</f>
        <v>26.492613869511693</v>
      </c>
      <c r="U2717" s="1">
        <f>($O2717+$O2717*($Q2717+U$2-$C$1)/$C$1)/$C2717</f>
        <v>24.958111065517713</v>
      </c>
      <c r="V2717" s="1">
        <f>($O2717+$O2717*($Q2717+V$2-$C$1)/$C$1)/$C2717</f>
        <v>23.423608261523732</v>
      </c>
      <c r="AA2717"/>
      <c r="AB2717"/>
    </row>
    <row r="2718" spans="1:28" hidden="1" x14ac:dyDescent="0.2">
      <c r="A2718" t="s">
        <v>2805</v>
      </c>
      <c r="B2718" s="5">
        <v>10.5</v>
      </c>
      <c r="C2718" s="2">
        <v>1881942</v>
      </c>
      <c r="D2718" s="2">
        <v>-0.01</v>
      </c>
      <c r="E2718" t="s">
        <v>585</v>
      </c>
      <c r="F2718" s="2">
        <v>-0.12</v>
      </c>
      <c r="G2718" s="1">
        <f>D2718/$C$3</f>
        <v>-1.0055181832377907E-10</v>
      </c>
      <c r="H2718" s="1">
        <f>F2718/$C$3</f>
        <v>-1.2066218198853488E-9</v>
      </c>
      <c r="I2718" s="1">
        <f>$B$3/G2718</f>
        <v>-65936152229.999992</v>
      </c>
      <c r="J2718" s="1">
        <f>$B$3/H2718</f>
        <v>-5494679352.5</v>
      </c>
      <c r="K2718" s="3">
        <v>42000000</v>
      </c>
      <c r="L2718" s="3">
        <v>2000000</v>
      </c>
      <c r="M2718" s="1">
        <f>(K2718-L2718)/C2718</f>
        <v>21.254640153628539</v>
      </c>
      <c r="N2718" s="1">
        <f>B2718/M2718</f>
        <v>0.49400977499999998</v>
      </c>
      <c r="O2718" s="3">
        <v>5000000</v>
      </c>
      <c r="P2718" s="1">
        <f>F2718/O2718*100</f>
        <v>-2.3999999999999999E-6</v>
      </c>
      <c r="Q2718" s="1">
        <f>D2718/O2718*100</f>
        <v>-2.0000000000000002E-7</v>
      </c>
      <c r="R2718" s="1">
        <f>B2718/S2718</f>
        <v>-197603910.73613194</v>
      </c>
      <c r="S2718" s="1">
        <f>($O2718+$O2718*($Q2718-$C$1)/$C$1)/$C2718</f>
        <v>-5.3136600186122083E-8</v>
      </c>
      <c r="T2718" s="1">
        <f>($O2718+$O2718*($Q2718+T$2-$C$1)/$C$1)/$C2718</f>
        <v>0.53136595070411308</v>
      </c>
      <c r="U2718" s="1">
        <f>($O2718+$O2718*($Q2718+U$2-$C$1)/$C$1)/$C2718</f>
        <v>0.26568294878375653</v>
      </c>
      <c r="V2718" s="1">
        <f>($O2718+$O2718*($Q2718+V$2-$C$1)/$C$1)/$C2718</f>
        <v>-5.3136600186122083E-8</v>
      </c>
      <c r="AA2718"/>
      <c r="AB2718"/>
    </row>
    <row r="2719" spans="1:28" hidden="1" x14ac:dyDescent="0.2">
      <c r="A2719" t="s">
        <v>2806</v>
      </c>
      <c r="B2719" s="5">
        <v>10.210000000000001</v>
      </c>
      <c r="C2719" s="2">
        <v>39133627</v>
      </c>
      <c r="D2719" s="2">
        <v>-18000000</v>
      </c>
      <c r="E2719" t="s">
        <v>585</v>
      </c>
      <c r="F2719" s="2">
        <v>-4000000</v>
      </c>
      <c r="G2719" s="1">
        <f>D2719/$C$3</f>
        <v>-0.18099327298280232</v>
      </c>
      <c r="H2719" s="1">
        <f>F2719/$C$3</f>
        <v>-4.0220727329511624E-2</v>
      </c>
      <c r="I2719" s="1">
        <f>$B$3/G2719</f>
        <v>-36.631195683333331</v>
      </c>
      <c r="J2719" s="1">
        <f>$B$3/H2719</f>
        <v>-164.84038057500001</v>
      </c>
      <c r="K2719" s="3">
        <v>44000000</v>
      </c>
      <c r="L2719" s="3">
        <v>8000000</v>
      </c>
      <c r="M2719" s="1">
        <f>(K2719-L2719)/C2719</f>
        <v>0.91992495354442871</v>
      </c>
      <c r="N2719" s="1">
        <f>B2719/M2719</f>
        <v>11.098731435277779</v>
      </c>
      <c r="O2719" s="3">
        <v>36000000</v>
      </c>
      <c r="P2719" s="1">
        <f>F2719/O2719*100</f>
        <v>-11.111111111111111</v>
      </c>
      <c r="Q2719" s="1">
        <f>D2719/O2719*100</f>
        <v>-50</v>
      </c>
      <c r="R2719" s="1">
        <f>B2719/S2719</f>
        <v>-2.219746287055556</v>
      </c>
      <c r="S2719" s="1">
        <f>($O2719+$O2719*($Q2719-$C$1)/$C$1)/$C2719</f>
        <v>-4.5996247677221431</v>
      </c>
      <c r="T2719" s="1">
        <f>($O2719+$O2719*($Q2719+T$2-$C$1)/$C$1)/$C2719</f>
        <v>-4.4156397770132578</v>
      </c>
      <c r="U2719" s="1">
        <f>($O2719+$O2719*($Q2719+U$2-$C$1)/$C$1)/$C2719</f>
        <v>-4.5076322723677009</v>
      </c>
      <c r="V2719" s="1">
        <f>($O2719+$O2719*($Q2719+V$2-$C$1)/$C$1)/$C2719</f>
        <v>-4.5996247677221431</v>
      </c>
      <c r="AA2719"/>
      <c r="AB2719"/>
    </row>
    <row r="2720" spans="1:28" hidden="1" x14ac:dyDescent="0.2">
      <c r="A2720" t="s">
        <v>2807</v>
      </c>
      <c r="B2720" s="5">
        <v>33.090000000000003</v>
      </c>
      <c r="C2720" s="2">
        <v>31008000</v>
      </c>
      <c r="D2720" s="2">
        <v>10000000</v>
      </c>
      <c r="E2720" t="s">
        <v>27</v>
      </c>
      <c r="F2720" s="2">
        <v>6000000</v>
      </c>
      <c r="G2720" s="1">
        <f>D2720/$C$3</f>
        <v>0.10055181832377906</v>
      </c>
      <c r="H2720" s="1">
        <f>F2720/$C$3</f>
        <v>6.0331090994267443E-2</v>
      </c>
      <c r="I2720" s="1">
        <f>$B$3/G2720</f>
        <v>65.936152230000005</v>
      </c>
      <c r="J2720" s="1">
        <f>$B$3/H2720</f>
        <v>109.89358704999999</v>
      </c>
      <c r="K2720" s="3">
        <v>386000000</v>
      </c>
      <c r="L2720" s="3">
        <v>35000000</v>
      </c>
      <c r="M2720" s="1">
        <f>(K2720-L2720)/C2720</f>
        <v>11.319659442724458</v>
      </c>
      <c r="N2720" s="1">
        <f>B2720/M2720</f>
        <v>2.9232328205128209</v>
      </c>
      <c r="O2720" s="3">
        <v>351000000</v>
      </c>
      <c r="P2720" s="1">
        <f>F2720/O2720*100</f>
        <v>1.7094017094017095</v>
      </c>
      <c r="Q2720" s="1">
        <f>D2720/O2720*100</f>
        <v>2.8490028490028489</v>
      </c>
      <c r="R2720" s="1">
        <f>B2720/S2720</f>
        <v>10.260547200000001</v>
      </c>
      <c r="S2720" s="1">
        <f>($O2720+$O2720*($Q2720-$C$1)/$C$1)/$C2720</f>
        <v>3.2249742002063981</v>
      </c>
      <c r="T2720" s="1">
        <f>($O2720+$O2720*($Q2720+T$2-$C$1)/$C$1)/$C2720</f>
        <v>5.4889060887512899</v>
      </c>
      <c r="U2720" s="1">
        <f>($O2720+$O2720*($Q2720+U$2-$C$1)/$C$1)/$C2720</f>
        <v>4.3569401444788438</v>
      </c>
      <c r="V2720" s="1">
        <f>($O2720+$O2720*($Q2720+V$2-$C$1)/$C$1)/$C2720</f>
        <v>3.2249742002063981</v>
      </c>
      <c r="AA2720"/>
      <c r="AB2720"/>
    </row>
    <row r="2721" spans="1:28" hidden="1" x14ac:dyDescent="0.2">
      <c r="A2721" t="s">
        <v>4450</v>
      </c>
      <c r="B2721" s="5">
        <v>5.79</v>
      </c>
      <c r="C2721" s="2">
        <v>7006000</v>
      </c>
      <c r="D2721" s="2">
        <v>6000000</v>
      </c>
      <c r="E2721" t="s">
        <v>30</v>
      </c>
      <c r="F2721" s="2">
        <v>0.78</v>
      </c>
      <c r="G2721" s="1">
        <f>D2721/$C$3</f>
        <v>6.0331090994267443E-2</v>
      </c>
      <c r="H2721" s="1">
        <f>F2721/$C$3</f>
        <v>7.8430418292547673E-9</v>
      </c>
      <c r="I2721" s="1">
        <f>$B$3/G2721</f>
        <v>109.89358704999999</v>
      </c>
      <c r="J2721" s="1">
        <f>$B$3/H2721</f>
        <v>845335285</v>
      </c>
      <c r="K2721" s="2">
        <v>189000000</v>
      </c>
      <c r="L2721" s="2">
        <v>108000000</v>
      </c>
      <c r="M2721" s="1">
        <f>(K2721-L2721)/C2721</f>
        <v>11.561518698258636</v>
      </c>
      <c r="N2721" s="1">
        <f>B2721/M2721</f>
        <v>0.50079925925925928</v>
      </c>
      <c r="O2721" s="2">
        <v>81000000</v>
      </c>
      <c r="P2721" s="1">
        <f>F2721/O2721*100</f>
        <v>9.62962962962963E-7</v>
      </c>
      <c r="Q2721" s="1">
        <f>D2721/O2721*100</f>
        <v>7.4074074074074066</v>
      </c>
      <c r="R2721" s="1">
        <f>B2721/S2721</f>
        <v>0.6760790000000001</v>
      </c>
      <c r="S2721" s="1">
        <f>($O2721+$O2721*($Q2721-$C$1)/$C$1)/$C2721</f>
        <v>8.5640879246360253</v>
      </c>
      <c r="T2721" s="1">
        <f>($O2721+$O2721*($Q2721+T$2-$C$1)/$C$1)/$C2721</f>
        <v>10.876391664287754</v>
      </c>
      <c r="U2721" s="1">
        <f>($O2721+$O2721*($Q2721+U$2-$C$1)/$C$1)/$C2721</f>
        <v>9.7202397944618895</v>
      </c>
      <c r="V2721" s="1">
        <f>($O2721+$O2721*($Q2721+V$2-$C$1)/$C$1)/$C2721</f>
        <v>8.5640879246360253</v>
      </c>
      <c r="AA2721"/>
      <c r="AB2721"/>
    </row>
    <row r="2722" spans="1:28" hidden="1" x14ac:dyDescent="0.2">
      <c r="A2722" t="s">
        <v>2809</v>
      </c>
      <c r="B2722" s="5">
        <v>3.68</v>
      </c>
      <c r="C2722" s="2">
        <v>28783462</v>
      </c>
      <c r="D2722" s="2">
        <v>-72000000</v>
      </c>
      <c r="E2722" t="s">
        <v>27</v>
      </c>
      <c r="F2722" s="2">
        <v>-31000000</v>
      </c>
      <c r="G2722" s="1">
        <f>D2722/$C$3</f>
        <v>-0.72397309193120929</v>
      </c>
      <c r="H2722" s="1">
        <f>F2722/$C$3</f>
        <v>-0.31171063680371514</v>
      </c>
      <c r="I2722" s="1">
        <f>$B$3/G2722</f>
        <v>-9.1577989208333328</v>
      </c>
      <c r="J2722" s="1">
        <f>$B$3/H2722</f>
        <v>-21.269726525806451</v>
      </c>
      <c r="K2722" s="4">
        <v>1130000000</v>
      </c>
      <c r="L2722" s="3">
        <v>846000000</v>
      </c>
      <c r="M2722" s="1">
        <f>(K2722-L2722)/C2722</f>
        <v>9.8667769707479938</v>
      </c>
      <c r="N2722" s="1">
        <f>B2722/M2722</f>
        <v>0.37296880338028171</v>
      </c>
      <c r="O2722" s="3">
        <v>283000000</v>
      </c>
      <c r="P2722" s="1">
        <f>F2722/O2722*100</f>
        <v>-10.954063604240282</v>
      </c>
      <c r="Q2722" s="1">
        <f>D2722/O2722*100</f>
        <v>-25.441696113074201</v>
      </c>
      <c r="R2722" s="1">
        <f>B2722/S2722</f>
        <v>-0.14711547244444451</v>
      </c>
      <c r="S2722" s="1">
        <f>($O2722+$O2722*($Q2722-$C$1)/$C$1)/$C2722</f>
        <v>-25.01436415119209</v>
      </c>
      <c r="T2722" s="1">
        <f>($O2722+$O2722*($Q2722+T$2-$C$1)/$C$1)/$C2722</f>
        <v>-23.047957191528933</v>
      </c>
      <c r="U2722" s="1">
        <f>($O2722+$O2722*($Q2722+U$2-$C$1)/$C$1)/$C2722</f>
        <v>-24.03116067136051</v>
      </c>
      <c r="V2722" s="1">
        <f>($O2722+$O2722*($Q2722+V$2-$C$1)/$C$1)/$C2722</f>
        <v>-25.01436415119209</v>
      </c>
      <c r="AA2722"/>
      <c r="AB2722"/>
    </row>
    <row r="2723" spans="1:28" hidden="1" x14ac:dyDescent="0.2">
      <c r="A2723" t="s">
        <v>2810</v>
      </c>
      <c r="B2723" s="5">
        <v>120.23</v>
      </c>
      <c r="C2723" s="2">
        <v>770000000</v>
      </c>
      <c r="D2723" s="2">
        <v>2314000000</v>
      </c>
      <c r="E2723" t="s">
        <v>2811</v>
      </c>
      <c r="F2723" s="2">
        <v>1049000000</v>
      </c>
      <c r="G2723" s="1">
        <f>D2723/$C$3</f>
        <v>23.267690760122477</v>
      </c>
      <c r="H2723" s="1">
        <f>F2723/$C$3</f>
        <v>10.547885742164425</v>
      </c>
      <c r="I2723" s="1">
        <f>$B$3/G2723</f>
        <v>0.2849444780898876</v>
      </c>
      <c r="J2723" s="1">
        <f>$B$3/H2723</f>
        <v>0.62856198503336502</v>
      </c>
      <c r="K2723" s="4">
        <v>39764000000</v>
      </c>
      <c r="L2723" s="4">
        <v>37306000000</v>
      </c>
      <c r="M2723" s="1">
        <f>(K2723-L2723)/C2723</f>
        <v>3.192207792207792</v>
      </c>
      <c r="N2723" s="1">
        <f>B2723/M2723</f>
        <v>37.66358828315704</v>
      </c>
      <c r="O2723" s="4">
        <v>2458000000</v>
      </c>
      <c r="P2723" s="1">
        <f>F2723/O2723*100</f>
        <v>42.676973148901546</v>
      </c>
      <c r="Q2723" s="1">
        <f>D2723/O2723*100</f>
        <v>94.141578519121239</v>
      </c>
      <c r="R2723" s="1">
        <f>B2723/S2723</f>
        <v>4.0007389801210023</v>
      </c>
      <c r="S2723" s="1">
        <f>($O2723+$O2723*($Q2723-$C$1)/$C$1)/$C2723</f>
        <v>30.051948051948052</v>
      </c>
      <c r="T2723" s="1">
        <f>($O2723+$O2723*($Q2723+T$2-$C$1)/$C$1)/$C2723</f>
        <v>30.690389610389609</v>
      </c>
      <c r="U2723" s="1">
        <f>($O2723+$O2723*($Q2723+U$2-$C$1)/$C$1)/$C2723</f>
        <v>30.371168831168831</v>
      </c>
      <c r="V2723" s="1">
        <f>($O2723+$O2723*($Q2723+V$2-$C$1)/$C$1)/$C2723</f>
        <v>30.051948051948052</v>
      </c>
      <c r="AA2723"/>
      <c r="AB2723"/>
    </row>
    <row r="2724" spans="1:28" hidden="1" x14ac:dyDescent="0.2">
      <c r="A2724" t="s">
        <v>2812</v>
      </c>
      <c r="B2724" s="5">
        <v>94.94</v>
      </c>
      <c r="C2724" s="2">
        <v>83844000</v>
      </c>
      <c r="D2724" s="2">
        <v>439000000</v>
      </c>
      <c r="E2724" t="s">
        <v>27</v>
      </c>
      <c r="F2724" s="2">
        <v>132000000</v>
      </c>
      <c r="G2724" s="1">
        <f>D2724/$C$3</f>
        <v>4.4142248244139006</v>
      </c>
      <c r="H2724" s="1">
        <f>F2724/$C$3</f>
        <v>1.3272840018738836</v>
      </c>
      <c r="I2724" s="1">
        <f>$B$3/G2724</f>
        <v>1.5019624653758543</v>
      </c>
      <c r="J2724" s="1">
        <f>$B$3/H2724</f>
        <v>4.9951630477272726</v>
      </c>
      <c r="K2724" s="4">
        <v>5741000000</v>
      </c>
      <c r="L2724" s="4">
        <v>4721000000</v>
      </c>
      <c r="M2724" s="1">
        <f>(K2724-L2724)/C2724</f>
        <v>12.165450121654501</v>
      </c>
      <c r="N2724" s="1">
        <f>B2724/M2724</f>
        <v>7.804068</v>
      </c>
      <c r="O2724" s="4">
        <v>1020000000</v>
      </c>
      <c r="P2724" s="1">
        <f>F2724/O2724*100</f>
        <v>12.941176470588237</v>
      </c>
      <c r="Q2724" s="1">
        <f>D2724/O2724*100</f>
        <v>43.03921568627451</v>
      </c>
      <c r="R2724" s="1">
        <f>B2724/S2724</f>
        <v>1.8132458678815488</v>
      </c>
      <c r="S2724" s="1">
        <f>($O2724+$O2724*($Q2724-$C$1)/$C$1)/$C2724</f>
        <v>52.359143170650256</v>
      </c>
      <c r="T2724" s="1">
        <f>($O2724+$O2724*($Q2724+T$2-$C$1)/$C$1)/$C2724</f>
        <v>54.792233194981158</v>
      </c>
      <c r="U2724" s="1">
        <f>($O2724+$O2724*($Q2724+U$2-$C$1)/$C$1)/$C2724</f>
        <v>53.575688182815703</v>
      </c>
      <c r="V2724" s="1">
        <f>($O2724+$O2724*($Q2724+V$2-$C$1)/$C$1)/$C2724</f>
        <v>52.359143170650256</v>
      </c>
      <c r="AA2724"/>
      <c r="AB2724"/>
    </row>
    <row r="2725" spans="1:28" hidden="1" x14ac:dyDescent="0.2">
      <c r="A2725" t="s">
        <v>2813</v>
      </c>
      <c r="B2725" s="5">
        <v>46.95</v>
      </c>
      <c r="C2725" s="2">
        <v>39965000</v>
      </c>
      <c r="D2725" s="2">
        <v>155000000</v>
      </c>
      <c r="E2725" t="s">
        <v>27</v>
      </c>
      <c r="F2725" s="2">
        <v>27000000</v>
      </c>
      <c r="G2725" s="1">
        <f>D2725/$C$3</f>
        <v>1.5585531840185756</v>
      </c>
      <c r="H2725" s="1">
        <f>F2725/$C$3</f>
        <v>0.27148990947420348</v>
      </c>
      <c r="I2725" s="1">
        <f>$B$3/G2725</f>
        <v>4.2539453051612899</v>
      </c>
      <c r="J2725" s="1">
        <f>$B$3/H2725</f>
        <v>24.420797122222222</v>
      </c>
      <c r="K2725" s="4">
        <v>1512000000</v>
      </c>
      <c r="L2725" s="3">
        <v>718000000</v>
      </c>
      <c r="M2725" s="1">
        <f>(K2725-L2725)/C2725</f>
        <v>19.867383960965846</v>
      </c>
      <c r="N2725" s="1">
        <f>B2725/M2725</f>
        <v>2.363169710327456</v>
      </c>
      <c r="O2725" s="3">
        <v>785000000</v>
      </c>
      <c r="P2725" s="1">
        <f>F2725/O2725*100</f>
        <v>3.4394904458598727</v>
      </c>
      <c r="Q2725" s="1">
        <f>D2725/O2725*100</f>
        <v>19.745222929936308</v>
      </c>
      <c r="R2725" s="1">
        <f>B2725/S2725</f>
        <v>1.2105527419354838</v>
      </c>
      <c r="S2725" s="1">
        <f>($O2725+$O2725*($Q2725-$C$1)/$C$1)/$C2725</f>
        <v>38.783935943950965</v>
      </c>
      <c r="T2725" s="1">
        <f>($O2725+$O2725*($Q2725+T$2-$C$1)/$C$1)/$C2725</f>
        <v>42.712373326660831</v>
      </c>
      <c r="U2725" s="1">
        <f>($O2725+$O2725*($Q2725+U$2-$C$1)/$C$1)/$C2725</f>
        <v>40.748154635305902</v>
      </c>
      <c r="V2725" s="1">
        <f>($O2725+$O2725*($Q2725+V$2-$C$1)/$C$1)/$C2725</f>
        <v>38.783935943950965</v>
      </c>
      <c r="AA2725"/>
      <c r="AB2725"/>
    </row>
    <row r="2726" spans="1:28" hidden="1" x14ac:dyDescent="0.2">
      <c r="A2726" t="s">
        <v>2814</v>
      </c>
      <c r="B2726" s="5">
        <v>2.35</v>
      </c>
      <c r="C2726" s="2">
        <v>29948000</v>
      </c>
      <c r="D2726" s="2">
        <v>-15000000</v>
      </c>
      <c r="E2726" t="s">
        <v>2815</v>
      </c>
      <c r="F2726" s="2">
        <v>-9000000</v>
      </c>
      <c r="G2726" s="1">
        <f>D2726/$C$3</f>
        <v>-0.15082772748566861</v>
      </c>
      <c r="H2726" s="1">
        <f>F2726/$C$3</f>
        <v>-9.0496636491401161E-2</v>
      </c>
      <c r="I2726" s="1">
        <f>$B$3/G2726</f>
        <v>-43.957434819999996</v>
      </c>
      <c r="J2726" s="1">
        <f>$B$3/H2726</f>
        <v>-73.262391366666662</v>
      </c>
      <c r="K2726" s="3">
        <v>186000000</v>
      </c>
      <c r="L2726" s="3">
        <v>85000000</v>
      </c>
      <c r="M2726" s="1">
        <f>(K2726-L2726)/C2726</f>
        <v>3.3725123547482303</v>
      </c>
      <c r="N2726" s="1">
        <f>B2726/M2726</f>
        <v>0.69680990099009898</v>
      </c>
      <c r="O2726" s="3">
        <v>101000000</v>
      </c>
      <c r="P2726" s="1">
        <f>F2726/O2726*100</f>
        <v>-8.9108910891089099</v>
      </c>
      <c r="Q2726" s="1">
        <f>D2726/O2726*100</f>
        <v>-14.85148514851485</v>
      </c>
      <c r="R2726" s="1">
        <f>B2726/S2726</f>
        <v>-0.46918533333333334</v>
      </c>
      <c r="S2726" s="1">
        <f>($O2726+$O2726*($Q2726-$C$1)/$C$1)/$C2726</f>
        <v>-5.008681714972619</v>
      </c>
      <c r="T2726" s="1">
        <f>($O2726+$O2726*($Q2726+T$2-$C$1)/$C$1)/$C2726</f>
        <v>-4.3341792440229732</v>
      </c>
      <c r="U2726" s="1">
        <f>($O2726+$O2726*($Q2726+U$2-$C$1)/$C$1)/$C2726</f>
        <v>-4.6714304794977961</v>
      </c>
      <c r="V2726" s="1">
        <f>($O2726+$O2726*($Q2726+V$2-$C$1)/$C$1)/$C2726</f>
        <v>-5.008681714972619</v>
      </c>
      <c r="AA2726"/>
      <c r="AB2726"/>
    </row>
    <row r="2727" spans="1:28" hidden="1" x14ac:dyDescent="0.2">
      <c r="A2727" t="s">
        <v>2816</v>
      </c>
      <c r="B2727" s="5">
        <v>6.57</v>
      </c>
      <c r="C2727" s="2">
        <v>26293000</v>
      </c>
      <c r="D2727" s="2">
        <v>-16000000</v>
      </c>
      <c r="E2727" t="s">
        <v>30</v>
      </c>
      <c r="F2727" s="2">
        <v>4000000</v>
      </c>
      <c r="G2727" s="1">
        <f>D2727/$C$3</f>
        <v>-0.1608829093180465</v>
      </c>
      <c r="H2727" s="1">
        <f>F2727/$C$3</f>
        <v>4.0220727329511624E-2</v>
      </c>
      <c r="I2727" s="1">
        <f>$B$3/G2727</f>
        <v>-41.210095143750003</v>
      </c>
      <c r="J2727" s="1">
        <f>$B$3/H2727</f>
        <v>164.84038057500001</v>
      </c>
      <c r="K2727" s="3">
        <v>204000000</v>
      </c>
      <c r="L2727" s="3">
        <v>80000000</v>
      </c>
      <c r="M2727" s="1">
        <f>(K2727-L2727)/C2727</f>
        <v>4.7160841288555888</v>
      </c>
      <c r="N2727" s="1">
        <f>B2727/M2727</f>
        <v>1.3931049193548388</v>
      </c>
      <c r="O2727" s="3">
        <v>123000000</v>
      </c>
      <c r="P2727" s="1">
        <f>F2727/O2727*100</f>
        <v>3.2520325203252036</v>
      </c>
      <c r="Q2727" s="1">
        <f>D2727/O2727*100</f>
        <v>-13.008130081300814</v>
      </c>
      <c r="R2727" s="1">
        <f>B2727/S2727</f>
        <v>-1.0796563125</v>
      </c>
      <c r="S2727" s="1">
        <f>($O2727+$O2727*($Q2727-$C$1)/$C$1)/$C2727</f>
        <v>-6.0852698436846309</v>
      </c>
      <c r="T2727" s="1">
        <f>($O2727+$O2727*($Q2727+T$2-$C$1)/$C$1)/$C2727</f>
        <v>-5.1496596052181189</v>
      </c>
      <c r="U2727" s="1">
        <f>($O2727+$O2727*($Q2727+U$2-$C$1)/$C$1)/$C2727</f>
        <v>-5.6174647244513745</v>
      </c>
      <c r="V2727" s="1">
        <f>($O2727+$O2727*($Q2727+V$2-$C$1)/$C$1)/$C2727</f>
        <v>-6.0852698436846309</v>
      </c>
      <c r="AA2727"/>
      <c r="AB2727"/>
    </row>
    <row r="2728" spans="1:28" hidden="1" x14ac:dyDescent="0.2">
      <c r="A2728" t="s">
        <v>2817</v>
      </c>
      <c r="B2728" s="5" t="s">
        <v>46</v>
      </c>
      <c r="C2728" s="2">
        <v>895355500</v>
      </c>
      <c r="D2728" s="2">
        <v>-462000000</v>
      </c>
      <c r="E2728" t="s">
        <v>42</v>
      </c>
      <c r="F2728" s="2">
        <v>-462000000</v>
      </c>
      <c r="G2728" s="1">
        <f>D2728/$C$3</f>
        <v>-4.645494006558593</v>
      </c>
      <c r="H2728" s="1">
        <f>F2728/$C$3</f>
        <v>-4.645494006558593</v>
      </c>
      <c r="I2728" s="1">
        <f>$B$3/G2728</f>
        <v>-1.4271894422077922</v>
      </c>
      <c r="J2728" s="1">
        <f>$B$3/H2728</f>
        <v>-1.4271894422077922</v>
      </c>
      <c r="K2728" s="4">
        <v>3485000000</v>
      </c>
      <c r="L2728" s="4">
        <v>1134000000</v>
      </c>
      <c r="M2728" s="1">
        <f>(K2728-L2728)/C2728</f>
        <v>2.6257726679514448</v>
      </c>
      <c r="N2728" s="1" t="e">
        <f>B2728/M2728</f>
        <v>#VALUE!</v>
      </c>
      <c r="O2728" s="4">
        <v>-1928000000</v>
      </c>
      <c r="P2728" s="1">
        <f>F2728/O2728*100</f>
        <v>23.962655601659751</v>
      </c>
      <c r="Q2728" s="1">
        <f>D2728/O2728*100</f>
        <v>23.962655601659751</v>
      </c>
      <c r="R2728" s="1" t="e">
        <f>B2728/S2728</f>
        <v>#VALUE!</v>
      </c>
      <c r="S2728" s="1">
        <f>($O2728+$O2728*($Q2728-$C$1)/$C$1)/$C2728</f>
        <v>-5.1599616018441834</v>
      </c>
      <c r="T2728" s="1">
        <f>($O2728+$O2728*($Q2728+T$2-$C$1)/$C$1)/$C2728</f>
        <v>-5.5906285268812219</v>
      </c>
      <c r="U2728" s="1">
        <f>($O2728+$O2728*($Q2728+U$2-$C$1)/$C$1)/$C2728</f>
        <v>-5.3752950643627031</v>
      </c>
      <c r="V2728" s="1">
        <f>($O2728+$O2728*($Q2728+V$2-$C$1)/$C$1)/$C2728</f>
        <v>-5.1599616018441834</v>
      </c>
      <c r="AA2728"/>
      <c r="AB2728"/>
    </row>
    <row r="2729" spans="1:28" hidden="1" x14ac:dyDescent="0.2">
      <c r="A2729" t="s">
        <v>2818</v>
      </c>
      <c r="B2729" s="5">
        <v>17.07</v>
      </c>
      <c r="C2729" s="2">
        <v>27869416</v>
      </c>
      <c r="D2729" s="2">
        <v>25000000</v>
      </c>
      <c r="E2729" t="s">
        <v>27</v>
      </c>
      <c r="F2729" s="2">
        <v>6000000</v>
      </c>
      <c r="G2729" s="1">
        <f>D2729/$C$3</f>
        <v>0.25137954580944766</v>
      </c>
      <c r="H2729" s="1">
        <f>F2729/$C$3</f>
        <v>6.0331090994267443E-2</v>
      </c>
      <c r="I2729" s="1">
        <f>$B$3/G2729</f>
        <v>26.374460892000002</v>
      </c>
      <c r="J2729" s="1">
        <f>$B$3/H2729</f>
        <v>109.89358704999999</v>
      </c>
      <c r="K2729" s="3">
        <v>402000000</v>
      </c>
      <c r="L2729" s="3">
        <v>223000000</v>
      </c>
      <c r="M2729" s="1">
        <f>(K2729-L2729)/C2729</f>
        <v>6.4228112996698608</v>
      </c>
      <c r="N2729" s="1">
        <f>B2729/M2729</f>
        <v>2.6577146989944134</v>
      </c>
      <c r="O2729" s="3">
        <v>179000000</v>
      </c>
      <c r="P2729" s="1">
        <f>F2729/O2729*100</f>
        <v>3.3519553072625698</v>
      </c>
      <c r="Q2729" s="1">
        <f>D2729/O2729*100</f>
        <v>13.966480446927374</v>
      </c>
      <c r="R2729" s="1">
        <f>B2729/S2729</f>
        <v>1.9029237244799999</v>
      </c>
      <c r="S2729" s="1">
        <f>($O2729+$O2729*($Q2729-$C$1)/$C$1)/$C2729</f>
        <v>8.9704068431143309</v>
      </c>
      <c r="T2729" s="1">
        <f>($O2729+$O2729*($Q2729+T$2-$C$1)/$C$1)/$C2729</f>
        <v>10.254969103048301</v>
      </c>
      <c r="U2729" s="1">
        <f>($O2729+$O2729*($Q2729+U$2-$C$1)/$C$1)/$C2729</f>
        <v>9.6126879730813162</v>
      </c>
      <c r="V2729" s="1">
        <f>($O2729+$O2729*($Q2729+V$2-$C$1)/$C$1)/$C2729</f>
        <v>8.9704068431143309</v>
      </c>
      <c r="AA2729"/>
      <c r="AB2729"/>
    </row>
    <row r="2730" spans="1:28" hidden="1" x14ac:dyDescent="0.2">
      <c r="A2730" t="s">
        <v>2819</v>
      </c>
      <c r="B2730" s="5">
        <v>22.67</v>
      </c>
      <c r="C2730" s="2">
        <v>17330000</v>
      </c>
      <c r="D2730" s="2">
        <v>35000000</v>
      </c>
      <c r="E2730" t="s">
        <v>27</v>
      </c>
      <c r="F2730" s="2">
        <v>3000000</v>
      </c>
      <c r="G2730" s="1">
        <f>D2730/$C$3</f>
        <v>0.35193136413322673</v>
      </c>
      <c r="H2730" s="1">
        <f>F2730/$C$3</f>
        <v>3.0165545497133722E-2</v>
      </c>
      <c r="I2730" s="1">
        <f>$B$3/G2730</f>
        <v>18.838900637142856</v>
      </c>
      <c r="J2730" s="1">
        <f>$B$3/H2730</f>
        <v>219.78717409999999</v>
      </c>
      <c r="K2730" s="3">
        <v>879000000</v>
      </c>
      <c r="L2730" s="3">
        <v>497000000</v>
      </c>
      <c r="M2730" s="1">
        <f>(K2730-L2730)/C2730</f>
        <v>22.042700519330641</v>
      </c>
      <c r="N2730" s="1">
        <f>B2730/M2730</f>
        <v>1.0284583769633509</v>
      </c>
      <c r="O2730" s="3">
        <v>382000000</v>
      </c>
      <c r="P2730" s="1">
        <f>F2730/O2730*100</f>
        <v>0.78534031413612559</v>
      </c>
      <c r="Q2730" s="1">
        <f>D2730/O2730*100</f>
        <v>9.1623036649214651</v>
      </c>
      <c r="R2730" s="1">
        <f>B2730/S2730</f>
        <v>1.1224888571428573</v>
      </c>
      <c r="S2730" s="1">
        <f>($O2730+$O2730*($Q2730-$C$1)/$C$1)/$C2730</f>
        <v>20.19619157530294</v>
      </c>
      <c r="T2730" s="1">
        <f>($O2730+$O2730*($Q2730+T$2-$C$1)/$C$1)/$C2730</f>
        <v>24.604731679169067</v>
      </c>
      <c r="U2730" s="1">
        <f>($O2730+$O2730*($Q2730+U$2-$C$1)/$C$1)/$C2730</f>
        <v>22.400461627236002</v>
      </c>
      <c r="V2730" s="1">
        <f>($O2730+$O2730*($Q2730+V$2-$C$1)/$C$1)/$C2730</f>
        <v>20.19619157530294</v>
      </c>
      <c r="AA2730"/>
      <c r="AB2730"/>
    </row>
    <row r="2731" spans="1:28" hidden="1" x14ac:dyDescent="0.2">
      <c r="A2731" t="s">
        <v>1425</v>
      </c>
      <c r="B2731" s="5">
        <v>30.53</v>
      </c>
      <c r="C2731" s="2">
        <v>75335208</v>
      </c>
      <c r="D2731" s="2">
        <v>340000000</v>
      </c>
      <c r="E2731" t="s">
        <v>27</v>
      </c>
      <c r="F2731" s="2">
        <v>51000000</v>
      </c>
      <c r="G2731" s="1">
        <f>D2731/$C$3</f>
        <v>3.4187618230084884</v>
      </c>
      <c r="H2731" s="1">
        <f>F2731/$C$3</f>
        <v>0.51281427345127328</v>
      </c>
      <c r="I2731" s="1">
        <f>$B$3/G2731</f>
        <v>1.9392985949999999</v>
      </c>
      <c r="J2731" s="1">
        <f>$B$3/H2731</f>
        <v>12.928657299999999</v>
      </c>
      <c r="K2731" s="2">
        <v>6793000000</v>
      </c>
      <c r="L2731" s="2">
        <v>4930000000</v>
      </c>
      <c r="M2731" s="1">
        <f>(K2731-L2731)/C2731</f>
        <v>24.729473103731259</v>
      </c>
      <c r="N2731" s="1">
        <f>B2731/M2731</f>
        <v>1.2345592593880839</v>
      </c>
      <c r="O2731" s="2">
        <v>1691000000</v>
      </c>
      <c r="P2731" s="1">
        <f>F2731/O2731*100</f>
        <v>3.0159668835008873</v>
      </c>
      <c r="Q2731" s="1">
        <f>D2731/O2731*100</f>
        <v>20.106445890005915</v>
      </c>
      <c r="R2731" s="1">
        <f>B2731/S2731</f>
        <v>0.67646585301176465</v>
      </c>
      <c r="S2731" s="1">
        <f>($O2731+$O2731*($Q2731-$C$1)/$C$1)/$C2731</f>
        <v>45.131620264458554</v>
      </c>
      <c r="T2731" s="1">
        <f>($O2731+$O2731*($Q2731+T$2-$C$1)/$C$1)/$C2731</f>
        <v>49.62088908017617</v>
      </c>
      <c r="U2731" s="1">
        <f>($O2731+$O2731*($Q2731+U$2-$C$1)/$C$1)/$C2731</f>
        <v>47.376254672317366</v>
      </c>
      <c r="V2731" s="1">
        <f>($O2731+$O2731*($Q2731+V$2-$C$1)/$C$1)/$C2731</f>
        <v>45.131620264458554</v>
      </c>
      <c r="AA2731"/>
      <c r="AB2731"/>
    </row>
    <row r="2732" spans="1:28" hidden="1" x14ac:dyDescent="0.2">
      <c r="A2732" t="s">
        <v>2821</v>
      </c>
      <c r="B2732" s="5">
        <v>48.43</v>
      </c>
      <c r="C2732" s="2">
        <v>294784000</v>
      </c>
      <c r="D2732" s="2">
        <v>-911000000</v>
      </c>
      <c r="E2732" t="s">
        <v>27</v>
      </c>
      <c r="F2732" s="2">
        <v>-463000000</v>
      </c>
      <c r="G2732" s="1">
        <f>D2732/$C$3</f>
        <v>-9.1602706492962724</v>
      </c>
      <c r="H2732" s="1">
        <f>F2732/$C$3</f>
        <v>-4.655549188390971</v>
      </c>
      <c r="I2732" s="1">
        <f>$B$3/G2732</f>
        <v>-0.72377774127332606</v>
      </c>
      <c r="J2732" s="1">
        <f>$B$3/H2732</f>
        <v>-1.424106959611231</v>
      </c>
      <c r="K2732" s="4">
        <v>5735000000</v>
      </c>
      <c r="L2732" s="4">
        <v>2746000000</v>
      </c>
      <c r="M2732" s="1">
        <f>(K2732-L2732)/C2732</f>
        <v>10.139627659574469</v>
      </c>
      <c r="N2732" s="1">
        <f>B2732/M2732</f>
        <v>4.7763095081967206</v>
      </c>
      <c r="O2732" s="4">
        <v>2990000000</v>
      </c>
      <c r="P2732" s="1">
        <f>F2732/O2732*100</f>
        <v>-15.484949832775921</v>
      </c>
      <c r="Q2732" s="1">
        <f>D2732/O2732*100</f>
        <v>-30.468227424749163</v>
      </c>
      <c r="R2732" s="1">
        <f>B2732/S2732</f>
        <v>-1.5671118682766194</v>
      </c>
      <c r="S2732" s="1">
        <f>($O2732+$O2732*($Q2732-$C$1)/$C$1)/$C2732</f>
        <v>-30.903983933999125</v>
      </c>
      <c r="T2732" s="1">
        <f>($O2732+$O2732*($Q2732+T$2-$C$1)/$C$1)/$C2732</f>
        <v>-28.875379939209719</v>
      </c>
      <c r="U2732" s="1">
        <f>($O2732+$O2732*($Q2732+U$2-$C$1)/$C$1)/$C2732</f>
        <v>-29.889681936604422</v>
      </c>
      <c r="V2732" s="1">
        <f>($O2732+$O2732*($Q2732+V$2-$C$1)/$C$1)/$C2732</f>
        <v>-30.903983933999125</v>
      </c>
      <c r="AA2732"/>
      <c r="AB2732"/>
    </row>
    <row r="2733" spans="1:28" hidden="1" x14ac:dyDescent="0.2">
      <c r="A2733" t="s">
        <v>2822</v>
      </c>
      <c r="B2733" s="5">
        <v>171.49</v>
      </c>
      <c r="C2733" s="2">
        <v>132999000</v>
      </c>
      <c r="D2733" s="2">
        <v>1836000000</v>
      </c>
      <c r="E2733" t="s">
        <v>27</v>
      </c>
      <c r="F2733" s="2">
        <v>461000000</v>
      </c>
      <c r="G2733" s="1">
        <f>D2733/$C$3</f>
        <v>18.461313844245836</v>
      </c>
      <c r="H2733" s="1">
        <f>F2733/$C$3</f>
        <v>4.635438824726215</v>
      </c>
      <c r="I2733" s="1">
        <f>$B$3/G2733</f>
        <v>0.35912936944444446</v>
      </c>
      <c r="J2733" s="1">
        <f>$B$3/H2733</f>
        <v>1.4302852978308025</v>
      </c>
      <c r="K2733" s="4">
        <v>125501000000</v>
      </c>
      <c r="L2733" s="4">
        <v>109721000000</v>
      </c>
      <c r="M2733" s="1">
        <f>(K2733-L2733)/C2733</f>
        <v>118.64750862788442</v>
      </c>
      <c r="N2733" s="1">
        <f>B2733/M2733</f>
        <v>1.4453737965779467</v>
      </c>
      <c r="O2733" s="4">
        <v>15780000000</v>
      </c>
      <c r="P2733" s="1">
        <f>F2733/O2733*100</f>
        <v>2.9214195183776934</v>
      </c>
      <c r="Q2733" s="1">
        <f>D2733/O2733*100</f>
        <v>11.634980988593156</v>
      </c>
      <c r="R2733" s="1">
        <f>B2733/S2733</f>
        <v>1.2422657140522877</v>
      </c>
      <c r="S2733" s="1">
        <f>($O2733+$O2733*($Q2733-$C$1)/$C$1)/$C2733</f>
        <v>138.04615072293777</v>
      </c>
      <c r="T2733" s="1">
        <f>($O2733+$O2733*($Q2733+T$2-$C$1)/$C$1)/$C2733</f>
        <v>161.77565244851465</v>
      </c>
      <c r="U2733" s="1">
        <f>($O2733+$O2733*($Q2733+U$2-$C$1)/$C$1)/$C2733</f>
        <v>149.91090158572621</v>
      </c>
      <c r="V2733" s="1">
        <f>($O2733+$O2733*($Q2733+V$2-$C$1)/$C$1)/$C2733</f>
        <v>138.04615072293777</v>
      </c>
      <c r="AA2733"/>
      <c r="AB2733"/>
    </row>
    <row r="2734" spans="1:28" hidden="1" x14ac:dyDescent="0.2">
      <c r="A2734" t="s">
        <v>2823</v>
      </c>
      <c r="B2734" s="5">
        <v>46.47</v>
      </c>
      <c r="C2734" s="2">
        <v>28598000</v>
      </c>
      <c r="D2734" s="2">
        <v>108000000</v>
      </c>
      <c r="E2734" t="s">
        <v>27</v>
      </c>
      <c r="F2734" s="2">
        <v>38000000</v>
      </c>
      <c r="G2734" s="1">
        <f>D2734/$C$3</f>
        <v>1.0859596378968139</v>
      </c>
      <c r="H2734" s="1">
        <f>F2734/$C$3</f>
        <v>0.38209690963036047</v>
      </c>
      <c r="I2734" s="1">
        <f>$B$3/G2734</f>
        <v>6.1051992805555555</v>
      </c>
      <c r="J2734" s="1">
        <f>$B$3/H2734</f>
        <v>17.351619007894737</v>
      </c>
      <c r="K2734" s="4">
        <v>2182000000</v>
      </c>
      <c r="L2734" s="4">
        <v>1227000000</v>
      </c>
      <c r="M2734" s="1">
        <f>(K2734-L2734)/C2734</f>
        <v>33.393943632421845</v>
      </c>
      <c r="N2734" s="1">
        <f>B2734/M2734</f>
        <v>1.3915696963350785</v>
      </c>
      <c r="O2734" s="3">
        <v>955000000</v>
      </c>
      <c r="P2734" s="1">
        <f>F2734/O2734*100</f>
        <v>3.9790575916230364</v>
      </c>
      <c r="Q2734" s="1">
        <f>D2734/O2734*100</f>
        <v>11.30890052356021</v>
      </c>
      <c r="R2734" s="1">
        <f>B2734/S2734</f>
        <v>1.2305083888888888</v>
      </c>
      <c r="S2734" s="1">
        <f>($O2734+$O2734*($Q2734-$C$1)/$C$1)/$C2734</f>
        <v>37.764878662843557</v>
      </c>
      <c r="T2734" s="1">
        <f>($O2734+$O2734*($Q2734+T$2-$C$1)/$C$1)/$C2734</f>
        <v>44.443667389327928</v>
      </c>
      <c r="U2734" s="1">
        <f>($O2734+$O2734*($Q2734+U$2-$C$1)/$C$1)/$C2734</f>
        <v>41.104273026085743</v>
      </c>
      <c r="V2734" s="1">
        <f>($O2734+$O2734*($Q2734+V$2-$C$1)/$C$1)/$C2734</f>
        <v>37.764878662843557</v>
      </c>
      <c r="AA2734"/>
      <c r="AB2734"/>
    </row>
    <row r="2735" spans="1:28" hidden="1" x14ac:dyDescent="0.2">
      <c r="A2735" t="s">
        <v>2824</v>
      </c>
      <c r="B2735" s="5">
        <v>44.26</v>
      </c>
      <c r="C2735" s="2">
        <v>63968215</v>
      </c>
      <c r="D2735" s="2">
        <v>211000000</v>
      </c>
      <c r="E2735" t="s">
        <v>27</v>
      </c>
      <c r="F2735" s="2">
        <v>51000000</v>
      </c>
      <c r="G2735" s="1">
        <f>D2735/$C$3</f>
        <v>2.1216433666317385</v>
      </c>
      <c r="H2735" s="1">
        <f>F2735/$C$3</f>
        <v>0.51281427345127328</v>
      </c>
      <c r="I2735" s="1">
        <f>$B$3/G2735</f>
        <v>3.1249361246445493</v>
      </c>
      <c r="J2735" s="1">
        <f>$B$3/H2735</f>
        <v>12.928657299999999</v>
      </c>
      <c r="K2735" s="4">
        <v>3159000000</v>
      </c>
      <c r="L2735" s="4">
        <v>1457000000</v>
      </c>
      <c r="M2735" s="1">
        <f>(K2735-L2735)/C2735</f>
        <v>26.606964099279619</v>
      </c>
      <c r="N2735" s="1">
        <f>B2735/M2735</f>
        <v>1.6634742631609869</v>
      </c>
      <c r="O2735" s="4">
        <v>1702000000</v>
      </c>
      <c r="P2735" s="1">
        <f>F2735/O2735*100</f>
        <v>2.9964747356051706</v>
      </c>
      <c r="Q2735" s="1">
        <f>D2735/O2735*100</f>
        <v>12.397179788484136</v>
      </c>
      <c r="R2735" s="1">
        <f>B2735/S2735</f>
        <v>1.341816680521327</v>
      </c>
      <c r="S2735" s="1">
        <f>($O2735+$O2735*($Q2735-$C$1)/$C$1)/$C2735</f>
        <v>32.985131756451231</v>
      </c>
      <c r="T2735" s="1">
        <f>($O2735+$O2735*($Q2735+T$2-$C$1)/$C$1)/$C2735</f>
        <v>38.306524576307154</v>
      </c>
      <c r="U2735" s="1">
        <f>($O2735+$O2735*($Q2735+U$2-$C$1)/$C$1)/$C2735</f>
        <v>35.645828166379196</v>
      </c>
      <c r="V2735" s="1">
        <f>($O2735+$O2735*($Q2735+V$2-$C$1)/$C$1)/$C2735</f>
        <v>32.985131756451231</v>
      </c>
      <c r="AA2735"/>
      <c r="AB2735"/>
    </row>
    <row r="2736" spans="1:28" hidden="1" x14ac:dyDescent="0.2">
      <c r="A2736" t="s">
        <v>2825</v>
      </c>
      <c r="B2736" s="5">
        <v>10.85</v>
      </c>
      <c r="C2736" s="2">
        <v>34064831</v>
      </c>
      <c r="D2736" s="2">
        <v>26000000</v>
      </c>
      <c r="E2736" t="s">
        <v>27</v>
      </c>
      <c r="F2736" s="2">
        <v>8000000</v>
      </c>
      <c r="G2736" s="1">
        <f>D2736/$C$3</f>
        <v>0.26143472764182557</v>
      </c>
      <c r="H2736" s="1">
        <f>F2736/$C$3</f>
        <v>8.0441454659023248E-2</v>
      </c>
      <c r="I2736" s="1">
        <f>$B$3/G2736</f>
        <v>25.360058550000002</v>
      </c>
      <c r="J2736" s="1">
        <f>$B$3/H2736</f>
        <v>82.420190287500006</v>
      </c>
      <c r="K2736" s="4">
        <v>2144000000</v>
      </c>
      <c r="L2736" s="4">
        <v>1933000000</v>
      </c>
      <c r="M2736" s="1">
        <f>(K2736-L2736)/C2736</f>
        <v>6.1940715337762864</v>
      </c>
      <c r="N2736" s="1">
        <f>B2736/M2736</f>
        <v>1.7516749590047394</v>
      </c>
      <c r="O2736" s="3">
        <v>212000000</v>
      </c>
      <c r="P2736" s="1">
        <f>F2736/O2736*100</f>
        <v>3.7735849056603774</v>
      </c>
      <c r="Q2736" s="1">
        <f>D2736/O2736*100</f>
        <v>12.264150943396226</v>
      </c>
      <c r="R2736" s="1">
        <f>B2736/S2736</f>
        <v>1.4215516013461538</v>
      </c>
      <c r="S2736" s="1">
        <f>($O2736+$O2736*($Q2736-$C$1)/$C$1)/$C2736</f>
        <v>7.6325052074968465</v>
      </c>
      <c r="T2736" s="1">
        <f>($O2736+$O2736*($Q2736+T$2-$C$1)/$C$1)/$C2736</f>
        <v>8.8771906721040246</v>
      </c>
      <c r="U2736" s="1">
        <f>($O2736+$O2736*($Q2736+U$2-$C$1)/$C$1)/$C2736</f>
        <v>8.2548479398004346</v>
      </c>
      <c r="V2736" s="1">
        <f>($O2736+$O2736*($Q2736+V$2-$C$1)/$C$1)/$C2736</f>
        <v>7.6325052074968465</v>
      </c>
      <c r="AA2736"/>
      <c r="AB2736"/>
    </row>
    <row r="2737" spans="1:28" hidden="1" x14ac:dyDescent="0.2">
      <c r="A2737" t="s">
        <v>2826</v>
      </c>
      <c r="B2737" s="5">
        <v>15.96</v>
      </c>
      <c r="C2737" s="2">
        <v>10740712</v>
      </c>
      <c r="D2737" s="2">
        <v>8000000</v>
      </c>
      <c r="E2737" t="s">
        <v>27</v>
      </c>
      <c r="F2737" s="2">
        <v>4000000</v>
      </c>
      <c r="G2737" s="1">
        <f>D2737/$C$3</f>
        <v>8.0441454659023248E-2</v>
      </c>
      <c r="H2737" s="1">
        <f>F2737/$C$3</f>
        <v>4.0220727329511624E-2</v>
      </c>
      <c r="I2737" s="1">
        <f>$B$3/G2737</f>
        <v>82.420190287500006</v>
      </c>
      <c r="J2737" s="1">
        <f>$B$3/H2737</f>
        <v>164.84038057500001</v>
      </c>
      <c r="K2737" s="4">
        <v>1355000000</v>
      </c>
      <c r="L2737" s="4">
        <v>1195000000</v>
      </c>
      <c r="M2737" s="1">
        <f>(K2737-L2737)/C2737</f>
        <v>14.896591585362311</v>
      </c>
      <c r="N2737" s="1">
        <f>B2737/M2737</f>
        <v>1.071386022</v>
      </c>
      <c r="O2737" s="3">
        <v>160000000</v>
      </c>
      <c r="P2737" s="1">
        <f>F2737/O2737*100</f>
        <v>2.5</v>
      </c>
      <c r="Q2737" s="1">
        <f>D2737/O2737*100</f>
        <v>5</v>
      </c>
      <c r="R2737" s="1">
        <f>B2737/S2737</f>
        <v>2.142772044</v>
      </c>
      <c r="S2737" s="1">
        <f>($O2737+$O2737*($Q2737-$C$1)/$C$1)/$C2737</f>
        <v>7.4482957926811553</v>
      </c>
      <c r="T2737" s="1">
        <f>($O2737+$O2737*($Q2737+T$2-$C$1)/$C$1)/$C2737</f>
        <v>10.427614109753618</v>
      </c>
      <c r="U2737" s="1">
        <f>($O2737+$O2737*($Q2737+U$2-$C$1)/$C$1)/$C2737</f>
        <v>8.937954951217387</v>
      </c>
      <c r="V2737" s="1">
        <f>($O2737+$O2737*($Q2737+V$2-$C$1)/$C$1)/$C2737</f>
        <v>7.4482957926811553</v>
      </c>
      <c r="AA2737"/>
      <c r="AB2737"/>
    </row>
    <row r="2738" spans="1:28" hidden="1" x14ac:dyDescent="0.2">
      <c r="A2738" t="s">
        <v>2827</v>
      </c>
      <c r="B2738" s="5">
        <v>23.05</v>
      </c>
      <c r="C2738" s="2">
        <v>100560000</v>
      </c>
      <c r="D2738" s="2">
        <v>84000000</v>
      </c>
      <c r="E2738" t="s">
        <v>27</v>
      </c>
      <c r="F2738" s="2">
        <v>-56000000</v>
      </c>
      <c r="G2738" s="1">
        <f>D2738/$C$3</f>
        <v>0.84463527391974413</v>
      </c>
      <c r="H2738" s="1">
        <f>F2738/$C$3</f>
        <v>-0.56309018261316279</v>
      </c>
      <c r="I2738" s="1">
        <f>$B$3/G2738</f>
        <v>7.8495419321428574</v>
      </c>
      <c r="J2738" s="1">
        <f>$B$3/H2738</f>
        <v>-11.774312898214285</v>
      </c>
      <c r="K2738" s="4">
        <v>5721000000</v>
      </c>
      <c r="L2738" s="4">
        <v>3430000000</v>
      </c>
      <c r="M2738" s="1">
        <f>(K2738-L2738)/C2738</f>
        <v>22.782418456642802</v>
      </c>
      <c r="N2738" s="1">
        <f>B2738/M2738</f>
        <v>1.0117450894805762</v>
      </c>
      <c r="O2738" s="4">
        <v>1569000000</v>
      </c>
      <c r="P2738" s="1">
        <f>F2738/O2738*100</f>
        <v>-3.5691523263224987</v>
      </c>
      <c r="Q2738" s="1">
        <f>D2738/O2738*100</f>
        <v>5.353728489483748</v>
      </c>
      <c r="R2738" s="1">
        <f>B2738/S2738</f>
        <v>2.7594142857142852</v>
      </c>
      <c r="S2738" s="1">
        <f>($O2738+$O2738*($Q2738-$C$1)/$C$1)/$C2738</f>
        <v>8.3532219570405744</v>
      </c>
      <c r="T2738" s="1">
        <f>($O2738+$O2738*($Q2738+T$2-$C$1)/$C$1)/$C2738</f>
        <v>11.473747016706444</v>
      </c>
      <c r="U2738" s="1">
        <f>($O2738+$O2738*($Q2738+U$2-$C$1)/$C$1)/$C2738</f>
        <v>9.913484486873509</v>
      </c>
      <c r="V2738" s="1">
        <f>($O2738+$O2738*($Q2738+V$2-$C$1)/$C$1)/$C2738</f>
        <v>8.3532219570405744</v>
      </c>
      <c r="AA2738"/>
      <c r="AB2738"/>
    </row>
    <row r="2739" spans="1:28" hidden="1" x14ac:dyDescent="0.2">
      <c r="A2739" t="s">
        <v>2828</v>
      </c>
      <c r="B2739" s="5">
        <v>25</v>
      </c>
      <c r="C2739" s="2">
        <v>141368000</v>
      </c>
      <c r="D2739" s="2">
        <v>60000000</v>
      </c>
      <c r="E2739" t="s">
        <v>27</v>
      </c>
      <c r="F2739" s="2">
        <v>46000000</v>
      </c>
      <c r="G2739" s="1">
        <f>D2739/$C$3</f>
        <v>0.60331090994267444</v>
      </c>
      <c r="H2739" s="1">
        <f>F2739/$C$3</f>
        <v>0.46253836428938372</v>
      </c>
      <c r="I2739" s="1">
        <f>$B$3/G2739</f>
        <v>10.989358704999999</v>
      </c>
      <c r="J2739" s="1">
        <f>$B$3/H2739</f>
        <v>14.333946136956522</v>
      </c>
      <c r="K2739" s="4">
        <v>8776000000</v>
      </c>
      <c r="L2739" s="4">
        <v>5868000000</v>
      </c>
      <c r="M2739" s="1">
        <f>(K2739-L2739)/C2739</f>
        <v>20.570426121894631</v>
      </c>
      <c r="N2739" s="1">
        <f>B2739/M2739</f>
        <v>1.2153370013755158</v>
      </c>
      <c r="O2739" s="4">
        <v>2707000000</v>
      </c>
      <c r="P2739" s="1">
        <f>F2739/O2739*100</f>
        <v>1.6992981159955671</v>
      </c>
      <c r="Q2739" s="1">
        <f>D2739/O2739*100</f>
        <v>2.2164758034724787</v>
      </c>
      <c r="R2739" s="1">
        <f>B2739/S2739</f>
        <v>5.8903333333333334</v>
      </c>
      <c r="S2739" s="1">
        <f>($O2739+$O2739*($Q2739-$C$1)/$C$1)/$C2739</f>
        <v>4.2442419783826608</v>
      </c>
      <c r="T2739" s="1">
        <f>($O2739+$O2739*($Q2739+T$2-$C$1)/$C$1)/$C2739</f>
        <v>8.0739629902099477</v>
      </c>
      <c r="U2739" s="1">
        <f>($O2739+$O2739*($Q2739+U$2-$C$1)/$C$1)/$C2739</f>
        <v>6.1591024842963042</v>
      </c>
      <c r="V2739" s="1">
        <f>($O2739+$O2739*($Q2739+V$2-$C$1)/$C$1)/$C2739</f>
        <v>4.2442419783826608</v>
      </c>
      <c r="AA2739"/>
      <c r="AB2739"/>
    </row>
    <row r="2740" spans="1:28" hidden="1" x14ac:dyDescent="0.2">
      <c r="A2740" t="s">
        <v>2829</v>
      </c>
      <c r="B2740" s="5">
        <v>28.9</v>
      </c>
      <c r="C2740" s="2">
        <v>65578000</v>
      </c>
      <c r="D2740" s="2">
        <v>-384000000</v>
      </c>
      <c r="E2740" t="s">
        <v>415</v>
      </c>
      <c r="F2740" s="2">
        <v>11000000</v>
      </c>
      <c r="G2740" s="1">
        <f>D2740/$C$3</f>
        <v>-3.8611898236331164</v>
      </c>
      <c r="H2740" s="1">
        <f>F2740/$C$3</f>
        <v>0.11060700015615697</v>
      </c>
      <c r="I2740" s="1">
        <f>$B$3/G2740</f>
        <v>-1.7170872976562499</v>
      </c>
      <c r="J2740" s="1">
        <f>$B$3/H2740</f>
        <v>59.941956572727271</v>
      </c>
      <c r="K2740" s="4">
        <v>1106000000</v>
      </c>
      <c r="L2740" s="3">
        <v>792000000</v>
      </c>
      <c r="M2740" s="1">
        <f>(K2740-L2740)/C2740</f>
        <v>4.7881911616700723</v>
      </c>
      <c r="N2740" s="1">
        <f>B2740/M2740</f>
        <v>6.0356821656050954</v>
      </c>
      <c r="O2740" s="3">
        <v>314000000</v>
      </c>
      <c r="P2740" s="1">
        <f>F2740/O2740*100</f>
        <v>3.5031847133757963</v>
      </c>
      <c r="Q2740" s="1">
        <f>D2740/O2740*100</f>
        <v>-122.29299363057325</v>
      </c>
      <c r="R2740" s="1">
        <f>B2740/S2740</f>
        <v>-0.49354276041666667</v>
      </c>
      <c r="S2740" s="1">
        <f>($O2740+$O2740*($Q2740-$C$1)/$C$1)/$C2740</f>
        <v>-58.556223123608525</v>
      </c>
      <c r="T2740" s="1">
        <f>($O2740+$O2740*($Q2740+T$2-$C$1)/$C$1)/$C2740</f>
        <v>-57.598584891274513</v>
      </c>
      <c r="U2740" s="1">
        <f>($O2740+$O2740*($Q2740+U$2-$C$1)/$C$1)/$C2740</f>
        <v>-58.077404007441523</v>
      </c>
      <c r="V2740" s="1">
        <f>($O2740+$O2740*($Q2740+V$2-$C$1)/$C$1)/$C2740</f>
        <v>-58.556223123608525</v>
      </c>
      <c r="AA2740"/>
      <c r="AB2740"/>
    </row>
    <row r="2741" spans="1:28" hidden="1" x14ac:dyDescent="0.2">
      <c r="A2741" t="s">
        <v>2830</v>
      </c>
      <c r="B2741" s="5">
        <v>44.38</v>
      </c>
      <c r="C2741" s="2">
        <v>86303694</v>
      </c>
      <c r="D2741" s="2">
        <v>137000000</v>
      </c>
      <c r="E2741" t="s">
        <v>114</v>
      </c>
      <c r="F2741" s="2">
        <v>61000000</v>
      </c>
      <c r="G2741" s="1">
        <f>D2741/$C$3</f>
        <v>1.3775599110357732</v>
      </c>
      <c r="H2741" s="1">
        <f>F2741/$C$3</f>
        <v>0.6133660917750523</v>
      </c>
      <c r="I2741" s="1">
        <f>$B$3/G2741</f>
        <v>4.8128578270072992</v>
      </c>
      <c r="J2741" s="1">
        <f>$B$3/H2741</f>
        <v>10.809205283606557</v>
      </c>
      <c r="K2741" s="4">
        <v>6924000000</v>
      </c>
      <c r="L2741" s="4">
        <v>4041000000</v>
      </c>
      <c r="M2741" s="1">
        <f>(K2741-L2741)/C2741</f>
        <v>33.405290855800445</v>
      </c>
      <c r="N2741" s="1">
        <f>B2741/M2741</f>
        <v>1.3285320637252864</v>
      </c>
      <c r="O2741" s="4">
        <v>2874000000</v>
      </c>
      <c r="P2741" s="1">
        <f>F2741/O2741*100</f>
        <v>2.1224773834377175</v>
      </c>
      <c r="Q2741" s="1">
        <f>D2741/O2741*100</f>
        <v>4.7668754349338895</v>
      </c>
      <c r="R2741" s="1">
        <f>B2741/S2741</f>
        <v>2.7957357224233585</v>
      </c>
      <c r="S2741" s="1">
        <f>($O2741+$O2741*($Q2741-$C$1)/$C$1)/$C2741</f>
        <v>15.874175675493099</v>
      </c>
      <c r="T2741" s="1">
        <f>($O2741+$O2741*($Q2741+T$2-$C$1)/$C$1)/$C2741</f>
        <v>22.534377265473708</v>
      </c>
      <c r="U2741" s="1">
        <f>($O2741+$O2741*($Q2741+U$2-$C$1)/$C$1)/$C2741</f>
        <v>19.204276470483403</v>
      </c>
      <c r="V2741" s="1">
        <f>($O2741+$O2741*($Q2741+V$2-$C$1)/$C$1)/$C2741</f>
        <v>15.874175675493099</v>
      </c>
      <c r="AA2741"/>
      <c r="AB2741"/>
    </row>
    <row r="2742" spans="1:28" hidden="1" x14ac:dyDescent="0.2">
      <c r="A2742" t="s">
        <v>2831</v>
      </c>
      <c r="B2742" s="5">
        <v>240.35</v>
      </c>
      <c r="C2742" s="2">
        <v>130805000</v>
      </c>
      <c r="D2742" s="2">
        <v>484000000</v>
      </c>
      <c r="E2742" t="s">
        <v>1064</v>
      </c>
      <c r="F2742" s="2">
        <v>126000000</v>
      </c>
      <c r="G2742" s="1">
        <f>D2742/$C$3</f>
        <v>4.8667080068709065</v>
      </c>
      <c r="H2742" s="1">
        <f>F2742/$C$3</f>
        <v>1.2669529108796163</v>
      </c>
      <c r="I2742" s="1">
        <f>$B$3/G2742</f>
        <v>1.3623171948347108</v>
      </c>
      <c r="J2742" s="1">
        <f>$B$3/H2742</f>
        <v>5.233027954761905</v>
      </c>
      <c r="K2742" s="4">
        <v>2855000000</v>
      </c>
      <c r="L2742" s="4">
        <v>1206000000</v>
      </c>
      <c r="M2742" s="1">
        <f>(K2742-L2742)/C2742</f>
        <v>12.60655173731891</v>
      </c>
      <c r="N2742" s="1">
        <f>B2742/M2742</f>
        <v>19.065483171619164</v>
      </c>
      <c r="O2742" s="4">
        <v>1649000000</v>
      </c>
      <c r="P2742" s="1">
        <f>F2742/O2742*100</f>
        <v>7.640994542146756</v>
      </c>
      <c r="Q2742" s="1">
        <f>D2742/O2742*100</f>
        <v>29.351121892055794</v>
      </c>
      <c r="R2742" s="1">
        <f>B2742/S2742</f>
        <v>6.4956573863636367</v>
      </c>
      <c r="S2742" s="1">
        <f>($O2742+$O2742*($Q2742-$C$1)/$C$1)/$C2742</f>
        <v>37.0016436680555</v>
      </c>
      <c r="T2742" s="1">
        <f>($O2742+$O2742*($Q2742+T$2-$C$1)/$C$1)/$C2742</f>
        <v>39.522954015519282</v>
      </c>
      <c r="U2742" s="1">
        <f>($O2742+$O2742*($Q2742+U$2-$C$1)/$C$1)/$C2742</f>
        <v>38.262298841787391</v>
      </c>
      <c r="V2742" s="1">
        <f>($O2742+$O2742*($Q2742+V$2-$C$1)/$C$1)/$C2742</f>
        <v>37.0016436680555</v>
      </c>
      <c r="AA2742"/>
      <c r="AB2742"/>
    </row>
    <row r="2743" spans="1:28" hidden="1" x14ac:dyDescent="0.2">
      <c r="A2743" t="s">
        <v>2832</v>
      </c>
      <c r="B2743" s="5">
        <v>7.86</v>
      </c>
      <c r="C2743" s="2">
        <v>28786000</v>
      </c>
      <c r="D2743" s="2">
        <v>-54000000</v>
      </c>
      <c r="E2743" t="s">
        <v>33</v>
      </c>
      <c r="F2743" s="2">
        <v>1.05</v>
      </c>
      <c r="G2743" s="1">
        <f>D2743/$C$3</f>
        <v>-0.54297981894840697</v>
      </c>
      <c r="H2743" s="1">
        <f>F2743/$C$3</f>
        <v>1.0557940923996803E-8</v>
      </c>
      <c r="I2743" s="1">
        <f>$B$3/G2743</f>
        <v>-12.210398561111111</v>
      </c>
      <c r="J2743" s="1">
        <f>$B$3/H2743</f>
        <v>627963354.57142854</v>
      </c>
      <c r="K2743" s="3">
        <v>573000000</v>
      </c>
      <c r="L2743" s="3">
        <v>430000000</v>
      </c>
      <c r="M2743" s="1">
        <f>(K2743-L2743)/C2743</f>
        <v>4.967692628361009</v>
      </c>
      <c r="N2743" s="1">
        <f>B2743/M2743</f>
        <v>1.5822234965034965</v>
      </c>
      <c r="O2743" s="3">
        <v>144000000</v>
      </c>
      <c r="P2743" s="1">
        <f>F2743/O2743*100</f>
        <v>7.2916666666666664E-7</v>
      </c>
      <c r="Q2743" s="1">
        <f>D2743/O2743*100</f>
        <v>-37.5</v>
      </c>
      <c r="R2743" s="1">
        <f>B2743/S2743</f>
        <v>-0.41899622222222221</v>
      </c>
      <c r="S2743" s="1">
        <f>($O2743+$O2743*($Q2743-$C$1)/$C$1)/$C2743</f>
        <v>-18.759119016188425</v>
      </c>
      <c r="T2743" s="1">
        <f>($O2743+$O2743*($Q2743+T$2-$C$1)/$C$1)/$C2743</f>
        <v>-17.758632668658375</v>
      </c>
      <c r="U2743" s="1">
        <f>($O2743+$O2743*($Q2743+U$2-$C$1)/$C$1)/$C2743</f>
        <v>-18.2588758424234</v>
      </c>
      <c r="V2743" s="1">
        <f>($O2743+$O2743*($Q2743+V$2-$C$1)/$C$1)/$C2743</f>
        <v>-18.759119016188425</v>
      </c>
      <c r="AA2743"/>
      <c r="AB2743"/>
    </row>
    <row r="2744" spans="1:28" hidden="1" x14ac:dyDescent="0.2">
      <c r="A2744" t="s">
        <v>2833</v>
      </c>
      <c r="B2744" s="5">
        <v>22.51</v>
      </c>
      <c r="C2744" s="2">
        <v>44216000</v>
      </c>
      <c r="D2744" s="2">
        <v>18000000</v>
      </c>
      <c r="E2744" t="s">
        <v>27</v>
      </c>
      <c r="F2744" s="2">
        <v>-5000000</v>
      </c>
      <c r="G2744" s="1">
        <f>D2744/$C$3</f>
        <v>0.18099327298280232</v>
      </c>
      <c r="H2744" s="1">
        <f>F2744/$C$3</f>
        <v>-5.027590916188953E-2</v>
      </c>
      <c r="I2744" s="1">
        <f>$B$3/G2744</f>
        <v>36.631195683333331</v>
      </c>
      <c r="J2744" s="1">
        <f>$B$3/H2744</f>
        <v>-131.87230446000001</v>
      </c>
      <c r="K2744" s="3">
        <v>539000000</v>
      </c>
      <c r="L2744" s="3">
        <v>79000000</v>
      </c>
      <c r="M2744" s="1">
        <f>(K2744-L2744)/C2744</f>
        <v>10.403473855617875</v>
      </c>
      <c r="N2744" s="1">
        <f>B2744/M2744</f>
        <v>2.1637003478260874</v>
      </c>
      <c r="O2744" s="3">
        <v>460000000</v>
      </c>
      <c r="P2744" s="1">
        <f>F2744/O2744*100</f>
        <v>-1.0869565217391304</v>
      </c>
      <c r="Q2744" s="1">
        <f>D2744/O2744*100</f>
        <v>3.9130434782608701</v>
      </c>
      <c r="R2744" s="1">
        <f>B2744/S2744</f>
        <v>5.5294564444444445</v>
      </c>
      <c r="S2744" s="1">
        <f>($O2744+$O2744*($Q2744-$C$1)/$C$1)/$C2744</f>
        <v>4.0709245521982993</v>
      </c>
      <c r="T2744" s="1">
        <f>($O2744+$O2744*($Q2744+T$2-$C$1)/$C$1)/$C2744</f>
        <v>6.1516193233218743</v>
      </c>
      <c r="U2744" s="1">
        <f>($O2744+$O2744*($Q2744+U$2-$C$1)/$C$1)/$C2744</f>
        <v>5.1112719377600868</v>
      </c>
      <c r="V2744" s="1">
        <f>($O2744+$O2744*($Q2744+V$2-$C$1)/$C$1)/$C2744</f>
        <v>4.0709245521982993</v>
      </c>
      <c r="AA2744"/>
      <c r="AB2744"/>
    </row>
    <row r="2745" spans="1:28" hidden="1" x14ac:dyDescent="0.2">
      <c r="A2745" t="s">
        <v>2834</v>
      </c>
      <c r="B2745" s="5">
        <v>78.459999999999994</v>
      </c>
      <c r="C2745" s="2">
        <v>76900000</v>
      </c>
      <c r="D2745" s="2">
        <v>-36000000</v>
      </c>
      <c r="E2745" t="s">
        <v>559</v>
      </c>
      <c r="F2745" s="2">
        <v>48000000</v>
      </c>
      <c r="G2745" s="1">
        <f>D2745/$C$3</f>
        <v>-0.36198654596560464</v>
      </c>
      <c r="H2745" s="1">
        <f>F2745/$C$3</f>
        <v>0.48264872795413954</v>
      </c>
      <c r="I2745" s="1">
        <f>$B$3/G2745</f>
        <v>-18.315597841666666</v>
      </c>
      <c r="J2745" s="1">
        <f>$B$3/H2745</f>
        <v>13.736698381249999</v>
      </c>
      <c r="K2745" s="4">
        <v>2868000000</v>
      </c>
      <c r="L2745" s="4">
        <v>1307000000</v>
      </c>
      <c r="M2745" s="1">
        <f>(K2745-L2745)/C2745</f>
        <v>20.299089726918076</v>
      </c>
      <c r="N2745" s="1">
        <f>B2745/M2745</f>
        <v>3.8651979500320301</v>
      </c>
      <c r="O2745" s="4">
        <v>1561000000</v>
      </c>
      <c r="P2745" s="1">
        <f>F2745/O2745*100</f>
        <v>3.0749519538757211</v>
      </c>
      <c r="Q2745" s="1">
        <f>D2745/O2745*100</f>
        <v>-2.3062139654067906</v>
      </c>
      <c r="R2745" s="1">
        <f>B2745/S2745</f>
        <v>-16.759927777777776</v>
      </c>
      <c r="S2745" s="1">
        <f>($O2745+$O2745*($Q2745-$C$1)/$C$1)/$C2745</f>
        <v>-4.6814044213263983</v>
      </c>
      <c r="T2745" s="1">
        <f>($O2745+$O2745*($Q2745+T$2-$C$1)/$C$1)/$C2745</f>
        <v>-0.62158647594278282</v>
      </c>
      <c r="U2745" s="1">
        <f>($O2745+$O2745*($Q2745+U$2-$C$1)/$C$1)/$C2745</f>
        <v>-2.6514954486345905</v>
      </c>
      <c r="V2745" s="1">
        <f>($O2745+$O2745*($Q2745+V$2-$C$1)/$C$1)/$C2745</f>
        <v>-4.6814044213263983</v>
      </c>
      <c r="AA2745"/>
      <c r="AB2745"/>
    </row>
    <row r="2746" spans="1:28" hidden="1" x14ac:dyDescent="0.2">
      <c r="A2746" t="s">
        <v>2835</v>
      </c>
      <c r="B2746" s="5">
        <v>8.44</v>
      </c>
      <c r="C2746" s="2">
        <v>32115847</v>
      </c>
      <c r="D2746" s="2">
        <v>11000000</v>
      </c>
      <c r="E2746" t="s">
        <v>27</v>
      </c>
      <c r="F2746" s="2">
        <v>1.23</v>
      </c>
      <c r="G2746" s="1">
        <f>D2746/$C$3</f>
        <v>0.11060700015615697</v>
      </c>
      <c r="H2746" s="1">
        <f>F2746/$C$3</f>
        <v>1.2367873653824826E-8</v>
      </c>
      <c r="I2746" s="1">
        <f>$B$3/G2746</f>
        <v>59.941956572727271</v>
      </c>
      <c r="J2746" s="1">
        <f>$B$3/H2746</f>
        <v>536066278.29268289</v>
      </c>
      <c r="K2746" s="3">
        <v>83000000</v>
      </c>
      <c r="L2746" s="3">
        <v>18000000</v>
      </c>
      <c r="M2746" s="1">
        <f>(K2746-L2746)/C2746</f>
        <v>2.0239229561655341</v>
      </c>
      <c r="N2746" s="1">
        <f>B2746/M2746</f>
        <v>4.1701192104615386</v>
      </c>
      <c r="O2746" s="3">
        <v>65000000</v>
      </c>
      <c r="P2746" s="1">
        <f>F2746/O2746*100</f>
        <v>1.8923076923076924E-6</v>
      </c>
      <c r="Q2746" s="1">
        <f>D2746/O2746*100</f>
        <v>16.923076923076923</v>
      </c>
      <c r="R2746" s="1">
        <f>B2746/S2746</f>
        <v>2.4641613516363634</v>
      </c>
      <c r="S2746" s="1">
        <f>($O2746+$O2746*($Q2746-$C$1)/$C$1)/$C2746</f>
        <v>3.4251003873570576</v>
      </c>
      <c r="T2746" s="1">
        <f>($O2746+$O2746*($Q2746+T$2-$C$1)/$C$1)/$C2746</f>
        <v>3.8298849785901647</v>
      </c>
      <c r="U2746" s="1">
        <f>($O2746+$O2746*($Q2746+U$2-$C$1)/$C$1)/$C2746</f>
        <v>3.6274926829736112</v>
      </c>
      <c r="V2746" s="1">
        <f>($O2746+$O2746*($Q2746+V$2-$C$1)/$C$1)/$C2746</f>
        <v>3.4251003873570576</v>
      </c>
      <c r="AA2746"/>
      <c r="AB2746"/>
    </row>
    <row r="2747" spans="1:28" hidden="1" x14ac:dyDescent="0.2">
      <c r="A2747" t="s">
        <v>2836</v>
      </c>
      <c r="B2747" s="5">
        <v>1.02</v>
      </c>
      <c r="C2747" s="2">
        <v>72919624</v>
      </c>
      <c r="D2747" s="2">
        <v>-12000000</v>
      </c>
      <c r="E2747" t="s">
        <v>27</v>
      </c>
      <c r="F2747" s="2">
        <v>-12000000</v>
      </c>
      <c r="G2747" s="1">
        <f>D2747/$C$3</f>
        <v>-0.12066218198853489</v>
      </c>
      <c r="H2747" s="1">
        <f>F2747/$C$3</f>
        <v>-0.12066218198853489</v>
      </c>
      <c r="I2747" s="1">
        <f>$B$3/G2747</f>
        <v>-54.946793524999997</v>
      </c>
      <c r="J2747" s="1">
        <f>$B$3/H2747</f>
        <v>-54.946793524999997</v>
      </c>
      <c r="K2747" s="3">
        <v>97000000</v>
      </c>
      <c r="L2747" s="3">
        <v>34000000</v>
      </c>
      <c r="M2747" s="1">
        <f>(K2747-L2747)/C2747</f>
        <v>0.86396495955601749</v>
      </c>
      <c r="N2747" s="1">
        <f>B2747/M2747</f>
        <v>1.1806034361904763</v>
      </c>
      <c r="O2747" s="3">
        <v>63000000</v>
      </c>
      <c r="P2747" s="1">
        <f>F2747/O2747*100</f>
        <v>-19.047619047619047</v>
      </c>
      <c r="Q2747" s="1">
        <f>D2747/O2747*100</f>
        <v>-19.047619047619047</v>
      </c>
      <c r="R2747" s="1">
        <f>B2747/S2747</f>
        <v>-0.61981680400000005</v>
      </c>
      <c r="S2747" s="1">
        <f>($O2747+$O2747*($Q2747-$C$1)/$C$1)/$C2747</f>
        <v>-1.6456475420114618</v>
      </c>
      <c r="T2747" s="1">
        <f>($O2747+$O2747*($Q2747+T$2-$C$1)/$C$1)/$C2747</f>
        <v>-1.4728545501002583</v>
      </c>
      <c r="U2747" s="1">
        <f>($O2747+$O2747*($Q2747+U$2-$C$1)/$C$1)/$C2747</f>
        <v>-1.5592510460558602</v>
      </c>
      <c r="V2747" s="1">
        <f>($O2747+$O2747*($Q2747+V$2-$C$1)/$C$1)/$C2747</f>
        <v>-1.6456475420114618</v>
      </c>
      <c r="AA2747"/>
      <c r="AB2747"/>
    </row>
    <row r="2748" spans="1:28" hidden="1" x14ac:dyDescent="0.2">
      <c r="A2748" t="s">
        <v>2836</v>
      </c>
      <c r="B2748" s="5">
        <v>1.02</v>
      </c>
      <c r="C2748" s="2">
        <v>72919624</v>
      </c>
      <c r="D2748" s="2">
        <v>-12000000</v>
      </c>
      <c r="E2748" t="s">
        <v>27</v>
      </c>
      <c r="F2748" s="2">
        <v>-12000000</v>
      </c>
      <c r="G2748" s="1">
        <f>D2748/$C$3</f>
        <v>-0.12066218198853489</v>
      </c>
      <c r="H2748" s="1">
        <f>F2748/$C$3</f>
        <v>-0.12066218198853489</v>
      </c>
      <c r="I2748" s="1">
        <f>$B$3/G2748</f>
        <v>-54.946793524999997</v>
      </c>
      <c r="J2748" s="1">
        <f>$B$3/H2748</f>
        <v>-54.946793524999997</v>
      </c>
      <c r="K2748" s="2" t="s">
        <v>17</v>
      </c>
      <c r="L2748" s="2" t="s">
        <v>18</v>
      </c>
      <c r="M2748" s="1" t="e">
        <f>(K2748-L2748)/C2748</f>
        <v>#VALUE!</v>
      </c>
      <c r="N2748" s="1" t="e">
        <f>B2748/M2748</f>
        <v>#VALUE!</v>
      </c>
      <c r="O2748" s="2" t="s">
        <v>21</v>
      </c>
      <c r="P2748" s="1" t="e">
        <f>F2748/O2748*100</f>
        <v>#VALUE!</v>
      </c>
      <c r="Q2748" s="1" t="e">
        <f>D2748/O2748*100</f>
        <v>#VALUE!</v>
      </c>
      <c r="R2748" s="1" t="e">
        <f>B2748/S2748</f>
        <v>#VALUE!</v>
      </c>
      <c r="S2748" s="1" t="e">
        <f>($O2748+$O2748*($Q2748-$C$1)/$C$1)/$C2748</f>
        <v>#VALUE!</v>
      </c>
      <c r="T2748" s="1" t="e">
        <f>($O2748+$O2748*($Q2748+T$2-$C$1)/$C$1)/$C2748</f>
        <v>#VALUE!</v>
      </c>
      <c r="U2748" s="1" t="e">
        <f>($O2748+$O2748*($Q2748+U$2-$C$1)/$C$1)/$C2748</f>
        <v>#VALUE!</v>
      </c>
      <c r="V2748" s="1" t="e">
        <f>($O2748+$O2748*($Q2748+V$2-$C$1)/$C$1)/$C2748</f>
        <v>#VALUE!</v>
      </c>
      <c r="AA2748"/>
      <c r="AB2748"/>
    </row>
    <row r="2749" spans="1:28" hidden="1" x14ac:dyDescent="0.2">
      <c r="A2749" t="s">
        <v>2837</v>
      </c>
      <c r="B2749" s="5">
        <v>11.74</v>
      </c>
      <c r="C2749" s="2">
        <v>56146949</v>
      </c>
      <c r="D2749" s="2">
        <v>45000000</v>
      </c>
      <c r="E2749" t="s">
        <v>27</v>
      </c>
      <c r="F2749" s="2">
        <v>13000000</v>
      </c>
      <c r="G2749" s="1">
        <f>D2749/$C$3</f>
        <v>0.45248318245700581</v>
      </c>
      <c r="H2749" s="1">
        <f>F2749/$C$3</f>
        <v>0.13071736382091279</v>
      </c>
      <c r="I2749" s="1">
        <f>$B$3/G2749</f>
        <v>14.652478273333333</v>
      </c>
      <c r="J2749" s="1">
        <f>$B$3/H2749</f>
        <v>50.720117100000003</v>
      </c>
      <c r="K2749" s="4">
        <v>7161000000</v>
      </c>
      <c r="L2749" s="4">
        <v>6556000000</v>
      </c>
      <c r="M2749" s="1">
        <f>(K2749-L2749)/C2749</f>
        <v>10.775296089552436</v>
      </c>
      <c r="N2749" s="1">
        <f>B2749/M2749</f>
        <v>1.0895292252231406</v>
      </c>
      <c r="O2749" s="3">
        <v>605000000</v>
      </c>
      <c r="P2749" s="1">
        <f>F2749/O2749*100</f>
        <v>2.1487603305785123</v>
      </c>
      <c r="Q2749" s="1">
        <f>D2749/O2749*100</f>
        <v>7.4380165289256199</v>
      </c>
      <c r="R2749" s="1">
        <f>B2749/S2749</f>
        <v>1.4648115139111111</v>
      </c>
      <c r="S2749" s="1">
        <f>($O2749+$O2749*($Q2749-$C$1)/$C$1)/$C2749</f>
        <v>8.0146830418158608</v>
      </c>
      <c r="T2749" s="1">
        <f>($O2749+$O2749*($Q2749+T$2-$C$1)/$C$1)/$C2749</f>
        <v>10.169742259726348</v>
      </c>
      <c r="U2749" s="1">
        <f>($O2749+$O2749*($Q2749+U$2-$C$1)/$C$1)/$C2749</f>
        <v>9.0922126507711027</v>
      </c>
      <c r="V2749" s="1">
        <f>($O2749+$O2749*($Q2749+V$2-$C$1)/$C$1)/$C2749</f>
        <v>8.0146830418158608</v>
      </c>
      <c r="AA2749"/>
      <c r="AB2749"/>
    </row>
    <row r="2750" spans="1:28" hidden="1" x14ac:dyDescent="0.2">
      <c r="A2750" t="s">
        <v>2838</v>
      </c>
      <c r="B2750" s="5">
        <v>7.24</v>
      </c>
      <c r="C2750" s="2">
        <v>44854157</v>
      </c>
      <c r="D2750" s="2">
        <v>7000000</v>
      </c>
      <c r="E2750" t="s">
        <v>61</v>
      </c>
      <c r="F2750" s="2">
        <v>0.91</v>
      </c>
      <c r="G2750" s="1">
        <f>D2750/$C$3</f>
        <v>7.0386272826645349E-2</v>
      </c>
      <c r="H2750" s="1">
        <f>F2750/$C$3</f>
        <v>9.1502154674638962E-9</v>
      </c>
      <c r="I2750" s="1">
        <f>$B$3/G2750</f>
        <v>94.194503185714282</v>
      </c>
      <c r="J2750" s="1">
        <f>$B$3/H2750</f>
        <v>724573101.42857134</v>
      </c>
      <c r="K2750" s="3">
        <v>149000000</v>
      </c>
      <c r="L2750" s="3">
        <v>49000000</v>
      </c>
      <c r="M2750" s="1">
        <f>(K2750-L2750)/C2750</f>
        <v>2.229447763336629</v>
      </c>
      <c r="N2750" s="1">
        <f>B2750/M2750</f>
        <v>3.2474409668000002</v>
      </c>
      <c r="O2750" s="3">
        <v>99000000</v>
      </c>
      <c r="P2750" s="1">
        <f>F2750/O2750*100</f>
        <v>9.1919191919191928E-7</v>
      </c>
      <c r="Q2750" s="1">
        <f>D2750/O2750*100</f>
        <v>7.0707070707070701</v>
      </c>
      <c r="R2750" s="1">
        <f>B2750/S2750</f>
        <v>4.6392013811428567</v>
      </c>
      <c r="S2750" s="1">
        <f>($O2750+$O2750*($Q2750-$C$1)/$C$1)/$C2750</f>
        <v>1.5606134343356404</v>
      </c>
      <c r="T2750" s="1">
        <f>($O2750+$O2750*($Q2750+T$2-$C$1)/$C$1)/$C2750</f>
        <v>2.0020440914762925</v>
      </c>
      <c r="U2750" s="1">
        <f>($O2750+$O2750*($Q2750+U$2-$C$1)/$C$1)/$C2750</f>
        <v>1.7813287629059662</v>
      </c>
      <c r="V2750" s="1">
        <f>($O2750+$O2750*($Q2750+V$2-$C$1)/$C$1)/$C2750</f>
        <v>1.5606134343356404</v>
      </c>
      <c r="AA2750"/>
      <c r="AB2750"/>
    </row>
    <row r="2751" spans="1:28" hidden="1" x14ac:dyDescent="0.2">
      <c r="A2751" t="s">
        <v>2839</v>
      </c>
      <c r="B2751" s="5">
        <v>23.07</v>
      </c>
      <c r="C2751" s="2">
        <v>101981632</v>
      </c>
      <c r="D2751" s="2">
        <v>-168000000</v>
      </c>
      <c r="E2751" t="s">
        <v>61</v>
      </c>
      <c r="F2751" s="2">
        <v>-168000000</v>
      </c>
      <c r="G2751" s="1">
        <f>D2751/$C$3</f>
        <v>-1.6892705478394883</v>
      </c>
      <c r="H2751" s="1">
        <f>F2751/$C$3</f>
        <v>-1.6892705478394883</v>
      </c>
      <c r="I2751" s="1">
        <f>$B$3/G2751</f>
        <v>-3.9247709660714287</v>
      </c>
      <c r="J2751" s="1">
        <f>$B$3/H2751</f>
        <v>-3.9247709660714287</v>
      </c>
      <c r="K2751" s="4">
        <v>1570000000</v>
      </c>
      <c r="L2751" s="3">
        <v>213000000</v>
      </c>
      <c r="M2751" s="1">
        <f>(K2751-L2751)/C2751</f>
        <v>13.306317749455118</v>
      </c>
      <c r="N2751" s="1">
        <f>B2751/M2751</f>
        <v>1.7337628962711864</v>
      </c>
      <c r="O2751" s="4">
        <v>1357000000</v>
      </c>
      <c r="P2751" s="1">
        <f>F2751/O2751*100</f>
        <v>-12.380250552689757</v>
      </c>
      <c r="Q2751" s="1">
        <f>D2751/O2751*100</f>
        <v>-12.380250552689757</v>
      </c>
      <c r="R2751" s="1">
        <f>B2751/S2751</f>
        <v>-1.400426339428571</v>
      </c>
      <c r="S2751" s="1">
        <f>($O2751+$O2751*($Q2751-$C$1)/$C$1)/$C2751</f>
        <v>-16.473554767195729</v>
      </c>
      <c r="T2751" s="1">
        <f>($O2751+$O2751*($Q2751+T$2-$C$1)/$C$1)/$C2751</f>
        <v>-13.812291217304706</v>
      </c>
      <c r="U2751" s="1">
        <f>($O2751+$O2751*($Q2751+U$2-$C$1)/$C$1)/$C2751</f>
        <v>-15.142922992250217</v>
      </c>
      <c r="V2751" s="1">
        <f>($O2751+$O2751*($Q2751+V$2-$C$1)/$C$1)/$C2751</f>
        <v>-16.473554767195729</v>
      </c>
      <c r="AA2751"/>
      <c r="AB2751"/>
    </row>
    <row r="2752" spans="1:28" hidden="1" x14ac:dyDescent="0.2">
      <c r="A2752" t="s">
        <v>2840</v>
      </c>
      <c r="B2752" s="5">
        <v>44.05</v>
      </c>
      <c r="C2752" s="2">
        <v>20928741</v>
      </c>
      <c r="D2752" s="2">
        <v>66000000</v>
      </c>
      <c r="E2752" t="s">
        <v>30</v>
      </c>
      <c r="F2752" s="2">
        <v>16000000</v>
      </c>
      <c r="G2752" s="1">
        <f>D2752/$C$3</f>
        <v>0.66364200093694181</v>
      </c>
      <c r="H2752" s="1">
        <f>F2752/$C$3</f>
        <v>0.1608829093180465</v>
      </c>
      <c r="I2752" s="1">
        <f>$B$3/G2752</f>
        <v>9.9903260954545452</v>
      </c>
      <c r="J2752" s="1">
        <f>$B$3/H2752</f>
        <v>41.210095143750003</v>
      </c>
      <c r="K2752" s="3">
        <v>480000000</v>
      </c>
      <c r="L2752" s="3">
        <v>266000000</v>
      </c>
      <c r="M2752" s="1">
        <f>(K2752-L2752)/C2752</f>
        <v>10.225173124365197</v>
      </c>
      <c r="N2752" s="1">
        <f>B2752/M2752</f>
        <v>4.3079955189252335</v>
      </c>
      <c r="O2752" s="3">
        <v>207000000</v>
      </c>
      <c r="P2752" s="1">
        <f>F2752/O2752*100</f>
        <v>7.7294685990338161</v>
      </c>
      <c r="Q2752" s="1">
        <f>D2752/O2752*100</f>
        <v>31.884057971014489</v>
      </c>
      <c r="R2752" s="1">
        <f>B2752/S2752</f>
        <v>1.3968349106818183</v>
      </c>
      <c r="S2752" s="1">
        <f>($O2752+$O2752*($Q2752-$C$1)/$C$1)/$C2752</f>
        <v>31.535580663930041</v>
      </c>
      <c r="T2752" s="1">
        <f>($O2752+$O2752*($Q2752+T$2-$C$1)/$C$1)/$C2752</f>
        <v>33.513721632849283</v>
      </c>
      <c r="U2752" s="1">
        <f>($O2752+$O2752*($Q2752+U$2-$C$1)/$C$1)/$C2752</f>
        <v>32.524651148389658</v>
      </c>
      <c r="V2752" s="1">
        <f>($O2752+$O2752*($Q2752+V$2-$C$1)/$C$1)/$C2752</f>
        <v>31.535580663930041</v>
      </c>
      <c r="AA2752"/>
      <c r="AB2752"/>
    </row>
    <row r="2753" spans="1:28" hidden="1" x14ac:dyDescent="0.2">
      <c r="A2753" t="s">
        <v>2841</v>
      </c>
      <c r="B2753" s="5">
        <v>5.17</v>
      </c>
      <c r="C2753" s="2">
        <v>84000000</v>
      </c>
      <c r="D2753" s="2">
        <v>-3607000000</v>
      </c>
      <c r="E2753" t="s">
        <v>364</v>
      </c>
      <c r="F2753" s="2">
        <v>-1.1000000000000001</v>
      </c>
      <c r="G2753" s="1">
        <f>D2753/$C$3</f>
        <v>-36.269040869387112</v>
      </c>
      <c r="H2753" s="1">
        <f>F2753/$C$3</f>
        <v>-1.1060700015615698E-8</v>
      </c>
      <c r="I2753" s="1">
        <f>$B$3/G2753</f>
        <v>-0.18280053293595785</v>
      </c>
      <c r="J2753" s="1">
        <f>$B$3/H2753</f>
        <v>-599419565.72727263</v>
      </c>
      <c r="K2753" s="4">
        <v>10356000000</v>
      </c>
      <c r="L2753" s="4">
        <v>7276000000</v>
      </c>
      <c r="M2753" s="1">
        <f>(K2753-L2753)/C2753</f>
        <v>36.666666666666664</v>
      </c>
      <c r="N2753" s="1">
        <f>B2753/M2753</f>
        <v>0.14100000000000001</v>
      </c>
      <c r="O2753" s="4">
        <v>3080000000</v>
      </c>
      <c r="P2753" s="1">
        <f>F2753/O2753*100</f>
        <v>-3.5714285714285718E-8</v>
      </c>
      <c r="Q2753" s="1">
        <f>D2753/O2753*100</f>
        <v>-117.11038961038962</v>
      </c>
      <c r="R2753" s="1">
        <f>B2753/S2753</f>
        <v>-1.2039922373163293E-2</v>
      </c>
      <c r="S2753" s="1">
        <f>($O2753+$O2753*($Q2753-$C$1)/$C$1)/$C2753</f>
        <v>-429.40476190476193</v>
      </c>
      <c r="T2753" s="1">
        <f>($O2753+$O2753*($Q2753+T$2-$C$1)/$C$1)/$C2753</f>
        <v>-422.07142857142856</v>
      </c>
      <c r="U2753" s="1">
        <f>($O2753+$O2753*($Q2753+U$2-$C$1)/$C$1)/$C2753</f>
        <v>-425.73809523809524</v>
      </c>
      <c r="V2753" s="1">
        <f>($O2753+$O2753*($Q2753+V$2-$C$1)/$C$1)/$C2753</f>
        <v>-429.40476190476193</v>
      </c>
      <c r="AA2753"/>
      <c r="AB2753"/>
    </row>
    <row r="2754" spans="1:28" hidden="1" x14ac:dyDescent="0.2">
      <c r="A2754" t="s">
        <v>2842</v>
      </c>
      <c r="B2754" s="5">
        <v>21.13</v>
      </c>
      <c r="C2754" s="2">
        <v>7663832</v>
      </c>
      <c r="D2754" s="2">
        <v>9000000</v>
      </c>
      <c r="E2754" t="s">
        <v>114</v>
      </c>
      <c r="F2754" s="2">
        <v>3000000</v>
      </c>
      <c r="G2754" s="1">
        <f>D2754/$C$3</f>
        <v>9.0496636491401161E-2</v>
      </c>
      <c r="H2754" s="1">
        <f>F2754/$C$3</f>
        <v>3.0165545497133722E-2</v>
      </c>
      <c r="I2754" s="1">
        <f>$B$3/G2754</f>
        <v>73.262391366666662</v>
      </c>
      <c r="J2754" s="1">
        <f>$B$3/H2754</f>
        <v>219.78717409999999</v>
      </c>
      <c r="K2754" s="4">
        <v>1265000000</v>
      </c>
      <c r="L2754" s="4">
        <v>1123000000</v>
      </c>
      <c r="M2754" s="1">
        <f>(K2754-L2754)/C2754</f>
        <v>18.5285898751434</v>
      </c>
      <c r="N2754" s="1">
        <f>B2754/M2754</f>
        <v>1.1403997898591549</v>
      </c>
      <c r="O2754" s="3">
        <v>143000000</v>
      </c>
      <c r="P2754" s="1">
        <f>F2754/O2754*100</f>
        <v>2.0979020979020979</v>
      </c>
      <c r="Q2754" s="1">
        <f>D2754/O2754*100</f>
        <v>6.2937062937062942</v>
      </c>
      <c r="R2754" s="1">
        <f>B2754/S2754</f>
        <v>1.7992974462222222</v>
      </c>
      <c r="S2754" s="1">
        <f>($O2754+$O2754*($Q2754-$C$1)/$C$1)/$C2754</f>
        <v>11.743472456076804</v>
      </c>
      <c r="T2754" s="1">
        <f>($O2754+$O2754*($Q2754+T$2-$C$1)/$C$1)/$C2754</f>
        <v>15.475287036563431</v>
      </c>
      <c r="U2754" s="1">
        <f>($O2754+$O2754*($Q2754+U$2-$C$1)/$C$1)/$C2754</f>
        <v>13.609379746320117</v>
      </c>
      <c r="V2754" s="1">
        <f>($O2754+$O2754*($Q2754+V$2-$C$1)/$C$1)/$C2754</f>
        <v>11.743472456076804</v>
      </c>
      <c r="AA2754"/>
      <c r="AB2754"/>
    </row>
    <row r="2755" spans="1:28" hidden="1" x14ac:dyDescent="0.2">
      <c r="A2755" t="s">
        <v>2843</v>
      </c>
      <c r="B2755" s="5">
        <v>11.26</v>
      </c>
      <c r="C2755" s="2">
        <v>167108000</v>
      </c>
      <c r="D2755" s="2">
        <v>2000000</v>
      </c>
      <c r="E2755" t="s">
        <v>201</v>
      </c>
      <c r="F2755" s="2">
        <v>11000000</v>
      </c>
      <c r="G2755" s="1">
        <f>D2755/$C$3</f>
        <v>2.0110363664755812E-2</v>
      </c>
      <c r="H2755" s="1">
        <f>F2755/$C$3</f>
        <v>0.11060700015615697</v>
      </c>
      <c r="I2755" s="1">
        <f>$B$3/G2755</f>
        <v>329.68076115000002</v>
      </c>
      <c r="J2755" s="1">
        <f>$B$3/H2755</f>
        <v>59.941956572727271</v>
      </c>
      <c r="K2755" s="4">
        <v>3533000000</v>
      </c>
      <c r="L2755" s="4">
        <v>1763000000</v>
      </c>
      <c r="M2755" s="1">
        <f>(K2755-L2755)/C2755</f>
        <v>10.59195250975417</v>
      </c>
      <c r="N2755" s="1">
        <f>B2755/M2755</f>
        <v>1.0630712316384181</v>
      </c>
      <c r="O2755" s="4">
        <v>1770000000</v>
      </c>
      <c r="P2755" s="1">
        <f>F2755/O2755*100</f>
        <v>0.62146892655367236</v>
      </c>
      <c r="Q2755" s="1">
        <f>D2755/O2755*100</f>
        <v>0.11299435028248588</v>
      </c>
      <c r="R2755" s="1">
        <f>B2755/S2755</f>
        <v>94.081803999999991</v>
      </c>
      <c r="S2755" s="1">
        <f>($O2755+$O2755*($Q2755-$C$1)/$C$1)/$C2755</f>
        <v>0.11968307920626182</v>
      </c>
      <c r="T2755" s="1">
        <f>($O2755+$O2755*($Q2755+T$2-$C$1)/$C$1)/$C2755</f>
        <v>2.2380735811570962</v>
      </c>
      <c r="U2755" s="1">
        <f>($O2755+$O2755*($Q2755+U$2-$C$1)/$C$1)/$C2755</f>
        <v>1.178878330181679</v>
      </c>
      <c r="V2755" s="1">
        <f>($O2755+$O2755*($Q2755+V$2-$C$1)/$C$1)/$C2755</f>
        <v>0.11968307920626182</v>
      </c>
      <c r="AA2755"/>
      <c r="AB2755"/>
    </row>
    <row r="2756" spans="1:28" hidden="1" x14ac:dyDescent="0.2">
      <c r="A2756" t="s">
        <v>2844</v>
      </c>
      <c r="B2756" s="5">
        <v>12.6</v>
      </c>
      <c r="C2756" s="2">
        <v>5820746</v>
      </c>
      <c r="D2756" s="2">
        <v>3000000</v>
      </c>
      <c r="E2756" t="s">
        <v>114</v>
      </c>
      <c r="F2756" s="2">
        <v>0.82</v>
      </c>
      <c r="G2756" s="1">
        <f>D2756/$C$3</f>
        <v>3.0165545497133722E-2</v>
      </c>
      <c r="H2756" s="1">
        <f>F2756/$C$3</f>
        <v>8.2452491025498822E-9</v>
      </c>
      <c r="I2756" s="1">
        <f>$B$3/G2756</f>
        <v>219.78717409999999</v>
      </c>
      <c r="J2756" s="1">
        <f>$B$3/H2756</f>
        <v>804099417.43902445</v>
      </c>
      <c r="K2756" s="3">
        <v>630000000</v>
      </c>
      <c r="L2756" s="3">
        <v>576000000</v>
      </c>
      <c r="M2756" s="1">
        <f>(K2756-L2756)/C2756</f>
        <v>9.2771613810326023</v>
      </c>
      <c r="N2756" s="1">
        <f>B2756/M2756</f>
        <v>1.3581740666666666</v>
      </c>
      <c r="O2756" s="3">
        <v>55000000</v>
      </c>
      <c r="P2756" s="1">
        <f>F2756/O2756*100</f>
        <v>1.490909090909091E-6</v>
      </c>
      <c r="Q2756" s="1">
        <f>D2756/O2756*100</f>
        <v>5.4545454545454541</v>
      </c>
      <c r="R2756" s="1">
        <f>B2756/S2756</f>
        <v>2.4447133200000004</v>
      </c>
      <c r="S2756" s="1">
        <f>($O2756+$O2756*($Q2756-$C$1)/$C$1)/$C2756</f>
        <v>5.1539785450181119</v>
      </c>
      <c r="T2756" s="1">
        <f>($O2756+$O2756*($Q2756+T$2-$C$1)/$C$1)/$C2756</f>
        <v>7.0437706781914207</v>
      </c>
      <c r="U2756" s="1">
        <f>($O2756+$O2756*($Q2756+U$2-$C$1)/$C$1)/$C2756</f>
        <v>6.0988746116047672</v>
      </c>
      <c r="V2756" s="1">
        <f>($O2756+$O2756*($Q2756+V$2-$C$1)/$C$1)/$C2756</f>
        <v>5.1539785450181119</v>
      </c>
      <c r="AA2756"/>
      <c r="AB2756"/>
    </row>
    <row r="2757" spans="1:28" hidden="1" x14ac:dyDescent="0.2">
      <c r="A2757" t="s">
        <v>2845</v>
      </c>
      <c r="B2757" s="5">
        <v>0.86</v>
      </c>
      <c r="C2757" s="2">
        <v>83092085</v>
      </c>
      <c r="D2757" s="2">
        <v>-545000000</v>
      </c>
      <c r="E2757" t="s">
        <v>27</v>
      </c>
      <c r="F2757" s="2">
        <v>-58000000</v>
      </c>
      <c r="G2757" s="1">
        <f>D2757/$C$3</f>
        <v>-5.4800740986459591</v>
      </c>
      <c r="H2757" s="1">
        <f>F2757/$C$3</f>
        <v>-0.58320054627791862</v>
      </c>
      <c r="I2757" s="1">
        <f>$B$3/G2757</f>
        <v>-1.2098376555963304</v>
      </c>
      <c r="J2757" s="1">
        <f>$B$3/H2757</f>
        <v>-11.368302108620689</v>
      </c>
      <c r="K2757" s="4">
        <v>3792000000</v>
      </c>
      <c r="L2757" s="4">
        <v>3259000000</v>
      </c>
      <c r="M2757" s="1">
        <f>(K2757-L2757)/C2757</f>
        <v>6.4145700520091653</v>
      </c>
      <c r="N2757" s="1">
        <f>B2757/M2757</f>
        <v>0.13406978067542213</v>
      </c>
      <c r="O2757" s="3">
        <v>533000000</v>
      </c>
      <c r="P2757" s="1">
        <f>F2757/O2757*100</f>
        <v>-10.881801125703564</v>
      </c>
      <c r="Q2757" s="1">
        <f>D2757/O2757*100</f>
        <v>-102.25140712945591</v>
      </c>
      <c r="R2757" s="1">
        <f>B2757/S2757</f>
        <v>-1.3111778550458716E-2</v>
      </c>
      <c r="S2757" s="1">
        <f>($O2757+$O2757*($Q2757-$C$1)/$C$1)/$C2757</f>
        <v>-65.589881394840432</v>
      </c>
      <c r="T2757" s="1">
        <f>($O2757+$O2757*($Q2757+T$2-$C$1)/$C$1)/$C2757</f>
        <v>-64.306967384438607</v>
      </c>
      <c r="U2757" s="1">
        <f>($O2757+$O2757*($Q2757+U$2-$C$1)/$C$1)/$C2757</f>
        <v>-64.948424389639513</v>
      </c>
      <c r="V2757" s="1">
        <f>($O2757+$O2757*($Q2757+V$2-$C$1)/$C$1)/$C2757</f>
        <v>-65.589881394840432</v>
      </c>
      <c r="AA2757"/>
      <c r="AB2757"/>
    </row>
    <row r="2758" spans="1:28" hidden="1" x14ac:dyDescent="0.2">
      <c r="A2758" t="s">
        <v>2846</v>
      </c>
      <c r="B2758" s="5">
        <v>10.8</v>
      </c>
      <c r="C2758" s="2">
        <v>48902766</v>
      </c>
      <c r="D2758" s="2">
        <v>-171000000</v>
      </c>
      <c r="E2758" t="s">
        <v>27</v>
      </c>
      <c r="F2758" s="2">
        <v>-45000000</v>
      </c>
      <c r="G2758" s="1">
        <f>D2758/$C$3</f>
        <v>-1.719436093336622</v>
      </c>
      <c r="H2758" s="1">
        <f>F2758/$C$3</f>
        <v>-0.45248318245700581</v>
      </c>
      <c r="I2758" s="1">
        <f>$B$3/G2758</f>
        <v>-3.8559153350877193</v>
      </c>
      <c r="J2758" s="1">
        <f>$B$3/H2758</f>
        <v>-14.652478273333333</v>
      </c>
      <c r="K2758" s="3">
        <v>351000000</v>
      </c>
      <c r="L2758" s="3">
        <v>96000000</v>
      </c>
      <c r="M2758" s="1">
        <f>(K2758-L2758)/C2758</f>
        <v>5.2144289752444681</v>
      </c>
      <c r="N2758" s="1">
        <f>B2758/M2758</f>
        <v>2.0711759717647058</v>
      </c>
      <c r="O2758" s="3">
        <v>255000000</v>
      </c>
      <c r="P2758" s="1">
        <f>F2758/O2758*100</f>
        <v>-17.647058823529413</v>
      </c>
      <c r="Q2758" s="1">
        <f>D2758/O2758*100</f>
        <v>-67.058823529411754</v>
      </c>
      <c r="R2758" s="1">
        <f>B2758/S2758</f>
        <v>-0.30885957473684217</v>
      </c>
      <c r="S2758" s="1">
        <f>($O2758+$O2758*($Q2758-$C$1)/$C$1)/$C2758</f>
        <v>-34.967347245757011</v>
      </c>
      <c r="T2758" s="1">
        <f>($O2758+$O2758*($Q2758+T$2-$C$1)/$C$1)/$C2758</f>
        <v>-33.924461450708115</v>
      </c>
      <c r="U2758" s="1">
        <f>($O2758+$O2758*($Q2758+U$2-$C$1)/$C$1)/$C2758</f>
        <v>-34.44590434823256</v>
      </c>
      <c r="V2758" s="1">
        <f>($O2758+$O2758*($Q2758+V$2-$C$1)/$C$1)/$C2758</f>
        <v>-34.967347245757011</v>
      </c>
      <c r="AA2758"/>
      <c r="AB2758"/>
    </row>
    <row r="2759" spans="1:28" hidden="1" x14ac:dyDescent="0.2">
      <c r="A2759" t="s">
        <v>2847</v>
      </c>
      <c r="B2759" s="5">
        <v>22.91</v>
      </c>
      <c r="C2759" s="2">
        <v>8250259</v>
      </c>
      <c r="D2759" s="2">
        <v>9000000</v>
      </c>
      <c r="E2759" t="s">
        <v>27</v>
      </c>
      <c r="F2759" s="2">
        <v>4000000</v>
      </c>
      <c r="G2759" s="1">
        <f>D2759/$C$3</f>
        <v>9.0496636491401161E-2</v>
      </c>
      <c r="H2759" s="1">
        <f>F2759/$C$3</f>
        <v>4.0220727329511624E-2</v>
      </c>
      <c r="I2759" s="1">
        <f>$B$3/G2759</f>
        <v>73.262391366666662</v>
      </c>
      <c r="J2759" s="1">
        <f>$B$3/H2759</f>
        <v>164.84038057500001</v>
      </c>
      <c r="K2759" s="4">
        <v>1234000000</v>
      </c>
      <c r="L2759" s="4">
        <v>1101000000</v>
      </c>
      <c r="M2759" s="1">
        <f>(K2759-L2759)/C2759</f>
        <v>16.120706028744067</v>
      </c>
      <c r="N2759" s="1">
        <f>B2759/M2759</f>
        <v>1.4211536367669173</v>
      </c>
      <c r="O2759" s="3">
        <v>133000000</v>
      </c>
      <c r="P2759" s="1">
        <f>F2759/O2759*100</f>
        <v>3.007518796992481</v>
      </c>
      <c r="Q2759" s="1">
        <f>D2759/O2759*100</f>
        <v>6.7669172932330826</v>
      </c>
      <c r="R2759" s="1">
        <f>B2759/S2759</f>
        <v>2.1001492632222223</v>
      </c>
      <c r="S2759" s="1">
        <f>($O2759+$O2759*($Q2759-$C$1)/$C$1)/$C2759</f>
        <v>10.908748440503505</v>
      </c>
      <c r="T2759" s="1">
        <f>($O2759+$O2759*($Q2759+T$2-$C$1)/$C$1)/$C2759</f>
        <v>14.132889646252316</v>
      </c>
      <c r="U2759" s="1">
        <f>($O2759+$O2759*($Q2759+U$2-$C$1)/$C$1)/$C2759</f>
        <v>12.520819043377911</v>
      </c>
      <c r="V2759" s="1">
        <f>($O2759+$O2759*($Q2759+V$2-$C$1)/$C$1)/$C2759</f>
        <v>10.908748440503505</v>
      </c>
      <c r="AA2759"/>
      <c r="AB2759"/>
    </row>
    <row r="2760" spans="1:28" hidden="1" x14ac:dyDescent="0.2">
      <c r="A2760" t="s">
        <v>2848</v>
      </c>
      <c r="B2760" s="5">
        <v>44.02</v>
      </c>
      <c r="C2760" s="2">
        <v>63297943</v>
      </c>
      <c r="D2760" s="2">
        <v>168000000</v>
      </c>
      <c r="E2760" t="s">
        <v>27</v>
      </c>
      <c r="F2760" s="2">
        <v>34000000</v>
      </c>
      <c r="G2760" s="1">
        <f>D2760/$C$3</f>
        <v>1.6892705478394883</v>
      </c>
      <c r="H2760" s="1">
        <f>F2760/$C$3</f>
        <v>0.34187618230084882</v>
      </c>
      <c r="I2760" s="1">
        <f>$B$3/G2760</f>
        <v>3.9247709660714287</v>
      </c>
      <c r="J2760" s="1">
        <f>$B$3/H2760</f>
        <v>19.39298595</v>
      </c>
      <c r="K2760" s="4">
        <v>2665000000</v>
      </c>
      <c r="L2760" s="4">
        <v>1133000000</v>
      </c>
      <c r="M2760" s="1">
        <f>(K2760-L2760)/C2760</f>
        <v>24.202998192216135</v>
      </c>
      <c r="N2760" s="1">
        <f>B2760/M2760</f>
        <v>1.8187829313707573</v>
      </c>
      <c r="O2760" s="4">
        <v>1532000000</v>
      </c>
      <c r="P2760" s="1">
        <f>F2760/O2760*100</f>
        <v>2.219321148825065</v>
      </c>
      <c r="Q2760" s="1">
        <f>D2760/O2760*100</f>
        <v>10.966057441253264</v>
      </c>
      <c r="R2760" s="1">
        <f>B2760/S2760</f>
        <v>1.6585568159880952</v>
      </c>
      <c r="S2760" s="1">
        <f>($O2760+$O2760*($Q2760-$C$1)/$C$1)/$C2760</f>
        <v>26.541146842639105</v>
      </c>
      <c r="T2760" s="1">
        <f>($O2760+$O2760*($Q2760+T$2-$C$1)/$C$1)/$C2760</f>
        <v>31.381746481082331</v>
      </c>
      <c r="U2760" s="1">
        <f>($O2760+$O2760*($Q2760+U$2-$C$1)/$C$1)/$C2760</f>
        <v>28.96144666186072</v>
      </c>
      <c r="V2760" s="1">
        <f>($O2760+$O2760*($Q2760+V$2-$C$1)/$C$1)/$C2760</f>
        <v>26.541146842639105</v>
      </c>
      <c r="AA2760"/>
      <c r="AB2760"/>
    </row>
    <row r="2761" spans="1:28" hidden="1" x14ac:dyDescent="0.2">
      <c r="A2761" t="s">
        <v>755</v>
      </c>
      <c r="B2761" s="5">
        <v>1.64</v>
      </c>
      <c r="C2761" s="2">
        <v>33000000</v>
      </c>
      <c r="D2761" s="2">
        <v>8000000</v>
      </c>
      <c r="E2761" t="s">
        <v>27</v>
      </c>
      <c r="F2761" s="2">
        <v>8000000</v>
      </c>
      <c r="G2761" s="1">
        <f>D2761/$C$3</f>
        <v>8.0441454659023248E-2</v>
      </c>
      <c r="H2761" s="1">
        <f>F2761/$C$3</f>
        <v>8.0441454659023248E-2</v>
      </c>
      <c r="I2761" s="1">
        <f>$B$3/G2761</f>
        <v>82.420190287500006</v>
      </c>
      <c r="J2761" s="1">
        <f>$B$3/H2761</f>
        <v>82.420190287500006</v>
      </c>
      <c r="K2761" s="2">
        <v>35000000</v>
      </c>
      <c r="L2761" s="2">
        <v>7000000</v>
      </c>
      <c r="M2761" s="1">
        <f>(K2761-L2761)/C2761</f>
        <v>0.84848484848484851</v>
      </c>
      <c r="N2761" s="1">
        <f>B2761/M2761</f>
        <v>1.9328571428571426</v>
      </c>
      <c r="O2761" s="2">
        <v>28000000</v>
      </c>
      <c r="P2761" s="1">
        <f>F2761/O2761*100</f>
        <v>28.571428571428569</v>
      </c>
      <c r="Q2761" s="1">
        <f>D2761/O2761*100</f>
        <v>28.571428571428569</v>
      </c>
      <c r="R2761" s="1">
        <f>B2761/S2761</f>
        <v>0.67649999999999999</v>
      </c>
      <c r="S2761" s="1">
        <f>($O2761+$O2761*($Q2761-$C$1)/$C$1)/$C2761</f>
        <v>2.4242424242424243</v>
      </c>
      <c r="T2761" s="1">
        <f>($O2761+$O2761*($Q2761+T$2-$C$1)/$C$1)/$C2761</f>
        <v>2.5939393939393938</v>
      </c>
      <c r="U2761" s="1">
        <f>($O2761+$O2761*($Q2761+U$2-$C$1)/$C$1)/$C2761</f>
        <v>2.5090909090909093</v>
      </c>
      <c r="V2761" s="1">
        <f>($O2761+$O2761*($Q2761+V$2-$C$1)/$C$1)/$C2761</f>
        <v>2.4242424242424243</v>
      </c>
      <c r="AA2761"/>
      <c r="AB2761"/>
    </row>
    <row r="2762" spans="1:28" hidden="1" x14ac:dyDescent="0.2">
      <c r="A2762" t="s">
        <v>2850</v>
      </c>
      <c r="B2762" s="5">
        <v>4.04</v>
      </c>
      <c r="C2762" s="2">
        <v>23032448</v>
      </c>
      <c r="D2762" s="2">
        <v>3000000</v>
      </c>
      <c r="E2762" t="s">
        <v>27</v>
      </c>
      <c r="F2762" s="2">
        <v>3000000</v>
      </c>
      <c r="G2762" s="1">
        <f>D2762/$C$3</f>
        <v>3.0165545497133722E-2</v>
      </c>
      <c r="H2762" s="1">
        <f>F2762/$C$3</f>
        <v>3.0165545497133722E-2</v>
      </c>
      <c r="I2762" s="1">
        <f>$B$3/G2762</f>
        <v>219.78717409999999</v>
      </c>
      <c r="J2762" s="1">
        <f>$B$3/H2762</f>
        <v>219.78717409999999</v>
      </c>
      <c r="K2762" s="3">
        <v>119000000</v>
      </c>
      <c r="L2762" s="3">
        <v>38000000</v>
      </c>
      <c r="M2762" s="1">
        <f>(K2762-L2762)/C2762</f>
        <v>3.5167777215865201</v>
      </c>
      <c r="N2762" s="1">
        <f>B2762/M2762</f>
        <v>1.1487788879012346</v>
      </c>
      <c r="O2762" s="3">
        <v>81000000</v>
      </c>
      <c r="P2762" s="1">
        <f>F2762/O2762*100</f>
        <v>3.7037037037037033</v>
      </c>
      <c r="Q2762" s="1">
        <f>D2762/O2762*100</f>
        <v>3.7037037037037033</v>
      </c>
      <c r="R2762" s="1">
        <f>B2762/S2762</f>
        <v>3.1017029973333341</v>
      </c>
      <c r="S2762" s="1">
        <f>($O2762+$O2762*($Q2762-$C$1)/$C$1)/$C2762</f>
        <v>1.3025102672542663</v>
      </c>
      <c r="T2762" s="1">
        <f>($O2762+$O2762*($Q2762+T$2-$C$1)/$C$1)/$C2762</f>
        <v>2.0058658115715704</v>
      </c>
      <c r="U2762" s="1">
        <f>($O2762+$O2762*($Q2762+U$2-$C$1)/$C$1)/$C2762</f>
        <v>1.6541880394129183</v>
      </c>
      <c r="V2762" s="1">
        <f>($O2762+$O2762*($Q2762+V$2-$C$1)/$C$1)/$C2762</f>
        <v>1.3025102672542663</v>
      </c>
      <c r="AA2762"/>
      <c r="AB2762"/>
    </row>
    <row r="2763" spans="1:28" hidden="1" x14ac:dyDescent="0.2">
      <c r="A2763" t="s">
        <v>2851</v>
      </c>
      <c r="B2763" s="5">
        <v>11.13</v>
      </c>
      <c r="C2763" s="2">
        <v>85519481</v>
      </c>
      <c r="D2763" s="2">
        <v>-6000000</v>
      </c>
      <c r="E2763" t="s">
        <v>201</v>
      </c>
      <c r="F2763" s="2">
        <v>-6000000</v>
      </c>
      <c r="G2763" s="1">
        <f>D2763/$C$3</f>
        <v>-6.0331090994267443E-2</v>
      </c>
      <c r="H2763" s="1">
        <f>F2763/$C$3</f>
        <v>-6.0331090994267443E-2</v>
      </c>
      <c r="I2763" s="1">
        <f>$B$3/G2763</f>
        <v>-109.89358704999999</v>
      </c>
      <c r="J2763" s="1">
        <f>$B$3/H2763</f>
        <v>-109.89358704999999</v>
      </c>
      <c r="K2763" s="3">
        <v>218000000</v>
      </c>
      <c r="L2763" s="3">
        <v>4000000</v>
      </c>
      <c r="M2763" s="1">
        <f>(K2763-L2763)/C2763</f>
        <v>2.5023538204119831</v>
      </c>
      <c r="N2763" s="1">
        <f>B2763/M2763</f>
        <v>4.4478122594859819</v>
      </c>
      <c r="O2763" s="3">
        <v>214000000</v>
      </c>
      <c r="P2763" s="1">
        <f>F2763/O2763*100</f>
        <v>-2.8037383177570092</v>
      </c>
      <c r="Q2763" s="1">
        <f>D2763/O2763*100</f>
        <v>-2.8037383177570092</v>
      </c>
      <c r="R2763" s="1">
        <f>B2763/S2763</f>
        <v>-15.863863725500002</v>
      </c>
      <c r="S2763" s="1">
        <f>($O2763+$O2763*($Q2763-$C$1)/$C$1)/$C2763</f>
        <v>-0.70159452908747189</v>
      </c>
      <c r="T2763" s="1">
        <f>($O2763+$O2763*($Q2763+T$2-$C$1)/$C$1)/$C2763</f>
        <v>-0.20112376500507528</v>
      </c>
      <c r="U2763" s="1">
        <f>($O2763+$O2763*($Q2763+U$2-$C$1)/$C$1)/$C2763</f>
        <v>-0.45135914704627361</v>
      </c>
      <c r="V2763" s="1">
        <f>($O2763+$O2763*($Q2763+V$2-$C$1)/$C$1)/$C2763</f>
        <v>-0.70159452908747189</v>
      </c>
      <c r="AA2763"/>
      <c r="AB2763"/>
    </row>
    <row r="2764" spans="1:28" hidden="1" x14ac:dyDescent="0.2">
      <c r="A2764" t="s">
        <v>2852</v>
      </c>
      <c r="B2764" s="5">
        <v>74.22</v>
      </c>
      <c r="C2764" s="2">
        <v>24400553</v>
      </c>
      <c r="D2764" s="2">
        <v>24000000</v>
      </c>
      <c r="E2764" t="s">
        <v>27</v>
      </c>
      <c r="F2764" s="2">
        <v>21000000</v>
      </c>
      <c r="G2764" s="1">
        <f>D2764/$C$3</f>
        <v>0.24132436397706977</v>
      </c>
      <c r="H2764" s="1">
        <f>F2764/$C$3</f>
        <v>0.21115881847993603</v>
      </c>
      <c r="I2764" s="1">
        <f>$B$3/G2764</f>
        <v>27.473396762499998</v>
      </c>
      <c r="J2764" s="1">
        <f>$B$3/H2764</f>
        <v>31.39816772857143</v>
      </c>
      <c r="K2764" s="4">
        <v>3142000000</v>
      </c>
      <c r="L2764" s="4">
        <v>1779000000</v>
      </c>
      <c r="M2764" s="1">
        <f>(K2764-L2764)/C2764</f>
        <v>55.859389744158669</v>
      </c>
      <c r="N2764" s="1">
        <f>B2764/M2764</f>
        <v>1.3286933555832721</v>
      </c>
      <c r="O2764" s="4">
        <v>1362000000</v>
      </c>
      <c r="P2764" s="1">
        <f>F2764/O2764*100</f>
        <v>1.5418502202643172</v>
      </c>
      <c r="Q2764" s="1">
        <f>D2764/O2764*100</f>
        <v>1.7621145374449341</v>
      </c>
      <c r="R2764" s="1">
        <f>B2764/S2764</f>
        <v>7.5458710152500004</v>
      </c>
      <c r="S2764" s="1">
        <f>($O2764+$O2764*($Q2764-$C$1)/$C$1)/$C2764</f>
        <v>9.8358426548775348</v>
      </c>
      <c r="T2764" s="1">
        <f>($O2764+$O2764*($Q2764+T$2-$C$1)/$C$1)/$C2764</f>
        <v>20.999524068163542</v>
      </c>
      <c r="U2764" s="1">
        <f>($O2764+$O2764*($Q2764+U$2-$C$1)/$C$1)/$C2764</f>
        <v>15.417683361520536</v>
      </c>
      <c r="V2764" s="1">
        <f>($O2764+$O2764*($Q2764+V$2-$C$1)/$C$1)/$C2764</f>
        <v>9.8358426548775348</v>
      </c>
      <c r="AA2764"/>
      <c r="AB2764"/>
    </row>
    <row r="2765" spans="1:28" hidden="1" x14ac:dyDescent="0.2">
      <c r="A2765" t="s">
        <v>2853</v>
      </c>
      <c r="B2765" s="5">
        <v>63.94</v>
      </c>
      <c r="C2765" s="2">
        <v>228754000</v>
      </c>
      <c r="D2765" s="2">
        <v>1334000000</v>
      </c>
      <c r="E2765" t="s">
        <v>27</v>
      </c>
      <c r="F2765" s="2">
        <v>273000000</v>
      </c>
      <c r="G2765" s="1">
        <f>D2765/$C$3</f>
        <v>13.413612564392128</v>
      </c>
      <c r="H2765" s="1">
        <f>F2765/$C$3</f>
        <v>2.7450646402391685</v>
      </c>
      <c r="I2765" s="1">
        <f>$B$3/G2765</f>
        <v>0.49427400472263866</v>
      </c>
      <c r="J2765" s="1">
        <f>$B$3/H2765</f>
        <v>2.4152436714285712</v>
      </c>
      <c r="K2765" s="4">
        <v>8392000000</v>
      </c>
      <c r="L2765" s="4">
        <v>5718000000</v>
      </c>
      <c r="M2765" s="1">
        <f>(K2765-L2765)/C2765</f>
        <v>11.689413081301311</v>
      </c>
      <c r="N2765" s="1">
        <f>B2765/M2765</f>
        <v>5.4699067913238588</v>
      </c>
      <c r="O2765" s="4">
        <v>2674000000</v>
      </c>
      <c r="P2765" s="1">
        <f>F2765/O2765*100</f>
        <v>10.209424083769633</v>
      </c>
      <c r="Q2765" s="1">
        <f>D2765/O2765*100</f>
        <v>49.887808526551979</v>
      </c>
      <c r="R2765" s="1">
        <f>B2765/S2765</f>
        <v>1.0964415862068966</v>
      </c>
      <c r="S2765" s="1">
        <f>($O2765+$O2765*($Q2765-$C$1)/$C$1)/$C2765</f>
        <v>58.315920158773174</v>
      </c>
      <c r="T2765" s="1">
        <f>($O2765+$O2765*($Q2765+T$2-$C$1)/$C$1)/$C2765</f>
        <v>60.653802775033434</v>
      </c>
      <c r="U2765" s="1">
        <f>($O2765+$O2765*($Q2765+U$2-$C$1)/$C$1)/$C2765</f>
        <v>59.484861466903304</v>
      </c>
      <c r="V2765" s="1">
        <f>($O2765+$O2765*($Q2765+V$2-$C$1)/$C$1)/$C2765</f>
        <v>58.315920158773174</v>
      </c>
      <c r="AA2765"/>
      <c r="AB2765"/>
    </row>
    <row r="2766" spans="1:28" hidden="1" x14ac:dyDescent="0.2">
      <c r="A2766" t="s">
        <v>2854</v>
      </c>
      <c r="B2766" s="5">
        <v>76.98</v>
      </c>
      <c r="C2766" s="2">
        <v>15415096</v>
      </c>
      <c r="D2766" s="2">
        <v>-33000000</v>
      </c>
      <c r="E2766" t="s">
        <v>27</v>
      </c>
      <c r="F2766" s="2">
        <v>-21000000</v>
      </c>
      <c r="G2766" s="1">
        <f>D2766/$C$3</f>
        <v>-0.33182100046847091</v>
      </c>
      <c r="H2766" s="1">
        <f>F2766/$C$3</f>
        <v>-0.21115881847993603</v>
      </c>
      <c r="I2766" s="1">
        <f>$B$3/G2766</f>
        <v>-19.98065219090909</v>
      </c>
      <c r="J2766" s="1">
        <f>$B$3/H2766</f>
        <v>-31.39816772857143</v>
      </c>
      <c r="K2766" s="3">
        <v>456000000</v>
      </c>
      <c r="L2766" s="3">
        <v>16000000</v>
      </c>
      <c r="M2766" s="1">
        <f>(K2766-L2766)/C2766</f>
        <v>28.543448577939444</v>
      </c>
      <c r="N2766" s="1">
        <f>B2766/M2766</f>
        <v>2.6969411138181818</v>
      </c>
      <c r="O2766" s="3">
        <v>440000000</v>
      </c>
      <c r="P2766" s="1">
        <f>F2766/O2766*100</f>
        <v>-4.7727272727272734</v>
      </c>
      <c r="Q2766" s="1">
        <f>D2766/O2766*100</f>
        <v>-7.5</v>
      </c>
      <c r="R2766" s="1">
        <f>B2766/S2766</f>
        <v>-3.5959214850909094</v>
      </c>
      <c r="S2766" s="1">
        <f>($O2766+$O2766*($Q2766-$C$1)/$C$1)/$C2766</f>
        <v>-21.407586433454583</v>
      </c>
      <c r="T2766" s="1">
        <f>($O2766+$O2766*($Q2766+T$2-$C$1)/$C$1)/$C2766</f>
        <v>-15.698896717866694</v>
      </c>
      <c r="U2766" s="1">
        <f>($O2766+$O2766*($Q2766+U$2-$C$1)/$C$1)/$C2766</f>
        <v>-18.553241575660639</v>
      </c>
      <c r="V2766" s="1">
        <f>($O2766+$O2766*($Q2766+V$2-$C$1)/$C$1)/$C2766</f>
        <v>-21.407586433454583</v>
      </c>
      <c r="AA2766"/>
      <c r="AB2766"/>
    </row>
    <row r="2767" spans="1:28" hidden="1" x14ac:dyDescent="0.2">
      <c r="A2767" t="s">
        <v>2855</v>
      </c>
      <c r="B2767" s="5">
        <v>13.84</v>
      </c>
      <c r="C2767" s="2">
        <v>38824209</v>
      </c>
      <c r="D2767" s="2">
        <v>-58000000</v>
      </c>
      <c r="E2767" t="s">
        <v>27</v>
      </c>
      <c r="F2767" s="2">
        <v>-21000000</v>
      </c>
      <c r="G2767" s="1">
        <f>D2767/$C$3</f>
        <v>-0.58320054627791862</v>
      </c>
      <c r="H2767" s="1">
        <f>F2767/$C$3</f>
        <v>-0.21115881847993603</v>
      </c>
      <c r="I2767" s="1">
        <f>$B$3/G2767</f>
        <v>-11.368302108620689</v>
      </c>
      <c r="J2767" s="1">
        <f>$B$3/H2767</f>
        <v>-31.39816772857143</v>
      </c>
      <c r="K2767" s="3">
        <v>177000000</v>
      </c>
      <c r="L2767" s="3">
        <v>16000000</v>
      </c>
      <c r="M2767" s="1">
        <f>(K2767-L2767)/C2767</f>
        <v>4.1468971074207852</v>
      </c>
      <c r="N2767" s="1">
        <f>B2767/M2767</f>
        <v>3.3374351090683225</v>
      </c>
      <c r="O2767" s="3">
        <v>162000000</v>
      </c>
      <c r="P2767" s="1">
        <f>F2767/O2767*100</f>
        <v>-12.962962962962962</v>
      </c>
      <c r="Q2767" s="1">
        <f>D2767/O2767*100</f>
        <v>-35.802469135802468</v>
      </c>
      <c r="R2767" s="1">
        <f>B2767/S2767</f>
        <v>-0.92642595268965522</v>
      </c>
      <c r="S2767" s="1">
        <f>($O2767+$O2767*($Q2767-$C$1)/$C$1)/$C2767</f>
        <v>-14.93913243667115</v>
      </c>
      <c r="T2767" s="1">
        <f>($O2767+$O2767*($Q2767+T$2-$C$1)/$C$1)/$C2767</f>
        <v>-14.10460159020883</v>
      </c>
      <c r="U2767" s="1">
        <f>($O2767+$O2767*($Q2767+U$2-$C$1)/$C$1)/$C2767</f>
        <v>-14.521867013439991</v>
      </c>
      <c r="V2767" s="1">
        <f>($O2767+$O2767*($Q2767+V$2-$C$1)/$C$1)/$C2767</f>
        <v>-14.93913243667115</v>
      </c>
      <c r="AA2767"/>
      <c r="AB2767"/>
    </row>
    <row r="2768" spans="1:28" hidden="1" x14ac:dyDescent="0.2">
      <c r="A2768" t="s">
        <v>2856</v>
      </c>
      <c r="B2768" s="5">
        <v>11.13</v>
      </c>
      <c r="C2768" s="2">
        <v>44488578</v>
      </c>
      <c r="D2768" s="2">
        <v>20000000</v>
      </c>
      <c r="E2768" t="s">
        <v>27</v>
      </c>
      <c r="F2768" s="2">
        <v>20000000</v>
      </c>
      <c r="G2768" s="1">
        <f>D2768/$C$3</f>
        <v>0.20110363664755812</v>
      </c>
      <c r="H2768" s="1">
        <f>F2768/$C$3</f>
        <v>0.20110363664755812</v>
      </c>
      <c r="I2768" s="1">
        <f>$B$3/G2768</f>
        <v>32.968076115000002</v>
      </c>
      <c r="J2768" s="1">
        <f>$B$3/H2768</f>
        <v>32.968076115000002</v>
      </c>
      <c r="K2768" s="3">
        <v>362000000</v>
      </c>
      <c r="L2768" s="3">
        <v>114000000</v>
      </c>
      <c r="M2768" s="1">
        <f>(K2768-L2768)/C2768</f>
        <v>5.5744645288505286</v>
      </c>
      <c r="N2768" s="1">
        <f>B2768/M2768</f>
        <v>1.9966043271774196</v>
      </c>
      <c r="O2768" s="3">
        <v>244000000</v>
      </c>
      <c r="P2768" s="1">
        <f>F2768/O2768*100</f>
        <v>8.1967213114754092</v>
      </c>
      <c r="Q2768" s="1">
        <f>D2768/O2768*100</f>
        <v>8.1967213114754092</v>
      </c>
      <c r="R2768" s="1">
        <f>B2768/S2768</f>
        <v>2.4757893656999999</v>
      </c>
      <c r="S2768" s="1">
        <f>($O2768+$O2768*($Q2768-$C$1)/$C$1)/$C2768</f>
        <v>4.4955359103633299</v>
      </c>
      <c r="T2768" s="1">
        <f>($O2768+$O2768*($Q2768+T$2-$C$1)/$C$1)/$C2768</f>
        <v>5.592446672491981</v>
      </c>
      <c r="U2768" s="1">
        <f>($O2768+$O2768*($Q2768+U$2-$C$1)/$C$1)/$C2768</f>
        <v>5.0439912914276555</v>
      </c>
      <c r="V2768" s="1">
        <f>($O2768+$O2768*($Q2768+V$2-$C$1)/$C$1)/$C2768</f>
        <v>4.4955359103633299</v>
      </c>
      <c r="AA2768"/>
      <c r="AB2768"/>
    </row>
    <row r="2769" spans="1:29" hidden="1" x14ac:dyDescent="0.2">
      <c r="A2769" t="s">
        <v>2857</v>
      </c>
      <c r="B2769" s="5">
        <v>14.71</v>
      </c>
      <c r="C2769" s="2">
        <v>34357745</v>
      </c>
      <c r="D2769" s="2">
        <v>-4000000</v>
      </c>
      <c r="E2769" t="s">
        <v>27</v>
      </c>
      <c r="F2769" s="2">
        <v>-2000000</v>
      </c>
      <c r="G2769" s="1">
        <f>D2769/$C$3</f>
        <v>-4.0220727329511624E-2</v>
      </c>
      <c r="H2769" s="1">
        <f>F2769/$C$3</f>
        <v>-2.0110363664755812E-2</v>
      </c>
      <c r="I2769" s="1">
        <f>$B$3/G2769</f>
        <v>-164.84038057500001</v>
      </c>
      <c r="J2769" s="1">
        <f>$B$3/H2769</f>
        <v>-329.68076115000002</v>
      </c>
      <c r="K2769" s="3">
        <v>588000000</v>
      </c>
      <c r="L2769" s="3">
        <v>622000000</v>
      </c>
      <c r="M2769" s="1">
        <f>(K2769-L2769)/C2769</f>
        <v>-0.9895876461042481</v>
      </c>
      <c r="N2769" s="1">
        <f>B2769/M2769</f>
        <v>-14.864777322058824</v>
      </c>
      <c r="O2769" s="3">
        <v>-33000000</v>
      </c>
      <c r="P2769" s="1">
        <f>F2769/O2769*100</f>
        <v>6.0606060606060606</v>
      </c>
      <c r="Q2769" s="1">
        <f>D2769/O2769*100</f>
        <v>12.121212121212121</v>
      </c>
      <c r="R2769" s="1">
        <f>B2769/S2769</f>
        <v>-12.63506072375</v>
      </c>
      <c r="S2769" s="1">
        <f>($O2769+$O2769*($Q2769-$C$1)/$C$1)/$C2769</f>
        <v>-1.1642207601226449</v>
      </c>
      <c r="T2769" s="1">
        <f>($O2769+$O2769*($Q2769+T$2-$C$1)/$C$1)/$C2769</f>
        <v>-1.3563171855428813</v>
      </c>
      <c r="U2769" s="1">
        <f>($O2769+$O2769*($Q2769+U$2-$C$1)/$C$1)/$C2769</f>
        <v>-1.260268972832763</v>
      </c>
      <c r="V2769" s="1">
        <f>($O2769+$O2769*($Q2769+V$2-$C$1)/$C$1)/$C2769</f>
        <v>-1.1642207601226449</v>
      </c>
      <c r="AA2769"/>
      <c r="AB2769"/>
    </row>
    <row r="2770" spans="1:29" s="9" customFormat="1" hidden="1" x14ac:dyDescent="0.2">
      <c r="A2770" s="9" t="s">
        <v>843</v>
      </c>
      <c r="B2770" s="10">
        <v>40.89</v>
      </c>
      <c r="C2770" s="11">
        <v>72605000</v>
      </c>
      <c r="D2770" s="11">
        <v>437000000</v>
      </c>
      <c r="E2770" s="9" t="s">
        <v>114</v>
      </c>
      <c r="F2770" s="11">
        <v>412000000</v>
      </c>
      <c r="G2770" s="12">
        <f>D2770/$C$3</f>
        <v>4.3941144607491456</v>
      </c>
      <c r="H2770" s="12">
        <f>F2770/$C$3</f>
        <v>4.1427349149396973</v>
      </c>
      <c r="I2770" s="12">
        <f>$B$3/G2770</f>
        <v>1.5088364354691075</v>
      </c>
      <c r="J2770" s="12">
        <f>$B$3/H2770</f>
        <v>1.6003920444174757</v>
      </c>
      <c r="K2770" s="11">
        <v>1516000000</v>
      </c>
      <c r="L2770" s="11">
        <v>377000000</v>
      </c>
      <c r="M2770" s="12">
        <f>(K2770-L2770)/C2770</f>
        <v>15.687624819227326</v>
      </c>
      <c r="N2770" s="12">
        <f>B2770/M2770</f>
        <v>2.6065131255487271</v>
      </c>
      <c r="O2770" s="11">
        <v>1139000000</v>
      </c>
      <c r="P2770" s="12">
        <f>F2770/O2770*100</f>
        <v>36.172080772607551</v>
      </c>
      <c r="Q2770" s="12">
        <f>D2770/O2770*100</f>
        <v>38.366988586479366</v>
      </c>
      <c r="R2770" s="12">
        <f>B2770/S2770</f>
        <v>0.67936348970251714</v>
      </c>
      <c r="S2770" s="12">
        <f>($O2770+$O2770*($Q2770-$C$1)/$C$1)/$C2770</f>
        <v>60.188692238826526</v>
      </c>
      <c r="T2770" s="12">
        <f>($O2770+$O2770*($Q2770+T$2-$C$1)/$C$1)/$C2770</f>
        <v>63.326217202671991</v>
      </c>
      <c r="U2770" s="12">
        <f>($O2770+$O2770*($Q2770+U$2-$C$1)/$C$1)/$C2770</f>
        <v>61.757454720749259</v>
      </c>
      <c r="V2770" s="12">
        <f>($O2770+$O2770*($Q2770+V$2-$C$1)/$C$1)/$C2770</f>
        <v>60.188692238826526</v>
      </c>
      <c r="W2770" s="12"/>
      <c r="X2770" s="12"/>
      <c r="Y2770" s="12"/>
      <c r="Z2770" s="12"/>
      <c r="AC2770" s="9" t="s">
        <v>5044</v>
      </c>
    </row>
    <row r="2771" spans="1:29" hidden="1" x14ac:dyDescent="0.2">
      <c r="A2771" t="s">
        <v>2859</v>
      </c>
      <c r="B2771" s="5">
        <v>1.95</v>
      </c>
      <c r="C2771" s="2">
        <v>15600686</v>
      </c>
      <c r="D2771" s="2">
        <v>3000000</v>
      </c>
      <c r="E2771" t="s">
        <v>27</v>
      </c>
      <c r="F2771" s="2">
        <v>0.82</v>
      </c>
      <c r="G2771" s="1">
        <f>D2771/$C$3</f>
        <v>3.0165545497133722E-2</v>
      </c>
      <c r="H2771" s="1">
        <f>F2771/$C$3</f>
        <v>8.2452491025498822E-9</v>
      </c>
      <c r="I2771" s="1">
        <f>$B$3/G2771</f>
        <v>219.78717409999999</v>
      </c>
      <c r="J2771" s="1">
        <f>$B$3/H2771</f>
        <v>804099417.43902445</v>
      </c>
      <c r="K2771" s="3">
        <v>223000000</v>
      </c>
      <c r="L2771" s="3">
        <v>70000000</v>
      </c>
      <c r="M2771" s="1">
        <f>(K2771-L2771)/C2771</f>
        <v>9.8072610396747937</v>
      </c>
      <c r="N2771" s="1">
        <f>B2771/M2771</f>
        <v>0.19883227254901961</v>
      </c>
      <c r="O2771" s="3">
        <v>161000000</v>
      </c>
      <c r="P2771" s="1">
        <f>F2771/O2771*100</f>
        <v>5.0931677018633538E-7</v>
      </c>
      <c r="Q2771" s="1">
        <f>D2771/O2771*100</f>
        <v>1.8633540372670807</v>
      </c>
      <c r="R2771" s="1">
        <f>B2771/S2771</f>
        <v>1.0140445899999999</v>
      </c>
      <c r="S2771" s="1">
        <f>($O2771+$O2771*($Q2771-$C$1)/$C$1)/$C2771</f>
        <v>1.9229923607205479</v>
      </c>
      <c r="T2771" s="1">
        <f>($O2771+$O2771*($Q2771+T$2-$C$1)/$C$1)/$C2771</f>
        <v>3.98700416122727</v>
      </c>
      <c r="U2771" s="1">
        <f>($O2771+$O2771*($Q2771+U$2-$C$1)/$C$1)/$C2771</f>
        <v>2.9549982609739085</v>
      </c>
      <c r="V2771" s="1">
        <f>($O2771+$O2771*($Q2771+V$2-$C$1)/$C$1)/$C2771</f>
        <v>1.9229923607205479</v>
      </c>
      <c r="AA2771"/>
      <c r="AB2771"/>
    </row>
    <row r="2772" spans="1:29" hidden="1" x14ac:dyDescent="0.2">
      <c r="A2772" t="s">
        <v>2860</v>
      </c>
      <c r="B2772" s="5">
        <v>14.92</v>
      </c>
      <c r="C2772" s="2">
        <v>35458956</v>
      </c>
      <c r="D2772" s="2">
        <v>-67000000</v>
      </c>
      <c r="E2772" t="s">
        <v>27</v>
      </c>
      <c r="F2772" s="2">
        <v>18000000</v>
      </c>
      <c r="G2772" s="1">
        <f>D2772/$C$3</f>
        <v>-0.67369718276931978</v>
      </c>
      <c r="H2772" s="1">
        <f>F2772/$C$3</f>
        <v>0.18099327298280232</v>
      </c>
      <c r="I2772" s="1">
        <f>$B$3/G2772</f>
        <v>-9.841216750746268</v>
      </c>
      <c r="J2772" s="1">
        <f>$B$3/H2772</f>
        <v>36.631195683333331</v>
      </c>
      <c r="K2772" s="4">
        <v>1591000000</v>
      </c>
      <c r="L2772" s="3">
        <v>966000000</v>
      </c>
      <c r="M2772" s="1">
        <f>(K2772-L2772)/C2772</f>
        <v>17.626012452256067</v>
      </c>
      <c r="N2772" s="1">
        <f>B2772/M2772</f>
        <v>0.84647619763199999</v>
      </c>
      <c r="O2772" s="3">
        <v>625000000</v>
      </c>
      <c r="P2772" s="1">
        <f>F2772/O2772*100</f>
        <v>2.88</v>
      </c>
      <c r="Q2772" s="1">
        <f>D2772/O2772*100</f>
        <v>-10.72</v>
      </c>
      <c r="R2772" s="1">
        <f>B2772/S2772</f>
        <v>-0.7896233186865671</v>
      </c>
      <c r="S2772" s="1">
        <f>($O2772+$O2772*($Q2772-$C$1)/$C$1)/$C2772</f>
        <v>-18.895085348818505</v>
      </c>
      <c r="T2772" s="1">
        <f>($O2772+$O2772*($Q2772+T$2-$C$1)/$C$1)/$C2772</f>
        <v>-15.369882858367291</v>
      </c>
      <c r="U2772" s="1">
        <f>($O2772+$O2772*($Q2772+U$2-$C$1)/$C$1)/$C2772</f>
        <v>-17.132484103592898</v>
      </c>
      <c r="V2772" s="1">
        <f>($O2772+$O2772*($Q2772+V$2-$C$1)/$C$1)/$C2772</f>
        <v>-18.895085348818505</v>
      </c>
      <c r="AA2772"/>
      <c r="AB2772"/>
    </row>
    <row r="2773" spans="1:29" hidden="1" x14ac:dyDescent="0.2">
      <c r="A2773" t="s">
        <v>2861</v>
      </c>
      <c r="B2773" s="5">
        <v>1.76</v>
      </c>
      <c r="C2773" s="2">
        <v>199906000</v>
      </c>
      <c r="D2773" s="2">
        <v>-87000000</v>
      </c>
      <c r="E2773" t="s">
        <v>27</v>
      </c>
      <c r="F2773" s="2">
        <v>-10000000</v>
      </c>
      <c r="G2773" s="1">
        <f>D2773/$C$3</f>
        <v>-0.87480081941687793</v>
      </c>
      <c r="H2773" s="1">
        <f>F2773/$C$3</f>
        <v>-0.10055181832377906</v>
      </c>
      <c r="I2773" s="1">
        <f>$B$3/G2773</f>
        <v>-7.5788680724137922</v>
      </c>
      <c r="J2773" s="1">
        <f>$B$3/H2773</f>
        <v>-65.936152230000005</v>
      </c>
      <c r="K2773" s="3">
        <v>95000000</v>
      </c>
      <c r="L2773" s="3">
        <v>280000000</v>
      </c>
      <c r="M2773" s="1">
        <f>(K2773-L2773)/C2773</f>
        <v>-0.92543495442858148</v>
      </c>
      <c r="N2773" s="1">
        <f>B2773/M2773</f>
        <v>-1.9018084324324322</v>
      </c>
      <c r="O2773" s="3">
        <v>-185000000</v>
      </c>
      <c r="P2773" s="1">
        <f>F2773/O2773*100</f>
        <v>5.4054054054054053</v>
      </c>
      <c r="Q2773" s="1">
        <f>D2773/O2773*100</f>
        <v>47.027027027027032</v>
      </c>
      <c r="R2773" s="1">
        <f>B2773/S2773</f>
        <v>-0.40440754022988501</v>
      </c>
      <c r="S2773" s="1">
        <f>($O2773+$O2773*($Q2773-$C$1)/$C$1)/$C2773</f>
        <v>-4.3520454613668429</v>
      </c>
      <c r="T2773" s="1">
        <f>($O2773+$O2773*($Q2773+T$2-$C$1)/$C$1)/$C2773</f>
        <v>-4.5371324522525596</v>
      </c>
      <c r="U2773" s="1">
        <f>($O2773+$O2773*($Q2773+U$2-$C$1)/$C$1)/$C2773</f>
        <v>-4.4445889568097012</v>
      </c>
      <c r="V2773" s="1">
        <f>($O2773+$O2773*($Q2773+V$2-$C$1)/$C$1)/$C2773</f>
        <v>-4.3520454613668429</v>
      </c>
      <c r="AA2773"/>
      <c r="AB2773"/>
    </row>
    <row r="2774" spans="1:29" hidden="1" x14ac:dyDescent="0.2">
      <c r="A2774" t="s">
        <v>2862</v>
      </c>
      <c r="B2774" s="5">
        <v>16</v>
      </c>
      <c r="C2774" s="2">
        <v>2391000</v>
      </c>
      <c r="D2774" s="2">
        <v>-4000000</v>
      </c>
      <c r="E2774" t="s">
        <v>27</v>
      </c>
      <c r="F2774" s="2">
        <v>-1.49</v>
      </c>
      <c r="G2774" s="1">
        <f>D2774/$C$3</f>
        <v>-4.0220727329511624E-2</v>
      </c>
      <c r="H2774" s="1">
        <f>F2774/$C$3</f>
        <v>-1.498222093024308E-8</v>
      </c>
      <c r="I2774" s="1">
        <f>$B$3/G2774</f>
        <v>-164.84038057500001</v>
      </c>
      <c r="J2774" s="1">
        <f>$B$3/H2774</f>
        <v>-442524511.61073828</v>
      </c>
      <c r="K2774" s="3">
        <v>67000000</v>
      </c>
      <c r="L2774" s="3">
        <v>42000000</v>
      </c>
      <c r="M2774" s="1">
        <f>(K2774-L2774)/C2774</f>
        <v>10.455876202425763</v>
      </c>
      <c r="N2774" s="1">
        <f>B2774/M2774</f>
        <v>1.53024</v>
      </c>
      <c r="O2774" s="3">
        <v>25000000</v>
      </c>
      <c r="P2774" s="1">
        <f>F2774/O2774*100</f>
        <v>-5.9599999999999997E-6</v>
      </c>
      <c r="Q2774" s="1">
        <f>D2774/O2774*100</f>
        <v>-16</v>
      </c>
      <c r="R2774" s="1">
        <f>B2774/S2774</f>
        <v>-0.95640000000000014</v>
      </c>
      <c r="S2774" s="1">
        <f>($O2774+$O2774*($Q2774-$C$1)/$C$1)/$C2774</f>
        <v>-16.72940192388122</v>
      </c>
      <c r="T2774" s="1">
        <f>($O2774+$O2774*($Q2774+T$2-$C$1)/$C$1)/$C2774</f>
        <v>-14.638226683396068</v>
      </c>
      <c r="U2774" s="1">
        <f>($O2774+$O2774*($Q2774+U$2-$C$1)/$C$1)/$C2774</f>
        <v>-15.683814303638645</v>
      </c>
      <c r="V2774" s="1">
        <f>($O2774+$O2774*($Q2774+V$2-$C$1)/$C$1)/$C2774</f>
        <v>-16.72940192388122</v>
      </c>
      <c r="AA2774"/>
      <c r="AB2774"/>
    </row>
    <row r="2775" spans="1:29" hidden="1" x14ac:dyDescent="0.2">
      <c r="A2775" t="s">
        <v>2863</v>
      </c>
      <c r="B2775" s="5">
        <v>95.25</v>
      </c>
      <c r="C2775" s="2">
        <v>60300000</v>
      </c>
      <c r="D2775" s="2">
        <v>557000000</v>
      </c>
      <c r="E2775" t="s">
        <v>27</v>
      </c>
      <c r="F2775" s="2">
        <v>146000000</v>
      </c>
      <c r="G2775" s="1">
        <f>D2775/$C$3</f>
        <v>5.6007362806344938</v>
      </c>
      <c r="H2775" s="1">
        <f>F2775/$C$3</f>
        <v>1.4680565475271743</v>
      </c>
      <c r="I2775" s="1">
        <f>$B$3/G2775</f>
        <v>1.1837729305206464</v>
      </c>
      <c r="J2775" s="1">
        <f>$B$3/H2775</f>
        <v>4.5161748102739727</v>
      </c>
      <c r="K2775" s="4">
        <v>8753000000</v>
      </c>
      <c r="L2775" s="4">
        <v>6037000000</v>
      </c>
      <c r="M2775" s="1">
        <f>(K2775-L2775)/C2775</f>
        <v>45.041459369817581</v>
      </c>
      <c r="N2775" s="1">
        <f>B2775/M2775</f>
        <v>2.1147183357879231</v>
      </c>
      <c r="O2775" s="4">
        <v>2698000000</v>
      </c>
      <c r="P2775" s="1">
        <f>F2775/O2775*100</f>
        <v>5.4114158636026684</v>
      </c>
      <c r="Q2775" s="1">
        <f>D2775/O2775*100</f>
        <v>20.644922164566346</v>
      </c>
      <c r="R2775" s="1">
        <f>B2775/S2775</f>
        <v>1.0311624775583483</v>
      </c>
      <c r="S2775" s="1">
        <f>($O2775+$O2775*($Q2775-$C$1)/$C$1)/$C2775</f>
        <v>92.371475953565508</v>
      </c>
      <c r="T2775" s="1">
        <f>($O2775+$O2775*($Q2775+T$2-$C$1)/$C$1)/$C2775</f>
        <v>101.32006633499171</v>
      </c>
      <c r="U2775" s="1">
        <f>($O2775+$O2775*($Q2775+U$2-$C$1)/$C$1)/$C2775</f>
        <v>96.845771144278601</v>
      </c>
      <c r="V2775" s="1">
        <f>($O2775+$O2775*($Q2775+V$2-$C$1)/$C$1)/$C2775</f>
        <v>92.371475953565508</v>
      </c>
      <c r="AA2775"/>
      <c r="AB2775"/>
    </row>
    <row r="2776" spans="1:29" hidden="1" x14ac:dyDescent="0.2">
      <c r="A2776" t="s">
        <v>2864</v>
      </c>
      <c r="B2776" s="5">
        <v>81.819999999999993</v>
      </c>
      <c r="C2776" s="2">
        <v>39992138</v>
      </c>
      <c r="D2776" s="2">
        <v>82000000</v>
      </c>
      <c r="E2776" t="s">
        <v>27</v>
      </c>
      <c r="F2776" s="2">
        <v>28000000</v>
      </c>
      <c r="G2776" s="1">
        <f>D2776/$C$3</f>
        <v>0.82452491025498831</v>
      </c>
      <c r="H2776" s="1">
        <f>F2776/$C$3</f>
        <v>0.2815450913065814</v>
      </c>
      <c r="I2776" s="1">
        <f>$B$3/G2776</f>
        <v>8.040994174390244</v>
      </c>
      <c r="J2776" s="1">
        <f>$B$3/H2776</f>
        <v>23.548625796428571</v>
      </c>
      <c r="K2776" s="4">
        <v>2078000000</v>
      </c>
      <c r="L2776" s="3">
        <v>623000000</v>
      </c>
      <c r="M2776" s="1">
        <f>(K2776-L2776)/C2776</f>
        <v>36.382150911761705</v>
      </c>
      <c r="N2776" s="1">
        <f>B2776/M2776</f>
        <v>2.2489049698694159</v>
      </c>
      <c r="O2776" s="4">
        <v>1455000000</v>
      </c>
      <c r="P2776" s="1">
        <f>F2776/O2776*100</f>
        <v>1.9243986254295533</v>
      </c>
      <c r="Q2776" s="1">
        <f>D2776/O2776*100</f>
        <v>5.6357388316151207</v>
      </c>
      <c r="R2776" s="1">
        <f>B2776/S2776</f>
        <v>3.9904350379999993</v>
      </c>
      <c r="S2776" s="1">
        <f>($O2776+$O2776*($Q2776-$C$1)/$C$1)/$C2776</f>
        <v>20.504030067109692</v>
      </c>
      <c r="T2776" s="1">
        <f>($O2776+$O2776*($Q2776+T$2-$C$1)/$C$1)/$C2776</f>
        <v>27.780460249462031</v>
      </c>
      <c r="U2776" s="1">
        <f>($O2776+$O2776*($Q2776+U$2-$C$1)/$C$1)/$C2776</f>
        <v>24.142245158285863</v>
      </c>
      <c r="V2776" s="1">
        <f>($O2776+$O2776*($Q2776+V$2-$C$1)/$C$1)/$C2776</f>
        <v>20.504030067109692</v>
      </c>
      <c r="AA2776"/>
      <c r="AB2776"/>
    </row>
    <row r="2777" spans="1:29" hidden="1" x14ac:dyDescent="0.2">
      <c r="A2777" t="s">
        <v>2865</v>
      </c>
      <c r="B2777" s="5">
        <v>20.65</v>
      </c>
      <c r="C2777" s="2">
        <v>1995836232</v>
      </c>
      <c r="D2777" s="2">
        <v>3431000000</v>
      </c>
      <c r="E2777" t="s">
        <v>27</v>
      </c>
      <c r="F2777" s="2">
        <v>3431000000</v>
      </c>
      <c r="G2777" s="1">
        <f>D2777/$C$3</f>
        <v>34.499328866888597</v>
      </c>
      <c r="H2777" s="1">
        <f>F2777/$C$3</f>
        <v>34.499328866888597</v>
      </c>
      <c r="I2777" s="1">
        <f>$B$3/G2777</f>
        <v>0.19217765150102012</v>
      </c>
      <c r="J2777" s="1">
        <f>$B$3/H2777</f>
        <v>0.19217765150102012</v>
      </c>
      <c r="K2777" s="4">
        <v>750271000000</v>
      </c>
      <c r="L2777" s="4">
        <v>703120000000</v>
      </c>
      <c r="M2777" s="1">
        <f>(K2777-L2777)/C2777</f>
        <v>23.624683851315112</v>
      </c>
      <c r="N2777" s="1">
        <f>B2777/M2777</f>
        <v>0.87408577105045482</v>
      </c>
      <c r="O2777" s="4">
        <v>45964000000</v>
      </c>
      <c r="P2777" s="1">
        <f>F2777/O2777*100</f>
        <v>7.4645374641023414</v>
      </c>
      <c r="Q2777" s="1">
        <f>D2777/O2777*100</f>
        <v>7.4645374641023414</v>
      </c>
      <c r="R2777" s="1">
        <f>B2777/S2777</f>
        <v>1.2012246630953074</v>
      </c>
      <c r="S2777" s="1">
        <f>($O2777+$O2777*($Q2777-$C$1)/$C$1)/$C2777</f>
        <v>17.190789229043318</v>
      </c>
      <c r="T2777" s="1">
        <f>($O2777+$O2777*($Q2777+T$2-$C$1)/$C$1)/$C2777</f>
        <v>21.796778364127828</v>
      </c>
      <c r="U2777" s="1">
        <f>($O2777+$O2777*($Q2777+U$2-$C$1)/$C$1)/$C2777</f>
        <v>19.493783796585575</v>
      </c>
      <c r="V2777" s="1">
        <f>($O2777+$O2777*($Q2777+V$2-$C$1)/$C$1)/$C2777</f>
        <v>17.190789229043318</v>
      </c>
      <c r="AA2777"/>
      <c r="AB2777"/>
    </row>
    <row r="2778" spans="1:29" s="21" customFormat="1" hidden="1" x14ac:dyDescent="0.2">
      <c r="A2778" s="21" t="s">
        <v>1053</v>
      </c>
      <c r="B2778" s="22">
        <v>14.89</v>
      </c>
      <c r="C2778" s="23">
        <v>16896605</v>
      </c>
      <c r="D2778" s="23">
        <v>37000000</v>
      </c>
      <c r="E2778" s="21" t="s">
        <v>27</v>
      </c>
      <c r="F2778" s="23">
        <v>-3000000</v>
      </c>
      <c r="G2778" s="24">
        <f>D2778/$C$3</f>
        <v>0.37204172779798256</v>
      </c>
      <c r="H2778" s="24">
        <f>F2778/$C$3</f>
        <v>-3.0165545497133722E-2</v>
      </c>
      <c r="I2778" s="24">
        <f>$B$3/G2778</f>
        <v>17.820581683783782</v>
      </c>
      <c r="J2778" s="24">
        <f>$B$3/H2778</f>
        <v>-219.78717409999999</v>
      </c>
      <c r="K2778" s="23">
        <v>2876000000</v>
      </c>
      <c r="L2778" s="23">
        <v>2466000000</v>
      </c>
      <c r="M2778" s="24">
        <f>(K2778-L2778)/C2778</f>
        <v>24.265229612694384</v>
      </c>
      <c r="N2778" s="24">
        <f>B2778/M2778</f>
        <v>0.61363524012195125</v>
      </c>
      <c r="O2778" s="23">
        <v>407000000</v>
      </c>
      <c r="P2778" s="24">
        <f>F2778/O2778*100</f>
        <v>-0.73710073710073709</v>
      </c>
      <c r="Q2778" s="24">
        <f>D2778/O2778*100</f>
        <v>9.0909090909090917</v>
      </c>
      <c r="R2778" s="24">
        <f>B2778/S2778</f>
        <v>0.67997418499999984</v>
      </c>
      <c r="S2778" s="24">
        <f>($O2778+$O2778*($Q2778-$C$1)/$C$1)/$C2778</f>
        <v>21.897890138285181</v>
      </c>
      <c r="T2778" s="24">
        <f>($O2778+$O2778*($Q2778+T$2-$C$1)/$C$1)/$C2778</f>
        <v>26.715425968707919</v>
      </c>
      <c r="U2778" s="24">
        <f>($O2778+$O2778*($Q2778+U$2-$C$1)/$C$1)/$C2778</f>
        <v>24.306658053496548</v>
      </c>
      <c r="V2778" s="24">
        <f>($O2778+$O2778*($Q2778+V$2-$C$1)/$C$1)/$C2778</f>
        <v>21.897890138285181</v>
      </c>
      <c r="W2778" s="24"/>
      <c r="X2778" s="24"/>
      <c r="Y2778" s="24"/>
      <c r="Z2778" s="24"/>
    </row>
    <row r="2779" spans="1:29" hidden="1" x14ac:dyDescent="0.2">
      <c r="A2779" t="s">
        <v>4786</v>
      </c>
      <c r="B2779" s="5">
        <v>35.79</v>
      </c>
      <c r="C2779" s="2">
        <v>374666806</v>
      </c>
      <c r="D2779" s="2">
        <v>1960000000</v>
      </c>
      <c r="E2779" t="s">
        <v>27</v>
      </c>
      <c r="F2779" s="2">
        <v>319000000</v>
      </c>
      <c r="G2779" s="1">
        <f>D2779/$C$3</f>
        <v>19.708156391460697</v>
      </c>
      <c r="H2779" s="1">
        <f>F2779/$C$3</f>
        <v>3.2076030045285524</v>
      </c>
      <c r="I2779" s="1">
        <f>$B$3/G2779</f>
        <v>0.33640893994897958</v>
      </c>
      <c r="J2779" s="1">
        <f>$B$3/H2779</f>
        <v>2.0669640197492161</v>
      </c>
      <c r="K2779" s="2">
        <v>24476000000</v>
      </c>
      <c r="L2779" s="2">
        <v>19424000000</v>
      </c>
      <c r="M2779" s="1">
        <f>(K2779-L2779)/C2779</f>
        <v>13.483980750619258</v>
      </c>
      <c r="N2779" s="1">
        <f>B2779/M2779</f>
        <v>2.6542606862114013</v>
      </c>
      <c r="O2779" s="2">
        <v>5052000000</v>
      </c>
      <c r="P2779" s="1">
        <f>F2779/O2779*100</f>
        <v>6.3143309580364209</v>
      </c>
      <c r="Q2779" s="1">
        <f>D2779/O2779*100</f>
        <v>38.796516231195568</v>
      </c>
      <c r="R2779" s="1">
        <f>B2779/S2779</f>
        <v>0.68414923401734695</v>
      </c>
      <c r="S2779" s="1">
        <f>($O2779+$O2779*($Q2779-$C$1)/$C$1)/$C2779</f>
        <v>52.313147805252861</v>
      </c>
      <c r="T2779" s="1">
        <f>($O2779+$O2779*($Q2779+T$2-$C$1)/$C$1)/$C2779</f>
        <v>55.009943955376713</v>
      </c>
      <c r="U2779" s="1">
        <f>($O2779+$O2779*($Q2779+U$2-$C$1)/$C$1)/$C2779</f>
        <v>53.66154588031479</v>
      </c>
      <c r="V2779" s="1">
        <f>($O2779+$O2779*($Q2779+V$2-$C$1)/$C$1)/$C2779</f>
        <v>52.313147805252861</v>
      </c>
      <c r="AA2779"/>
      <c r="AB2779"/>
    </row>
    <row r="2780" spans="1:29" hidden="1" x14ac:dyDescent="0.2">
      <c r="A2780" t="s">
        <v>2868</v>
      </c>
      <c r="B2780" s="5">
        <v>19.05</v>
      </c>
      <c r="C2780" s="2">
        <v>164526390</v>
      </c>
      <c r="D2780" s="2">
        <v>24000000</v>
      </c>
      <c r="E2780" t="s">
        <v>30</v>
      </c>
      <c r="F2780" s="2">
        <v>24000000</v>
      </c>
      <c r="G2780" s="1">
        <f>D2780/$C$3</f>
        <v>0.24132436397706977</v>
      </c>
      <c r="H2780" s="1">
        <f>F2780/$C$3</f>
        <v>0.24132436397706977</v>
      </c>
      <c r="I2780" s="1">
        <f>$B$3/G2780</f>
        <v>27.473396762499998</v>
      </c>
      <c r="J2780" s="1">
        <f>$B$3/H2780</f>
        <v>27.473396762499998</v>
      </c>
      <c r="K2780" s="4">
        <v>1497000000</v>
      </c>
      <c r="L2780" s="4">
        <v>1081000000</v>
      </c>
      <c r="M2780" s="1">
        <f>(K2780-L2780)/C2780</f>
        <v>2.528469748834822</v>
      </c>
      <c r="N2780" s="1">
        <f>B2780/M2780</f>
        <v>7.5342012728365395</v>
      </c>
      <c r="O2780" s="3">
        <v>415000000</v>
      </c>
      <c r="P2780" s="1">
        <f>F2780/O2780*100</f>
        <v>5.7831325301204819</v>
      </c>
      <c r="Q2780" s="1">
        <f>D2780/O2780*100</f>
        <v>5.7831325301204819</v>
      </c>
      <c r="R2780" s="1">
        <f>B2780/S2780</f>
        <v>13.059282206250002</v>
      </c>
      <c r="S2780" s="1">
        <f>($O2780+$O2780*($Q2780-$C$1)/$C$1)/$C2780</f>
        <v>1.458732547404705</v>
      </c>
      <c r="T2780" s="1">
        <f>($O2780+$O2780*($Q2780+T$2-$C$1)/$C$1)/$C2780</f>
        <v>1.9632108867154989</v>
      </c>
      <c r="U2780" s="1">
        <f>($O2780+$O2780*($Q2780+U$2-$C$1)/$C$1)/$C2780</f>
        <v>1.710971717060102</v>
      </c>
      <c r="V2780" s="1">
        <f>($O2780+$O2780*($Q2780+V$2-$C$1)/$C$1)/$C2780</f>
        <v>1.458732547404705</v>
      </c>
      <c r="AA2780"/>
      <c r="AB2780"/>
    </row>
    <row r="2781" spans="1:29" hidden="1" x14ac:dyDescent="0.2">
      <c r="A2781" t="s">
        <v>2869</v>
      </c>
      <c r="B2781" s="5">
        <v>85.87</v>
      </c>
      <c r="C2781" s="2">
        <v>64992000</v>
      </c>
      <c r="D2781" s="2">
        <v>105000000</v>
      </c>
      <c r="E2781" t="s">
        <v>27</v>
      </c>
      <c r="F2781" s="2">
        <v>27000000</v>
      </c>
      <c r="G2781" s="1">
        <f>D2781/$C$3</f>
        <v>1.0557940923996803</v>
      </c>
      <c r="H2781" s="1">
        <f>F2781/$C$3</f>
        <v>0.27148990947420348</v>
      </c>
      <c r="I2781" s="1">
        <f>$B$3/G2781</f>
        <v>6.2796335457142858</v>
      </c>
      <c r="J2781" s="1">
        <f>$B$3/H2781</f>
        <v>24.420797122222222</v>
      </c>
      <c r="K2781" s="3">
        <v>380000000</v>
      </c>
      <c r="L2781" s="3">
        <v>229000000</v>
      </c>
      <c r="M2781" s="1">
        <f>(K2781-L2781)/C2781</f>
        <v>2.3233628754308224</v>
      </c>
      <c r="N2781" s="1">
        <f>B2781/M2781</f>
        <v>36.959357880794698</v>
      </c>
      <c r="O2781" s="3">
        <v>152000000</v>
      </c>
      <c r="P2781" s="1">
        <f>F2781/O2781*100</f>
        <v>17.763157894736842</v>
      </c>
      <c r="Q2781" s="1">
        <f>D2781/O2781*100</f>
        <v>69.078947368421055</v>
      </c>
      <c r="R2781" s="1">
        <f>B2781/S2781</f>
        <v>5.3151076571428577</v>
      </c>
      <c r="S2781" s="1">
        <f>($O2781+$O2781*($Q2781-$C$1)/$C$1)/$C2781</f>
        <v>16.155834564254061</v>
      </c>
      <c r="T2781" s="1">
        <f>($O2781+$O2781*($Q2781+T$2-$C$1)/$C$1)/$C2781</f>
        <v>16.623584441161988</v>
      </c>
      <c r="U2781" s="1">
        <f>($O2781+$O2781*($Q2781+U$2-$C$1)/$C$1)/$C2781</f>
        <v>16.389709502708026</v>
      </c>
      <c r="V2781" s="1">
        <f>($O2781+$O2781*($Q2781+V$2-$C$1)/$C$1)/$C2781</f>
        <v>16.155834564254061</v>
      </c>
      <c r="AA2781"/>
      <c r="AB2781"/>
    </row>
    <row r="2782" spans="1:29" hidden="1" x14ac:dyDescent="0.2">
      <c r="A2782" t="s">
        <v>2870</v>
      </c>
      <c r="B2782" s="5">
        <v>6.29</v>
      </c>
      <c r="C2782" s="2">
        <v>9659764</v>
      </c>
      <c r="D2782" s="2">
        <v>4000000</v>
      </c>
      <c r="E2782" t="s">
        <v>27</v>
      </c>
      <c r="F2782" s="2">
        <v>1.1499999999999999</v>
      </c>
      <c r="G2782" s="1">
        <f>D2782/$C$3</f>
        <v>4.0220727329511624E-2</v>
      </c>
      <c r="H2782" s="1">
        <f>F2782/$C$3</f>
        <v>1.1563459107234593E-8</v>
      </c>
      <c r="I2782" s="1">
        <f>$B$3/G2782</f>
        <v>164.84038057500001</v>
      </c>
      <c r="J2782" s="1">
        <f>$B$3/H2782</f>
        <v>573357845.47826087</v>
      </c>
      <c r="K2782" s="3">
        <v>61000000</v>
      </c>
      <c r="L2782" s="3">
        <v>28000000</v>
      </c>
      <c r="M2782" s="1">
        <f>(K2782-L2782)/C2782</f>
        <v>3.4162325290762796</v>
      </c>
      <c r="N2782" s="1">
        <f>B2782/M2782</f>
        <v>1.8412095624242424</v>
      </c>
      <c r="O2782" s="3">
        <v>33000000</v>
      </c>
      <c r="P2782" s="1">
        <f>F2782/O2782*100</f>
        <v>3.4848484848484845E-6</v>
      </c>
      <c r="Q2782" s="1">
        <f>D2782/O2782*100</f>
        <v>12.121212121212121</v>
      </c>
      <c r="R2782" s="1">
        <f>B2782/S2782</f>
        <v>1.518997889</v>
      </c>
      <c r="S2782" s="1">
        <f>($O2782+$O2782*($Q2782-$C$1)/$C$1)/$C2782</f>
        <v>4.140887914031854</v>
      </c>
      <c r="T2782" s="1">
        <f>($O2782+$O2782*($Q2782+T$2-$C$1)/$C$1)/$C2782</f>
        <v>4.8241344198471099</v>
      </c>
      <c r="U2782" s="1">
        <f>($O2782+$O2782*($Q2782+U$2-$C$1)/$C$1)/$C2782</f>
        <v>4.4825111669394824</v>
      </c>
      <c r="V2782" s="1">
        <f>($O2782+$O2782*($Q2782+V$2-$C$1)/$C$1)/$C2782</f>
        <v>4.140887914031854</v>
      </c>
      <c r="AA2782"/>
      <c r="AB2782"/>
    </row>
    <row r="2783" spans="1:29" hidden="1" x14ac:dyDescent="0.2">
      <c r="A2783" t="s">
        <v>2871</v>
      </c>
      <c r="B2783" s="5">
        <v>359.27</v>
      </c>
      <c r="C2783" s="2">
        <v>37995000</v>
      </c>
      <c r="D2783" s="2">
        <v>173000000</v>
      </c>
      <c r="E2783" t="s">
        <v>27</v>
      </c>
      <c r="F2783" s="2">
        <v>54000000</v>
      </c>
      <c r="G2783" s="1">
        <f>D2783/$C$3</f>
        <v>1.7395464570013779</v>
      </c>
      <c r="H2783" s="1">
        <f>F2783/$C$3</f>
        <v>0.54297981894840697</v>
      </c>
      <c r="I2783" s="1">
        <f>$B$3/G2783</f>
        <v>3.8113382791907515</v>
      </c>
      <c r="J2783" s="1">
        <f>$B$3/H2783</f>
        <v>12.210398561111111</v>
      </c>
      <c r="K2783" s="3">
        <v>855000000</v>
      </c>
      <c r="L2783" s="3">
        <v>160000000</v>
      </c>
      <c r="M2783" s="1">
        <f>(K2783-L2783)/C2783</f>
        <v>18.291880510593501</v>
      </c>
      <c r="N2783" s="1">
        <f>B2783/M2783</f>
        <v>19.640954892086327</v>
      </c>
      <c r="O2783" s="3">
        <v>695000000</v>
      </c>
      <c r="P2783" s="1">
        <f>F2783/O2783*100</f>
        <v>7.7697841726618702</v>
      </c>
      <c r="Q2783" s="1">
        <f>D2783/O2783*100</f>
        <v>24.89208633093525</v>
      </c>
      <c r="R2783" s="1">
        <f>B2783/S2783</f>
        <v>7.890441416184971</v>
      </c>
      <c r="S2783" s="1">
        <f>($O2783+$O2783*($Q2783-$C$1)/$C$1)/$C2783</f>
        <v>45.532306882484534</v>
      </c>
      <c r="T2783" s="1">
        <f>($O2783+$O2783*($Q2783+T$2-$C$1)/$C$1)/$C2783</f>
        <v>49.190682984603228</v>
      </c>
      <c r="U2783" s="1">
        <f>($O2783+$O2783*($Q2783+U$2-$C$1)/$C$1)/$C2783</f>
        <v>47.361494933543881</v>
      </c>
      <c r="V2783" s="1">
        <f>($O2783+$O2783*($Q2783+V$2-$C$1)/$C$1)/$C2783</f>
        <v>45.532306882484534</v>
      </c>
      <c r="AA2783"/>
      <c r="AB2783"/>
    </row>
    <row r="2784" spans="1:29" hidden="1" x14ac:dyDescent="0.2">
      <c r="A2784" t="s">
        <v>2872</v>
      </c>
      <c r="B2784" s="5">
        <v>5.7</v>
      </c>
      <c r="C2784" s="2">
        <v>19690233</v>
      </c>
      <c r="D2784" s="2">
        <v>-13000000</v>
      </c>
      <c r="E2784" t="s">
        <v>27</v>
      </c>
      <c r="F2784" s="2">
        <v>-12000000</v>
      </c>
      <c r="G2784" s="1">
        <f>D2784/$C$3</f>
        <v>-0.13071736382091279</v>
      </c>
      <c r="H2784" s="1">
        <f>F2784/$C$3</f>
        <v>-0.12066218198853489</v>
      </c>
      <c r="I2784" s="1">
        <f>$B$3/G2784</f>
        <v>-50.720117100000003</v>
      </c>
      <c r="J2784" s="1">
        <f>$B$3/H2784</f>
        <v>-54.946793524999997</v>
      </c>
      <c r="K2784" s="3">
        <v>203000000</v>
      </c>
      <c r="L2784" s="3">
        <v>123000000</v>
      </c>
      <c r="M2784" s="1">
        <f>(K2784-L2784)/C2784</f>
        <v>4.0629280516893829</v>
      </c>
      <c r="N2784" s="1">
        <f>B2784/M2784</f>
        <v>1.4029291012500003</v>
      </c>
      <c r="O2784" s="3">
        <v>79000000</v>
      </c>
      <c r="P2784" s="1">
        <f>F2784/O2784*100</f>
        <v>-15.18987341772152</v>
      </c>
      <c r="Q2784" s="1">
        <f>D2784/O2784*100</f>
        <v>-16.455696202531644</v>
      </c>
      <c r="R2784" s="1">
        <f>B2784/S2784</f>
        <v>-0.86334098538461534</v>
      </c>
      <c r="S2784" s="1">
        <f>($O2784+$O2784*($Q2784-$C$1)/$C$1)/$C2784</f>
        <v>-6.6022580839952481</v>
      </c>
      <c r="T2784" s="1">
        <f>($O2784+$O2784*($Q2784+T$2-$C$1)/$C$1)/$C2784</f>
        <v>-5.7998297937865946</v>
      </c>
      <c r="U2784" s="1">
        <f>($O2784+$O2784*($Q2784+U$2-$C$1)/$C$1)/$C2784</f>
        <v>-6.2010439388909209</v>
      </c>
      <c r="V2784" s="1">
        <f>($O2784+$O2784*($Q2784+V$2-$C$1)/$C$1)/$C2784</f>
        <v>-6.6022580839952481</v>
      </c>
      <c r="AA2784"/>
      <c r="AB2784"/>
    </row>
    <row r="2785" spans="1:28" hidden="1" x14ac:dyDescent="0.2">
      <c r="A2785" t="s">
        <v>2873</v>
      </c>
      <c r="B2785" s="5">
        <v>3.03</v>
      </c>
      <c r="C2785" s="2">
        <v>45655387</v>
      </c>
      <c r="D2785" s="2">
        <v>-148000000</v>
      </c>
      <c r="E2785" t="s">
        <v>27</v>
      </c>
      <c r="F2785" s="2">
        <v>-5000000</v>
      </c>
      <c r="G2785" s="1">
        <f>D2785/$C$3</f>
        <v>-1.4881669111919302</v>
      </c>
      <c r="H2785" s="1">
        <f>F2785/$C$3</f>
        <v>-5.027590916188953E-2</v>
      </c>
      <c r="I2785" s="1">
        <f>$B$3/G2785</f>
        <v>-4.4551454209459456</v>
      </c>
      <c r="J2785" s="1">
        <f>$B$3/H2785</f>
        <v>-131.87230446000001</v>
      </c>
      <c r="K2785" s="3">
        <v>51000000</v>
      </c>
      <c r="L2785" s="3">
        <v>4000000</v>
      </c>
      <c r="M2785" s="1">
        <f>(K2785-L2785)/C2785</f>
        <v>1.0294513547766007</v>
      </c>
      <c r="N2785" s="1">
        <f>B2785/M2785</f>
        <v>2.9433153746808509</v>
      </c>
      <c r="O2785" s="3">
        <v>48000000</v>
      </c>
      <c r="P2785" s="1">
        <f>F2785/O2785*100</f>
        <v>-10.416666666666668</v>
      </c>
      <c r="Q2785" s="1">
        <f>D2785/O2785*100</f>
        <v>-308.33333333333337</v>
      </c>
      <c r="R2785" s="1">
        <f>B2785/S2785</f>
        <v>-9.347015041216214E-2</v>
      </c>
      <c r="S2785" s="1">
        <f>($O2785+$O2785*($Q2785-$C$1)/$C$1)/$C2785</f>
        <v>-32.41676606530573</v>
      </c>
      <c r="T2785" s="1">
        <f>($O2785+$O2785*($Q2785+T$2-$C$1)/$C$1)/$C2785</f>
        <v>-32.20649515028753</v>
      </c>
      <c r="U2785" s="1">
        <f>($O2785+$O2785*($Q2785+U$2-$C$1)/$C$1)/$C2785</f>
        <v>-32.31163060779663</v>
      </c>
      <c r="V2785" s="1">
        <f>($O2785+$O2785*($Q2785+V$2-$C$1)/$C$1)/$C2785</f>
        <v>-32.41676606530573</v>
      </c>
      <c r="AA2785"/>
      <c r="AB2785"/>
    </row>
    <row r="2786" spans="1:28" hidden="1" x14ac:dyDescent="0.2">
      <c r="A2786" t="s">
        <v>2874</v>
      </c>
      <c r="B2786" s="5">
        <v>1188.3800000000001</v>
      </c>
      <c r="C2786" s="2">
        <v>13822820</v>
      </c>
      <c r="D2786" s="2">
        <v>-128000000</v>
      </c>
      <c r="E2786" t="s">
        <v>27</v>
      </c>
      <c r="F2786" s="2">
        <v>206000000</v>
      </c>
      <c r="G2786" s="1">
        <f>D2786/$C$3</f>
        <v>-1.287063274544372</v>
      </c>
      <c r="H2786" s="1">
        <f>F2786/$C$3</f>
        <v>2.0713674574698486</v>
      </c>
      <c r="I2786" s="1">
        <f>$B$3/G2786</f>
        <v>-5.1512618929687504</v>
      </c>
      <c r="J2786" s="1">
        <f>$B$3/H2786</f>
        <v>3.2007840888349515</v>
      </c>
      <c r="K2786" s="4">
        <v>37036000000</v>
      </c>
      <c r="L2786" s="4">
        <v>26236000000</v>
      </c>
      <c r="M2786" s="1">
        <f>(K2786-L2786)/C2786</f>
        <v>781.31669225237681</v>
      </c>
      <c r="N2786" s="1">
        <f>B2786/M2786</f>
        <v>1.5209965584814817</v>
      </c>
      <c r="O2786" s="4">
        <v>10623000000</v>
      </c>
      <c r="P2786" s="1">
        <f>F2786/O2786*100</f>
        <v>1.9391885531394144</v>
      </c>
      <c r="Q2786" s="1">
        <f>D2786/O2786*100</f>
        <v>-1.2049326932128401</v>
      </c>
      <c r="R2786" s="1">
        <f>B2786/S2786</f>
        <v>-12.833408462187501</v>
      </c>
      <c r="S2786" s="1">
        <f>($O2786+$O2786*($Q2786-$C$1)/$C$1)/$C2786</f>
        <v>-92.600496859540968</v>
      </c>
      <c r="T2786" s="1">
        <f>($O2786+$O2786*($Q2786+T$2-$C$1)/$C$1)/$C2786</f>
        <v>61.101859099662732</v>
      </c>
      <c r="U2786" s="1">
        <f>($O2786+$O2786*($Q2786+U$2-$C$1)/$C$1)/$C2786</f>
        <v>-15.749318879939116</v>
      </c>
      <c r="V2786" s="1">
        <f>($O2786+$O2786*($Q2786+V$2-$C$1)/$C$1)/$C2786</f>
        <v>-92.600496859540968</v>
      </c>
      <c r="AA2786"/>
      <c r="AB2786"/>
    </row>
    <row r="2787" spans="1:28" hidden="1" x14ac:dyDescent="0.2">
      <c r="A2787" t="s">
        <v>2875</v>
      </c>
      <c r="B2787" s="5">
        <v>21.25</v>
      </c>
      <c r="C2787" s="2">
        <v>12240635</v>
      </c>
      <c r="D2787" s="2">
        <v>25000000</v>
      </c>
      <c r="E2787" t="s">
        <v>27</v>
      </c>
      <c r="F2787" s="2">
        <v>7000000</v>
      </c>
      <c r="G2787" s="1">
        <f>D2787/$C$3</f>
        <v>0.25137954580944766</v>
      </c>
      <c r="H2787" s="1">
        <f>F2787/$C$3</f>
        <v>7.0386272826645349E-2</v>
      </c>
      <c r="I2787" s="1">
        <f>$B$3/G2787</f>
        <v>26.374460892000002</v>
      </c>
      <c r="J2787" s="1">
        <f>$B$3/H2787</f>
        <v>94.194503185714282</v>
      </c>
      <c r="K2787" s="4">
        <v>1247000000</v>
      </c>
      <c r="L2787" s="4">
        <v>1039000000</v>
      </c>
      <c r="M2787" s="1">
        <f>(K2787-L2787)/C2787</f>
        <v>16.992582492656631</v>
      </c>
      <c r="N2787" s="1">
        <f>B2787/M2787</f>
        <v>1.2505456430288462</v>
      </c>
      <c r="O2787" s="3">
        <v>209000000</v>
      </c>
      <c r="P2787" s="1">
        <f>F2787/O2787*100</f>
        <v>3.3492822966507179</v>
      </c>
      <c r="Q2787" s="1">
        <f>D2787/O2787*100</f>
        <v>11.961722488038278</v>
      </c>
      <c r="R2787" s="1">
        <f>B2787/S2787</f>
        <v>1.0404539749999999</v>
      </c>
      <c r="S2787" s="1">
        <f>($O2787+$O2787*($Q2787-$C$1)/$C$1)/$C2787</f>
        <v>20.423777034443066</v>
      </c>
      <c r="T2787" s="1">
        <f>($O2787+$O2787*($Q2787+T$2-$C$1)/$C$1)/$C2787</f>
        <v>23.838632554601947</v>
      </c>
      <c r="U2787" s="1">
        <f>($O2787+$O2787*($Q2787+U$2-$C$1)/$C$1)/$C2787</f>
        <v>22.131204794522507</v>
      </c>
      <c r="V2787" s="1">
        <f>($O2787+$O2787*($Q2787+V$2-$C$1)/$C$1)/$C2787</f>
        <v>20.423777034443066</v>
      </c>
      <c r="AA2787"/>
      <c r="AB2787"/>
    </row>
    <row r="2788" spans="1:28" hidden="1" x14ac:dyDescent="0.2">
      <c r="A2788" t="s">
        <v>2876</v>
      </c>
      <c r="B2788" s="5">
        <v>122.27</v>
      </c>
      <c r="C2788" s="2">
        <v>43527329</v>
      </c>
      <c r="D2788" s="2">
        <v>55000000</v>
      </c>
      <c r="E2788" t="s">
        <v>27</v>
      </c>
      <c r="F2788" s="2">
        <v>-9000000</v>
      </c>
      <c r="G2788" s="1">
        <f>D2788/$C$3</f>
        <v>0.55303500078078482</v>
      </c>
      <c r="H2788" s="1">
        <f>F2788/$C$3</f>
        <v>-9.0496636491401161E-2</v>
      </c>
      <c r="I2788" s="1">
        <f>$B$3/G2788</f>
        <v>11.988391314545455</v>
      </c>
      <c r="J2788" s="1">
        <f>$B$3/H2788</f>
        <v>-73.262391366666662</v>
      </c>
      <c r="K2788" s="4">
        <v>9059000000</v>
      </c>
      <c r="L2788" s="4">
        <v>5937000000</v>
      </c>
      <c r="M2788" s="1">
        <f>(K2788-L2788)/C2788</f>
        <v>71.725053471578747</v>
      </c>
      <c r="N2788" s="1">
        <f>B2788/M2788</f>
        <v>1.704704201418962</v>
      </c>
      <c r="O2788" s="4">
        <v>3112000000</v>
      </c>
      <c r="P2788" s="1">
        <f>F2788/O2788*100</f>
        <v>-0.28920308483290486</v>
      </c>
      <c r="Q2788" s="1">
        <f>D2788/O2788*100</f>
        <v>1.7673521850899745</v>
      </c>
      <c r="R2788" s="1">
        <f>B2788/S2788</f>
        <v>9.6765209396909082</v>
      </c>
      <c r="S2788" s="1">
        <f>($O2788+$O2788*($Q2788-$C$1)/$C$1)/$C2788</f>
        <v>12.635739721130143</v>
      </c>
      <c r="T2788" s="1">
        <f>($O2788+$O2788*($Q2788+T$2-$C$1)/$C$1)/$C2788</f>
        <v>26.934802271005417</v>
      </c>
      <c r="U2788" s="1">
        <f>($O2788+$O2788*($Q2788+U$2-$C$1)/$C$1)/$C2788</f>
        <v>19.78527099606778</v>
      </c>
      <c r="V2788" s="1">
        <f>($O2788+$O2788*($Q2788+V$2-$C$1)/$C$1)/$C2788</f>
        <v>12.635739721130143</v>
      </c>
      <c r="AA2788"/>
      <c r="AB2788"/>
    </row>
    <row r="2789" spans="1:28" hidden="1" x14ac:dyDescent="0.2">
      <c r="A2789" t="s">
        <v>2877</v>
      </c>
      <c r="B2789" s="5">
        <v>1.22</v>
      </c>
      <c r="C2789" s="2">
        <v>116186000</v>
      </c>
      <c r="D2789" s="2">
        <v>-20000000</v>
      </c>
      <c r="E2789" t="s">
        <v>27</v>
      </c>
      <c r="F2789" s="2">
        <v>-16000000</v>
      </c>
      <c r="G2789" s="1">
        <f>D2789/$C$3</f>
        <v>-0.20110363664755812</v>
      </c>
      <c r="H2789" s="1">
        <f>F2789/$C$3</f>
        <v>-0.1608829093180465</v>
      </c>
      <c r="I2789" s="1">
        <f>$B$3/G2789</f>
        <v>-32.968076115000002</v>
      </c>
      <c r="J2789" s="1">
        <f>$B$3/H2789</f>
        <v>-41.210095143750003</v>
      </c>
      <c r="K2789" s="3">
        <v>78000000</v>
      </c>
      <c r="L2789" s="3">
        <v>54000000</v>
      </c>
      <c r="M2789" s="1">
        <f>(K2789-L2789)/C2789</f>
        <v>0.20656533489404919</v>
      </c>
      <c r="N2789" s="1">
        <f>B2789/M2789</f>
        <v>5.9061216666666665</v>
      </c>
      <c r="O2789" s="3">
        <v>25000000</v>
      </c>
      <c r="P2789" s="1">
        <f>F2789/O2789*100</f>
        <v>-64</v>
      </c>
      <c r="Q2789" s="1">
        <f>D2789/O2789*100</f>
        <v>-80</v>
      </c>
      <c r="R2789" s="1">
        <f>B2789/S2789</f>
        <v>-0.70873459999999999</v>
      </c>
      <c r="S2789" s="1">
        <f>($O2789+$O2789*($Q2789-$C$1)/$C$1)/$C2789</f>
        <v>-1.7213777907837433</v>
      </c>
      <c r="T2789" s="1">
        <f>($O2789+$O2789*($Q2789+T$2-$C$1)/$C$1)/$C2789</f>
        <v>-1.6783433460141497</v>
      </c>
      <c r="U2789" s="1">
        <f>($O2789+$O2789*($Q2789+U$2-$C$1)/$C$1)/$C2789</f>
        <v>-1.6998605683989465</v>
      </c>
      <c r="V2789" s="1">
        <f>($O2789+$O2789*($Q2789+V$2-$C$1)/$C$1)/$C2789</f>
        <v>-1.7213777907837433</v>
      </c>
      <c r="AA2789"/>
      <c r="AB2789"/>
    </row>
    <row r="2790" spans="1:28" hidden="1" x14ac:dyDescent="0.2">
      <c r="A2790" t="s">
        <v>2878</v>
      </c>
      <c r="B2790" s="5">
        <v>141.02000000000001</v>
      </c>
      <c r="C2790" s="2">
        <v>329358821</v>
      </c>
      <c r="D2790" s="2">
        <v>1907000000</v>
      </c>
      <c r="E2790" t="s">
        <v>27</v>
      </c>
      <c r="F2790" s="2">
        <v>387000000</v>
      </c>
      <c r="G2790" s="1">
        <f>D2790/$C$3</f>
        <v>19.175231754344669</v>
      </c>
      <c r="H2790" s="1">
        <f>F2790/$C$3</f>
        <v>3.8913553691302498</v>
      </c>
      <c r="I2790" s="1">
        <f>$B$3/G2790</f>
        <v>0.34575853293130571</v>
      </c>
      <c r="J2790" s="1">
        <f>$B$3/H2790</f>
        <v>1.7037765434108527</v>
      </c>
      <c r="K2790" s="4">
        <v>24812000000</v>
      </c>
      <c r="L2790" s="4">
        <v>23974000000</v>
      </c>
      <c r="M2790" s="1">
        <f>(K2790-L2790)/C2790</f>
        <v>2.5443375023497548</v>
      </c>
      <c r="N2790" s="1">
        <f>B2790/M2790</f>
        <v>55.425036918162299</v>
      </c>
      <c r="O2790" s="3">
        <v>838000000</v>
      </c>
      <c r="P2790" s="1">
        <f>F2790/O2790*100</f>
        <v>46.181384248210023</v>
      </c>
      <c r="Q2790" s="1">
        <f>D2790/O2790*100</f>
        <v>227.56563245823389</v>
      </c>
      <c r="R2790" s="1">
        <f>B2790/S2790</f>
        <v>2.4355627130267439</v>
      </c>
      <c r="S2790" s="1">
        <f>($O2790+$O2790*($Q2790-$C$1)/$C$1)/$C2790</f>
        <v>57.900377290942515</v>
      </c>
      <c r="T2790" s="1">
        <f>($O2790+$O2790*($Q2790+T$2-$C$1)/$C$1)/$C2790</f>
        <v>58.409244791412462</v>
      </c>
      <c r="U2790" s="1">
        <f>($O2790+$O2790*($Q2790+U$2-$C$1)/$C$1)/$C2790</f>
        <v>58.154811041177489</v>
      </c>
      <c r="V2790" s="1">
        <f>($O2790+$O2790*($Q2790+V$2-$C$1)/$C$1)/$C2790</f>
        <v>57.900377290942515</v>
      </c>
      <c r="AA2790"/>
      <c r="AB2790"/>
    </row>
    <row r="2791" spans="1:28" hidden="1" x14ac:dyDescent="0.2">
      <c r="A2791" t="s">
        <v>2879</v>
      </c>
      <c r="B2791" s="5">
        <v>113.87</v>
      </c>
      <c r="C2791" s="2">
        <v>511000000</v>
      </c>
      <c r="D2791" s="2">
        <v>1650000000</v>
      </c>
      <c r="E2791" t="s">
        <v>27</v>
      </c>
      <c r="F2791" s="2">
        <v>303000000</v>
      </c>
      <c r="G2791" s="1">
        <f>D2791/$C$3</f>
        <v>16.591050023423545</v>
      </c>
      <c r="H2791" s="1">
        <f>F2791/$C$3</f>
        <v>3.0467200952105058</v>
      </c>
      <c r="I2791" s="1">
        <f>$B$3/G2791</f>
        <v>0.39961304381818186</v>
      </c>
      <c r="J2791" s="1">
        <f>$B$3/H2791</f>
        <v>2.1761106346534653</v>
      </c>
      <c r="K2791" s="4">
        <v>31097000000</v>
      </c>
      <c r="L2791" s="4">
        <v>23300000000</v>
      </c>
      <c r="M2791" s="1">
        <f>(K2791-L2791)/C2791</f>
        <v>15.258317025440313</v>
      </c>
      <c r="N2791" s="1">
        <f>B2791/M2791</f>
        <v>7.4628151853276909</v>
      </c>
      <c r="O2791" s="4">
        <v>7620000000</v>
      </c>
      <c r="P2791" s="1">
        <f>F2791/O2791*100</f>
        <v>3.976377952755906</v>
      </c>
      <c r="Q2791" s="1">
        <f>D2791/O2791*100</f>
        <v>21.653543307086615</v>
      </c>
      <c r="R2791" s="1">
        <f>B2791/S2791</f>
        <v>3.5265193939393944</v>
      </c>
      <c r="S2791" s="1">
        <f>($O2791+$O2791*($Q2791-$C$1)/$C$1)/$C2791</f>
        <v>32.289628180039138</v>
      </c>
      <c r="T2791" s="1">
        <f>($O2791+$O2791*($Q2791+T$2-$C$1)/$C$1)/$C2791</f>
        <v>35.272015655577299</v>
      </c>
      <c r="U2791" s="1">
        <f>($O2791+$O2791*($Q2791+U$2-$C$1)/$C$1)/$C2791</f>
        <v>33.780821917808218</v>
      </c>
      <c r="V2791" s="1">
        <f>($O2791+$O2791*($Q2791+V$2-$C$1)/$C$1)/$C2791</f>
        <v>32.289628180039138</v>
      </c>
      <c r="AA2791"/>
      <c r="AB2791"/>
    </row>
    <row r="2792" spans="1:28" hidden="1" x14ac:dyDescent="0.2">
      <c r="A2792" t="s">
        <v>2880</v>
      </c>
      <c r="B2792" s="5">
        <v>54.49</v>
      </c>
      <c r="C2792" s="2">
        <v>660000000</v>
      </c>
      <c r="D2792" s="2">
        <v>2780000000</v>
      </c>
      <c r="E2792" t="s">
        <v>27</v>
      </c>
      <c r="F2792" s="2">
        <v>1095000000</v>
      </c>
      <c r="G2792" s="1">
        <f>D2792/$C$3</f>
        <v>27.953405494010582</v>
      </c>
      <c r="H2792" s="1">
        <f>F2792/$C$3</f>
        <v>11.010424106453808</v>
      </c>
      <c r="I2792" s="1">
        <f>$B$3/G2792</f>
        <v>0.23718040370503596</v>
      </c>
      <c r="J2792" s="1">
        <f>$B$3/H2792</f>
        <v>0.60215664136986302</v>
      </c>
      <c r="K2792" s="4">
        <v>98139000000</v>
      </c>
      <c r="L2792" s="4">
        <v>54515000000</v>
      </c>
      <c r="M2792" s="1">
        <f>(K2792-L2792)/C2792</f>
        <v>66.096969696969694</v>
      </c>
      <c r="N2792" s="1">
        <f>B2792/M2792</f>
        <v>0.82439482853475154</v>
      </c>
      <c r="O2792" s="4">
        <v>33738000000</v>
      </c>
      <c r="P2792" s="1">
        <f>F2792/O2792*100</f>
        <v>3.2455984349991107</v>
      </c>
      <c r="Q2792" s="1">
        <f>D2792/O2792*100</f>
        <v>8.2399668030114412</v>
      </c>
      <c r="R2792" s="1">
        <f>B2792/S2792</f>
        <v>1.2936474820143884</v>
      </c>
      <c r="S2792" s="1">
        <f>($O2792+$O2792*($Q2792-$C$1)/$C$1)/$C2792</f>
        <v>42.121212121212125</v>
      </c>
      <c r="T2792" s="1">
        <f>($O2792+$O2792*($Q2792+T$2-$C$1)/$C$1)/$C2792</f>
        <v>52.344848484848484</v>
      </c>
      <c r="U2792" s="1">
        <f>($O2792+$O2792*($Q2792+U$2-$C$1)/$C$1)/$C2792</f>
        <v>47.233030303030304</v>
      </c>
      <c r="V2792" s="1">
        <f>($O2792+$O2792*($Q2792+V$2-$C$1)/$C$1)/$C2792</f>
        <v>42.121212121212125</v>
      </c>
      <c r="AA2792"/>
      <c r="AB2792"/>
    </row>
    <row r="2793" spans="1:28" hidden="1" x14ac:dyDescent="0.2">
      <c r="A2793" t="s">
        <v>2881</v>
      </c>
      <c r="B2793" s="5">
        <v>0.93</v>
      </c>
      <c r="C2793" s="2">
        <v>6372061</v>
      </c>
      <c r="D2793" s="2">
        <v>-13000000</v>
      </c>
      <c r="E2793" t="s">
        <v>27</v>
      </c>
      <c r="F2793" s="2">
        <v>-0.75</v>
      </c>
      <c r="G2793" s="1">
        <f>D2793/$C$3</f>
        <v>-0.13071736382091279</v>
      </c>
      <c r="H2793" s="1">
        <f>F2793/$C$3</f>
        <v>-7.5413863742834298E-9</v>
      </c>
      <c r="I2793" s="1">
        <f>$B$3/G2793</f>
        <v>-50.720117100000003</v>
      </c>
      <c r="J2793" s="1">
        <f>$B$3/H2793</f>
        <v>-879148696.39999998</v>
      </c>
      <c r="K2793" s="3">
        <v>8000000</v>
      </c>
      <c r="L2793" s="3">
        <v>4000000</v>
      </c>
      <c r="M2793" s="1">
        <f>(K2793-L2793)/C2793</f>
        <v>0.62774038101644036</v>
      </c>
      <c r="N2793" s="1">
        <f>B2793/M2793</f>
        <v>1.4815041825000002</v>
      </c>
      <c r="O2793" s="3">
        <v>3000000</v>
      </c>
      <c r="P2793" s="1">
        <f>F2793/O2793*100</f>
        <v>-2.4999999999999998E-5</v>
      </c>
      <c r="Q2793" s="1">
        <f>D2793/O2793*100</f>
        <v>-433.33333333333331</v>
      </c>
      <c r="R2793" s="1">
        <f>B2793/S2793</f>
        <v>-4.5584744076923082E-2</v>
      </c>
      <c r="S2793" s="1">
        <f>($O2793+$O2793*($Q2793-$C$1)/$C$1)/$C2793</f>
        <v>-20.40156238303431</v>
      </c>
      <c r="T2793" s="1">
        <f>($O2793+$O2793*($Q2793+T$2-$C$1)/$C$1)/$C2793</f>
        <v>-20.307401325881845</v>
      </c>
      <c r="U2793" s="1">
        <f>($O2793+$O2793*($Q2793+U$2-$C$1)/$C$1)/$C2793</f>
        <v>-20.354481854458079</v>
      </c>
      <c r="V2793" s="1">
        <f>($O2793+$O2793*($Q2793+V$2-$C$1)/$C$1)/$C2793</f>
        <v>-20.40156238303431</v>
      </c>
      <c r="AA2793"/>
      <c r="AB2793"/>
    </row>
    <row r="2794" spans="1:28" hidden="1" x14ac:dyDescent="0.2">
      <c r="A2794" t="s">
        <v>2882</v>
      </c>
      <c r="B2794" s="5">
        <v>3.5</v>
      </c>
      <c r="C2794" s="2">
        <v>50306000</v>
      </c>
      <c r="D2794" s="2">
        <v>-3000000</v>
      </c>
      <c r="E2794" t="s">
        <v>27</v>
      </c>
      <c r="F2794" s="2">
        <v>-1.22</v>
      </c>
      <c r="G2794" s="1">
        <f>D2794/$C$3</f>
        <v>-3.0165545497133722E-2</v>
      </c>
      <c r="H2794" s="1">
        <f>F2794/$C$3</f>
        <v>-1.2267321835501047E-8</v>
      </c>
      <c r="I2794" s="1">
        <f>$B$3/G2794</f>
        <v>-219.78717409999999</v>
      </c>
      <c r="J2794" s="1">
        <f>$B$3/H2794</f>
        <v>-540460264.18032789</v>
      </c>
      <c r="K2794" s="3">
        <v>119000000</v>
      </c>
      <c r="L2794" s="3">
        <v>24000000</v>
      </c>
      <c r="M2794" s="1">
        <f>(K2794-L2794)/C2794</f>
        <v>1.8884427304894049</v>
      </c>
      <c r="N2794" s="1">
        <f>B2794/M2794</f>
        <v>1.853378947368421</v>
      </c>
      <c r="O2794" s="3">
        <v>95000000</v>
      </c>
      <c r="P2794" s="1">
        <f>F2794/O2794*100</f>
        <v>-1.2842105263157893E-6</v>
      </c>
      <c r="Q2794" s="1">
        <f>D2794/O2794*100</f>
        <v>-3.1578947368421053</v>
      </c>
      <c r="R2794" s="1">
        <f>B2794/S2794</f>
        <v>-5.8690333333333342</v>
      </c>
      <c r="S2794" s="1">
        <f>($O2794+$O2794*($Q2794-$C$1)/$C$1)/$C2794</f>
        <v>-0.59635033594402254</v>
      </c>
      <c r="T2794" s="1">
        <f>($O2794+$O2794*($Q2794+T$2-$C$1)/$C$1)/$C2794</f>
        <v>-0.2186617898461419</v>
      </c>
      <c r="U2794" s="1">
        <f>($O2794+$O2794*($Q2794+U$2-$C$1)/$C$1)/$C2794</f>
        <v>-0.40750606289508212</v>
      </c>
      <c r="V2794" s="1">
        <f>($O2794+$O2794*($Q2794+V$2-$C$1)/$C$1)/$C2794</f>
        <v>-0.59635033594402254</v>
      </c>
      <c r="AA2794"/>
      <c r="AB2794"/>
    </row>
    <row r="2795" spans="1:28" hidden="1" x14ac:dyDescent="0.2">
      <c r="A2795" t="s">
        <v>2883</v>
      </c>
      <c r="B2795" s="5">
        <v>37.020000000000003</v>
      </c>
      <c r="C2795" s="2">
        <v>39550000</v>
      </c>
      <c r="D2795" s="2">
        <v>87000000</v>
      </c>
      <c r="E2795" t="s">
        <v>27</v>
      </c>
      <c r="F2795" s="2">
        <v>19000000</v>
      </c>
      <c r="G2795" s="1">
        <f>D2795/$C$3</f>
        <v>0.87480081941687793</v>
      </c>
      <c r="H2795" s="1">
        <f>F2795/$C$3</f>
        <v>0.19104845481518024</v>
      </c>
      <c r="I2795" s="1">
        <f>$B$3/G2795</f>
        <v>7.5788680724137922</v>
      </c>
      <c r="J2795" s="1">
        <f>$B$3/H2795</f>
        <v>34.703238015789474</v>
      </c>
      <c r="K2795" s="3">
        <v>665000000</v>
      </c>
      <c r="L2795" s="3">
        <v>192000000</v>
      </c>
      <c r="M2795" s="1">
        <f>(K2795-L2795)/C2795</f>
        <v>11.959544879898862</v>
      </c>
      <c r="N2795" s="1">
        <f>B2795/M2795</f>
        <v>3.0954355179704018</v>
      </c>
      <c r="O2795" s="3">
        <v>472000000</v>
      </c>
      <c r="P2795" s="1">
        <f>F2795/O2795*100</f>
        <v>4.0254237288135588</v>
      </c>
      <c r="Q2795" s="1">
        <f>D2795/O2795*100</f>
        <v>18.432203389830509</v>
      </c>
      <c r="R2795" s="1">
        <f>B2795/S2795</f>
        <v>1.6829206896551725</v>
      </c>
      <c r="S2795" s="1">
        <f>($O2795+$O2795*($Q2795-$C$1)/$C$1)/$C2795</f>
        <v>21.99747155499368</v>
      </c>
      <c r="T2795" s="1">
        <f>($O2795+$O2795*($Q2795+T$2-$C$1)/$C$1)/$C2795</f>
        <v>24.384323640960808</v>
      </c>
      <c r="U2795" s="1">
        <f>($O2795+$O2795*($Q2795+U$2-$C$1)/$C$1)/$C2795</f>
        <v>23.190897597977244</v>
      </c>
      <c r="V2795" s="1">
        <f>($O2795+$O2795*($Q2795+V$2-$C$1)/$C$1)/$C2795</f>
        <v>21.99747155499368</v>
      </c>
      <c r="AA2795"/>
      <c r="AB2795"/>
    </row>
    <row r="2796" spans="1:28" hidden="1" x14ac:dyDescent="0.2">
      <c r="A2796" t="s">
        <v>2884</v>
      </c>
      <c r="B2796" s="5">
        <v>29.93</v>
      </c>
      <c r="C2796" s="2">
        <v>30919792</v>
      </c>
      <c r="D2796" s="2">
        <v>53000000</v>
      </c>
      <c r="E2796" t="s">
        <v>2885</v>
      </c>
      <c r="F2796" s="2">
        <v>14000000</v>
      </c>
      <c r="G2796" s="1">
        <f>D2796/$C$3</f>
        <v>0.53292463711602911</v>
      </c>
      <c r="H2796" s="1">
        <f>F2796/$C$3</f>
        <v>0.1407725456532907</v>
      </c>
      <c r="I2796" s="1">
        <f>$B$3/G2796</f>
        <v>12.44078343962264</v>
      </c>
      <c r="J2796" s="1">
        <f>$B$3/H2796</f>
        <v>47.097251592857141</v>
      </c>
      <c r="K2796" s="4">
        <v>1340000000</v>
      </c>
      <c r="L2796" s="3">
        <v>718000000</v>
      </c>
      <c r="M2796" s="1">
        <f>(K2796-L2796)/C2796</f>
        <v>20.11656482035843</v>
      </c>
      <c r="N2796" s="1">
        <f>B2796/M2796</f>
        <v>1.4878285764630224</v>
      </c>
      <c r="O2796" s="3">
        <v>623000000</v>
      </c>
      <c r="P2796" s="1">
        <f>F2796/O2796*100</f>
        <v>2.2471910112359552</v>
      </c>
      <c r="Q2796" s="1">
        <f>D2796/O2796*100</f>
        <v>8.5072231139646881</v>
      </c>
      <c r="R2796" s="1">
        <f>B2796/S2796</f>
        <v>1.7460931595471696</v>
      </c>
      <c r="S2796" s="1">
        <f>($O2796+$O2796*($Q2796-$C$1)/$C$1)/$C2796</f>
        <v>17.141124364614097</v>
      </c>
      <c r="T2796" s="1">
        <f>($O2796+$O2796*($Q2796+T$2-$C$1)/$C$1)/$C2796</f>
        <v>21.170905677502621</v>
      </c>
      <c r="U2796" s="1">
        <f>($O2796+$O2796*($Q2796+U$2-$C$1)/$C$1)/$C2796</f>
        <v>19.156015021058359</v>
      </c>
      <c r="V2796" s="1">
        <f>($O2796+$O2796*($Q2796+V$2-$C$1)/$C$1)/$C2796</f>
        <v>17.141124364614097</v>
      </c>
      <c r="AA2796"/>
      <c r="AB2796"/>
    </row>
    <row r="2797" spans="1:28" hidden="1" x14ac:dyDescent="0.2">
      <c r="A2797" t="s">
        <v>2886</v>
      </c>
      <c r="B2797" s="5">
        <v>1.44</v>
      </c>
      <c r="C2797" s="2">
        <v>6631000</v>
      </c>
      <c r="D2797" s="2">
        <v>-41000000</v>
      </c>
      <c r="E2797" t="s">
        <v>27</v>
      </c>
      <c r="F2797" s="2">
        <v>-3000000</v>
      </c>
      <c r="G2797" s="1">
        <f>D2797/$C$3</f>
        <v>-0.41226245512749415</v>
      </c>
      <c r="H2797" s="1">
        <f>F2797/$C$3</f>
        <v>-3.0165545497133722E-2</v>
      </c>
      <c r="I2797" s="1">
        <f>$B$3/G2797</f>
        <v>-16.081988348780488</v>
      </c>
      <c r="J2797" s="1">
        <f>$B$3/H2797</f>
        <v>-219.78717409999999</v>
      </c>
      <c r="K2797" s="3">
        <v>46000000</v>
      </c>
      <c r="L2797" s="3">
        <v>25000000</v>
      </c>
      <c r="M2797" s="1">
        <f>(K2797-L2797)/C2797</f>
        <v>3.1669431458301913</v>
      </c>
      <c r="N2797" s="1">
        <f>B2797/M2797</f>
        <v>0.45469714285714286</v>
      </c>
      <c r="O2797" s="3">
        <v>21000000</v>
      </c>
      <c r="P2797" s="1">
        <f>F2797/O2797*100</f>
        <v>-14.285714285714285</v>
      </c>
      <c r="Q2797" s="1">
        <f>D2797/O2797*100</f>
        <v>-195.23809523809524</v>
      </c>
      <c r="R2797" s="1">
        <f>B2797/S2797</f>
        <v>-2.3289365853658536E-2</v>
      </c>
      <c r="S2797" s="1">
        <f>($O2797+$O2797*($Q2797-$C$1)/$C$1)/$C2797</f>
        <v>-61.830794751922788</v>
      </c>
      <c r="T2797" s="1">
        <f>($O2797+$O2797*($Q2797+T$2-$C$1)/$C$1)/$C2797</f>
        <v>-61.197406122756746</v>
      </c>
      <c r="U2797" s="1">
        <f>($O2797+$O2797*($Q2797+U$2-$C$1)/$C$1)/$C2797</f>
        <v>-61.514100437339771</v>
      </c>
      <c r="V2797" s="1">
        <f>($O2797+$O2797*($Q2797+V$2-$C$1)/$C$1)/$C2797</f>
        <v>-61.830794751922788</v>
      </c>
      <c r="AA2797"/>
      <c r="AB2797"/>
    </row>
    <row r="2798" spans="1:28" hidden="1" x14ac:dyDescent="0.2">
      <c r="A2798" t="s">
        <v>2887</v>
      </c>
      <c r="B2798" s="5">
        <v>21.88</v>
      </c>
      <c r="C2798" s="2">
        <v>21885639</v>
      </c>
      <c r="D2798" s="2">
        <v>36000000</v>
      </c>
      <c r="E2798" t="s">
        <v>114</v>
      </c>
      <c r="F2798" s="2">
        <v>7000000</v>
      </c>
      <c r="G2798" s="1">
        <f>D2798/$C$3</f>
        <v>0.36198654596560464</v>
      </c>
      <c r="H2798" s="1">
        <f>F2798/$C$3</f>
        <v>7.0386272826645349E-2</v>
      </c>
      <c r="I2798" s="1">
        <f>$B$3/G2798</f>
        <v>18.315597841666666</v>
      </c>
      <c r="J2798" s="1">
        <f>$B$3/H2798</f>
        <v>94.194503185714282</v>
      </c>
      <c r="K2798" s="3">
        <v>784000000</v>
      </c>
      <c r="L2798" s="3">
        <v>415000000</v>
      </c>
      <c r="M2798" s="1">
        <f>(K2798-L2798)/C2798</f>
        <v>16.860371314723778</v>
      </c>
      <c r="N2798" s="1">
        <f>B2798/M2798</f>
        <v>1.2977175645528454</v>
      </c>
      <c r="O2798" s="3">
        <v>369000000</v>
      </c>
      <c r="P2798" s="1">
        <f>F2798/O2798*100</f>
        <v>1.8970189701897018</v>
      </c>
      <c r="Q2798" s="1">
        <f>D2798/O2798*100</f>
        <v>9.7560975609756095</v>
      </c>
      <c r="R2798" s="1">
        <f>B2798/S2798</f>
        <v>1.3301605036666666</v>
      </c>
      <c r="S2798" s="1">
        <f>($O2798+$O2798*($Q2798-$C$1)/$C$1)/$C2798</f>
        <v>16.449142746071978</v>
      </c>
      <c r="T2798" s="1">
        <f>($O2798+$O2798*($Q2798+T$2-$C$1)/$C$1)/$C2798</f>
        <v>19.821217009016735</v>
      </c>
      <c r="U2798" s="1">
        <f>($O2798+$O2798*($Q2798+U$2-$C$1)/$C$1)/$C2798</f>
        <v>18.135179877544356</v>
      </c>
      <c r="V2798" s="1">
        <f>($O2798+$O2798*($Q2798+V$2-$C$1)/$C$1)/$C2798</f>
        <v>16.449142746071978</v>
      </c>
      <c r="AA2798"/>
      <c r="AB2798"/>
    </row>
    <row r="2799" spans="1:28" hidden="1" x14ac:dyDescent="0.2">
      <c r="A2799" t="s">
        <v>2888</v>
      </c>
      <c r="B2799" s="5">
        <v>14.44</v>
      </c>
      <c r="C2799" s="2">
        <v>34045854</v>
      </c>
      <c r="D2799" s="2">
        <v>28000000</v>
      </c>
      <c r="E2799" t="s">
        <v>27</v>
      </c>
      <c r="F2799" s="2">
        <v>8000000</v>
      </c>
      <c r="G2799" s="1">
        <f>D2799/$C$3</f>
        <v>0.2815450913065814</v>
      </c>
      <c r="H2799" s="1">
        <f>F2799/$C$3</f>
        <v>8.0441454659023248E-2</v>
      </c>
      <c r="I2799" s="1">
        <f>$B$3/G2799</f>
        <v>23.548625796428571</v>
      </c>
      <c r="J2799" s="1">
        <f>$B$3/H2799</f>
        <v>82.420190287500006</v>
      </c>
      <c r="K2799" s="3">
        <v>119000000</v>
      </c>
      <c r="L2799" s="3">
        <v>37000000</v>
      </c>
      <c r="M2799" s="1">
        <f>(K2799-L2799)/C2799</f>
        <v>2.4085164672326917</v>
      </c>
      <c r="N2799" s="1">
        <f>B2799/M2799</f>
        <v>5.995391850731707</v>
      </c>
      <c r="O2799" s="3">
        <v>82000000</v>
      </c>
      <c r="P2799" s="1">
        <f>F2799/O2799*100</f>
        <v>9.7560975609756095</v>
      </c>
      <c r="Q2799" s="1">
        <f>D2799/O2799*100</f>
        <v>34.146341463414636</v>
      </c>
      <c r="R2799" s="1">
        <f>B2799/S2799</f>
        <v>1.7557933277142856</v>
      </c>
      <c r="S2799" s="1">
        <f>($O2799+$O2799*($Q2799-$C$1)/$C$1)/$C2799</f>
        <v>8.2242025710384592</v>
      </c>
      <c r="T2799" s="1">
        <f>($O2799+$O2799*($Q2799+T$2-$C$1)/$C$1)/$C2799</f>
        <v>8.7059058644849969</v>
      </c>
      <c r="U2799" s="1">
        <f>($O2799+$O2799*($Q2799+U$2-$C$1)/$C$1)/$C2799</f>
        <v>8.4650542177617272</v>
      </c>
      <c r="V2799" s="1">
        <f>($O2799+$O2799*($Q2799+V$2-$C$1)/$C$1)/$C2799</f>
        <v>8.2242025710384592</v>
      </c>
      <c r="AA2799"/>
      <c r="AB2799"/>
    </row>
    <row r="2800" spans="1:28" hidden="1" x14ac:dyDescent="0.2">
      <c r="A2800" t="s">
        <v>2889</v>
      </c>
      <c r="B2800" s="5">
        <v>2.0299999999999998</v>
      </c>
      <c r="C2800" s="2">
        <v>2000000</v>
      </c>
      <c r="D2800" s="2">
        <v>0.66</v>
      </c>
      <c r="E2800" t="s">
        <v>619</v>
      </c>
      <c r="F2800" s="2">
        <v>0.11</v>
      </c>
      <c r="G2800" s="1">
        <f>D2800/$C$3</f>
        <v>6.6364200093694191E-9</v>
      </c>
      <c r="H2800" s="1">
        <f>F2800/$C$3</f>
        <v>1.1060700015615696E-9</v>
      </c>
      <c r="I2800" s="1">
        <f>$B$3/G2800</f>
        <v>999032609.54545438</v>
      </c>
      <c r="J2800" s="1">
        <f>$B$3/H2800</f>
        <v>5994195657.272728</v>
      </c>
      <c r="K2800" s="3">
        <v>0.93</v>
      </c>
      <c r="L2800" s="3">
        <v>0</v>
      </c>
      <c r="M2800" s="1">
        <f>(K2800-L2800)/C2800</f>
        <v>4.6500000000000005E-7</v>
      </c>
      <c r="N2800" s="1">
        <f>B2800/M2800</f>
        <v>4365591.3978494611</v>
      </c>
      <c r="O2800" s="3">
        <v>0.93</v>
      </c>
      <c r="P2800" s="1">
        <f>F2800/O2800*100</f>
        <v>11.82795698924731</v>
      </c>
      <c r="Q2800" s="1">
        <f>D2800/O2800*100</f>
        <v>70.967741935483872</v>
      </c>
      <c r="R2800" s="1">
        <f>B2800/S2800</f>
        <v>615151.51515151514</v>
      </c>
      <c r="S2800" s="1">
        <f>($O2800+$O2800*($Q2800-$C$1)/$C$1)/$C2800</f>
        <v>3.2999999999999997E-6</v>
      </c>
      <c r="T2800" s="1">
        <f>($O2800+$O2800*($Q2800+T$2-$C$1)/$C$1)/$C2800</f>
        <v>3.393E-6</v>
      </c>
      <c r="U2800" s="1">
        <f>($O2800+$O2800*($Q2800+U$2-$C$1)/$C$1)/$C2800</f>
        <v>3.3464999999999996E-6</v>
      </c>
      <c r="V2800" s="1">
        <f>($O2800+$O2800*($Q2800+V$2-$C$1)/$C$1)/$C2800</f>
        <v>3.2999999999999997E-6</v>
      </c>
      <c r="AA2800"/>
      <c r="AB2800"/>
    </row>
    <row r="2801" spans="1:28" hidden="1" x14ac:dyDescent="0.2">
      <c r="A2801" t="s">
        <v>2890</v>
      </c>
      <c r="B2801" s="5">
        <v>2.14</v>
      </c>
      <c r="C2801" s="2">
        <v>52543539</v>
      </c>
      <c r="D2801" s="2">
        <v>-37000000</v>
      </c>
      <c r="E2801" t="s">
        <v>27</v>
      </c>
      <c r="F2801" s="2">
        <v>-14000000</v>
      </c>
      <c r="G2801" s="1">
        <f>D2801/$C$3</f>
        <v>-0.37204172779798256</v>
      </c>
      <c r="H2801" s="1">
        <f>F2801/$C$3</f>
        <v>-0.1407725456532907</v>
      </c>
      <c r="I2801" s="1">
        <f>$B$3/G2801</f>
        <v>-17.820581683783782</v>
      </c>
      <c r="J2801" s="1">
        <f>$B$3/H2801</f>
        <v>-47.097251592857141</v>
      </c>
      <c r="K2801" s="3">
        <v>46000000</v>
      </c>
      <c r="L2801" s="3">
        <v>12000000</v>
      </c>
      <c r="M2801" s="1">
        <f>(K2801-L2801)/C2801</f>
        <v>0.64708241292997037</v>
      </c>
      <c r="N2801" s="1">
        <f>B2801/M2801</f>
        <v>3.307152160588235</v>
      </c>
      <c r="O2801" s="3">
        <v>34000000</v>
      </c>
      <c r="P2801" s="1">
        <f>F2801/O2801*100</f>
        <v>-41.17647058823529</v>
      </c>
      <c r="Q2801" s="1">
        <f>D2801/O2801*100</f>
        <v>-108.8235294117647</v>
      </c>
      <c r="R2801" s="1">
        <f>B2801/S2801</f>
        <v>-0.30390046881081084</v>
      </c>
      <c r="S2801" s="1">
        <f>($O2801+$O2801*($Q2801-$C$1)/$C$1)/$C2801</f>
        <v>-7.0417791995320291</v>
      </c>
      <c r="T2801" s="1">
        <f>($O2801+$O2801*($Q2801+T$2-$C$1)/$C$1)/$C2801</f>
        <v>-6.9123627169460349</v>
      </c>
      <c r="U2801" s="1">
        <f>($O2801+$O2801*($Q2801+U$2-$C$1)/$C$1)/$C2801</f>
        <v>-6.9770709582390316</v>
      </c>
      <c r="V2801" s="1">
        <f>($O2801+$O2801*($Q2801+V$2-$C$1)/$C$1)/$C2801</f>
        <v>-7.0417791995320291</v>
      </c>
      <c r="AA2801"/>
      <c r="AB2801"/>
    </row>
    <row r="2802" spans="1:28" hidden="1" x14ac:dyDescent="0.2">
      <c r="A2802" t="s">
        <v>2891</v>
      </c>
      <c r="B2802" s="5">
        <v>19.87</v>
      </c>
      <c r="C2802" s="2">
        <v>54634856</v>
      </c>
      <c r="D2802" s="2">
        <v>55000000</v>
      </c>
      <c r="E2802" t="s">
        <v>27</v>
      </c>
      <c r="F2802" s="2">
        <v>17000000</v>
      </c>
      <c r="G2802" s="1">
        <f>D2802/$C$3</f>
        <v>0.55303500078078482</v>
      </c>
      <c r="H2802" s="1">
        <f>F2802/$C$3</f>
        <v>0.17093809115042441</v>
      </c>
      <c r="I2802" s="1">
        <f>$B$3/G2802</f>
        <v>11.988391314545455</v>
      </c>
      <c r="J2802" s="1">
        <f>$B$3/H2802</f>
        <v>38.7859719</v>
      </c>
      <c r="K2802" s="3">
        <v>781000000</v>
      </c>
      <c r="L2802" s="3">
        <v>198000000</v>
      </c>
      <c r="M2802" s="1">
        <f>(K2802-L2802)/C2802</f>
        <v>10.670843536221639</v>
      </c>
      <c r="N2802" s="1">
        <f>B2802/M2802</f>
        <v>1.8620833425728989</v>
      </c>
      <c r="O2802" s="3">
        <v>583000000</v>
      </c>
      <c r="P2802" s="1">
        <f>F2802/O2802*100</f>
        <v>2.9159519725557463</v>
      </c>
      <c r="Q2802" s="1">
        <f>D2802/O2802*100</f>
        <v>9.433962264150944</v>
      </c>
      <c r="R2802" s="1">
        <f>B2802/S2802</f>
        <v>1.973808343127273</v>
      </c>
      <c r="S2802" s="1">
        <f>($O2802+$O2802*($Q2802-$C$1)/$C$1)/$C2802</f>
        <v>10.066833524737394</v>
      </c>
      <c r="T2802" s="1">
        <f>($O2802+$O2802*($Q2802+T$2-$C$1)/$C$1)/$C2802</f>
        <v>12.201002231981722</v>
      </c>
      <c r="U2802" s="1">
        <f>($O2802+$O2802*($Q2802+U$2-$C$1)/$C$1)/$C2802</f>
        <v>11.133917878359558</v>
      </c>
      <c r="V2802" s="1">
        <f>($O2802+$O2802*($Q2802+V$2-$C$1)/$C$1)/$C2802</f>
        <v>10.066833524737394</v>
      </c>
      <c r="AA2802"/>
      <c r="AB2802"/>
    </row>
    <row r="2803" spans="1:28" hidden="1" x14ac:dyDescent="0.2">
      <c r="A2803" t="s">
        <v>2892</v>
      </c>
      <c r="B2803" s="5">
        <v>48.55</v>
      </c>
      <c r="C2803" s="2">
        <v>289456006</v>
      </c>
      <c r="D2803" s="2">
        <v>734000000</v>
      </c>
      <c r="E2803" t="s">
        <v>27</v>
      </c>
      <c r="F2803" s="2">
        <v>126000000</v>
      </c>
      <c r="G2803" s="1">
        <f>D2803/$C$3</f>
        <v>7.3805034649653836</v>
      </c>
      <c r="H2803" s="1">
        <f>F2803/$C$3</f>
        <v>1.2669529108796163</v>
      </c>
      <c r="I2803" s="1">
        <f>$B$3/G2803</f>
        <v>0.89831270068119884</v>
      </c>
      <c r="J2803" s="1">
        <f>$B$3/H2803</f>
        <v>5.233027954761905</v>
      </c>
      <c r="K2803" s="4">
        <v>5520000000</v>
      </c>
      <c r="L2803" s="4">
        <v>5497000000</v>
      </c>
      <c r="M2803" s="1">
        <f>(K2803-L2803)/C2803</f>
        <v>7.9459398054431807E-2</v>
      </c>
      <c r="N2803" s="1">
        <f>B2803/M2803</f>
        <v>611.00387353478254</v>
      </c>
      <c r="O2803" s="3">
        <v>-143000000</v>
      </c>
      <c r="P2803" s="1">
        <f>F2803/O2803*100</f>
        <v>-88.111888111888121</v>
      </c>
      <c r="Q2803" s="1">
        <f>D2803/O2803*100</f>
        <v>-513.28671328671328</v>
      </c>
      <c r="R2803" s="1">
        <f>B2803/S2803</f>
        <v>1.9145897944550407</v>
      </c>
      <c r="S2803" s="1">
        <f>($O2803+$O2803*($Q2803-$C$1)/$C$1)/$C2803</f>
        <v>25.357912248675191</v>
      </c>
      <c r="T2803" s="1">
        <f>($O2803+$O2803*($Q2803+T$2-$C$1)/$C$1)/$C2803</f>
        <v>25.259106214572725</v>
      </c>
      <c r="U2803" s="1">
        <f>($O2803+$O2803*($Q2803+U$2-$C$1)/$C$1)/$C2803</f>
        <v>25.308509231623958</v>
      </c>
      <c r="V2803" s="1">
        <f>($O2803+$O2803*($Q2803+V$2-$C$1)/$C$1)/$C2803</f>
        <v>25.357912248675191</v>
      </c>
      <c r="AA2803"/>
      <c r="AB2803"/>
    </row>
    <row r="2804" spans="1:28" hidden="1" x14ac:dyDescent="0.2">
      <c r="A2804" t="s">
        <v>2893</v>
      </c>
      <c r="B2804" s="5">
        <v>263.89</v>
      </c>
      <c r="C2804" s="2">
        <v>62679000</v>
      </c>
      <c r="D2804" s="2">
        <v>470000000</v>
      </c>
      <c r="E2804" t="s">
        <v>27</v>
      </c>
      <c r="F2804" s="2">
        <v>249000000</v>
      </c>
      <c r="G2804" s="1">
        <f>D2804/$C$3</f>
        <v>4.7259354612176159</v>
      </c>
      <c r="H2804" s="1">
        <f>F2804/$C$3</f>
        <v>2.5037402762620986</v>
      </c>
      <c r="I2804" s="1">
        <f>$B$3/G2804</f>
        <v>1.4028968559574468</v>
      </c>
      <c r="J2804" s="1">
        <f>$B$3/H2804</f>
        <v>2.648038242168675</v>
      </c>
      <c r="K2804" s="4">
        <v>10223000000</v>
      </c>
      <c r="L2804" s="4">
        <v>4919000000</v>
      </c>
      <c r="M2804" s="1">
        <f>(K2804-L2804)/C2804</f>
        <v>84.621643612693248</v>
      </c>
      <c r="N2804" s="1">
        <f>B2804/M2804</f>
        <v>3.1184693269230768</v>
      </c>
      <c r="O2804" s="4">
        <v>5302000000</v>
      </c>
      <c r="P2804" s="1">
        <f>F2804/O2804*100</f>
        <v>4.6963410033949451</v>
      </c>
      <c r="Q2804" s="1">
        <f>D2804/O2804*100</f>
        <v>8.8645794039984924</v>
      </c>
      <c r="R2804" s="1">
        <f>B2804/S2804</f>
        <v>3.5192258106382965</v>
      </c>
      <c r="S2804" s="1">
        <f>($O2804+$O2804*($Q2804-$C$1)/$C$1)/$C2804</f>
        <v>74.985242266149768</v>
      </c>
      <c r="T2804" s="1">
        <f>($O2804+$O2804*($Q2804+T$2-$C$1)/$C$1)/$C2804</f>
        <v>91.903189265942359</v>
      </c>
      <c r="U2804" s="1">
        <f>($O2804+$O2804*($Q2804+U$2-$C$1)/$C$1)/$C2804</f>
        <v>83.444215766046057</v>
      </c>
      <c r="V2804" s="1">
        <f>($O2804+$O2804*($Q2804+V$2-$C$1)/$C$1)/$C2804</f>
        <v>74.985242266149768</v>
      </c>
      <c r="AA2804"/>
      <c r="AB2804"/>
    </row>
    <row r="2805" spans="1:28" hidden="1" x14ac:dyDescent="0.2">
      <c r="A2805" t="s">
        <v>2894</v>
      </c>
      <c r="B2805" s="5">
        <v>27.31</v>
      </c>
      <c r="C2805" s="2">
        <v>668178000</v>
      </c>
      <c r="D2805" s="2">
        <v>-179000000</v>
      </c>
      <c r="E2805" t="s">
        <v>76</v>
      </c>
      <c r="F2805" s="2">
        <v>-83000000</v>
      </c>
      <c r="G2805" s="1">
        <f>D2805/$C$3</f>
        <v>-1.7998775479956453</v>
      </c>
      <c r="H2805" s="1">
        <f>F2805/$C$3</f>
        <v>-0.83458009208736628</v>
      </c>
      <c r="I2805" s="1">
        <f>$B$3/G2805</f>
        <v>-3.6835839234636873</v>
      </c>
      <c r="J2805" s="1">
        <f>$B$3/H2805</f>
        <v>-7.9441147265060241</v>
      </c>
      <c r="K2805" s="4">
        <v>10303000000</v>
      </c>
      <c r="L2805" s="4">
        <v>3137000000</v>
      </c>
      <c r="M2805" s="1">
        <f>(K2805-L2805)/C2805</f>
        <v>10.724687134266617</v>
      </c>
      <c r="N2805" s="1">
        <f>B2805/M2805</f>
        <v>2.5464612308121688</v>
      </c>
      <c r="O2805" s="4">
        <v>7166000000</v>
      </c>
      <c r="P2805" s="1">
        <f>F2805/O2805*100</f>
        <v>-1.158247278816634</v>
      </c>
      <c r="Q2805" s="1">
        <f>D2805/O2805*100</f>
        <v>-2.4979067820262348</v>
      </c>
      <c r="R2805" s="1">
        <f>B2805/S2805</f>
        <v>-10.194380547486034</v>
      </c>
      <c r="S2805" s="1">
        <f>($O2805+$O2805*($Q2805-$C$1)/$C$1)/$C2805</f>
        <v>-2.6789268727794089</v>
      </c>
      <c r="T2805" s="1">
        <f>($O2805+$O2805*($Q2805+T$2-$C$1)/$C$1)/$C2805</f>
        <v>-0.53398944592608555</v>
      </c>
      <c r="U2805" s="1">
        <f>($O2805+$O2805*($Q2805+U$2-$C$1)/$C$1)/$C2805</f>
        <v>-1.6064581593527474</v>
      </c>
      <c r="V2805" s="1">
        <f>($O2805+$O2805*($Q2805+V$2-$C$1)/$C$1)/$C2805</f>
        <v>-2.6789268727794089</v>
      </c>
      <c r="AA2805"/>
      <c r="AB2805"/>
    </row>
    <row r="2806" spans="1:28" hidden="1" x14ac:dyDescent="0.2">
      <c r="A2806" t="s">
        <v>2965</v>
      </c>
      <c r="B2806" s="5">
        <v>23.33</v>
      </c>
      <c r="C2806" s="2">
        <v>85400000</v>
      </c>
      <c r="D2806" s="2">
        <v>291000000</v>
      </c>
      <c r="E2806" t="s">
        <v>114</v>
      </c>
      <c r="F2806" s="2">
        <v>43000000</v>
      </c>
      <c r="G2806" s="1">
        <f>D2806/$C$3</f>
        <v>2.9260579132219711</v>
      </c>
      <c r="H2806" s="1">
        <f>F2806/$C$3</f>
        <v>0.43237281879224998</v>
      </c>
      <c r="I2806" s="1">
        <f>$B$3/G2806</f>
        <v>2.265847155670103</v>
      </c>
      <c r="J2806" s="1">
        <f>$B$3/H2806</f>
        <v>15.333988890697675</v>
      </c>
      <c r="K2806" s="2">
        <v>2815000000</v>
      </c>
      <c r="L2806" s="2">
        <v>2400000000</v>
      </c>
      <c r="M2806" s="1">
        <f>(K2806-L2806)/C2806</f>
        <v>4.8594847775175642</v>
      </c>
      <c r="N2806" s="1">
        <f>B2806/M2806</f>
        <v>4.8009204819277107</v>
      </c>
      <c r="O2806" s="2">
        <v>385000000</v>
      </c>
      <c r="P2806" s="1">
        <f>F2806/O2806*100</f>
        <v>11.168831168831169</v>
      </c>
      <c r="Q2806" s="1">
        <f>D2806/O2806*100</f>
        <v>75.584415584415581</v>
      </c>
      <c r="R2806" s="1">
        <f>B2806/S2806</f>
        <v>0.68466735395188993</v>
      </c>
      <c r="S2806" s="1">
        <f>($O2806+$O2806*($Q2806-$C$1)/$C$1)/$C2806</f>
        <v>34.074941451990632</v>
      </c>
      <c r="T2806" s="1">
        <f>($O2806+$O2806*($Q2806+T$2-$C$1)/$C$1)/$C2806</f>
        <v>34.976580796252925</v>
      </c>
      <c r="U2806" s="1">
        <f>($O2806+$O2806*($Q2806+U$2-$C$1)/$C$1)/$C2806</f>
        <v>34.525761124121779</v>
      </c>
      <c r="V2806" s="1">
        <f>($O2806+$O2806*($Q2806+V$2-$C$1)/$C$1)/$C2806</f>
        <v>34.074941451990632</v>
      </c>
      <c r="AA2806"/>
      <c r="AB2806"/>
    </row>
    <row r="2807" spans="1:28" hidden="1" x14ac:dyDescent="0.2">
      <c r="A2807" t="s">
        <v>2896</v>
      </c>
      <c r="B2807" s="5">
        <v>169.08</v>
      </c>
      <c r="C2807" s="2">
        <v>57262000</v>
      </c>
      <c r="D2807" s="2">
        <v>194000000</v>
      </c>
      <c r="E2807" t="s">
        <v>143</v>
      </c>
      <c r="F2807" s="2">
        <v>49000000</v>
      </c>
      <c r="G2807" s="1">
        <f>D2807/$C$3</f>
        <v>1.9507052754813139</v>
      </c>
      <c r="H2807" s="1">
        <f>F2807/$C$3</f>
        <v>0.4927039097865174</v>
      </c>
      <c r="I2807" s="1">
        <f>$B$3/G2807</f>
        <v>3.3987707335051547</v>
      </c>
      <c r="J2807" s="1">
        <f>$B$3/H2807</f>
        <v>13.456357597959185</v>
      </c>
      <c r="K2807" s="4">
        <v>1314000000</v>
      </c>
      <c r="L2807" s="3">
        <v>206000000</v>
      </c>
      <c r="M2807" s="1">
        <f>(K2807-L2807)/C2807</f>
        <v>19.349655967308163</v>
      </c>
      <c r="N2807" s="1">
        <f>B2807/M2807</f>
        <v>8.7381398555956675</v>
      </c>
      <c r="O2807" s="4">
        <v>1108000000</v>
      </c>
      <c r="P2807" s="1">
        <f>F2807/O2807*100</f>
        <v>4.4223826714801442</v>
      </c>
      <c r="Q2807" s="1">
        <f>D2807/O2807*100</f>
        <v>17.509025270758123</v>
      </c>
      <c r="R2807" s="1">
        <f>B2807/S2807</f>
        <v>4.9906489484536092</v>
      </c>
      <c r="S2807" s="1">
        <f>($O2807+$O2807*($Q2807-$C$1)/$C$1)/$C2807</f>
        <v>33.879361531207429</v>
      </c>
      <c r="T2807" s="1">
        <f>($O2807+$O2807*($Q2807+T$2-$C$1)/$C$1)/$C2807</f>
        <v>37.749292724669068</v>
      </c>
      <c r="U2807" s="1">
        <f>($O2807+$O2807*($Q2807+U$2-$C$1)/$C$1)/$C2807</f>
        <v>35.814327127938249</v>
      </c>
      <c r="V2807" s="1">
        <f>($O2807+$O2807*($Q2807+V$2-$C$1)/$C$1)/$C2807</f>
        <v>33.879361531207429</v>
      </c>
      <c r="AA2807"/>
      <c r="AB2807"/>
    </row>
    <row r="2808" spans="1:28" hidden="1" x14ac:dyDescent="0.2">
      <c r="A2808" t="s">
        <v>2897</v>
      </c>
      <c r="B2808" s="5">
        <v>78.209999999999994</v>
      </c>
      <c r="C2808" s="2">
        <v>25013896</v>
      </c>
      <c r="D2808" s="2">
        <v>93000000</v>
      </c>
      <c r="E2808" t="s">
        <v>686</v>
      </c>
      <c r="F2808" s="2">
        <v>15000000</v>
      </c>
      <c r="G2808" s="1">
        <f>D2808/$C$3</f>
        <v>0.9351319104111453</v>
      </c>
      <c r="H2808" s="1">
        <f>F2808/$C$3</f>
        <v>0.15082772748566861</v>
      </c>
      <c r="I2808" s="1">
        <f>$B$3/G2808</f>
        <v>7.0899088419354843</v>
      </c>
      <c r="J2808" s="1">
        <f>$B$3/H2808</f>
        <v>43.957434819999996</v>
      </c>
      <c r="K2808" s="4">
        <v>1910000000</v>
      </c>
      <c r="L2808" s="4">
        <v>1298000000</v>
      </c>
      <c r="M2808" s="1">
        <f>(K2808-L2808)/C2808</f>
        <v>24.466400595892779</v>
      </c>
      <c r="N2808" s="1">
        <f>B2808/M2808</f>
        <v>3.1966287682352941</v>
      </c>
      <c r="O2808" s="3">
        <v>600000000</v>
      </c>
      <c r="P2808" s="1">
        <f>F2808/O2808*100</f>
        <v>2.5</v>
      </c>
      <c r="Q2808" s="1">
        <f>D2808/O2808*100</f>
        <v>15.5</v>
      </c>
      <c r="R2808" s="1">
        <f>B2808/S2808</f>
        <v>2.1035879636129029</v>
      </c>
      <c r="S2808" s="1">
        <f>($O2808+$O2808*($Q2808-$C$1)/$C$1)/$C2808</f>
        <v>37.179334238856676</v>
      </c>
      <c r="T2808" s="1">
        <f>($O2808+$O2808*($Q2808+T$2-$C$1)/$C$1)/$C2808</f>
        <v>41.976667689031729</v>
      </c>
      <c r="U2808" s="1">
        <f>($O2808+$O2808*($Q2808+U$2-$C$1)/$C$1)/$C2808</f>
        <v>39.578000963944199</v>
      </c>
      <c r="V2808" s="1">
        <f>($O2808+$O2808*($Q2808+V$2-$C$1)/$C$1)/$C2808</f>
        <v>37.179334238856676</v>
      </c>
      <c r="AA2808"/>
      <c r="AB2808"/>
    </row>
    <row r="2809" spans="1:28" hidden="1" x14ac:dyDescent="0.2">
      <c r="A2809" t="s">
        <v>1972</v>
      </c>
      <c r="B2809" s="5">
        <v>6.43</v>
      </c>
      <c r="C2809" s="2">
        <v>5905177</v>
      </c>
      <c r="D2809" s="2">
        <v>-17000000</v>
      </c>
      <c r="E2809" t="s">
        <v>27</v>
      </c>
      <c r="F2809" s="2">
        <v>-17000000</v>
      </c>
      <c r="G2809" s="1">
        <f>D2809/$C$3</f>
        <v>-0.17093809115042441</v>
      </c>
      <c r="H2809" s="1">
        <f>F2809/$C$3</f>
        <v>-0.17093809115042441</v>
      </c>
      <c r="I2809" s="1">
        <f>$B$3/G2809</f>
        <v>-38.7859719</v>
      </c>
      <c r="J2809" s="1">
        <f>$B$3/H2809</f>
        <v>-38.7859719</v>
      </c>
      <c r="K2809" s="2" t="s">
        <v>17</v>
      </c>
      <c r="L2809" s="2" t="s">
        <v>18</v>
      </c>
      <c r="M2809" s="1" t="e">
        <f>(K2809-L2809)/C2809</f>
        <v>#VALUE!</v>
      </c>
      <c r="N2809" s="1" t="e">
        <f>B2809/M2809</f>
        <v>#VALUE!</v>
      </c>
      <c r="O2809" s="2" t="s">
        <v>21</v>
      </c>
      <c r="P2809" s="1" t="e">
        <f>F2809/O2809*100</f>
        <v>#VALUE!</v>
      </c>
      <c r="Q2809" s="1" t="e">
        <f>D2809/O2809*100</f>
        <v>#VALUE!</v>
      </c>
      <c r="R2809" s="1" t="e">
        <f>B2809/S2809</f>
        <v>#VALUE!</v>
      </c>
      <c r="S2809" s="1" t="e">
        <f>($O2809+$O2809*($Q2809-$C$1)/$C$1)/$C2809</f>
        <v>#VALUE!</v>
      </c>
      <c r="T2809" s="1" t="e">
        <f>($O2809+$O2809*($Q2809+T$2-$C$1)/$C$1)/$C2809</f>
        <v>#VALUE!</v>
      </c>
      <c r="U2809" s="1" t="e">
        <f>($O2809+$O2809*($Q2809+U$2-$C$1)/$C$1)/$C2809</f>
        <v>#VALUE!</v>
      </c>
      <c r="V2809" s="1" t="e">
        <f>($O2809+$O2809*($Q2809+V$2-$C$1)/$C$1)/$C2809</f>
        <v>#VALUE!</v>
      </c>
      <c r="AA2809"/>
      <c r="AB2809"/>
    </row>
    <row r="2810" spans="1:28" hidden="1" x14ac:dyDescent="0.2">
      <c r="A2810" t="s">
        <v>2898</v>
      </c>
      <c r="B2810" s="5">
        <v>60.94</v>
      </c>
      <c r="C2810" s="2">
        <v>75934000</v>
      </c>
      <c r="D2810" s="2">
        <v>260000000</v>
      </c>
      <c r="E2810" t="s">
        <v>27</v>
      </c>
      <c r="F2810" s="2">
        <v>129000000</v>
      </c>
      <c r="G2810" s="1">
        <f>D2810/$C$3</f>
        <v>2.6143472764182558</v>
      </c>
      <c r="H2810" s="1">
        <f>F2810/$C$3</f>
        <v>1.2971184563767499</v>
      </c>
      <c r="I2810" s="1">
        <f>$B$3/G2810</f>
        <v>2.536005855</v>
      </c>
      <c r="J2810" s="1">
        <f>$B$3/H2810</f>
        <v>5.1113296302325582</v>
      </c>
      <c r="K2810" s="4">
        <v>4859000000</v>
      </c>
      <c r="L2810" s="4">
        <v>3179000000</v>
      </c>
      <c r="M2810" s="1">
        <f>(K2810-L2810)/C2810</f>
        <v>22.124476519082361</v>
      </c>
      <c r="N2810" s="1">
        <f>B2810/M2810</f>
        <v>2.7544154523809525</v>
      </c>
      <c r="O2810" s="4">
        <v>1675000000</v>
      </c>
      <c r="P2810" s="1">
        <f>F2810/O2810*100</f>
        <v>7.7014925373134329</v>
      </c>
      <c r="Q2810" s="1">
        <f>D2810/O2810*100</f>
        <v>15.522388059701491</v>
      </c>
      <c r="R2810" s="1">
        <f>B2810/S2810</f>
        <v>1.7797761384615383</v>
      </c>
      <c r="S2810" s="1">
        <f>($O2810+$O2810*($Q2810-$C$1)/$C$1)/$C2810</f>
        <v>34.240261279532227</v>
      </c>
      <c r="T2810" s="1">
        <f>($O2810+$O2810*($Q2810+T$2-$C$1)/$C$1)/$C2810</f>
        <v>38.651987252087338</v>
      </c>
      <c r="U2810" s="1">
        <f>($O2810+$O2810*($Q2810+U$2-$C$1)/$C$1)/$C2810</f>
        <v>36.446124265809779</v>
      </c>
      <c r="V2810" s="1">
        <f>($O2810+$O2810*($Q2810+V$2-$C$1)/$C$1)/$C2810</f>
        <v>34.240261279532227</v>
      </c>
      <c r="AA2810"/>
      <c r="AB2810"/>
    </row>
    <row r="2811" spans="1:28" hidden="1" x14ac:dyDescent="0.2">
      <c r="A2811" t="s">
        <v>2899</v>
      </c>
      <c r="B2811" s="5">
        <v>12.38</v>
      </c>
      <c r="C2811" s="2">
        <v>11205000</v>
      </c>
      <c r="D2811" s="2">
        <v>7000000</v>
      </c>
      <c r="E2811" t="s">
        <v>27</v>
      </c>
      <c r="F2811" s="2">
        <v>2000000</v>
      </c>
      <c r="G2811" s="1">
        <f>D2811/$C$3</f>
        <v>7.0386272826645349E-2</v>
      </c>
      <c r="H2811" s="1">
        <f>F2811/$C$3</f>
        <v>2.0110363664755812E-2</v>
      </c>
      <c r="I2811" s="1">
        <f>$B$3/G2811</f>
        <v>94.194503185714282</v>
      </c>
      <c r="J2811" s="1">
        <f>$B$3/H2811</f>
        <v>329.68076115000002</v>
      </c>
      <c r="K2811" s="3">
        <v>93000000</v>
      </c>
      <c r="L2811" s="3">
        <v>49000000</v>
      </c>
      <c r="M2811" s="1">
        <f>(K2811-L2811)/C2811</f>
        <v>3.9268183846497098</v>
      </c>
      <c r="N2811" s="1">
        <f>B2811/M2811</f>
        <v>3.152679545454546</v>
      </c>
      <c r="O2811" s="3">
        <v>44000000</v>
      </c>
      <c r="P2811" s="1">
        <f>F2811/O2811*100</f>
        <v>4.5454545454545459</v>
      </c>
      <c r="Q2811" s="1">
        <f>D2811/O2811*100</f>
        <v>15.909090909090908</v>
      </c>
      <c r="R2811" s="1">
        <f>B2811/S2811</f>
        <v>1.9816842857142858</v>
      </c>
      <c r="S2811" s="1">
        <f>($O2811+$O2811*($Q2811-$C$1)/$C$1)/$C2811</f>
        <v>6.247211066488175</v>
      </c>
      <c r="T2811" s="1">
        <f>($O2811+$O2811*($Q2811+T$2-$C$1)/$C$1)/$C2811</f>
        <v>7.0325747434181158</v>
      </c>
      <c r="U2811" s="1">
        <f>($O2811+$O2811*($Q2811+U$2-$C$1)/$C$1)/$C2811</f>
        <v>6.639892904953145</v>
      </c>
      <c r="V2811" s="1">
        <f>($O2811+$O2811*($Q2811+V$2-$C$1)/$C$1)/$C2811</f>
        <v>6.247211066488175</v>
      </c>
      <c r="AA2811"/>
      <c r="AB2811"/>
    </row>
    <row r="2812" spans="1:28" hidden="1" x14ac:dyDescent="0.2">
      <c r="A2812" t="s">
        <v>2900</v>
      </c>
      <c r="B2812" s="5">
        <v>323.67</v>
      </c>
      <c r="C2812" s="2">
        <v>1019000000</v>
      </c>
      <c r="D2812" s="2">
        <v>5859000000</v>
      </c>
      <c r="E2812" t="s">
        <v>27</v>
      </c>
      <c r="F2812" s="2">
        <v>2108000000</v>
      </c>
      <c r="G2812" s="1">
        <f>D2812/$C$3</f>
        <v>58.913310355902155</v>
      </c>
      <c r="H2812" s="1">
        <f>F2812/$C$3</f>
        <v>21.196323302652626</v>
      </c>
      <c r="I2812" s="1">
        <f>$B$3/G2812</f>
        <v>0.11253823558627753</v>
      </c>
      <c r="J2812" s="1">
        <f>$B$3/H2812</f>
        <v>0.31279009596774193</v>
      </c>
      <c r="K2812" s="4">
        <v>25981000000</v>
      </c>
      <c r="L2812" s="4">
        <v>20932000000</v>
      </c>
      <c r="M2812" s="1">
        <f>(K2812-L2812)/C2812</f>
        <v>4.9548577036310109</v>
      </c>
      <c r="N2812" s="1">
        <f>B2812/M2812</f>
        <v>65.323773024361259</v>
      </c>
      <c r="O2812" s="4">
        <v>4949000000</v>
      </c>
      <c r="P2812" s="1">
        <f>F2812/O2812*100</f>
        <v>42.594463527985447</v>
      </c>
      <c r="Q2812" s="1">
        <f>D2812/O2812*100</f>
        <v>118.38755304101838</v>
      </c>
      <c r="R2812" s="1">
        <f>B2812/S2812</f>
        <v>5.6292836661546346</v>
      </c>
      <c r="S2812" s="1">
        <f>($O2812+$O2812*($Q2812-$C$1)/$C$1)/$C2812</f>
        <v>57.497546614327767</v>
      </c>
      <c r="T2812" s="1">
        <f>($O2812+$O2812*($Q2812+T$2-$C$1)/$C$1)/$C2812</f>
        <v>58.468891069676147</v>
      </c>
      <c r="U2812" s="1">
        <f>($O2812+$O2812*($Q2812+U$2-$C$1)/$C$1)/$C2812</f>
        <v>57.983218842001953</v>
      </c>
      <c r="V2812" s="1">
        <f>($O2812+$O2812*($Q2812+V$2-$C$1)/$C$1)/$C2812</f>
        <v>57.497546614327767</v>
      </c>
      <c r="AA2812"/>
      <c r="AB2812"/>
    </row>
    <row r="2813" spans="1:28" hidden="1" x14ac:dyDescent="0.2">
      <c r="A2813" t="s">
        <v>3575</v>
      </c>
      <c r="B2813" s="5">
        <v>1.1299999999999999</v>
      </c>
      <c r="C2813" s="2">
        <v>79055053</v>
      </c>
      <c r="D2813" s="2">
        <v>13000000</v>
      </c>
      <c r="E2813" t="s">
        <v>27</v>
      </c>
      <c r="F2813" s="2">
        <v>4000000</v>
      </c>
      <c r="G2813" s="1">
        <f>D2813/$C$3</f>
        <v>0.13071736382091279</v>
      </c>
      <c r="H2813" s="1">
        <f>F2813/$C$3</f>
        <v>4.0220727329511624E-2</v>
      </c>
      <c r="I2813" s="1">
        <f>$B$3/G2813</f>
        <v>50.720117100000003</v>
      </c>
      <c r="J2813" s="1">
        <f>$B$3/H2813</f>
        <v>164.84038057500001</v>
      </c>
      <c r="K2813" s="2">
        <v>393000000</v>
      </c>
      <c r="L2813" s="2">
        <v>239000000</v>
      </c>
      <c r="M2813" s="1">
        <f>(K2813-L2813)/C2813</f>
        <v>1.9480095725190394</v>
      </c>
      <c r="N2813" s="1">
        <f>B2813/M2813</f>
        <v>0.58007928499999994</v>
      </c>
      <c r="O2813" s="2">
        <v>135000000</v>
      </c>
      <c r="P2813" s="1">
        <f>F2813/O2813*100</f>
        <v>2.9629629629629632</v>
      </c>
      <c r="Q2813" s="1">
        <f>D2813/O2813*100</f>
        <v>9.6296296296296298</v>
      </c>
      <c r="R2813" s="1">
        <f>B2813/S2813</f>
        <v>0.68717084530769224</v>
      </c>
      <c r="S2813" s="1">
        <f>($O2813+$O2813*($Q2813-$C$1)/$C$1)/$C2813</f>
        <v>1.6444236651134747</v>
      </c>
      <c r="T2813" s="1">
        <f>($O2813+$O2813*($Q2813+T$2-$C$1)/$C$1)/$C2813</f>
        <v>1.9859578109447349</v>
      </c>
      <c r="U2813" s="1">
        <f>($O2813+$O2813*($Q2813+U$2-$C$1)/$C$1)/$C2813</f>
        <v>1.8151907380291048</v>
      </c>
      <c r="V2813" s="1">
        <f>($O2813+$O2813*($Q2813+V$2-$C$1)/$C$1)/$C2813</f>
        <v>1.6444236651134747</v>
      </c>
      <c r="AA2813"/>
      <c r="AB2813"/>
    </row>
    <row r="2814" spans="1:28" hidden="1" x14ac:dyDescent="0.2">
      <c r="A2814" t="s">
        <v>2902</v>
      </c>
      <c r="B2814" s="5">
        <v>9.26</v>
      </c>
      <c r="C2814" s="2">
        <v>78686542</v>
      </c>
      <c r="D2814" s="2">
        <v>-296000000</v>
      </c>
      <c r="E2814" t="s">
        <v>27</v>
      </c>
      <c r="F2814" s="2">
        <v>71000000</v>
      </c>
      <c r="G2814" s="1">
        <f>D2814/$C$3</f>
        <v>-2.9763338223838605</v>
      </c>
      <c r="H2814" s="1">
        <f>F2814/$C$3</f>
        <v>0.71391791009883143</v>
      </c>
      <c r="I2814" s="1">
        <f>$B$3/G2814</f>
        <v>-2.2275727104729728</v>
      </c>
      <c r="J2814" s="1">
        <f>$B$3/H2814</f>
        <v>9.2867820042253513</v>
      </c>
      <c r="K2814" s="4">
        <v>7606000000</v>
      </c>
      <c r="L2814" s="4">
        <v>6558000000</v>
      </c>
      <c r="M2814" s="1">
        <f>(K2814-L2814)/C2814</f>
        <v>13.318668902745783</v>
      </c>
      <c r="N2814" s="1">
        <f>B2814/M2814</f>
        <v>0.69526467454198471</v>
      </c>
      <c r="O2814" s="4">
        <v>1035000000</v>
      </c>
      <c r="P2814" s="1">
        <f>F2814/O2814*100</f>
        <v>6.8599033816425123</v>
      </c>
      <c r="Q2814" s="1">
        <f>D2814/O2814*100</f>
        <v>-28.599033816425123</v>
      </c>
      <c r="R2814" s="1">
        <f>B2814/S2814</f>
        <v>-0.24616127666216214</v>
      </c>
      <c r="S2814" s="1">
        <f>($O2814+$O2814*($Q2814-$C$1)/$C$1)/$C2814</f>
        <v>-37.617614458136948</v>
      </c>
      <c r="T2814" s="1">
        <f>($O2814+$O2814*($Q2814+T$2-$C$1)/$C$1)/$C2814</f>
        <v>-34.986923176773992</v>
      </c>
      <c r="U2814" s="1">
        <f>($O2814+$O2814*($Q2814+U$2-$C$1)/$C$1)/$C2814</f>
        <v>-36.30226881745547</v>
      </c>
      <c r="V2814" s="1">
        <f>($O2814+$O2814*($Q2814+V$2-$C$1)/$C$1)/$C2814</f>
        <v>-37.617614458136948</v>
      </c>
      <c r="AA2814"/>
      <c r="AB2814"/>
    </row>
    <row r="2815" spans="1:28" hidden="1" x14ac:dyDescent="0.2">
      <c r="A2815" t="s">
        <v>2903</v>
      </c>
      <c r="B2815" s="5">
        <v>172.67</v>
      </c>
      <c r="C2815" s="2">
        <v>134200000</v>
      </c>
      <c r="D2815" s="2">
        <v>899000000</v>
      </c>
      <c r="E2815" t="s">
        <v>457</v>
      </c>
      <c r="F2815" s="2">
        <v>182000000</v>
      </c>
      <c r="G2815" s="1">
        <f>D2815/$C$3</f>
        <v>9.0396084673077386</v>
      </c>
      <c r="H2815" s="1">
        <f>F2815/$C$3</f>
        <v>1.8300430934927789</v>
      </c>
      <c r="I2815" s="1">
        <f>$B$3/G2815</f>
        <v>0.73343884571746376</v>
      </c>
      <c r="J2815" s="1">
        <f>$B$3/H2815</f>
        <v>3.622865507142857</v>
      </c>
      <c r="K2815" s="4">
        <v>10366000000</v>
      </c>
      <c r="L2815" s="4">
        <v>6885000000</v>
      </c>
      <c r="M2815" s="1">
        <f>(K2815-L2815)/C2815</f>
        <v>25.938897168405365</v>
      </c>
      <c r="N2815" s="1">
        <f>B2815/M2815</f>
        <v>6.6567980465383503</v>
      </c>
      <c r="O2815" s="4">
        <v>3481000000</v>
      </c>
      <c r="P2815" s="1">
        <f>F2815/O2815*100</f>
        <v>5.2283826486641765</v>
      </c>
      <c r="Q2815" s="1">
        <f>D2815/O2815*100</f>
        <v>25.825912094225796</v>
      </c>
      <c r="R2815" s="1">
        <f>B2815/S2815</f>
        <v>2.5775655172413789</v>
      </c>
      <c r="S2815" s="1">
        <f>($O2815+$O2815*($Q2815-$C$1)/$C$1)/$C2815</f>
        <v>66.989567809239944</v>
      </c>
      <c r="T2815" s="1">
        <f>($O2815+$O2815*($Q2815+T$2-$C$1)/$C$1)/$C2815</f>
        <v>72.177347242921016</v>
      </c>
      <c r="U2815" s="1">
        <f>($O2815+$O2815*($Q2815+U$2-$C$1)/$C$1)/$C2815</f>
        <v>69.58345752608048</v>
      </c>
      <c r="V2815" s="1">
        <f>($O2815+$O2815*($Q2815+V$2-$C$1)/$C$1)/$C2815</f>
        <v>66.989567809239944</v>
      </c>
      <c r="AA2815"/>
      <c r="AB2815"/>
    </row>
    <row r="2816" spans="1:28" hidden="1" x14ac:dyDescent="0.2">
      <c r="A2816" t="s">
        <v>2904</v>
      </c>
      <c r="B2816" s="5" t="s">
        <v>46</v>
      </c>
      <c r="C2816" s="2">
        <v>0</v>
      </c>
      <c r="D2816" s="2" t="s">
        <v>41</v>
      </c>
      <c r="E2816" t="s">
        <v>42</v>
      </c>
      <c r="F2816" s="2" t="s">
        <v>41</v>
      </c>
      <c r="G2816" s="1" t="e">
        <f>D2816/$C$3</f>
        <v>#VALUE!</v>
      </c>
      <c r="H2816" s="1" t="e">
        <f>F2816/$C$3</f>
        <v>#VALUE!</v>
      </c>
      <c r="I2816" s="1" t="e">
        <f>$B$3/G2816</f>
        <v>#VALUE!</v>
      </c>
      <c r="J2816" s="1" t="e">
        <f>$B$3/H2816</f>
        <v>#VALUE!</v>
      </c>
      <c r="K2816" s="2" t="s">
        <v>41</v>
      </c>
      <c r="L2816" s="2" t="s">
        <v>41</v>
      </c>
      <c r="M2816" s="1" t="e">
        <f>(K2816-L2816)/C2816</f>
        <v>#VALUE!</v>
      </c>
      <c r="N2816" s="1" t="e">
        <f>B2816/M2816</f>
        <v>#VALUE!</v>
      </c>
      <c r="O2816" s="2" t="s">
        <v>41</v>
      </c>
      <c r="P2816" s="1" t="e">
        <f>F2816/O2816*100</f>
        <v>#VALUE!</v>
      </c>
      <c r="Q2816" s="1" t="e">
        <f>D2816/O2816*100</f>
        <v>#VALUE!</v>
      </c>
      <c r="R2816" s="1" t="e">
        <f>B2816/S2816</f>
        <v>#VALUE!</v>
      </c>
      <c r="S2816" s="1" t="e">
        <f>($O2816+$O2816*($Q2816-$C$1)/$C$1)/$C2816</f>
        <v>#VALUE!</v>
      </c>
      <c r="T2816" s="1" t="e">
        <f>($O2816+$O2816*($Q2816+T$2-$C$1)/$C$1)/$C2816</f>
        <v>#VALUE!</v>
      </c>
      <c r="U2816" s="1" t="e">
        <f>($O2816+$O2816*($Q2816+U$2-$C$1)/$C$1)/$C2816</f>
        <v>#VALUE!</v>
      </c>
      <c r="V2816" s="1" t="e">
        <f>($O2816+$O2816*($Q2816+V$2-$C$1)/$C$1)/$C2816</f>
        <v>#VALUE!</v>
      </c>
      <c r="AA2816"/>
      <c r="AB2816"/>
    </row>
    <row r="2817" spans="1:28" hidden="1" x14ac:dyDescent="0.2">
      <c r="A2817" t="s">
        <v>2905</v>
      </c>
      <c r="B2817" s="5">
        <v>77.45</v>
      </c>
      <c r="C2817" s="2">
        <v>24632000</v>
      </c>
      <c r="D2817" s="2">
        <v>79000000</v>
      </c>
      <c r="E2817" t="s">
        <v>27</v>
      </c>
      <c r="F2817" s="2">
        <v>32000000</v>
      </c>
      <c r="G2817" s="1">
        <f>D2817/$C$3</f>
        <v>0.79435936475785462</v>
      </c>
      <c r="H2817" s="1">
        <f>F2817/$C$3</f>
        <v>0.32176581863609299</v>
      </c>
      <c r="I2817" s="1">
        <f>$B$3/G2817</f>
        <v>8.3463483835443029</v>
      </c>
      <c r="J2817" s="1">
        <f>$B$3/H2817</f>
        <v>20.605047571875001</v>
      </c>
      <c r="K2817" s="4">
        <v>1306000000</v>
      </c>
      <c r="L2817" s="3">
        <v>690000000</v>
      </c>
      <c r="M2817" s="1">
        <f>(K2817-L2817)/C2817</f>
        <v>25.008119519324456</v>
      </c>
      <c r="N2817" s="1">
        <f>B2817/M2817</f>
        <v>3.0969941558441558</v>
      </c>
      <c r="O2817" s="3">
        <v>617000000</v>
      </c>
      <c r="P2817" s="1">
        <f>F2817/O2817*100</f>
        <v>5.1863857374392222</v>
      </c>
      <c r="Q2817" s="1">
        <f>D2817/O2817*100</f>
        <v>12.80388978930308</v>
      </c>
      <c r="R2817" s="1">
        <f>B2817/S2817</f>
        <v>2.4148713924050633</v>
      </c>
      <c r="S2817" s="1">
        <f>($O2817+$O2817*($Q2817-$C$1)/$C$1)/$C2817</f>
        <v>32.072101331601168</v>
      </c>
      <c r="T2817" s="1">
        <f>($O2817+$O2817*($Q2817+T$2-$C$1)/$C$1)/$C2817</f>
        <v>37.081844754790517</v>
      </c>
      <c r="U2817" s="1">
        <f>($O2817+$O2817*($Q2817+U$2-$C$1)/$C$1)/$C2817</f>
        <v>34.576973043195842</v>
      </c>
      <c r="V2817" s="1">
        <f>($O2817+$O2817*($Q2817+V$2-$C$1)/$C$1)/$C2817</f>
        <v>32.072101331601168</v>
      </c>
      <c r="AA2817"/>
      <c r="AB2817"/>
    </row>
    <row r="2818" spans="1:28" hidden="1" x14ac:dyDescent="0.2">
      <c r="A2818" t="s">
        <v>2906</v>
      </c>
      <c r="B2818" s="5">
        <v>1.18</v>
      </c>
      <c r="C2818" s="2">
        <v>362175000</v>
      </c>
      <c r="D2818" s="2">
        <v>-45000000</v>
      </c>
      <c r="E2818" t="s">
        <v>114</v>
      </c>
      <c r="F2818" s="2">
        <v>-11000000</v>
      </c>
      <c r="G2818" s="1">
        <f>D2818/$C$3</f>
        <v>-0.45248318245700581</v>
      </c>
      <c r="H2818" s="1">
        <f>F2818/$C$3</f>
        <v>-0.11060700015615697</v>
      </c>
      <c r="I2818" s="1">
        <f>$B$3/G2818</f>
        <v>-14.652478273333333</v>
      </c>
      <c r="J2818" s="1">
        <f>$B$3/H2818</f>
        <v>-59.941956572727271</v>
      </c>
      <c r="K2818" s="3">
        <v>607000000</v>
      </c>
      <c r="L2818" s="3">
        <v>130000000</v>
      </c>
      <c r="M2818" s="1">
        <f>(K2818-L2818)/C2818</f>
        <v>1.3170428660178091</v>
      </c>
      <c r="N2818" s="1">
        <f>B2818/M2818</f>
        <v>0.89594654088050307</v>
      </c>
      <c r="O2818" s="3">
        <v>478000000</v>
      </c>
      <c r="P2818" s="1">
        <f>F2818/O2818*100</f>
        <v>-2.3012552301255229</v>
      </c>
      <c r="Q2818" s="1">
        <f>D2818/O2818*100</f>
        <v>-9.4142259414225933</v>
      </c>
      <c r="R2818" s="1">
        <f>B2818/S2818</f>
        <v>-0.94970333333333334</v>
      </c>
      <c r="S2818" s="1">
        <f>($O2818+$O2818*($Q2818-$C$1)/$C$1)/$C2818</f>
        <v>-1.2424932698281217</v>
      </c>
      <c r="T2818" s="1">
        <f>($O2818+$O2818*($Q2818+T$2-$C$1)/$C$1)/$C2818</f>
        <v>-0.97853247739352522</v>
      </c>
      <c r="U2818" s="1">
        <f>($O2818+$O2818*($Q2818+U$2-$C$1)/$C$1)/$C2818</f>
        <v>-1.1105128736108234</v>
      </c>
      <c r="V2818" s="1">
        <f>($O2818+$O2818*($Q2818+V$2-$C$1)/$C$1)/$C2818</f>
        <v>-1.2424932698281217</v>
      </c>
      <c r="AA2818"/>
      <c r="AB2818"/>
    </row>
    <row r="2819" spans="1:28" hidden="1" x14ac:dyDescent="0.2">
      <c r="A2819" t="s">
        <v>2907</v>
      </c>
      <c r="B2819" s="5">
        <v>211.24</v>
      </c>
      <c r="C2819" s="2">
        <v>763900000</v>
      </c>
      <c r="D2819" s="2">
        <v>5924000000</v>
      </c>
      <c r="E2819" t="s">
        <v>27</v>
      </c>
      <c r="F2819" s="2">
        <v>1608000000</v>
      </c>
      <c r="G2819" s="1">
        <f>D2819/$C$3</f>
        <v>59.566897175006723</v>
      </c>
      <c r="H2819" s="1">
        <f>F2819/$C$3</f>
        <v>16.168732386463674</v>
      </c>
      <c r="I2819" s="1">
        <f>$B$3/G2819</f>
        <v>0.11130343050303848</v>
      </c>
      <c r="J2819" s="1">
        <f>$B$3/H2819</f>
        <v>0.41005069794776117</v>
      </c>
      <c r="K2819" s="4">
        <v>45805000000</v>
      </c>
      <c r="L2819" s="4">
        <v>54404000000</v>
      </c>
      <c r="M2819" s="1">
        <f>(K2819-L2819)/C2819</f>
        <v>-11.256708993323734</v>
      </c>
      <c r="N2819" s="1">
        <f>B2819/M2819</f>
        <v>-18.765697871845564</v>
      </c>
      <c r="O2819" s="4">
        <v>-8599000000</v>
      </c>
      <c r="P2819" s="1">
        <f>F2819/O2819*100</f>
        <v>-18.699848819630187</v>
      </c>
      <c r="Q2819" s="1">
        <f>D2819/O2819*100</f>
        <v>-68.891731596697298</v>
      </c>
      <c r="R2819" s="1">
        <f>B2819/S2819</f>
        <v>2.7239405131667787</v>
      </c>
      <c r="S2819" s="1">
        <f>($O2819+$O2819*($Q2819-$C$1)/$C$1)/$C2819</f>
        <v>77.549417463018742</v>
      </c>
      <c r="T2819" s="1">
        <f>($O2819+$O2819*($Q2819+T$2-$C$1)/$C$1)/$C2819</f>
        <v>75.298075664353988</v>
      </c>
      <c r="U2819" s="1">
        <f>($O2819+$O2819*($Q2819+U$2-$C$1)/$C$1)/$C2819</f>
        <v>76.423746563686365</v>
      </c>
      <c r="V2819" s="1">
        <f>($O2819+$O2819*($Q2819+V$2-$C$1)/$C$1)/$C2819</f>
        <v>77.549417463018742</v>
      </c>
      <c r="AA2819"/>
      <c r="AB2819"/>
    </row>
    <row r="2820" spans="1:28" hidden="1" x14ac:dyDescent="0.2">
      <c r="A2820" t="s">
        <v>2908</v>
      </c>
      <c r="B2820" s="5">
        <v>17.850000000000001</v>
      </c>
      <c r="C2820" s="2">
        <v>18782558</v>
      </c>
      <c r="D2820" s="2">
        <v>21000000</v>
      </c>
      <c r="E2820" t="s">
        <v>30</v>
      </c>
      <c r="F2820" s="2">
        <v>9000000</v>
      </c>
      <c r="G2820" s="1">
        <f>D2820/$C$3</f>
        <v>0.21115881847993603</v>
      </c>
      <c r="H2820" s="1">
        <f>F2820/$C$3</f>
        <v>9.0496636491401161E-2</v>
      </c>
      <c r="I2820" s="1">
        <f>$B$3/G2820</f>
        <v>31.39816772857143</v>
      </c>
      <c r="J2820" s="1">
        <f>$B$3/H2820</f>
        <v>73.262391366666662</v>
      </c>
      <c r="K2820" s="3">
        <v>257000000</v>
      </c>
      <c r="L2820" s="3">
        <v>176000000</v>
      </c>
      <c r="M2820" s="1">
        <f>(K2820-L2820)/C2820</f>
        <v>4.3125116397883607</v>
      </c>
      <c r="N2820" s="1">
        <f>B2820/M2820</f>
        <v>4.1391192629629634</v>
      </c>
      <c r="O2820" s="3">
        <v>81000000</v>
      </c>
      <c r="P2820" s="1">
        <f>F2820/O2820*100</f>
        <v>11.111111111111111</v>
      </c>
      <c r="Q2820" s="1">
        <f>D2820/O2820*100</f>
        <v>25.925925925925924</v>
      </c>
      <c r="R2820" s="1">
        <f>B2820/S2820</f>
        <v>1.5965174300000002</v>
      </c>
      <c r="S2820" s="1">
        <f>($O2820+$O2820*($Q2820-$C$1)/$C$1)/$C2820</f>
        <v>11.180585732784639</v>
      </c>
      <c r="T2820" s="1">
        <f>($O2820+$O2820*($Q2820+T$2-$C$1)/$C$1)/$C2820</f>
        <v>12.04308806074231</v>
      </c>
      <c r="U2820" s="1">
        <f>($O2820+$O2820*($Q2820+U$2-$C$1)/$C$1)/$C2820</f>
        <v>11.611836896763474</v>
      </c>
      <c r="V2820" s="1">
        <f>($O2820+$O2820*($Q2820+V$2-$C$1)/$C$1)/$C2820</f>
        <v>11.180585732784639</v>
      </c>
      <c r="AA2820"/>
      <c r="AB2820"/>
    </row>
    <row r="2821" spans="1:28" hidden="1" x14ac:dyDescent="0.2">
      <c r="A2821" t="s">
        <v>3139</v>
      </c>
      <c r="B2821" s="5">
        <v>3.47</v>
      </c>
      <c r="C2821" s="2">
        <v>29728000</v>
      </c>
      <c r="D2821" s="2">
        <v>15000000</v>
      </c>
      <c r="E2821" t="s">
        <v>27</v>
      </c>
      <c r="F2821" s="2">
        <v>-11000000</v>
      </c>
      <c r="G2821" s="1">
        <f>D2821/$C$3</f>
        <v>0.15082772748566861</v>
      </c>
      <c r="H2821" s="1">
        <f>F2821/$C$3</f>
        <v>-0.11060700015615697</v>
      </c>
      <c r="I2821" s="1">
        <f>$B$3/G2821</f>
        <v>43.957434819999996</v>
      </c>
      <c r="J2821" s="1">
        <f>$B$3/H2821</f>
        <v>-59.941956572727271</v>
      </c>
      <c r="K2821" s="2">
        <v>188000000</v>
      </c>
      <c r="L2821" s="2">
        <v>104000000</v>
      </c>
      <c r="M2821" s="1">
        <f>(K2821-L2821)/C2821</f>
        <v>2.8256189451022604</v>
      </c>
      <c r="N2821" s="1">
        <f>B2821/M2821</f>
        <v>1.2280495238095239</v>
      </c>
      <c r="O2821" s="2">
        <v>84000000</v>
      </c>
      <c r="P2821" s="1">
        <f>F2821/O2821*100</f>
        <v>-13.095238095238097</v>
      </c>
      <c r="Q2821" s="1">
        <f>D2821/O2821*100</f>
        <v>17.857142857142858</v>
      </c>
      <c r="R2821" s="1">
        <f>B2821/S2821</f>
        <v>0.68770773333333346</v>
      </c>
      <c r="S2821" s="1">
        <f>($O2821+$O2821*($Q2821-$C$1)/$C$1)/$C2821</f>
        <v>5.0457481162540363</v>
      </c>
      <c r="T2821" s="1">
        <f>($O2821+$O2821*($Q2821+T$2-$C$1)/$C$1)/$C2821</f>
        <v>5.6108719052744886</v>
      </c>
      <c r="U2821" s="1">
        <f>($O2821+$O2821*($Q2821+U$2-$C$1)/$C$1)/$C2821</f>
        <v>5.3283100107642625</v>
      </c>
      <c r="V2821" s="1">
        <f>($O2821+$O2821*($Q2821+V$2-$C$1)/$C$1)/$C2821</f>
        <v>5.0457481162540363</v>
      </c>
      <c r="AA2821"/>
      <c r="AB2821"/>
    </row>
    <row r="2822" spans="1:28" hidden="1" x14ac:dyDescent="0.2">
      <c r="A2822" t="s">
        <v>2910</v>
      </c>
      <c r="B2822" s="5">
        <v>85.57</v>
      </c>
      <c r="C2822" s="2">
        <v>280978153</v>
      </c>
      <c r="D2822" s="2">
        <v>478000000</v>
      </c>
      <c r="E2822" t="s">
        <v>27</v>
      </c>
      <c r="F2822" s="2">
        <v>151000000</v>
      </c>
      <c r="G2822" s="1">
        <f>D2822/$C$3</f>
        <v>4.8063769158766396</v>
      </c>
      <c r="H2822" s="1">
        <f>F2822/$C$3</f>
        <v>1.5183324566890639</v>
      </c>
      <c r="I2822" s="1">
        <f>$B$3/G2822</f>
        <v>1.3794174106694559</v>
      </c>
      <c r="J2822" s="1">
        <f>$B$3/H2822</f>
        <v>4.3666325980132452</v>
      </c>
      <c r="K2822" s="4">
        <v>2362000000</v>
      </c>
      <c r="L2822" s="4">
        <v>2135000000</v>
      </c>
      <c r="M2822" s="1">
        <f>(K2822-L2822)/C2822</f>
        <v>0.8078919929408177</v>
      </c>
      <c r="N2822" s="1">
        <f>B2822/M2822</f>
        <v>105.91762357801761</v>
      </c>
      <c r="O2822" s="3">
        <v>227000000</v>
      </c>
      <c r="P2822" s="1">
        <f>F2822/O2822*100</f>
        <v>66.519823788546248</v>
      </c>
      <c r="Q2822" s="1">
        <f>D2822/O2822*100</f>
        <v>210.57268722466961</v>
      </c>
      <c r="R2822" s="1">
        <f>B2822/S2822</f>
        <v>5.0299791950230128</v>
      </c>
      <c r="S2822" s="1">
        <f>($O2822+$O2822*($Q2822-$C$1)/$C$1)/$C2822</f>
        <v>17.011998794084178</v>
      </c>
      <c r="T2822" s="1">
        <f>($O2822+$O2822*($Q2822+T$2-$C$1)/$C$1)/$C2822</f>
        <v>17.173577192672344</v>
      </c>
      <c r="U2822" s="1">
        <f>($O2822+$O2822*($Q2822+U$2-$C$1)/$C$1)/$C2822</f>
        <v>17.092787993378263</v>
      </c>
      <c r="V2822" s="1">
        <f>($O2822+$O2822*($Q2822+V$2-$C$1)/$C$1)/$C2822</f>
        <v>17.011998794084178</v>
      </c>
      <c r="AA2822"/>
      <c r="AB2822"/>
    </row>
    <row r="2823" spans="1:28" hidden="1" x14ac:dyDescent="0.2">
      <c r="A2823" t="s">
        <v>2911</v>
      </c>
      <c r="B2823" s="5">
        <v>57.17</v>
      </c>
      <c r="C2823" s="2">
        <v>20677000</v>
      </c>
      <c r="D2823" s="2">
        <v>21000000</v>
      </c>
      <c r="E2823" t="s">
        <v>27</v>
      </c>
      <c r="F2823" s="2">
        <v>3000000</v>
      </c>
      <c r="G2823" s="1">
        <f>D2823/$C$3</f>
        <v>0.21115881847993603</v>
      </c>
      <c r="H2823" s="1">
        <f>F2823/$C$3</f>
        <v>3.0165545497133722E-2</v>
      </c>
      <c r="I2823" s="1">
        <f>$B$3/G2823</f>
        <v>31.39816772857143</v>
      </c>
      <c r="J2823" s="1">
        <f>$B$3/H2823</f>
        <v>219.78717409999999</v>
      </c>
      <c r="K2823" s="3">
        <v>840000000</v>
      </c>
      <c r="L2823" s="3">
        <v>242000000</v>
      </c>
      <c r="M2823" s="1">
        <f>(K2823-L2823)/C2823</f>
        <v>28.9210233592881</v>
      </c>
      <c r="N2823" s="1">
        <f>B2823/M2823</f>
        <v>1.9767626923076922</v>
      </c>
      <c r="O2823" s="3">
        <v>598000000</v>
      </c>
      <c r="P2823" s="1">
        <f>F2823/O2823*100</f>
        <v>0.50167224080267558</v>
      </c>
      <c r="Q2823" s="1">
        <f>D2823/O2823*100</f>
        <v>3.511705685618729</v>
      </c>
      <c r="R2823" s="1">
        <f>B2823/S2823</f>
        <v>5.6290670952380948</v>
      </c>
      <c r="S2823" s="1">
        <f>($O2823+$O2823*($Q2823-$C$1)/$C$1)/$C2823</f>
        <v>10.15621221647241</v>
      </c>
      <c r="T2823" s="1">
        <f>($O2823+$O2823*($Q2823+T$2-$C$1)/$C$1)/$C2823</f>
        <v>15.940416888330029</v>
      </c>
      <c r="U2823" s="1">
        <f>($O2823+$O2823*($Q2823+U$2-$C$1)/$C$1)/$C2823</f>
        <v>13.048314552401219</v>
      </c>
      <c r="V2823" s="1">
        <f>($O2823+$O2823*($Q2823+V$2-$C$1)/$C$1)/$C2823</f>
        <v>10.15621221647241</v>
      </c>
      <c r="AA2823"/>
      <c r="AB2823"/>
    </row>
    <row r="2824" spans="1:28" hidden="1" x14ac:dyDescent="0.2">
      <c r="A2824" t="s">
        <v>2912</v>
      </c>
      <c r="B2824" s="5">
        <v>19.260000000000002</v>
      </c>
      <c r="C2824" s="2">
        <v>47325438</v>
      </c>
      <c r="D2824" s="2">
        <v>3000000</v>
      </c>
      <c r="E2824" t="s">
        <v>27</v>
      </c>
      <c r="F2824" s="2">
        <v>3000000</v>
      </c>
      <c r="G2824" s="1">
        <f>D2824/$C$3</f>
        <v>3.0165545497133722E-2</v>
      </c>
      <c r="H2824" s="1">
        <f>F2824/$C$3</f>
        <v>3.0165545497133722E-2</v>
      </c>
      <c r="I2824" s="1">
        <f>$B$3/G2824</f>
        <v>219.78717409999999</v>
      </c>
      <c r="J2824" s="1">
        <f>$B$3/H2824</f>
        <v>219.78717409999999</v>
      </c>
      <c r="K2824" s="3">
        <v>313000000</v>
      </c>
      <c r="L2824" s="3">
        <v>177000000</v>
      </c>
      <c r="M2824" s="1">
        <f>(K2824-L2824)/C2824</f>
        <v>2.8737187810073728</v>
      </c>
      <c r="N2824" s="1">
        <f>B2824/M2824</f>
        <v>6.7021171755882358</v>
      </c>
      <c r="O2824" s="3">
        <v>136000000</v>
      </c>
      <c r="P2824" s="1">
        <f>F2824/O2824*100</f>
        <v>2.2058823529411766</v>
      </c>
      <c r="Q2824" s="1">
        <f>D2824/O2824*100</f>
        <v>2.2058823529411766</v>
      </c>
      <c r="R2824" s="1">
        <f>B2824/S2824</f>
        <v>30.382931196000001</v>
      </c>
      <c r="S2824" s="1">
        <f>($O2824+$O2824*($Q2824-$C$1)/$C$1)/$C2824</f>
        <v>0.63390855463397933</v>
      </c>
      <c r="T2824" s="1">
        <f>($O2824+$O2824*($Q2824+T$2-$C$1)/$C$1)/$C2824</f>
        <v>1.2086523108354539</v>
      </c>
      <c r="U2824" s="1">
        <f>($O2824+$O2824*($Q2824+U$2-$C$1)/$C$1)/$C2824</f>
        <v>0.9212804327347166</v>
      </c>
      <c r="V2824" s="1">
        <f>($O2824+$O2824*($Q2824+V$2-$C$1)/$C$1)/$C2824</f>
        <v>0.63390855463397933</v>
      </c>
      <c r="AA2824"/>
      <c r="AB2824"/>
    </row>
    <row r="2825" spans="1:28" hidden="1" x14ac:dyDescent="0.2">
      <c r="A2825" t="s">
        <v>2913</v>
      </c>
      <c r="B2825" s="5">
        <v>1.47</v>
      </c>
      <c r="C2825" s="2">
        <v>156889602</v>
      </c>
      <c r="D2825" s="2">
        <v>-14000000</v>
      </c>
      <c r="E2825" t="s">
        <v>27</v>
      </c>
      <c r="F2825" s="2">
        <v>-4000000</v>
      </c>
      <c r="G2825" s="1">
        <f>D2825/$C$3</f>
        <v>-0.1407725456532907</v>
      </c>
      <c r="H2825" s="1">
        <f>F2825/$C$3</f>
        <v>-4.0220727329511624E-2</v>
      </c>
      <c r="I2825" s="1">
        <f>$B$3/G2825</f>
        <v>-47.097251592857141</v>
      </c>
      <c r="J2825" s="1">
        <f>$B$3/H2825</f>
        <v>-164.84038057500001</v>
      </c>
      <c r="K2825" s="3">
        <v>45000000</v>
      </c>
      <c r="L2825" s="3">
        <v>7000000</v>
      </c>
      <c r="M2825" s="1">
        <f>(K2825-L2825)/C2825</f>
        <v>0.24220853081136631</v>
      </c>
      <c r="N2825" s="1">
        <f>B2825/M2825</f>
        <v>6.0691503931578952</v>
      </c>
      <c r="O2825" s="3">
        <v>38000000</v>
      </c>
      <c r="P2825" s="1">
        <f>F2825/O2825*100</f>
        <v>-10.526315789473683</v>
      </c>
      <c r="Q2825" s="1">
        <f>D2825/O2825*100</f>
        <v>-36.84210526315789</v>
      </c>
      <c r="R2825" s="1">
        <f>B2825/S2825</f>
        <v>-1.6473408210000005</v>
      </c>
      <c r="S2825" s="1">
        <f>($O2825+$O2825*($Q2825-$C$1)/$C$1)/$C2825</f>
        <v>-0.89234721877871781</v>
      </c>
      <c r="T2825" s="1">
        <f>($O2825+$O2825*($Q2825+T$2-$C$1)/$C$1)/$C2825</f>
        <v>-0.84390551261644464</v>
      </c>
      <c r="U2825" s="1">
        <f>($O2825+$O2825*($Q2825+U$2-$C$1)/$C$1)/$C2825</f>
        <v>-0.86812636569758117</v>
      </c>
      <c r="V2825" s="1">
        <f>($O2825+$O2825*($Q2825+V$2-$C$1)/$C$1)/$C2825</f>
        <v>-0.89234721877871781</v>
      </c>
      <c r="AA2825"/>
      <c r="AB2825"/>
    </row>
    <row r="2826" spans="1:28" hidden="1" x14ac:dyDescent="0.2">
      <c r="A2826" t="s">
        <v>2914</v>
      </c>
      <c r="B2826" s="5">
        <v>20.77</v>
      </c>
      <c r="C2826" s="2">
        <v>27575000</v>
      </c>
      <c r="D2826" s="2">
        <v>28000000</v>
      </c>
      <c r="E2826" t="s">
        <v>30</v>
      </c>
      <c r="F2826" s="2">
        <v>6000000</v>
      </c>
      <c r="G2826" s="1">
        <f>D2826/$C$3</f>
        <v>0.2815450913065814</v>
      </c>
      <c r="H2826" s="1">
        <f>F2826/$C$3</f>
        <v>6.0331090994267443E-2</v>
      </c>
      <c r="I2826" s="1">
        <f>$B$3/G2826</f>
        <v>23.548625796428571</v>
      </c>
      <c r="J2826" s="1">
        <f>$B$3/H2826</f>
        <v>109.89358704999999</v>
      </c>
      <c r="K2826" s="3">
        <v>673000000</v>
      </c>
      <c r="L2826" s="3">
        <v>315000000</v>
      </c>
      <c r="M2826" s="1">
        <f>(K2826-L2826)/C2826</f>
        <v>12.98277425203989</v>
      </c>
      <c r="N2826" s="1">
        <f>B2826/M2826</f>
        <v>1.599812150837989</v>
      </c>
      <c r="O2826" s="3">
        <v>357000000</v>
      </c>
      <c r="P2826" s="1">
        <f>F2826/O2826*100</f>
        <v>1.680672268907563</v>
      </c>
      <c r="Q2826" s="1">
        <f>D2826/O2826*100</f>
        <v>7.8431372549019605</v>
      </c>
      <c r="R2826" s="1">
        <f>B2826/S2826</f>
        <v>2.0454741071428573</v>
      </c>
      <c r="S2826" s="1">
        <f>($O2826+$O2826*($Q2826-$C$1)/$C$1)/$C2826</f>
        <v>10.154125113327289</v>
      </c>
      <c r="T2826" s="1">
        <f>($O2826+$O2826*($Q2826+T$2-$C$1)/$C$1)/$C2826</f>
        <v>12.743427017225748</v>
      </c>
      <c r="U2826" s="1">
        <f>($O2826+$O2826*($Q2826+U$2-$C$1)/$C$1)/$C2826</f>
        <v>11.448776065276519</v>
      </c>
      <c r="V2826" s="1">
        <f>($O2826+$O2826*($Q2826+V$2-$C$1)/$C$1)/$C2826</f>
        <v>10.154125113327289</v>
      </c>
      <c r="AA2826"/>
      <c r="AB2826"/>
    </row>
    <row r="2827" spans="1:28" hidden="1" x14ac:dyDescent="0.2">
      <c r="A2827" t="s">
        <v>2915</v>
      </c>
      <c r="B2827" s="5">
        <v>39.200000000000003</v>
      </c>
      <c r="C2827" s="2">
        <v>43300000</v>
      </c>
      <c r="D2827" s="2">
        <v>109000000</v>
      </c>
      <c r="E2827" t="s">
        <v>27</v>
      </c>
      <c r="F2827" s="2">
        <v>36000000</v>
      </c>
      <c r="G2827" s="1">
        <f>D2827/$C$3</f>
        <v>1.0960148197291919</v>
      </c>
      <c r="H2827" s="1">
        <f>F2827/$C$3</f>
        <v>0.36198654596560464</v>
      </c>
      <c r="I2827" s="1">
        <f>$B$3/G2827</f>
        <v>6.049188277981651</v>
      </c>
      <c r="J2827" s="1">
        <f>$B$3/H2827</f>
        <v>18.315597841666666</v>
      </c>
      <c r="K2827" s="4">
        <v>2754000000</v>
      </c>
      <c r="L2827" s="4">
        <v>1956000000</v>
      </c>
      <c r="M2827" s="1">
        <f>(K2827-L2827)/C2827</f>
        <v>18.429561200923789</v>
      </c>
      <c r="N2827" s="1">
        <f>B2827/M2827</f>
        <v>2.1270175438596493</v>
      </c>
      <c r="O2827" s="3">
        <v>798000000</v>
      </c>
      <c r="P2827" s="1">
        <f>F2827/O2827*100</f>
        <v>4.5112781954887211</v>
      </c>
      <c r="Q2827" s="1">
        <f>D2827/O2827*100</f>
        <v>13.659147869674184</v>
      </c>
      <c r="R2827" s="1">
        <f>B2827/S2827</f>
        <v>1.5572110091743119</v>
      </c>
      <c r="S2827" s="1">
        <f>($O2827+$O2827*($Q2827-$C$1)/$C$1)/$C2827</f>
        <v>25.173210161662819</v>
      </c>
      <c r="T2827" s="1">
        <f>($O2827+$O2827*($Q2827+T$2-$C$1)/$C$1)/$C2827</f>
        <v>28.859122401847575</v>
      </c>
      <c r="U2827" s="1">
        <f>($O2827+$O2827*($Q2827+U$2-$C$1)/$C$1)/$C2827</f>
        <v>27.016166281755197</v>
      </c>
      <c r="V2827" s="1">
        <f>($O2827+$O2827*($Q2827+V$2-$C$1)/$C$1)/$C2827</f>
        <v>25.173210161662819</v>
      </c>
      <c r="AA2827"/>
      <c r="AB2827"/>
    </row>
    <row r="2828" spans="1:28" hidden="1" x14ac:dyDescent="0.2">
      <c r="A2828" t="s">
        <v>2916</v>
      </c>
      <c r="B2828" s="5">
        <v>14.28</v>
      </c>
      <c r="C2828" s="2">
        <v>348487000</v>
      </c>
      <c r="D2828" s="2">
        <v>-533000000</v>
      </c>
      <c r="E2828" t="s">
        <v>27</v>
      </c>
      <c r="F2828" s="2">
        <v>71000000</v>
      </c>
      <c r="G2828" s="1">
        <f>D2828/$C$3</f>
        <v>-5.3594119166574243</v>
      </c>
      <c r="H2828" s="1">
        <f>F2828/$C$3</f>
        <v>0.71391791009883143</v>
      </c>
      <c r="I2828" s="1">
        <f>$B$3/G2828</f>
        <v>-1.2370760268292682</v>
      </c>
      <c r="J2828" s="1">
        <f>$B$3/H2828</f>
        <v>9.2867820042253513</v>
      </c>
      <c r="K2828" s="4">
        <v>5528000000</v>
      </c>
      <c r="L2828" s="4">
        <v>5074000000</v>
      </c>
      <c r="M2828" s="1">
        <f>(K2828-L2828)/C2828</f>
        <v>1.3027745654787697</v>
      </c>
      <c r="N2828" s="1">
        <f>B2828/M2828</f>
        <v>10.961221057268721</v>
      </c>
      <c r="O2828" s="3">
        <v>454000000</v>
      </c>
      <c r="P2828" s="1">
        <f>F2828/O2828*100</f>
        <v>15.638766519823788</v>
      </c>
      <c r="Q2828" s="1">
        <f>D2828/O2828*100</f>
        <v>-117.40088105726872</v>
      </c>
      <c r="R2828" s="1">
        <f>B2828/S2828</f>
        <v>-0.93365747842401503</v>
      </c>
      <c r="S2828" s="1">
        <f>($O2828+$O2828*($Q2828-$C$1)/$C$1)/$C2828</f>
        <v>-15.294688180620797</v>
      </c>
      <c r="T2828" s="1">
        <f>($O2828+$O2828*($Q2828+T$2-$C$1)/$C$1)/$C2828</f>
        <v>-15.034133267525045</v>
      </c>
      <c r="U2828" s="1">
        <f>($O2828+$O2828*($Q2828+U$2-$C$1)/$C$1)/$C2828</f>
        <v>-15.164410724072921</v>
      </c>
      <c r="V2828" s="1">
        <f>($O2828+$O2828*($Q2828+V$2-$C$1)/$C$1)/$C2828</f>
        <v>-15.294688180620797</v>
      </c>
      <c r="AA2828"/>
      <c r="AB2828"/>
    </row>
    <row r="2829" spans="1:28" hidden="1" x14ac:dyDescent="0.2">
      <c r="A2829" t="s">
        <v>2917</v>
      </c>
      <c r="B2829" s="5">
        <v>37.950000000000003</v>
      </c>
      <c r="C2829" s="2">
        <v>31488459</v>
      </c>
      <c r="D2829" s="2">
        <v>-38000000</v>
      </c>
      <c r="E2829" t="s">
        <v>114</v>
      </c>
      <c r="F2829" s="2">
        <v>-71000000</v>
      </c>
      <c r="G2829" s="1">
        <f>D2829/$C$3</f>
        <v>-0.38209690963036047</v>
      </c>
      <c r="H2829" s="1">
        <f>F2829/$C$3</f>
        <v>-0.71391791009883143</v>
      </c>
      <c r="I2829" s="1">
        <f>$B$3/G2829</f>
        <v>-17.351619007894737</v>
      </c>
      <c r="J2829" s="1">
        <f>$B$3/H2829</f>
        <v>-9.2867820042253513</v>
      </c>
      <c r="K2829" s="4">
        <v>2191000000</v>
      </c>
      <c r="L2829" s="4">
        <v>1471000000</v>
      </c>
      <c r="M2829" s="1">
        <f>(K2829-L2829)/C2829</f>
        <v>22.865520348264742</v>
      </c>
      <c r="N2829" s="1">
        <f>B2829/M2829</f>
        <v>1.6597041931250001</v>
      </c>
      <c r="O2829" s="3">
        <v>718000000</v>
      </c>
      <c r="P2829" s="1">
        <f>F2829/O2829*100</f>
        <v>-9.8885793871866294</v>
      </c>
      <c r="Q2829" s="1">
        <f>D2829/O2829*100</f>
        <v>-5.2924791086350975</v>
      </c>
      <c r="R2829" s="1">
        <f>B2829/S2829</f>
        <v>-3.1447026817105268</v>
      </c>
      <c r="S2829" s="1">
        <f>($O2829+$O2829*($Q2829-$C$1)/$C$1)/$C2829</f>
        <v>-12.067913517139724</v>
      </c>
      <c r="T2829" s="1">
        <f>($O2829+$O2829*($Q2829+T$2-$C$1)/$C$1)/$C2829</f>
        <v>-7.5075125143469235</v>
      </c>
      <c r="U2829" s="1">
        <f>($O2829+$O2829*($Q2829+U$2-$C$1)/$C$1)/$C2829</f>
        <v>-9.7877130157433232</v>
      </c>
      <c r="V2829" s="1">
        <f>($O2829+$O2829*($Q2829+V$2-$C$1)/$C$1)/$C2829</f>
        <v>-12.067913517139724</v>
      </c>
      <c r="AA2829"/>
      <c r="AB2829"/>
    </row>
    <row r="2830" spans="1:28" hidden="1" x14ac:dyDescent="0.2">
      <c r="A2830" t="s">
        <v>2918</v>
      </c>
      <c r="B2830" s="5">
        <v>10.7</v>
      </c>
      <c r="C2830" s="2">
        <v>19313833</v>
      </c>
      <c r="D2830" s="2">
        <v>0.5</v>
      </c>
      <c r="E2830" t="s">
        <v>27</v>
      </c>
      <c r="F2830" s="2">
        <v>-0.01</v>
      </c>
      <c r="G2830" s="1">
        <f>D2830/$C$3</f>
        <v>5.0275909161889535E-9</v>
      </c>
      <c r="H2830" s="1">
        <f>F2830/$C$3</f>
        <v>-1.0055181832377907E-10</v>
      </c>
      <c r="I2830" s="1">
        <f>$B$3/G2830</f>
        <v>1318723044.5999999</v>
      </c>
      <c r="J2830" s="1">
        <f>$B$3/H2830</f>
        <v>-65936152229.999992</v>
      </c>
      <c r="K2830" s="3">
        <v>48000000</v>
      </c>
      <c r="L2830" s="3">
        <v>16000000</v>
      </c>
      <c r="M2830" s="1">
        <f>(K2830-L2830)/C2830</f>
        <v>1.6568435690626506</v>
      </c>
      <c r="N2830" s="1">
        <f>B2830/M2830</f>
        <v>6.4580629093749993</v>
      </c>
      <c r="O2830" s="3">
        <v>31000000</v>
      </c>
      <c r="P2830" s="1">
        <f>F2830/O2830*100</f>
        <v>-3.2258064516129028E-8</v>
      </c>
      <c r="Q2830" s="1">
        <f>D2830/O2830*100</f>
        <v>1.6129032258064518E-6</v>
      </c>
      <c r="R2830" s="1">
        <f>B2830/S2830</f>
        <v>41331602.619999997</v>
      </c>
      <c r="S2830" s="1">
        <f>($O2830+$O2830*($Q2830-$C$1)/$C$1)/$C2830</f>
        <v>2.5888180766603915E-7</v>
      </c>
      <c r="T2830" s="1">
        <f>($O2830+$O2830*($Q2830+T$2-$C$1)/$C$1)/$C2830</f>
        <v>0.32101370038769622</v>
      </c>
      <c r="U2830" s="1">
        <f>($O2830+$O2830*($Q2830+U$2-$C$1)/$C$1)/$C2830</f>
        <v>0.16050697963475194</v>
      </c>
      <c r="V2830" s="1">
        <f>($O2830+$O2830*($Q2830+V$2-$C$1)/$C$1)/$C2830</f>
        <v>2.5888180766603915E-7</v>
      </c>
      <c r="AA2830"/>
      <c r="AB2830"/>
    </row>
    <row r="2831" spans="1:28" hidden="1" x14ac:dyDescent="0.2">
      <c r="A2831" t="s">
        <v>2919</v>
      </c>
      <c r="B2831" s="5">
        <v>5.03</v>
      </c>
      <c r="C2831" s="2">
        <v>195973197</v>
      </c>
      <c r="D2831" s="2">
        <v>3000000</v>
      </c>
      <c r="E2831" t="s">
        <v>27</v>
      </c>
      <c r="F2831" s="2">
        <v>3000000</v>
      </c>
      <c r="G2831" s="1">
        <f>D2831/$C$3</f>
        <v>3.0165545497133722E-2</v>
      </c>
      <c r="H2831" s="1">
        <f>F2831/$C$3</f>
        <v>3.0165545497133722E-2</v>
      </c>
      <c r="I2831" s="1">
        <f>$B$3/G2831</f>
        <v>219.78717409999999</v>
      </c>
      <c r="J2831" s="1">
        <f>$B$3/H2831</f>
        <v>219.78717409999999</v>
      </c>
      <c r="K2831" s="3">
        <v>294000000</v>
      </c>
      <c r="L2831" s="3">
        <v>20000000</v>
      </c>
      <c r="M2831" s="1">
        <f>(K2831-L2831)/C2831</f>
        <v>1.3981503807380353</v>
      </c>
      <c r="N2831" s="1">
        <f>B2831/M2831</f>
        <v>3.5976101493065693</v>
      </c>
      <c r="O2831" s="3">
        <v>273000000</v>
      </c>
      <c r="P2831" s="1">
        <f>F2831/O2831*100</f>
        <v>1.098901098901099</v>
      </c>
      <c r="Q2831" s="1">
        <f>D2831/O2831*100</f>
        <v>1.098901098901099</v>
      </c>
      <c r="R2831" s="1">
        <f>B2831/S2831</f>
        <v>32.858172697000001</v>
      </c>
      <c r="S2831" s="1">
        <f>($O2831+$O2831*($Q2831-$C$1)/$C$1)/$C2831</f>
        <v>0.15308215847496737</v>
      </c>
      <c r="T2831" s="1">
        <f>($O2831+$O2831*($Q2831+T$2-$C$1)/$C$1)/$C2831</f>
        <v>0.43169168689940801</v>
      </c>
      <c r="U2831" s="1">
        <f>($O2831+$O2831*($Q2831+U$2-$C$1)/$C$1)/$C2831</f>
        <v>0.29238692268718769</v>
      </c>
      <c r="V2831" s="1">
        <f>($O2831+$O2831*($Q2831+V$2-$C$1)/$C$1)/$C2831</f>
        <v>0.15308215847496737</v>
      </c>
      <c r="AA2831"/>
      <c r="AB2831"/>
    </row>
    <row r="2832" spans="1:28" hidden="1" x14ac:dyDescent="0.2">
      <c r="A2832" t="s">
        <v>2920</v>
      </c>
      <c r="B2832" s="5">
        <v>19.02</v>
      </c>
      <c r="C2832" s="2">
        <v>59596880</v>
      </c>
      <c r="D2832" s="2">
        <v>-1264000000</v>
      </c>
      <c r="E2832" t="s">
        <v>27</v>
      </c>
      <c r="F2832" s="2">
        <v>-26000000</v>
      </c>
      <c r="G2832" s="1">
        <f>D2832/$C$3</f>
        <v>-12.709749836125674</v>
      </c>
      <c r="H2832" s="1">
        <f>F2832/$C$3</f>
        <v>-0.26143472764182557</v>
      </c>
      <c r="I2832" s="1">
        <f>$B$3/G2832</f>
        <v>-0.52164677397151893</v>
      </c>
      <c r="J2832" s="1">
        <f>$B$3/H2832</f>
        <v>-25.360058550000002</v>
      </c>
      <c r="K2832" s="4">
        <v>5042000000</v>
      </c>
      <c r="L2832" s="4">
        <v>4340000000</v>
      </c>
      <c r="M2832" s="1">
        <f>(K2832-L2832)/C2832</f>
        <v>11.779140116059766</v>
      </c>
      <c r="N2832" s="1">
        <f>B2832/M2832</f>
        <v>1.6147188854700856</v>
      </c>
      <c r="O2832" s="3">
        <v>701000000</v>
      </c>
      <c r="P2832" s="1">
        <f>F2832/O2832*100</f>
        <v>-3.7089871611982885</v>
      </c>
      <c r="Q2832" s="1">
        <f>D2832/O2832*100</f>
        <v>-180.31383737517831</v>
      </c>
      <c r="R2832" s="1">
        <f>B2832/S2832</f>
        <v>-8.967821658227848E-2</v>
      </c>
      <c r="S2832" s="1">
        <f>($O2832+$O2832*($Q2832-$C$1)/$C$1)/$C2832</f>
        <v>-212.09163969657473</v>
      </c>
      <c r="T2832" s="1">
        <f>($O2832+$O2832*($Q2832+T$2-$C$1)/$C$1)/$C2832</f>
        <v>-209.7391675537377</v>
      </c>
      <c r="U2832" s="1">
        <f>($O2832+$O2832*($Q2832+U$2-$C$1)/$C$1)/$C2832</f>
        <v>-210.91540362515622</v>
      </c>
      <c r="V2832" s="1">
        <f>($O2832+$O2832*($Q2832+V$2-$C$1)/$C$1)/$C2832</f>
        <v>-212.09163969657473</v>
      </c>
      <c r="AA2832"/>
      <c r="AB2832"/>
    </row>
    <row r="2833" spans="1:28" hidden="1" x14ac:dyDescent="0.2">
      <c r="A2833" t="s">
        <v>2921</v>
      </c>
      <c r="B2833" s="5">
        <v>62.56</v>
      </c>
      <c r="C2833" s="2">
        <v>274436000</v>
      </c>
      <c r="D2833" s="2">
        <v>827000000</v>
      </c>
      <c r="E2833" t="s">
        <v>559</v>
      </c>
      <c r="F2833" s="2">
        <v>140000000</v>
      </c>
      <c r="G2833" s="1">
        <f>D2833/$C$3</f>
        <v>8.3156353753765284</v>
      </c>
      <c r="H2833" s="1">
        <f>F2833/$C$3</f>
        <v>1.4077254565329069</v>
      </c>
      <c r="I2833" s="1">
        <f>$B$3/G2833</f>
        <v>0.79729325550181385</v>
      </c>
      <c r="J2833" s="1">
        <f>$B$3/H2833</f>
        <v>4.7097251592857141</v>
      </c>
      <c r="K2833" s="4">
        <v>3681000000</v>
      </c>
      <c r="L2833" s="4">
        <v>1900000000</v>
      </c>
      <c r="M2833" s="1">
        <f>(K2833-L2833)/C2833</f>
        <v>6.4896733664679562</v>
      </c>
      <c r="N2833" s="1">
        <f>B2833/M2833</f>
        <v>9.6399304660303198</v>
      </c>
      <c r="O2833" s="4">
        <v>1781000000</v>
      </c>
      <c r="P2833" s="1">
        <f>F2833/O2833*100</f>
        <v>7.860752386299831</v>
      </c>
      <c r="Q2833" s="1">
        <f>D2833/O2833*100</f>
        <v>46.434587310499722</v>
      </c>
      <c r="R2833" s="1">
        <f>B2833/S2833</f>
        <v>2.0760237194679565</v>
      </c>
      <c r="S2833" s="1">
        <f>($O2833+$O2833*($Q2833-$C$1)/$C$1)/$C2833</f>
        <v>30.134530455188099</v>
      </c>
      <c r="T2833" s="1">
        <f>($O2833+$O2833*($Q2833+T$2-$C$1)/$C$1)/$C2833</f>
        <v>31.432465128481685</v>
      </c>
      <c r="U2833" s="1">
        <f>($O2833+$O2833*($Q2833+U$2-$C$1)/$C$1)/$C2833</f>
        <v>30.783497791834893</v>
      </c>
      <c r="V2833" s="1">
        <f>($O2833+$O2833*($Q2833+V$2-$C$1)/$C$1)/$C2833</f>
        <v>30.134530455188099</v>
      </c>
      <c r="AA2833"/>
      <c r="AB2833"/>
    </row>
    <row r="2834" spans="1:28" hidden="1" x14ac:dyDescent="0.2">
      <c r="A2834" t="s">
        <v>2922</v>
      </c>
      <c r="B2834" s="5">
        <v>74.099999999999994</v>
      </c>
      <c r="C2834" s="2">
        <v>64880000</v>
      </c>
      <c r="D2834" s="2">
        <v>241000000</v>
      </c>
      <c r="E2834" t="s">
        <v>114</v>
      </c>
      <c r="F2834" s="2">
        <v>60000000</v>
      </c>
      <c r="G2834" s="1">
        <f>D2834/$C$3</f>
        <v>2.4232988216030753</v>
      </c>
      <c r="H2834" s="1">
        <f>F2834/$C$3</f>
        <v>0.60331090994267444</v>
      </c>
      <c r="I2834" s="1">
        <f>$B$3/G2834</f>
        <v>2.7359399265560169</v>
      </c>
      <c r="J2834" s="1">
        <f>$B$3/H2834</f>
        <v>10.989358704999999</v>
      </c>
      <c r="K2834" s="4">
        <v>1746000000</v>
      </c>
      <c r="L2834" s="3">
        <v>498000000</v>
      </c>
      <c r="M2834" s="1">
        <f>(K2834-L2834)/C2834</f>
        <v>19.235511713933416</v>
      </c>
      <c r="N2834" s="1">
        <f>B2834/M2834</f>
        <v>3.8522499999999997</v>
      </c>
      <c r="O2834" s="4">
        <v>1248000000</v>
      </c>
      <c r="P2834" s="1">
        <f>F2834/O2834*100</f>
        <v>4.8076923076923084</v>
      </c>
      <c r="Q2834" s="1">
        <f>D2834/O2834*100</f>
        <v>19.310897435897438</v>
      </c>
      <c r="R2834" s="1">
        <f>B2834/S2834</f>
        <v>1.994858091286307</v>
      </c>
      <c r="S2834" s="1">
        <f>($O2834+$O2834*($Q2834-$C$1)/$C$1)/$C2834</f>
        <v>37.145499383477187</v>
      </c>
      <c r="T2834" s="1">
        <f>($O2834+$O2834*($Q2834+T$2-$C$1)/$C$1)/$C2834</f>
        <v>40.992601726263871</v>
      </c>
      <c r="U2834" s="1">
        <f>($O2834+$O2834*($Q2834+U$2-$C$1)/$C$1)/$C2834</f>
        <v>39.069050554870529</v>
      </c>
      <c r="V2834" s="1">
        <f>($O2834+$O2834*($Q2834+V$2-$C$1)/$C$1)/$C2834</f>
        <v>37.145499383477187</v>
      </c>
      <c r="AA2834"/>
      <c r="AB2834"/>
    </row>
    <row r="2835" spans="1:28" hidden="1" x14ac:dyDescent="0.2">
      <c r="A2835" t="s">
        <v>2923</v>
      </c>
      <c r="B2835" s="5">
        <v>21.51</v>
      </c>
      <c r="C2835" s="2">
        <v>71366000</v>
      </c>
      <c r="D2835" s="2">
        <v>-26000000</v>
      </c>
      <c r="E2835" t="s">
        <v>27</v>
      </c>
      <c r="F2835" s="2">
        <v>-5000000</v>
      </c>
      <c r="G2835" s="1">
        <f>D2835/$C$3</f>
        <v>-0.26143472764182557</v>
      </c>
      <c r="H2835" s="1">
        <f>F2835/$C$3</f>
        <v>-5.027590916188953E-2</v>
      </c>
      <c r="I2835" s="1">
        <f>$B$3/G2835</f>
        <v>-25.360058550000002</v>
      </c>
      <c r="J2835" s="1">
        <f>$B$3/H2835</f>
        <v>-131.87230446000001</v>
      </c>
      <c r="K2835" s="3">
        <v>707000000</v>
      </c>
      <c r="L2835" s="3">
        <v>293000000</v>
      </c>
      <c r="M2835" s="1">
        <f>(K2835-L2835)/C2835</f>
        <v>5.8010817476109073</v>
      </c>
      <c r="N2835" s="1">
        <f>B2835/M2835</f>
        <v>3.7079291304347826</v>
      </c>
      <c r="O2835" s="3">
        <v>413000000</v>
      </c>
      <c r="P2835" s="1">
        <f>F2835/O2835*100</f>
        <v>-1.2106537530266344</v>
      </c>
      <c r="Q2835" s="1">
        <f>D2835/O2835*100</f>
        <v>-6.2953995157384997</v>
      </c>
      <c r="R2835" s="1">
        <f>B2835/S2835</f>
        <v>-5.9041640769230774</v>
      </c>
      <c r="S2835" s="1">
        <f>($O2835+$O2835*($Q2835-$C$1)/$C$1)/$C2835</f>
        <v>-3.6431914356976711</v>
      </c>
      <c r="T2835" s="1">
        <f>($O2835+$O2835*($Q2835+T$2-$C$1)/$C$1)/$C2835</f>
        <v>-2.4857775411260263</v>
      </c>
      <c r="U2835" s="1">
        <f>($O2835+$O2835*($Q2835+U$2-$C$1)/$C$1)/$C2835</f>
        <v>-3.064484488411849</v>
      </c>
      <c r="V2835" s="1">
        <f>($O2835+$O2835*($Q2835+V$2-$C$1)/$C$1)/$C2835</f>
        <v>-3.6431914356976711</v>
      </c>
      <c r="AA2835"/>
      <c r="AB2835"/>
    </row>
    <row r="2836" spans="1:28" hidden="1" x14ac:dyDescent="0.2">
      <c r="A2836" t="s">
        <v>2924</v>
      </c>
      <c r="B2836" s="5">
        <v>152.62</v>
      </c>
      <c r="C2836" s="2">
        <v>183000000</v>
      </c>
      <c r="D2836" s="2">
        <v>34000000</v>
      </c>
      <c r="E2836" t="s">
        <v>61</v>
      </c>
      <c r="F2836" s="2">
        <v>-730000000</v>
      </c>
      <c r="G2836" s="1">
        <f>D2836/$C$3</f>
        <v>0.34187618230084882</v>
      </c>
      <c r="H2836" s="1">
        <f>F2836/$C$3</f>
        <v>-7.3402827376358717</v>
      </c>
      <c r="I2836" s="1">
        <f>$B$3/G2836</f>
        <v>19.39298595</v>
      </c>
      <c r="J2836" s="1">
        <f>$B$3/H2836</f>
        <v>-0.90323496205479448</v>
      </c>
      <c r="K2836" s="4">
        <v>58994000000</v>
      </c>
      <c r="L2836" s="4">
        <v>52302000000</v>
      </c>
      <c r="M2836" s="1">
        <f>(K2836-L2836)/C2836</f>
        <v>36.568306010928964</v>
      </c>
      <c r="N2836" s="1">
        <f>B2836/M2836</f>
        <v>4.1735594739988047</v>
      </c>
      <c r="O2836" s="4">
        <v>6482000000</v>
      </c>
      <c r="P2836" s="1">
        <f>F2836/O2836*100</f>
        <v>-11.261956186362234</v>
      </c>
      <c r="Q2836" s="1">
        <f>D2836/O2836*100</f>
        <v>0.52452946621413143</v>
      </c>
      <c r="R2836" s="1">
        <f>B2836/S2836</f>
        <v>82.145470588235298</v>
      </c>
      <c r="S2836" s="1">
        <f>($O2836+$O2836*($Q2836-$C$1)/$C$1)/$C2836</f>
        <v>1.8579234972677596</v>
      </c>
      <c r="T2836" s="1">
        <f>($O2836+$O2836*($Q2836+T$2-$C$1)/$C$1)/$C2836</f>
        <v>8.94207650273224</v>
      </c>
      <c r="U2836" s="1">
        <f>($O2836+$O2836*($Q2836+U$2-$C$1)/$C$1)/$C2836</f>
        <v>5.4</v>
      </c>
      <c r="V2836" s="1">
        <f>($O2836+$O2836*($Q2836+V$2-$C$1)/$C$1)/$C2836</f>
        <v>1.8579234972677596</v>
      </c>
      <c r="AA2836"/>
      <c r="AB2836"/>
    </row>
    <row r="2837" spans="1:28" hidden="1" x14ac:dyDescent="0.2">
      <c r="A2837" t="s">
        <v>2925</v>
      </c>
      <c r="B2837" s="5">
        <v>2.9</v>
      </c>
      <c r="C2837" s="2">
        <v>10400408</v>
      </c>
      <c r="D2837" s="2">
        <v>-0.52</v>
      </c>
      <c r="E2837" t="s">
        <v>27</v>
      </c>
      <c r="F2837" s="2">
        <v>-0.52</v>
      </c>
      <c r="G2837" s="1">
        <f>D2837/$C$3</f>
        <v>-5.2286945528365118E-9</v>
      </c>
      <c r="H2837" s="1">
        <f>F2837/$C$3</f>
        <v>-5.2286945528365118E-9</v>
      </c>
      <c r="I2837" s="1">
        <f>$B$3/G2837</f>
        <v>-1268002927.5</v>
      </c>
      <c r="J2837" s="1">
        <f>$B$3/H2837</f>
        <v>-1268002927.5</v>
      </c>
      <c r="K2837" s="3">
        <v>9000000</v>
      </c>
      <c r="L2837" s="3">
        <v>0.71</v>
      </c>
      <c r="M2837" s="1">
        <f>(K2837-L2837)/C2837</f>
        <v>0.86535059874574138</v>
      </c>
      <c r="N2837" s="1">
        <f>B2837/M2837</f>
        <v>3.3512428421536025</v>
      </c>
      <c r="O2837" s="3">
        <v>8000000</v>
      </c>
      <c r="P2837" s="1">
        <f>F2837/O2837*100</f>
        <v>-6.4999999999999996E-6</v>
      </c>
      <c r="Q2837" s="1">
        <f>D2837/O2837*100</f>
        <v>-6.4999999999999996E-6</v>
      </c>
      <c r="R2837" s="1">
        <f>B2837/S2837</f>
        <v>-5800227.5382537739</v>
      </c>
      <c r="S2837" s="1">
        <f>($O2837+$O2837*($Q2837-$C$1)/$C$1)/$C2837</f>
        <v>-4.999803854027904E-7</v>
      </c>
      <c r="T2837" s="1">
        <f>($O2837+$O2837*($Q2837+T$2-$C$1)/$C$1)/$C2837</f>
        <v>0.15383961859957801</v>
      </c>
      <c r="U2837" s="1">
        <f>($O2837+$O2837*($Q2837+U$2-$C$1)/$C$1)/$C2837</f>
        <v>7.6919559309596292E-2</v>
      </c>
      <c r="V2837" s="1">
        <f>($O2837+$O2837*($Q2837+V$2-$C$1)/$C$1)/$C2837</f>
        <v>-4.999803854027904E-7</v>
      </c>
      <c r="AA2837"/>
      <c r="AB2837"/>
    </row>
    <row r="2838" spans="1:28" hidden="1" x14ac:dyDescent="0.2">
      <c r="A2838" t="s">
        <v>2926</v>
      </c>
      <c r="B2838" s="5">
        <v>29.8</v>
      </c>
      <c r="C2838" s="2">
        <v>199383000</v>
      </c>
      <c r="D2838" s="2">
        <v>272000000</v>
      </c>
      <c r="E2838" t="s">
        <v>27</v>
      </c>
      <c r="F2838" s="2">
        <v>138000000</v>
      </c>
      <c r="G2838" s="1">
        <f>D2838/$C$3</f>
        <v>2.7350094584067906</v>
      </c>
      <c r="H2838" s="1">
        <f>F2838/$C$3</f>
        <v>1.3876150928681512</v>
      </c>
      <c r="I2838" s="1">
        <f>$B$3/G2838</f>
        <v>2.42412324375</v>
      </c>
      <c r="J2838" s="1">
        <f>$B$3/H2838</f>
        <v>4.7779820456521733</v>
      </c>
      <c r="K2838" s="4">
        <v>7731000000</v>
      </c>
      <c r="L2838" s="4">
        <v>4935000000</v>
      </c>
      <c r="M2838" s="1">
        <f>(K2838-L2838)/C2838</f>
        <v>14.023261762537429</v>
      </c>
      <c r="N2838" s="1">
        <f>B2838/M2838</f>
        <v>2.1250405579399141</v>
      </c>
      <c r="O2838" s="4">
        <v>2796000000</v>
      </c>
      <c r="P2838" s="1">
        <f>F2838/O2838*100</f>
        <v>4.9356223175965663</v>
      </c>
      <c r="Q2838" s="1">
        <f>D2838/O2838*100</f>
        <v>9.7281831187410592</v>
      </c>
      <c r="R2838" s="1">
        <f>B2838/S2838</f>
        <v>2.1844166911764709</v>
      </c>
      <c r="S2838" s="1">
        <f>($O2838+$O2838*($Q2838-$C$1)/$C$1)/$C2838</f>
        <v>13.642085834800358</v>
      </c>
      <c r="T2838" s="1">
        <f>($O2838+$O2838*($Q2838+T$2-$C$1)/$C$1)/$C2838</f>
        <v>16.446738187307844</v>
      </c>
      <c r="U2838" s="1">
        <f>($O2838+$O2838*($Q2838+U$2-$C$1)/$C$1)/$C2838</f>
        <v>15.044412011054101</v>
      </c>
      <c r="V2838" s="1">
        <f>($O2838+$O2838*($Q2838+V$2-$C$1)/$C$1)/$C2838</f>
        <v>13.642085834800358</v>
      </c>
      <c r="AA2838"/>
      <c r="AB2838"/>
    </row>
    <row r="2839" spans="1:28" hidden="1" x14ac:dyDescent="0.2">
      <c r="A2839" t="s">
        <v>2927</v>
      </c>
      <c r="B2839" s="5">
        <v>2.44</v>
      </c>
      <c r="C2839" s="2">
        <v>72044480</v>
      </c>
      <c r="D2839" s="2">
        <v>-124000000</v>
      </c>
      <c r="E2839" t="s">
        <v>27</v>
      </c>
      <c r="F2839" s="2">
        <v>-2000000</v>
      </c>
      <c r="G2839" s="1">
        <f>D2839/$C$3</f>
        <v>-1.2468425472148605</v>
      </c>
      <c r="H2839" s="1">
        <f>F2839/$C$3</f>
        <v>-2.0110363664755812E-2</v>
      </c>
      <c r="I2839" s="1">
        <f>$B$3/G2839</f>
        <v>-5.3174316314516128</v>
      </c>
      <c r="J2839" s="1">
        <f>$B$3/H2839</f>
        <v>-329.68076115000002</v>
      </c>
      <c r="K2839" s="4">
        <v>1752000000</v>
      </c>
      <c r="L2839" s="4">
        <v>1885000000</v>
      </c>
      <c r="M2839" s="1">
        <f>(K2839-L2839)/C2839</f>
        <v>-1.8460817539386778</v>
      </c>
      <c r="N2839" s="1">
        <f>B2839/M2839</f>
        <v>-1.3217182796992482</v>
      </c>
      <c r="O2839" s="3">
        <v>-214000000</v>
      </c>
      <c r="P2839" s="1">
        <f>F2839/O2839*100</f>
        <v>0.93457943925233633</v>
      </c>
      <c r="Q2839" s="1">
        <f>D2839/O2839*100</f>
        <v>57.943925233644855</v>
      </c>
      <c r="R2839" s="1">
        <f>B2839/S2839</f>
        <v>-0.14176494451612903</v>
      </c>
      <c r="S2839" s="1">
        <f>($O2839+$O2839*($Q2839-$C$1)/$C$1)/$C2839</f>
        <v>-17.211589284841807</v>
      </c>
      <c r="T2839" s="1">
        <f>($O2839+$O2839*($Q2839+T$2-$C$1)/$C$1)/$C2839</f>
        <v>-17.805666721447636</v>
      </c>
      <c r="U2839" s="1">
        <f>($O2839+$O2839*($Q2839+U$2-$C$1)/$C$1)/$C2839</f>
        <v>-17.508628003144722</v>
      </c>
      <c r="V2839" s="1">
        <f>($O2839+$O2839*($Q2839+V$2-$C$1)/$C$1)/$C2839</f>
        <v>-17.211589284841807</v>
      </c>
      <c r="AA2839"/>
      <c r="AB2839"/>
    </row>
    <row r="2840" spans="1:28" hidden="1" x14ac:dyDescent="0.2">
      <c r="A2840" t="s">
        <v>2928</v>
      </c>
      <c r="B2840" s="5">
        <v>3.91</v>
      </c>
      <c r="C2840" s="2">
        <v>4497585</v>
      </c>
      <c r="D2840" s="2">
        <v>-3000000</v>
      </c>
      <c r="E2840" t="s">
        <v>27</v>
      </c>
      <c r="F2840" s="2">
        <v>-0.61</v>
      </c>
      <c r="G2840" s="1">
        <f>D2840/$C$3</f>
        <v>-3.0165545497133722E-2</v>
      </c>
      <c r="H2840" s="1">
        <f>F2840/$C$3</f>
        <v>-6.1336609177505233E-9</v>
      </c>
      <c r="I2840" s="1">
        <f>$B$3/G2840</f>
        <v>-219.78717409999999</v>
      </c>
      <c r="J2840" s="1">
        <f>$B$3/H2840</f>
        <v>-1080920528.3606558</v>
      </c>
      <c r="K2840" s="3">
        <v>79000000</v>
      </c>
      <c r="L2840" s="3">
        <v>57000000</v>
      </c>
      <c r="M2840" s="1">
        <f>(K2840-L2840)/C2840</f>
        <v>4.8915140014029754</v>
      </c>
      <c r="N2840" s="1">
        <f>B2840/M2840</f>
        <v>0.79934351590909092</v>
      </c>
      <c r="O2840" s="3">
        <v>20000000</v>
      </c>
      <c r="P2840" s="1">
        <f>F2840/O2840*100</f>
        <v>-3.05E-6</v>
      </c>
      <c r="Q2840" s="1">
        <f>D2840/O2840*100</f>
        <v>-15</v>
      </c>
      <c r="R2840" s="1">
        <f>B2840/S2840</f>
        <v>-0.58618524500000002</v>
      </c>
      <c r="S2840" s="1">
        <f>($O2840+$O2840*($Q2840-$C$1)/$C$1)/$C2840</f>
        <v>-6.6702463655495112</v>
      </c>
      <c r="T2840" s="1">
        <f>($O2840+$O2840*($Q2840+T$2-$C$1)/$C$1)/$C2840</f>
        <v>-5.7808801834762438</v>
      </c>
      <c r="U2840" s="1">
        <f>($O2840+$O2840*($Q2840+U$2-$C$1)/$C$1)/$C2840</f>
        <v>-6.2255632745128775</v>
      </c>
      <c r="V2840" s="1">
        <f>($O2840+$O2840*($Q2840+V$2-$C$1)/$C$1)/$C2840</f>
        <v>-6.6702463655495112</v>
      </c>
      <c r="AA2840"/>
      <c r="AB2840"/>
    </row>
    <row r="2841" spans="1:28" hidden="1" x14ac:dyDescent="0.2">
      <c r="A2841" t="s">
        <v>2929</v>
      </c>
      <c r="B2841" s="5">
        <v>30.63</v>
      </c>
      <c r="C2841" s="2">
        <v>127715000</v>
      </c>
      <c r="D2841" s="2">
        <v>-82000000</v>
      </c>
      <c r="E2841" t="s">
        <v>275</v>
      </c>
      <c r="F2841" s="2">
        <v>-40000000</v>
      </c>
      <c r="G2841" s="1">
        <f>D2841/$C$3</f>
        <v>-0.82452491025498831</v>
      </c>
      <c r="H2841" s="1">
        <f>F2841/$C$3</f>
        <v>-0.40220727329511624</v>
      </c>
      <c r="I2841" s="1">
        <f>$B$3/G2841</f>
        <v>-8.040994174390244</v>
      </c>
      <c r="J2841" s="1">
        <f>$B$3/H2841</f>
        <v>-16.484038057500001</v>
      </c>
      <c r="K2841" s="3">
        <v>611000000</v>
      </c>
      <c r="L2841" s="3">
        <v>227000000</v>
      </c>
      <c r="M2841" s="1">
        <f>(K2841-L2841)/C2841</f>
        <v>3.0066945934306855</v>
      </c>
      <c r="N2841" s="1">
        <f>B2841/M2841</f>
        <v>10.187266796874999</v>
      </c>
      <c r="O2841" s="3">
        <v>384000000</v>
      </c>
      <c r="P2841" s="1">
        <f>F2841/O2841*100</f>
        <v>-10.416666666666668</v>
      </c>
      <c r="Q2841" s="1">
        <f>D2841/O2841*100</f>
        <v>-21.354166666666664</v>
      </c>
      <c r="R2841" s="1">
        <f>B2841/S2841</f>
        <v>-4.7706225</v>
      </c>
      <c r="S2841" s="1">
        <f>($O2841+$O2841*($Q2841-$C$1)/$C$1)/$C2841</f>
        <v>-6.4205457463884432</v>
      </c>
      <c r="T2841" s="1">
        <f>($O2841+$O2841*($Q2841+T$2-$C$1)/$C$1)/$C2841</f>
        <v>-5.8192068277023061</v>
      </c>
      <c r="U2841" s="1">
        <f>($O2841+$O2841*($Q2841+U$2-$C$1)/$C$1)/$C2841</f>
        <v>-6.1198762870453747</v>
      </c>
      <c r="V2841" s="1">
        <f>($O2841+$O2841*($Q2841+V$2-$C$1)/$C$1)/$C2841</f>
        <v>-6.4205457463884432</v>
      </c>
      <c r="AA2841"/>
      <c r="AB2841"/>
    </row>
    <row r="2842" spans="1:28" hidden="1" x14ac:dyDescent="0.2">
      <c r="A2842" t="s">
        <v>3256</v>
      </c>
      <c r="B2842" s="5">
        <v>29.58</v>
      </c>
      <c r="C2842" s="2">
        <v>86402076</v>
      </c>
      <c r="D2842" s="2">
        <v>371000000</v>
      </c>
      <c r="E2842" t="s">
        <v>27</v>
      </c>
      <c r="F2842" s="2">
        <v>371000000</v>
      </c>
      <c r="G2842" s="1">
        <f>D2842/$C$3</f>
        <v>3.7304724598122032</v>
      </c>
      <c r="H2842" s="1">
        <f>F2842/$C$3</f>
        <v>3.7304724598122032</v>
      </c>
      <c r="I2842" s="1">
        <f>$B$3/G2842</f>
        <v>1.7772547770889489</v>
      </c>
      <c r="J2842" s="1">
        <f>$B$3/H2842</f>
        <v>1.7772547770889489</v>
      </c>
      <c r="K2842" s="2">
        <v>1942000000</v>
      </c>
      <c r="L2842" s="2">
        <v>1119000000</v>
      </c>
      <c r="M2842" s="1">
        <f>(K2842-L2842)/C2842</f>
        <v>9.5252340927549017</v>
      </c>
      <c r="N2842" s="1">
        <f>B2842/M2842</f>
        <v>3.1054354897691367</v>
      </c>
      <c r="O2842" s="2">
        <v>823000000</v>
      </c>
      <c r="P2842" s="1">
        <f>F2842/O2842*100</f>
        <v>45.078979343863914</v>
      </c>
      <c r="Q2842" s="1">
        <f>D2842/O2842*100</f>
        <v>45.078979343863914</v>
      </c>
      <c r="R2842" s="1">
        <f>B2842/S2842</f>
        <v>0.68888771107277624</v>
      </c>
      <c r="S2842" s="1">
        <f>($O2842+$O2842*($Q2842-$C$1)/$C$1)/$C2842</f>
        <v>42.938783091276647</v>
      </c>
      <c r="T2842" s="1">
        <f>($O2842+$O2842*($Q2842+T$2-$C$1)/$C$1)/$C2842</f>
        <v>44.843829909827626</v>
      </c>
      <c r="U2842" s="1">
        <f>($O2842+$O2842*($Q2842+U$2-$C$1)/$C$1)/$C2842</f>
        <v>43.89130650055214</v>
      </c>
      <c r="V2842" s="1">
        <f>($O2842+$O2842*($Q2842+V$2-$C$1)/$C$1)/$C2842</f>
        <v>42.938783091276647</v>
      </c>
      <c r="AA2842"/>
      <c r="AB2842"/>
    </row>
    <row r="2843" spans="1:28" hidden="1" x14ac:dyDescent="0.2">
      <c r="A2843" t="s">
        <v>2931</v>
      </c>
      <c r="B2843" s="5">
        <v>6.53</v>
      </c>
      <c r="C2843" s="2">
        <v>24607167</v>
      </c>
      <c r="D2843" s="2">
        <v>-25000000</v>
      </c>
      <c r="E2843" t="s">
        <v>27</v>
      </c>
      <c r="F2843" s="2">
        <v>5000000</v>
      </c>
      <c r="G2843" s="1">
        <f>D2843/$C$3</f>
        <v>-0.25137954580944766</v>
      </c>
      <c r="H2843" s="1">
        <f>F2843/$C$3</f>
        <v>5.027590916188953E-2</v>
      </c>
      <c r="I2843" s="1">
        <f>$B$3/G2843</f>
        <v>-26.374460892000002</v>
      </c>
      <c r="J2843" s="1">
        <f>$B$3/H2843</f>
        <v>131.87230446000001</v>
      </c>
      <c r="K2843" s="4">
        <v>1520000000</v>
      </c>
      <c r="L2843" s="4">
        <v>1227000000</v>
      </c>
      <c r="M2843" s="1">
        <f>(K2843-L2843)/C2843</f>
        <v>11.907100073730552</v>
      </c>
      <c r="N2843" s="1">
        <f>B2843/M2843</f>
        <v>0.54841228843003409</v>
      </c>
      <c r="O2843" s="3">
        <v>263000000</v>
      </c>
      <c r="P2843" s="1">
        <f>F2843/O2843*100</f>
        <v>1.9011406844106464</v>
      </c>
      <c r="Q2843" s="1">
        <f>D2843/O2843*100</f>
        <v>-9.5057034220532319</v>
      </c>
      <c r="R2843" s="1">
        <f>B2843/S2843</f>
        <v>-0.64273920204000001</v>
      </c>
      <c r="S2843" s="1">
        <f>($O2843+$O2843*($Q2843-$C$1)/$C$1)/$C2843</f>
        <v>-10.159641701135284</v>
      </c>
      <c r="T2843" s="1">
        <f>($O2843+$O2843*($Q2843+T$2-$C$1)/$C$1)/$C2843</f>
        <v>-8.0220530872164186</v>
      </c>
      <c r="U2843" s="1">
        <f>($O2843+$O2843*($Q2843+U$2-$C$1)/$C$1)/$C2843</f>
        <v>-9.0908473941758512</v>
      </c>
      <c r="V2843" s="1">
        <f>($O2843+$O2843*($Q2843+V$2-$C$1)/$C$1)/$C2843</f>
        <v>-10.159641701135284</v>
      </c>
      <c r="AA2843"/>
      <c r="AB2843"/>
    </row>
    <row r="2844" spans="1:28" hidden="1" x14ac:dyDescent="0.2">
      <c r="A2844" t="s">
        <v>2932</v>
      </c>
      <c r="B2844" s="5" t="s">
        <v>46</v>
      </c>
      <c r="C2844" s="2">
        <v>7026420</v>
      </c>
      <c r="D2844" s="2">
        <v>5000000</v>
      </c>
      <c r="E2844" t="s">
        <v>2797</v>
      </c>
      <c r="F2844" s="2">
        <v>0</v>
      </c>
      <c r="G2844" s="1">
        <f>D2844/$C$3</f>
        <v>5.027590916188953E-2</v>
      </c>
      <c r="H2844" s="1">
        <f>F2844/$C$3</f>
        <v>0</v>
      </c>
      <c r="I2844" s="1">
        <f>$B$3/G2844</f>
        <v>131.87230446000001</v>
      </c>
      <c r="J2844" s="1" t="e">
        <f>$B$3/H2844</f>
        <v>#DIV/0!</v>
      </c>
      <c r="K2844" s="3">
        <v>94000000</v>
      </c>
      <c r="L2844" s="3">
        <v>18000000</v>
      </c>
      <c r="M2844" s="1">
        <f>(K2844-L2844)/C2844</f>
        <v>10.816318978939488</v>
      </c>
      <c r="N2844" s="1" t="e">
        <f>B2844/M2844</f>
        <v>#VALUE!</v>
      </c>
      <c r="O2844" s="3">
        <v>76000000</v>
      </c>
      <c r="P2844" s="1">
        <f>F2844/O2844*100</f>
        <v>0</v>
      </c>
      <c r="Q2844" s="1">
        <f>D2844/O2844*100</f>
        <v>6.5789473684210522</v>
      </c>
      <c r="R2844" s="1" t="e">
        <f>B2844/S2844</f>
        <v>#VALUE!</v>
      </c>
      <c r="S2844" s="1">
        <f>($O2844+$O2844*($Q2844-$C$1)/$C$1)/$C2844</f>
        <v>7.1159993282496634</v>
      </c>
      <c r="T2844" s="1">
        <f>($O2844+$O2844*($Q2844+T$2-$C$1)/$C$1)/$C2844</f>
        <v>9.2792631240375592</v>
      </c>
      <c r="U2844" s="1">
        <f>($O2844+$O2844*($Q2844+U$2-$C$1)/$C$1)/$C2844</f>
        <v>8.1976312261436117</v>
      </c>
      <c r="V2844" s="1">
        <f>($O2844+$O2844*($Q2844+V$2-$C$1)/$C$1)/$C2844</f>
        <v>7.1159993282496634</v>
      </c>
      <c r="AA2844"/>
      <c r="AB2844"/>
    </row>
    <row r="2845" spans="1:28" hidden="1" x14ac:dyDescent="0.2">
      <c r="A2845" t="s">
        <v>2933</v>
      </c>
      <c r="B2845" s="5">
        <v>1.87</v>
      </c>
      <c r="C2845" s="2">
        <v>47946446</v>
      </c>
      <c r="D2845" s="2">
        <v>-7000000</v>
      </c>
      <c r="E2845" t="s">
        <v>27</v>
      </c>
      <c r="F2845" s="2">
        <v>-7000000</v>
      </c>
      <c r="G2845" s="1">
        <f>D2845/$C$3</f>
        <v>-7.0386272826645349E-2</v>
      </c>
      <c r="H2845" s="1">
        <f>F2845/$C$3</f>
        <v>-7.0386272826645349E-2</v>
      </c>
      <c r="I2845" s="1">
        <f>$B$3/G2845</f>
        <v>-94.194503185714282</v>
      </c>
      <c r="J2845" s="1">
        <f>$B$3/H2845</f>
        <v>-94.194503185714282</v>
      </c>
      <c r="K2845" s="3">
        <v>11000000</v>
      </c>
      <c r="L2845" s="3">
        <v>3000000</v>
      </c>
      <c r="M2845" s="1">
        <f>(K2845-L2845)/C2845</f>
        <v>0.16685282575480151</v>
      </c>
      <c r="N2845" s="1">
        <f>B2845/M2845</f>
        <v>11.207481752500001</v>
      </c>
      <c r="O2845" s="3">
        <v>8000000</v>
      </c>
      <c r="P2845" s="1">
        <f>F2845/O2845*100</f>
        <v>-87.5</v>
      </c>
      <c r="Q2845" s="1">
        <f>D2845/O2845*100</f>
        <v>-87.5</v>
      </c>
      <c r="R2845" s="1">
        <f>B2845/S2845</f>
        <v>-1.2808550574285715</v>
      </c>
      <c r="S2845" s="1">
        <f>($O2845+$O2845*($Q2845-$C$1)/$C$1)/$C2845</f>
        <v>-1.4599622253545133</v>
      </c>
      <c r="T2845" s="1">
        <f>($O2845+$O2845*($Q2845+T$2-$C$1)/$C$1)/$C2845</f>
        <v>-1.4265916602035529</v>
      </c>
      <c r="U2845" s="1">
        <f>($O2845+$O2845*($Q2845+U$2-$C$1)/$C$1)/$C2845</f>
        <v>-1.4432769427790331</v>
      </c>
      <c r="V2845" s="1">
        <f>($O2845+$O2845*($Q2845+V$2-$C$1)/$C$1)/$C2845</f>
        <v>-1.4599622253545133</v>
      </c>
      <c r="AA2845"/>
      <c r="AB2845"/>
    </row>
    <row r="2846" spans="1:28" hidden="1" x14ac:dyDescent="0.2">
      <c r="A2846" t="s">
        <v>2934</v>
      </c>
      <c r="B2846" s="5">
        <v>3.05</v>
      </c>
      <c r="C2846" s="2">
        <v>27047737</v>
      </c>
      <c r="D2846" s="2">
        <v>-1.06</v>
      </c>
      <c r="E2846" t="s">
        <v>27</v>
      </c>
      <c r="F2846" s="2">
        <v>-1.06</v>
      </c>
      <c r="G2846" s="1">
        <f>D2846/$C$3</f>
        <v>-1.0658492742320582E-8</v>
      </c>
      <c r="H2846" s="1">
        <f>F2846/$C$3</f>
        <v>-1.0658492742320582E-8</v>
      </c>
      <c r="I2846" s="1">
        <f>$B$3/G2846</f>
        <v>-622039171.98113203</v>
      </c>
      <c r="J2846" s="1">
        <f>$B$3/H2846</f>
        <v>-622039171.98113203</v>
      </c>
      <c r="K2846" s="3">
        <v>35000000</v>
      </c>
      <c r="L2846" s="3">
        <v>26000000</v>
      </c>
      <c r="M2846" s="1">
        <f>(K2846-L2846)/C2846</f>
        <v>0.33274502780029247</v>
      </c>
      <c r="N2846" s="1">
        <f>B2846/M2846</f>
        <v>9.1661775388888884</v>
      </c>
      <c r="O2846" s="3">
        <v>9000000</v>
      </c>
      <c r="P2846" s="1">
        <f>F2846/O2846*100</f>
        <v>-1.1777777777777778E-5</v>
      </c>
      <c r="Q2846" s="1">
        <f>D2846/O2846*100</f>
        <v>-1.1777777777777778E-5</v>
      </c>
      <c r="R2846" s="1">
        <f>B2846/S2846</f>
        <v>-7782603.5710282298</v>
      </c>
      <c r="S2846" s="1">
        <f>($O2846+$O2846*($Q2846-$C$1)/$C$1)/$C2846</f>
        <v>-3.9189969939546039E-7</v>
      </c>
      <c r="T2846" s="1">
        <f>($O2846+$O2846*($Q2846+T$2-$C$1)/$C$1)/$C2846</f>
        <v>6.6548613660359107E-2</v>
      </c>
      <c r="U2846" s="1">
        <f>($O2846+$O2846*($Q2846+U$2-$C$1)/$C$1)/$C2846</f>
        <v>3.3274110880329853E-2</v>
      </c>
      <c r="V2846" s="1">
        <f>($O2846+$O2846*($Q2846+V$2-$C$1)/$C$1)/$C2846</f>
        <v>-3.9189969939546039E-7</v>
      </c>
      <c r="AA2846"/>
      <c r="AB2846"/>
    </row>
    <row r="2847" spans="1:28" hidden="1" x14ac:dyDescent="0.2">
      <c r="A2847" t="s">
        <v>2935</v>
      </c>
      <c r="B2847" s="5">
        <v>2.1800000000000002</v>
      </c>
      <c r="C2847" s="2">
        <v>54474211</v>
      </c>
      <c r="D2847" s="2">
        <v>-97000000</v>
      </c>
      <c r="E2847" t="s">
        <v>114</v>
      </c>
      <c r="F2847" s="2">
        <v>-32000000</v>
      </c>
      <c r="G2847" s="1">
        <f>D2847/$C$3</f>
        <v>-0.97535263774065695</v>
      </c>
      <c r="H2847" s="1">
        <f>F2847/$C$3</f>
        <v>-0.32176581863609299</v>
      </c>
      <c r="I2847" s="1">
        <f>$B$3/G2847</f>
        <v>-6.7975414670103094</v>
      </c>
      <c r="J2847" s="1">
        <f>$B$3/H2847</f>
        <v>-20.605047571875001</v>
      </c>
      <c r="K2847" s="3">
        <v>486000000</v>
      </c>
      <c r="L2847" s="3">
        <v>270000000</v>
      </c>
      <c r="M2847" s="1">
        <f>(K2847-L2847)/C2847</f>
        <v>3.9651790459158738</v>
      </c>
      <c r="N2847" s="1">
        <f>B2847/M2847</f>
        <v>0.549786018425926</v>
      </c>
      <c r="O2847" s="3">
        <v>216000000</v>
      </c>
      <c r="P2847" s="1">
        <f>F2847/O2847*100</f>
        <v>-14.814814814814813</v>
      </c>
      <c r="Q2847" s="1">
        <f>D2847/O2847*100</f>
        <v>-44.907407407407405</v>
      </c>
      <c r="R2847" s="1">
        <f>B2847/S2847</f>
        <v>-0.12242657729896908</v>
      </c>
      <c r="S2847" s="1">
        <f>($O2847+$O2847*($Q2847-$C$1)/$C$1)/$C2847</f>
        <v>-17.806591085825914</v>
      </c>
      <c r="T2847" s="1">
        <f>($O2847+$O2847*($Q2847+T$2-$C$1)/$C$1)/$C2847</f>
        <v>-17.013555276642741</v>
      </c>
      <c r="U2847" s="1">
        <f>($O2847+$O2847*($Q2847+U$2-$C$1)/$C$1)/$C2847</f>
        <v>-17.410073181234328</v>
      </c>
      <c r="V2847" s="1">
        <f>($O2847+$O2847*($Q2847+V$2-$C$1)/$C$1)/$C2847</f>
        <v>-17.806591085825914</v>
      </c>
      <c r="AA2847"/>
      <c r="AB2847"/>
    </row>
    <row r="2848" spans="1:28" hidden="1" x14ac:dyDescent="0.2">
      <c r="A2848" t="s">
        <v>2936</v>
      </c>
      <c r="B2848" s="5">
        <v>3</v>
      </c>
      <c r="C2848" s="2">
        <v>5899328</v>
      </c>
      <c r="D2848" s="2">
        <v>-2000000</v>
      </c>
      <c r="E2848" t="s">
        <v>27</v>
      </c>
      <c r="F2848" s="2">
        <v>-0.52</v>
      </c>
      <c r="G2848" s="1">
        <f>D2848/$C$3</f>
        <v>-2.0110363664755812E-2</v>
      </c>
      <c r="H2848" s="1">
        <f>F2848/$C$3</f>
        <v>-5.2286945528365118E-9</v>
      </c>
      <c r="I2848" s="1">
        <f>$B$3/G2848</f>
        <v>-329.68076115000002</v>
      </c>
      <c r="J2848" s="1">
        <f>$B$3/H2848</f>
        <v>-1268002927.5</v>
      </c>
      <c r="K2848" s="3">
        <v>75000000</v>
      </c>
      <c r="L2848" s="3">
        <v>166000000</v>
      </c>
      <c r="M2848" s="1">
        <f>(K2848-L2848)/C2848</f>
        <v>-15.425485750241384</v>
      </c>
      <c r="N2848" s="1">
        <f>B2848/M2848</f>
        <v>-0.19448334065934064</v>
      </c>
      <c r="O2848" s="3">
        <v>-8000000</v>
      </c>
      <c r="P2848" s="1">
        <f>F2848/O2848*100</f>
        <v>6.4999999999999996E-6</v>
      </c>
      <c r="Q2848" s="1">
        <f>D2848/O2848*100</f>
        <v>25</v>
      </c>
      <c r="R2848" s="1">
        <f>B2848/S2848</f>
        <v>-0.8848992</v>
      </c>
      <c r="S2848" s="1">
        <f>($O2848+$O2848*($Q2848-$C$1)/$C$1)/$C2848</f>
        <v>-3.3902166484046998</v>
      </c>
      <c r="T2848" s="1">
        <f>($O2848+$O2848*($Q2848+T$2-$C$1)/$C$1)/$C2848</f>
        <v>-3.6614339802770757</v>
      </c>
      <c r="U2848" s="1">
        <f>($O2848+$O2848*($Q2848+U$2-$C$1)/$C$1)/$C2848</f>
        <v>-3.5258253143408878</v>
      </c>
      <c r="V2848" s="1">
        <f>($O2848+$O2848*($Q2848+V$2-$C$1)/$C$1)/$C2848</f>
        <v>-3.3902166484046998</v>
      </c>
      <c r="AA2848"/>
      <c r="AB2848"/>
    </row>
    <row r="2849" spans="1:28" hidden="1" x14ac:dyDescent="0.2">
      <c r="A2849" t="s">
        <v>2937</v>
      </c>
      <c r="B2849" s="5">
        <v>119.26</v>
      </c>
      <c r="C2849" s="2">
        <v>1351400000</v>
      </c>
      <c r="D2849" s="2">
        <v>4631000000</v>
      </c>
      <c r="E2849" t="s">
        <v>2938</v>
      </c>
      <c r="F2849" s="2">
        <v>1364000000</v>
      </c>
      <c r="G2849" s="1">
        <f>D2849/$C$3</f>
        <v>46.565547065742088</v>
      </c>
      <c r="H2849" s="1">
        <f>F2849/$C$3</f>
        <v>13.715268019363466</v>
      </c>
      <c r="I2849" s="1">
        <f>$B$3/G2849</f>
        <v>0.14237994435327142</v>
      </c>
      <c r="J2849" s="1">
        <f>$B$3/H2849</f>
        <v>0.48340287558651024</v>
      </c>
      <c r="K2849" s="4">
        <v>91053000000</v>
      </c>
      <c r="L2849" s="4">
        <v>40334000000</v>
      </c>
      <c r="M2849" s="1">
        <f>(K2849-L2849)/C2849</f>
        <v>37.530708894479801</v>
      </c>
      <c r="N2849" s="1">
        <f>B2849/M2849</f>
        <v>3.1776644649933949</v>
      </c>
      <c r="O2849" s="4">
        <v>50578000000</v>
      </c>
      <c r="P2849" s="1">
        <f>F2849/O2849*100</f>
        <v>2.6968247063940844</v>
      </c>
      <c r="Q2849" s="1">
        <f>D2849/O2849*100</f>
        <v>9.1561548499347545</v>
      </c>
      <c r="R2849" s="1">
        <f>B2849/S2849</f>
        <v>3.4801978838263881</v>
      </c>
      <c r="S2849" s="1">
        <f>($O2849+$O2849*($Q2849-$C$1)/$C$1)/$C2849</f>
        <v>34.26816634601154</v>
      </c>
      <c r="T2849" s="1">
        <f>($O2849+$O2849*($Q2849+T$2-$C$1)/$C$1)/$C2849</f>
        <v>41.753440876128458</v>
      </c>
      <c r="U2849" s="1">
        <f>($O2849+$O2849*($Q2849+U$2-$C$1)/$C$1)/$C2849</f>
        <v>38.010803611070003</v>
      </c>
      <c r="V2849" s="1">
        <f>($O2849+$O2849*($Q2849+V$2-$C$1)/$C$1)/$C2849</f>
        <v>34.26816634601154</v>
      </c>
      <c r="AA2849"/>
      <c r="AB2849"/>
    </row>
    <row r="2850" spans="1:28" hidden="1" x14ac:dyDescent="0.2">
      <c r="A2850" t="s">
        <v>2939</v>
      </c>
      <c r="B2850" s="5">
        <v>88.07</v>
      </c>
      <c r="C2850" s="2">
        <v>37835000</v>
      </c>
      <c r="D2850" s="2">
        <v>73000000</v>
      </c>
      <c r="E2850" t="s">
        <v>27</v>
      </c>
      <c r="F2850" s="2">
        <v>24000000</v>
      </c>
      <c r="G2850" s="1">
        <f>D2850/$C$3</f>
        <v>0.73402827376358715</v>
      </c>
      <c r="H2850" s="1">
        <f>F2850/$C$3</f>
        <v>0.24132436397706977</v>
      </c>
      <c r="I2850" s="1">
        <f>$B$3/G2850</f>
        <v>9.0323496205479454</v>
      </c>
      <c r="J2850" s="1">
        <f>$B$3/H2850</f>
        <v>27.473396762499998</v>
      </c>
      <c r="K2850" s="4">
        <v>1072000000</v>
      </c>
      <c r="L2850" s="3">
        <v>380000000</v>
      </c>
      <c r="M2850" s="1">
        <f>(K2850-L2850)/C2850</f>
        <v>18.289943174309503</v>
      </c>
      <c r="N2850" s="1">
        <f>B2850/M2850</f>
        <v>4.8152145231213863</v>
      </c>
      <c r="O2850" s="3">
        <v>692000000</v>
      </c>
      <c r="P2850" s="1">
        <f>F2850/O2850*100</f>
        <v>3.4682080924855487</v>
      </c>
      <c r="Q2850" s="1">
        <f>D2850/O2850*100</f>
        <v>10.549132947976879</v>
      </c>
      <c r="R2850" s="1">
        <f>B2850/S2850</f>
        <v>4.5645595205479452</v>
      </c>
      <c r="S2850" s="1">
        <f>($O2850+$O2850*($Q2850-$C$1)/$C$1)/$C2850</f>
        <v>19.294304215673318</v>
      </c>
      <c r="T2850" s="1">
        <f>($O2850+$O2850*($Q2850+T$2-$C$1)/$C$1)/$C2850</f>
        <v>22.952292850535219</v>
      </c>
      <c r="U2850" s="1">
        <f>($O2850+$O2850*($Q2850+U$2-$C$1)/$C$1)/$C2850</f>
        <v>21.123298533104268</v>
      </c>
      <c r="V2850" s="1">
        <f>($O2850+$O2850*($Q2850+V$2-$C$1)/$C$1)/$C2850</f>
        <v>19.294304215673318</v>
      </c>
      <c r="AA2850"/>
      <c r="AB2850"/>
    </row>
    <row r="2851" spans="1:28" hidden="1" x14ac:dyDescent="0.2">
      <c r="A2851" t="s">
        <v>3979</v>
      </c>
      <c r="B2851" s="5">
        <v>11.85</v>
      </c>
      <c r="C2851" s="2">
        <v>22700000</v>
      </c>
      <c r="D2851" s="2">
        <v>39000000</v>
      </c>
      <c r="E2851" t="s">
        <v>27</v>
      </c>
      <c r="F2851" s="2">
        <v>2000000</v>
      </c>
      <c r="G2851" s="1">
        <f>D2851/$C$3</f>
        <v>0.39215209146273838</v>
      </c>
      <c r="H2851" s="1">
        <f>F2851/$C$3</f>
        <v>2.0110363664755812E-2</v>
      </c>
      <c r="I2851" s="1">
        <f>$B$3/G2851</f>
        <v>16.9067057</v>
      </c>
      <c r="J2851" s="1">
        <f>$B$3/H2851</f>
        <v>329.68076115000002</v>
      </c>
      <c r="K2851" s="2">
        <v>367000000</v>
      </c>
      <c r="L2851" s="2">
        <v>120000000</v>
      </c>
      <c r="M2851" s="1">
        <f>(K2851-L2851)/C2851</f>
        <v>10.881057268722467</v>
      </c>
      <c r="N2851" s="1">
        <f>B2851/M2851</f>
        <v>1.0890485829959513</v>
      </c>
      <c r="O2851" s="2">
        <v>49000000</v>
      </c>
      <c r="P2851" s="1">
        <f>F2851/O2851*100</f>
        <v>4.0816326530612246</v>
      </c>
      <c r="Q2851" s="1">
        <f>D2851/O2851*100</f>
        <v>79.591836734693871</v>
      </c>
      <c r="R2851" s="1">
        <f>B2851/S2851</f>
        <v>0.68973076923076937</v>
      </c>
      <c r="S2851" s="1">
        <f>($O2851+$O2851*($Q2851-$C$1)/$C$1)/$C2851</f>
        <v>17.180616740088102</v>
      </c>
      <c r="T2851" s="1">
        <f>($O2851+$O2851*($Q2851+T$2-$C$1)/$C$1)/$C2851</f>
        <v>17.612334801762113</v>
      </c>
      <c r="U2851" s="1">
        <f>($O2851+$O2851*($Q2851+U$2-$C$1)/$C$1)/$C2851</f>
        <v>17.396475770925107</v>
      </c>
      <c r="V2851" s="1">
        <f>($O2851+$O2851*($Q2851+V$2-$C$1)/$C$1)/$C2851</f>
        <v>17.180616740088102</v>
      </c>
      <c r="AA2851"/>
      <c r="AB2851"/>
    </row>
    <row r="2852" spans="1:28" hidden="1" x14ac:dyDescent="0.2">
      <c r="A2852" t="s">
        <v>2941</v>
      </c>
      <c r="B2852" s="5">
        <v>6.35</v>
      </c>
      <c r="C2852" s="2">
        <v>43343329</v>
      </c>
      <c r="D2852" s="2">
        <v>-15000000</v>
      </c>
      <c r="E2852" t="s">
        <v>27</v>
      </c>
      <c r="F2852" s="2">
        <v>-2000000</v>
      </c>
      <c r="G2852" s="1">
        <f>D2852/$C$3</f>
        <v>-0.15082772748566861</v>
      </c>
      <c r="H2852" s="1">
        <f>F2852/$C$3</f>
        <v>-2.0110363664755812E-2</v>
      </c>
      <c r="I2852" s="1">
        <f>$B$3/G2852</f>
        <v>-43.957434819999996</v>
      </c>
      <c r="J2852" s="1">
        <f>$B$3/H2852</f>
        <v>-329.68076115000002</v>
      </c>
      <c r="K2852" s="3">
        <v>78000000</v>
      </c>
      <c r="L2852" s="3">
        <v>4000000</v>
      </c>
      <c r="M2852" s="1">
        <f>(K2852-L2852)/C2852</f>
        <v>1.7072984864637417</v>
      </c>
      <c r="N2852" s="1">
        <f>B2852/M2852</f>
        <v>3.7193262047297293</v>
      </c>
      <c r="O2852" s="3">
        <v>74000000</v>
      </c>
      <c r="P2852" s="1">
        <f>F2852/O2852*100</f>
        <v>-2.7027027027027026</v>
      </c>
      <c r="Q2852" s="1">
        <f>D2852/O2852*100</f>
        <v>-20.27027027027027</v>
      </c>
      <c r="R2852" s="1">
        <f>B2852/S2852</f>
        <v>-1.8348675943333332</v>
      </c>
      <c r="S2852" s="1">
        <f>($O2852+$O2852*($Q2852-$C$1)/$C$1)/$C2852</f>
        <v>-3.4607401752643412</v>
      </c>
      <c r="T2852" s="1">
        <f>($O2852+$O2852*($Q2852+T$2-$C$1)/$C$1)/$C2852</f>
        <v>-3.1192804779715928</v>
      </c>
      <c r="U2852" s="1">
        <f>($O2852+$O2852*($Q2852+U$2-$C$1)/$C$1)/$C2852</f>
        <v>-3.290010326617967</v>
      </c>
      <c r="V2852" s="1">
        <f>($O2852+$O2852*($Q2852+V$2-$C$1)/$C$1)/$C2852</f>
        <v>-3.4607401752643412</v>
      </c>
      <c r="AA2852"/>
      <c r="AB2852"/>
    </row>
    <row r="2853" spans="1:28" hidden="1" x14ac:dyDescent="0.2">
      <c r="A2853" t="s">
        <v>2773</v>
      </c>
      <c r="B2853" s="5">
        <v>56.55</v>
      </c>
      <c r="C2853" s="2">
        <v>200192690</v>
      </c>
      <c r="D2853" s="2">
        <v>1641000000</v>
      </c>
      <c r="E2853" t="s">
        <v>27</v>
      </c>
      <c r="F2853" s="2">
        <v>-161000000</v>
      </c>
      <c r="G2853" s="1">
        <f>D2853/$C$3</f>
        <v>16.500553386932143</v>
      </c>
      <c r="H2853" s="1">
        <f>F2853/$C$3</f>
        <v>-1.6188842750128429</v>
      </c>
      <c r="I2853" s="1">
        <f>$B$3/G2853</f>
        <v>0.40180470585009143</v>
      </c>
      <c r="J2853" s="1">
        <f>$B$3/H2853</f>
        <v>-4.0954131819875776</v>
      </c>
      <c r="K2853" s="2">
        <v>325278000000</v>
      </c>
      <c r="L2853" s="2">
        <v>305279000000</v>
      </c>
      <c r="M2853" s="1">
        <f>(K2853-L2853)/C2853</f>
        <v>99.898752546858731</v>
      </c>
      <c r="N2853" s="1">
        <f>B2853/M2853</f>
        <v>0.56607313463173159</v>
      </c>
      <c r="O2853" s="2">
        <v>19999000000</v>
      </c>
      <c r="P2853" s="1">
        <f>F2853/O2853*100</f>
        <v>-0.80504025201260065</v>
      </c>
      <c r="Q2853" s="1">
        <f>D2853/O2853*100</f>
        <v>8.2054102705135268</v>
      </c>
      <c r="R2853" s="1">
        <f>B2853/S2853</f>
        <v>0.68987791709323565</v>
      </c>
      <c r="S2853" s="1">
        <f>($O2853+$O2853*($Q2853-$C$1)/$C$1)/$C2853</f>
        <v>81.971025015948399</v>
      </c>
      <c r="T2853" s="1">
        <f>($O2853+$O2853*($Q2853+T$2-$C$1)/$C$1)/$C2853</f>
        <v>101.95077552532015</v>
      </c>
      <c r="U2853" s="1">
        <f>($O2853+$O2853*($Q2853+U$2-$C$1)/$C$1)/$C2853</f>
        <v>91.960900270634284</v>
      </c>
      <c r="V2853" s="1">
        <f>($O2853+$O2853*($Q2853+V$2-$C$1)/$C$1)/$C2853</f>
        <v>81.971025015948399</v>
      </c>
      <c r="AA2853"/>
      <c r="AB2853"/>
    </row>
    <row r="2854" spans="1:28" hidden="1" x14ac:dyDescent="0.2">
      <c r="A2854" t="s">
        <v>2943</v>
      </c>
      <c r="B2854" s="5">
        <v>103.5</v>
      </c>
      <c r="C2854" s="2">
        <v>12065000</v>
      </c>
      <c r="D2854" s="2">
        <v>56000000</v>
      </c>
      <c r="E2854" t="s">
        <v>27</v>
      </c>
      <c r="F2854" s="2">
        <v>16000000</v>
      </c>
      <c r="G2854" s="1">
        <f>D2854/$C$3</f>
        <v>0.56309018261316279</v>
      </c>
      <c r="H2854" s="1">
        <f>F2854/$C$3</f>
        <v>0.1608829093180465</v>
      </c>
      <c r="I2854" s="1">
        <f>$B$3/G2854</f>
        <v>11.774312898214285</v>
      </c>
      <c r="J2854" s="1">
        <f>$B$3/H2854</f>
        <v>41.210095143750003</v>
      </c>
      <c r="K2854" s="3">
        <v>199000000</v>
      </c>
      <c r="L2854" s="3">
        <v>87000000</v>
      </c>
      <c r="M2854" s="1">
        <f>(K2854-L2854)/C2854</f>
        <v>9.2830501450476586</v>
      </c>
      <c r="N2854" s="1">
        <f>B2854/M2854</f>
        <v>11.149352678571429</v>
      </c>
      <c r="O2854" s="3">
        <v>111000000</v>
      </c>
      <c r="P2854" s="1">
        <f>F2854/O2854*100</f>
        <v>14.414414414414415</v>
      </c>
      <c r="Q2854" s="1">
        <f>D2854/O2854*100</f>
        <v>50.450450450450447</v>
      </c>
      <c r="R2854" s="1">
        <f>B2854/S2854</f>
        <v>2.2298705357142854</v>
      </c>
      <c r="S2854" s="1">
        <f>($O2854+$O2854*($Q2854-$C$1)/$C$1)/$C2854</f>
        <v>46.415250725238295</v>
      </c>
      <c r="T2854" s="1">
        <f>($O2854+$O2854*($Q2854+T$2-$C$1)/$C$1)/$C2854</f>
        <v>48.255283878988813</v>
      </c>
      <c r="U2854" s="1">
        <f>($O2854+$O2854*($Q2854+U$2-$C$1)/$C$1)/$C2854</f>
        <v>47.33526730211355</v>
      </c>
      <c r="V2854" s="1">
        <f>($O2854+$O2854*($Q2854+V$2-$C$1)/$C$1)/$C2854</f>
        <v>46.415250725238295</v>
      </c>
      <c r="AA2854"/>
      <c r="AB2854"/>
    </row>
    <row r="2855" spans="1:28" hidden="1" x14ac:dyDescent="0.2">
      <c r="A2855" t="s">
        <v>2944</v>
      </c>
      <c r="B2855" s="5">
        <v>10.31</v>
      </c>
      <c r="C2855" s="2">
        <v>21161111</v>
      </c>
      <c r="D2855" s="2">
        <v>0.28999999999999998</v>
      </c>
      <c r="E2855" t="s">
        <v>27</v>
      </c>
      <c r="F2855" s="2">
        <v>0.56000000000000005</v>
      </c>
      <c r="G2855" s="1">
        <f>D2855/$C$3</f>
        <v>2.9160027313895929E-9</v>
      </c>
      <c r="H2855" s="1">
        <f>F2855/$C$3</f>
        <v>5.6309018261316284E-9</v>
      </c>
      <c r="I2855" s="1">
        <f>$B$3/G2855</f>
        <v>2273660421.7241378</v>
      </c>
      <c r="J2855" s="1">
        <f>$B$3/H2855</f>
        <v>1177431289.8214285</v>
      </c>
      <c r="K2855" s="3">
        <v>175000000</v>
      </c>
      <c r="L2855" s="3">
        <v>7000000</v>
      </c>
      <c r="M2855" s="1">
        <f>(K2855-L2855)/C2855</f>
        <v>7.9390916667844138</v>
      </c>
      <c r="N2855" s="1">
        <f>B2855/M2855</f>
        <v>1.2986372286309524</v>
      </c>
      <c r="O2855" s="3">
        <v>5000000</v>
      </c>
      <c r="P2855" s="1">
        <f>F2855/O2855*100</f>
        <v>1.1200000000000001E-5</v>
      </c>
      <c r="Q2855" s="1">
        <f>D2855/O2855*100</f>
        <v>5.7999999999999995E-6</v>
      </c>
      <c r="R2855" s="1">
        <f>B2855/S2855</f>
        <v>75231398.062749699</v>
      </c>
      <c r="S2855" s="1">
        <f>($O2855+$O2855*($Q2855-$C$1)/$C$1)/$C2855</f>
        <v>1.3704384426566872E-7</v>
      </c>
      <c r="T2855" s="1">
        <f>($O2855+$O2855*($Q2855+T$2-$C$1)/$C$1)/$C2855</f>
        <v>4.7256635060418134E-2</v>
      </c>
      <c r="U2855" s="1">
        <f>($O2855+$O2855*($Q2855+U$2-$C$1)/$C$1)/$C2855</f>
        <v>2.3628386052131214E-2</v>
      </c>
      <c r="V2855" s="1">
        <f>($O2855+$O2855*($Q2855+V$2-$C$1)/$C$1)/$C2855</f>
        <v>1.3704384426566872E-7</v>
      </c>
      <c r="AA2855"/>
      <c r="AB2855"/>
    </row>
    <row r="2856" spans="1:28" hidden="1" x14ac:dyDescent="0.2">
      <c r="A2856" t="s">
        <v>2945</v>
      </c>
      <c r="B2856" s="5">
        <v>18.190000000000001</v>
      </c>
      <c r="C2856" s="2">
        <v>34663623</v>
      </c>
      <c r="D2856" s="2">
        <v>-83000000</v>
      </c>
      <c r="E2856" t="s">
        <v>27</v>
      </c>
      <c r="F2856" s="2">
        <v>-10000000</v>
      </c>
      <c r="G2856" s="1">
        <f>D2856/$C$3</f>
        <v>-0.83458009208736628</v>
      </c>
      <c r="H2856" s="1">
        <f>F2856/$C$3</f>
        <v>-0.10055181832377906</v>
      </c>
      <c r="I2856" s="1">
        <f>$B$3/G2856</f>
        <v>-7.9441147265060241</v>
      </c>
      <c r="J2856" s="1">
        <f>$B$3/H2856</f>
        <v>-65.936152230000005</v>
      </c>
      <c r="K2856" s="3">
        <v>318000000</v>
      </c>
      <c r="L2856" s="3">
        <v>123000000</v>
      </c>
      <c r="M2856" s="1">
        <f>(K2856-L2856)/C2856</f>
        <v>5.6254939075468249</v>
      </c>
      <c r="N2856" s="1">
        <f>B2856/M2856</f>
        <v>3.2334938583076926</v>
      </c>
      <c r="O2856" s="3">
        <v>195000000</v>
      </c>
      <c r="P2856" s="1">
        <f>F2856/O2856*100</f>
        <v>-5.1282051282051277</v>
      </c>
      <c r="Q2856" s="1">
        <f>D2856/O2856*100</f>
        <v>-42.564102564102562</v>
      </c>
      <c r="R2856" s="1">
        <f>B2856/S2856</f>
        <v>-0.75967626791566278</v>
      </c>
      <c r="S2856" s="1">
        <f>($O2856+$O2856*($Q2856-$C$1)/$C$1)/$C2856</f>
        <v>-23.944409965455716</v>
      </c>
      <c r="T2856" s="1">
        <f>($O2856+$O2856*($Q2856+T$2-$C$1)/$C$1)/$C2856</f>
        <v>-22.81931118394635</v>
      </c>
      <c r="U2856" s="1">
        <f>($O2856+$O2856*($Q2856+U$2-$C$1)/$C$1)/$C2856</f>
        <v>-23.381860574701033</v>
      </c>
      <c r="V2856" s="1">
        <f>($O2856+$O2856*($Q2856+V$2-$C$1)/$C$1)/$C2856</f>
        <v>-23.944409965455716</v>
      </c>
      <c r="AA2856"/>
      <c r="AB2856"/>
    </row>
    <row r="2857" spans="1:28" hidden="1" x14ac:dyDescent="0.2">
      <c r="A2857" t="s">
        <v>2946</v>
      </c>
      <c r="B2857" s="5">
        <v>2.33</v>
      </c>
      <c r="C2857" s="2">
        <v>73628000</v>
      </c>
      <c r="D2857" s="2">
        <v>-17000000</v>
      </c>
      <c r="E2857" t="s">
        <v>30</v>
      </c>
      <c r="F2857" s="2">
        <v>-3000000</v>
      </c>
      <c r="G2857" s="1">
        <f>D2857/$C$3</f>
        <v>-0.17093809115042441</v>
      </c>
      <c r="H2857" s="1">
        <f>F2857/$C$3</f>
        <v>-3.0165545497133722E-2</v>
      </c>
      <c r="I2857" s="1">
        <f>$B$3/G2857</f>
        <v>-38.7859719</v>
      </c>
      <c r="J2857" s="1">
        <f>$B$3/H2857</f>
        <v>-219.78717409999999</v>
      </c>
      <c r="K2857" s="3">
        <v>69000000</v>
      </c>
      <c r="L2857" s="3">
        <v>22000000</v>
      </c>
      <c r="M2857" s="1">
        <f>(K2857-L2857)/C2857</f>
        <v>0.638344108219699</v>
      </c>
      <c r="N2857" s="1">
        <f>B2857/M2857</f>
        <v>3.650068936170213</v>
      </c>
      <c r="O2857" s="3">
        <v>47000000</v>
      </c>
      <c r="P2857" s="1">
        <f>F2857/O2857*100</f>
        <v>-6.3829787234042552</v>
      </c>
      <c r="Q2857" s="1">
        <f>D2857/O2857*100</f>
        <v>-36.170212765957451</v>
      </c>
      <c r="R2857" s="1">
        <f>B2857/S2857</f>
        <v>-1.009136705882353</v>
      </c>
      <c r="S2857" s="1">
        <f>($O2857+$O2857*($Q2857-$C$1)/$C$1)/$C2857</f>
        <v>-2.308904221220188</v>
      </c>
      <c r="T2857" s="1">
        <f>($O2857+$O2857*($Q2857+T$2-$C$1)/$C$1)/$C2857</f>
        <v>-2.1812353995762486</v>
      </c>
      <c r="U2857" s="1">
        <f>($O2857+$O2857*($Q2857+U$2-$C$1)/$C$1)/$C2857</f>
        <v>-2.2450698103982183</v>
      </c>
      <c r="V2857" s="1">
        <f>($O2857+$O2857*($Q2857+V$2-$C$1)/$C$1)/$C2857</f>
        <v>-2.308904221220188</v>
      </c>
      <c r="AA2857"/>
      <c r="AB2857"/>
    </row>
    <row r="2858" spans="1:28" hidden="1" x14ac:dyDescent="0.2">
      <c r="A2858" t="s">
        <v>2947</v>
      </c>
      <c r="B2858" s="5">
        <v>21.24</v>
      </c>
      <c r="C2858" s="2">
        <v>1460909324</v>
      </c>
      <c r="D2858" s="2">
        <v>352000000</v>
      </c>
      <c r="E2858" t="s">
        <v>27</v>
      </c>
      <c r="F2858" s="2">
        <v>352000000</v>
      </c>
      <c r="G2858" s="1">
        <f>D2858/$C$3</f>
        <v>3.5394240049970231</v>
      </c>
      <c r="H2858" s="1">
        <f>F2858/$C$3</f>
        <v>3.5394240049970231</v>
      </c>
      <c r="I2858" s="1">
        <f>$B$3/G2858</f>
        <v>1.8731861428977272</v>
      </c>
      <c r="J2858" s="1">
        <f>$B$3/H2858</f>
        <v>1.8731861428977272</v>
      </c>
      <c r="K2858" s="4">
        <v>8877000000</v>
      </c>
      <c r="L2858" s="4">
        <v>6132000000</v>
      </c>
      <c r="M2858" s="1">
        <f>(K2858-L2858)/C2858</f>
        <v>1.8789667194977804</v>
      </c>
      <c r="N2858" s="1">
        <f>B2858/M2858</f>
        <v>11.304085261114754</v>
      </c>
      <c r="O2858" s="4">
        <v>2127000000</v>
      </c>
      <c r="P2858" s="1">
        <f>F2858/O2858*100</f>
        <v>16.549130230371414</v>
      </c>
      <c r="Q2858" s="1">
        <f>D2858/O2858*100</f>
        <v>16.549130230371414</v>
      </c>
      <c r="R2858" s="1">
        <f>B2858/S2858</f>
        <v>8.8152596709545445</v>
      </c>
      <c r="S2858" s="1">
        <f>($O2858+$O2858*($Q2858-$C$1)/$C$1)/$C2858</f>
        <v>2.4094582341100863</v>
      </c>
      <c r="T2858" s="1">
        <f>($O2858+$O2858*($Q2858+T$2-$C$1)/$C$1)/$C2858</f>
        <v>2.7006467377437313</v>
      </c>
      <c r="U2858" s="1">
        <f>($O2858+$O2858*($Q2858+U$2-$C$1)/$C$1)/$C2858</f>
        <v>2.5550524859269088</v>
      </c>
      <c r="V2858" s="1">
        <f>($O2858+$O2858*($Q2858+V$2-$C$1)/$C$1)/$C2858</f>
        <v>2.4094582341100863</v>
      </c>
      <c r="AA2858"/>
      <c r="AB2858"/>
    </row>
    <row r="2859" spans="1:28" hidden="1" x14ac:dyDescent="0.2">
      <c r="A2859" t="s">
        <v>2948</v>
      </c>
      <c r="B2859" s="5">
        <v>119.45</v>
      </c>
      <c r="C2859" s="2">
        <v>56735000</v>
      </c>
      <c r="D2859" s="2">
        <v>134000000</v>
      </c>
      <c r="E2859" t="s">
        <v>27</v>
      </c>
      <c r="F2859" s="2">
        <v>44000000</v>
      </c>
      <c r="G2859" s="1">
        <f>D2859/$C$3</f>
        <v>1.3473943655386396</v>
      </c>
      <c r="H2859" s="1">
        <f>F2859/$C$3</f>
        <v>0.44242800062462789</v>
      </c>
      <c r="I2859" s="1">
        <f>$B$3/G2859</f>
        <v>4.920608375373134</v>
      </c>
      <c r="J2859" s="1">
        <f>$B$3/H2859</f>
        <v>14.985489143181818</v>
      </c>
      <c r="K2859" s="4">
        <v>1950000000</v>
      </c>
      <c r="L2859" s="3">
        <v>398000000</v>
      </c>
      <c r="M2859" s="1">
        <f>(K2859-L2859)/C2859</f>
        <v>27.355248083193796</v>
      </c>
      <c r="N2859" s="1">
        <f>B2859/M2859</f>
        <v>4.3666209729381444</v>
      </c>
      <c r="O2859" s="4">
        <v>1552000000</v>
      </c>
      <c r="P2859" s="1">
        <f>F2859/O2859*100</f>
        <v>2.8350515463917527</v>
      </c>
      <c r="Q2859" s="1">
        <f>D2859/O2859*100</f>
        <v>8.6340206185567006</v>
      </c>
      <c r="R2859" s="1">
        <f>B2859/S2859</f>
        <v>5.0574595149253732</v>
      </c>
      <c r="S2859" s="1">
        <f>($O2859+$O2859*($Q2859-$C$1)/$C$1)/$C2859</f>
        <v>23.61857759760289</v>
      </c>
      <c r="T2859" s="1">
        <f>($O2859+$O2859*($Q2859+T$2-$C$1)/$C$1)/$C2859</f>
        <v>29.089627214241649</v>
      </c>
      <c r="U2859" s="1">
        <f>($O2859+$O2859*($Q2859+U$2-$C$1)/$C$1)/$C2859</f>
        <v>26.354102405922269</v>
      </c>
      <c r="V2859" s="1">
        <f>($O2859+$O2859*($Q2859+V$2-$C$1)/$C$1)/$C2859</f>
        <v>23.61857759760289</v>
      </c>
      <c r="AA2859"/>
      <c r="AB2859"/>
    </row>
    <row r="2860" spans="1:28" hidden="1" x14ac:dyDescent="0.2">
      <c r="A2860" t="s">
        <v>2949</v>
      </c>
      <c r="B2860" s="5">
        <v>5.48</v>
      </c>
      <c r="C2860" s="2">
        <v>23955210</v>
      </c>
      <c r="D2860" s="2">
        <v>-51000000</v>
      </c>
      <c r="E2860" t="s">
        <v>27</v>
      </c>
      <c r="F2860" s="2">
        <v>-17000000</v>
      </c>
      <c r="G2860" s="1">
        <f>D2860/$C$3</f>
        <v>-0.51281427345127328</v>
      </c>
      <c r="H2860" s="1">
        <f>F2860/$C$3</f>
        <v>-0.17093809115042441</v>
      </c>
      <c r="I2860" s="1">
        <f>$B$3/G2860</f>
        <v>-12.928657299999999</v>
      </c>
      <c r="J2860" s="1">
        <f>$B$3/H2860</f>
        <v>-38.7859719</v>
      </c>
      <c r="K2860" s="3">
        <v>97000000</v>
      </c>
      <c r="L2860" s="3">
        <v>10000000</v>
      </c>
      <c r="M2860" s="1">
        <f>(K2860-L2860)/C2860</f>
        <v>3.6317778053291958</v>
      </c>
      <c r="N2860" s="1">
        <f>B2860/M2860</f>
        <v>1.5089028827586208</v>
      </c>
      <c r="O2860" s="3">
        <v>87000000</v>
      </c>
      <c r="P2860" s="1">
        <f>F2860/O2860*100</f>
        <v>-19.540229885057471</v>
      </c>
      <c r="Q2860" s="1">
        <f>D2860/O2860*100</f>
        <v>-58.620689655172406</v>
      </c>
      <c r="R2860" s="1">
        <f>B2860/S2860</f>
        <v>-0.25740108</v>
      </c>
      <c r="S2860" s="1">
        <f>($O2860+$O2860*($Q2860-$C$1)/$C$1)/$C2860</f>
        <v>-21.289731962274594</v>
      </c>
      <c r="T2860" s="1">
        <f>($O2860+$O2860*($Q2860+T$2-$C$1)/$C$1)/$C2860</f>
        <v>-20.563376401208757</v>
      </c>
      <c r="U2860" s="1">
        <f>($O2860+$O2860*($Q2860+U$2-$C$1)/$C$1)/$C2860</f>
        <v>-20.926554181741675</v>
      </c>
      <c r="V2860" s="1">
        <f>($O2860+$O2860*($Q2860+V$2-$C$1)/$C$1)/$C2860</f>
        <v>-21.289731962274594</v>
      </c>
      <c r="AA2860"/>
      <c r="AB2860"/>
    </row>
    <row r="2861" spans="1:28" hidden="1" x14ac:dyDescent="0.2">
      <c r="A2861" t="s">
        <v>2950</v>
      </c>
      <c r="B2861" s="5">
        <v>1.06</v>
      </c>
      <c r="C2861" s="2">
        <v>3435161</v>
      </c>
      <c r="D2861" s="2">
        <v>-1.17</v>
      </c>
      <c r="E2861" t="s">
        <v>27</v>
      </c>
      <c r="F2861" s="2">
        <v>-1.17</v>
      </c>
      <c r="G2861" s="1">
        <f>D2861/$C$3</f>
        <v>-1.1764562743882151E-8</v>
      </c>
      <c r="H2861" s="1">
        <f>F2861/$C$3</f>
        <v>-1.1764562743882151E-8</v>
      </c>
      <c r="I2861" s="1">
        <f>$B$3/G2861</f>
        <v>-563556856.66666663</v>
      </c>
      <c r="J2861" s="1">
        <f>$B$3/H2861</f>
        <v>-563556856.66666663</v>
      </c>
      <c r="K2861" s="3">
        <v>7000000</v>
      </c>
      <c r="L2861" s="3">
        <v>5000000</v>
      </c>
      <c r="M2861" s="1">
        <f>(K2861-L2861)/C2861</f>
        <v>0.58221434162765584</v>
      </c>
      <c r="N2861" s="1">
        <f>B2861/M2861</f>
        <v>1.8206353300000002</v>
      </c>
      <c r="O2861" s="3">
        <v>2000000</v>
      </c>
      <c r="P2861" s="1">
        <f>F2861/O2861*100</f>
        <v>-5.8499999999999999E-5</v>
      </c>
      <c r="Q2861" s="1">
        <f>D2861/O2861*100</f>
        <v>-5.8499999999999999E-5</v>
      </c>
      <c r="R2861" s="1">
        <f>B2861/S2861</f>
        <v>-311219.71453115321</v>
      </c>
      <c r="S2861" s="1">
        <f>($O2861+$O2861*($Q2861-$C$1)/$C$1)/$C2861</f>
        <v>-3.4059538985082311E-6</v>
      </c>
      <c r="T2861" s="1">
        <f>($O2861+$O2861*($Q2861+T$2-$C$1)/$C$1)/$C2861</f>
        <v>0.11643946237163266</v>
      </c>
      <c r="U2861" s="1">
        <f>($O2861+$O2861*($Q2861+U$2-$C$1)/$C$1)/$C2861</f>
        <v>5.8218028208867081E-2</v>
      </c>
      <c r="V2861" s="1">
        <f>($O2861+$O2861*($Q2861+V$2-$C$1)/$C$1)/$C2861</f>
        <v>-3.4059538985082311E-6</v>
      </c>
      <c r="AA2861"/>
      <c r="AB2861"/>
    </row>
    <row r="2862" spans="1:28" hidden="1" x14ac:dyDescent="0.2">
      <c r="A2862" t="s">
        <v>2951</v>
      </c>
      <c r="B2862" s="5">
        <v>660.58</v>
      </c>
      <c r="C2862" s="2">
        <v>49710723</v>
      </c>
      <c r="D2862" s="2">
        <v>-37000000</v>
      </c>
      <c r="E2862" t="s">
        <v>27</v>
      </c>
      <c r="F2862" s="2">
        <v>-146000000</v>
      </c>
      <c r="G2862" s="1">
        <f>D2862/$C$3</f>
        <v>-0.37204172779798256</v>
      </c>
      <c r="H2862" s="1">
        <f>F2862/$C$3</f>
        <v>-1.4680565475271743</v>
      </c>
      <c r="I2862" s="1">
        <f>$B$3/G2862</f>
        <v>-17.820581683783782</v>
      </c>
      <c r="J2862" s="1">
        <f>$B$3/H2862</f>
        <v>-4.5161748102739727</v>
      </c>
      <c r="K2862" s="4">
        <v>4439000000</v>
      </c>
      <c r="L2862" s="4">
        <v>2302000000</v>
      </c>
      <c r="M2862" s="1">
        <f>(K2862-L2862)/C2862</f>
        <v>42.988712918136393</v>
      </c>
      <c r="N2862" s="1">
        <f>B2862/M2862</f>
        <v>15.366359101235378</v>
      </c>
      <c r="O2862" s="4">
        <v>2038000000</v>
      </c>
      <c r="P2862" s="1">
        <f>F2862/O2862*100</f>
        <v>-7.1638861629048094</v>
      </c>
      <c r="Q2862" s="1">
        <f>D2862/O2862*100</f>
        <v>-1.8155053974484789</v>
      </c>
      <c r="R2862" s="1">
        <f>B2862/S2862</f>
        <v>-88.751106484702717</v>
      </c>
      <c r="S2862" s="1">
        <f>($O2862+$O2862*($Q2862-$C$1)/$C$1)/$C2862</f>
        <v>-7.4430621336969889</v>
      </c>
      <c r="T2862" s="1">
        <f>($O2862+$O2862*($Q2862+T$2-$C$1)/$C$1)/$C2862</f>
        <v>0.75637604385677515</v>
      </c>
      <c r="U2862" s="1">
        <f>($O2862+$O2862*($Q2862+U$2-$C$1)/$C$1)/$C2862</f>
        <v>-3.3433430449201071</v>
      </c>
      <c r="V2862" s="1">
        <f>($O2862+$O2862*($Q2862+V$2-$C$1)/$C$1)/$C2862</f>
        <v>-7.4430621336969889</v>
      </c>
      <c r="AA2862"/>
      <c r="AB2862"/>
    </row>
    <row r="2863" spans="1:28" hidden="1" x14ac:dyDescent="0.2">
      <c r="A2863" t="s">
        <v>476</v>
      </c>
      <c r="B2863" s="5">
        <v>1.5</v>
      </c>
      <c r="C2863" s="2">
        <v>13819669</v>
      </c>
      <c r="D2863" s="2">
        <v>3000000</v>
      </c>
      <c r="E2863" t="s">
        <v>27</v>
      </c>
      <c r="F2863" s="2">
        <v>3000000</v>
      </c>
      <c r="G2863" s="1">
        <f>D2863/$C$3</f>
        <v>3.0165545497133722E-2</v>
      </c>
      <c r="H2863" s="1">
        <f>F2863/$C$3</f>
        <v>3.0165545497133722E-2</v>
      </c>
      <c r="I2863" s="1">
        <f>$B$3/G2863</f>
        <v>219.78717409999999</v>
      </c>
      <c r="J2863" s="1">
        <f>$B$3/H2863</f>
        <v>219.78717409999999</v>
      </c>
      <c r="K2863" s="2">
        <v>306000000</v>
      </c>
      <c r="L2863" s="2">
        <v>84000000</v>
      </c>
      <c r="M2863" s="1">
        <f>(K2863-L2863)/C2863</f>
        <v>16.064060579164376</v>
      </c>
      <c r="N2863" s="1">
        <f>B2863/M2863</f>
        <v>9.3376141891891903E-2</v>
      </c>
      <c r="O2863" s="2">
        <v>150000000</v>
      </c>
      <c r="P2863" s="1">
        <f>F2863/O2863*100</f>
        <v>2</v>
      </c>
      <c r="Q2863" s="1">
        <f>D2863/O2863*100</f>
        <v>2</v>
      </c>
      <c r="R2863" s="1">
        <f>B2863/S2863</f>
        <v>0.69098345000000005</v>
      </c>
      <c r="S2863" s="1">
        <f>($O2863+$O2863*($Q2863-$C$1)/$C$1)/$C2863</f>
        <v>2.1708189971843752</v>
      </c>
      <c r="T2863" s="1">
        <f>($O2863+$O2863*($Q2863+T$2-$C$1)/$C$1)/$C2863</f>
        <v>4.3416379943687504</v>
      </c>
      <c r="U2863" s="1">
        <f>($O2863+$O2863*($Q2863+U$2-$C$1)/$C$1)/$C2863</f>
        <v>3.256228495776563</v>
      </c>
      <c r="V2863" s="1">
        <f>($O2863+$O2863*($Q2863+V$2-$C$1)/$C$1)/$C2863</f>
        <v>2.1708189971843752</v>
      </c>
      <c r="AA2863"/>
      <c r="AB2863"/>
    </row>
    <row r="2864" spans="1:28" hidden="1" x14ac:dyDescent="0.2">
      <c r="A2864" t="s">
        <v>2953</v>
      </c>
      <c r="B2864" s="5">
        <v>34.020000000000003</v>
      </c>
      <c r="C2864" s="2">
        <v>16393078</v>
      </c>
      <c r="D2864" s="2">
        <v>42000000</v>
      </c>
      <c r="E2864" t="s">
        <v>27</v>
      </c>
      <c r="F2864" s="2">
        <v>13000000</v>
      </c>
      <c r="G2864" s="1">
        <f>D2864/$C$3</f>
        <v>0.42231763695987207</v>
      </c>
      <c r="H2864" s="1">
        <f>F2864/$C$3</f>
        <v>0.13071736382091279</v>
      </c>
      <c r="I2864" s="1">
        <f>$B$3/G2864</f>
        <v>15.699083864285715</v>
      </c>
      <c r="J2864" s="1">
        <f>$B$3/H2864</f>
        <v>50.720117100000003</v>
      </c>
      <c r="K2864" s="4">
        <v>3710000000</v>
      </c>
      <c r="L2864" s="4">
        <v>3303000000</v>
      </c>
      <c r="M2864" s="1">
        <f>(K2864-L2864)/C2864</f>
        <v>24.827552214416354</v>
      </c>
      <c r="N2864" s="1">
        <f>B2864/M2864</f>
        <v>1.3702518760687961</v>
      </c>
      <c r="O2864" s="3">
        <v>407000000</v>
      </c>
      <c r="P2864" s="1">
        <f>F2864/O2864*100</f>
        <v>3.1941031941031941</v>
      </c>
      <c r="Q2864" s="1">
        <f>D2864/O2864*100</f>
        <v>10.319410319410318</v>
      </c>
      <c r="R2864" s="1">
        <f>B2864/S2864</f>
        <v>1.3278393180000003</v>
      </c>
      <c r="S2864" s="1">
        <f>($O2864+$O2864*($Q2864-$C$1)/$C$1)/$C2864</f>
        <v>25.620569852714659</v>
      </c>
      <c r="T2864" s="1">
        <f>($O2864+$O2864*($Q2864+T$2-$C$1)/$C$1)/$C2864</f>
        <v>30.586080295597931</v>
      </c>
      <c r="U2864" s="1">
        <f>($O2864+$O2864*($Q2864+U$2-$C$1)/$C$1)/$C2864</f>
        <v>28.103325074156295</v>
      </c>
      <c r="V2864" s="1">
        <f>($O2864+$O2864*($Q2864+V$2-$C$1)/$C$1)/$C2864</f>
        <v>25.620569852714659</v>
      </c>
      <c r="AA2864"/>
      <c r="AB2864"/>
    </row>
    <row r="2865" spans="1:28" hidden="1" x14ac:dyDescent="0.2">
      <c r="A2865" t="s">
        <v>691</v>
      </c>
      <c r="B2865" s="5">
        <v>27.86</v>
      </c>
      <c r="C2865" s="2">
        <v>39094000</v>
      </c>
      <c r="D2865" s="2">
        <v>157000000</v>
      </c>
      <c r="E2865" t="s">
        <v>76</v>
      </c>
      <c r="F2865" s="2">
        <v>127000000</v>
      </c>
      <c r="G2865" s="1">
        <f>D2865/$C$3</f>
        <v>1.5786635476833313</v>
      </c>
      <c r="H2865" s="1">
        <f>F2865/$C$3</f>
        <v>1.2770080927119942</v>
      </c>
      <c r="I2865" s="1">
        <f>$B$3/G2865</f>
        <v>4.1997549191082806</v>
      </c>
      <c r="J2865" s="1">
        <f>$B$3/H2865</f>
        <v>5.1918230102362202</v>
      </c>
      <c r="K2865" s="2">
        <v>3422000000</v>
      </c>
      <c r="L2865" s="2">
        <v>2659000000</v>
      </c>
      <c r="M2865" s="1">
        <f>(K2865-L2865)/C2865</f>
        <v>19.51706144165345</v>
      </c>
      <c r="N2865" s="1">
        <f>B2865/M2865</f>
        <v>1.4274689908256881</v>
      </c>
      <c r="O2865" s="2">
        <v>762000000</v>
      </c>
      <c r="P2865" s="1">
        <f>F2865/O2865*100</f>
        <v>16.666666666666664</v>
      </c>
      <c r="Q2865" s="1">
        <f>D2865/O2865*100</f>
        <v>20.603674540682416</v>
      </c>
      <c r="R2865" s="1">
        <f>B2865/S2865</f>
        <v>0.69373174522292991</v>
      </c>
      <c r="S2865" s="1">
        <f>($O2865+$O2865*($Q2865-$C$1)/$C$1)/$C2865</f>
        <v>40.159615286233183</v>
      </c>
      <c r="T2865" s="1">
        <f>($O2865+$O2865*($Q2865+T$2-$C$1)/$C$1)/$C2865</f>
        <v>44.057911700005121</v>
      </c>
      <c r="U2865" s="1">
        <f>($O2865+$O2865*($Q2865+U$2-$C$1)/$C$1)/$C2865</f>
        <v>42.108763493119156</v>
      </c>
      <c r="V2865" s="1">
        <f>($O2865+$O2865*($Q2865+V$2-$C$1)/$C$1)/$C2865</f>
        <v>40.159615286233183</v>
      </c>
      <c r="AA2865"/>
      <c r="AB2865"/>
    </row>
    <row r="2866" spans="1:28" hidden="1" x14ac:dyDescent="0.2">
      <c r="A2866" t="s">
        <v>2955</v>
      </c>
      <c r="B2866" s="5">
        <v>48.59</v>
      </c>
      <c r="C2866" s="2">
        <v>55366000</v>
      </c>
      <c r="D2866" s="2">
        <v>-6000000</v>
      </c>
      <c r="E2866" t="s">
        <v>27</v>
      </c>
      <c r="F2866" s="2">
        <v>69000000</v>
      </c>
      <c r="G2866" s="1">
        <f>D2866/$C$3</f>
        <v>-6.0331090994267443E-2</v>
      </c>
      <c r="H2866" s="1">
        <f>F2866/$C$3</f>
        <v>0.69380754643407561</v>
      </c>
      <c r="I2866" s="1">
        <f>$B$3/G2866</f>
        <v>-109.89358704999999</v>
      </c>
      <c r="J2866" s="1">
        <f>$B$3/H2866</f>
        <v>9.5559640913043467</v>
      </c>
      <c r="K2866" s="4">
        <v>5873000000</v>
      </c>
      <c r="L2866" s="4">
        <v>4071000000</v>
      </c>
      <c r="M2866" s="1">
        <f>(K2866-L2866)/C2866</f>
        <v>32.547050536430298</v>
      </c>
      <c r="N2866" s="1">
        <f>B2866/M2866</f>
        <v>1.4929156159822421</v>
      </c>
      <c r="O2866" s="4">
        <v>1803000000</v>
      </c>
      <c r="P2866" s="1">
        <f>F2866/O2866*100</f>
        <v>3.8269550748752081</v>
      </c>
      <c r="Q2866" s="1">
        <f>D2866/O2866*100</f>
        <v>-0.33277870216306155</v>
      </c>
      <c r="R2866" s="1">
        <f>B2866/S2866</f>
        <v>-44.83723233333334</v>
      </c>
      <c r="S2866" s="1">
        <f>($O2866+$O2866*($Q2866-$C$1)/$C$1)/$C2866</f>
        <v>-1.0836975761297547</v>
      </c>
      <c r="T2866" s="1">
        <f>($O2866+$O2866*($Q2866+T$2-$C$1)/$C$1)/$C2866</f>
        <v>5.4293248564100711</v>
      </c>
      <c r="U2866" s="1">
        <f>($O2866+$O2866*($Q2866+U$2-$C$1)/$C$1)/$C2866</f>
        <v>2.1728136401401583</v>
      </c>
      <c r="V2866" s="1">
        <f>($O2866+$O2866*($Q2866+V$2-$C$1)/$C$1)/$C2866</f>
        <v>-1.0836975761297547</v>
      </c>
      <c r="AA2866"/>
      <c r="AB2866"/>
    </row>
    <row r="2867" spans="1:28" hidden="1" x14ac:dyDescent="0.2">
      <c r="A2867" t="s">
        <v>2956</v>
      </c>
      <c r="B2867" s="5">
        <v>85.98</v>
      </c>
      <c r="C2867" s="2">
        <v>2560374643</v>
      </c>
      <c r="D2867" s="2">
        <v>6220000000</v>
      </c>
      <c r="E2867" t="s">
        <v>27</v>
      </c>
      <c r="F2867" s="2">
        <v>1901000000</v>
      </c>
      <c r="G2867" s="1">
        <f>D2867/$C$3</f>
        <v>62.54323099739058</v>
      </c>
      <c r="H2867" s="1">
        <f>F2867/$C$3</f>
        <v>19.114900663350401</v>
      </c>
      <c r="I2867" s="1">
        <f>$B$3/G2867</f>
        <v>0.10600667561093248</v>
      </c>
      <c r="J2867" s="1">
        <f>$B$3/H2867</f>
        <v>0.34684982761704364</v>
      </c>
      <c r="K2867" s="4">
        <v>83331000000</v>
      </c>
      <c r="L2867" s="4">
        <v>56406000000</v>
      </c>
      <c r="M2867" s="1">
        <f>(K2867-L2867)/C2867</f>
        <v>10.516039156071271</v>
      </c>
      <c r="N2867" s="1">
        <f>B2867/M2867</f>
        <v>8.1760821468947071</v>
      </c>
      <c r="O2867" s="4">
        <v>26838000000</v>
      </c>
      <c r="P2867" s="1">
        <f>F2867/O2867*100</f>
        <v>7.083240181831731</v>
      </c>
      <c r="Q2867" s="1">
        <f>D2867/O2867*100</f>
        <v>23.17609359862881</v>
      </c>
      <c r="R2867" s="1">
        <f>B2867/S2867</f>
        <v>3.5392445627836011</v>
      </c>
      <c r="S2867" s="1">
        <f>($O2867+$O2867*($Q2867-$C$1)/$C$1)/$C2867</f>
        <v>24.293319796012369</v>
      </c>
      <c r="T2867" s="1">
        <f>($O2867+$O2867*($Q2867+T$2-$C$1)/$C$1)/$C2867</f>
        <v>26.389731746769218</v>
      </c>
      <c r="U2867" s="1">
        <f>($O2867+$O2867*($Q2867+U$2-$C$1)/$C$1)/$C2867</f>
        <v>25.341525771390792</v>
      </c>
      <c r="V2867" s="1">
        <f>($O2867+$O2867*($Q2867+V$2-$C$1)/$C$1)/$C2867</f>
        <v>24.293319796012369</v>
      </c>
      <c r="AA2867"/>
      <c r="AB2867"/>
    </row>
    <row r="2868" spans="1:28" hidden="1" x14ac:dyDescent="0.2">
      <c r="A2868" t="s">
        <v>2957</v>
      </c>
      <c r="B2868" s="5">
        <v>74.900000000000006</v>
      </c>
      <c r="C2868" s="2">
        <v>55078000</v>
      </c>
      <c r="D2868" s="2">
        <v>47000000</v>
      </c>
      <c r="E2868" t="s">
        <v>30</v>
      </c>
      <c r="F2868" s="2">
        <v>19000000</v>
      </c>
      <c r="G2868" s="1">
        <f>D2868/$C$3</f>
        <v>0.47259354612176163</v>
      </c>
      <c r="H2868" s="1">
        <f>F2868/$C$3</f>
        <v>0.19104845481518024</v>
      </c>
      <c r="I2868" s="1">
        <f>$B$3/G2868</f>
        <v>14.028968559574468</v>
      </c>
      <c r="J2868" s="1">
        <f>$B$3/H2868</f>
        <v>34.703238015789474</v>
      </c>
      <c r="K2868" s="4">
        <v>1474000000</v>
      </c>
      <c r="L2868" s="3">
        <v>179000000</v>
      </c>
      <c r="M2868" s="1">
        <f>(K2868-L2868)/C2868</f>
        <v>23.512110098405898</v>
      </c>
      <c r="N2868" s="1">
        <f>B2868/M2868</f>
        <v>3.1855924324324323</v>
      </c>
      <c r="O2868" s="4">
        <v>1295000000</v>
      </c>
      <c r="P2868" s="1">
        <f>F2868/O2868*100</f>
        <v>1.4671814671814671</v>
      </c>
      <c r="Q2868" s="1">
        <f>D2868/O2868*100</f>
        <v>3.6293436293436296</v>
      </c>
      <c r="R2868" s="1">
        <f>B2868/S2868</f>
        <v>8.7773238297872318</v>
      </c>
      <c r="S2868" s="1">
        <f>($O2868+$O2868*($Q2868-$C$1)/$C$1)/$C2868</f>
        <v>8.5333526998075477</v>
      </c>
      <c r="T2868" s="1">
        <f>($O2868+$O2868*($Q2868+T$2-$C$1)/$C$1)/$C2868</f>
        <v>13.235774719488727</v>
      </c>
      <c r="U2868" s="1">
        <f>($O2868+$O2868*($Q2868+U$2-$C$1)/$C$1)/$C2868</f>
        <v>10.884563709648138</v>
      </c>
      <c r="V2868" s="1">
        <f>($O2868+$O2868*($Q2868+V$2-$C$1)/$C$1)/$C2868</f>
        <v>8.5333526998075477</v>
      </c>
      <c r="AA2868"/>
      <c r="AB2868"/>
    </row>
    <row r="2869" spans="1:28" hidden="1" x14ac:dyDescent="0.2">
      <c r="A2869" t="s">
        <v>2958</v>
      </c>
      <c r="B2869" s="5">
        <v>1.64</v>
      </c>
      <c r="C2869" s="2">
        <v>86987891</v>
      </c>
      <c r="D2869" s="2">
        <v>-41000000</v>
      </c>
      <c r="E2869" t="s">
        <v>27</v>
      </c>
      <c r="F2869" s="2">
        <v>-41000000</v>
      </c>
      <c r="G2869" s="1">
        <f>D2869/$C$3</f>
        <v>-0.41226245512749415</v>
      </c>
      <c r="H2869" s="1">
        <f>F2869/$C$3</f>
        <v>-0.41226245512749415</v>
      </c>
      <c r="I2869" s="1">
        <f>$B$3/G2869</f>
        <v>-16.081988348780488</v>
      </c>
      <c r="J2869" s="1">
        <f>$B$3/H2869</f>
        <v>-16.081988348780488</v>
      </c>
      <c r="K2869" s="3">
        <v>67000000</v>
      </c>
      <c r="L2869" s="3">
        <v>35000000</v>
      </c>
      <c r="M2869" s="1">
        <f>(K2869-L2869)/C2869</f>
        <v>0.3678672931615275</v>
      </c>
      <c r="N2869" s="1">
        <f>B2869/M2869</f>
        <v>4.45812941375</v>
      </c>
      <c r="O2869" s="3">
        <v>33000000</v>
      </c>
      <c r="P2869" s="1">
        <f>F2869/O2869*100</f>
        <v>-124.24242424242425</v>
      </c>
      <c r="Q2869" s="1">
        <f>D2869/O2869*100</f>
        <v>-124.24242424242425</v>
      </c>
      <c r="R2869" s="1">
        <f>B2869/S2869</f>
        <v>-0.34795156399999999</v>
      </c>
      <c r="S2869" s="1">
        <f>($O2869+$O2869*($Q2869-$C$1)/$C$1)/$C2869</f>
        <v>-4.713299693632071</v>
      </c>
      <c r="T2869" s="1">
        <f>($O2869+$O2869*($Q2869+T$2-$C$1)/$C$1)/$C2869</f>
        <v>-4.6374270644175057</v>
      </c>
      <c r="U2869" s="1">
        <f>($O2869+$O2869*($Q2869+U$2-$C$1)/$C$1)/$C2869</f>
        <v>-4.6753633790247884</v>
      </c>
      <c r="V2869" s="1">
        <f>($O2869+$O2869*($Q2869+V$2-$C$1)/$C$1)/$C2869</f>
        <v>-4.713299693632071</v>
      </c>
      <c r="AA2869"/>
      <c r="AB2869"/>
    </row>
    <row r="2870" spans="1:28" hidden="1" x14ac:dyDescent="0.2">
      <c r="A2870" t="s">
        <v>2959</v>
      </c>
      <c r="B2870" s="5">
        <v>29.8</v>
      </c>
      <c r="C2870" s="2">
        <v>45600000</v>
      </c>
      <c r="D2870" s="2">
        <v>-32000000</v>
      </c>
      <c r="E2870" t="s">
        <v>30</v>
      </c>
      <c r="F2870" s="2">
        <v>-14000000</v>
      </c>
      <c r="G2870" s="1">
        <f>D2870/$C$3</f>
        <v>-0.32176581863609299</v>
      </c>
      <c r="H2870" s="1">
        <f>F2870/$C$3</f>
        <v>-0.1407725456532907</v>
      </c>
      <c r="I2870" s="1">
        <f>$B$3/G2870</f>
        <v>-20.605047571875001</v>
      </c>
      <c r="J2870" s="1">
        <f>$B$3/H2870</f>
        <v>-47.097251592857141</v>
      </c>
      <c r="K2870" s="4">
        <v>6595000000</v>
      </c>
      <c r="L2870" s="4">
        <v>5122000000</v>
      </c>
      <c r="M2870" s="1">
        <f>(K2870-L2870)/C2870</f>
        <v>32.30263157894737</v>
      </c>
      <c r="N2870" s="1">
        <f>B2870/M2870</f>
        <v>0.92252545824847243</v>
      </c>
      <c r="O2870" s="3">
        <v>929000000</v>
      </c>
      <c r="P2870" s="1">
        <f>F2870/O2870*100</f>
        <v>-1.5069967707212055</v>
      </c>
      <c r="Q2870" s="1">
        <f>D2870/O2870*100</f>
        <v>-3.4445640473627552</v>
      </c>
      <c r="R2870" s="1">
        <f>B2870/S2870</f>
        <v>-4.2465000000000002</v>
      </c>
      <c r="S2870" s="1">
        <f>($O2870+$O2870*($Q2870-$C$1)/$C$1)/$C2870</f>
        <v>-7.0175438596491224</v>
      </c>
      <c r="T2870" s="1">
        <f>($O2870+$O2870*($Q2870+T$2-$C$1)/$C$1)/$C2870</f>
        <v>-2.942982456140351</v>
      </c>
      <c r="U2870" s="1">
        <f>($O2870+$O2870*($Q2870+U$2-$C$1)/$C$1)/$C2870</f>
        <v>-4.9802631578947372</v>
      </c>
      <c r="V2870" s="1">
        <f>($O2870+$O2870*($Q2870+V$2-$C$1)/$C$1)/$C2870</f>
        <v>-7.0175438596491224</v>
      </c>
      <c r="AA2870"/>
      <c r="AB2870"/>
    </row>
    <row r="2871" spans="1:28" hidden="1" x14ac:dyDescent="0.2">
      <c r="A2871" t="s">
        <v>2960</v>
      </c>
      <c r="B2871" s="5">
        <v>19.239999999999998</v>
      </c>
      <c r="C2871" s="2">
        <v>51454186</v>
      </c>
      <c r="D2871" s="2">
        <v>56000000</v>
      </c>
      <c r="E2871" t="s">
        <v>27</v>
      </c>
      <c r="F2871" s="2">
        <v>20000000</v>
      </c>
      <c r="G2871" s="1">
        <f>D2871/$C$3</f>
        <v>0.56309018261316279</v>
      </c>
      <c r="H2871" s="1">
        <f>F2871/$C$3</f>
        <v>0.20110363664755812</v>
      </c>
      <c r="I2871" s="1">
        <f>$B$3/G2871</f>
        <v>11.774312898214285</v>
      </c>
      <c r="J2871" s="1">
        <f>$B$3/H2871</f>
        <v>32.968076115000002</v>
      </c>
      <c r="K2871" s="4">
        <v>6363000000</v>
      </c>
      <c r="L2871" s="4">
        <v>5651000000</v>
      </c>
      <c r="M2871" s="1">
        <f>(K2871-L2871)/C2871</f>
        <v>13.837552497672396</v>
      </c>
      <c r="N2871" s="1">
        <f>B2871/M2871</f>
        <v>1.3904192958426964</v>
      </c>
      <c r="O2871" s="3">
        <v>712000000</v>
      </c>
      <c r="P2871" s="1">
        <f>F2871/O2871*100</f>
        <v>2.8089887640449436</v>
      </c>
      <c r="Q2871" s="1">
        <f>D2871/O2871*100</f>
        <v>7.8651685393258424</v>
      </c>
      <c r="R2871" s="1">
        <f>B2871/S2871</f>
        <v>1.7678188189999997</v>
      </c>
      <c r="S2871" s="1">
        <f>($O2871+$O2871*($Q2871-$C$1)/$C$1)/$C2871</f>
        <v>10.883468256596267</v>
      </c>
      <c r="T2871" s="1">
        <f>($O2871+$O2871*($Q2871+T$2-$C$1)/$C$1)/$C2871</f>
        <v>13.650978756130746</v>
      </c>
      <c r="U2871" s="1">
        <f>($O2871+$O2871*($Q2871+U$2-$C$1)/$C$1)/$C2871</f>
        <v>12.267223506363505</v>
      </c>
      <c r="V2871" s="1">
        <f>($O2871+$O2871*($Q2871+V$2-$C$1)/$C$1)/$C2871</f>
        <v>10.883468256596267</v>
      </c>
      <c r="AA2871"/>
      <c r="AB2871"/>
    </row>
    <row r="2872" spans="1:28" hidden="1" x14ac:dyDescent="0.2">
      <c r="A2872" t="s">
        <v>2961</v>
      </c>
      <c r="B2872" s="5">
        <v>9.5299999999999994</v>
      </c>
      <c r="C2872" s="2">
        <v>42875000</v>
      </c>
      <c r="D2872" s="2">
        <v>24000000</v>
      </c>
      <c r="E2872" t="s">
        <v>114</v>
      </c>
      <c r="F2872" s="2">
        <v>4000000</v>
      </c>
      <c r="G2872" s="1">
        <f>D2872/$C$3</f>
        <v>0.24132436397706977</v>
      </c>
      <c r="H2872" s="1">
        <f>F2872/$C$3</f>
        <v>4.0220727329511624E-2</v>
      </c>
      <c r="I2872" s="1">
        <f>$B$3/G2872</f>
        <v>27.473396762499998</v>
      </c>
      <c r="J2872" s="1">
        <f>$B$3/H2872</f>
        <v>164.84038057500001</v>
      </c>
      <c r="K2872" s="3">
        <v>325000000</v>
      </c>
      <c r="L2872" s="3">
        <v>135000000</v>
      </c>
      <c r="M2872" s="1">
        <f>(K2872-L2872)/C2872</f>
        <v>4.4314868804664727</v>
      </c>
      <c r="N2872" s="1">
        <f>B2872/M2872</f>
        <v>2.1505197368421047</v>
      </c>
      <c r="O2872" s="3">
        <v>191000000</v>
      </c>
      <c r="P2872" s="1">
        <f>F2872/O2872*100</f>
        <v>2.0942408376963351</v>
      </c>
      <c r="Q2872" s="1">
        <f>D2872/O2872*100</f>
        <v>12.56544502617801</v>
      </c>
      <c r="R2872" s="1">
        <f>B2872/S2872</f>
        <v>1.7024947916666666</v>
      </c>
      <c r="S2872" s="1">
        <f>($O2872+$O2872*($Q2872-$C$1)/$C$1)/$C2872</f>
        <v>5.5976676384839648</v>
      </c>
      <c r="T2872" s="1">
        <f>($O2872+$O2872*($Q2872+T$2-$C$1)/$C$1)/$C2872</f>
        <v>6.4886297376093296</v>
      </c>
      <c r="U2872" s="1">
        <f>($O2872+$O2872*($Q2872+U$2-$C$1)/$C$1)/$C2872</f>
        <v>6.0431486880466467</v>
      </c>
      <c r="V2872" s="1">
        <f>($O2872+$O2872*($Q2872+V$2-$C$1)/$C$1)/$C2872</f>
        <v>5.5976676384839648</v>
      </c>
      <c r="AA2872"/>
      <c r="AB2872"/>
    </row>
    <row r="2873" spans="1:28" hidden="1" x14ac:dyDescent="0.2">
      <c r="A2873" t="s">
        <v>2962</v>
      </c>
      <c r="B2873" s="5">
        <v>19.78</v>
      </c>
      <c r="C2873" s="2">
        <v>6406996</v>
      </c>
      <c r="D2873" s="2">
        <v>8000000</v>
      </c>
      <c r="E2873" t="s">
        <v>27</v>
      </c>
      <c r="F2873" s="2">
        <v>3000000</v>
      </c>
      <c r="G2873" s="1">
        <f>D2873/$C$3</f>
        <v>8.0441454659023248E-2</v>
      </c>
      <c r="H2873" s="1">
        <f>F2873/$C$3</f>
        <v>3.0165545497133722E-2</v>
      </c>
      <c r="I2873" s="1">
        <f>$B$3/G2873</f>
        <v>82.420190287500006</v>
      </c>
      <c r="J2873" s="1">
        <f>$B$3/H2873</f>
        <v>219.78717409999999</v>
      </c>
      <c r="K2873" s="4">
        <v>1127000000</v>
      </c>
      <c r="L2873" s="4">
        <v>1009000000</v>
      </c>
      <c r="M2873" s="1">
        <f>(K2873-L2873)/C2873</f>
        <v>18.41736751513502</v>
      </c>
      <c r="N2873" s="1">
        <f>B2873/M2873</f>
        <v>1.0739862786440677</v>
      </c>
      <c r="O2873" s="3">
        <v>118000000</v>
      </c>
      <c r="P2873" s="1">
        <f>F2873/O2873*100</f>
        <v>2.5423728813559325</v>
      </c>
      <c r="Q2873" s="1">
        <f>D2873/O2873*100</f>
        <v>6.7796610169491522</v>
      </c>
      <c r="R2873" s="1">
        <f>B2873/S2873</f>
        <v>1.584129761</v>
      </c>
      <c r="S2873" s="1">
        <f>($O2873+$O2873*($Q2873-$C$1)/$C$1)/$C2873</f>
        <v>12.486350857718657</v>
      </c>
      <c r="T2873" s="1">
        <f>($O2873+$O2873*($Q2873+T$2-$C$1)/$C$1)/$C2873</f>
        <v>16.169824360745661</v>
      </c>
      <c r="U2873" s="1">
        <f>($O2873+$O2873*($Q2873+U$2-$C$1)/$C$1)/$C2873</f>
        <v>14.328087609232158</v>
      </c>
      <c r="V2873" s="1">
        <f>($O2873+$O2873*($Q2873+V$2-$C$1)/$C$1)/$C2873</f>
        <v>12.486350857718657</v>
      </c>
      <c r="AA2873"/>
      <c r="AB2873"/>
    </row>
    <row r="2874" spans="1:28" hidden="1" x14ac:dyDescent="0.2">
      <c r="A2874" t="s">
        <v>2963</v>
      </c>
      <c r="B2874" s="5">
        <v>36.58</v>
      </c>
      <c r="C2874" s="2">
        <v>55152000</v>
      </c>
      <c r="D2874" s="2">
        <v>42000000</v>
      </c>
      <c r="E2874" t="s">
        <v>27</v>
      </c>
      <c r="F2874" s="2">
        <v>-3000000</v>
      </c>
      <c r="G2874" s="1">
        <f>D2874/$C$3</f>
        <v>0.42231763695987207</v>
      </c>
      <c r="H2874" s="1">
        <f>F2874/$C$3</f>
        <v>-3.0165545497133722E-2</v>
      </c>
      <c r="I2874" s="1">
        <f>$B$3/G2874</f>
        <v>15.699083864285715</v>
      </c>
      <c r="J2874" s="1">
        <f>$B$3/H2874</f>
        <v>-219.78717409999999</v>
      </c>
      <c r="K2874" s="4">
        <v>1762000000</v>
      </c>
      <c r="L2874" s="3">
        <v>812000000</v>
      </c>
      <c r="M2874" s="1">
        <f>(K2874-L2874)/C2874</f>
        <v>17.22512329561938</v>
      </c>
      <c r="N2874" s="1">
        <f>B2874/M2874</f>
        <v>2.1236422736842102</v>
      </c>
      <c r="O2874" s="3">
        <v>949000000</v>
      </c>
      <c r="P2874" s="1">
        <f>F2874/O2874*100</f>
        <v>-0.31612223393045313</v>
      </c>
      <c r="Q2874" s="1">
        <f>D2874/O2874*100</f>
        <v>4.4257112750263436</v>
      </c>
      <c r="R2874" s="1">
        <f>B2874/S2874</f>
        <v>4.803476571428571</v>
      </c>
      <c r="S2874" s="1">
        <f>($O2874+$O2874*($Q2874-$C$1)/$C$1)/$C2874</f>
        <v>7.6153176675369885</v>
      </c>
      <c r="T2874" s="1">
        <f>($O2874+$O2874*($Q2874+T$2-$C$1)/$C$1)/$C2874</f>
        <v>11.056715984914419</v>
      </c>
      <c r="U2874" s="1">
        <f>($O2874+$O2874*($Q2874+U$2-$C$1)/$C$1)/$C2874</f>
        <v>9.3360168262257037</v>
      </c>
      <c r="V2874" s="1">
        <f>($O2874+$O2874*($Q2874+V$2-$C$1)/$C$1)/$C2874</f>
        <v>7.6153176675369885</v>
      </c>
      <c r="AA2874"/>
      <c r="AB2874"/>
    </row>
    <row r="2875" spans="1:28" hidden="1" x14ac:dyDescent="0.2">
      <c r="A2875" t="s">
        <v>2964</v>
      </c>
      <c r="B2875" s="5">
        <v>67.67</v>
      </c>
      <c r="C2875" s="2">
        <v>39079000</v>
      </c>
      <c r="D2875" s="2">
        <v>227000000</v>
      </c>
      <c r="E2875" t="s">
        <v>27</v>
      </c>
      <c r="F2875" s="2">
        <v>70000000</v>
      </c>
      <c r="G2875" s="1">
        <f>D2875/$C$3</f>
        <v>2.2825262759497846</v>
      </c>
      <c r="H2875" s="1">
        <f>F2875/$C$3</f>
        <v>0.70386272826645346</v>
      </c>
      <c r="I2875" s="1">
        <f>$B$3/G2875</f>
        <v>2.9046763096916299</v>
      </c>
      <c r="J2875" s="1">
        <f>$B$3/H2875</f>
        <v>9.4194503185714282</v>
      </c>
      <c r="K2875" s="4">
        <v>3635000000</v>
      </c>
      <c r="L2875" s="4">
        <v>1761000000</v>
      </c>
      <c r="M2875" s="1">
        <f>(K2875-L2875)/C2875</f>
        <v>47.954144169502804</v>
      </c>
      <c r="N2875" s="1">
        <f>B2875/M2875</f>
        <v>1.4111397705442903</v>
      </c>
      <c r="O2875" s="4">
        <v>1874000000</v>
      </c>
      <c r="P2875" s="1">
        <f>F2875/O2875*100</f>
        <v>3.7353255069370332</v>
      </c>
      <c r="Q2875" s="1">
        <f>D2875/O2875*100</f>
        <v>12.113127001067237</v>
      </c>
      <c r="R2875" s="1">
        <f>B2875/S2875</f>
        <v>1.1649673700440526</v>
      </c>
      <c r="S2875" s="1">
        <f>($O2875+$O2875*($Q2875-$C$1)/$C$1)/$C2875</f>
        <v>58.087463855267551</v>
      </c>
      <c r="T2875" s="1">
        <f>($O2875+$O2875*($Q2875+T$2-$C$1)/$C$1)/$C2875</f>
        <v>67.678292689168089</v>
      </c>
      <c r="U2875" s="1">
        <f>($O2875+$O2875*($Q2875+U$2-$C$1)/$C$1)/$C2875</f>
        <v>62.882878272217816</v>
      </c>
      <c r="V2875" s="1">
        <f>($O2875+$O2875*($Q2875+V$2-$C$1)/$C$1)/$C2875</f>
        <v>58.087463855267551</v>
      </c>
      <c r="AA2875"/>
      <c r="AB2875"/>
    </row>
    <row r="2876" spans="1:28" hidden="1" x14ac:dyDescent="0.2">
      <c r="A2876" t="s">
        <v>2275</v>
      </c>
      <c r="B2876" s="5">
        <v>16.48</v>
      </c>
      <c r="C2876" s="2">
        <v>32920964</v>
      </c>
      <c r="D2876" s="2">
        <v>78000000</v>
      </c>
      <c r="E2876" t="s">
        <v>27</v>
      </c>
      <c r="F2876" s="2">
        <v>78000000</v>
      </c>
      <c r="G2876" s="1">
        <f>D2876/$C$3</f>
        <v>0.78430418292547677</v>
      </c>
      <c r="H2876" s="1">
        <f>F2876/$C$3</f>
        <v>0.78430418292547677</v>
      </c>
      <c r="I2876" s="1">
        <f>$B$3/G2876</f>
        <v>8.4533528499999999</v>
      </c>
      <c r="J2876" s="1">
        <f>$B$3/H2876</f>
        <v>8.4533528499999999</v>
      </c>
      <c r="K2876" s="2">
        <v>1023000000</v>
      </c>
      <c r="L2876" s="2">
        <v>503000000</v>
      </c>
      <c r="M2876" s="1">
        <f>(K2876-L2876)/C2876</f>
        <v>15.795406234155234</v>
      </c>
      <c r="N2876" s="1">
        <f>B2876/M2876</f>
        <v>1.0433413206153845</v>
      </c>
      <c r="O2876" s="2">
        <v>520000000</v>
      </c>
      <c r="P2876" s="1">
        <f>F2876/O2876*100</f>
        <v>15</v>
      </c>
      <c r="Q2876" s="1">
        <f>D2876/O2876*100</f>
        <v>15</v>
      </c>
      <c r="R2876" s="1">
        <f>B2876/S2876</f>
        <v>0.69556088041025643</v>
      </c>
      <c r="S2876" s="1">
        <f>($O2876+$O2876*($Q2876-$C$1)/$C$1)/$C2876</f>
        <v>23.693109351232849</v>
      </c>
      <c r="T2876" s="1">
        <f>($O2876+$O2876*($Q2876+T$2-$C$1)/$C$1)/$C2876</f>
        <v>26.852190598063896</v>
      </c>
      <c r="U2876" s="1">
        <f>($O2876+$O2876*($Q2876+U$2-$C$1)/$C$1)/$C2876</f>
        <v>25.272649974648374</v>
      </c>
      <c r="V2876" s="1">
        <f>($O2876+$O2876*($Q2876+V$2-$C$1)/$C$1)/$C2876</f>
        <v>23.693109351232849</v>
      </c>
      <c r="AA2876"/>
      <c r="AB2876"/>
    </row>
    <row r="2877" spans="1:28" hidden="1" x14ac:dyDescent="0.2">
      <c r="A2877" t="s">
        <v>2966</v>
      </c>
      <c r="B2877" s="5">
        <v>3.58</v>
      </c>
      <c r="C2877" s="2">
        <v>13358000</v>
      </c>
      <c r="D2877" s="2">
        <v>-41000000</v>
      </c>
      <c r="E2877" t="s">
        <v>27</v>
      </c>
      <c r="F2877" s="2">
        <v>-0.71</v>
      </c>
      <c r="G2877" s="1">
        <f>D2877/$C$3</f>
        <v>-0.41226245512749415</v>
      </c>
      <c r="H2877" s="1">
        <f>F2877/$C$3</f>
        <v>-7.1391791009883132E-9</v>
      </c>
      <c r="I2877" s="1">
        <f>$B$3/G2877</f>
        <v>-16.081988348780488</v>
      </c>
      <c r="J2877" s="1">
        <f>$B$3/H2877</f>
        <v>-928678200.4225353</v>
      </c>
      <c r="K2877" s="3">
        <v>25000000</v>
      </c>
      <c r="L2877" s="3">
        <v>5000000</v>
      </c>
      <c r="M2877" s="1">
        <f>(K2877-L2877)/C2877</f>
        <v>1.4972301242701003</v>
      </c>
      <c r="N2877" s="1">
        <f>B2877/M2877</f>
        <v>2.3910819999999999</v>
      </c>
      <c r="O2877" s="3">
        <v>20000000</v>
      </c>
      <c r="P2877" s="1">
        <f>F2877/O2877*100</f>
        <v>-3.5499999999999999E-6</v>
      </c>
      <c r="Q2877" s="1">
        <f>D2877/O2877*100</f>
        <v>-204.99999999999997</v>
      </c>
      <c r="R2877" s="1">
        <f>B2877/S2877</f>
        <v>-0.11663814634146344</v>
      </c>
      <c r="S2877" s="1">
        <f>($O2877+$O2877*($Q2877-$C$1)/$C$1)/$C2877</f>
        <v>-30.693217547537049</v>
      </c>
      <c r="T2877" s="1">
        <f>($O2877+$O2877*($Q2877+T$2-$C$1)/$C$1)/$C2877</f>
        <v>-30.393771522683032</v>
      </c>
      <c r="U2877" s="1">
        <f>($O2877+$O2877*($Q2877+U$2-$C$1)/$C$1)/$C2877</f>
        <v>-30.543494535110042</v>
      </c>
      <c r="V2877" s="1">
        <f>($O2877+$O2877*($Q2877+V$2-$C$1)/$C$1)/$C2877</f>
        <v>-30.693217547537049</v>
      </c>
      <c r="AA2877"/>
      <c r="AB2877"/>
    </row>
    <row r="2878" spans="1:28" hidden="1" x14ac:dyDescent="0.2">
      <c r="A2878" t="s">
        <v>2967</v>
      </c>
      <c r="B2878" s="5">
        <v>7.42</v>
      </c>
      <c r="C2878" s="2">
        <v>47833607</v>
      </c>
      <c r="D2878" s="2">
        <v>-64000000</v>
      </c>
      <c r="E2878" t="s">
        <v>27</v>
      </c>
      <c r="F2878" s="2">
        <v>-17000000</v>
      </c>
      <c r="G2878" s="1">
        <f>D2878/$C$3</f>
        <v>-0.64353163727218599</v>
      </c>
      <c r="H2878" s="1">
        <f>F2878/$C$3</f>
        <v>-0.17093809115042441</v>
      </c>
      <c r="I2878" s="1">
        <f>$B$3/G2878</f>
        <v>-10.302523785937501</v>
      </c>
      <c r="J2878" s="1">
        <f>$B$3/H2878</f>
        <v>-38.7859719</v>
      </c>
      <c r="K2878" s="3">
        <v>122000000</v>
      </c>
      <c r="L2878" s="3">
        <v>29000000</v>
      </c>
      <c r="M2878" s="1">
        <f>(K2878-L2878)/C2878</f>
        <v>1.9442397475900155</v>
      </c>
      <c r="N2878" s="1">
        <f>B2878/M2878</f>
        <v>3.816401762795699</v>
      </c>
      <c r="O2878" s="3">
        <v>93000000</v>
      </c>
      <c r="P2878" s="1">
        <f>F2878/O2878*100</f>
        <v>-18.27956989247312</v>
      </c>
      <c r="Q2878" s="1">
        <f>D2878/O2878*100</f>
        <v>-68.817204301075279</v>
      </c>
      <c r="R2878" s="1">
        <f>B2878/S2878</f>
        <v>-0.55457088115624986</v>
      </c>
      <c r="S2878" s="1">
        <f>($O2878+$O2878*($Q2878-$C$1)/$C$1)/$C2878</f>
        <v>-13.379714392017314</v>
      </c>
      <c r="T2878" s="1">
        <f>($O2878+$O2878*($Q2878+T$2-$C$1)/$C$1)/$C2878</f>
        <v>-12.990866442499311</v>
      </c>
      <c r="U2878" s="1">
        <f>($O2878+$O2878*($Q2878+U$2-$C$1)/$C$1)/$C2878</f>
        <v>-13.185290417258312</v>
      </c>
      <c r="V2878" s="1">
        <f>($O2878+$O2878*($Q2878+V$2-$C$1)/$C$1)/$C2878</f>
        <v>-13.379714392017314</v>
      </c>
      <c r="AA2878"/>
      <c r="AB2878"/>
    </row>
    <row r="2879" spans="1:28" hidden="1" x14ac:dyDescent="0.2">
      <c r="A2879" t="s">
        <v>2968</v>
      </c>
      <c r="B2879" s="5">
        <v>17.02</v>
      </c>
      <c r="C2879" s="2">
        <v>19429848</v>
      </c>
      <c r="D2879" s="2">
        <v>-28000000</v>
      </c>
      <c r="E2879" t="s">
        <v>27</v>
      </c>
      <c r="F2879" s="2">
        <v>-28000000</v>
      </c>
      <c r="G2879" s="1">
        <f>D2879/$C$3</f>
        <v>-0.2815450913065814</v>
      </c>
      <c r="H2879" s="1">
        <f>F2879/$C$3</f>
        <v>-0.2815450913065814</v>
      </c>
      <c r="I2879" s="1">
        <f>$B$3/G2879</f>
        <v>-23.548625796428571</v>
      </c>
      <c r="J2879" s="1">
        <f>$B$3/H2879</f>
        <v>-23.548625796428571</v>
      </c>
      <c r="K2879" s="3">
        <v>219000000</v>
      </c>
      <c r="L2879" s="3">
        <v>127000000</v>
      </c>
      <c r="M2879" s="1">
        <f>(K2879-L2879)/C2879</f>
        <v>4.7349830014110248</v>
      </c>
      <c r="N2879" s="1">
        <f>B2879/M2879</f>
        <v>3.5945218799999998</v>
      </c>
      <c r="O2879" s="3">
        <v>92000000</v>
      </c>
      <c r="P2879" s="1">
        <f>F2879/O2879*100</f>
        <v>-30.434782608695656</v>
      </c>
      <c r="Q2879" s="1">
        <f>D2879/O2879*100</f>
        <v>-30.434782608695656</v>
      </c>
      <c r="R2879" s="1">
        <f>B2879/S2879</f>
        <v>-1.181057189142857</v>
      </c>
      <c r="S2879" s="1">
        <f>($O2879+$O2879*($Q2879-$C$1)/$C$1)/$C2879</f>
        <v>-14.410817830381383</v>
      </c>
      <c r="T2879" s="1">
        <f>($O2879+$O2879*($Q2879+T$2-$C$1)/$C$1)/$C2879</f>
        <v>-13.463821230099178</v>
      </c>
      <c r="U2879" s="1">
        <f>($O2879+$O2879*($Q2879+U$2-$C$1)/$C$1)/$C2879</f>
        <v>-13.937319530240281</v>
      </c>
      <c r="V2879" s="1">
        <f>($O2879+$O2879*($Q2879+V$2-$C$1)/$C$1)/$C2879</f>
        <v>-14.410817830381383</v>
      </c>
      <c r="AA2879"/>
      <c r="AB2879"/>
    </row>
    <row r="2880" spans="1:28" hidden="1" x14ac:dyDescent="0.2">
      <c r="A2880" t="s">
        <v>2969</v>
      </c>
      <c r="B2880" s="5">
        <v>265</v>
      </c>
      <c r="C2880" s="2">
        <v>4321000</v>
      </c>
      <c r="D2880" s="2">
        <v>7000000</v>
      </c>
      <c r="E2880" t="s">
        <v>61</v>
      </c>
      <c r="F2880" s="2">
        <v>3000000</v>
      </c>
      <c r="G2880" s="1">
        <f>D2880/$C$3</f>
        <v>7.0386272826645349E-2</v>
      </c>
      <c r="H2880" s="1">
        <f>F2880/$C$3</f>
        <v>3.0165545497133722E-2</v>
      </c>
      <c r="I2880" s="1">
        <f>$B$3/G2880</f>
        <v>94.194503185714282</v>
      </c>
      <c r="J2880" s="1">
        <f>$B$3/H2880</f>
        <v>219.78717409999999</v>
      </c>
      <c r="K2880" s="3">
        <v>392000000</v>
      </c>
      <c r="L2880" s="3">
        <v>163000000</v>
      </c>
      <c r="M2880" s="1">
        <f>(K2880-L2880)/C2880</f>
        <v>52.996991437167324</v>
      </c>
      <c r="N2880" s="1">
        <f>B2880/M2880</f>
        <v>5.0002838427947598</v>
      </c>
      <c r="O2880" s="3">
        <v>229000000</v>
      </c>
      <c r="P2880" s="1">
        <f>F2880/O2880*100</f>
        <v>1.3100436681222707</v>
      </c>
      <c r="Q2880" s="1">
        <f>D2880/O2880*100</f>
        <v>3.0567685589519651</v>
      </c>
      <c r="R2880" s="1">
        <f>B2880/S2880</f>
        <v>16.358071428571428</v>
      </c>
      <c r="S2880" s="1">
        <f>($O2880+$O2880*($Q2880-$C$1)/$C$1)/$C2880</f>
        <v>16.199953714417958</v>
      </c>
      <c r="T2880" s="1">
        <f>($O2880+$O2880*($Q2880+T$2-$C$1)/$C$1)/$C2880</f>
        <v>26.799352001851425</v>
      </c>
      <c r="U2880" s="1">
        <f>($O2880+$O2880*($Q2880+U$2-$C$1)/$C$1)/$C2880</f>
        <v>21.499652858134692</v>
      </c>
      <c r="V2880" s="1">
        <f>($O2880+$O2880*($Q2880+V$2-$C$1)/$C$1)/$C2880</f>
        <v>16.199953714417958</v>
      </c>
      <c r="AA2880"/>
      <c r="AB2880"/>
    </row>
    <row r="2881" spans="1:28" hidden="1" x14ac:dyDescent="0.2">
      <c r="A2881" t="s">
        <v>3922</v>
      </c>
      <c r="B2881" s="5">
        <v>15.99</v>
      </c>
      <c r="C2881" s="2">
        <v>118348000</v>
      </c>
      <c r="D2881" s="2">
        <v>272000000</v>
      </c>
      <c r="E2881" t="s">
        <v>114</v>
      </c>
      <c r="F2881" s="2">
        <v>69000000</v>
      </c>
      <c r="G2881" s="1">
        <f>D2881/$C$3</f>
        <v>2.7350094584067906</v>
      </c>
      <c r="H2881" s="1">
        <f>F2881/$C$3</f>
        <v>0.69380754643407561</v>
      </c>
      <c r="I2881" s="1">
        <f>$B$3/G2881</f>
        <v>2.42412324375</v>
      </c>
      <c r="J2881" s="1">
        <f>$B$3/H2881</f>
        <v>9.5559640913043467</v>
      </c>
      <c r="K2881" s="2">
        <v>2098000000</v>
      </c>
      <c r="L2881" s="2">
        <v>2159000000</v>
      </c>
      <c r="M2881" s="1">
        <f>(K2881-L2881)/C2881</f>
        <v>-0.51542907357961265</v>
      </c>
      <c r="N2881" s="1">
        <f>B2881/M2881</f>
        <v>-31.02269704918033</v>
      </c>
      <c r="O2881" s="2">
        <v>-60000000</v>
      </c>
      <c r="P2881" s="1">
        <f>F2881/O2881*100</f>
        <v>-114.99999999999999</v>
      </c>
      <c r="Q2881" s="1">
        <f>D2881/O2881*100</f>
        <v>-453.33333333333331</v>
      </c>
      <c r="R2881" s="1">
        <f>B2881/S2881</f>
        <v>0.69572960294117647</v>
      </c>
      <c r="S2881" s="1">
        <f>($O2881+$O2881*($Q2881-$C$1)/$C$1)/$C2881</f>
        <v>22.98306688748437</v>
      </c>
      <c r="T2881" s="1">
        <f>($O2881+$O2881*($Q2881+T$2-$C$1)/$C$1)/$C2881</f>
        <v>22.88167100415723</v>
      </c>
      <c r="U2881" s="1">
        <f>($O2881+$O2881*($Q2881+U$2-$C$1)/$C$1)/$C2881</f>
        <v>22.932368945820798</v>
      </c>
      <c r="V2881" s="1">
        <f>($O2881+$O2881*($Q2881+V$2-$C$1)/$C$1)/$C2881</f>
        <v>22.98306688748437</v>
      </c>
      <c r="AA2881"/>
      <c r="AB2881"/>
    </row>
    <row r="2882" spans="1:28" hidden="1" x14ac:dyDescent="0.2">
      <c r="A2882" t="s">
        <v>2278</v>
      </c>
      <c r="B2882" s="5">
        <v>46.53</v>
      </c>
      <c r="C2882" s="2">
        <v>165011000</v>
      </c>
      <c r="D2882" s="2">
        <v>1098000000</v>
      </c>
      <c r="E2882" t="s">
        <v>27</v>
      </c>
      <c r="F2882" s="2">
        <v>262000000</v>
      </c>
      <c r="G2882" s="1">
        <f>D2882/$C$3</f>
        <v>11.040589651950942</v>
      </c>
      <c r="H2882" s="1">
        <f>F2882/$C$3</f>
        <v>2.6344576400830118</v>
      </c>
      <c r="I2882" s="1">
        <f>$B$3/G2882</f>
        <v>0.60051140464480868</v>
      </c>
      <c r="J2882" s="1">
        <f>$B$3/H2882</f>
        <v>2.5166470316793892</v>
      </c>
      <c r="K2882" s="2">
        <v>12191000000</v>
      </c>
      <c r="L2882" s="2">
        <v>5650000000</v>
      </c>
      <c r="M2882" s="1">
        <f>(K2882-L2882)/C2882</f>
        <v>39.639781590318222</v>
      </c>
      <c r="N2882" s="1">
        <f>B2882/M2882</f>
        <v>1.1738207965142944</v>
      </c>
      <c r="O2882" s="2">
        <v>6020000000</v>
      </c>
      <c r="P2882" s="1">
        <f>F2882/O2882*100</f>
        <v>4.352159468438539</v>
      </c>
      <c r="Q2882" s="1">
        <f>D2882/O2882*100</f>
        <v>18.239202657807311</v>
      </c>
      <c r="R2882" s="1">
        <f>B2882/S2882</f>
        <v>0.69926792622950806</v>
      </c>
      <c r="S2882" s="1">
        <f>($O2882+$O2882*($Q2882-$C$1)/$C$1)/$C2882</f>
        <v>66.541018477556051</v>
      </c>
      <c r="T2882" s="1">
        <f>($O2882+$O2882*($Q2882+T$2-$C$1)/$C$1)/$C2882</f>
        <v>73.837501742308106</v>
      </c>
      <c r="U2882" s="1">
        <f>($O2882+$O2882*($Q2882+U$2-$C$1)/$C$1)/$C2882</f>
        <v>70.189260109932079</v>
      </c>
      <c r="V2882" s="1">
        <f>($O2882+$O2882*($Q2882+V$2-$C$1)/$C$1)/$C2882</f>
        <v>66.541018477556051</v>
      </c>
      <c r="AA2882"/>
      <c r="AB2882"/>
    </row>
    <row r="2883" spans="1:28" hidden="1" x14ac:dyDescent="0.2">
      <c r="A2883" t="s">
        <v>2972</v>
      </c>
      <c r="B2883" s="5">
        <v>10.63</v>
      </c>
      <c r="C2883" s="2">
        <v>482639654</v>
      </c>
      <c r="D2883" s="2">
        <v>-90000000</v>
      </c>
      <c r="E2883" t="s">
        <v>30</v>
      </c>
      <c r="F2883" s="2">
        <v>-90000000</v>
      </c>
      <c r="G2883" s="1">
        <f>D2883/$C$3</f>
        <v>-0.90496636491401161</v>
      </c>
      <c r="H2883" s="1">
        <f>F2883/$C$3</f>
        <v>-0.90496636491401161</v>
      </c>
      <c r="I2883" s="1">
        <f>$B$3/G2883</f>
        <v>-7.3262391366666666</v>
      </c>
      <c r="J2883" s="1">
        <f>$B$3/H2883</f>
        <v>-7.3262391366666666</v>
      </c>
      <c r="K2883" s="3">
        <v>652000000</v>
      </c>
      <c r="L2883" s="3">
        <v>171000000</v>
      </c>
      <c r="M2883" s="1">
        <f>(K2883-L2883)/C2883</f>
        <v>0.99660273666614219</v>
      </c>
      <c r="N2883" s="1">
        <f>B2883/M2883</f>
        <v>10.666236012515594</v>
      </c>
      <c r="O2883" s="3">
        <v>481000000</v>
      </c>
      <c r="P2883" s="1">
        <f>F2883/O2883*100</f>
        <v>-18.711018711018713</v>
      </c>
      <c r="Q2883" s="1">
        <f>D2883/O2883*100</f>
        <v>-18.711018711018713</v>
      </c>
      <c r="R2883" s="1">
        <f>B2883/S2883</f>
        <v>-5.7005105800222209</v>
      </c>
      <c r="S2883" s="1">
        <f>($O2883+$O2883*($Q2883-$C$1)/$C$1)/$C2883</f>
        <v>-1.8647452453212645</v>
      </c>
      <c r="T2883" s="1">
        <f>($O2883+$O2883*($Q2883+T$2-$C$1)/$C$1)/$C2883</f>
        <v>-1.6654246979880361</v>
      </c>
      <c r="U2883" s="1">
        <f>($O2883+$O2883*($Q2883+U$2-$C$1)/$C$1)/$C2883</f>
        <v>-1.7650849716546504</v>
      </c>
      <c r="V2883" s="1">
        <f>($O2883+$O2883*($Q2883+V$2-$C$1)/$C$1)/$C2883</f>
        <v>-1.8647452453212645</v>
      </c>
      <c r="AA2883"/>
      <c r="AB2883"/>
    </row>
    <row r="2884" spans="1:28" hidden="1" x14ac:dyDescent="0.2">
      <c r="A2884" t="s">
        <v>2973</v>
      </c>
      <c r="B2884" s="5">
        <v>37.69</v>
      </c>
      <c r="C2884" s="2">
        <v>37879833</v>
      </c>
      <c r="D2884" s="2">
        <v>97000000</v>
      </c>
      <c r="E2884" t="s">
        <v>114</v>
      </c>
      <c r="F2884" s="2">
        <v>20000000</v>
      </c>
      <c r="G2884" s="1">
        <f>D2884/$C$3</f>
        <v>0.97535263774065695</v>
      </c>
      <c r="H2884" s="1">
        <f>F2884/$C$3</f>
        <v>0.20110363664755812</v>
      </c>
      <c r="I2884" s="1">
        <f>$B$3/G2884</f>
        <v>6.7975414670103094</v>
      </c>
      <c r="J2884" s="1">
        <f>$B$3/H2884</f>
        <v>32.968076115000002</v>
      </c>
      <c r="K2884" s="4">
        <v>6183000000</v>
      </c>
      <c r="L2884" s="4">
        <v>5339000000</v>
      </c>
      <c r="M2884" s="1">
        <f>(K2884-L2884)/C2884</f>
        <v>22.280985240880021</v>
      </c>
      <c r="N2884" s="1">
        <f>B2884/M2884</f>
        <v>1.6915769025710901</v>
      </c>
      <c r="O2884" s="3">
        <v>840000000</v>
      </c>
      <c r="P2884" s="1">
        <f>F2884/O2884*100</f>
        <v>2.3809523809523809</v>
      </c>
      <c r="Q2884" s="1">
        <f>D2884/O2884*100</f>
        <v>11.547619047619047</v>
      </c>
      <c r="R2884" s="1">
        <f>B2884/S2884</f>
        <v>1.4718462946082473</v>
      </c>
      <c r="S2884" s="1">
        <f>($O2884+$O2884*($Q2884-$C$1)/$C$1)/$C2884</f>
        <v>25.607293464044574</v>
      </c>
      <c r="T2884" s="1">
        <f>($O2884+$O2884*($Q2884+T$2-$C$1)/$C$1)/$C2884</f>
        <v>30.042371094930644</v>
      </c>
      <c r="U2884" s="1">
        <f>($O2884+$O2884*($Q2884+U$2-$C$1)/$C$1)/$C2884</f>
        <v>27.824832279487609</v>
      </c>
      <c r="V2884" s="1">
        <f>($O2884+$O2884*($Q2884+V$2-$C$1)/$C$1)/$C2884</f>
        <v>25.607293464044574</v>
      </c>
      <c r="AA2884"/>
      <c r="AB2884"/>
    </row>
    <row r="2885" spans="1:28" hidden="1" x14ac:dyDescent="0.2">
      <c r="A2885" t="s">
        <v>2974</v>
      </c>
      <c r="B2885" s="5">
        <v>5.47</v>
      </c>
      <c r="C2885" s="2">
        <v>102819543</v>
      </c>
      <c r="D2885" s="2">
        <v>-2000000</v>
      </c>
      <c r="E2885" t="s">
        <v>53</v>
      </c>
      <c r="F2885" s="2">
        <v>-2000000</v>
      </c>
      <c r="G2885" s="1">
        <f>D2885/$C$3</f>
        <v>-2.0110363664755812E-2</v>
      </c>
      <c r="H2885" s="1">
        <f>F2885/$C$3</f>
        <v>-2.0110363664755812E-2</v>
      </c>
      <c r="I2885" s="1">
        <f>$B$3/G2885</f>
        <v>-329.68076115000002</v>
      </c>
      <c r="J2885" s="1">
        <f>$B$3/H2885</f>
        <v>-329.68076115000002</v>
      </c>
      <c r="K2885" s="3">
        <v>64000000</v>
      </c>
      <c r="L2885" s="3">
        <v>5000000</v>
      </c>
      <c r="M2885" s="1">
        <f>(K2885-L2885)/C2885</f>
        <v>0.57382087372242063</v>
      </c>
      <c r="N2885" s="1">
        <f>B2885/M2885</f>
        <v>9.5325915289830512</v>
      </c>
      <c r="O2885" s="3">
        <v>59000000</v>
      </c>
      <c r="P2885" s="1">
        <f>F2885/O2885*100</f>
        <v>-3.3898305084745761</v>
      </c>
      <c r="Q2885" s="1">
        <f>D2885/O2885*100</f>
        <v>-3.3898305084745761</v>
      </c>
      <c r="R2885" s="1">
        <f>B2885/S2885</f>
        <v>-28.121145010500001</v>
      </c>
      <c r="S2885" s="1">
        <f>($O2885+$O2885*($Q2885-$C$1)/$C$1)/$C2885</f>
        <v>-0.19451555041437987</v>
      </c>
      <c r="T2885" s="1">
        <f>($O2885+$O2885*($Q2885+T$2-$C$1)/$C$1)/$C2885</f>
        <v>-7.9751375669895749E-2</v>
      </c>
      <c r="U2885" s="1">
        <f>($O2885+$O2885*($Q2885+U$2-$C$1)/$C$1)/$C2885</f>
        <v>-0.1371334630421378</v>
      </c>
      <c r="V2885" s="1">
        <f>($O2885+$O2885*($Q2885+V$2-$C$1)/$C$1)/$C2885</f>
        <v>-0.19451555041437987</v>
      </c>
      <c r="AA2885"/>
      <c r="AB2885"/>
    </row>
    <row r="2886" spans="1:28" s="21" customFormat="1" hidden="1" x14ac:dyDescent="0.2">
      <c r="A2886" s="21" t="s">
        <v>3458</v>
      </c>
      <c r="B2886" s="22">
        <v>2.93</v>
      </c>
      <c r="C2886" s="23">
        <v>43354742</v>
      </c>
      <c r="D2886" s="23">
        <v>18000000</v>
      </c>
      <c r="E2886" s="21" t="s">
        <v>27</v>
      </c>
      <c r="F2886" s="23">
        <v>8000000</v>
      </c>
      <c r="G2886" s="24">
        <f>D2886/$C$3</f>
        <v>0.18099327298280232</v>
      </c>
      <c r="H2886" s="24">
        <f>F2886/$C$3</f>
        <v>8.0441454659023248E-2</v>
      </c>
      <c r="I2886" s="24">
        <f>$B$3/G2886</f>
        <v>36.631195683333331</v>
      </c>
      <c r="J2886" s="24">
        <f>$B$3/H2886</f>
        <v>82.420190287500006</v>
      </c>
      <c r="K2886" s="23">
        <v>485000000</v>
      </c>
      <c r="L2886" s="23">
        <v>238000000</v>
      </c>
      <c r="M2886" s="24">
        <f>(K2886-L2886)/C2886</f>
        <v>5.6971853275011997</v>
      </c>
      <c r="N2886" s="24">
        <f>B2886/M2886</f>
        <v>0.51428904477732795</v>
      </c>
      <c r="O2886" s="23">
        <v>176000000</v>
      </c>
      <c r="P2886" s="24">
        <f>F2886/O2886*100</f>
        <v>4.5454545454545459</v>
      </c>
      <c r="Q2886" s="24">
        <f>D2886/O2886*100</f>
        <v>10.227272727272728</v>
      </c>
      <c r="R2886" s="24">
        <f>B2886/S2886</f>
        <v>0.70571885588888872</v>
      </c>
      <c r="S2886" s="24">
        <f>($O2886+$O2886*($Q2886-$C$1)/$C$1)/$C2886</f>
        <v>4.1517949755069479</v>
      </c>
      <c r="T2886" s="24">
        <f>($O2886+$O2886*($Q2886+T$2-$C$1)/$C$1)/$C2886</f>
        <v>4.9637015484949716</v>
      </c>
      <c r="U2886" s="24">
        <f>($O2886+$O2886*($Q2886+U$2-$C$1)/$C$1)/$C2886</f>
        <v>4.5577482620009597</v>
      </c>
      <c r="V2886" s="24">
        <f>($O2886+$O2886*($Q2886+V$2-$C$1)/$C$1)/$C2886</f>
        <v>4.1517949755069479</v>
      </c>
      <c r="W2886" s="24"/>
      <c r="X2886" s="24"/>
      <c r="Y2886" s="24"/>
      <c r="Z2886" s="24"/>
    </row>
    <row r="2887" spans="1:28" hidden="1" x14ac:dyDescent="0.2">
      <c r="A2887" t="s">
        <v>2976</v>
      </c>
      <c r="B2887" s="5">
        <v>37.31</v>
      </c>
      <c r="C2887" s="2">
        <v>37091487</v>
      </c>
      <c r="D2887" s="2">
        <v>92000000</v>
      </c>
      <c r="E2887" t="s">
        <v>648</v>
      </c>
      <c r="F2887" s="2">
        <v>24000000</v>
      </c>
      <c r="G2887" s="1">
        <f>D2887/$C$3</f>
        <v>0.92507672857876744</v>
      </c>
      <c r="H2887" s="1">
        <f>F2887/$C$3</f>
        <v>0.24132436397706977</v>
      </c>
      <c r="I2887" s="1">
        <f>$B$3/G2887</f>
        <v>7.1669730684782609</v>
      </c>
      <c r="J2887" s="1">
        <f>$B$3/H2887</f>
        <v>27.473396762499998</v>
      </c>
      <c r="K2887" s="4">
        <v>1283000000</v>
      </c>
      <c r="L2887" s="3">
        <v>550000000</v>
      </c>
      <c r="M2887" s="1">
        <f>(K2887-L2887)/C2887</f>
        <v>19.761946993389614</v>
      </c>
      <c r="N2887" s="1">
        <f>B2887/M2887</f>
        <v>1.8879718689904503</v>
      </c>
      <c r="O2887" s="3">
        <v>733000000</v>
      </c>
      <c r="P2887" s="1">
        <f>F2887/O2887*100</f>
        <v>3.2742155525238745</v>
      </c>
      <c r="Q2887" s="1">
        <f>D2887/O2887*100</f>
        <v>12.551159618008187</v>
      </c>
      <c r="R2887" s="1">
        <f>B2887/S2887</f>
        <v>1.5042210651847825</v>
      </c>
      <c r="S2887" s="1">
        <f>($O2887+$O2887*($Q2887-$C$1)/$C$1)/$C2887</f>
        <v>24.803535107665006</v>
      </c>
      <c r="T2887" s="1">
        <f>($O2887+$O2887*($Q2887+T$2-$C$1)/$C$1)/$C2887</f>
        <v>28.755924506342929</v>
      </c>
      <c r="U2887" s="1">
        <f>($O2887+$O2887*($Q2887+U$2-$C$1)/$C$1)/$C2887</f>
        <v>26.779729807003967</v>
      </c>
      <c r="V2887" s="1">
        <f>($O2887+$O2887*($Q2887+V$2-$C$1)/$C$1)/$C2887</f>
        <v>24.803535107665006</v>
      </c>
      <c r="AA2887"/>
      <c r="AB2887"/>
    </row>
    <row r="2888" spans="1:28" s="21" customFormat="1" hidden="1" x14ac:dyDescent="0.2">
      <c r="A2888" s="21" t="s">
        <v>4955</v>
      </c>
      <c r="B2888" s="22">
        <v>51.48</v>
      </c>
      <c r="C2888" s="23">
        <v>92225966</v>
      </c>
      <c r="D2888" s="23">
        <v>672000000</v>
      </c>
      <c r="E2888" s="21" t="s">
        <v>27</v>
      </c>
      <c r="F2888" s="23">
        <v>135000000</v>
      </c>
      <c r="G2888" s="24">
        <f>D2888/$C$3</f>
        <v>6.7570821913579531</v>
      </c>
      <c r="H2888" s="24">
        <f>F2888/$C$3</f>
        <v>1.3574495473710173</v>
      </c>
      <c r="I2888" s="24">
        <f>$B$3/G2888</f>
        <v>0.98119274151785718</v>
      </c>
      <c r="J2888" s="24">
        <f>$B$3/H2888</f>
        <v>4.8841594244444444</v>
      </c>
      <c r="K2888" s="23">
        <v>7563000000</v>
      </c>
      <c r="L2888" s="23">
        <v>8133000000</v>
      </c>
      <c r="M2888" s="24">
        <f>(K2888-L2888)/C2888</f>
        <v>-6.1804719941887081</v>
      </c>
      <c r="N2888" s="24">
        <f>B2888/M2888</f>
        <v>-8.3294609292631581</v>
      </c>
      <c r="O2888" s="23">
        <v>-582000000</v>
      </c>
      <c r="P2888" s="24">
        <f>F2888/O2888*100</f>
        <v>-23.195876288659793</v>
      </c>
      <c r="Q2888" s="24">
        <f>D2888/O2888*100</f>
        <v>-115.46391752577318</v>
      </c>
      <c r="R2888" s="24">
        <f>B2888/S2888</f>
        <v>0.70651677525000001</v>
      </c>
      <c r="S2888" s="24">
        <f>($O2888+$O2888*($Q2888-$C$1)/$C$1)/$C2888</f>
        <v>72.864511931487925</v>
      </c>
      <c r="T2888" s="24">
        <f>($O2888+$O2888*($Q2888+T$2-$C$1)/$C$1)/$C2888</f>
        <v>71.602394492674662</v>
      </c>
      <c r="U2888" s="24">
        <f>($O2888+$O2888*($Q2888+U$2-$C$1)/$C$1)/$C2888</f>
        <v>72.233453212081287</v>
      </c>
      <c r="V2888" s="24">
        <f>($O2888+$O2888*($Q2888+V$2-$C$1)/$C$1)/$C2888</f>
        <v>72.864511931487925</v>
      </c>
      <c r="W2888" s="24"/>
      <c r="X2888" s="24"/>
      <c r="Y2888" s="24"/>
      <c r="Z2888" s="24"/>
    </row>
    <row r="2889" spans="1:28" hidden="1" x14ac:dyDescent="0.2">
      <c r="A2889" t="s">
        <v>2978</v>
      </c>
      <c r="B2889" s="5">
        <v>17.86</v>
      </c>
      <c r="C2889" s="2">
        <v>25305378</v>
      </c>
      <c r="D2889" s="2">
        <v>41000000</v>
      </c>
      <c r="E2889" t="s">
        <v>27</v>
      </c>
      <c r="F2889" s="2">
        <v>12000000</v>
      </c>
      <c r="G2889" s="1">
        <f>D2889/$C$3</f>
        <v>0.41226245512749415</v>
      </c>
      <c r="H2889" s="1">
        <f>F2889/$C$3</f>
        <v>0.12066218198853489</v>
      </c>
      <c r="I2889" s="1">
        <f>$B$3/G2889</f>
        <v>16.081988348780488</v>
      </c>
      <c r="J2889" s="1">
        <f>$B$3/H2889</f>
        <v>54.946793524999997</v>
      </c>
      <c r="K2889" s="4">
        <v>1645000000</v>
      </c>
      <c r="L2889" s="4">
        <v>1450000000</v>
      </c>
      <c r="M2889" s="1">
        <f>(K2889-L2889)/C2889</f>
        <v>7.7058718506398129</v>
      </c>
      <c r="N2889" s="1">
        <f>B2889/M2889</f>
        <v>2.3177130824615384</v>
      </c>
      <c r="O2889" s="3">
        <v>194000000</v>
      </c>
      <c r="P2889" s="1">
        <f>F2889/O2889*100</f>
        <v>6.1855670103092786</v>
      </c>
      <c r="Q2889" s="1">
        <f>D2889/O2889*100</f>
        <v>21.134020618556701</v>
      </c>
      <c r="R2889" s="1">
        <f>B2889/S2889</f>
        <v>1.1023269538536584</v>
      </c>
      <c r="S2889" s="1">
        <f>($O2889+$O2889*($Q2889-$C$1)/$C$1)/$C2889</f>
        <v>16.202089532114478</v>
      </c>
      <c r="T2889" s="1">
        <f>($O2889+$O2889*($Q2889+T$2-$C$1)/$C$1)/$C2889</f>
        <v>17.735360443934091</v>
      </c>
      <c r="U2889" s="1">
        <f>($O2889+$O2889*($Q2889+U$2-$C$1)/$C$1)/$C2889</f>
        <v>16.968724988024285</v>
      </c>
      <c r="V2889" s="1">
        <f>($O2889+$O2889*($Q2889+V$2-$C$1)/$C$1)/$C2889</f>
        <v>16.202089532114478</v>
      </c>
      <c r="AA2889"/>
      <c r="AB2889"/>
    </row>
    <row r="2890" spans="1:28" hidden="1" x14ac:dyDescent="0.2">
      <c r="A2890" t="s">
        <v>2979</v>
      </c>
      <c r="B2890" s="5">
        <v>3.69</v>
      </c>
      <c r="C2890" s="2">
        <v>2040166</v>
      </c>
      <c r="D2890" s="2">
        <v>-0.01</v>
      </c>
      <c r="E2890" t="s">
        <v>61</v>
      </c>
      <c r="F2890" s="2">
        <v>-0.08</v>
      </c>
      <c r="G2890" s="1">
        <f>D2890/$C$3</f>
        <v>-1.0055181832377907E-10</v>
      </c>
      <c r="H2890" s="1">
        <f>F2890/$C$3</f>
        <v>-8.044145465902326E-10</v>
      </c>
      <c r="I2890" s="1">
        <f>$B$3/G2890</f>
        <v>-65936152229.999992</v>
      </c>
      <c r="J2890" s="1">
        <f>$B$3/H2890</f>
        <v>-8242019028.749999</v>
      </c>
      <c r="K2890" s="3">
        <v>10000000</v>
      </c>
      <c r="L2890" s="3">
        <v>2000000</v>
      </c>
      <c r="M2890" s="1">
        <f>(K2890-L2890)/C2890</f>
        <v>3.9212495453801308</v>
      </c>
      <c r="N2890" s="1">
        <f>B2890/M2890</f>
        <v>0.94102656750000002</v>
      </c>
      <c r="O2890" s="3">
        <v>8000000</v>
      </c>
      <c r="P2890" s="1">
        <f>F2890/O2890*100</f>
        <v>-9.9999999999999995E-7</v>
      </c>
      <c r="Q2890" s="1">
        <f>D2890/O2890*100</f>
        <v>-1.2499999999999999E-7</v>
      </c>
      <c r="R2890" s="1">
        <f>B2890/S2890</f>
        <v>-75282125.680447772</v>
      </c>
      <c r="S2890" s="1">
        <f>($O2890+$O2890*($Q2890-$C$1)/$C$1)/$C2890</f>
        <v>-4.9015619134654225E-8</v>
      </c>
      <c r="T2890" s="1">
        <f>($O2890+$O2890*($Q2890+T$2-$C$1)/$C$1)/$C2890</f>
        <v>0.78424986006040698</v>
      </c>
      <c r="U2890" s="1">
        <f>($O2890+$O2890*($Q2890+U$2-$C$1)/$C$1)/$C2890</f>
        <v>0.39212490552239393</v>
      </c>
      <c r="V2890" s="1">
        <f>($O2890+$O2890*($Q2890+V$2-$C$1)/$C$1)/$C2890</f>
        <v>-4.9015619134654225E-8</v>
      </c>
      <c r="AA2890"/>
      <c r="AB2890"/>
    </row>
    <row r="2891" spans="1:28" hidden="1" x14ac:dyDescent="0.2">
      <c r="A2891" t="s">
        <v>2980</v>
      </c>
      <c r="B2891" s="5">
        <v>47.8</v>
      </c>
      <c r="C2891" s="2">
        <v>8319853</v>
      </c>
      <c r="D2891" s="2">
        <v>26000000</v>
      </c>
      <c r="E2891" t="s">
        <v>27</v>
      </c>
      <c r="F2891" s="2">
        <v>8000000</v>
      </c>
      <c r="G2891" s="1">
        <f>D2891/$C$3</f>
        <v>0.26143472764182557</v>
      </c>
      <c r="H2891" s="1">
        <f>F2891/$C$3</f>
        <v>8.0441454659023248E-2</v>
      </c>
      <c r="I2891" s="1">
        <f>$B$3/G2891</f>
        <v>25.360058550000002</v>
      </c>
      <c r="J2891" s="1">
        <f>$B$3/H2891</f>
        <v>82.420190287500006</v>
      </c>
      <c r="K2891" s="4">
        <v>3243000000</v>
      </c>
      <c r="L2891" s="4">
        <v>2952000000</v>
      </c>
      <c r="M2891" s="1">
        <f>(K2891-L2891)/C2891</f>
        <v>34.976579514085167</v>
      </c>
      <c r="N2891" s="1">
        <f>B2891/M2891</f>
        <v>1.3666287745704466</v>
      </c>
      <c r="O2891" s="3">
        <v>291000000</v>
      </c>
      <c r="P2891" s="1">
        <f>F2891/O2891*100</f>
        <v>2.7491408934707904</v>
      </c>
      <c r="Q2891" s="1">
        <f>D2891/O2891*100</f>
        <v>8.934707903780069</v>
      </c>
      <c r="R2891" s="1">
        <f>B2891/S2891</f>
        <v>1.5295729746153846</v>
      </c>
      <c r="S2891" s="1">
        <f>($O2891+$O2891*($Q2891-$C$1)/$C$1)/$C2891</f>
        <v>31.250552143168875</v>
      </c>
      <c r="T2891" s="1">
        <f>($O2891+$O2891*($Q2891+T$2-$C$1)/$C$1)/$C2891</f>
        <v>38.245868045985908</v>
      </c>
      <c r="U2891" s="1">
        <f>($O2891+$O2891*($Q2891+U$2-$C$1)/$C$1)/$C2891</f>
        <v>34.748210094577395</v>
      </c>
      <c r="V2891" s="1">
        <f>($O2891+$O2891*($Q2891+V$2-$C$1)/$C$1)/$C2891</f>
        <v>31.250552143168875</v>
      </c>
      <c r="AA2891"/>
      <c r="AB2891"/>
    </row>
    <row r="2892" spans="1:28" hidden="1" x14ac:dyDescent="0.2">
      <c r="A2892" t="s">
        <v>2981</v>
      </c>
      <c r="B2892" s="5">
        <v>819.95</v>
      </c>
      <c r="C2892" s="2">
        <v>24880179</v>
      </c>
      <c r="D2892" s="2">
        <v>513000000</v>
      </c>
      <c r="E2892" t="s">
        <v>27</v>
      </c>
      <c r="F2892" s="2">
        <v>129000000</v>
      </c>
      <c r="G2892" s="1">
        <f>D2892/$C$3</f>
        <v>5.1583082800098659</v>
      </c>
      <c r="H2892" s="1">
        <f>F2892/$C$3</f>
        <v>1.2971184563767499</v>
      </c>
      <c r="I2892" s="1">
        <f>$B$3/G2892</f>
        <v>1.2853051116959064</v>
      </c>
      <c r="J2892" s="1">
        <f>$B$3/H2892</f>
        <v>5.1113296302325582</v>
      </c>
      <c r="K2892" s="4">
        <v>2636000000</v>
      </c>
      <c r="L2892" s="4">
        <v>2198000000</v>
      </c>
      <c r="M2892" s="1">
        <f>(K2892-L2892)/C2892</f>
        <v>17.604374952447085</v>
      </c>
      <c r="N2892" s="1">
        <f>B2892/M2892</f>
        <v>46.576490344863018</v>
      </c>
      <c r="O2892" s="3">
        <v>438000000</v>
      </c>
      <c r="P2892" s="1">
        <f>F2892/O2892*100</f>
        <v>29.452054794520549</v>
      </c>
      <c r="Q2892" s="1">
        <f>D2892/O2892*100</f>
        <v>117.12328767123287</v>
      </c>
      <c r="R2892" s="1">
        <f>B2892/S2892</f>
        <v>3.9767061931871348</v>
      </c>
      <c r="S2892" s="1">
        <f>($O2892+$O2892*($Q2892-$C$1)/$C$1)/$C2892</f>
        <v>206.18822718277067</v>
      </c>
      <c r="T2892" s="1">
        <f>($O2892+$O2892*($Q2892+T$2-$C$1)/$C$1)/$C2892</f>
        <v>209.70910217326008</v>
      </c>
      <c r="U2892" s="1">
        <f>($O2892+$O2892*($Q2892+U$2-$C$1)/$C$1)/$C2892</f>
        <v>207.94866467801538</v>
      </c>
      <c r="V2892" s="1">
        <f>($O2892+$O2892*($Q2892+V$2-$C$1)/$C$1)/$C2892</f>
        <v>206.18822718277067</v>
      </c>
      <c r="AA2892"/>
      <c r="AB2892"/>
    </row>
    <row r="2893" spans="1:28" hidden="1" x14ac:dyDescent="0.2">
      <c r="A2893" t="s">
        <v>2982</v>
      </c>
      <c r="B2893" s="5">
        <v>79.84</v>
      </c>
      <c r="C2893" s="2">
        <v>34668000</v>
      </c>
      <c r="D2893" s="2">
        <v>84000000</v>
      </c>
      <c r="E2893" t="s">
        <v>27</v>
      </c>
      <c r="F2893" s="2">
        <v>31000000</v>
      </c>
      <c r="G2893" s="1">
        <f>D2893/$C$3</f>
        <v>0.84463527391974413</v>
      </c>
      <c r="H2893" s="1">
        <f>F2893/$C$3</f>
        <v>0.31171063680371514</v>
      </c>
      <c r="I2893" s="1">
        <f>$B$3/G2893</f>
        <v>7.8495419321428574</v>
      </c>
      <c r="J2893" s="1">
        <f>$B$3/H2893</f>
        <v>21.269726525806451</v>
      </c>
      <c r="K2893" s="4">
        <v>1927000000</v>
      </c>
      <c r="L2893" s="4">
        <v>1189000000</v>
      </c>
      <c r="M2893" s="1">
        <f>(K2893-L2893)/C2893</f>
        <v>21.287642782969886</v>
      </c>
      <c r="N2893" s="1">
        <f>B2893/M2893</f>
        <v>3.7505326829268295</v>
      </c>
      <c r="O2893" s="3">
        <v>596000000</v>
      </c>
      <c r="P2893" s="1">
        <f>F2893/O2893*100</f>
        <v>5.201342281879195</v>
      </c>
      <c r="Q2893" s="1">
        <f>D2893/O2893*100</f>
        <v>14.093959731543624</v>
      </c>
      <c r="R2893" s="1">
        <f>B2893/S2893</f>
        <v>3.2951108571428573</v>
      </c>
      <c r="S2893" s="1">
        <f>($O2893+$O2893*($Q2893-$C$1)/$C$1)/$C2893</f>
        <v>24.229837313949464</v>
      </c>
      <c r="T2893" s="1">
        <f>($O2893+$O2893*($Q2893+T$2-$C$1)/$C$1)/$C2893</f>
        <v>27.668166608976577</v>
      </c>
      <c r="U2893" s="1">
        <f>($O2893+$O2893*($Q2893+U$2-$C$1)/$C$1)/$C2893</f>
        <v>25.949001961463022</v>
      </c>
      <c r="V2893" s="1">
        <f>($O2893+$O2893*($Q2893+V$2-$C$1)/$C$1)/$C2893</f>
        <v>24.229837313949464</v>
      </c>
      <c r="AA2893"/>
      <c r="AB2893"/>
    </row>
    <row r="2894" spans="1:28" hidden="1" x14ac:dyDescent="0.2">
      <c r="A2894" t="s">
        <v>2983</v>
      </c>
      <c r="B2894" s="5">
        <v>7.88</v>
      </c>
      <c r="C2894" s="2">
        <v>450701064</v>
      </c>
      <c r="D2894" s="2">
        <v>302000000</v>
      </c>
      <c r="E2894" t="s">
        <v>27</v>
      </c>
      <c r="F2894" s="2">
        <v>96000000</v>
      </c>
      <c r="G2894" s="1">
        <f>D2894/$C$3</f>
        <v>3.0366649133781278</v>
      </c>
      <c r="H2894" s="1">
        <f>F2894/$C$3</f>
        <v>0.96529745590827909</v>
      </c>
      <c r="I2894" s="1">
        <f>$B$3/G2894</f>
        <v>2.1833162990066226</v>
      </c>
      <c r="J2894" s="1">
        <f>$B$3/H2894</f>
        <v>6.8683491906249996</v>
      </c>
      <c r="K2894" s="4">
        <v>13105000000</v>
      </c>
      <c r="L2894" s="4">
        <v>9701000000</v>
      </c>
      <c r="M2894" s="1">
        <f>(K2894-L2894)/C2894</f>
        <v>7.5526779763714957</v>
      </c>
      <c r="N2894" s="1">
        <f>B2894/M2894</f>
        <v>1.0433385382843714</v>
      </c>
      <c r="O2894" s="4">
        <v>3403000000</v>
      </c>
      <c r="P2894" s="1">
        <f>F2894/O2894*100</f>
        <v>2.8210402585953571</v>
      </c>
      <c r="Q2894" s="1">
        <f>D2894/O2894*100</f>
        <v>8.8745224801645612</v>
      </c>
      <c r="R2894" s="1">
        <f>B2894/S2894</f>
        <v>1.1760014517615893</v>
      </c>
      <c r="S2894" s="1">
        <f>($O2894+$O2894*($Q2894-$C$1)/$C$1)/$C2894</f>
        <v>6.7006720001885771</v>
      </c>
      <c r="T2894" s="1">
        <f>($O2894+$O2894*($Q2894+T$2-$C$1)/$C$1)/$C2894</f>
        <v>8.210763842350282</v>
      </c>
      <c r="U2894" s="1">
        <f>($O2894+$O2894*($Q2894+U$2-$C$1)/$C$1)/$C2894</f>
        <v>7.4557179212694296</v>
      </c>
      <c r="V2894" s="1">
        <f>($O2894+$O2894*($Q2894+V$2-$C$1)/$C$1)/$C2894</f>
        <v>6.7006720001885771</v>
      </c>
      <c r="AA2894"/>
      <c r="AB2894"/>
    </row>
    <row r="2895" spans="1:28" hidden="1" x14ac:dyDescent="0.2">
      <c r="A2895" t="s">
        <v>2232</v>
      </c>
      <c r="B2895" s="5">
        <v>10.38</v>
      </c>
      <c r="C2895" s="2">
        <v>7529188</v>
      </c>
      <c r="D2895" s="2">
        <v>11000000</v>
      </c>
      <c r="E2895" t="s">
        <v>114</v>
      </c>
      <c r="F2895" s="2">
        <v>2000000</v>
      </c>
      <c r="G2895" s="1">
        <f>D2895/$C$3</f>
        <v>0.11060700015615697</v>
      </c>
      <c r="H2895" s="1">
        <f>F2895/$C$3</f>
        <v>2.0110363664755812E-2</v>
      </c>
      <c r="I2895" s="1">
        <f>$B$3/G2895</f>
        <v>59.941956572727271</v>
      </c>
      <c r="J2895" s="1">
        <f>$B$3/H2895</f>
        <v>329.68076115000002</v>
      </c>
      <c r="K2895" s="2">
        <v>110000000</v>
      </c>
      <c r="L2895" s="2">
        <v>35000000</v>
      </c>
      <c r="M2895" s="1">
        <f>(K2895-L2895)/C2895</f>
        <v>9.9612335354091304</v>
      </c>
      <c r="N2895" s="1">
        <f>B2895/M2895</f>
        <v>1.0420396192000001</v>
      </c>
      <c r="O2895" s="2">
        <v>76000000</v>
      </c>
      <c r="P2895" s="1">
        <f>F2895/O2895*100</f>
        <v>2.6315789473684208</v>
      </c>
      <c r="Q2895" s="1">
        <f>D2895/O2895*100</f>
        <v>14.473684210526317</v>
      </c>
      <c r="R2895" s="1">
        <f>B2895/S2895</f>
        <v>0.71048155854545458</v>
      </c>
      <c r="S2895" s="1">
        <f>($O2895+$O2895*($Q2895-$C$1)/$C$1)/$C2895</f>
        <v>14.609809185266725</v>
      </c>
      <c r="T2895" s="1">
        <f>($O2895+$O2895*($Q2895+T$2-$C$1)/$C$1)/$C2895</f>
        <v>16.628619181776308</v>
      </c>
      <c r="U2895" s="1">
        <f>($O2895+$O2895*($Q2895+U$2-$C$1)/$C$1)/$C2895</f>
        <v>15.619214183521516</v>
      </c>
      <c r="V2895" s="1">
        <f>($O2895+$O2895*($Q2895+V$2-$C$1)/$C$1)/$C2895</f>
        <v>14.609809185266725</v>
      </c>
      <c r="AA2895"/>
      <c r="AB2895"/>
    </row>
    <row r="2896" spans="1:28" hidden="1" x14ac:dyDescent="0.2">
      <c r="A2896" t="s">
        <v>2985</v>
      </c>
      <c r="B2896" s="5">
        <v>32.1</v>
      </c>
      <c r="C2896" s="2">
        <v>93322940</v>
      </c>
      <c r="D2896" s="2">
        <v>67000000</v>
      </c>
      <c r="E2896" t="s">
        <v>27</v>
      </c>
      <c r="F2896" s="2">
        <v>23000000</v>
      </c>
      <c r="G2896" s="1">
        <f>D2896/$C$3</f>
        <v>0.67369718276931978</v>
      </c>
      <c r="H2896" s="1">
        <f>F2896/$C$3</f>
        <v>0.23126918214469186</v>
      </c>
      <c r="I2896" s="1">
        <f>$B$3/G2896</f>
        <v>9.841216750746268</v>
      </c>
      <c r="J2896" s="1">
        <f>$B$3/H2896</f>
        <v>28.667892273913044</v>
      </c>
      <c r="K2896" s="4">
        <v>11930000000</v>
      </c>
      <c r="L2896" s="4">
        <v>5545000000</v>
      </c>
      <c r="M2896" s="1">
        <f>(K2896-L2896)/C2896</f>
        <v>68.418333155813571</v>
      </c>
      <c r="N2896" s="1">
        <f>B2896/M2896</f>
        <v>0.46917249397024274</v>
      </c>
      <c r="O2896" s="4">
        <v>2075000000</v>
      </c>
      <c r="P2896" s="1">
        <f>F2896/O2896*100</f>
        <v>1.1084337349397591</v>
      </c>
      <c r="Q2896" s="1">
        <f>D2896/O2896*100</f>
        <v>3.2289156626506026</v>
      </c>
      <c r="R2896" s="1">
        <f>B2896/S2896</f>
        <v>4.4711438417910445</v>
      </c>
      <c r="S2896" s="1">
        <f>($O2896+$O2896*($Q2896-$C$1)/$C$1)/$C2896</f>
        <v>7.1793709028026766</v>
      </c>
      <c r="T2896" s="1">
        <f>($O2896+$O2896*($Q2896+T$2-$C$1)/$C$1)/$C2896</f>
        <v>11.626294670956574</v>
      </c>
      <c r="U2896" s="1">
        <f>($O2896+$O2896*($Q2896+U$2-$C$1)/$C$1)/$C2896</f>
        <v>9.4028327868796246</v>
      </c>
      <c r="V2896" s="1">
        <f>($O2896+$O2896*($Q2896+V$2-$C$1)/$C$1)/$C2896</f>
        <v>7.1793709028026766</v>
      </c>
      <c r="AA2896"/>
      <c r="AB2896"/>
    </row>
    <row r="2897" spans="1:28" hidden="1" x14ac:dyDescent="0.2">
      <c r="A2897" t="s">
        <v>2986</v>
      </c>
      <c r="B2897" s="5">
        <v>31.57</v>
      </c>
      <c r="C2897" s="2">
        <v>518983000</v>
      </c>
      <c r="D2897" s="2">
        <v>467000000</v>
      </c>
      <c r="E2897" t="s">
        <v>27</v>
      </c>
      <c r="F2897" s="2">
        <v>-37000000</v>
      </c>
      <c r="G2897" s="1">
        <f>D2897/$C$3</f>
        <v>4.6957699157204829</v>
      </c>
      <c r="H2897" s="1">
        <f>F2897/$C$3</f>
        <v>-0.37204172779798256</v>
      </c>
      <c r="I2897" s="1">
        <f>$B$3/G2897</f>
        <v>1.411909041327623</v>
      </c>
      <c r="J2897" s="1">
        <f>$B$3/H2897</f>
        <v>-17.820581683783782</v>
      </c>
      <c r="K2897" s="4">
        <v>31169000000</v>
      </c>
      <c r="L2897" s="4">
        <v>20648000000</v>
      </c>
      <c r="M2897" s="1">
        <f>(K2897-L2897)/C2897</f>
        <v>20.272340327139808</v>
      </c>
      <c r="N2897" s="1">
        <f>B2897/M2897</f>
        <v>1.5572942980705258</v>
      </c>
      <c r="O2897" s="4">
        <v>6061000000</v>
      </c>
      <c r="P2897" s="1">
        <f>F2897/O2897*100</f>
        <v>-0.61046032007919482</v>
      </c>
      <c r="Q2897" s="1">
        <f>D2897/O2897*100</f>
        <v>7.7049991750536213</v>
      </c>
      <c r="R2897" s="1">
        <f>B2897/S2897</f>
        <v>3.5084139850107063</v>
      </c>
      <c r="S2897" s="1">
        <f>($O2897+$O2897*($Q2897-$C$1)/$C$1)/$C2897</f>
        <v>8.9983679619563652</v>
      </c>
      <c r="T2897" s="1">
        <f>($O2897+$O2897*($Q2897+T$2-$C$1)/$C$1)/$C2897</f>
        <v>11.334089941289021</v>
      </c>
      <c r="U2897" s="1">
        <f>($O2897+$O2897*($Q2897+U$2-$C$1)/$C$1)/$C2897</f>
        <v>10.166228951622692</v>
      </c>
      <c r="V2897" s="1">
        <f>($O2897+$O2897*($Q2897+V$2-$C$1)/$C$1)/$C2897</f>
        <v>8.9983679619563652</v>
      </c>
      <c r="AA2897"/>
      <c r="AB2897"/>
    </row>
    <row r="2898" spans="1:28" hidden="1" x14ac:dyDescent="0.2">
      <c r="A2898" t="s">
        <v>2987</v>
      </c>
      <c r="B2898" s="5">
        <v>36.659999999999997</v>
      </c>
      <c r="C2898" s="2">
        <v>17027068</v>
      </c>
      <c r="D2898" s="2">
        <v>37000000</v>
      </c>
      <c r="E2898" t="s">
        <v>27</v>
      </c>
      <c r="F2898" s="2">
        <v>8000000</v>
      </c>
      <c r="G2898" s="1">
        <f>D2898/$C$3</f>
        <v>0.37204172779798256</v>
      </c>
      <c r="H2898" s="1">
        <f>F2898/$C$3</f>
        <v>8.0441454659023248E-2</v>
      </c>
      <c r="I2898" s="1">
        <f>$B$3/G2898</f>
        <v>17.820581683783782</v>
      </c>
      <c r="J2898" s="1">
        <f>$B$3/H2898</f>
        <v>82.420190287500006</v>
      </c>
      <c r="K2898" s="3">
        <v>307000000</v>
      </c>
      <c r="L2898" s="3">
        <v>88000000</v>
      </c>
      <c r="M2898" s="1">
        <f>(K2898-L2898)/C2898</f>
        <v>12.861873811744923</v>
      </c>
      <c r="N2898" s="1">
        <f>B2898/M2898</f>
        <v>2.85028453369863</v>
      </c>
      <c r="O2898" s="3">
        <v>219000000</v>
      </c>
      <c r="P2898" s="1">
        <f>F2898/O2898*100</f>
        <v>3.6529680365296802</v>
      </c>
      <c r="Q2898" s="1">
        <f>D2898/O2898*100</f>
        <v>16.894977168949772</v>
      </c>
      <c r="R2898" s="1">
        <f>B2898/S2898</f>
        <v>1.6870603050810808</v>
      </c>
      <c r="S2898" s="1">
        <f>($O2898+$O2898*($Q2898-$C$1)/$C$1)/$C2898</f>
        <v>21.730106439934346</v>
      </c>
      <c r="T2898" s="1">
        <f>($O2898+$O2898*($Q2898+T$2-$C$1)/$C$1)/$C2898</f>
        <v>24.302481202283328</v>
      </c>
      <c r="U2898" s="1">
        <f>($O2898+$O2898*($Q2898+U$2-$C$1)/$C$1)/$C2898</f>
        <v>23.016293821108835</v>
      </c>
      <c r="V2898" s="1">
        <f>($O2898+$O2898*($Q2898+V$2-$C$1)/$C$1)/$C2898</f>
        <v>21.730106439934346</v>
      </c>
      <c r="AA2898"/>
      <c r="AB2898"/>
    </row>
    <row r="2899" spans="1:28" hidden="1" x14ac:dyDescent="0.2">
      <c r="A2899" t="s">
        <v>2988</v>
      </c>
      <c r="B2899" s="5">
        <v>14.35</v>
      </c>
      <c r="C2899" s="2">
        <v>0</v>
      </c>
      <c r="D2899" s="2" t="s">
        <v>41</v>
      </c>
      <c r="E2899" t="s">
        <v>42</v>
      </c>
      <c r="F2899" s="2" t="s">
        <v>41</v>
      </c>
      <c r="G2899" s="1" t="e">
        <f>D2899/$C$3</f>
        <v>#VALUE!</v>
      </c>
      <c r="H2899" s="1" t="e">
        <f>F2899/$C$3</f>
        <v>#VALUE!</v>
      </c>
      <c r="I2899" s="1" t="e">
        <f>$B$3/G2899</f>
        <v>#VALUE!</v>
      </c>
      <c r="J2899" s="1" t="e">
        <f>$B$3/H2899</f>
        <v>#VALUE!</v>
      </c>
      <c r="K2899" s="2" t="s">
        <v>41</v>
      </c>
      <c r="L2899" s="2" t="s">
        <v>41</v>
      </c>
      <c r="M2899" s="1" t="e">
        <f>(K2899-L2899)/C2899</f>
        <v>#VALUE!</v>
      </c>
      <c r="N2899" s="1" t="e">
        <f>B2899/M2899</f>
        <v>#VALUE!</v>
      </c>
      <c r="O2899" s="2" t="s">
        <v>41</v>
      </c>
      <c r="P2899" s="1" t="e">
        <f>F2899/O2899*100</f>
        <v>#VALUE!</v>
      </c>
      <c r="Q2899" s="1" t="e">
        <f>D2899/O2899*100</f>
        <v>#VALUE!</v>
      </c>
      <c r="R2899" s="1" t="e">
        <f>B2899/S2899</f>
        <v>#VALUE!</v>
      </c>
      <c r="S2899" s="1" t="e">
        <f>($O2899+$O2899*($Q2899-$C$1)/$C$1)/$C2899</f>
        <v>#VALUE!</v>
      </c>
      <c r="T2899" s="1" t="e">
        <f>($O2899+$O2899*($Q2899+T$2-$C$1)/$C$1)/$C2899</f>
        <v>#VALUE!</v>
      </c>
      <c r="U2899" s="1" t="e">
        <f>($O2899+$O2899*($Q2899+U$2-$C$1)/$C$1)/$C2899</f>
        <v>#VALUE!</v>
      </c>
      <c r="V2899" s="1" t="e">
        <f>($O2899+$O2899*($Q2899+V$2-$C$1)/$C$1)/$C2899</f>
        <v>#VALUE!</v>
      </c>
      <c r="AA2899"/>
      <c r="AB2899"/>
    </row>
    <row r="2900" spans="1:28" hidden="1" x14ac:dyDescent="0.2">
      <c r="A2900" t="s">
        <v>2989</v>
      </c>
      <c r="B2900" s="5">
        <v>10.33</v>
      </c>
      <c r="C2900" s="2">
        <v>4307666</v>
      </c>
      <c r="D2900" s="2">
        <v>-7000000</v>
      </c>
      <c r="E2900" t="s">
        <v>27</v>
      </c>
      <c r="F2900" s="2">
        <v>-2000000</v>
      </c>
      <c r="G2900" s="1">
        <f>D2900/$C$3</f>
        <v>-7.0386272826645349E-2</v>
      </c>
      <c r="H2900" s="1">
        <f>F2900/$C$3</f>
        <v>-2.0110363664755812E-2</v>
      </c>
      <c r="I2900" s="1">
        <f>$B$3/G2900</f>
        <v>-94.194503185714282</v>
      </c>
      <c r="J2900" s="1">
        <f>$B$3/H2900</f>
        <v>-329.68076115000002</v>
      </c>
      <c r="K2900" s="3">
        <v>11000000</v>
      </c>
      <c r="L2900" s="3">
        <v>5000000</v>
      </c>
      <c r="M2900" s="1">
        <f>(K2900-L2900)/C2900</f>
        <v>1.3928656492866438</v>
      </c>
      <c r="N2900" s="1">
        <f>B2900/M2900</f>
        <v>7.4163649633333337</v>
      </c>
      <c r="O2900" s="3">
        <v>6000000</v>
      </c>
      <c r="P2900" s="1">
        <f>F2900/O2900*100</f>
        <v>-33.333333333333329</v>
      </c>
      <c r="Q2900" s="1">
        <f>D2900/O2900*100</f>
        <v>-116.66666666666667</v>
      </c>
      <c r="R2900" s="1">
        <f>B2900/S2900</f>
        <v>-0.63568842542857151</v>
      </c>
      <c r="S2900" s="1">
        <f>($O2900+$O2900*($Q2900-$C$1)/$C$1)/$C2900</f>
        <v>-16.250099241677511</v>
      </c>
      <c r="T2900" s="1">
        <f>($O2900+$O2900*($Q2900+T$2-$C$1)/$C$1)/$C2900</f>
        <v>-15.971526111820182</v>
      </c>
      <c r="U2900" s="1">
        <f>($O2900+$O2900*($Q2900+U$2-$C$1)/$C$1)/$C2900</f>
        <v>-16.110812676748846</v>
      </c>
      <c r="V2900" s="1">
        <f>($O2900+$O2900*($Q2900+V$2-$C$1)/$C$1)/$C2900</f>
        <v>-16.250099241677511</v>
      </c>
      <c r="AA2900"/>
      <c r="AB2900"/>
    </row>
    <row r="2901" spans="1:28" hidden="1" x14ac:dyDescent="0.2">
      <c r="A2901" t="s">
        <v>2990</v>
      </c>
      <c r="B2901" s="5">
        <v>2.59</v>
      </c>
      <c r="C2901" s="2">
        <v>2889408</v>
      </c>
      <c r="D2901" s="2">
        <v>-1.1000000000000001</v>
      </c>
      <c r="E2901" t="s">
        <v>27</v>
      </c>
      <c r="F2901" s="2">
        <v>-0.51</v>
      </c>
      <c r="G2901" s="1">
        <f>D2901/$C$3</f>
        <v>-1.1060700015615698E-8</v>
      </c>
      <c r="H2901" s="1">
        <f>F2901/$C$3</f>
        <v>-5.1281427345127326E-9</v>
      </c>
      <c r="I2901" s="1">
        <f>$B$3/G2901</f>
        <v>-599419565.72727263</v>
      </c>
      <c r="J2901" s="1">
        <f>$B$3/H2901</f>
        <v>-1292865730</v>
      </c>
      <c r="K2901" s="3">
        <v>10000000</v>
      </c>
      <c r="L2901" s="3">
        <v>7000000</v>
      </c>
      <c r="M2901" s="1">
        <f>(K2901-L2901)/C2901</f>
        <v>1.038274968436441</v>
      </c>
      <c r="N2901" s="1">
        <f>B2901/M2901</f>
        <v>2.4945222399999998</v>
      </c>
      <c r="O2901" s="3">
        <v>3000000</v>
      </c>
      <c r="P2901" s="1">
        <f>F2901/O2901*100</f>
        <v>-1.7E-5</v>
      </c>
      <c r="Q2901" s="1">
        <f>D2901/O2901*100</f>
        <v>-3.6666666666666672E-5</v>
      </c>
      <c r="R2901" s="1">
        <f>B2901/S2901</f>
        <v>-680324.2472727272</v>
      </c>
      <c r="S2901" s="1">
        <f>($O2901+$O2901*($Q2901-$C$1)/$C$1)/$C2901</f>
        <v>-3.8070082176002836E-6</v>
      </c>
      <c r="T2901" s="1">
        <f>($O2901+$O2901*($Q2901+T$2-$C$1)/$C$1)/$C2901</f>
        <v>0.20765118667907059</v>
      </c>
      <c r="U2901" s="1">
        <f>($O2901+$O2901*($Q2901+U$2-$C$1)/$C$1)/$C2901</f>
        <v>0.1038236898354265</v>
      </c>
      <c r="V2901" s="1">
        <f>($O2901+$O2901*($Q2901+V$2-$C$1)/$C$1)/$C2901</f>
        <v>-3.8070082176002836E-6</v>
      </c>
      <c r="AA2901"/>
      <c r="AB2901"/>
    </row>
    <row r="2902" spans="1:28" hidden="1" x14ac:dyDescent="0.2">
      <c r="A2902" t="s">
        <v>2991</v>
      </c>
      <c r="B2902" s="5">
        <v>107.22</v>
      </c>
      <c r="C2902" s="2">
        <v>255300000</v>
      </c>
      <c r="D2902" s="2">
        <v>356000000</v>
      </c>
      <c r="E2902" t="s">
        <v>61</v>
      </c>
      <c r="F2902" s="2">
        <v>109000000</v>
      </c>
      <c r="G2902" s="1">
        <f>D2902/$C$3</f>
        <v>3.5796447323265346</v>
      </c>
      <c r="H2902" s="1">
        <f>F2902/$C$3</f>
        <v>1.0960148197291919</v>
      </c>
      <c r="I2902" s="1">
        <f>$B$3/G2902</f>
        <v>1.8521391075842697</v>
      </c>
      <c r="J2902" s="1">
        <f>$B$3/H2902</f>
        <v>6.049188277981651</v>
      </c>
      <c r="K2902" s="4">
        <v>17859000000</v>
      </c>
      <c r="L2902" s="4">
        <v>12497000000</v>
      </c>
      <c r="M2902" s="1">
        <f>(K2902-L2902)/C2902</f>
        <v>21.002741872307091</v>
      </c>
      <c r="N2902" s="1">
        <f>B2902/M2902</f>
        <v>5.1050477433793358</v>
      </c>
      <c r="O2902" s="4">
        <v>5361000000</v>
      </c>
      <c r="P2902" s="1">
        <f>F2902/O2902*100</f>
        <v>2.0332027606789778</v>
      </c>
      <c r="Q2902" s="1">
        <f>D2902/O2902*100</f>
        <v>6.6405521357955601</v>
      </c>
      <c r="R2902" s="1">
        <f>B2902/S2902</f>
        <v>7.6891196629213487</v>
      </c>
      <c r="S2902" s="1">
        <f>($O2902+$O2902*($Q2902-$C$1)/$C$1)/$C2902</f>
        <v>13.944379161770465</v>
      </c>
      <c r="T2902" s="1">
        <f>($O2902+$O2902*($Q2902+T$2-$C$1)/$C$1)/$C2902</f>
        <v>18.144144144144139</v>
      </c>
      <c r="U2902" s="1">
        <f>($O2902+$O2902*($Q2902+U$2-$C$1)/$C$1)/$C2902</f>
        <v>16.044261652957307</v>
      </c>
      <c r="V2902" s="1">
        <f>($O2902+$O2902*($Q2902+V$2-$C$1)/$C$1)/$C2902</f>
        <v>13.944379161770465</v>
      </c>
      <c r="AA2902"/>
      <c r="AB2902"/>
    </row>
    <row r="2903" spans="1:28" hidden="1" x14ac:dyDescent="0.2">
      <c r="A2903" t="s">
        <v>2992</v>
      </c>
      <c r="B2903" s="5">
        <v>57.76</v>
      </c>
      <c r="C2903" s="2">
        <v>1129000000</v>
      </c>
      <c r="D2903" s="2">
        <v>6313000000</v>
      </c>
      <c r="E2903" t="s">
        <v>2993</v>
      </c>
      <c r="F2903" s="2">
        <v>491000000</v>
      </c>
      <c r="G2903" s="1">
        <f>D2903/$C$3</f>
        <v>63.478362907801724</v>
      </c>
      <c r="H2903" s="1">
        <f>F2903/$C$3</f>
        <v>4.9370942796975523</v>
      </c>
      <c r="I2903" s="1">
        <f>$B$3/G2903</f>
        <v>0.10444503758910186</v>
      </c>
      <c r="J2903" s="1">
        <f>$B$3/H2903</f>
        <v>1.3428951574338086</v>
      </c>
      <c r="K2903" s="4">
        <v>49649000000</v>
      </c>
      <c r="L2903" s="4">
        <v>13051000000</v>
      </c>
      <c r="M2903" s="1">
        <f>(K2903-L2903)/C2903</f>
        <v>32.4162976085031</v>
      </c>
      <c r="N2903" s="1">
        <f>B2903/M2903</f>
        <v>1.781819771572217</v>
      </c>
      <c r="O2903" s="4">
        <v>36500000000</v>
      </c>
      <c r="P2903" s="1">
        <f>F2903/O2903*100</f>
        <v>1.3452054794520547</v>
      </c>
      <c r="Q2903" s="1">
        <f>D2903/O2903*100</f>
        <v>17.295890410958904</v>
      </c>
      <c r="R2903" s="1">
        <f>B2903/S2903</f>
        <v>1.0329643592586726</v>
      </c>
      <c r="S2903" s="1">
        <f>($O2903+$O2903*($Q2903-$C$1)/$C$1)/$C2903</f>
        <v>55.916740478299381</v>
      </c>
      <c r="T2903" s="1">
        <f>($O2903+$O2903*($Q2903+T$2-$C$1)/$C$1)/$C2903</f>
        <v>62.382639503985828</v>
      </c>
      <c r="U2903" s="1">
        <f>($O2903+$O2903*($Q2903+U$2-$C$1)/$C$1)/$C2903</f>
        <v>59.149689991142601</v>
      </c>
      <c r="V2903" s="1">
        <f>($O2903+$O2903*($Q2903+V$2-$C$1)/$C$1)/$C2903</f>
        <v>55.916740478299381</v>
      </c>
      <c r="AA2903"/>
      <c r="AB2903"/>
    </row>
    <row r="2904" spans="1:28" hidden="1" x14ac:dyDescent="0.2">
      <c r="A2904" t="s">
        <v>2994</v>
      </c>
      <c r="B2904" s="5">
        <v>165.04</v>
      </c>
      <c r="C2904" s="2">
        <v>7710000000</v>
      </c>
      <c r="D2904" s="2">
        <v>39240000000</v>
      </c>
      <c r="E2904" t="s">
        <v>30</v>
      </c>
      <c r="F2904" s="2">
        <v>10678000000</v>
      </c>
      <c r="G2904" s="1">
        <f>D2904/$C$3</f>
        <v>394.56533510250904</v>
      </c>
      <c r="H2904" s="1">
        <f>F2904/$C$3</f>
        <v>107.36923160613129</v>
      </c>
      <c r="I2904" s="1">
        <f>$B$3/G2904</f>
        <v>1.6803300772171254E-2</v>
      </c>
      <c r="J2904" s="1">
        <f>$B$3/H2904</f>
        <v>6.1749533835924325E-2</v>
      </c>
      <c r="K2904" s="4">
        <v>278955000000</v>
      </c>
      <c r="L2904" s="4">
        <v>172894000000</v>
      </c>
      <c r="M2904" s="1">
        <f>(K2904-L2904)/C2904</f>
        <v>13.756290531776914</v>
      </c>
      <c r="N2904" s="1">
        <f>B2904/M2904</f>
        <v>11.99742035243869</v>
      </c>
      <c r="O2904" s="4">
        <v>106061000000</v>
      </c>
      <c r="P2904" s="1">
        <f>F2904/O2904*100</f>
        <v>10.06779117677563</v>
      </c>
      <c r="Q2904" s="1">
        <f>D2904/O2904*100</f>
        <v>36.997576866143064</v>
      </c>
      <c r="R2904" s="1">
        <f>B2904/S2904</f>
        <v>3.2427584097859334</v>
      </c>
      <c r="S2904" s="1">
        <f>($O2904+$O2904*($Q2904-$C$1)/$C$1)/$C2904</f>
        <v>50.894941634241235</v>
      </c>
      <c r="T2904" s="1">
        <f>($O2904+$O2904*($Q2904+T$2-$C$1)/$C$1)/$C2904</f>
        <v>53.646199740596622</v>
      </c>
      <c r="U2904" s="1">
        <f>($O2904+$O2904*($Q2904+U$2-$C$1)/$C$1)/$C2904</f>
        <v>52.270570687418932</v>
      </c>
      <c r="V2904" s="1">
        <f>($O2904+$O2904*($Q2904+V$2-$C$1)/$C$1)/$C2904</f>
        <v>50.894941634241235</v>
      </c>
      <c r="AA2904"/>
      <c r="AB2904"/>
    </row>
    <row r="2905" spans="1:28" hidden="1" x14ac:dyDescent="0.2">
      <c r="A2905" t="s">
        <v>2995</v>
      </c>
      <c r="B2905" s="5">
        <v>143.16</v>
      </c>
      <c r="C2905" s="2">
        <v>10309000</v>
      </c>
      <c r="D2905" s="2">
        <v>23000000</v>
      </c>
      <c r="E2905" t="s">
        <v>27</v>
      </c>
      <c r="F2905" s="2">
        <v>10000000</v>
      </c>
      <c r="G2905" s="1">
        <f>D2905/$C$3</f>
        <v>0.23126918214469186</v>
      </c>
      <c r="H2905" s="1">
        <f>F2905/$C$3</f>
        <v>0.10055181832377906</v>
      </c>
      <c r="I2905" s="1">
        <f>$B$3/G2905</f>
        <v>28.667892273913044</v>
      </c>
      <c r="J2905" s="1">
        <f>$B$3/H2905</f>
        <v>65.936152230000005</v>
      </c>
      <c r="K2905" s="3">
        <v>889000000</v>
      </c>
      <c r="L2905" s="3">
        <v>373000000</v>
      </c>
      <c r="M2905" s="1">
        <f>(K2905-L2905)/C2905</f>
        <v>50.053351440488896</v>
      </c>
      <c r="N2905" s="1">
        <f>B2905/M2905</f>
        <v>2.8601481395348833</v>
      </c>
      <c r="O2905" s="3">
        <v>515000000</v>
      </c>
      <c r="P2905" s="1">
        <f>F2905/O2905*100</f>
        <v>1.9417475728155338</v>
      </c>
      <c r="Q2905" s="1">
        <f>D2905/O2905*100</f>
        <v>4.4660194174757279</v>
      </c>
      <c r="R2905" s="1">
        <f>B2905/S2905</f>
        <v>6.4166801739130435</v>
      </c>
      <c r="S2905" s="1">
        <f>($O2905+$O2905*($Q2905-$C$1)/$C$1)/$C2905</f>
        <v>22.310602386264428</v>
      </c>
      <c r="T2905" s="1">
        <f>($O2905+$O2905*($Q2905+T$2-$C$1)/$C$1)/$C2905</f>
        <v>32.301872150548064</v>
      </c>
      <c r="U2905" s="1">
        <f>($O2905+$O2905*($Q2905+U$2-$C$1)/$C$1)/$C2905</f>
        <v>27.306237268406246</v>
      </c>
      <c r="V2905" s="1">
        <f>($O2905+$O2905*($Q2905+V$2-$C$1)/$C$1)/$C2905</f>
        <v>22.310602386264428</v>
      </c>
      <c r="AA2905"/>
      <c r="AB2905"/>
    </row>
    <row r="2906" spans="1:28" hidden="1" x14ac:dyDescent="0.2">
      <c r="A2906" t="s">
        <v>2996</v>
      </c>
      <c r="B2906" s="5">
        <v>27.76</v>
      </c>
      <c r="C2906" s="2">
        <v>8475815</v>
      </c>
      <c r="D2906" s="2">
        <v>11000000</v>
      </c>
      <c r="E2906" t="s">
        <v>27</v>
      </c>
      <c r="F2906" s="2">
        <v>5000000</v>
      </c>
      <c r="G2906" s="1">
        <f>D2906/$C$3</f>
        <v>0.11060700015615697</v>
      </c>
      <c r="H2906" s="1">
        <f>F2906/$C$3</f>
        <v>5.027590916188953E-2</v>
      </c>
      <c r="I2906" s="1">
        <f>$B$3/G2906</f>
        <v>59.941956572727271</v>
      </c>
      <c r="J2906" s="1">
        <f>$B$3/H2906</f>
        <v>131.87230446000001</v>
      </c>
      <c r="K2906" s="4">
        <v>2249000000</v>
      </c>
      <c r="L2906" s="4">
        <v>2014000000</v>
      </c>
      <c r="M2906" s="1">
        <f>(K2906-L2906)/C2906</f>
        <v>27.725947298283408</v>
      </c>
      <c r="N2906" s="1">
        <f>B2906/M2906</f>
        <v>1.0012281889361703</v>
      </c>
      <c r="O2906" s="3">
        <v>235000000</v>
      </c>
      <c r="P2906" s="1">
        <f>F2906/O2906*100</f>
        <v>2.1276595744680851</v>
      </c>
      <c r="Q2906" s="1">
        <f>D2906/O2906*100</f>
        <v>4.6808510638297873</v>
      </c>
      <c r="R2906" s="1">
        <f>B2906/S2906</f>
        <v>2.1389874945454546</v>
      </c>
      <c r="S2906" s="1">
        <f>($O2906+$O2906*($Q2906-$C$1)/$C$1)/$C2906</f>
        <v>12.978102990685851</v>
      </c>
      <c r="T2906" s="1">
        <f>($O2906+$O2906*($Q2906+T$2-$C$1)/$C$1)/$C2906</f>
        <v>18.523292450342534</v>
      </c>
      <c r="U2906" s="1">
        <f>($O2906+$O2906*($Q2906+U$2-$C$1)/$C$1)/$C2906</f>
        <v>15.750697720514193</v>
      </c>
      <c r="V2906" s="1">
        <f>($O2906+$O2906*($Q2906+V$2-$C$1)/$C$1)/$C2906</f>
        <v>12.978102990685851</v>
      </c>
      <c r="AA2906"/>
      <c r="AB2906"/>
    </row>
    <row r="2907" spans="1:28" hidden="1" x14ac:dyDescent="0.2">
      <c r="A2907" t="s">
        <v>2997</v>
      </c>
      <c r="B2907" s="5">
        <v>1.01</v>
      </c>
      <c r="C2907" s="2">
        <v>11009532</v>
      </c>
      <c r="D2907" s="2">
        <v>-3000000</v>
      </c>
      <c r="E2907" t="s">
        <v>27</v>
      </c>
      <c r="F2907" s="2">
        <v>-1.21</v>
      </c>
      <c r="G2907" s="1">
        <f>D2907/$C$3</f>
        <v>-3.0165545497133722E-2</v>
      </c>
      <c r="H2907" s="1">
        <f>F2907/$C$3</f>
        <v>-1.2166770017177268E-8</v>
      </c>
      <c r="I2907" s="1">
        <f>$B$3/G2907</f>
        <v>-219.78717409999999</v>
      </c>
      <c r="J2907" s="1">
        <f>$B$3/H2907</f>
        <v>-544926877.93388426</v>
      </c>
      <c r="K2907" s="3">
        <v>8000000</v>
      </c>
      <c r="L2907" s="3">
        <v>5000000</v>
      </c>
      <c r="M2907" s="1">
        <f>(K2907-L2907)/C2907</f>
        <v>0.27249114676264169</v>
      </c>
      <c r="N2907" s="1">
        <f>B2907/M2907</f>
        <v>3.7065424399999998</v>
      </c>
      <c r="O2907" s="3">
        <v>3000000</v>
      </c>
      <c r="P2907" s="1">
        <f>F2907/O2907*100</f>
        <v>-4.0333333333333329E-5</v>
      </c>
      <c r="Q2907" s="1">
        <f>D2907/O2907*100</f>
        <v>-100</v>
      </c>
      <c r="R2907" s="1">
        <f>B2907/S2907</f>
        <v>-0.37065424400000002</v>
      </c>
      <c r="S2907" s="1">
        <f>($O2907+$O2907*($Q2907-$C$1)/$C$1)/$C2907</f>
        <v>-2.7249114676264168</v>
      </c>
      <c r="T2907" s="1">
        <f>($O2907+$O2907*($Q2907+T$2-$C$1)/$C$1)/$C2907</f>
        <v>-2.6704132382738885</v>
      </c>
      <c r="U2907" s="1">
        <f>($O2907+$O2907*($Q2907+U$2-$C$1)/$C$1)/$C2907</f>
        <v>-2.6976623529501524</v>
      </c>
      <c r="V2907" s="1">
        <f>($O2907+$O2907*($Q2907+V$2-$C$1)/$C$1)/$C2907</f>
        <v>-2.7249114676264168</v>
      </c>
      <c r="AA2907"/>
      <c r="AB2907"/>
    </row>
    <row r="2908" spans="1:28" hidden="1" x14ac:dyDescent="0.2">
      <c r="A2908" t="s">
        <v>2998</v>
      </c>
      <c r="B2908" s="5">
        <v>0.7</v>
      </c>
      <c r="C2908" s="2">
        <v>114874000</v>
      </c>
      <c r="D2908" s="2">
        <v>-27000000</v>
      </c>
      <c r="E2908" t="s">
        <v>27</v>
      </c>
      <c r="F2908" s="2">
        <v>-6000000</v>
      </c>
      <c r="G2908" s="1">
        <f>D2908/$C$3</f>
        <v>-0.27148990947420348</v>
      </c>
      <c r="H2908" s="1">
        <f>F2908/$C$3</f>
        <v>-6.0331090994267443E-2</v>
      </c>
      <c r="I2908" s="1">
        <f>$B$3/G2908</f>
        <v>-24.420797122222222</v>
      </c>
      <c r="J2908" s="1">
        <f>$B$3/H2908</f>
        <v>-109.89358704999999</v>
      </c>
      <c r="K2908" s="3">
        <v>12000000</v>
      </c>
      <c r="L2908" s="3">
        <v>17000000</v>
      </c>
      <c r="M2908" s="1">
        <f>(K2908-L2908)/C2908</f>
        <v>-4.3525950171492245E-2</v>
      </c>
      <c r="N2908" s="1">
        <f>B2908/M2908</f>
        <v>-16.082359999999998</v>
      </c>
      <c r="O2908" s="3">
        <v>-5000000</v>
      </c>
      <c r="P2908" s="1">
        <f>F2908/O2908*100</f>
        <v>120</v>
      </c>
      <c r="Q2908" s="1">
        <f>D2908/O2908*100</f>
        <v>540</v>
      </c>
      <c r="R2908" s="1">
        <f>B2908/S2908</f>
        <v>-0.29782148148148146</v>
      </c>
      <c r="S2908" s="1">
        <f>($O2908+$O2908*($Q2908-$C$1)/$C$1)/$C2908</f>
        <v>-2.3504013092605813</v>
      </c>
      <c r="T2908" s="1">
        <f>($O2908+$O2908*($Q2908+T$2-$C$1)/$C$1)/$C2908</f>
        <v>-2.3591064992948798</v>
      </c>
      <c r="U2908" s="1">
        <f>($O2908+$O2908*($Q2908+U$2-$C$1)/$C$1)/$C2908</f>
        <v>-2.3547539042777306</v>
      </c>
      <c r="V2908" s="1">
        <f>($O2908+$O2908*($Q2908+V$2-$C$1)/$C$1)/$C2908</f>
        <v>-2.3504013092605813</v>
      </c>
      <c r="AA2908"/>
      <c r="AB2908"/>
    </row>
    <row r="2909" spans="1:28" hidden="1" x14ac:dyDescent="0.2">
      <c r="A2909" t="s">
        <v>2999</v>
      </c>
      <c r="B2909" s="5">
        <v>13.45</v>
      </c>
      <c r="C2909" s="2">
        <v>3565196</v>
      </c>
      <c r="D2909" s="2">
        <v>1.41</v>
      </c>
      <c r="E2909" t="s">
        <v>27</v>
      </c>
      <c r="F2909" s="2">
        <v>0.11</v>
      </c>
      <c r="G2909" s="1">
        <f>D2909/$C$3</f>
        <v>1.4177806383652847E-8</v>
      </c>
      <c r="H2909" s="1">
        <f>F2909/$C$3</f>
        <v>1.1060700015615696E-9</v>
      </c>
      <c r="I2909" s="1">
        <f>$B$3/G2909</f>
        <v>467632285.31914896</v>
      </c>
      <c r="J2909" s="1">
        <f>$B$3/H2909</f>
        <v>5994195657.272728</v>
      </c>
      <c r="K2909" s="3">
        <v>209000000</v>
      </c>
      <c r="L2909" s="3">
        <v>158000000</v>
      </c>
      <c r="M2909" s="1">
        <f>(K2909-L2909)/C2909</f>
        <v>14.304963878563759</v>
      </c>
      <c r="N2909" s="1">
        <f>B2909/M2909</f>
        <v>0.94023306274509799</v>
      </c>
      <c r="O2909" s="3">
        <v>51000000</v>
      </c>
      <c r="P2909" s="1">
        <f>F2909/O2909*100</f>
        <v>2.1568627450980391E-7</v>
      </c>
      <c r="Q2909" s="1">
        <f>D2909/O2909*100</f>
        <v>2.7647058823529408E-6</v>
      </c>
      <c r="R2909" s="1">
        <f>B2909/S2909</f>
        <v>3400842.9925483936</v>
      </c>
      <c r="S2909" s="1">
        <f>($O2909+$O2909*($Q2909-$C$1)/$C$1)/$C2909</f>
        <v>3.9549017786091187E-6</v>
      </c>
      <c r="T2909" s="1">
        <f>($O2909+$O2909*($Q2909+T$2-$C$1)/$C$1)/$C2909</f>
        <v>2.8609967306145303</v>
      </c>
      <c r="U2909" s="1">
        <f>($O2909+$O2909*($Q2909+U$2-$C$1)/$C$1)/$C2909</f>
        <v>1.4305003427581546</v>
      </c>
      <c r="V2909" s="1">
        <f>($O2909+$O2909*($Q2909+V$2-$C$1)/$C$1)/$C2909</f>
        <v>3.9549017786091187E-6</v>
      </c>
      <c r="AA2909"/>
      <c r="AB2909"/>
    </row>
    <row r="2910" spans="1:28" hidden="1" x14ac:dyDescent="0.2">
      <c r="A2910" t="s">
        <v>3000</v>
      </c>
      <c r="B2910" s="5">
        <v>136.96</v>
      </c>
      <c r="C2910" s="2">
        <v>114044489</v>
      </c>
      <c r="D2910" s="2">
        <v>223000000</v>
      </c>
      <c r="E2910" t="s">
        <v>27</v>
      </c>
      <c r="F2910" s="2">
        <v>79000000</v>
      </c>
      <c r="G2910" s="1">
        <f>D2910/$C$3</f>
        <v>2.2423055486202732</v>
      </c>
      <c r="H2910" s="1">
        <f>F2910/$C$3</f>
        <v>0.79435936475785462</v>
      </c>
      <c r="I2910" s="1">
        <f>$B$3/G2910</f>
        <v>2.9567781269058298</v>
      </c>
      <c r="J2910" s="1">
        <f>$B$3/H2910</f>
        <v>8.3463483835443029</v>
      </c>
      <c r="K2910" s="4">
        <v>11248000000</v>
      </c>
      <c r="L2910" s="4">
        <v>4997000000</v>
      </c>
      <c r="M2910" s="1">
        <f>(K2910-L2910)/C2910</f>
        <v>54.811942732278801</v>
      </c>
      <c r="N2910" s="1">
        <f>B2910/M2910</f>
        <v>2.4987255180675096</v>
      </c>
      <c r="O2910" s="4">
        <v>6016000000</v>
      </c>
      <c r="P2910" s="1">
        <f>F2910/O2910*100</f>
        <v>1.3131648936170213</v>
      </c>
      <c r="Q2910" s="1">
        <f>D2910/O2910*100</f>
        <v>3.7067819148936172</v>
      </c>
      <c r="R2910" s="1">
        <f>B2910/S2910</f>
        <v>7.0042749836053817</v>
      </c>
      <c r="S2910" s="1">
        <f>($O2910+$O2910*($Q2910-$C$1)/$C$1)/$C2910</f>
        <v>19.553772563266953</v>
      </c>
      <c r="T2910" s="1">
        <f>($O2910+$O2910*($Q2910+T$2-$C$1)/$C$1)/$C2910</f>
        <v>30.104041239555205</v>
      </c>
      <c r="U2910" s="1">
        <f>($O2910+$O2910*($Q2910+U$2-$C$1)/$C$1)/$C2910</f>
        <v>24.828906901411081</v>
      </c>
      <c r="V2910" s="1">
        <f>($O2910+$O2910*($Q2910+V$2-$C$1)/$C$1)/$C2910</f>
        <v>19.553772563266953</v>
      </c>
      <c r="AA2910"/>
      <c r="AB2910"/>
    </row>
    <row r="2911" spans="1:28" hidden="1" x14ac:dyDescent="0.2">
      <c r="A2911" t="s">
        <v>3001</v>
      </c>
      <c r="B2911" s="5">
        <v>0.8</v>
      </c>
      <c r="C2911" s="2">
        <v>6108414</v>
      </c>
      <c r="D2911" s="2">
        <v>-19000000</v>
      </c>
      <c r="E2911" t="s">
        <v>27</v>
      </c>
      <c r="F2911" s="2">
        <v>-19000000</v>
      </c>
      <c r="G2911" s="1">
        <f>D2911/$C$3</f>
        <v>-0.19104845481518024</v>
      </c>
      <c r="H2911" s="1">
        <f>F2911/$C$3</f>
        <v>-0.19104845481518024</v>
      </c>
      <c r="I2911" s="1">
        <f>$B$3/G2911</f>
        <v>-34.703238015789474</v>
      </c>
      <c r="J2911" s="1">
        <f>$B$3/H2911</f>
        <v>-34.703238015789474</v>
      </c>
      <c r="K2911" s="3">
        <v>20000000</v>
      </c>
      <c r="L2911" s="3">
        <v>4000000</v>
      </c>
      <c r="M2911" s="1">
        <f>(K2911-L2911)/C2911</f>
        <v>2.6193378510362919</v>
      </c>
      <c r="N2911" s="1">
        <f>B2911/M2911</f>
        <v>0.30542069999999999</v>
      </c>
      <c r="O2911" s="3">
        <v>17000000</v>
      </c>
      <c r="P2911" s="1">
        <f>F2911/O2911*100</f>
        <v>-111.76470588235294</v>
      </c>
      <c r="Q2911" s="1">
        <f>D2911/O2911*100</f>
        <v>-111.76470588235294</v>
      </c>
      <c r="R2911" s="1">
        <f>B2911/S2911</f>
        <v>-2.5719637894736844E-2</v>
      </c>
      <c r="S2911" s="1">
        <f>($O2911+$O2911*($Q2911-$C$1)/$C$1)/$C2911</f>
        <v>-31.104636981055965</v>
      </c>
      <c r="T2911" s="1">
        <f>($O2911+$O2911*($Q2911+T$2-$C$1)/$C$1)/$C2911</f>
        <v>-30.548027687710753</v>
      </c>
      <c r="U2911" s="1">
        <f>($O2911+$O2911*($Q2911+U$2-$C$1)/$C$1)/$C2911</f>
        <v>-30.826332334383359</v>
      </c>
      <c r="V2911" s="1">
        <f>($O2911+$O2911*($Q2911+V$2-$C$1)/$C$1)/$C2911</f>
        <v>-31.104636981055965</v>
      </c>
      <c r="AA2911"/>
      <c r="AB2911"/>
    </row>
    <row r="2912" spans="1:28" hidden="1" x14ac:dyDescent="0.2">
      <c r="A2912" t="s">
        <v>3002</v>
      </c>
      <c r="B2912" s="5">
        <v>0.26</v>
      </c>
      <c r="C2912" s="2">
        <v>53189000</v>
      </c>
      <c r="D2912" s="2">
        <v>-18000000</v>
      </c>
      <c r="E2912" t="s">
        <v>27</v>
      </c>
      <c r="F2912" s="2">
        <v>6000000</v>
      </c>
      <c r="G2912" s="1">
        <f>D2912/$C$3</f>
        <v>-0.18099327298280232</v>
      </c>
      <c r="H2912" s="1">
        <f>F2912/$C$3</f>
        <v>6.0331090994267443E-2</v>
      </c>
      <c r="I2912" s="1">
        <f>$B$3/G2912</f>
        <v>-36.631195683333331</v>
      </c>
      <c r="J2912" s="1">
        <f>$B$3/H2912</f>
        <v>109.89358704999999</v>
      </c>
      <c r="K2912" s="3">
        <v>205000000</v>
      </c>
      <c r="L2912" s="3">
        <v>140000000</v>
      </c>
      <c r="M2912" s="1">
        <f>(K2912-L2912)/C2912</f>
        <v>1.2220571922765986</v>
      </c>
      <c r="N2912" s="1">
        <f>B2912/M2912</f>
        <v>0.212756</v>
      </c>
      <c r="O2912" s="3">
        <v>65000000</v>
      </c>
      <c r="P2912" s="1">
        <f>F2912/O2912*100</f>
        <v>9.2307692307692317</v>
      </c>
      <c r="Q2912" s="1">
        <f>D2912/O2912*100</f>
        <v>-27.692307692307693</v>
      </c>
      <c r="R2912" s="1">
        <f>B2912/S2912</f>
        <v>-7.6828555555555553E-2</v>
      </c>
      <c r="S2912" s="1">
        <f>($O2912+$O2912*($Q2912-$C$1)/$C$1)/$C2912</f>
        <v>-3.3841583786121192</v>
      </c>
      <c r="T2912" s="1">
        <f>($O2912+$O2912*($Q2912+T$2-$C$1)/$C$1)/$C2912</f>
        <v>-3.1397469401567992</v>
      </c>
      <c r="U2912" s="1">
        <f>($O2912+$O2912*($Q2912+U$2-$C$1)/$C$1)/$C2912</f>
        <v>-3.261952659384459</v>
      </c>
      <c r="V2912" s="1">
        <f>($O2912+$O2912*($Q2912+V$2-$C$1)/$C$1)/$C2912</f>
        <v>-3.3841583786121192</v>
      </c>
      <c r="AA2912"/>
      <c r="AB2912"/>
    </row>
    <row r="2913" spans="1:28" hidden="1" x14ac:dyDescent="0.2">
      <c r="A2913" t="s">
        <v>3003</v>
      </c>
      <c r="B2913" s="5">
        <v>25.65</v>
      </c>
      <c r="C2913" s="2">
        <v>6485684</v>
      </c>
      <c r="D2913" s="2">
        <v>12000000</v>
      </c>
      <c r="E2913" t="s">
        <v>27</v>
      </c>
      <c r="F2913" s="2">
        <v>3000000</v>
      </c>
      <c r="G2913" s="1">
        <f>D2913/$C$3</f>
        <v>0.12066218198853489</v>
      </c>
      <c r="H2913" s="1">
        <f>F2913/$C$3</f>
        <v>3.0165545497133722E-2</v>
      </c>
      <c r="I2913" s="1">
        <f>$B$3/G2913</f>
        <v>54.946793524999997</v>
      </c>
      <c r="J2913" s="1">
        <f>$B$3/H2913</f>
        <v>219.78717409999999</v>
      </c>
      <c r="K2913" s="4">
        <v>1281000000</v>
      </c>
      <c r="L2913" s="4">
        <v>1145000000</v>
      </c>
      <c r="M2913" s="1">
        <f>(K2913-L2913)/C2913</f>
        <v>20.969260913729379</v>
      </c>
      <c r="N2913" s="1">
        <f>B2913/M2913</f>
        <v>1.2232190779411762</v>
      </c>
      <c r="O2913" s="3">
        <v>136000000</v>
      </c>
      <c r="P2913" s="1">
        <f>F2913/O2913*100</f>
        <v>2.2058823529411766</v>
      </c>
      <c r="Q2913" s="1">
        <f>D2913/O2913*100</f>
        <v>8.8235294117647065</v>
      </c>
      <c r="R2913" s="1">
        <f>B2913/S2913</f>
        <v>1.3863149549999998</v>
      </c>
      <c r="S2913" s="1">
        <f>($O2913+$O2913*($Q2913-$C$1)/$C$1)/$C2913</f>
        <v>18.502289041525923</v>
      </c>
      <c r="T2913" s="1">
        <f>($O2913+$O2913*($Q2913+T$2-$C$1)/$C$1)/$C2913</f>
        <v>22.696141224271795</v>
      </c>
      <c r="U2913" s="1">
        <f>($O2913+$O2913*($Q2913+U$2-$C$1)/$C$1)/$C2913</f>
        <v>20.599215132898859</v>
      </c>
      <c r="V2913" s="1">
        <f>($O2913+$O2913*($Q2913+V$2-$C$1)/$C$1)/$C2913</f>
        <v>18.502289041525923</v>
      </c>
      <c r="AA2913"/>
      <c r="AB2913"/>
    </row>
    <row r="2914" spans="1:28" hidden="1" x14ac:dyDescent="0.2">
      <c r="A2914" t="s">
        <v>3004</v>
      </c>
      <c r="B2914" s="5">
        <v>65.89</v>
      </c>
      <c r="C2914" s="2">
        <v>16675000</v>
      </c>
      <c r="D2914" s="2">
        <v>32000000</v>
      </c>
      <c r="E2914" t="s">
        <v>27</v>
      </c>
      <c r="F2914" s="2">
        <v>8000000</v>
      </c>
      <c r="G2914" s="1">
        <f>D2914/$C$3</f>
        <v>0.32176581863609299</v>
      </c>
      <c r="H2914" s="1">
        <f>F2914/$C$3</f>
        <v>8.0441454659023248E-2</v>
      </c>
      <c r="I2914" s="1">
        <f>$B$3/G2914</f>
        <v>20.605047571875001</v>
      </c>
      <c r="J2914" s="1">
        <f>$B$3/H2914</f>
        <v>82.420190287500006</v>
      </c>
      <c r="K2914" s="3">
        <v>808000000</v>
      </c>
      <c r="L2914" s="3">
        <v>544000000</v>
      </c>
      <c r="M2914" s="1">
        <f>(K2914-L2914)/C2914</f>
        <v>15.83208395802099</v>
      </c>
      <c r="N2914" s="1">
        <f>B2914/M2914</f>
        <v>4.1618020833333338</v>
      </c>
      <c r="O2914" s="3">
        <v>263000000</v>
      </c>
      <c r="P2914" s="1">
        <f>F2914/O2914*100</f>
        <v>3.041825095057034</v>
      </c>
      <c r="Q2914" s="1">
        <f>D2914/O2914*100</f>
        <v>12.167300380228136</v>
      </c>
      <c r="R2914" s="1">
        <f>B2914/S2914</f>
        <v>3.4334867187499998</v>
      </c>
      <c r="S2914" s="1">
        <f>($O2914+$O2914*($Q2914-$C$1)/$C$1)/$C2914</f>
        <v>19.1904047976012</v>
      </c>
      <c r="T2914" s="1">
        <f>($O2914+$O2914*($Q2914+T$2-$C$1)/$C$1)/$C2914</f>
        <v>22.344827586206897</v>
      </c>
      <c r="U2914" s="1">
        <f>($O2914+$O2914*($Q2914+U$2-$C$1)/$C$1)/$C2914</f>
        <v>20.767616191904047</v>
      </c>
      <c r="V2914" s="1">
        <f>($O2914+$O2914*($Q2914+V$2-$C$1)/$C$1)/$C2914</f>
        <v>19.1904047976012</v>
      </c>
      <c r="AA2914"/>
      <c r="AB2914"/>
    </row>
    <row r="2915" spans="1:28" hidden="1" x14ac:dyDescent="0.2">
      <c r="A2915" t="s">
        <v>3005</v>
      </c>
      <c r="B2915" s="5">
        <v>27.14</v>
      </c>
      <c r="C2915" s="2">
        <v>24684529</v>
      </c>
      <c r="D2915" s="2">
        <v>39000000</v>
      </c>
      <c r="E2915" t="s">
        <v>27</v>
      </c>
      <c r="F2915" s="2">
        <v>13000000</v>
      </c>
      <c r="G2915" s="1">
        <f>D2915/$C$3</f>
        <v>0.39215209146273838</v>
      </c>
      <c r="H2915" s="1">
        <f>F2915/$C$3</f>
        <v>0.13071736382091279</v>
      </c>
      <c r="I2915" s="1">
        <f>$B$3/G2915</f>
        <v>16.9067057</v>
      </c>
      <c r="J2915" s="1">
        <f>$B$3/H2915</f>
        <v>50.720117100000003</v>
      </c>
      <c r="K2915" s="4">
        <v>6114000000</v>
      </c>
      <c r="L2915" s="4">
        <v>5458000000</v>
      </c>
      <c r="M2915" s="1">
        <f>(K2915-L2915)/C2915</f>
        <v>26.575350090739022</v>
      </c>
      <c r="N2915" s="1">
        <f>B2915/M2915</f>
        <v>1.0212471296646342</v>
      </c>
      <c r="O2915" s="3">
        <v>656000000</v>
      </c>
      <c r="P2915" s="1">
        <f>F2915/O2915*100</f>
        <v>1.9817073170731707</v>
      </c>
      <c r="Q2915" s="1">
        <f>D2915/O2915*100</f>
        <v>5.9451219512195124</v>
      </c>
      <c r="R2915" s="1">
        <f>B2915/S2915</f>
        <v>1.7177900437435898</v>
      </c>
      <c r="S2915" s="1">
        <f>($O2915+$O2915*($Q2915-$C$1)/$C$1)/$C2915</f>
        <v>15.799369718579602</v>
      </c>
      <c r="T2915" s="1">
        <f>($O2915+$O2915*($Q2915+T$2-$C$1)/$C$1)/$C2915</f>
        <v>21.114439736727405</v>
      </c>
      <c r="U2915" s="1">
        <f>($O2915+$O2915*($Q2915+U$2-$C$1)/$C$1)/$C2915</f>
        <v>18.456904727653502</v>
      </c>
      <c r="V2915" s="1">
        <f>($O2915+$O2915*($Q2915+V$2-$C$1)/$C$1)/$C2915</f>
        <v>15.799369718579602</v>
      </c>
      <c r="AA2915"/>
      <c r="AB2915"/>
    </row>
    <row r="2916" spans="1:28" hidden="1" x14ac:dyDescent="0.2">
      <c r="A2916" t="s">
        <v>3006</v>
      </c>
      <c r="B2916" s="5">
        <v>33.31</v>
      </c>
      <c r="C2916" s="2">
        <v>16217329</v>
      </c>
      <c r="D2916" s="2">
        <v>30000000</v>
      </c>
      <c r="E2916" t="s">
        <v>27</v>
      </c>
      <c r="F2916" s="2">
        <v>12000000</v>
      </c>
      <c r="G2916" s="1">
        <f>D2916/$C$3</f>
        <v>0.30165545497133722</v>
      </c>
      <c r="H2916" s="1">
        <f>F2916/$C$3</f>
        <v>0.12066218198853489</v>
      </c>
      <c r="I2916" s="1">
        <f>$B$3/G2916</f>
        <v>21.978717409999998</v>
      </c>
      <c r="J2916" s="1">
        <f>$B$3/H2916</f>
        <v>54.946793524999997</v>
      </c>
      <c r="K2916" s="4">
        <v>4648000000</v>
      </c>
      <c r="L2916" s="4">
        <v>4150000000</v>
      </c>
      <c r="M2916" s="1">
        <f>(K2916-L2916)/C2916</f>
        <v>30.707892773218081</v>
      </c>
      <c r="N2916" s="1">
        <f>B2916/M2916</f>
        <v>1.0847374076104419</v>
      </c>
      <c r="O2916" s="3">
        <v>498000000</v>
      </c>
      <c r="P2916" s="1">
        <f>F2916/O2916*100</f>
        <v>2.4096385542168677</v>
      </c>
      <c r="Q2916" s="1">
        <f>D2916/O2916*100</f>
        <v>6.024096385542169</v>
      </c>
      <c r="R2916" s="1">
        <f>B2916/S2916</f>
        <v>1.8006640966333336</v>
      </c>
      <c r="S2916" s="1">
        <f>($O2916+$O2916*($Q2916-$C$1)/$C$1)/$C2916</f>
        <v>18.498730586275951</v>
      </c>
      <c r="T2916" s="1">
        <f>($O2916+$O2916*($Q2916+T$2-$C$1)/$C$1)/$C2916</f>
        <v>24.64030914091957</v>
      </c>
      <c r="U2916" s="1">
        <f>($O2916+$O2916*($Q2916+U$2-$C$1)/$C$1)/$C2916</f>
        <v>21.569519863597762</v>
      </c>
      <c r="V2916" s="1">
        <f>($O2916+$O2916*($Q2916+V$2-$C$1)/$C$1)/$C2916</f>
        <v>18.498730586275951</v>
      </c>
      <c r="AA2916"/>
      <c r="AB2916"/>
    </row>
    <row r="2917" spans="1:28" hidden="1" x14ac:dyDescent="0.2">
      <c r="A2917" t="s">
        <v>3007</v>
      </c>
      <c r="B2917" s="5">
        <v>8.2799999999999994</v>
      </c>
      <c r="C2917" s="2">
        <v>13420614</v>
      </c>
      <c r="D2917" s="2">
        <v>-27000000</v>
      </c>
      <c r="E2917" t="s">
        <v>27</v>
      </c>
      <c r="F2917" s="2">
        <v>-12000000</v>
      </c>
      <c r="G2917" s="1">
        <f>D2917/$C$3</f>
        <v>-0.27148990947420348</v>
      </c>
      <c r="H2917" s="1">
        <f>F2917/$C$3</f>
        <v>-0.12066218198853489</v>
      </c>
      <c r="I2917" s="1">
        <f>$B$3/G2917</f>
        <v>-24.420797122222222</v>
      </c>
      <c r="J2917" s="1">
        <f>$B$3/H2917</f>
        <v>-54.946793524999997</v>
      </c>
      <c r="K2917" s="3">
        <v>58000000</v>
      </c>
      <c r="L2917" s="3">
        <v>14000000</v>
      </c>
      <c r="M2917" s="1">
        <f>(K2917-L2917)/C2917</f>
        <v>3.2785385229021564</v>
      </c>
      <c r="N2917" s="1">
        <f>B2917/M2917</f>
        <v>2.5255155436363634</v>
      </c>
      <c r="O2917" s="3">
        <v>43000000</v>
      </c>
      <c r="P2917" s="1">
        <f>F2917/O2917*100</f>
        <v>-27.906976744186046</v>
      </c>
      <c r="Q2917" s="1">
        <f>D2917/O2917*100</f>
        <v>-62.790697674418603</v>
      </c>
      <c r="R2917" s="1">
        <f>B2917/S2917</f>
        <v>-0.41156549600000003</v>
      </c>
      <c r="S2917" s="1">
        <f>($O2917+$O2917*($Q2917-$C$1)/$C$1)/$C2917</f>
        <v>-20.118304572354138</v>
      </c>
      <c r="T2917" s="1">
        <f>($O2917+$O2917*($Q2917+T$2-$C$1)/$C$1)/$C2917</f>
        <v>-19.47749931560508</v>
      </c>
      <c r="U2917" s="1">
        <f>($O2917+$O2917*($Q2917+U$2-$C$1)/$C$1)/$C2917</f>
        <v>-19.797901943979607</v>
      </c>
      <c r="V2917" s="1">
        <f>($O2917+$O2917*($Q2917+V$2-$C$1)/$C$1)/$C2917</f>
        <v>-20.118304572354138</v>
      </c>
      <c r="AA2917"/>
      <c r="AB2917"/>
    </row>
    <row r="2918" spans="1:28" hidden="1" x14ac:dyDescent="0.2">
      <c r="A2918" t="s">
        <v>3008</v>
      </c>
      <c r="B2918" s="5">
        <v>1.58</v>
      </c>
      <c r="C2918" s="2">
        <v>47721732</v>
      </c>
      <c r="D2918" s="2">
        <v>-7000000</v>
      </c>
      <c r="E2918" t="s">
        <v>27</v>
      </c>
      <c r="F2918" s="2">
        <v>-3000000</v>
      </c>
      <c r="G2918" s="1">
        <f>D2918/$C$3</f>
        <v>-7.0386272826645349E-2</v>
      </c>
      <c r="H2918" s="1">
        <f>F2918/$C$3</f>
        <v>-3.0165545497133722E-2</v>
      </c>
      <c r="I2918" s="1">
        <f>$B$3/G2918</f>
        <v>-94.194503185714282</v>
      </c>
      <c r="J2918" s="1">
        <f>$B$3/H2918</f>
        <v>-219.78717409999999</v>
      </c>
      <c r="K2918" s="3">
        <v>6000000</v>
      </c>
      <c r="L2918" s="3">
        <v>8000000</v>
      </c>
      <c r="M2918" s="1">
        <f>(K2918-L2918)/C2918</f>
        <v>-4.1909627253260633E-2</v>
      </c>
      <c r="N2918" s="1">
        <f>B2918/M2918</f>
        <v>-37.70016828</v>
      </c>
      <c r="O2918" s="3">
        <v>-1.36</v>
      </c>
      <c r="P2918" s="1">
        <f>F2918/O2918*100</f>
        <v>220588235.29411763</v>
      </c>
      <c r="Q2918" s="1">
        <f>D2918/O2918*100</f>
        <v>514705882.3529411</v>
      </c>
      <c r="R2918" s="1">
        <f>B2918/S2918</f>
        <v>-1.0771476651428571</v>
      </c>
      <c r="S2918" s="1">
        <f>($O2918+$O2918*($Q2918-$C$1)/$C$1)/$C2918</f>
        <v>-1.4668369538641222</v>
      </c>
      <c r="T2918" s="1">
        <f>($O2918+$O2918*($Q2918+T$2-$C$1)/$C$1)/$C2918</f>
        <v>-1.4668369595638311</v>
      </c>
      <c r="U2918" s="1">
        <f>($O2918+$O2918*($Q2918+U$2-$C$1)/$C$1)/$C2918</f>
        <v>-1.4668369567139765</v>
      </c>
      <c r="V2918" s="1">
        <f>($O2918+$O2918*($Q2918+V$2-$C$1)/$C$1)/$C2918</f>
        <v>-1.4668369538641222</v>
      </c>
      <c r="AA2918"/>
      <c r="AB2918"/>
    </row>
    <row r="2919" spans="1:28" hidden="1" x14ac:dyDescent="0.2">
      <c r="A2919" t="s">
        <v>3009</v>
      </c>
      <c r="B2919" s="5">
        <v>21.33</v>
      </c>
      <c r="C2919" s="2">
        <v>24490742</v>
      </c>
      <c r="D2919" s="2">
        <v>-23000000</v>
      </c>
      <c r="E2919" t="s">
        <v>27</v>
      </c>
      <c r="F2919" s="2">
        <v>-13000000</v>
      </c>
      <c r="G2919" s="1">
        <f>D2919/$C$3</f>
        <v>-0.23126918214469186</v>
      </c>
      <c r="H2919" s="1">
        <f>F2919/$C$3</f>
        <v>-0.13071736382091279</v>
      </c>
      <c r="I2919" s="1">
        <f>$B$3/G2919</f>
        <v>-28.667892273913044</v>
      </c>
      <c r="J2919" s="1">
        <f>$B$3/H2919</f>
        <v>-50.720117100000003</v>
      </c>
      <c r="K2919" s="3">
        <v>142000000</v>
      </c>
      <c r="L2919" s="3">
        <v>9000000</v>
      </c>
      <c r="M2919" s="1">
        <f>(K2919-L2919)/C2919</f>
        <v>5.4306235392949711</v>
      </c>
      <c r="N2919" s="1">
        <f>B2919/M2919</f>
        <v>3.9277257658646612</v>
      </c>
      <c r="O2919" s="3">
        <v>133000000</v>
      </c>
      <c r="P2919" s="1">
        <f>F2919/O2919*100</f>
        <v>-9.7744360902255636</v>
      </c>
      <c r="Q2919" s="1">
        <f>D2919/O2919*100</f>
        <v>-17.293233082706767</v>
      </c>
      <c r="R2919" s="1">
        <f>B2919/S2919</f>
        <v>-2.2712501167826087</v>
      </c>
      <c r="S2919" s="1">
        <f>($O2919+$O2919*($Q2919-$C$1)/$C$1)/$C2919</f>
        <v>-9.39130386494619</v>
      </c>
      <c r="T2919" s="1">
        <f>($O2919+$O2919*($Q2919+T$2-$C$1)/$C$1)/$C2919</f>
        <v>-8.3051791570871973</v>
      </c>
      <c r="U2919" s="1">
        <f>($O2919+$O2919*($Q2919+U$2-$C$1)/$C$1)/$C2919</f>
        <v>-8.8482415110166937</v>
      </c>
      <c r="V2919" s="1">
        <f>($O2919+$O2919*($Q2919+V$2-$C$1)/$C$1)/$C2919</f>
        <v>-9.39130386494619</v>
      </c>
      <c r="AA2919"/>
      <c r="AB2919"/>
    </row>
    <row r="2920" spans="1:28" hidden="1" x14ac:dyDescent="0.2">
      <c r="A2920" t="s">
        <v>3010</v>
      </c>
      <c r="B2920" s="5">
        <v>46.75</v>
      </c>
      <c r="C2920" s="2">
        <v>101739217</v>
      </c>
      <c r="D2920" s="2">
        <v>-10000000</v>
      </c>
      <c r="E2920" t="s">
        <v>27</v>
      </c>
      <c r="F2920" s="2">
        <v>-10000000</v>
      </c>
      <c r="G2920" s="1">
        <f>D2920/$C$3</f>
        <v>-0.10055181832377906</v>
      </c>
      <c r="H2920" s="1">
        <f>F2920/$C$3</f>
        <v>-0.10055181832377906</v>
      </c>
      <c r="I2920" s="1">
        <f>$B$3/G2920</f>
        <v>-65.936152230000005</v>
      </c>
      <c r="J2920" s="1">
        <f>$B$3/H2920</f>
        <v>-65.936152230000005</v>
      </c>
      <c r="K2920" s="4">
        <v>10316000000</v>
      </c>
      <c r="L2920" s="4">
        <v>7526000000</v>
      </c>
      <c r="M2920" s="1">
        <f>(K2920-L2920)/C2920</f>
        <v>27.423053590042866</v>
      </c>
      <c r="N2920" s="1">
        <f>B2920/M2920</f>
        <v>1.7047700339605734</v>
      </c>
      <c r="O2920" s="4">
        <v>2542000000</v>
      </c>
      <c r="P2920" s="1">
        <f>F2920/O2920*100</f>
        <v>-0.39339103068450038</v>
      </c>
      <c r="Q2920" s="1">
        <f>D2920/O2920*100</f>
        <v>-0.39339103068450038</v>
      </c>
      <c r="R2920" s="1">
        <f>B2920/S2920</f>
        <v>-47.563083947500004</v>
      </c>
      <c r="S2920" s="1">
        <f>($O2920+$O2920*($Q2920-$C$1)/$C$1)/$C2920</f>
        <v>-0.9829051465965184</v>
      </c>
      <c r="T2920" s="1">
        <f>($O2920+$O2920*($Q2920+T$2-$C$1)/$C$1)/$C2920</f>
        <v>4.0141846187001811</v>
      </c>
      <c r="U2920" s="1">
        <f>($O2920+$O2920*($Q2920+U$2-$C$1)/$C$1)/$C2920</f>
        <v>1.5156397360518314</v>
      </c>
      <c r="V2920" s="1">
        <f>($O2920+$O2920*($Q2920+V$2-$C$1)/$C$1)/$C2920</f>
        <v>-0.9829051465965184</v>
      </c>
      <c r="AA2920"/>
      <c r="AB2920"/>
    </row>
    <row r="2921" spans="1:28" hidden="1" x14ac:dyDescent="0.2">
      <c r="A2921" t="s">
        <v>3011</v>
      </c>
      <c r="B2921" s="5">
        <v>50.13</v>
      </c>
      <c r="C2921" s="2">
        <v>61829000</v>
      </c>
      <c r="D2921" s="2">
        <v>-7000000</v>
      </c>
      <c r="E2921" t="s">
        <v>61</v>
      </c>
      <c r="F2921" s="2">
        <v>-0.92</v>
      </c>
      <c r="G2921" s="1">
        <f>D2921/$C$3</f>
        <v>-7.0386272826645349E-2</v>
      </c>
      <c r="H2921" s="1">
        <f>F2921/$C$3</f>
        <v>-9.2507672857876754E-9</v>
      </c>
      <c r="I2921" s="1">
        <f>$B$3/G2921</f>
        <v>-94.194503185714282</v>
      </c>
      <c r="J2921" s="1">
        <f>$B$3/H2921</f>
        <v>-716697306.847826</v>
      </c>
      <c r="K2921" s="3">
        <v>679000000</v>
      </c>
      <c r="L2921" s="3">
        <v>476000000</v>
      </c>
      <c r="M2921" s="1">
        <f>(K2921-L2921)/C2921</f>
        <v>3.2832489608436171</v>
      </c>
      <c r="N2921" s="1">
        <f>B2921/M2921</f>
        <v>15.268412660098523</v>
      </c>
      <c r="O2921" s="3">
        <v>203000000</v>
      </c>
      <c r="P2921" s="1">
        <f>F2921/O2921*100</f>
        <v>-4.5320197044334981E-7</v>
      </c>
      <c r="Q2921" s="1">
        <f>D2921/O2921*100</f>
        <v>-3.4482758620689653</v>
      </c>
      <c r="R2921" s="1">
        <f>B2921/S2921</f>
        <v>-44.278396714285719</v>
      </c>
      <c r="S2921" s="1">
        <f>($O2921+$O2921*($Q2921-$C$1)/$C$1)/$C2921</f>
        <v>-1.1321548140840059</v>
      </c>
      <c r="T2921" s="1">
        <f>($O2921+$O2921*($Q2921+T$2-$C$1)/$C$1)/$C2921</f>
        <v>-0.47550502191528249</v>
      </c>
      <c r="U2921" s="1">
        <f>($O2921+$O2921*($Q2921+U$2-$C$1)/$C$1)/$C2921</f>
        <v>-0.80382991799964421</v>
      </c>
      <c r="V2921" s="1">
        <f>($O2921+$O2921*($Q2921+V$2-$C$1)/$C$1)/$C2921</f>
        <v>-1.1321548140840059</v>
      </c>
      <c r="AA2921"/>
      <c r="AB2921"/>
    </row>
    <row r="2922" spans="1:28" hidden="1" x14ac:dyDescent="0.2">
      <c r="A2922" t="s">
        <v>3012</v>
      </c>
      <c r="B2922" s="5">
        <v>36.29</v>
      </c>
      <c r="C2922" s="2">
        <v>11400000</v>
      </c>
      <c r="D2922" s="2">
        <v>34000000</v>
      </c>
      <c r="E2922" t="s">
        <v>27</v>
      </c>
      <c r="F2922" s="2">
        <v>8000000</v>
      </c>
      <c r="G2922" s="1">
        <f>D2922/$C$3</f>
        <v>0.34187618230084882</v>
      </c>
      <c r="H2922" s="1">
        <f>F2922/$C$3</f>
        <v>8.0441454659023248E-2</v>
      </c>
      <c r="I2922" s="1">
        <f>$B$3/G2922</f>
        <v>19.39298595</v>
      </c>
      <c r="J2922" s="1">
        <f>$B$3/H2922</f>
        <v>82.420190287500006</v>
      </c>
      <c r="K2922" s="3">
        <v>401000000</v>
      </c>
      <c r="L2922" s="3">
        <v>153000000</v>
      </c>
      <c r="M2922" s="1">
        <f>(K2922-L2922)/C2922</f>
        <v>21.754385964912281</v>
      </c>
      <c r="N2922" s="1">
        <f>B2922/M2922</f>
        <v>1.6681693548387095</v>
      </c>
      <c r="O2922" s="3">
        <v>248000000</v>
      </c>
      <c r="P2922" s="1">
        <f>F2922/O2922*100</f>
        <v>3.225806451612903</v>
      </c>
      <c r="Q2922" s="1">
        <f>D2922/O2922*100</f>
        <v>13.709677419354838</v>
      </c>
      <c r="R2922" s="1">
        <f>B2922/S2922</f>
        <v>1.2167823529411765</v>
      </c>
      <c r="S2922" s="1">
        <f>($O2922+$O2922*($Q2922-$C$1)/$C$1)/$C2922</f>
        <v>29.82456140350877</v>
      </c>
      <c r="T2922" s="1">
        <f>($O2922+$O2922*($Q2922+T$2-$C$1)/$C$1)/$C2922</f>
        <v>34.175438596491226</v>
      </c>
      <c r="U2922" s="1">
        <f>($O2922+$O2922*($Q2922+U$2-$C$1)/$C$1)/$C2922</f>
        <v>32</v>
      </c>
      <c r="V2922" s="1">
        <f>($O2922+$O2922*($Q2922+V$2-$C$1)/$C$1)/$C2922</f>
        <v>29.82456140350877</v>
      </c>
      <c r="AA2922"/>
      <c r="AB2922"/>
    </row>
    <row r="2923" spans="1:28" hidden="1" x14ac:dyDescent="0.2">
      <c r="A2923" t="s">
        <v>3204</v>
      </c>
      <c r="B2923" s="5">
        <v>16.5</v>
      </c>
      <c r="C2923" s="2">
        <v>415588238</v>
      </c>
      <c r="D2923" s="2">
        <v>964000000</v>
      </c>
      <c r="E2923" t="s">
        <v>27</v>
      </c>
      <c r="F2923" s="2">
        <v>230000000</v>
      </c>
      <c r="G2923" s="1">
        <f>D2923/$C$3</f>
        <v>9.6931952864123012</v>
      </c>
      <c r="H2923" s="1">
        <f>F2923/$C$3</f>
        <v>2.3126918214469185</v>
      </c>
      <c r="I2923" s="1">
        <f>$B$3/G2923</f>
        <v>0.68398498163900423</v>
      </c>
      <c r="J2923" s="1">
        <f>$B$3/H2923</f>
        <v>2.8667892273913043</v>
      </c>
      <c r="K2923" s="2">
        <v>41348000000</v>
      </c>
      <c r="L2923" s="2">
        <v>34086000000</v>
      </c>
      <c r="M2923" s="1">
        <f>(K2923-L2923)/C2923</f>
        <v>17.474026779362315</v>
      </c>
      <c r="N2923" s="1">
        <f>B2923/M2923</f>
        <v>0.94425859639217857</v>
      </c>
      <c r="O2923" s="2">
        <v>7178000000</v>
      </c>
      <c r="P2923" s="1">
        <f>F2923/O2923*100</f>
        <v>3.2042351629980494</v>
      </c>
      <c r="Q2923" s="1">
        <f>D2923/O2923*100</f>
        <v>13.429924770130954</v>
      </c>
      <c r="R2923" s="1">
        <f>B2923/S2923</f>
        <v>0.71132841566390037</v>
      </c>
      <c r="S2923" s="1">
        <f>($O2923+$O2923*($Q2923-$C$1)/$C$1)/$C2923</f>
        <v>23.196036650103654</v>
      </c>
      <c r="T2923" s="1">
        <f>($O2923+$O2923*($Q2923+T$2-$C$1)/$C$1)/$C2923</f>
        <v>26.650417377789214</v>
      </c>
      <c r="U2923" s="1">
        <f>($O2923+$O2923*($Q2923+U$2-$C$1)/$C$1)/$C2923</f>
        <v>24.923227013946434</v>
      </c>
      <c r="V2923" s="1">
        <f>($O2923+$O2923*($Q2923+V$2-$C$1)/$C$1)/$C2923</f>
        <v>23.196036650103654</v>
      </c>
      <c r="AA2923"/>
      <c r="AB2923"/>
    </row>
    <row r="2924" spans="1:28" hidden="1" x14ac:dyDescent="0.2">
      <c r="A2924" t="s">
        <v>3014</v>
      </c>
      <c r="B2924" s="5">
        <v>56.05</v>
      </c>
      <c r="C2924" s="2">
        <v>35100000</v>
      </c>
      <c r="D2924" s="2">
        <v>169000000</v>
      </c>
      <c r="E2924" t="s">
        <v>27</v>
      </c>
      <c r="F2924" s="2">
        <v>38000000</v>
      </c>
      <c r="G2924" s="1">
        <f>D2924/$C$3</f>
        <v>1.6993257296718662</v>
      </c>
      <c r="H2924" s="1">
        <f>F2924/$C$3</f>
        <v>0.38209690963036047</v>
      </c>
      <c r="I2924" s="1">
        <f>$B$3/G2924</f>
        <v>3.9015474692307692</v>
      </c>
      <c r="J2924" s="1">
        <f>$B$3/H2924</f>
        <v>17.351619007894737</v>
      </c>
      <c r="K2924" s="4">
        <v>3126000000</v>
      </c>
      <c r="L2924" s="4">
        <v>1692000000</v>
      </c>
      <c r="M2924" s="1">
        <f>(K2924-L2924)/C2924</f>
        <v>40.854700854700852</v>
      </c>
      <c r="N2924" s="1">
        <f>B2924/M2924</f>
        <v>1.3719351464435148</v>
      </c>
      <c r="O2924" s="4">
        <v>1403000000</v>
      </c>
      <c r="P2924" s="1">
        <f>F2924/O2924*100</f>
        <v>2.7084818246614399</v>
      </c>
      <c r="Q2924" s="1">
        <f>D2924/O2924*100</f>
        <v>12.045616535994299</v>
      </c>
      <c r="R2924" s="1">
        <f>B2924/S2924</f>
        <v>1.1641153846153847</v>
      </c>
      <c r="S2924" s="1">
        <f>($O2924+$O2924*($Q2924-$C$1)/$C$1)/$C2924</f>
        <v>48.148148148148145</v>
      </c>
      <c r="T2924" s="1">
        <f>($O2924+$O2924*($Q2924+T$2-$C$1)/$C$1)/$C2924</f>
        <v>56.142450142450144</v>
      </c>
      <c r="U2924" s="1">
        <f>($O2924+$O2924*($Q2924+U$2-$C$1)/$C$1)/$C2924</f>
        <v>52.145299145299148</v>
      </c>
      <c r="V2924" s="1">
        <f>($O2924+$O2924*($Q2924+V$2-$C$1)/$C$1)/$C2924</f>
        <v>48.148148148148145</v>
      </c>
      <c r="AA2924"/>
      <c r="AB2924"/>
    </row>
    <row r="2925" spans="1:28" hidden="1" x14ac:dyDescent="0.2">
      <c r="A2925" t="s">
        <v>3015</v>
      </c>
      <c r="B2925" s="5">
        <v>8.01</v>
      </c>
      <c r="C2925" s="2">
        <v>39025471</v>
      </c>
      <c r="D2925" s="2">
        <v>-50000000</v>
      </c>
      <c r="E2925" t="s">
        <v>27</v>
      </c>
      <c r="F2925" s="2">
        <v>-14000000</v>
      </c>
      <c r="G2925" s="1">
        <f>D2925/$C$3</f>
        <v>-0.50275909161889532</v>
      </c>
      <c r="H2925" s="1">
        <f>F2925/$C$3</f>
        <v>-0.1407725456532907</v>
      </c>
      <c r="I2925" s="1">
        <f>$B$3/G2925</f>
        <v>-13.187230446000001</v>
      </c>
      <c r="J2925" s="1">
        <f>$B$3/H2925</f>
        <v>-47.097251592857141</v>
      </c>
      <c r="K2925" s="3">
        <v>111000000</v>
      </c>
      <c r="L2925" s="3">
        <v>55000000</v>
      </c>
      <c r="M2925" s="1">
        <f>(K2925-L2925)/C2925</f>
        <v>1.4349602596724584</v>
      </c>
      <c r="N2925" s="1">
        <f>B2925/M2925</f>
        <v>5.5820361198214288</v>
      </c>
      <c r="O2925" s="3">
        <v>56000000</v>
      </c>
      <c r="P2925" s="1">
        <f>F2925/O2925*100</f>
        <v>-25</v>
      </c>
      <c r="Q2925" s="1">
        <f>D2925/O2925*100</f>
        <v>-89.285714285714292</v>
      </c>
      <c r="R2925" s="1">
        <f>B2925/S2925</f>
        <v>-0.62518804542000006</v>
      </c>
      <c r="S2925" s="1">
        <f>($O2925+$O2925*($Q2925-$C$1)/$C$1)/$C2925</f>
        <v>-12.81214517564695</v>
      </c>
      <c r="T2925" s="1">
        <f>($O2925+$O2925*($Q2925+T$2-$C$1)/$C$1)/$C2925</f>
        <v>-12.52515312371246</v>
      </c>
      <c r="U2925" s="1">
        <f>($O2925+$O2925*($Q2925+U$2-$C$1)/$C$1)/$C2925</f>
        <v>-12.668649149679705</v>
      </c>
      <c r="V2925" s="1">
        <f>($O2925+$O2925*($Q2925+V$2-$C$1)/$C$1)/$C2925</f>
        <v>-12.81214517564695</v>
      </c>
      <c r="AA2925"/>
      <c r="AB2925"/>
    </row>
    <row r="2926" spans="1:28" hidden="1" x14ac:dyDescent="0.2">
      <c r="A2926" t="s">
        <v>3016</v>
      </c>
      <c r="B2926" s="5">
        <v>19.29</v>
      </c>
      <c r="C2926" s="2">
        <v>10213085</v>
      </c>
      <c r="D2926" s="2">
        <v>-7000000</v>
      </c>
      <c r="E2926" t="s">
        <v>30</v>
      </c>
      <c r="F2926" s="2">
        <v>2000000</v>
      </c>
      <c r="G2926" s="1">
        <f>D2926/$C$3</f>
        <v>-7.0386272826645349E-2</v>
      </c>
      <c r="H2926" s="1">
        <f>F2926/$C$3</f>
        <v>2.0110363664755812E-2</v>
      </c>
      <c r="I2926" s="1">
        <f>$B$3/G2926</f>
        <v>-94.194503185714282</v>
      </c>
      <c r="J2926" s="1">
        <f>$B$3/H2926</f>
        <v>329.68076115000002</v>
      </c>
      <c r="K2926" s="3">
        <v>175000000</v>
      </c>
      <c r="L2926" s="3">
        <v>44000000</v>
      </c>
      <c r="M2926" s="1">
        <f>(K2926-L2926)/C2926</f>
        <v>12.826682633112325</v>
      </c>
      <c r="N2926" s="1">
        <f>B2926/M2926</f>
        <v>1.503896256870229</v>
      </c>
      <c r="O2926" s="3">
        <v>131000000</v>
      </c>
      <c r="P2926" s="1">
        <f>F2926/O2926*100</f>
        <v>1.5267175572519083</v>
      </c>
      <c r="Q2926" s="1">
        <f>D2926/O2926*100</f>
        <v>-5.343511450381679</v>
      </c>
      <c r="R2926" s="1">
        <f>B2926/S2926</f>
        <v>-2.8144344235714285</v>
      </c>
      <c r="S2926" s="1">
        <f>($O2926+$O2926*($Q2926-$C$1)/$C$1)/$C2926</f>
        <v>-6.8539525520447544</v>
      </c>
      <c r="T2926" s="1">
        <f>($O2926+$O2926*($Q2926+T$2-$C$1)/$C$1)/$C2926</f>
        <v>-4.2886160254222894</v>
      </c>
      <c r="U2926" s="1">
        <f>($O2926+$O2926*($Q2926+U$2-$C$1)/$C$1)/$C2926</f>
        <v>-5.5712842887335219</v>
      </c>
      <c r="V2926" s="1">
        <f>($O2926+$O2926*($Q2926+V$2-$C$1)/$C$1)/$C2926</f>
        <v>-6.8539525520447544</v>
      </c>
      <c r="AA2926"/>
      <c r="AB2926"/>
    </row>
    <row r="2927" spans="1:28" hidden="1" x14ac:dyDescent="0.2">
      <c r="A2927" t="s">
        <v>3017</v>
      </c>
      <c r="B2927" s="5">
        <v>0.97</v>
      </c>
      <c r="C2927" s="2">
        <v>31081594</v>
      </c>
      <c r="D2927" s="2">
        <v>-33000000</v>
      </c>
      <c r="E2927" t="s">
        <v>27</v>
      </c>
      <c r="F2927" s="2">
        <v>-11000000</v>
      </c>
      <c r="G2927" s="1">
        <f>D2927/$C$3</f>
        <v>-0.33182100046847091</v>
      </c>
      <c r="H2927" s="1">
        <f>F2927/$C$3</f>
        <v>-0.11060700015615697</v>
      </c>
      <c r="I2927" s="1">
        <f>$B$3/G2927</f>
        <v>-19.98065219090909</v>
      </c>
      <c r="J2927" s="1">
        <f>$B$3/H2927</f>
        <v>-59.941956572727271</v>
      </c>
      <c r="K2927" s="3">
        <v>39000000</v>
      </c>
      <c r="L2927" s="3">
        <v>16000000</v>
      </c>
      <c r="M2927" s="1">
        <f>(K2927-L2927)/C2927</f>
        <v>0.73998778827109057</v>
      </c>
      <c r="N2927" s="1">
        <f>B2927/M2927</f>
        <v>1.3108324426086957</v>
      </c>
      <c r="O2927" s="3">
        <v>23000000</v>
      </c>
      <c r="P2927" s="1">
        <f>F2927/O2927*100</f>
        <v>-47.826086956521742</v>
      </c>
      <c r="Q2927" s="1">
        <f>D2927/O2927*100</f>
        <v>-143.47826086956522</v>
      </c>
      <c r="R2927" s="1">
        <f>B2927/S2927</f>
        <v>-9.1361049030303024E-2</v>
      </c>
      <c r="S2927" s="1">
        <f>($O2927+$O2927*($Q2927-$C$1)/$C$1)/$C2927</f>
        <v>-10.617216092585213</v>
      </c>
      <c r="T2927" s="1">
        <f>($O2927+$O2927*($Q2927+T$2-$C$1)/$C$1)/$C2927</f>
        <v>-10.469218534930995</v>
      </c>
      <c r="U2927" s="1">
        <f>($O2927+$O2927*($Q2927+U$2-$C$1)/$C$1)/$C2927</f>
        <v>-10.543217313758104</v>
      </c>
      <c r="V2927" s="1">
        <f>($O2927+$O2927*($Q2927+V$2-$C$1)/$C$1)/$C2927</f>
        <v>-10.617216092585213</v>
      </c>
      <c r="AA2927"/>
      <c r="AB2927"/>
    </row>
    <row r="2928" spans="1:28" hidden="1" x14ac:dyDescent="0.2">
      <c r="A2928" t="s">
        <v>3018</v>
      </c>
      <c r="B2928" s="5">
        <v>17.54</v>
      </c>
      <c r="C2928" s="2">
        <v>17996065</v>
      </c>
      <c r="D2928" s="2" t="s">
        <v>41</v>
      </c>
      <c r="E2928" t="s">
        <v>42</v>
      </c>
      <c r="F2928" s="2">
        <v>-14000000</v>
      </c>
      <c r="G2928" s="1" t="e">
        <f>D2928/$C$3</f>
        <v>#VALUE!</v>
      </c>
      <c r="H2928" s="1">
        <f>F2928/$C$3</f>
        <v>-0.1407725456532907</v>
      </c>
      <c r="I2928" s="1" t="e">
        <f>$B$3/G2928</f>
        <v>#VALUE!</v>
      </c>
      <c r="J2928" s="1">
        <f>$B$3/H2928</f>
        <v>-47.097251592857141</v>
      </c>
      <c r="K2928" s="3">
        <v>158000000</v>
      </c>
      <c r="L2928" s="3">
        <v>12000000</v>
      </c>
      <c r="M2928" s="1">
        <f>(K2928-L2928)/C2928</f>
        <v>8.1128846778448516</v>
      </c>
      <c r="N2928" s="1">
        <f>B2928/M2928</f>
        <v>2.1619930143835613</v>
      </c>
      <c r="O2928" s="3">
        <v>146000000</v>
      </c>
      <c r="P2928" s="1">
        <f>F2928/O2928*100</f>
        <v>-9.5890410958904102</v>
      </c>
      <c r="Q2928" s="1" t="e">
        <f>D2928/O2928*100</f>
        <v>#VALUE!</v>
      </c>
      <c r="R2928" s="1" t="e">
        <f>B2928/S2928</f>
        <v>#VALUE!</v>
      </c>
      <c r="S2928" s="1" t="e">
        <f>($O2928+$O2928*($Q2928-$C$1)/$C$1)/$C2928</f>
        <v>#VALUE!</v>
      </c>
      <c r="T2928" s="1" t="e">
        <f>($O2928+$O2928*($Q2928+T$2-$C$1)/$C$1)/$C2928</f>
        <v>#VALUE!</v>
      </c>
      <c r="U2928" s="1" t="e">
        <f>($O2928+$O2928*($Q2928+U$2-$C$1)/$C$1)/$C2928</f>
        <v>#VALUE!</v>
      </c>
      <c r="V2928" s="1" t="e">
        <f>($O2928+$O2928*($Q2928+V$2-$C$1)/$C$1)/$C2928</f>
        <v>#VALUE!</v>
      </c>
      <c r="AA2928"/>
      <c r="AB2928"/>
    </row>
    <row r="2929" spans="1:28" hidden="1" x14ac:dyDescent="0.2">
      <c r="A2929" t="s">
        <v>3019</v>
      </c>
      <c r="B2929" s="5">
        <v>90.98</v>
      </c>
      <c r="C2929" s="2">
        <v>39197213</v>
      </c>
      <c r="D2929" s="2">
        <v>-98000000</v>
      </c>
      <c r="E2929" t="s">
        <v>27</v>
      </c>
      <c r="F2929" s="2">
        <v>-54000000</v>
      </c>
      <c r="G2929" s="1">
        <f>D2929/$C$3</f>
        <v>-0.9854078195730348</v>
      </c>
      <c r="H2929" s="1">
        <f>F2929/$C$3</f>
        <v>-0.54297981894840697</v>
      </c>
      <c r="I2929" s="1">
        <f>$B$3/G2929</f>
        <v>-6.7281787989795925</v>
      </c>
      <c r="J2929" s="1">
        <f>$B$3/H2929</f>
        <v>-12.210398561111111</v>
      </c>
      <c r="K2929" s="3">
        <v>471000000</v>
      </c>
      <c r="L2929" s="3">
        <v>36000000</v>
      </c>
      <c r="M2929" s="1">
        <f>(K2929-L2929)/C2929</f>
        <v>11.097727789983436</v>
      </c>
      <c r="N2929" s="1">
        <f>B2929/M2929</f>
        <v>8.1980745718160914</v>
      </c>
      <c r="O2929" s="3">
        <v>434000000</v>
      </c>
      <c r="P2929" s="1">
        <f>F2929/O2929*100</f>
        <v>-12.442396313364055</v>
      </c>
      <c r="Q2929" s="1">
        <f>D2929/O2929*100</f>
        <v>-22.58064516129032</v>
      </c>
      <c r="R2929" s="1">
        <f>B2929/S2929</f>
        <v>-3.6389412640204091</v>
      </c>
      <c r="S2929" s="1">
        <f>($O2929+$O2929*($Q2929-$C$1)/$C$1)/$C2929</f>
        <v>-25.001777549847734</v>
      </c>
      <c r="T2929" s="1">
        <f>($O2929+$O2929*($Q2929+T$2-$C$1)/$C$1)/$C2929</f>
        <v>-22.787334395432648</v>
      </c>
      <c r="U2929" s="1">
        <f>($O2929+$O2929*($Q2929+U$2-$C$1)/$C$1)/$C2929</f>
        <v>-23.894555972640191</v>
      </c>
      <c r="V2929" s="1">
        <f>($O2929+$O2929*($Q2929+V$2-$C$1)/$C$1)/$C2929</f>
        <v>-25.001777549847734</v>
      </c>
      <c r="AA2929"/>
      <c r="AB2929"/>
    </row>
    <row r="2930" spans="1:28" hidden="1" x14ac:dyDescent="0.2">
      <c r="A2930" t="s">
        <v>3020</v>
      </c>
      <c r="B2930" s="5">
        <v>12.65</v>
      </c>
      <c r="C2930" s="2">
        <v>29156000</v>
      </c>
      <c r="D2930" s="2">
        <v>7000000</v>
      </c>
      <c r="E2930" t="s">
        <v>27</v>
      </c>
      <c r="F2930" s="2">
        <v>3000000</v>
      </c>
      <c r="G2930" s="1">
        <f>D2930/$C$3</f>
        <v>7.0386272826645349E-2</v>
      </c>
      <c r="H2930" s="1">
        <f>F2930/$C$3</f>
        <v>3.0165545497133722E-2</v>
      </c>
      <c r="I2930" s="1">
        <f>$B$3/G2930</f>
        <v>94.194503185714282</v>
      </c>
      <c r="J2930" s="1">
        <f>$B$3/H2930</f>
        <v>219.78717409999999</v>
      </c>
      <c r="K2930" s="3">
        <v>728000000</v>
      </c>
      <c r="L2930" s="3">
        <v>450000000</v>
      </c>
      <c r="M2930" s="1">
        <f>(K2930-L2930)/C2930</f>
        <v>9.5349156262861854</v>
      </c>
      <c r="N2930" s="1">
        <f>B2930/M2930</f>
        <v>1.3267028776978416</v>
      </c>
      <c r="O2930" s="3">
        <v>278000000</v>
      </c>
      <c r="P2930" s="1">
        <f>F2930/O2930*100</f>
        <v>1.079136690647482</v>
      </c>
      <c r="Q2930" s="1">
        <f>D2930/O2930*100</f>
        <v>2.5179856115107913</v>
      </c>
      <c r="R2930" s="1">
        <f>B2930/S2930</f>
        <v>5.2689057142857143</v>
      </c>
      <c r="S2930" s="1">
        <f>($O2930+$O2930*($Q2930-$C$1)/$C$1)/$C2930</f>
        <v>2.4008780353958019</v>
      </c>
      <c r="T2930" s="1">
        <f>($O2930+$O2930*($Q2930+T$2-$C$1)/$C$1)/$C2930</f>
        <v>4.3078611606530393</v>
      </c>
      <c r="U2930" s="1">
        <f>($O2930+$O2930*($Q2930+U$2-$C$1)/$C$1)/$C2930</f>
        <v>3.3543695980244204</v>
      </c>
      <c r="V2930" s="1">
        <f>($O2930+$O2930*($Q2930+V$2-$C$1)/$C$1)/$C2930</f>
        <v>2.4008780353958019</v>
      </c>
      <c r="AA2930"/>
      <c r="AB2930"/>
    </row>
    <row r="2931" spans="1:28" hidden="1" x14ac:dyDescent="0.2">
      <c r="A2931" t="s">
        <v>3021</v>
      </c>
      <c r="B2931" s="5">
        <v>3.23</v>
      </c>
      <c r="C2931" s="2">
        <v>12158000</v>
      </c>
      <c r="D2931" s="2">
        <v>-20000000</v>
      </c>
      <c r="E2931" t="s">
        <v>275</v>
      </c>
      <c r="F2931" s="2">
        <v>-2000000</v>
      </c>
      <c r="G2931" s="1">
        <f>D2931/$C$3</f>
        <v>-0.20110363664755812</v>
      </c>
      <c r="H2931" s="1">
        <f>F2931/$C$3</f>
        <v>-2.0110363664755812E-2</v>
      </c>
      <c r="I2931" s="1">
        <f>$B$3/G2931</f>
        <v>-32.968076115000002</v>
      </c>
      <c r="J2931" s="1">
        <f>$B$3/H2931</f>
        <v>-329.68076115000002</v>
      </c>
      <c r="K2931" s="3">
        <v>62000000</v>
      </c>
      <c r="L2931" s="3">
        <v>12000000</v>
      </c>
      <c r="M2931" s="1">
        <f>(K2931-L2931)/C2931</f>
        <v>4.1125185063332781</v>
      </c>
      <c r="N2931" s="1">
        <f>B2931/M2931</f>
        <v>0.78540680000000007</v>
      </c>
      <c r="O2931" s="3">
        <v>50000000</v>
      </c>
      <c r="P2931" s="1">
        <f>F2931/O2931*100</f>
        <v>-4</v>
      </c>
      <c r="Q2931" s="1">
        <f>D2931/O2931*100</f>
        <v>-40</v>
      </c>
      <c r="R2931" s="1">
        <f>B2931/S2931</f>
        <v>-0.19635170000000002</v>
      </c>
      <c r="S2931" s="1">
        <f>($O2931+$O2931*($Q2931-$C$1)/$C$1)/$C2931</f>
        <v>-16.450074025333112</v>
      </c>
      <c r="T2931" s="1">
        <f>($O2931+$O2931*($Q2931+T$2-$C$1)/$C$1)/$C2931</f>
        <v>-15.627570324066458</v>
      </c>
      <c r="U2931" s="1">
        <f>($O2931+$O2931*($Q2931+U$2-$C$1)/$C$1)/$C2931</f>
        <v>-16.038822174699785</v>
      </c>
      <c r="V2931" s="1">
        <f>($O2931+$O2931*($Q2931+V$2-$C$1)/$C$1)/$C2931</f>
        <v>-16.450074025333112</v>
      </c>
      <c r="AA2931"/>
      <c r="AB2931"/>
    </row>
    <row r="2932" spans="1:28" hidden="1" x14ac:dyDescent="0.2">
      <c r="A2932" t="s">
        <v>3022</v>
      </c>
      <c r="B2932" s="5">
        <v>9.17</v>
      </c>
      <c r="C2932" s="2">
        <v>40262000</v>
      </c>
      <c r="D2932" s="2">
        <v>-0.72</v>
      </c>
      <c r="E2932" t="s">
        <v>114</v>
      </c>
      <c r="F2932" s="2">
        <v>3000000</v>
      </c>
      <c r="G2932" s="1">
        <f>D2932/$C$3</f>
        <v>-7.2397309193120923E-9</v>
      </c>
      <c r="H2932" s="1">
        <f>F2932/$C$3</f>
        <v>3.0165545497133722E-2</v>
      </c>
      <c r="I2932" s="1">
        <f>$B$3/G2932</f>
        <v>-915779892.08333337</v>
      </c>
      <c r="J2932" s="1">
        <f>$B$3/H2932</f>
        <v>219.78717409999999</v>
      </c>
      <c r="K2932" s="3">
        <v>136000000</v>
      </c>
      <c r="L2932" s="3">
        <v>29000000</v>
      </c>
      <c r="M2932" s="1">
        <f>(K2932-L2932)/C2932</f>
        <v>2.6575927673737021</v>
      </c>
      <c r="N2932" s="1">
        <f>B2932/M2932</f>
        <v>3.4504910280373835</v>
      </c>
      <c r="O2932" s="3">
        <v>107000000</v>
      </c>
      <c r="P2932" s="1">
        <f>F2932/O2932*100</f>
        <v>2.8037383177570092</v>
      </c>
      <c r="Q2932" s="1">
        <f>D2932/O2932*100</f>
        <v>-6.728971962616823E-7</v>
      </c>
      <c r="R2932" s="1">
        <f>B2932/S2932</f>
        <v>-51278130.534330457</v>
      </c>
      <c r="S2932" s="1">
        <f>($O2932+$O2932*($Q2932-$C$1)/$C$1)/$C2932</f>
        <v>-1.7882867227112989E-7</v>
      </c>
      <c r="T2932" s="1">
        <f>($O2932+$O2932*($Q2932+T$2-$C$1)/$C$1)/$C2932</f>
        <v>0.53151837464606821</v>
      </c>
      <c r="U2932" s="1">
        <f>($O2932+$O2932*($Q2932+U$2-$C$1)/$C$1)/$C2932</f>
        <v>0.26575909790869795</v>
      </c>
      <c r="V2932" s="1">
        <f>($O2932+$O2932*($Q2932+V$2-$C$1)/$C$1)/$C2932</f>
        <v>-1.7882867227112989E-7</v>
      </c>
      <c r="AA2932"/>
      <c r="AB2932"/>
    </row>
    <row r="2933" spans="1:28" hidden="1" x14ac:dyDescent="0.2">
      <c r="A2933" t="s">
        <v>3023</v>
      </c>
      <c r="B2933" s="5">
        <v>5.19</v>
      </c>
      <c r="C2933" s="2">
        <v>13059000000</v>
      </c>
      <c r="D2933" s="2">
        <v>6533000000</v>
      </c>
      <c r="E2933" t="s">
        <v>61</v>
      </c>
      <c r="F2933" s="2">
        <v>6533000000</v>
      </c>
      <c r="G2933" s="1">
        <f>D2933/$C$3</f>
        <v>65.690502910924863</v>
      </c>
      <c r="H2933" s="1">
        <f>F2933/$C$3</f>
        <v>65.690502910924863</v>
      </c>
      <c r="I2933" s="1">
        <f>$B$3/G2933</f>
        <v>0.10092783136384509</v>
      </c>
      <c r="J2933" s="1">
        <f>$B$3/H2933</f>
        <v>0.10092783136384509</v>
      </c>
      <c r="K2933" s="4">
        <v>305228899000000</v>
      </c>
      <c r="L2933" s="4">
        <v>289244151000000</v>
      </c>
      <c r="M2933" s="1">
        <f>(K2933-L2933)/C2933</f>
        <v>1224.0407381882226</v>
      </c>
      <c r="N2933" s="1">
        <f>B2933/M2933</f>
        <v>4.2400549573881306E-3</v>
      </c>
      <c r="O2933" s="4">
        <v>15199548000000</v>
      </c>
      <c r="P2933" s="1">
        <f>F2933/O2933*100</f>
        <v>4.2981541293201614E-2</v>
      </c>
      <c r="Q2933" s="1">
        <f>D2933/O2933*100</f>
        <v>4.2981541293201614E-2</v>
      </c>
      <c r="R2933" s="1">
        <f>B2933/S2933</f>
        <v>1.0374439001989899</v>
      </c>
      <c r="S2933" s="1">
        <f>($O2933+$O2933*($Q2933-$C$1)/$C$1)/$C2933</f>
        <v>5.0026801439620181</v>
      </c>
      <c r="T2933" s="1">
        <f>($O2933+$O2933*($Q2933+T$2-$C$1)/$C$1)/$C2933</f>
        <v>237.78540470173826</v>
      </c>
      <c r="U2933" s="1">
        <f>($O2933+$O2933*($Q2933+U$2-$C$1)/$C$1)/$C2933</f>
        <v>121.39404242285015</v>
      </c>
      <c r="V2933" s="1">
        <f>($O2933+$O2933*($Q2933+V$2-$C$1)/$C$1)/$C2933</f>
        <v>5.0026801439620181</v>
      </c>
      <c r="AA2933"/>
      <c r="AB2933"/>
    </row>
    <row r="2934" spans="1:28" hidden="1" x14ac:dyDescent="0.2">
      <c r="A2934" t="s">
        <v>3024</v>
      </c>
      <c r="B2934" s="5">
        <v>2.97</v>
      </c>
      <c r="C2934" s="2">
        <v>25389644945</v>
      </c>
      <c r="D2934" s="2">
        <v>768000000</v>
      </c>
      <c r="E2934" t="s">
        <v>61</v>
      </c>
      <c r="F2934" s="2">
        <v>768000000</v>
      </c>
      <c r="G2934" s="1">
        <f>D2934/$C$3</f>
        <v>7.7223796472662327</v>
      </c>
      <c r="H2934" s="1">
        <f>F2934/$C$3</f>
        <v>7.7223796472662327</v>
      </c>
      <c r="I2934" s="1">
        <f>$B$3/G2934</f>
        <v>0.85854364882812495</v>
      </c>
      <c r="J2934" s="1">
        <f>$B$3/H2934</f>
        <v>0.85854364882812495</v>
      </c>
      <c r="K2934" s="4">
        <v>203659535000000</v>
      </c>
      <c r="L2934" s="4">
        <v>188109702000000</v>
      </c>
      <c r="M2934" s="1">
        <f>(K2934-L2934)/C2934</f>
        <v>612.44783192851378</v>
      </c>
      <c r="N2934" s="1">
        <f>B2934/M2934</f>
        <v>4.849392626059071E-3</v>
      </c>
      <c r="O2934" s="4">
        <v>8726519000000</v>
      </c>
      <c r="P2934" s="1">
        <f>F2934/O2934*100</f>
        <v>8.8007600739768051E-3</v>
      </c>
      <c r="Q2934" s="1">
        <f>D2934/O2934*100</f>
        <v>8.8007600739768051E-3</v>
      </c>
      <c r="R2934" s="1">
        <f>B2934/S2934</f>
        <v>9.8186517560742193</v>
      </c>
      <c r="S2934" s="1">
        <f>($O2934+$O2934*($Q2934-$C$1)/$C$1)/$C2934</f>
        <v>0.3024855218194939</v>
      </c>
      <c r="T2934" s="1">
        <f>($O2934+$O2934*($Q2934+T$2-$C$1)/$C$1)/$C2934</f>
        <v>69.043257745328035</v>
      </c>
      <c r="U2934" s="1">
        <f>($O2934+$O2934*($Q2934+U$2-$C$1)/$C$1)/$C2934</f>
        <v>34.672871633573763</v>
      </c>
      <c r="V2934" s="1">
        <f>($O2934+$O2934*($Q2934+V$2-$C$1)/$C$1)/$C2934</f>
        <v>0.3024855218194939</v>
      </c>
      <c r="AA2934"/>
      <c r="AB2934"/>
    </row>
    <row r="2935" spans="1:28" hidden="1" x14ac:dyDescent="0.2">
      <c r="A2935" t="s">
        <v>3025</v>
      </c>
      <c r="B2935" s="5">
        <v>14.05</v>
      </c>
      <c r="C2935" s="2">
        <v>604420145</v>
      </c>
      <c r="D2935" s="2">
        <v>14000000</v>
      </c>
      <c r="E2935" t="s">
        <v>61</v>
      </c>
      <c r="F2935" s="2">
        <v>14000000</v>
      </c>
      <c r="G2935" s="1">
        <f>D2935/$C$3</f>
        <v>0.1407725456532907</v>
      </c>
      <c r="H2935" s="1">
        <f>F2935/$C$3</f>
        <v>0.1407725456532907</v>
      </c>
      <c r="I2935" s="1">
        <f>$B$3/G2935</f>
        <v>47.097251592857141</v>
      </c>
      <c r="J2935" s="1">
        <f>$B$3/H2935</f>
        <v>47.097251592857141</v>
      </c>
      <c r="K2935" s="4">
        <v>2391000000</v>
      </c>
      <c r="L2935" s="3">
        <v>640000000</v>
      </c>
      <c r="M2935" s="1">
        <f>(K2935-L2935)/C2935</f>
        <v>2.8969914627845501</v>
      </c>
      <c r="N2935" s="1">
        <f>B2935/M2935</f>
        <v>4.8498589590234156</v>
      </c>
      <c r="O2935" s="4">
        <v>1752000000</v>
      </c>
      <c r="P2935" s="1">
        <f>F2935/O2935*100</f>
        <v>0.79908675799086759</v>
      </c>
      <c r="Q2935" s="1">
        <f>D2935/O2935*100</f>
        <v>0.79908675799086759</v>
      </c>
      <c r="R2935" s="1">
        <f>B2935/S2935</f>
        <v>60.657878837500007</v>
      </c>
      <c r="S2935" s="1">
        <f>($O2935+$O2935*($Q2935-$C$1)/$C$1)/$C2935</f>
        <v>0.23162695876061509</v>
      </c>
      <c r="T2935" s="1">
        <f>($O2935+$O2935*($Q2935+T$2-$C$1)/$C$1)/$C2935</f>
        <v>0.81135614697289749</v>
      </c>
      <c r="U2935" s="1">
        <f>($O2935+$O2935*($Q2935+U$2-$C$1)/$C$1)/$C2935</f>
        <v>0.5214915528667563</v>
      </c>
      <c r="V2935" s="1">
        <f>($O2935+$O2935*($Q2935+V$2-$C$1)/$C$1)/$C2935</f>
        <v>0.23162695876061509</v>
      </c>
      <c r="AA2935"/>
      <c r="AB2935"/>
    </row>
    <row r="2936" spans="1:28" hidden="1" x14ac:dyDescent="0.2">
      <c r="A2936" t="s">
        <v>3026</v>
      </c>
      <c r="B2936" s="5">
        <v>112.91</v>
      </c>
      <c r="C2936" s="2">
        <v>55204000</v>
      </c>
      <c r="D2936" s="2">
        <v>393000000</v>
      </c>
      <c r="E2936" t="s">
        <v>27</v>
      </c>
      <c r="F2936" s="2">
        <v>47000000</v>
      </c>
      <c r="G2936" s="1">
        <f>D2936/$C$3</f>
        <v>3.9516864601245172</v>
      </c>
      <c r="H2936" s="1">
        <f>F2936/$C$3</f>
        <v>0.47259354612176163</v>
      </c>
      <c r="I2936" s="1">
        <f>$B$3/G2936</f>
        <v>1.6777646877862595</v>
      </c>
      <c r="J2936" s="1">
        <f>$B$3/H2936</f>
        <v>14.028968559574468</v>
      </c>
      <c r="K2936" s="4">
        <v>3355000000</v>
      </c>
      <c r="L2936" s="4">
        <v>1381000000</v>
      </c>
      <c r="M2936" s="1">
        <f>(K2936-L2936)/C2936</f>
        <v>35.75827838562423</v>
      </c>
      <c r="N2936" s="1">
        <f>B2936/M2936</f>
        <v>3.1575904964539006</v>
      </c>
      <c r="O2936" s="4">
        <v>1974000000</v>
      </c>
      <c r="P2936" s="1">
        <f>F2936/O2936*100</f>
        <v>2.3809523809523809</v>
      </c>
      <c r="Q2936" s="1">
        <f>D2936/O2936*100</f>
        <v>19.908814589665656</v>
      </c>
      <c r="R2936" s="1">
        <f>B2936/S2936</f>
        <v>1.5860263715012719</v>
      </c>
      <c r="S2936" s="1">
        <f>($O2936+$O2936*($Q2936-$C$1)/$C$1)/$C2936</f>
        <v>71.190493442504177</v>
      </c>
      <c r="T2936" s="1">
        <f>($O2936+$O2936*($Q2936+T$2-$C$1)/$C$1)/$C2936</f>
        <v>78.342149119629013</v>
      </c>
      <c r="U2936" s="1">
        <f>($O2936+$O2936*($Q2936+U$2-$C$1)/$C$1)/$C2936</f>
        <v>74.766321281066595</v>
      </c>
      <c r="V2936" s="1">
        <f>($O2936+$O2936*($Q2936+V$2-$C$1)/$C$1)/$C2936</f>
        <v>71.190493442504177</v>
      </c>
      <c r="AA2936"/>
      <c r="AB2936"/>
    </row>
    <row r="2937" spans="1:28" hidden="1" x14ac:dyDescent="0.2">
      <c r="A2937" t="s">
        <v>3027</v>
      </c>
      <c r="B2937" s="5">
        <v>2.0099999999999998</v>
      </c>
      <c r="C2937" s="2">
        <v>39600000</v>
      </c>
      <c r="D2937" s="2">
        <v>-2000000</v>
      </c>
      <c r="E2937" t="s">
        <v>27</v>
      </c>
      <c r="F2937" s="2">
        <v>-2000000</v>
      </c>
      <c r="G2937" s="1">
        <f>D2937/$C$3</f>
        <v>-2.0110363664755812E-2</v>
      </c>
      <c r="H2937" s="1">
        <f>F2937/$C$3</f>
        <v>-2.0110363664755812E-2</v>
      </c>
      <c r="I2937" s="1">
        <f>$B$3/G2937</f>
        <v>-329.68076115000002</v>
      </c>
      <c r="J2937" s="1">
        <f>$B$3/H2937</f>
        <v>-329.68076115000002</v>
      </c>
      <c r="K2937" s="3">
        <v>0.36</v>
      </c>
      <c r="L2937" s="3">
        <v>0.81</v>
      </c>
      <c r="M2937" s="1">
        <f>(K2937-L2937)/C2937</f>
        <v>-1.1363636363636366E-8</v>
      </c>
      <c r="N2937" s="1">
        <f>B2937/M2937</f>
        <v>-176879999.99999994</v>
      </c>
      <c r="O2937" s="3">
        <v>-0.44</v>
      </c>
      <c r="P2937" s="1">
        <f>F2937/O2937*100</f>
        <v>454545454.54545456</v>
      </c>
      <c r="Q2937" s="1">
        <f>D2937/O2937*100</f>
        <v>454545454.54545456</v>
      </c>
      <c r="R2937" s="1">
        <f>B2937/S2937</f>
        <v>-3.9797999999999991</v>
      </c>
      <c r="S2937" s="1">
        <f>($O2937+$O2937*($Q2937-$C$1)/$C$1)/$C2937</f>
        <v>-0.50505050505050508</v>
      </c>
      <c r="T2937" s="1">
        <f>($O2937+$O2937*($Q2937+T$2-$C$1)/$C$1)/$C2937</f>
        <v>-0.50505050727272738</v>
      </c>
      <c r="U2937" s="1">
        <f>($O2937+$O2937*($Q2937+U$2-$C$1)/$C$1)/$C2937</f>
        <v>-0.50505050616161629</v>
      </c>
      <c r="V2937" s="1">
        <f>($O2937+$O2937*($Q2937+V$2-$C$1)/$C$1)/$C2937</f>
        <v>-0.50505050505050508</v>
      </c>
      <c r="AA2937"/>
      <c r="AB2937"/>
    </row>
    <row r="2938" spans="1:28" hidden="1" x14ac:dyDescent="0.2">
      <c r="A2938" t="s">
        <v>2702</v>
      </c>
      <c r="B2938" s="5">
        <v>133.75</v>
      </c>
      <c r="C2938" s="2">
        <v>61330086</v>
      </c>
      <c r="D2938" s="2">
        <v>1150000000</v>
      </c>
      <c r="E2938" t="s">
        <v>27</v>
      </c>
      <c r="F2938" s="2">
        <v>216000000</v>
      </c>
      <c r="G2938" s="1">
        <f>D2938/$C$3</f>
        <v>11.563459107234593</v>
      </c>
      <c r="H2938" s="1">
        <f>F2938/$C$3</f>
        <v>2.1719192757936279</v>
      </c>
      <c r="I2938" s="1">
        <f>$B$3/G2938</f>
        <v>0.57335784547826085</v>
      </c>
      <c r="J2938" s="1">
        <f>$B$3/H2938</f>
        <v>3.0525996402777777</v>
      </c>
      <c r="K2938" s="2">
        <v>12753000000</v>
      </c>
      <c r="L2938" s="2">
        <v>8378000000</v>
      </c>
      <c r="M2938" s="1">
        <f>(K2938-L2938)/C2938</f>
        <v>71.335298633039585</v>
      </c>
      <c r="N2938" s="1">
        <f>B2938/M2938</f>
        <v>1.8749483434285714</v>
      </c>
      <c r="O2938" s="2">
        <v>4204000000</v>
      </c>
      <c r="P2938" s="1">
        <f>F2938/O2938*100</f>
        <v>5.1379638439581345</v>
      </c>
      <c r="Q2938" s="1">
        <f>D2938/O2938*100</f>
        <v>27.354900095147478</v>
      </c>
      <c r="R2938" s="1">
        <f>B2938/S2938</f>
        <v>0.71329556543478267</v>
      </c>
      <c r="S2938" s="1">
        <f>($O2938+$O2938*($Q2938-$C$1)/$C$1)/$C2938</f>
        <v>187.50992783541832</v>
      </c>
      <c r="T2938" s="1">
        <f>($O2938+$O2938*($Q2938+T$2-$C$1)/$C$1)/$C2938</f>
        <v>201.21934934185484</v>
      </c>
      <c r="U2938" s="1">
        <f>($O2938+$O2938*($Q2938+U$2-$C$1)/$C$1)/$C2938</f>
        <v>194.36463858863658</v>
      </c>
      <c r="V2938" s="1">
        <f>($O2938+$O2938*($Q2938+V$2-$C$1)/$C$1)/$C2938</f>
        <v>187.50992783541832</v>
      </c>
      <c r="AA2938"/>
      <c r="AB2938"/>
    </row>
    <row r="2939" spans="1:28" hidden="1" x14ac:dyDescent="0.2">
      <c r="A2939" t="s">
        <v>3029</v>
      </c>
      <c r="B2939" s="5">
        <v>39.479999999999997</v>
      </c>
      <c r="C2939" s="2">
        <v>44316000</v>
      </c>
      <c r="D2939" s="2">
        <v>-8000000</v>
      </c>
      <c r="E2939" t="s">
        <v>27</v>
      </c>
      <c r="F2939" s="2">
        <v>23000000</v>
      </c>
      <c r="G2939" s="1">
        <f>D2939/$C$3</f>
        <v>-8.0441454659023248E-2</v>
      </c>
      <c r="H2939" s="1">
        <f>F2939/$C$3</f>
        <v>0.23126918214469186</v>
      </c>
      <c r="I2939" s="1">
        <f>$B$3/G2939</f>
        <v>-82.420190287500006</v>
      </c>
      <c r="J2939" s="1">
        <f>$B$3/H2939</f>
        <v>28.667892273913044</v>
      </c>
      <c r="K2939" s="4">
        <v>2093000000</v>
      </c>
      <c r="L2939" s="4">
        <v>1287000000</v>
      </c>
      <c r="M2939" s="1">
        <f>(K2939-L2939)/C2939</f>
        <v>18.187562054337032</v>
      </c>
      <c r="N2939" s="1">
        <f>B2939/M2939</f>
        <v>2.1707142431761786</v>
      </c>
      <c r="O2939" s="3">
        <v>807000000</v>
      </c>
      <c r="P2939" s="1">
        <f>F2939/O2939*100</f>
        <v>2.8500619578686495</v>
      </c>
      <c r="Q2939" s="1">
        <f>D2939/O2939*100</f>
        <v>-0.99132589838909546</v>
      </c>
      <c r="R2939" s="1">
        <f>B2939/S2939</f>
        <v>-21.869945999999999</v>
      </c>
      <c r="S2939" s="1">
        <f>($O2939+$O2939*($Q2939-$C$1)/$C$1)/$C2939</f>
        <v>-1.8052170773535519</v>
      </c>
      <c r="T2939" s="1">
        <f>($O2939+$O2939*($Q2939+T$2-$C$1)/$C$1)/$C2939</f>
        <v>1.8368083762072362</v>
      </c>
      <c r="U2939" s="1">
        <f>($O2939+$O2939*($Q2939+U$2-$C$1)/$C$1)/$C2939</f>
        <v>1.5795649426840887E-2</v>
      </c>
      <c r="V2939" s="1">
        <f>($O2939+$O2939*($Q2939+V$2-$C$1)/$C$1)/$C2939</f>
        <v>-1.8052170773535519</v>
      </c>
      <c r="AA2939"/>
      <c r="AB2939"/>
    </row>
    <row r="2940" spans="1:28" hidden="1" x14ac:dyDescent="0.2">
      <c r="A2940" t="s">
        <v>3030</v>
      </c>
      <c r="B2940" s="5">
        <v>4.9000000000000004</v>
      </c>
      <c r="C2940" s="2">
        <v>110831000</v>
      </c>
      <c r="D2940" s="2">
        <v>-43000000</v>
      </c>
      <c r="E2940" t="s">
        <v>27</v>
      </c>
      <c r="F2940" s="2">
        <v>-8000000</v>
      </c>
      <c r="G2940" s="1">
        <f>D2940/$C$3</f>
        <v>-0.43237281879224998</v>
      </c>
      <c r="H2940" s="1">
        <f>F2940/$C$3</f>
        <v>-8.0441454659023248E-2</v>
      </c>
      <c r="I2940" s="1">
        <f>$B$3/G2940</f>
        <v>-15.333988890697675</v>
      </c>
      <c r="J2940" s="1">
        <f>$B$3/H2940</f>
        <v>-82.420190287500006</v>
      </c>
      <c r="K2940" s="3">
        <v>202000000</v>
      </c>
      <c r="L2940" s="3">
        <v>162000000</v>
      </c>
      <c r="M2940" s="1">
        <f>(K2940-L2940)/C2940</f>
        <v>0.36090985374128176</v>
      </c>
      <c r="N2940" s="1">
        <f>B2940/M2940</f>
        <v>13.576797500000001</v>
      </c>
      <c r="O2940" s="3">
        <v>40000000</v>
      </c>
      <c r="P2940" s="1">
        <f>F2940/O2940*100</f>
        <v>-20</v>
      </c>
      <c r="Q2940" s="1">
        <f>D2940/O2940*100</f>
        <v>-107.5</v>
      </c>
      <c r="R2940" s="1">
        <f>B2940/S2940</f>
        <v>-1.2629579069767443</v>
      </c>
      <c r="S2940" s="1">
        <f>($O2940+$O2940*($Q2940-$C$1)/$C$1)/$C2940</f>
        <v>-3.8797809277187789</v>
      </c>
      <c r="T2940" s="1">
        <f>($O2940+$O2940*($Q2940+T$2-$C$1)/$C$1)/$C2940</f>
        <v>-3.8075989569705229</v>
      </c>
      <c r="U2940" s="1">
        <f>($O2940+$O2940*($Q2940+U$2-$C$1)/$C$1)/$C2940</f>
        <v>-3.8436899423446507</v>
      </c>
      <c r="V2940" s="1">
        <f>($O2940+$O2940*($Q2940+V$2-$C$1)/$C$1)/$C2940</f>
        <v>-3.8797809277187789</v>
      </c>
      <c r="AA2940"/>
      <c r="AB2940"/>
    </row>
    <row r="2941" spans="1:28" hidden="1" x14ac:dyDescent="0.2">
      <c r="A2941" t="s">
        <v>3031</v>
      </c>
      <c r="B2941" s="5">
        <v>10.77</v>
      </c>
      <c r="C2941" s="2">
        <v>1129245695</v>
      </c>
      <c r="D2941" s="2">
        <v>99000000</v>
      </c>
      <c r="E2941" t="s">
        <v>27</v>
      </c>
      <c r="F2941" s="2">
        <v>99000000</v>
      </c>
      <c r="G2941" s="1">
        <f>D2941/$C$3</f>
        <v>0.99546300140541277</v>
      </c>
      <c r="H2941" s="1">
        <f>F2941/$C$3</f>
        <v>0.99546300140541277</v>
      </c>
      <c r="I2941" s="1">
        <f>$B$3/G2941</f>
        <v>6.6602173969696965</v>
      </c>
      <c r="J2941" s="1">
        <f>$B$3/H2941</f>
        <v>6.6602173969696965</v>
      </c>
      <c r="K2941" s="4">
        <v>915993000000</v>
      </c>
      <c r="L2941" s="4">
        <v>838428000000</v>
      </c>
      <c r="M2941" s="1">
        <f>(K2941-L2941)/C2941</f>
        <v>68.687443612525797</v>
      </c>
      <c r="N2941" s="1">
        <f>B2941/M2941</f>
        <v>0.15679721698124152</v>
      </c>
      <c r="O2941" s="4">
        <v>65274000000</v>
      </c>
      <c r="P2941" s="1">
        <f>F2941/O2941*100</f>
        <v>0.15166835187057634</v>
      </c>
      <c r="Q2941" s="1">
        <f>D2941/O2941*100</f>
        <v>0.15166835187057634</v>
      </c>
      <c r="R2941" s="1">
        <f>B2941/S2941</f>
        <v>12.284824378939394</v>
      </c>
      <c r="S2941" s="1">
        <f>($O2941+$O2941*($Q2941-$C$1)/$C$1)/$C2941</f>
        <v>0.87669140948108726</v>
      </c>
      <c r="T2941" s="1">
        <f>($O2941+$O2941*($Q2941+T$2-$C$1)/$C$1)/$C2941</f>
        <v>12.437328795838358</v>
      </c>
      <c r="U2941" s="1">
        <f>($O2941+$O2941*($Q2941+U$2-$C$1)/$C$1)/$C2941</f>
        <v>6.657010102659723</v>
      </c>
      <c r="V2941" s="1">
        <f>($O2941+$O2941*($Q2941+V$2-$C$1)/$C$1)/$C2941</f>
        <v>0.87669140948108726</v>
      </c>
      <c r="AA2941"/>
      <c r="AB2941"/>
    </row>
    <row r="2942" spans="1:28" hidden="1" x14ac:dyDescent="0.2">
      <c r="A2942" t="s">
        <v>3032</v>
      </c>
      <c r="B2942" s="5">
        <v>32.83</v>
      </c>
      <c r="C2942" s="2">
        <v>32844000</v>
      </c>
      <c r="D2942" s="2">
        <v>-19000000</v>
      </c>
      <c r="E2942" t="s">
        <v>114</v>
      </c>
      <c r="F2942" s="2">
        <v>-6000000</v>
      </c>
      <c r="G2942" s="1">
        <f>D2942/$C$3</f>
        <v>-0.19104845481518024</v>
      </c>
      <c r="H2942" s="1">
        <f>F2942/$C$3</f>
        <v>-6.0331090994267443E-2</v>
      </c>
      <c r="I2942" s="1">
        <f>$B$3/G2942</f>
        <v>-34.703238015789474</v>
      </c>
      <c r="J2942" s="1">
        <f>$B$3/H2942</f>
        <v>-109.89358704999999</v>
      </c>
      <c r="K2942" s="3">
        <v>170000000</v>
      </c>
      <c r="L2942" s="3">
        <v>117000000</v>
      </c>
      <c r="M2942" s="1">
        <f>(K2942-L2942)/C2942</f>
        <v>1.6136889538424066</v>
      </c>
      <c r="N2942" s="1">
        <f>B2942/M2942</f>
        <v>20.344689056603773</v>
      </c>
      <c r="O2942" s="3">
        <v>53000000</v>
      </c>
      <c r="P2942" s="1">
        <f>F2942/O2942*100</f>
        <v>-11.320754716981133</v>
      </c>
      <c r="Q2942" s="1">
        <f>D2942/O2942*100</f>
        <v>-35.849056603773583</v>
      </c>
      <c r="R2942" s="1">
        <f>B2942/S2942</f>
        <v>-5.6750974736842101</v>
      </c>
      <c r="S2942" s="1">
        <f>($O2942+$O2942*($Q2942-$C$1)/$C$1)/$C2942</f>
        <v>-5.7849226647180609</v>
      </c>
      <c r="T2942" s="1">
        <f>($O2942+$O2942*($Q2942+T$2-$C$1)/$C$1)/$C2942</f>
        <v>-5.46218487394958</v>
      </c>
      <c r="U2942" s="1">
        <f>($O2942+$O2942*($Q2942+U$2-$C$1)/$C$1)/$C2942</f>
        <v>-5.6235537693338209</v>
      </c>
      <c r="V2942" s="1">
        <f>($O2942+$O2942*($Q2942+V$2-$C$1)/$C$1)/$C2942</f>
        <v>-5.7849226647180609</v>
      </c>
      <c r="AA2942"/>
      <c r="AB2942"/>
    </row>
    <row r="2943" spans="1:28" hidden="1" x14ac:dyDescent="0.2">
      <c r="A2943" t="s">
        <v>3175</v>
      </c>
      <c r="B2943" s="5">
        <v>2.37</v>
      </c>
      <c r="C2943" s="2">
        <v>24138191</v>
      </c>
      <c r="D2943" s="2">
        <v>8000000</v>
      </c>
      <c r="E2943" t="s">
        <v>27</v>
      </c>
      <c r="F2943" s="2">
        <v>-0.41</v>
      </c>
      <c r="G2943" s="1">
        <f>D2943/$C$3</f>
        <v>8.0441454659023248E-2</v>
      </c>
      <c r="H2943" s="1">
        <f>F2943/$C$3</f>
        <v>-4.1226245512749411E-9</v>
      </c>
      <c r="I2943" s="1">
        <f>$B$3/G2943</f>
        <v>82.420190287500006</v>
      </c>
      <c r="J2943" s="1">
        <f>$B$3/H2943</f>
        <v>-1608198834.8780489</v>
      </c>
      <c r="K2943" s="2">
        <v>55000000</v>
      </c>
      <c r="L2943" s="2">
        <v>0.64</v>
      </c>
      <c r="M2943" s="1">
        <f>(K2943-L2943)/C2943</f>
        <v>2.2785468621074378</v>
      </c>
      <c r="N2943" s="1">
        <f>B2943/M2943</f>
        <v>1.0401366061034079</v>
      </c>
      <c r="O2943" s="2">
        <v>55000000</v>
      </c>
      <c r="P2943" s="1">
        <f>F2943/O2943*100</f>
        <v>-7.4545454545454548E-7</v>
      </c>
      <c r="Q2943" s="1">
        <f>D2943/O2943*100</f>
        <v>14.545454545454545</v>
      </c>
      <c r="R2943" s="1">
        <f>B2943/S2943</f>
        <v>0.71509390837499998</v>
      </c>
      <c r="S2943" s="1">
        <f>($O2943+$O2943*($Q2943-$C$1)/$C$1)/$C2943</f>
        <v>3.3142500198130009</v>
      </c>
      <c r="T2943" s="1">
        <f>($O2943+$O2943*($Q2943+T$2-$C$1)/$C$1)/$C2943</f>
        <v>3.7699593975372885</v>
      </c>
      <c r="U2943" s="1">
        <f>($O2943+$O2943*($Q2943+U$2-$C$1)/$C$1)/$C2943</f>
        <v>3.5421047086751449</v>
      </c>
      <c r="V2943" s="1">
        <f>($O2943+$O2943*($Q2943+V$2-$C$1)/$C$1)/$C2943</f>
        <v>3.3142500198130009</v>
      </c>
      <c r="AA2943"/>
      <c r="AB2943"/>
    </row>
    <row r="2944" spans="1:28" hidden="1" x14ac:dyDescent="0.2">
      <c r="A2944" t="s">
        <v>3034</v>
      </c>
      <c r="B2944" s="5">
        <v>21.12</v>
      </c>
      <c r="C2944" s="2">
        <v>330769341</v>
      </c>
      <c r="D2944" s="2">
        <v>-385000000</v>
      </c>
      <c r="E2944" t="s">
        <v>27</v>
      </c>
      <c r="F2944" s="2">
        <v>-123000000</v>
      </c>
      <c r="G2944" s="1">
        <f>D2944/$C$3</f>
        <v>-3.8712450054654939</v>
      </c>
      <c r="H2944" s="1">
        <f>F2944/$C$3</f>
        <v>-1.2367873653824826</v>
      </c>
      <c r="I2944" s="1">
        <f>$B$3/G2944</f>
        <v>-1.7126273306493507</v>
      </c>
      <c r="J2944" s="1">
        <f>$B$3/H2944</f>
        <v>-5.3606627829268287</v>
      </c>
      <c r="K2944" s="4">
        <v>1591000000</v>
      </c>
      <c r="L2944" s="3">
        <v>339000000</v>
      </c>
      <c r="M2944" s="1">
        <f>(K2944-L2944)/C2944</f>
        <v>3.7851150176581814</v>
      </c>
      <c r="N2944" s="1">
        <f>B2944/M2944</f>
        <v>5.5797511836421725</v>
      </c>
      <c r="O2944" s="4">
        <v>1252000000</v>
      </c>
      <c r="P2944" s="1">
        <f>F2944/O2944*100</f>
        <v>-9.8242811501597451</v>
      </c>
      <c r="Q2944" s="1">
        <f>D2944/O2944*100</f>
        <v>-30.750798722044731</v>
      </c>
      <c r="R2944" s="1">
        <f>B2944/S2944</f>
        <v>-1.8145060991999995</v>
      </c>
      <c r="S2944" s="1">
        <f>($O2944+$O2944*($Q2944-$C$1)/$C$1)/$C2944</f>
        <v>-11.639531004779554</v>
      </c>
      <c r="T2944" s="1">
        <f>($O2944+$O2944*($Q2944+T$2-$C$1)/$C$1)/$C2944</f>
        <v>-10.882508001247917</v>
      </c>
      <c r="U2944" s="1">
        <f>($O2944+$O2944*($Q2944+U$2-$C$1)/$C$1)/$C2944</f>
        <v>-11.261019503013737</v>
      </c>
      <c r="V2944" s="1">
        <f>($O2944+$O2944*($Q2944+V$2-$C$1)/$C$1)/$C2944</f>
        <v>-11.639531004779554</v>
      </c>
      <c r="AA2944"/>
      <c r="AB2944"/>
    </row>
    <row r="2945" spans="1:28" hidden="1" x14ac:dyDescent="0.2">
      <c r="A2945" t="s">
        <v>3035</v>
      </c>
      <c r="B2945" s="5">
        <v>35.299999999999997</v>
      </c>
      <c r="C2945" s="2">
        <v>59638135</v>
      </c>
      <c r="D2945" s="2">
        <v>141000000</v>
      </c>
      <c r="E2945" t="s">
        <v>27</v>
      </c>
      <c r="F2945" s="2">
        <v>41000000</v>
      </c>
      <c r="G2945" s="1">
        <f>D2945/$C$3</f>
        <v>1.4177806383652849</v>
      </c>
      <c r="H2945" s="1">
        <f>F2945/$C$3</f>
        <v>0.41226245512749415</v>
      </c>
      <c r="I2945" s="1">
        <f>$B$3/G2945</f>
        <v>4.6763228531914889</v>
      </c>
      <c r="J2945" s="1">
        <f>$B$3/H2945</f>
        <v>16.081988348780488</v>
      </c>
      <c r="K2945" s="3">
        <v>806000000</v>
      </c>
      <c r="L2945" s="3">
        <v>442000000</v>
      </c>
      <c r="M2945" s="1">
        <f>(K2945-L2945)/C2945</f>
        <v>6.1034772465637968</v>
      </c>
      <c r="N2945" s="1">
        <f>B2945/M2945</f>
        <v>5.7835883667582415</v>
      </c>
      <c r="O2945" s="3">
        <v>414000000</v>
      </c>
      <c r="P2945" s="1">
        <f>F2945/O2945*100</f>
        <v>9.9033816425120769</v>
      </c>
      <c r="Q2945" s="1">
        <f>D2945/O2945*100</f>
        <v>34.057971014492757</v>
      </c>
      <c r="R2945" s="1">
        <f>B2945/S2945</f>
        <v>1.493068202482269</v>
      </c>
      <c r="S2945" s="1">
        <f>($O2945+$O2945*($Q2945-$C$1)/$C$1)/$C2945</f>
        <v>23.642590433118009</v>
      </c>
      <c r="T2945" s="1">
        <f>($O2945+$O2945*($Q2945+T$2-$C$1)/$C$1)/$C2945</f>
        <v>25.030963828764939</v>
      </c>
      <c r="U2945" s="1">
        <f>($O2945+$O2945*($Q2945+U$2-$C$1)/$C$1)/$C2945</f>
        <v>24.336777130941474</v>
      </c>
      <c r="V2945" s="1">
        <f>($O2945+$O2945*($Q2945+V$2-$C$1)/$C$1)/$C2945</f>
        <v>23.642590433118009</v>
      </c>
      <c r="AA2945"/>
      <c r="AB2945"/>
    </row>
    <row r="2946" spans="1:28" hidden="1" x14ac:dyDescent="0.2">
      <c r="A2946" t="s">
        <v>3036</v>
      </c>
      <c r="B2946" s="5">
        <v>2.6</v>
      </c>
      <c r="C2946" s="2">
        <v>22714000</v>
      </c>
      <c r="D2946" s="2">
        <v>-16000000</v>
      </c>
      <c r="E2946" t="s">
        <v>27</v>
      </c>
      <c r="F2946" s="2">
        <v>-16000000</v>
      </c>
      <c r="G2946" s="1">
        <f>D2946/$C$3</f>
        <v>-0.1608829093180465</v>
      </c>
      <c r="H2946" s="1">
        <f>F2946/$C$3</f>
        <v>-0.1608829093180465</v>
      </c>
      <c r="I2946" s="1">
        <f>$B$3/G2946</f>
        <v>-41.210095143750003</v>
      </c>
      <c r="J2946" s="1">
        <f>$B$3/H2946</f>
        <v>-41.210095143750003</v>
      </c>
      <c r="K2946" s="3">
        <v>132000000</v>
      </c>
      <c r="L2946" s="3">
        <v>141000000</v>
      </c>
      <c r="M2946" s="1">
        <f>(K2946-L2946)/C2946</f>
        <v>-0.39623139913709604</v>
      </c>
      <c r="N2946" s="1">
        <f>B2946/M2946</f>
        <v>-6.5618222222222231</v>
      </c>
      <c r="O2946" s="3">
        <v>-9000000</v>
      </c>
      <c r="P2946" s="1">
        <f>F2946/O2946*100</f>
        <v>177.77777777777777</v>
      </c>
      <c r="Q2946" s="1">
        <f>D2946/O2946*100</f>
        <v>177.77777777777777</v>
      </c>
      <c r="R2946" s="1">
        <f>B2946/S2946</f>
        <v>-0.36910250000000006</v>
      </c>
      <c r="S2946" s="1">
        <f>($O2946+$O2946*($Q2946-$C$1)/$C$1)/$C2946</f>
        <v>-7.0441137624372629</v>
      </c>
      <c r="T2946" s="1">
        <f>($O2946+$O2946*($Q2946+T$2-$C$1)/$C$1)/$C2946</f>
        <v>-7.1233600422646823</v>
      </c>
      <c r="U2946" s="1">
        <f>($O2946+$O2946*($Q2946+U$2-$C$1)/$C$1)/$C2946</f>
        <v>-7.0837369023509726</v>
      </c>
      <c r="V2946" s="1">
        <f>($O2946+$O2946*($Q2946+V$2-$C$1)/$C$1)/$C2946</f>
        <v>-7.0441137624372629</v>
      </c>
      <c r="AA2946"/>
      <c r="AB2946"/>
    </row>
    <row r="2947" spans="1:28" hidden="1" x14ac:dyDescent="0.2">
      <c r="A2947" t="s">
        <v>3037</v>
      </c>
      <c r="B2947" s="5">
        <v>141.86000000000001</v>
      </c>
      <c r="C2947" s="2">
        <v>72392000</v>
      </c>
      <c r="D2947" s="2">
        <v>862000000</v>
      </c>
      <c r="E2947" t="s">
        <v>27</v>
      </c>
      <c r="F2947" s="2">
        <v>156000000</v>
      </c>
      <c r="G2947" s="1">
        <f>D2947/$C$3</f>
        <v>8.6675667395097555</v>
      </c>
      <c r="H2947" s="1">
        <f>F2947/$C$3</f>
        <v>1.5686083658509535</v>
      </c>
      <c r="I2947" s="1">
        <f>$B$3/G2947</f>
        <v>0.76492055951276106</v>
      </c>
      <c r="J2947" s="1">
        <f>$B$3/H2947</f>
        <v>4.226676425</v>
      </c>
      <c r="K2947" s="4">
        <v>13393000000</v>
      </c>
      <c r="L2947" s="4">
        <v>5627000000</v>
      </c>
      <c r="M2947" s="1">
        <f>(K2947-L2947)/C2947</f>
        <v>107.27704718753454</v>
      </c>
      <c r="N2947" s="1">
        <f>B2947/M2947</f>
        <v>1.3223704764357456</v>
      </c>
      <c r="O2947" s="4">
        <v>7759000000</v>
      </c>
      <c r="P2947" s="1">
        <f>F2947/O2947*100</f>
        <v>2.010568372212914</v>
      </c>
      <c r="Q2947" s="1">
        <f>D2947/O2947*100</f>
        <v>11.109679082355974</v>
      </c>
      <c r="R2947" s="1">
        <f>B2947/S2947</f>
        <v>1.1913606867749422</v>
      </c>
      <c r="S2947" s="1">
        <f>($O2947+$O2947*($Q2947-$C$1)/$C$1)/$C2947</f>
        <v>119.0739308210852</v>
      </c>
      <c r="T2947" s="1">
        <f>($O2947+$O2947*($Q2947+T$2-$C$1)/$C$1)/$C2947</f>
        <v>140.51000110509449</v>
      </c>
      <c r="U2947" s="1">
        <f>($O2947+$O2947*($Q2947+U$2-$C$1)/$C$1)/$C2947</f>
        <v>129.79196596308984</v>
      </c>
      <c r="V2947" s="1">
        <f>($O2947+$O2947*($Q2947+V$2-$C$1)/$C$1)/$C2947</f>
        <v>119.0739308210852</v>
      </c>
      <c r="AA2947"/>
      <c r="AB2947"/>
    </row>
    <row r="2948" spans="1:28" hidden="1" x14ac:dyDescent="0.2">
      <c r="A2948" t="s">
        <v>3038</v>
      </c>
      <c r="B2948" s="5">
        <v>5.53</v>
      </c>
      <c r="C2948" s="2">
        <v>15134422</v>
      </c>
      <c r="D2948" s="2">
        <v>-32000000</v>
      </c>
      <c r="E2948" t="s">
        <v>27</v>
      </c>
      <c r="F2948" s="2">
        <v>-11000000</v>
      </c>
      <c r="G2948" s="1">
        <f>D2948/$C$3</f>
        <v>-0.32176581863609299</v>
      </c>
      <c r="H2948" s="1">
        <f>F2948/$C$3</f>
        <v>-0.11060700015615697</v>
      </c>
      <c r="I2948" s="1">
        <f>$B$3/G2948</f>
        <v>-20.605047571875001</v>
      </c>
      <c r="J2948" s="1">
        <f>$B$3/H2948</f>
        <v>-59.941956572727271</v>
      </c>
      <c r="K2948" s="3">
        <v>73000000</v>
      </c>
      <c r="L2948" s="3">
        <v>53000000</v>
      </c>
      <c r="M2948" s="1">
        <f>(K2948-L2948)/C2948</f>
        <v>1.3214908372450562</v>
      </c>
      <c r="N2948" s="1">
        <f>B2948/M2948</f>
        <v>4.1846676830000007</v>
      </c>
      <c r="O2948" s="3">
        <v>20000000</v>
      </c>
      <c r="P2948" s="1">
        <f>F2948/O2948*100</f>
        <v>-55.000000000000007</v>
      </c>
      <c r="Q2948" s="1">
        <f>D2948/O2948*100</f>
        <v>-160</v>
      </c>
      <c r="R2948" s="1">
        <f>B2948/S2948</f>
        <v>-0.26154173018750004</v>
      </c>
      <c r="S2948" s="1">
        <f>($O2948+$O2948*($Q2948-$C$1)/$C$1)/$C2948</f>
        <v>-21.1438533959209</v>
      </c>
      <c r="T2948" s="1">
        <f>($O2948+$O2948*($Q2948+T$2-$C$1)/$C$1)/$C2948</f>
        <v>-20.87955522847189</v>
      </c>
      <c r="U2948" s="1">
        <f>($O2948+$O2948*($Q2948+U$2-$C$1)/$C$1)/$C2948</f>
        <v>-21.011704312196397</v>
      </c>
      <c r="V2948" s="1">
        <f>($O2948+$O2948*($Q2948+V$2-$C$1)/$C$1)/$C2948</f>
        <v>-21.1438533959209</v>
      </c>
      <c r="AA2948"/>
      <c r="AB2948"/>
    </row>
    <row r="2949" spans="1:28" hidden="1" x14ac:dyDescent="0.2">
      <c r="A2949" t="s">
        <v>3039</v>
      </c>
      <c r="B2949" s="5">
        <v>2.21</v>
      </c>
      <c r="C2949" s="2">
        <v>1247998533</v>
      </c>
      <c r="D2949" s="2">
        <v>-162000000</v>
      </c>
      <c r="E2949" t="s">
        <v>61</v>
      </c>
      <c r="F2949" s="2">
        <v>-162000000</v>
      </c>
      <c r="G2949" s="1">
        <f>D2949/$C$3</f>
        <v>-1.6289394568452209</v>
      </c>
      <c r="H2949" s="1">
        <f>F2949/$C$3</f>
        <v>-1.6289394568452209</v>
      </c>
      <c r="I2949" s="1">
        <f>$B$3/G2949</f>
        <v>-4.0701328537037034</v>
      </c>
      <c r="J2949" s="1">
        <f>$B$3/H2949</f>
        <v>-4.0701328537037034</v>
      </c>
      <c r="K2949" s="4">
        <v>4604000000</v>
      </c>
      <c r="L2949" s="3">
        <v>556000000</v>
      </c>
      <c r="M2949" s="1">
        <f>(K2949-L2949)/C2949</f>
        <v>3.2435935563715925</v>
      </c>
      <c r="N2949" s="1">
        <f>B2949/M2949</f>
        <v>0.681343072611166</v>
      </c>
      <c r="O2949" s="4">
        <v>4048000000</v>
      </c>
      <c r="P2949" s="1">
        <f>F2949/O2949*100</f>
        <v>-4.0019762845849804</v>
      </c>
      <c r="Q2949" s="1">
        <f>D2949/O2949*100</f>
        <v>-4.0019762845849804</v>
      </c>
      <c r="R2949" s="1">
        <f>B2949/S2949</f>
        <v>-1.7025165172407408</v>
      </c>
      <c r="S2949" s="1">
        <f>($O2949+$O2949*($Q2949-$C$1)/$C$1)/$C2949</f>
        <v>-1.2980784489431767</v>
      </c>
      <c r="T2949" s="1">
        <f>($O2949+$O2949*($Q2949+T$2-$C$1)/$C$1)/$C2949</f>
        <v>-0.64935973766885835</v>
      </c>
      <c r="U2949" s="1">
        <f>($O2949+$O2949*($Q2949+U$2-$C$1)/$C$1)/$C2949</f>
        <v>-0.97371909330601758</v>
      </c>
      <c r="V2949" s="1">
        <f>($O2949+$O2949*($Q2949+V$2-$C$1)/$C$1)/$C2949</f>
        <v>-1.2980784489431767</v>
      </c>
      <c r="AA2949"/>
      <c r="AB2949"/>
    </row>
    <row r="2950" spans="1:28" hidden="1" x14ac:dyDescent="0.2">
      <c r="A2950" t="s">
        <v>3040</v>
      </c>
      <c r="B2950" s="5">
        <v>4.25</v>
      </c>
      <c r="C2950" s="2">
        <v>310627024</v>
      </c>
      <c r="D2950" s="2">
        <v>-37000000</v>
      </c>
      <c r="E2950" t="s">
        <v>27</v>
      </c>
      <c r="F2950" s="2">
        <v>-37000000</v>
      </c>
      <c r="G2950" s="1">
        <f>D2950/$C$3</f>
        <v>-0.37204172779798256</v>
      </c>
      <c r="H2950" s="1">
        <f>F2950/$C$3</f>
        <v>-0.37204172779798256</v>
      </c>
      <c r="I2950" s="1">
        <f>$B$3/G2950</f>
        <v>-17.820581683783782</v>
      </c>
      <c r="J2950" s="1">
        <f>$B$3/H2950</f>
        <v>-17.820581683783782</v>
      </c>
      <c r="K2950" s="3">
        <v>0.1</v>
      </c>
      <c r="L2950" s="3">
        <v>0.19</v>
      </c>
      <c r="M2950" s="1">
        <f>(K2950-L2950)/C2950</f>
        <v>-2.8973654269050329E-10</v>
      </c>
      <c r="N2950" s="1">
        <f>B2950/M2950</f>
        <v>-14668498355.555557</v>
      </c>
      <c r="O2950" s="3">
        <v>-0.08</v>
      </c>
      <c r="P2950" s="1">
        <f>F2950/O2950*100</f>
        <v>46250000000</v>
      </c>
      <c r="Q2950" s="1">
        <f>D2950/O2950*100</f>
        <v>46250000000</v>
      </c>
      <c r="R2950" s="1">
        <f>B2950/S2950</f>
        <v>-3.5680131135135138</v>
      </c>
      <c r="S2950" s="1">
        <f>($O2950+$O2950*($Q2950-$C$1)/$C$1)/$C2950</f>
        <v>-1.1911391199498469</v>
      </c>
      <c r="T2950" s="1">
        <f>($O2950+$O2950*($Q2950+T$2-$C$1)/$C$1)/$C2950</f>
        <v>-1.1911391200013557</v>
      </c>
      <c r="U2950" s="1">
        <f>($O2950+$O2950*($Q2950+U$2-$C$1)/$C$1)/$C2950</f>
        <v>-1.1911391199756014</v>
      </c>
      <c r="V2950" s="1">
        <f>($O2950+$O2950*($Q2950+V$2-$C$1)/$C$1)/$C2950</f>
        <v>-1.1911391199498469</v>
      </c>
      <c r="AA2950"/>
      <c r="AB2950"/>
    </row>
    <row r="2951" spans="1:28" hidden="1" x14ac:dyDescent="0.2">
      <c r="A2951" t="s">
        <v>3041</v>
      </c>
      <c r="B2951" s="5">
        <v>0.94</v>
      </c>
      <c r="C2951" s="2">
        <v>45464746</v>
      </c>
      <c r="D2951" s="2">
        <v>-12000000</v>
      </c>
      <c r="E2951" t="s">
        <v>27</v>
      </c>
      <c r="F2951" s="2">
        <v>-4000000</v>
      </c>
      <c r="G2951" s="1">
        <f>D2951/$C$3</f>
        <v>-0.12066218198853489</v>
      </c>
      <c r="H2951" s="1">
        <f>F2951/$C$3</f>
        <v>-4.0220727329511624E-2</v>
      </c>
      <c r="I2951" s="1">
        <f>$B$3/G2951</f>
        <v>-54.946793524999997</v>
      </c>
      <c r="J2951" s="1">
        <f>$B$3/H2951</f>
        <v>-164.84038057500001</v>
      </c>
      <c r="K2951" s="3">
        <v>30000000</v>
      </c>
      <c r="L2951" s="3">
        <v>11000000</v>
      </c>
      <c r="M2951" s="1">
        <f>(K2951-L2951)/C2951</f>
        <v>0.41790621683006873</v>
      </c>
      <c r="N2951" s="1">
        <f>B2951/M2951</f>
        <v>2.2493084863157895</v>
      </c>
      <c r="O2951" s="3">
        <v>19000000</v>
      </c>
      <c r="P2951" s="1">
        <f>F2951/O2951*100</f>
        <v>-21.052631578947366</v>
      </c>
      <c r="Q2951" s="1">
        <f>D2951/O2951*100</f>
        <v>-63.157894736842103</v>
      </c>
      <c r="R2951" s="1">
        <f>B2951/S2951</f>
        <v>-0.35614051033333333</v>
      </c>
      <c r="S2951" s="1">
        <f>($O2951+$O2951*($Q2951-$C$1)/$C$1)/$C2951</f>
        <v>-2.6394076852425394</v>
      </c>
      <c r="T2951" s="1">
        <f>($O2951+$O2951*($Q2951+T$2-$C$1)/$C$1)/$C2951</f>
        <v>-2.5558264418765257</v>
      </c>
      <c r="U2951" s="1">
        <f>($O2951+$O2951*($Q2951+U$2-$C$1)/$C$1)/$C2951</f>
        <v>-2.5976170635595324</v>
      </c>
      <c r="V2951" s="1">
        <f>($O2951+$O2951*($Q2951+V$2-$C$1)/$C$1)/$C2951</f>
        <v>-2.6394076852425394</v>
      </c>
      <c r="AA2951"/>
      <c r="AB2951"/>
    </row>
    <row r="2952" spans="1:28" hidden="1" x14ac:dyDescent="0.2">
      <c r="A2952" t="s">
        <v>3042</v>
      </c>
      <c r="B2952" s="5">
        <v>13.55</v>
      </c>
      <c r="C2952" s="2">
        <v>36937912</v>
      </c>
      <c r="D2952" s="2">
        <v>-30000000</v>
      </c>
      <c r="E2952" t="s">
        <v>27</v>
      </c>
      <c r="F2952" s="2">
        <v>-38000000</v>
      </c>
      <c r="G2952" s="1">
        <f>D2952/$C$3</f>
        <v>-0.30165545497133722</v>
      </c>
      <c r="H2952" s="1">
        <f>F2952/$C$3</f>
        <v>-0.38209690963036047</v>
      </c>
      <c r="I2952" s="1">
        <f>$B$3/G2952</f>
        <v>-21.978717409999998</v>
      </c>
      <c r="J2952" s="1">
        <f>$B$3/H2952</f>
        <v>-17.351619007894737</v>
      </c>
      <c r="K2952" s="3">
        <v>93000000</v>
      </c>
      <c r="L2952" s="3">
        <v>40000000</v>
      </c>
      <c r="M2952" s="1">
        <f>(K2952-L2952)/C2952</f>
        <v>1.4348401717996404</v>
      </c>
      <c r="N2952" s="1">
        <f>B2952/M2952</f>
        <v>9.4435605207547173</v>
      </c>
      <c r="O2952" s="3">
        <v>53000000</v>
      </c>
      <c r="P2952" s="1">
        <f>F2952/O2952*100</f>
        <v>-71.698113207547166</v>
      </c>
      <c r="Q2952" s="1">
        <f>D2952/O2952*100</f>
        <v>-56.60377358490566</v>
      </c>
      <c r="R2952" s="1">
        <f>B2952/S2952</f>
        <v>-1.6683623586666663</v>
      </c>
      <c r="S2952" s="1">
        <f>($O2952+$O2952*($Q2952-$C$1)/$C$1)/$C2952</f>
        <v>-8.1217368215074011</v>
      </c>
      <c r="T2952" s="1">
        <f>($O2952+$O2952*($Q2952+T$2-$C$1)/$C$1)/$C2952</f>
        <v>-7.834768787147472</v>
      </c>
      <c r="U2952" s="1">
        <f>($O2952+$O2952*($Q2952+U$2-$C$1)/$C$1)/$C2952</f>
        <v>-7.9782528043274361</v>
      </c>
      <c r="V2952" s="1">
        <f>($O2952+$O2952*($Q2952+V$2-$C$1)/$C$1)/$C2952</f>
        <v>-8.1217368215074011</v>
      </c>
      <c r="AA2952"/>
      <c r="AB2952"/>
    </row>
    <row r="2953" spans="1:28" hidden="1" x14ac:dyDescent="0.2">
      <c r="A2953" t="s">
        <v>3043</v>
      </c>
      <c r="B2953" s="5">
        <v>134.57</v>
      </c>
      <c r="C2953" s="2">
        <v>62711000</v>
      </c>
      <c r="D2953" s="2">
        <v>707000000</v>
      </c>
      <c r="E2953" t="s">
        <v>27</v>
      </c>
      <c r="F2953" s="2">
        <v>175000000</v>
      </c>
      <c r="G2953" s="1">
        <f>D2953/$C$3</f>
        <v>7.1090135554911802</v>
      </c>
      <c r="H2953" s="1">
        <f>F2953/$C$3</f>
        <v>1.7596568206661336</v>
      </c>
      <c r="I2953" s="1">
        <f>$B$3/G2953</f>
        <v>0.93261884342291368</v>
      </c>
      <c r="J2953" s="1">
        <f>$B$3/H2953</f>
        <v>3.7677801274285714</v>
      </c>
      <c r="K2953" s="4">
        <v>6701000000</v>
      </c>
      <c r="L2953" s="4">
        <v>4870000000</v>
      </c>
      <c r="M2953" s="1">
        <f>(K2953-L2953)/C2953</f>
        <v>29.197429478081997</v>
      </c>
      <c r="N2953" s="1">
        <f>B2953/M2953</f>
        <v>4.6089673784817036</v>
      </c>
      <c r="O2953" s="4">
        <v>1831000000</v>
      </c>
      <c r="P2953" s="1">
        <f>F2953/O2953*100</f>
        <v>9.5576187875477885</v>
      </c>
      <c r="Q2953" s="1">
        <f>D2953/O2953*100</f>
        <v>38.61277990169306</v>
      </c>
      <c r="R2953" s="1">
        <f>B2953/S2953</f>
        <v>1.1936378033946251</v>
      </c>
      <c r="S2953" s="1">
        <f>($O2953+$O2953*($Q2953-$C$1)/$C$1)/$C2953</f>
        <v>112.7393918132385</v>
      </c>
      <c r="T2953" s="1">
        <f>($O2953+$O2953*($Q2953+T$2-$C$1)/$C$1)/$C2953</f>
        <v>118.57887770885489</v>
      </c>
      <c r="U2953" s="1">
        <f>($O2953+$O2953*($Q2953+U$2-$C$1)/$C$1)/$C2953</f>
        <v>115.65913476104669</v>
      </c>
      <c r="V2953" s="1">
        <f>($O2953+$O2953*($Q2953+V$2-$C$1)/$C$1)/$C2953</f>
        <v>112.7393918132385</v>
      </c>
      <c r="AA2953"/>
      <c r="AB2953"/>
    </row>
    <row r="2954" spans="1:28" hidden="1" x14ac:dyDescent="0.2">
      <c r="A2954" t="s">
        <v>3044</v>
      </c>
      <c r="B2954" s="5">
        <v>56.12</v>
      </c>
      <c r="C2954" s="2">
        <v>216600000</v>
      </c>
      <c r="D2954" s="2">
        <v>1117000000</v>
      </c>
      <c r="E2954" t="s">
        <v>114</v>
      </c>
      <c r="F2954" s="2">
        <v>-403000000</v>
      </c>
      <c r="G2954" s="1">
        <f>D2954/$C$3</f>
        <v>11.231638106766122</v>
      </c>
      <c r="H2954" s="1">
        <f>F2954/$C$3</f>
        <v>-4.0522382784482964</v>
      </c>
      <c r="I2954" s="1">
        <f>$B$3/G2954</f>
        <v>0.59029679704565807</v>
      </c>
      <c r="J2954" s="1">
        <f>$B$3/H2954</f>
        <v>-1.6361328096774193</v>
      </c>
      <c r="K2954" s="4">
        <v>28752000000</v>
      </c>
      <c r="L2954" s="4">
        <v>15345000000</v>
      </c>
      <c r="M2954" s="1">
        <f>(K2954-L2954)/C2954</f>
        <v>61.897506925207757</v>
      </c>
      <c r="N2954" s="1">
        <f>B2954/M2954</f>
        <v>0.9066601029313045</v>
      </c>
      <c r="O2954" s="4">
        <v>13162000000</v>
      </c>
      <c r="P2954" s="1">
        <f>F2954/O2954*100</f>
        <v>-3.061844704452211</v>
      </c>
      <c r="Q2954" s="1">
        <f>D2954/O2954*100</f>
        <v>8.4865521957149372</v>
      </c>
      <c r="R2954" s="1">
        <f>B2954/S2954</f>
        <v>1.0882356311548791</v>
      </c>
      <c r="S2954" s="1">
        <f>($O2954+$O2954*($Q2954-$C$1)/$C$1)/$C2954</f>
        <v>51.569713758079409</v>
      </c>
      <c r="T2954" s="1">
        <f>($O2954+$O2954*($Q2954+T$2-$C$1)/$C$1)/$C2954</f>
        <v>63.722991689750693</v>
      </c>
      <c r="U2954" s="1">
        <f>($O2954+$O2954*($Q2954+U$2-$C$1)/$C$1)/$C2954</f>
        <v>57.646352723915051</v>
      </c>
      <c r="V2954" s="1">
        <f>($O2954+$O2954*($Q2954+V$2-$C$1)/$C$1)/$C2954</f>
        <v>51.569713758079409</v>
      </c>
      <c r="AA2954"/>
      <c r="AB2954"/>
    </row>
    <row r="2955" spans="1:28" hidden="1" x14ac:dyDescent="0.2">
      <c r="A2955" t="s">
        <v>3045</v>
      </c>
      <c r="B2955" s="5" t="s">
        <v>46</v>
      </c>
      <c r="C2955" s="2">
        <v>0</v>
      </c>
      <c r="D2955" s="2" t="s">
        <v>41</v>
      </c>
      <c r="E2955" t="s">
        <v>42</v>
      </c>
      <c r="F2955" s="2" t="s">
        <v>41</v>
      </c>
      <c r="G2955" s="1" t="e">
        <f>D2955/$C$3</f>
        <v>#VALUE!</v>
      </c>
      <c r="H2955" s="1" t="e">
        <f>F2955/$C$3</f>
        <v>#VALUE!</v>
      </c>
      <c r="I2955" s="1" t="e">
        <f>$B$3/G2955</f>
        <v>#VALUE!</v>
      </c>
      <c r="J2955" s="1" t="e">
        <f>$B$3/H2955</f>
        <v>#VALUE!</v>
      </c>
      <c r="K2955" s="2" t="s">
        <v>41</v>
      </c>
      <c r="L2955" s="2" t="s">
        <v>41</v>
      </c>
      <c r="M2955" s="1" t="e">
        <f>(K2955-L2955)/C2955</f>
        <v>#VALUE!</v>
      </c>
      <c r="N2955" s="1" t="e">
        <f>B2955/M2955</f>
        <v>#VALUE!</v>
      </c>
      <c r="O2955" s="2" t="s">
        <v>41</v>
      </c>
      <c r="P2955" s="1" t="e">
        <f>F2955/O2955*100</f>
        <v>#VALUE!</v>
      </c>
      <c r="Q2955" s="1" t="e">
        <f>D2955/O2955*100</f>
        <v>#VALUE!</v>
      </c>
      <c r="R2955" s="1" t="e">
        <f>B2955/S2955</f>
        <v>#VALUE!</v>
      </c>
      <c r="S2955" s="1" t="e">
        <f>($O2955+$O2955*($Q2955-$C$1)/$C$1)/$C2955</f>
        <v>#VALUE!</v>
      </c>
      <c r="T2955" s="1" t="e">
        <f>($O2955+$O2955*($Q2955+T$2-$C$1)/$C$1)/$C2955</f>
        <v>#VALUE!</v>
      </c>
      <c r="U2955" s="1" t="e">
        <f>($O2955+$O2955*($Q2955+U$2-$C$1)/$C$1)/$C2955</f>
        <v>#VALUE!</v>
      </c>
      <c r="V2955" s="1" t="e">
        <f>($O2955+$O2955*($Q2955+V$2-$C$1)/$C$1)/$C2955</f>
        <v>#VALUE!</v>
      </c>
      <c r="AA2955"/>
      <c r="AB2955"/>
    </row>
    <row r="2956" spans="1:28" hidden="1" x14ac:dyDescent="0.2">
      <c r="A2956" t="s">
        <v>3046</v>
      </c>
      <c r="B2956" s="5">
        <v>28.18</v>
      </c>
      <c r="C2956" s="2">
        <v>98709000</v>
      </c>
      <c r="D2956" s="2">
        <v>-176000000</v>
      </c>
      <c r="E2956" t="s">
        <v>27</v>
      </c>
      <c r="F2956" s="2">
        <v>-45000000</v>
      </c>
      <c r="G2956" s="1">
        <f>D2956/$C$3</f>
        <v>-1.7697120024985116</v>
      </c>
      <c r="H2956" s="1">
        <f>F2956/$C$3</f>
        <v>-0.45248318245700581</v>
      </c>
      <c r="I2956" s="1">
        <f>$B$3/G2956</f>
        <v>-3.7463722857954544</v>
      </c>
      <c r="J2956" s="1">
        <f>$B$3/H2956</f>
        <v>-14.652478273333333</v>
      </c>
      <c r="K2956" s="3">
        <v>398000000</v>
      </c>
      <c r="L2956" s="3">
        <v>122000000</v>
      </c>
      <c r="M2956" s="1">
        <f>(K2956-L2956)/C2956</f>
        <v>2.7960976202777861</v>
      </c>
      <c r="N2956" s="1">
        <f>B2956/M2956</f>
        <v>10.07833195652174</v>
      </c>
      <c r="O2956" s="3">
        <v>276000000</v>
      </c>
      <c r="P2956" s="1">
        <f>F2956/O2956*100</f>
        <v>-16.304347826086957</v>
      </c>
      <c r="Q2956" s="1">
        <f>D2956/O2956*100</f>
        <v>-63.768115942028977</v>
      </c>
      <c r="R2956" s="1">
        <f>B2956/S2956</f>
        <v>-1.5804656931818186</v>
      </c>
      <c r="S2956" s="1">
        <f>($O2956+$O2956*($Q2956-$C$1)/$C$1)/$C2956</f>
        <v>-17.830187723510516</v>
      </c>
      <c r="T2956" s="1">
        <f>($O2956+$O2956*($Q2956+T$2-$C$1)/$C$1)/$C2956</f>
        <v>-17.270968199454959</v>
      </c>
      <c r="U2956" s="1">
        <f>($O2956+$O2956*($Q2956+U$2-$C$1)/$C$1)/$C2956</f>
        <v>-17.550577961482738</v>
      </c>
      <c r="V2956" s="1">
        <f>($O2956+$O2956*($Q2956+V$2-$C$1)/$C$1)/$C2956</f>
        <v>-17.830187723510516</v>
      </c>
      <c r="AA2956"/>
      <c r="AB2956"/>
    </row>
    <row r="2957" spans="1:28" hidden="1" x14ac:dyDescent="0.2">
      <c r="A2957" t="s">
        <v>1533</v>
      </c>
      <c r="B2957" s="5">
        <v>34.479999999999997</v>
      </c>
      <c r="C2957" s="2">
        <v>261962477</v>
      </c>
      <c r="D2957" s="2">
        <v>1257000000</v>
      </c>
      <c r="E2957" t="s">
        <v>61</v>
      </c>
      <c r="F2957" s="2">
        <v>-2119000000</v>
      </c>
      <c r="G2957" s="1">
        <f>D2957/$C$3</f>
        <v>12.639363563299028</v>
      </c>
      <c r="H2957" s="1">
        <f>F2957/$C$3</f>
        <v>-21.306930302808784</v>
      </c>
      <c r="I2957" s="1">
        <f>$B$3/G2957</f>
        <v>0.52455172816229123</v>
      </c>
      <c r="J2957" s="1">
        <f>$B$3/H2957</f>
        <v>-0.31116636257668712</v>
      </c>
      <c r="K2957" s="2">
        <v>29516000000</v>
      </c>
      <c r="L2957" s="2">
        <v>20646000000</v>
      </c>
      <c r="M2957" s="1">
        <f>(K2957-L2957)/C2957</f>
        <v>33.859811151503195</v>
      </c>
      <c r="N2957" s="1">
        <f>B2957/M2957</f>
        <v>1.0183163705704623</v>
      </c>
      <c r="O2957" s="2">
        <v>8550000000</v>
      </c>
      <c r="P2957" s="1">
        <f>F2957/O2957*100</f>
        <v>-24.783625730994153</v>
      </c>
      <c r="Q2957" s="1">
        <f>D2957/O2957*100</f>
        <v>14.701754385964913</v>
      </c>
      <c r="R2957" s="1">
        <f>B2957/S2957</f>
        <v>0.71857328615433558</v>
      </c>
      <c r="S2957" s="1">
        <f>($O2957+$O2957*($Q2957-$C$1)/$C$1)/$C2957</f>
        <v>47.983971383810058</v>
      </c>
      <c r="T2957" s="1">
        <f>($O2957+$O2957*($Q2957+T$2-$C$1)/$C$1)/$C2957</f>
        <v>54.511623815497813</v>
      </c>
      <c r="U2957" s="1">
        <f>($O2957+$O2957*($Q2957+U$2-$C$1)/$C$1)/$C2957</f>
        <v>51.247797599653936</v>
      </c>
      <c r="V2957" s="1">
        <f>($O2957+$O2957*($Q2957+V$2-$C$1)/$C$1)/$C2957</f>
        <v>47.983971383810058</v>
      </c>
      <c r="AA2957"/>
      <c r="AB2957"/>
    </row>
    <row r="2958" spans="1:28" hidden="1" x14ac:dyDescent="0.2">
      <c r="A2958" t="s">
        <v>4655</v>
      </c>
      <c r="B2958" s="5">
        <v>10.58</v>
      </c>
      <c r="C2958" s="2">
        <v>51784433</v>
      </c>
      <c r="D2958" s="2">
        <v>76000000</v>
      </c>
      <c r="E2958" t="s">
        <v>27</v>
      </c>
      <c r="F2958" s="2">
        <v>-13000000</v>
      </c>
      <c r="G2958" s="1">
        <f>D2958/$C$3</f>
        <v>0.76419381926072094</v>
      </c>
      <c r="H2958" s="1">
        <f>F2958/$C$3</f>
        <v>-0.13071736382091279</v>
      </c>
      <c r="I2958" s="1">
        <f>$B$3/G2958</f>
        <v>8.6758095039473684</v>
      </c>
      <c r="J2958" s="1">
        <f>$B$3/H2958</f>
        <v>-50.720117100000003</v>
      </c>
      <c r="K2958" s="2">
        <v>2406000000</v>
      </c>
      <c r="L2958" s="2">
        <v>3523000000</v>
      </c>
      <c r="M2958" s="1">
        <f>(K2958-L2958)/C2958</f>
        <v>-21.570188863514254</v>
      </c>
      <c r="N2958" s="1">
        <f>B2958/M2958</f>
        <v>-0.49049176467323186</v>
      </c>
      <c r="O2958" s="2">
        <v>-1167000000</v>
      </c>
      <c r="P2958" s="1">
        <f>F2958/O2958*100</f>
        <v>1.1139674378748929</v>
      </c>
      <c r="Q2958" s="1">
        <f>D2958/O2958*100</f>
        <v>-6.5124250214224508</v>
      </c>
      <c r="R2958" s="1">
        <f>B2958/S2958</f>
        <v>0.72089381728947366</v>
      </c>
      <c r="S2958" s="1">
        <f>($O2958+$O2958*($Q2958-$C$1)/$C$1)/$C2958</f>
        <v>14.6762251891413</v>
      </c>
      <c r="T2958" s="1">
        <f>($O2958+$O2958*($Q2958+T$2-$C$1)/$C$1)/$C2958</f>
        <v>10.169079190265542</v>
      </c>
      <c r="U2958" s="1">
        <f>($O2958+$O2958*($Q2958+U$2-$C$1)/$C$1)/$C2958</f>
        <v>12.422652189703419</v>
      </c>
      <c r="V2958" s="1">
        <f>($O2958+$O2958*($Q2958+V$2-$C$1)/$C$1)/$C2958</f>
        <v>14.6762251891413</v>
      </c>
      <c r="AA2958"/>
      <c r="AB2958"/>
    </row>
    <row r="2959" spans="1:28" hidden="1" x14ac:dyDescent="0.2">
      <c r="A2959" t="s">
        <v>3049</v>
      </c>
      <c r="B2959" s="5">
        <v>51.87</v>
      </c>
      <c r="C2959" s="2">
        <v>18709000</v>
      </c>
      <c r="D2959" s="2">
        <v>34000000</v>
      </c>
      <c r="E2959" t="s">
        <v>27</v>
      </c>
      <c r="F2959" s="2">
        <v>9000000</v>
      </c>
      <c r="G2959" s="1">
        <f>D2959/$C$3</f>
        <v>0.34187618230084882</v>
      </c>
      <c r="H2959" s="1">
        <f>F2959/$C$3</f>
        <v>9.0496636491401161E-2</v>
      </c>
      <c r="I2959" s="1">
        <f>$B$3/G2959</f>
        <v>19.39298595</v>
      </c>
      <c r="J2959" s="1">
        <f>$B$3/H2959</f>
        <v>73.262391366666662</v>
      </c>
      <c r="K2959" s="3">
        <v>565000000</v>
      </c>
      <c r="L2959" s="3">
        <v>232000000</v>
      </c>
      <c r="M2959" s="1">
        <f>(K2959-L2959)/C2959</f>
        <v>17.798920305735209</v>
      </c>
      <c r="N2959" s="1">
        <f>B2959/M2959</f>
        <v>2.9142217117117113</v>
      </c>
      <c r="O2959" s="3">
        <v>333000000</v>
      </c>
      <c r="P2959" s="1">
        <f>F2959/O2959*100</f>
        <v>2.7027027027027026</v>
      </c>
      <c r="Q2959" s="1">
        <f>D2959/O2959*100</f>
        <v>10.21021021021021</v>
      </c>
      <c r="R2959" s="1">
        <f>B2959/S2959</f>
        <v>2.8542230294117643</v>
      </c>
      <c r="S2959" s="1">
        <f>($O2959+$O2959*($Q2959-$C$1)/$C$1)/$C2959</f>
        <v>18.173071783633546</v>
      </c>
      <c r="T2959" s="1">
        <f>($O2959+$O2959*($Q2959+T$2-$C$1)/$C$1)/$C2959</f>
        <v>21.732855844780588</v>
      </c>
      <c r="U2959" s="1">
        <f>($O2959+$O2959*($Q2959+U$2-$C$1)/$C$1)/$C2959</f>
        <v>19.952963814207067</v>
      </c>
      <c r="V2959" s="1">
        <f>($O2959+$O2959*($Q2959+V$2-$C$1)/$C$1)/$C2959</f>
        <v>18.173071783633546</v>
      </c>
      <c r="AA2959"/>
      <c r="AB2959"/>
    </row>
    <row r="2960" spans="1:28" hidden="1" x14ac:dyDescent="0.2">
      <c r="A2960" t="s">
        <v>3050</v>
      </c>
      <c r="B2960" s="5">
        <v>55.09</v>
      </c>
      <c r="C2960" s="2">
        <v>1442150501</v>
      </c>
      <c r="D2960" s="2">
        <v>3381000000</v>
      </c>
      <c r="E2960" t="s">
        <v>201</v>
      </c>
      <c r="F2960" s="2">
        <v>1423000000</v>
      </c>
      <c r="G2960" s="1">
        <f>D2960/$C$3</f>
        <v>33.996569775269705</v>
      </c>
      <c r="H2960" s="1">
        <f>F2960/$C$3</f>
        <v>14.308523747473762</v>
      </c>
      <c r="I2960" s="1">
        <f>$B$3/G2960</f>
        <v>0.19501967533274178</v>
      </c>
      <c r="J2960" s="1">
        <f>$B$3/H2960</f>
        <v>0.46336017027406884</v>
      </c>
      <c r="K2960" s="4">
        <v>63895000000</v>
      </c>
      <c r="L2960" s="4">
        <v>37021000000</v>
      </c>
      <c r="M2960" s="1">
        <f>(K2960-L2960)/C2960</f>
        <v>18.634670917747716</v>
      </c>
      <c r="N2960" s="1">
        <f>B2960/M2960</f>
        <v>2.9563172992516935</v>
      </c>
      <c r="O2960" s="4">
        <v>26806000000</v>
      </c>
      <c r="P2960" s="1">
        <f>F2960/O2960*100</f>
        <v>5.3085130194732519</v>
      </c>
      <c r="Q2960" s="1">
        <f>D2960/O2960*100</f>
        <v>12.612847869879879</v>
      </c>
      <c r="R2960" s="1">
        <f>B2960/S2960</f>
        <v>2.3498394291656313</v>
      </c>
      <c r="S2960" s="1">
        <f>($O2960+$O2960*($Q2960-$C$1)/$C$1)/$C2960</f>
        <v>23.444155084060817</v>
      </c>
      <c r="T2960" s="1">
        <f>($O2960+$O2960*($Q2960+T$2-$C$1)/$C$1)/$C2960</f>
        <v>27.161658906499941</v>
      </c>
      <c r="U2960" s="1">
        <f>($O2960+$O2960*($Q2960+U$2-$C$1)/$C$1)/$C2960</f>
        <v>25.302906995280377</v>
      </c>
      <c r="V2960" s="1">
        <f>($O2960+$O2960*($Q2960+V$2-$C$1)/$C$1)/$C2960</f>
        <v>23.444155084060817</v>
      </c>
      <c r="AA2960"/>
      <c r="AB2960"/>
    </row>
    <row r="2961" spans="1:28" hidden="1" x14ac:dyDescent="0.2">
      <c r="A2961" t="s">
        <v>3051</v>
      </c>
      <c r="B2961" s="5">
        <v>2.5299999999999998</v>
      </c>
      <c r="C2961" s="2">
        <v>76400000</v>
      </c>
      <c r="D2961" s="2">
        <v>-24000000</v>
      </c>
      <c r="E2961" t="s">
        <v>27</v>
      </c>
      <c r="F2961" s="2">
        <v>-8000000</v>
      </c>
      <c r="G2961" s="1">
        <f>D2961/$C$3</f>
        <v>-0.24132436397706977</v>
      </c>
      <c r="H2961" s="1">
        <f>F2961/$C$3</f>
        <v>-8.0441454659023248E-2</v>
      </c>
      <c r="I2961" s="1">
        <f>$B$3/G2961</f>
        <v>-27.473396762499998</v>
      </c>
      <c r="J2961" s="1">
        <f>$B$3/H2961</f>
        <v>-82.420190287500006</v>
      </c>
      <c r="K2961" s="4">
        <v>4238000000</v>
      </c>
      <c r="L2961" s="4">
        <v>4487000000</v>
      </c>
      <c r="M2961" s="1">
        <f>(K2961-L2961)/C2961</f>
        <v>-3.2591623036649215</v>
      </c>
      <c r="N2961" s="1">
        <f>B2961/M2961</f>
        <v>-0.77627309236947784</v>
      </c>
      <c r="O2961" s="3">
        <v>-249000000</v>
      </c>
      <c r="P2961" s="1">
        <f>F2961/O2961*100</f>
        <v>3.2128514056224895</v>
      </c>
      <c r="Q2961" s="1">
        <f>D2961/O2961*100</f>
        <v>9.6385542168674707</v>
      </c>
      <c r="R2961" s="1">
        <f>B2961/S2961</f>
        <v>-0.80538333333333323</v>
      </c>
      <c r="S2961" s="1">
        <f>($O2961+$O2961*($Q2961-$C$1)/$C$1)/$C2961</f>
        <v>-3.1413612565445028</v>
      </c>
      <c r="T2961" s="1">
        <f>($O2961+$O2961*($Q2961+T$2-$C$1)/$C$1)/$C2961</f>
        <v>-3.7931937172774868</v>
      </c>
      <c r="U2961" s="1">
        <f>($O2961+$O2961*($Q2961+U$2-$C$1)/$C$1)/$C2961</f>
        <v>-3.4672774869109952</v>
      </c>
      <c r="V2961" s="1">
        <f>($O2961+$O2961*($Q2961+V$2-$C$1)/$C$1)/$C2961</f>
        <v>-3.1413612565445028</v>
      </c>
      <c r="AA2961"/>
      <c r="AB2961"/>
    </row>
    <row r="2962" spans="1:28" hidden="1" x14ac:dyDescent="0.2">
      <c r="A2962" t="s">
        <v>3052</v>
      </c>
      <c r="B2962" s="5">
        <v>152.11000000000001</v>
      </c>
      <c r="C2962" s="2">
        <v>56411779</v>
      </c>
      <c r="D2962" s="2">
        <v>-99000000</v>
      </c>
      <c r="E2962" t="s">
        <v>275</v>
      </c>
      <c r="F2962" s="2">
        <v>-42000000</v>
      </c>
      <c r="G2962" s="1">
        <f>D2962/$C$3</f>
        <v>-0.99546300140541277</v>
      </c>
      <c r="H2962" s="1">
        <f>F2962/$C$3</f>
        <v>-0.42231763695987207</v>
      </c>
      <c r="I2962" s="1">
        <f>$B$3/G2962</f>
        <v>-6.6602173969696965</v>
      </c>
      <c r="J2962" s="1">
        <f>$B$3/H2962</f>
        <v>-15.699083864285715</v>
      </c>
      <c r="K2962" s="3">
        <v>735000000</v>
      </c>
      <c r="L2962" s="3">
        <v>516000000</v>
      </c>
      <c r="M2962" s="1">
        <f>(K2962-L2962)/C2962</f>
        <v>3.8821679422661002</v>
      </c>
      <c r="N2962" s="1">
        <f>B2962/M2962</f>
        <v>39.18171554196347</v>
      </c>
      <c r="O2962" s="3">
        <v>219000000</v>
      </c>
      <c r="P2962" s="1">
        <f>F2962/O2962*100</f>
        <v>-19.17808219178082</v>
      </c>
      <c r="Q2962" s="1">
        <f>D2962/O2962*100</f>
        <v>-45.205479452054789</v>
      </c>
      <c r="R2962" s="1">
        <f>B2962/S2962</f>
        <v>-8.667470407767679</v>
      </c>
      <c r="S2962" s="1">
        <f>($O2962+$O2962*($Q2962-$C$1)/$C$1)/$C2962</f>
        <v>-17.549526314353599</v>
      </c>
      <c r="T2962" s="1">
        <f>($O2962+$O2962*($Q2962+T$2-$C$1)/$C$1)/$C2962</f>
        <v>-16.77309272590038</v>
      </c>
      <c r="U2962" s="1">
        <f>($O2962+$O2962*($Q2962+U$2-$C$1)/$C$1)/$C2962</f>
        <v>-17.161309520126988</v>
      </c>
      <c r="V2962" s="1">
        <f>($O2962+$O2962*($Q2962+V$2-$C$1)/$C$1)/$C2962</f>
        <v>-17.549526314353599</v>
      </c>
      <c r="AA2962"/>
      <c r="AB2962"/>
    </row>
    <row r="2963" spans="1:28" hidden="1" x14ac:dyDescent="0.2">
      <c r="A2963" t="s">
        <v>3053</v>
      </c>
      <c r="B2963" s="5">
        <v>183.29</v>
      </c>
      <c r="C2963" s="2">
        <v>45833000</v>
      </c>
      <c r="D2963" s="2">
        <v>105000000</v>
      </c>
      <c r="E2963" t="s">
        <v>27</v>
      </c>
      <c r="F2963" s="2">
        <v>30000000</v>
      </c>
      <c r="G2963" s="1">
        <f>D2963/$C$3</f>
        <v>1.0557940923996803</v>
      </c>
      <c r="H2963" s="1">
        <f>F2963/$C$3</f>
        <v>0.30165545497133722</v>
      </c>
      <c r="I2963" s="1">
        <f>$B$3/G2963</f>
        <v>6.2796335457142858</v>
      </c>
      <c r="J2963" s="1">
        <f>$B$3/H2963</f>
        <v>21.978717409999998</v>
      </c>
      <c r="K2963" s="3">
        <v>916000000</v>
      </c>
      <c r="L2963" s="3">
        <v>182000000</v>
      </c>
      <c r="M2963" s="1">
        <f>(K2963-L2963)/C2963</f>
        <v>16.014661924814</v>
      </c>
      <c r="N2963" s="1">
        <f>B2963/M2963</f>
        <v>11.445137016348772</v>
      </c>
      <c r="O2963" s="3">
        <v>734000000</v>
      </c>
      <c r="P2963" s="1">
        <f>F2963/O2963*100</f>
        <v>4.0871934604904636</v>
      </c>
      <c r="Q2963" s="1">
        <f>D2963/O2963*100</f>
        <v>14.305177111716622</v>
      </c>
      <c r="R2963" s="1">
        <f>B2963/S2963</f>
        <v>8.0006957809523804</v>
      </c>
      <c r="S2963" s="1">
        <f>($O2963+$O2963*($Q2963-$C$1)/$C$1)/$C2963</f>
        <v>22.909257521872885</v>
      </c>
      <c r="T2963" s="1">
        <f>($O2963+$O2963*($Q2963+T$2-$C$1)/$C$1)/$C2963</f>
        <v>26.112189906835692</v>
      </c>
      <c r="U2963" s="1">
        <f>($O2963+$O2963*($Q2963+U$2-$C$1)/$C$1)/$C2963</f>
        <v>24.510723714354285</v>
      </c>
      <c r="V2963" s="1">
        <f>($O2963+$O2963*($Q2963+V$2-$C$1)/$C$1)/$C2963</f>
        <v>22.909257521872885</v>
      </c>
      <c r="AA2963"/>
      <c r="AB2963"/>
    </row>
    <row r="2964" spans="1:28" hidden="1" x14ac:dyDescent="0.2">
      <c r="A2964" t="s">
        <v>3054</v>
      </c>
      <c r="B2964" s="5">
        <v>16.5</v>
      </c>
      <c r="C2964" s="2">
        <v>9291421</v>
      </c>
      <c r="D2964" s="2">
        <v>-3000000</v>
      </c>
      <c r="E2964" t="s">
        <v>27</v>
      </c>
      <c r="F2964" s="2">
        <v>-0.74</v>
      </c>
      <c r="G2964" s="1">
        <f>D2964/$C$3</f>
        <v>-3.0165545497133722E-2</v>
      </c>
      <c r="H2964" s="1">
        <f>F2964/$C$3</f>
        <v>-7.4408345559596507E-9</v>
      </c>
      <c r="I2964" s="1">
        <f>$B$3/G2964</f>
        <v>-219.78717409999999</v>
      </c>
      <c r="J2964" s="1">
        <f>$B$3/H2964</f>
        <v>-891029084.1891892</v>
      </c>
      <c r="K2964" s="3">
        <v>5000000</v>
      </c>
      <c r="L2964" s="3">
        <v>0.48</v>
      </c>
      <c r="M2964" s="1">
        <f>(K2964-L2964)/C2964</f>
        <v>0.53813076815699123</v>
      </c>
      <c r="N2964" s="1">
        <f>B2964/M2964</f>
        <v>30.661692243522456</v>
      </c>
      <c r="O2964" s="3">
        <v>5000000</v>
      </c>
      <c r="P2964" s="1">
        <f>F2964/O2964*100</f>
        <v>-1.4800000000000001E-5</v>
      </c>
      <c r="Q2964" s="1">
        <f>D2964/O2964*100</f>
        <v>-60</v>
      </c>
      <c r="R2964" s="1">
        <f>B2964/S2964</f>
        <v>-5.1102815499999998</v>
      </c>
      <c r="S2964" s="1">
        <f>($O2964+$O2964*($Q2964-$C$1)/$C$1)/$C2964</f>
        <v>-3.2287849189052999</v>
      </c>
      <c r="T2964" s="1">
        <f>($O2964+$O2964*($Q2964+T$2-$C$1)/$C$1)/$C2964</f>
        <v>-3.1211587549417898</v>
      </c>
      <c r="U2964" s="1">
        <f>($O2964+$O2964*($Q2964+U$2-$C$1)/$C$1)/$C2964</f>
        <v>-3.1749718369235449</v>
      </c>
      <c r="V2964" s="1">
        <f>($O2964+$O2964*($Q2964+V$2-$C$1)/$C$1)/$C2964</f>
        <v>-3.2287849189052999</v>
      </c>
      <c r="AA2964"/>
      <c r="AB2964"/>
    </row>
    <row r="2965" spans="1:28" hidden="1" x14ac:dyDescent="0.2">
      <c r="A2965" t="s">
        <v>3055</v>
      </c>
      <c r="B2965" s="5">
        <v>10.210000000000001</v>
      </c>
      <c r="C2965" s="2">
        <v>22280000</v>
      </c>
      <c r="D2965" s="2" t="s">
        <v>41</v>
      </c>
      <c r="E2965" t="s">
        <v>42</v>
      </c>
      <c r="F2965" s="2">
        <v>0.68</v>
      </c>
      <c r="G2965" s="1" t="e">
        <f>D2965/$C$3</f>
        <v>#VALUE!</v>
      </c>
      <c r="H2965" s="1">
        <f>F2965/$C$3</f>
        <v>6.8375236460169774E-9</v>
      </c>
      <c r="I2965" s="1" t="e">
        <f>$B$3/G2965</f>
        <v>#VALUE!</v>
      </c>
      <c r="J2965" s="1">
        <f>$B$3/H2965</f>
        <v>969649297.49999988</v>
      </c>
      <c r="K2965" s="3">
        <v>177000000</v>
      </c>
      <c r="L2965" s="3">
        <v>172000000</v>
      </c>
      <c r="M2965" s="1">
        <f>(K2965-L2965)/C2965</f>
        <v>0.2244165170556553</v>
      </c>
      <c r="N2965" s="1">
        <f>B2965/M2965</f>
        <v>45.495760000000004</v>
      </c>
      <c r="O2965" s="3">
        <v>5000000</v>
      </c>
      <c r="P2965" s="1">
        <f>F2965/O2965*100</f>
        <v>1.36E-5</v>
      </c>
      <c r="Q2965" s="1" t="e">
        <f>D2965/O2965*100</f>
        <v>#VALUE!</v>
      </c>
      <c r="R2965" s="1" t="e">
        <f>B2965/S2965</f>
        <v>#VALUE!</v>
      </c>
      <c r="S2965" s="1" t="e">
        <f>($O2965+$O2965*($Q2965-$C$1)/$C$1)/$C2965</f>
        <v>#VALUE!</v>
      </c>
      <c r="T2965" s="1" t="e">
        <f>($O2965+$O2965*($Q2965+T$2-$C$1)/$C$1)/$C2965</f>
        <v>#VALUE!</v>
      </c>
      <c r="U2965" s="1" t="e">
        <f>($O2965+$O2965*($Q2965+U$2-$C$1)/$C$1)/$C2965</f>
        <v>#VALUE!</v>
      </c>
      <c r="V2965" s="1" t="e">
        <f>($O2965+$O2965*($Q2965+V$2-$C$1)/$C$1)/$C2965</f>
        <v>#VALUE!</v>
      </c>
      <c r="AA2965"/>
      <c r="AB2965"/>
    </row>
    <row r="2966" spans="1:28" hidden="1" x14ac:dyDescent="0.2">
      <c r="A2966" t="s">
        <v>3056</v>
      </c>
      <c r="B2966" s="5">
        <v>14.93</v>
      </c>
      <c r="C2966" s="2">
        <v>95783000</v>
      </c>
      <c r="D2966" s="2">
        <v>30000000</v>
      </c>
      <c r="E2966" t="s">
        <v>114</v>
      </c>
      <c r="F2966" s="2">
        <v>28000000</v>
      </c>
      <c r="G2966" s="1">
        <f>D2966/$C$3</f>
        <v>0.30165545497133722</v>
      </c>
      <c r="H2966" s="1">
        <f>F2966/$C$3</f>
        <v>0.2815450913065814</v>
      </c>
      <c r="I2966" s="1">
        <f>$B$3/G2966</f>
        <v>21.978717409999998</v>
      </c>
      <c r="J2966" s="1">
        <f>$B$3/H2966</f>
        <v>23.548625796428571</v>
      </c>
      <c r="K2966" s="4">
        <v>1872000000</v>
      </c>
      <c r="L2966" s="3">
        <v>861000000</v>
      </c>
      <c r="M2966" s="1">
        <f>(K2966-L2966)/C2966</f>
        <v>10.555108944175897</v>
      </c>
      <c r="N2966" s="1">
        <f>B2966/M2966</f>
        <v>1.414480900098912</v>
      </c>
      <c r="O2966" s="4">
        <v>1011000000</v>
      </c>
      <c r="P2966" s="1">
        <f>F2966/O2966*100</f>
        <v>2.7695351137487636</v>
      </c>
      <c r="Q2966" s="1">
        <f>D2966/O2966*100</f>
        <v>2.9673590504451042</v>
      </c>
      <c r="R2966" s="1">
        <f>B2966/S2966</f>
        <v>4.7668006333333333</v>
      </c>
      <c r="S2966" s="1">
        <f>($O2966+$O2966*($Q2966-$C$1)/$C$1)/$C2966</f>
        <v>3.1320798053934413</v>
      </c>
      <c r="T2966" s="1">
        <f>($O2966+$O2966*($Q2966+T$2-$C$1)/$C$1)/$C2966</f>
        <v>5.2431015942286212</v>
      </c>
      <c r="U2966" s="1">
        <f>($O2966+$O2966*($Q2966+U$2-$C$1)/$C$1)/$C2966</f>
        <v>4.1875906998110315</v>
      </c>
      <c r="V2966" s="1">
        <f>($O2966+$O2966*($Q2966+V$2-$C$1)/$C$1)/$C2966</f>
        <v>3.1320798053934413</v>
      </c>
      <c r="AA2966"/>
      <c r="AB2966"/>
    </row>
    <row r="2967" spans="1:28" hidden="1" x14ac:dyDescent="0.2">
      <c r="A2967" t="s">
        <v>3057</v>
      </c>
      <c r="B2967" s="5">
        <v>71.31</v>
      </c>
      <c r="C2967" s="2">
        <v>33979000</v>
      </c>
      <c r="D2967" s="2">
        <v>80000000</v>
      </c>
      <c r="E2967" t="s">
        <v>718</v>
      </c>
      <c r="F2967" s="2">
        <v>20000000</v>
      </c>
      <c r="G2967" s="1">
        <f>D2967/$C$3</f>
        <v>0.80441454659023248</v>
      </c>
      <c r="H2967" s="1">
        <f>F2967/$C$3</f>
        <v>0.20110363664755812</v>
      </c>
      <c r="I2967" s="1">
        <f>$B$3/G2967</f>
        <v>8.2420190287500006</v>
      </c>
      <c r="J2967" s="1">
        <f>$B$3/H2967</f>
        <v>32.968076115000002</v>
      </c>
      <c r="K2967" s="4">
        <v>1620000000</v>
      </c>
      <c r="L2967" s="3">
        <v>886000000</v>
      </c>
      <c r="M2967" s="1">
        <f>(K2967-L2967)/C2967</f>
        <v>21.601577444892435</v>
      </c>
      <c r="N2967" s="1">
        <f>B2967/M2967</f>
        <v>3.3011478065395097</v>
      </c>
      <c r="O2967" s="3">
        <v>734000000</v>
      </c>
      <c r="P2967" s="1">
        <f>F2967/O2967*100</f>
        <v>2.7247956403269753</v>
      </c>
      <c r="Q2967" s="1">
        <f>D2967/O2967*100</f>
        <v>10.899182561307901</v>
      </c>
      <c r="R2967" s="1">
        <f>B2967/S2967</f>
        <v>3.0288031124999999</v>
      </c>
      <c r="S2967" s="1">
        <f>($O2967+$O2967*($Q2967-$C$1)/$C$1)/$C2967</f>
        <v>23.543953618411372</v>
      </c>
      <c r="T2967" s="1">
        <f>($O2967+$O2967*($Q2967+T$2-$C$1)/$C$1)/$C2967</f>
        <v>27.864269107389859</v>
      </c>
      <c r="U2967" s="1">
        <f>($O2967+$O2967*($Q2967+U$2-$C$1)/$C$1)/$C2967</f>
        <v>25.704111362900615</v>
      </c>
      <c r="V2967" s="1">
        <f>($O2967+$O2967*($Q2967+V$2-$C$1)/$C$1)/$C2967</f>
        <v>23.543953618411372</v>
      </c>
      <c r="AA2967"/>
      <c r="AB2967"/>
    </row>
    <row r="2968" spans="1:28" hidden="1" x14ac:dyDescent="0.2">
      <c r="A2968" t="s">
        <v>3058</v>
      </c>
      <c r="B2968" s="5">
        <v>11.82</v>
      </c>
      <c r="C2968" s="2">
        <v>20445000</v>
      </c>
      <c r="D2968" s="2">
        <v>6000000</v>
      </c>
      <c r="E2968" t="s">
        <v>27</v>
      </c>
      <c r="F2968" s="2">
        <v>4000000</v>
      </c>
      <c r="G2968" s="1">
        <f>D2968/$C$3</f>
        <v>6.0331090994267443E-2</v>
      </c>
      <c r="H2968" s="1">
        <f>F2968/$C$3</f>
        <v>4.0220727329511624E-2</v>
      </c>
      <c r="I2968" s="1">
        <f>$B$3/G2968</f>
        <v>109.89358704999999</v>
      </c>
      <c r="J2968" s="1">
        <f>$B$3/H2968</f>
        <v>164.84038057500001</v>
      </c>
      <c r="K2968" s="3">
        <v>693000000</v>
      </c>
      <c r="L2968" s="3">
        <v>440000000</v>
      </c>
      <c r="M2968" s="1">
        <f>(K2968-L2968)/C2968</f>
        <v>12.374663731963805</v>
      </c>
      <c r="N2968" s="1">
        <f>B2968/M2968</f>
        <v>0.95517747035573131</v>
      </c>
      <c r="O2968" s="3">
        <v>252000000</v>
      </c>
      <c r="P2968" s="1">
        <f>F2968/O2968*100</f>
        <v>1.5873015873015872</v>
      </c>
      <c r="Q2968" s="1">
        <f>D2968/O2968*100</f>
        <v>2.3809523809523809</v>
      </c>
      <c r="R2968" s="1">
        <f>B2968/S2968</f>
        <v>4.0276649999999998</v>
      </c>
      <c r="S2968" s="1">
        <f>($O2968+$O2968*($Q2968-$C$1)/$C$1)/$C2968</f>
        <v>2.9347028613352899</v>
      </c>
      <c r="T2968" s="1">
        <f>($O2968+$O2968*($Q2968+T$2-$C$1)/$C$1)/$C2968</f>
        <v>5.3998532648569331</v>
      </c>
      <c r="U2968" s="1">
        <f>($O2968+$O2968*($Q2968+U$2-$C$1)/$C$1)/$C2968</f>
        <v>4.1672780630961119</v>
      </c>
      <c r="V2968" s="1">
        <f>($O2968+$O2968*($Q2968+V$2-$C$1)/$C$1)/$C2968</f>
        <v>2.9347028613352899</v>
      </c>
      <c r="AA2968"/>
      <c r="AB2968"/>
    </row>
    <row r="2969" spans="1:28" hidden="1" x14ac:dyDescent="0.2">
      <c r="A2969" t="s">
        <v>3059</v>
      </c>
      <c r="B2969" s="5">
        <v>67.099999999999994</v>
      </c>
      <c r="C2969" s="2">
        <v>548422000</v>
      </c>
      <c r="D2969" s="2">
        <v>993000000</v>
      </c>
      <c r="E2969" t="s">
        <v>27</v>
      </c>
      <c r="F2969" s="2">
        <v>299000000</v>
      </c>
      <c r="G2969" s="1">
        <f>D2969/$C$3</f>
        <v>9.9847955595512605</v>
      </c>
      <c r="H2969" s="1">
        <f>F2969/$C$3</f>
        <v>3.0064993678809939</v>
      </c>
      <c r="I2969" s="1">
        <f>$B$3/G2969</f>
        <v>0.66400958942598187</v>
      </c>
      <c r="J2969" s="1">
        <f>$B$3/H2969</f>
        <v>2.2052224826086957</v>
      </c>
      <c r="K2969" s="4">
        <v>5137000000</v>
      </c>
      <c r="L2969" s="4">
        <v>1029000000</v>
      </c>
      <c r="M2969" s="1">
        <f>(K2969-L2969)/C2969</f>
        <v>7.4905820700117793</v>
      </c>
      <c r="N2969" s="1">
        <f>B2969/M2969</f>
        <v>8.9579153359298918</v>
      </c>
      <c r="O2969" s="4">
        <v>4108000000</v>
      </c>
      <c r="P2969" s="1">
        <f>F2969/O2969*100</f>
        <v>7.2784810126582276</v>
      </c>
      <c r="Q2969" s="1">
        <f>D2969/O2969*100</f>
        <v>24.172346640701072</v>
      </c>
      <c r="R2969" s="1">
        <f>B2969/S2969</f>
        <v>3.7058525881168172</v>
      </c>
      <c r="S2969" s="1">
        <f>($O2969+$O2969*($Q2969-$C$1)/$C$1)/$C2969</f>
        <v>18.106494633694492</v>
      </c>
      <c r="T2969" s="1">
        <f>($O2969+$O2969*($Q2969+T$2-$C$1)/$C$1)/$C2969</f>
        <v>19.604611047696846</v>
      </c>
      <c r="U2969" s="1">
        <f>($O2969+$O2969*($Q2969+U$2-$C$1)/$C$1)/$C2969</f>
        <v>18.855552840695669</v>
      </c>
      <c r="V2969" s="1">
        <f>($O2969+$O2969*($Q2969+V$2-$C$1)/$C$1)/$C2969</f>
        <v>18.106494633694492</v>
      </c>
      <c r="AA2969"/>
      <c r="AB2969"/>
    </row>
    <row r="2970" spans="1:28" hidden="1" x14ac:dyDescent="0.2">
      <c r="A2970" t="s">
        <v>3068</v>
      </c>
      <c r="B2970" s="5">
        <v>19.350000000000001</v>
      </c>
      <c r="C2970" s="2">
        <v>23250000</v>
      </c>
      <c r="D2970" s="2">
        <v>62000000</v>
      </c>
      <c r="E2970" t="s">
        <v>275</v>
      </c>
      <c r="F2970" s="2">
        <v>18000000</v>
      </c>
      <c r="G2970" s="1">
        <f>D2970/$C$3</f>
        <v>0.62342127360743027</v>
      </c>
      <c r="H2970" s="1">
        <f>F2970/$C$3</f>
        <v>0.18099327298280232</v>
      </c>
      <c r="I2970" s="1">
        <f>$B$3/G2970</f>
        <v>10.634863262903226</v>
      </c>
      <c r="J2970" s="1">
        <f>$B$3/H2970</f>
        <v>36.631195683333331</v>
      </c>
      <c r="K2970" s="2">
        <v>867000000</v>
      </c>
      <c r="L2970" s="2">
        <v>343000000</v>
      </c>
      <c r="M2970" s="1">
        <f>(K2970-L2970)/C2970</f>
        <v>22.537634408602152</v>
      </c>
      <c r="N2970" s="1">
        <f>B2970/M2970</f>
        <v>0.85856393129770991</v>
      </c>
      <c r="O2970" s="2">
        <v>521000000</v>
      </c>
      <c r="P2970" s="1">
        <f>F2970/O2970*100</f>
        <v>3.45489443378119</v>
      </c>
      <c r="Q2970" s="1">
        <f>D2970/O2970*100</f>
        <v>11.900191938579654</v>
      </c>
      <c r="R2970" s="1">
        <f>B2970/S2970</f>
        <v>0.72562500000000008</v>
      </c>
      <c r="S2970" s="1">
        <f>($O2970+$O2970*($Q2970-$C$1)/$C$1)/$C2970</f>
        <v>26.666666666666668</v>
      </c>
      <c r="T2970" s="1">
        <f>($O2970+$O2970*($Q2970+T$2-$C$1)/$C$1)/$C2970</f>
        <v>31.148387096774194</v>
      </c>
      <c r="U2970" s="1">
        <f>($O2970+$O2970*($Q2970+U$2-$C$1)/$C$1)/$C2970</f>
        <v>28.907526881720429</v>
      </c>
      <c r="V2970" s="1">
        <f>($O2970+$O2970*($Q2970+V$2-$C$1)/$C$1)/$C2970</f>
        <v>26.666666666666668</v>
      </c>
      <c r="AA2970"/>
      <c r="AB2970"/>
    </row>
    <row r="2971" spans="1:28" hidden="1" x14ac:dyDescent="0.2">
      <c r="A2971" t="s">
        <v>3061</v>
      </c>
      <c r="B2971" s="5">
        <v>90.2</v>
      </c>
      <c r="C2971" s="2">
        <v>34787404</v>
      </c>
      <c r="D2971" s="2">
        <v>180000000</v>
      </c>
      <c r="E2971" t="s">
        <v>385</v>
      </c>
      <c r="F2971" s="2">
        <v>50000000</v>
      </c>
      <c r="G2971" s="1">
        <f>D2971/$C$3</f>
        <v>1.8099327298280232</v>
      </c>
      <c r="H2971" s="1">
        <f>F2971/$C$3</f>
        <v>0.50275909161889532</v>
      </c>
      <c r="I2971" s="1">
        <f>$B$3/G2971</f>
        <v>3.6631195683333333</v>
      </c>
      <c r="J2971" s="1">
        <f>$B$3/H2971</f>
        <v>13.187230446000001</v>
      </c>
      <c r="K2971" s="4">
        <v>3348000000</v>
      </c>
      <c r="L2971" s="4">
        <v>2011000000</v>
      </c>
      <c r="M2971" s="1">
        <f>(K2971-L2971)/C2971</f>
        <v>38.433451372226571</v>
      </c>
      <c r="N2971" s="1">
        <f>B2971/M2971</f>
        <v>2.3469138674644725</v>
      </c>
      <c r="O2971" s="4">
        <v>1337000000</v>
      </c>
      <c r="P2971" s="1">
        <f>F2971/O2971*100</f>
        <v>3.7397157816005984</v>
      </c>
      <c r="Q2971" s="1">
        <f>D2971/O2971*100</f>
        <v>13.462976813762154</v>
      </c>
      <c r="R2971" s="1">
        <f>B2971/S2971</f>
        <v>1.7432354671111112</v>
      </c>
      <c r="S2971" s="1">
        <f>($O2971+$O2971*($Q2971-$C$1)/$C$1)/$C2971</f>
        <v>51.742866469714151</v>
      </c>
      <c r="T2971" s="1">
        <f>($O2971+$O2971*($Q2971+T$2-$C$1)/$C$1)/$C2971</f>
        <v>59.42955674415947</v>
      </c>
      <c r="U2971" s="1">
        <f>($O2971+$O2971*($Q2971+U$2-$C$1)/$C$1)/$C2971</f>
        <v>55.586211606936807</v>
      </c>
      <c r="V2971" s="1">
        <f>($O2971+$O2971*($Q2971+V$2-$C$1)/$C$1)/$C2971</f>
        <v>51.742866469714151</v>
      </c>
      <c r="AA2971"/>
      <c r="AB2971"/>
    </row>
    <row r="2972" spans="1:28" hidden="1" x14ac:dyDescent="0.2">
      <c r="A2972" t="s">
        <v>3062</v>
      </c>
      <c r="B2972" s="5" t="s">
        <v>46</v>
      </c>
      <c r="C2972" s="2">
        <v>0</v>
      </c>
      <c r="D2972" s="2" t="s">
        <v>41</v>
      </c>
      <c r="E2972" t="s">
        <v>42</v>
      </c>
      <c r="F2972" s="2" t="s">
        <v>41</v>
      </c>
      <c r="G2972" s="1" t="e">
        <f>D2972/$C$3</f>
        <v>#VALUE!</v>
      </c>
      <c r="H2972" s="1" t="e">
        <f>F2972/$C$3</f>
        <v>#VALUE!</v>
      </c>
      <c r="I2972" s="1" t="e">
        <f>$B$3/G2972</f>
        <v>#VALUE!</v>
      </c>
      <c r="J2972" s="1" t="e">
        <f>$B$3/H2972</f>
        <v>#VALUE!</v>
      </c>
      <c r="K2972" s="2" t="s">
        <v>41</v>
      </c>
      <c r="L2972" s="2" t="s">
        <v>41</v>
      </c>
      <c r="M2972" s="1" t="e">
        <f>(K2972-L2972)/C2972</f>
        <v>#VALUE!</v>
      </c>
      <c r="N2972" s="1" t="e">
        <f>B2972/M2972</f>
        <v>#VALUE!</v>
      </c>
      <c r="O2972" s="2" t="s">
        <v>41</v>
      </c>
      <c r="P2972" s="1" t="e">
        <f>F2972/O2972*100</f>
        <v>#VALUE!</v>
      </c>
      <c r="Q2972" s="1" t="e">
        <f>D2972/O2972*100</f>
        <v>#VALUE!</v>
      </c>
      <c r="R2972" s="1" t="e">
        <f>B2972/S2972</f>
        <v>#VALUE!</v>
      </c>
      <c r="S2972" s="1" t="e">
        <f>($O2972+$O2972*($Q2972-$C$1)/$C$1)/$C2972</f>
        <v>#VALUE!</v>
      </c>
      <c r="T2972" s="1" t="e">
        <f>($O2972+$O2972*($Q2972+T$2-$C$1)/$C$1)/$C2972</f>
        <v>#VALUE!</v>
      </c>
      <c r="U2972" s="1" t="e">
        <f>($O2972+$O2972*($Q2972+U$2-$C$1)/$C$1)/$C2972</f>
        <v>#VALUE!</v>
      </c>
      <c r="V2972" s="1" t="e">
        <f>($O2972+$O2972*($Q2972+V$2-$C$1)/$C$1)/$C2972</f>
        <v>#VALUE!</v>
      </c>
      <c r="AA2972"/>
      <c r="AB2972"/>
    </row>
    <row r="2973" spans="1:28" hidden="1" x14ac:dyDescent="0.2">
      <c r="A2973" t="s">
        <v>3063</v>
      </c>
      <c r="B2973" s="5">
        <v>255.62</v>
      </c>
      <c r="C2973" s="2">
        <v>191100000</v>
      </c>
      <c r="D2973" s="2">
        <v>1310000000</v>
      </c>
      <c r="E2973" t="s">
        <v>201</v>
      </c>
      <c r="F2973" s="2">
        <v>379000000</v>
      </c>
      <c r="G2973" s="1">
        <f>D2973/$C$3</f>
        <v>13.172288200415057</v>
      </c>
      <c r="H2973" s="1">
        <f>F2973/$C$3</f>
        <v>3.8109139144712265</v>
      </c>
      <c r="I2973" s="1">
        <f>$B$3/G2973</f>
        <v>0.50332940633587786</v>
      </c>
      <c r="J2973" s="1">
        <f>$B$3/H2973</f>
        <v>1.7397401643799473</v>
      </c>
      <c r="K2973" s="4">
        <v>9478000000</v>
      </c>
      <c r="L2973" s="4">
        <v>8775000000</v>
      </c>
      <c r="M2973" s="1">
        <f>(K2973-L2973)/C2973</f>
        <v>3.6787022501308217</v>
      </c>
      <c r="N2973" s="1">
        <f>B2973/M2973</f>
        <v>69.486460881934562</v>
      </c>
      <c r="O2973" s="3">
        <v>473000000</v>
      </c>
      <c r="P2973" s="1">
        <f>F2973/O2973*100</f>
        <v>80.126849894291752</v>
      </c>
      <c r="Q2973" s="1">
        <f>D2973/O2973*100</f>
        <v>276.95560253699784</v>
      </c>
      <c r="R2973" s="1">
        <f>B2973/S2973</f>
        <v>3.7289299236641225</v>
      </c>
      <c r="S2973" s="1">
        <f>($O2973+$O2973*($Q2973-$C$1)/$C$1)/$C2973</f>
        <v>68.550497121925687</v>
      </c>
      <c r="T2973" s="1">
        <f>($O2973+$O2973*($Q2973+T$2-$C$1)/$C$1)/$C2973</f>
        <v>69.045525902668743</v>
      </c>
      <c r="U2973" s="1">
        <f>($O2973+$O2973*($Q2973+U$2-$C$1)/$C$1)/$C2973</f>
        <v>68.798011512297222</v>
      </c>
      <c r="V2973" s="1">
        <f>($O2973+$O2973*($Q2973+V$2-$C$1)/$C$1)/$C2973</f>
        <v>68.550497121925687</v>
      </c>
      <c r="AA2973"/>
      <c r="AB2973"/>
    </row>
    <row r="2974" spans="1:28" hidden="1" x14ac:dyDescent="0.2">
      <c r="A2974" t="s">
        <v>3064</v>
      </c>
      <c r="B2974" s="5">
        <v>22.26</v>
      </c>
      <c r="C2974" s="2">
        <v>19217327</v>
      </c>
      <c r="D2974" s="2">
        <v>-8000000</v>
      </c>
      <c r="E2974" t="s">
        <v>61</v>
      </c>
      <c r="F2974" s="2">
        <v>6000000</v>
      </c>
      <c r="G2974" s="1">
        <f>D2974/$C$3</f>
        <v>-8.0441454659023248E-2</v>
      </c>
      <c r="H2974" s="1">
        <f>F2974/$C$3</f>
        <v>6.0331090994267443E-2</v>
      </c>
      <c r="I2974" s="1">
        <f>$B$3/G2974</f>
        <v>-82.420190287500006</v>
      </c>
      <c r="J2974" s="1">
        <f>$B$3/H2974</f>
        <v>109.89358704999999</v>
      </c>
      <c r="K2974" s="3">
        <v>713000000</v>
      </c>
      <c r="L2974" s="3">
        <v>431000000</v>
      </c>
      <c r="M2974" s="1">
        <f>(K2974-L2974)/C2974</f>
        <v>14.674257247118707</v>
      </c>
      <c r="N2974" s="1">
        <f>B2974/M2974</f>
        <v>1.5169421951063831</v>
      </c>
      <c r="O2974" s="3">
        <v>281000000</v>
      </c>
      <c r="P2974" s="1">
        <f>F2974/O2974*100</f>
        <v>2.1352313167259789</v>
      </c>
      <c r="Q2974" s="1">
        <f>D2974/O2974*100</f>
        <v>-2.8469750889679712</v>
      </c>
      <c r="R2974" s="1">
        <f>B2974/S2974</f>
        <v>-5.3472212377500004</v>
      </c>
      <c r="S2974" s="1">
        <f>($O2974+$O2974*($Q2974-$C$1)/$C$1)/$C2974</f>
        <v>-4.1629098573386401</v>
      </c>
      <c r="T2974" s="1">
        <f>($O2974+$O2974*($Q2974+T$2-$C$1)/$C$1)/$C2974</f>
        <v>-1.2384656825582454</v>
      </c>
      <c r="U2974" s="1">
        <f>($O2974+$O2974*($Q2974+U$2-$C$1)/$C$1)/$C2974</f>
        <v>-2.7006877699484431</v>
      </c>
      <c r="V2974" s="1">
        <f>($O2974+$O2974*($Q2974+V$2-$C$1)/$C$1)/$C2974</f>
        <v>-4.1629098573386401</v>
      </c>
      <c r="AA2974"/>
      <c r="AB2974"/>
    </row>
    <row r="2975" spans="1:28" hidden="1" x14ac:dyDescent="0.2">
      <c r="A2975" t="s">
        <v>3065</v>
      </c>
      <c r="B2975" s="5">
        <v>179.66</v>
      </c>
      <c r="C2975" s="2">
        <v>176400000</v>
      </c>
      <c r="D2975" s="2">
        <v>966000000</v>
      </c>
      <c r="E2975" t="s">
        <v>27</v>
      </c>
      <c r="F2975" s="2">
        <v>267000000</v>
      </c>
      <c r="G2975" s="1">
        <f>D2975/$C$3</f>
        <v>9.7133056500770572</v>
      </c>
      <c r="H2975" s="1">
        <f>F2975/$C$3</f>
        <v>2.6847335492449012</v>
      </c>
      <c r="I2975" s="1">
        <f>$B$3/G2975</f>
        <v>0.68256886366459635</v>
      </c>
      <c r="J2975" s="1">
        <f>$B$3/H2975</f>
        <v>2.4695188101123593</v>
      </c>
      <c r="K2975" s="4">
        <v>10373000000</v>
      </c>
      <c r="L2975" s="4">
        <v>11457000000</v>
      </c>
      <c r="M2975" s="1">
        <f>(K2975-L2975)/C2975</f>
        <v>-6.1451247165532878</v>
      </c>
      <c r="N2975" s="1">
        <f>B2975/M2975</f>
        <v>-29.236184501845017</v>
      </c>
      <c r="O2975" s="4">
        <v>-1101000000</v>
      </c>
      <c r="P2975" s="1">
        <f>F2975/O2975*100</f>
        <v>-24.250681198910083</v>
      </c>
      <c r="Q2975" s="1">
        <f>D2975/O2975*100</f>
        <v>-87.73841961852861</v>
      </c>
      <c r="R2975" s="1">
        <f>B2975/S2975</f>
        <v>3.2807478260869565</v>
      </c>
      <c r="S2975" s="1">
        <f>($O2975+$O2975*($Q2975-$C$1)/$C$1)/$C2975</f>
        <v>54.761904761904759</v>
      </c>
      <c r="T2975" s="1">
        <f>($O2975+$O2975*($Q2975+T$2-$C$1)/$C$1)/$C2975</f>
        <v>53.513605442176868</v>
      </c>
      <c r="U2975" s="1">
        <f>($O2975+$O2975*($Q2975+U$2-$C$1)/$C$1)/$C2975</f>
        <v>54.137755102040813</v>
      </c>
      <c r="V2975" s="1">
        <f>($O2975+$O2975*($Q2975+V$2-$C$1)/$C$1)/$C2975</f>
        <v>54.761904761904759</v>
      </c>
      <c r="AA2975"/>
      <c r="AB2975"/>
    </row>
    <row r="2976" spans="1:28" hidden="1" x14ac:dyDescent="0.2">
      <c r="A2976" t="s">
        <v>3066</v>
      </c>
      <c r="B2976" s="5">
        <v>2.16</v>
      </c>
      <c r="C2976" s="2">
        <v>28716213</v>
      </c>
      <c r="D2976" s="2">
        <v>-22000000</v>
      </c>
      <c r="E2976" t="s">
        <v>27</v>
      </c>
      <c r="F2976" s="2">
        <v>-5000000</v>
      </c>
      <c r="G2976" s="1">
        <f>D2976/$C$3</f>
        <v>-0.22121400031231395</v>
      </c>
      <c r="H2976" s="1">
        <f>F2976/$C$3</f>
        <v>-5.027590916188953E-2</v>
      </c>
      <c r="I2976" s="1">
        <f>$B$3/G2976</f>
        <v>-29.970978286363636</v>
      </c>
      <c r="J2976" s="1">
        <f>$B$3/H2976</f>
        <v>-131.87230446000001</v>
      </c>
      <c r="K2976" s="3">
        <v>30000000</v>
      </c>
      <c r="L2976" s="3">
        <v>6000000</v>
      </c>
      <c r="M2976" s="1">
        <f>(K2976-L2976)/C2976</f>
        <v>0.83576479948801052</v>
      </c>
      <c r="N2976" s="1">
        <f>B2976/M2976</f>
        <v>2.5844591700000001</v>
      </c>
      <c r="O2976" s="3">
        <v>24000000</v>
      </c>
      <c r="P2976" s="1">
        <f>F2976/O2976*100</f>
        <v>-20.833333333333336</v>
      </c>
      <c r="Q2976" s="1">
        <f>D2976/O2976*100</f>
        <v>-91.666666666666657</v>
      </c>
      <c r="R2976" s="1">
        <f>B2976/S2976</f>
        <v>-0.2819410003636364</v>
      </c>
      <c r="S2976" s="1">
        <f>($O2976+$O2976*($Q2976-$C$1)/$C$1)/$C2976</f>
        <v>-7.6611773286400959</v>
      </c>
      <c r="T2976" s="1">
        <f>($O2976+$O2976*($Q2976+T$2-$C$1)/$C$1)/$C2976</f>
        <v>-7.4940243687424939</v>
      </c>
      <c r="U2976" s="1">
        <f>($O2976+$O2976*($Q2976+U$2-$C$1)/$C$1)/$C2976</f>
        <v>-7.5776008486912954</v>
      </c>
      <c r="V2976" s="1">
        <f>($O2976+$O2976*($Q2976+V$2-$C$1)/$C$1)/$C2976</f>
        <v>-7.6611773286400959</v>
      </c>
      <c r="AA2976"/>
      <c r="AB2976"/>
    </row>
    <row r="2977" spans="1:28" hidden="1" x14ac:dyDescent="0.2">
      <c r="A2977" t="s">
        <v>3067</v>
      </c>
      <c r="B2977" s="5">
        <v>0.89</v>
      </c>
      <c r="C2977" s="2">
        <v>195968588</v>
      </c>
      <c r="D2977" s="2">
        <v>-14000000</v>
      </c>
      <c r="E2977" t="s">
        <v>27</v>
      </c>
      <c r="F2977" s="2">
        <v>-14000000</v>
      </c>
      <c r="G2977" s="1">
        <f>D2977/$C$3</f>
        <v>-0.1407725456532907</v>
      </c>
      <c r="H2977" s="1">
        <f>F2977/$C$3</f>
        <v>-0.1407725456532907</v>
      </c>
      <c r="I2977" s="1">
        <f>$B$3/G2977</f>
        <v>-47.097251592857141</v>
      </c>
      <c r="J2977" s="1">
        <f>$B$3/H2977</f>
        <v>-47.097251592857141</v>
      </c>
      <c r="K2977" s="3">
        <v>980000000</v>
      </c>
      <c r="L2977" s="3">
        <v>516000000</v>
      </c>
      <c r="M2977" s="1">
        <f>(K2977-L2977)/C2977</f>
        <v>2.3677264031723286</v>
      </c>
      <c r="N2977" s="1">
        <f>B2977/M2977</f>
        <v>0.37588802439655178</v>
      </c>
      <c r="O2977" s="3">
        <v>464000000</v>
      </c>
      <c r="P2977" s="1">
        <f>F2977/O2977*100</f>
        <v>-3.0172413793103448</v>
      </c>
      <c r="Q2977" s="1">
        <f>D2977/O2977*100</f>
        <v>-3.0172413793103448</v>
      </c>
      <c r="R2977" s="1">
        <f>B2977/S2977</f>
        <v>-1.2458003094285715</v>
      </c>
      <c r="S2977" s="1">
        <f>($O2977+$O2977*($Q2977-$C$1)/$C$1)/$C2977</f>
        <v>-0.71440020785371994</v>
      </c>
      <c r="T2977" s="1">
        <f>($O2977+$O2977*($Q2977+T$2-$C$1)/$C$1)/$C2977</f>
        <v>-0.24085492721925414</v>
      </c>
      <c r="U2977" s="1">
        <f>($O2977+$O2977*($Q2977+U$2-$C$1)/$C$1)/$C2977</f>
        <v>-0.477627567536487</v>
      </c>
      <c r="V2977" s="1">
        <f>($O2977+$O2977*($Q2977+V$2-$C$1)/$C$1)/$C2977</f>
        <v>-0.71440020785371994</v>
      </c>
      <c r="AA2977"/>
      <c r="AB2977"/>
    </row>
    <row r="2978" spans="1:28" hidden="1" x14ac:dyDescent="0.2">
      <c r="A2978" t="s">
        <v>1253</v>
      </c>
      <c r="B2978" s="5">
        <v>82.55</v>
      </c>
      <c r="C2978" s="2">
        <v>201078813</v>
      </c>
      <c r="D2978" s="2">
        <v>2286000000</v>
      </c>
      <c r="E2978" t="s">
        <v>27</v>
      </c>
      <c r="F2978" s="2">
        <v>558000000</v>
      </c>
      <c r="G2978" s="1">
        <f>D2978/$C$3</f>
        <v>22.986145668815894</v>
      </c>
      <c r="H2978" s="1">
        <f>F2978/$C$3</f>
        <v>5.6107914624668718</v>
      </c>
      <c r="I2978" s="1">
        <f>$B$3/G2978</f>
        <v>0.28843461167979001</v>
      </c>
      <c r="J2978" s="1">
        <f>$B$3/H2978</f>
        <v>1.1816514736559141</v>
      </c>
      <c r="K2978" s="2">
        <v>26132000000</v>
      </c>
      <c r="L2978" s="2">
        <v>7621000000</v>
      </c>
      <c r="M2978" s="1">
        <f>(K2978-L2978)/C2978</f>
        <v>92.058430840249684</v>
      </c>
      <c r="N2978" s="1">
        <f>B2978/M2978</f>
        <v>0.89671309022473122</v>
      </c>
      <c r="O2978" s="2">
        <v>18511000000</v>
      </c>
      <c r="P2978" s="1">
        <f>F2978/O2978*100</f>
        <v>3.0144238560855707</v>
      </c>
      <c r="Q2978" s="1">
        <f>D2978/O2978*100</f>
        <v>12.349413862027983</v>
      </c>
      <c r="R2978" s="1">
        <f>B2978/S2978</f>
        <v>0.72611793583333328</v>
      </c>
      <c r="S2978" s="1">
        <f>($O2978+$O2978*($Q2978-$C$1)/$C$1)/$C2978</f>
        <v>113.6867661935124</v>
      </c>
      <c r="T2978" s="1">
        <f>($O2978+$O2978*($Q2978+T$2-$C$1)/$C$1)/$C2978</f>
        <v>132.09845236156232</v>
      </c>
      <c r="U2978" s="1">
        <f>($O2978+$O2978*($Q2978+U$2-$C$1)/$C$1)/$C2978</f>
        <v>122.89260927753736</v>
      </c>
      <c r="V2978" s="1">
        <f>($O2978+$O2978*($Q2978+V$2-$C$1)/$C$1)/$C2978</f>
        <v>113.6867661935124</v>
      </c>
      <c r="AA2978"/>
      <c r="AB2978"/>
    </row>
    <row r="2979" spans="1:28" hidden="1" x14ac:dyDescent="0.2">
      <c r="A2979" t="s">
        <v>3069</v>
      </c>
      <c r="B2979" s="5">
        <v>1.89</v>
      </c>
      <c r="C2979" s="2">
        <v>43563291</v>
      </c>
      <c r="D2979" s="2">
        <v>-0.53</v>
      </c>
      <c r="E2979" t="s">
        <v>114</v>
      </c>
      <c r="F2979" s="2">
        <v>-0.39</v>
      </c>
      <c r="G2979" s="1">
        <f>D2979/$C$3</f>
        <v>-5.3292463711602909E-9</v>
      </c>
      <c r="H2979" s="1">
        <f>F2979/$C$3</f>
        <v>-3.9215209146273836E-9</v>
      </c>
      <c r="I2979" s="1">
        <f>$B$3/G2979</f>
        <v>-1244078343.9622641</v>
      </c>
      <c r="J2979" s="1">
        <f>$B$3/H2979</f>
        <v>-1690670570</v>
      </c>
      <c r="K2979" s="3">
        <v>3000000</v>
      </c>
      <c r="L2979" s="3">
        <v>2000000</v>
      </c>
      <c r="M2979" s="1">
        <f>(K2979-L2979)/C2979</f>
        <v>2.2955106858203161E-2</v>
      </c>
      <c r="N2979" s="1">
        <f>B2979/M2979</f>
        <v>82.334619989999993</v>
      </c>
      <c r="O2979" s="3">
        <v>0.15</v>
      </c>
      <c r="P2979" s="1">
        <f>F2979/O2979*100</f>
        <v>-260</v>
      </c>
      <c r="Q2979" s="1">
        <f>D2979/O2979*100</f>
        <v>-353.33333333333337</v>
      </c>
      <c r="R2979" s="1">
        <f>B2979/S2979</f>
        <v>-15534833.960377356</v>
      </c>
      <c r="S2979" s="1">
        <f>($O2979+$O2979*($Q2979-$C$1)/$C$1)/$C2979</f>
        <v>-1.2166206634847676E-7</v>
      </c>
      <c r="T2979" s="1">
        <f>($O2979+$O2979*($Q2979+T$2-$C$1)/$C$1)/$C2979</f>
        <v>-1.2097341314273063E-7</v>
      </c>
      <c r="U2979" s="1">
        <f>($O2979+$O2979*($Q2979+U$2-$C$1)/$C$1)/$C2979</f>
        <v>-1.213177397456037E-7</v>
      </c>
      <c r="V2979" s="1">
        <f>($O2979+$O2979*($Q2979+V$2-$C$1)/$C$1)/$C2979</f>
        <v>-1.2166206634847676E-7</v>
      </c>
      <c r="AA2979"/>
      <c r="AB2979"/>
    </row>
    <row r="2980" spans="1:28" hidden="1" x14ac:dyDescent="0.2">
      <c r="A2980" t="s">
        <v>3070</v>
      </c>
      <c r="B2980" s="5">
        <v>54.55</v>
      </c>
      <c r="C2980" s="2">
        <v>1627000000</v>
      </c>
      <c r="D2980" s="2">
        <v>8748000000</v>
      </c>
      <c r="E2980" t="s">
        <v>27</v>
      </c>
      <c r="F2980" s="2">
        <v>2173000000</v>
      </c>
      <c r="G2980" s="1">
        <f>D2980/$C$3</f>
        <v>87.962730669641928</v>
      </c>
      <c r="H2980" s="1">
        <f>F2980/$C$3</f>
        <v>21.84991012175719</v>
      </c>
      <c r="I2980" s="1">
        <f>$B$3/G2980</f>
        <v>7.5372830624142656E-2</v>
      </c>
      <c r="J2980" s="1">
        <f>$B$3/H2980</f>
        <v>0.30343374242982052</v>
      </c>
      <c r="K2980" s="4">
        <v>902604000000</v>
      </c>
      <c r="L2980" s="4">
        <v>819054000000</v>
      </c>
      <c r="M2980" s="1">
        <f>(K2980-L2980)/C2980</f>
        <v>51.352181929932392</v>
      </c>
      <c r="N2980" s="1">
        <f>B2980/M2980</f>
        <v>1.0622722920406942</v>
      </c>
      <c r="O2980" s="4">
        <v>82382000000</v>
      </c>
      <c r="P2980" s="1">
        <f>F2980/O2980*100</f>
        <v>2.6377121215799568</v>
      </c>
      <c r="Q2980" s="1">
        <f>D2980/O2980*100</f>
        <v>10.618824500497681</v>
      </c>
      <c r="R2980" s="1">
        <f>B2980/S2980</f>
        <v>1.0145501828989483</v>
      </c>
      <c r="S2980" s="1">
        <f>($O2980+$O2980*($Q2980-$C$1)/$C$1)/$C2980</f>
        <v>53.767670559311618</v>
      </c>
      <c r="T2980" s="1">
        <f>($O2980+$O2980*($Q2980+T$2-$C$1)/$C$1)/$C2980</f>
        <v>63.894529809465276</v>
      </c>
      <c r="U2980" s="1">
        <f>($O2980+$O2980*($Q2980+U$2-$C$1)/$C$1)/$C2980</f>
        <v>58.831100184388447</v>
      </c>
      <c r="V2980" s="1">
        <f>($O2980+$O2980*($Q2980+V$2-$C$1)/$C$1)/$C2980</f>
        <v>53.767670559311618</v>
      </c>
      <c r="AA2980"/>
      <c r="AB2980"/>
    </row>
    <row r="2981" spans="1:28" hidden="1" x14ac:dyDescent="0.2">
      <c r="A2981" t="s">
        <v>3071</v>
      </c>
      <c r="B2981" s="5">
        <v>18.96</v>
      </c>
      <c r="C2981" s="2">
        <v>29999170</v>
      </c>
      <c r="D2981" s="2">
        <v>-24000000</v>
      </c>
      <c r="E2981" t="s">
        <v>27</v>
      </c>
      <c r="F2981" s="2">
        <v>-9000000</v>
      </c>
      <c r="G2981" s="1">
        <f>D2981/$C$3</f>
        <v>-0.24132436397706977</v>
      </c>
      <c r="H2981" s="1">
        <f>F2981/$C$3</f>
        <v>-9.0496636491401161E-2</v>
      </c>
      <c r="I2981" s="1">
        <f>$B$3/G2981</f>
        <v>-27.473396762499998</v>
      </c>
      <c r="J2981" s="1">
        <f>$B$3/H2981</f>
        <v>-73.262391366666662</v>
      </c>
      <c r="K2981" s="3">
        <v>260000000</v>
      </c>
      <c r="L2981" s="3">
        <v>101000000</v>
      </c>
      <c r="M2981" s="1">
        <f>(K2981-L2981)/C2981</f>
        <v>5.3001466373903012</v>
      </c>
      <c r="N2981" s="1">
        <f>B2981/M2981</f>
        <v>3.5772595169811323</v>
      </c>
      <c r="O2981" s="3">
        <v>159000000</v>
      </c>
      <c r="P2981" s="1">
        <f>F2981/O2981*100</f>
        <v>-5.6603773584905666</v>
      </c>
      <c r="Q2981" s="1">
        <f>D2981/O2981*100</f>
        <v>-15.09433962264151</v>
      </c>
      <c r="R2981" s="1">
        <f>B2981/S2981</f>
        <v>-2.3699344300000003</v>
      </c>
      <c r="S2981" s="1">
        <f>($O2981+$O2981*($Q2981-$C$1)/$C$1)/$C2981</f>
        <v>-8.0002213394570578</v>
      </c>
      <c r="T2981" s="1">
        <f>($O2981+$O2981*($Q2981+T$2-$C$1)/$C$1)/$C2981</f>
        <v>-6.9401920119789979</v>
      </c>
      <c r="U2981" s="1">
        <f>($O2981+$O2981*($Q2981+U$2-$C$1)/$C$1)/$C2981</f>
        <v>-7.4702066757180283</v>
      </c>
      <c r="V2981" s="1">
        <f>($O2981+$O2981*($Q2981+V$2-$C$1)/$C$1)/$C2981</f>
        <v>-8.0002213394570578</v>
      </c>
      <c r="AA2981"/>
      <c r="AB2981"/>
    </row>
    <row r="2982" spans="1:28" hidden="1" x14ac:dyDescent="0.2">
      <c r="A2982" t="s">
        <v>3072</v>
      </c>
      <c r="B2982" s="5">
        <v>156.69</v>
      </c>
      <c r="C2982" s="2">
        <v>43200000</v>
      </c>
      <c r="D2982" s="2">
        <v>183000000</v>
      </c>
      <c r="E2982" t="s">
        <v>201</v>
      </c>
      <c r="F2982" s="2">
        <v>49000000</v>
      </c>
      <c r="G2982" s="1">
        <f>D2982/$C$3</f>
        <v>1.8400982753251569</v>
      </c>
      <c r="H2982" s="1">
        <f>F2982/$C$3</f>
        <v>0.4927039097865174</v>
      </c>
      <c r="I2982" s="1">
        <f>$B$3/G2982</f>
        <v>3.6030684278688523</v>
      </c>
      <c r="J2982" s="1">
        <f>$B$3/H2982</f>
        <v>13.456357597959185</v>
      </c>
      <c r="K2982" s="4">
        <v>2283000000</v>
      </c>
      <c r="L2982" s="4">
        <v>1241000000</v>
      </c>
      <c r="M2982" s="1">
        <f>(K2982-L2982)/C2982</f>
        <v>24.12037037037037</v>
      </c>
      <c r="N2982" s="1">
        <f>B2982/M2982</f>
        <v>6.4961689059500962</v>
      </c>
      <c r="O2982" s="4">
        <v>1042000000</v>
      </c>
      <c r="P2982" s="1">
        <f>F2982/O2982*100</f>
        <v>4.702495201535509</v>
      </c>
      <c r="Q2982" s="1">
        <f>D2982/O2982*100</f>
        <v>17.562380038387715</v>
      </c>
      <c r="R2982" s="1">
        <f>B2982/S2982</f>
        <v>3.6989114754098358</v>
      </c>
      <c r="S2982" s="1">
        <f>($O2982+$O2982*($Q2982-$C$1)/$C$1)/$C2982</f>
        <v>42.361111111111114</v>
      </c>
      <c r="T2982" s="1">
        <f>($O2982+$O2982*($Q2982+T$2-$C$1)/$C$1)/$C2982</f>
        <v>47.185185185185183</v>
      </c>
      <c r="U2982" s="1">
        <f>($O2982+$O2982*($Q2982+U$2-$C$1)/$C$1)/$C2982</f>
        <v>44.773148148148145</v>
      </c>
      <c r="V2982" s="1">
        <f>($O2982+$O2982*($Q2982+V$2-$C$1)/$C$1)/$C2982</f>
        <v>42.361111111111114</v>
      </c>
      <c r="AA2982"/>
      <c r="AB2982"/>
    </row>
    <row r="2983" spans="1:28" hidden="1" x14ac:dyDescent="0.2">
      <c r="A2983" t="s">
        <v>3073</v>
      </c>
      <c r="B2983" s="5">
        <v>32.81</v>
      </c>
      <c r="C2983" s="2">
        <v>28947566</v>
      </c>
      <c r="D2983" s="2">
        <v>-56000000</v>
      </c>
      <c r="E2983" t="s">
        <v>27</v>
      </c>
      <c r="F2983" s="2">
        <v>-56000000</v>
      </c>
      <c r="G2983" s="1">
        <f>D2983/$C$3</f>
        <v>-0.56309018261316279</v>
      </c>
      <c r="H2983" s="1">
        <f>F2983/$C$3</f>
        <v>-0.56309018261316279</v>
      </c>
      <c r="I2983" s="1">
        <f>$B$3/G2983</f>
        <v>-11.774312898214285</v>
      </c>
      <c r="J2983" s="1">
        <f>$B$3/H2983</f>
        <v>-11.774312898214285</v>
      </c>
      <c r="K2983" s="3">
        <v>539000000</v>
      </c>
      <c r="L2983" s="3">
        <v>50000000</v>
      </c>
      <c r="M2983" s="1">
        <f>(K2983-L2983)/C2983</f>
        <v>16.892611972972098</v>
      </c>
      <c r="N2983" s="1">
        <f>B2983/M2983</f>
        <v>1.9422692033946831</v>
      </c>
      <c r="O2983" s="3">
        <v>488000000</v>
      </c>
      <c r="P2983" s="1">
        <f>F2983/O2983*100</f>
        <v>-11.475409836065573</v>
      </c>
      <c r="Q2983" s="1">
        <f>D2983/O2983*100</f>
        <v>-11.475409836065573</v>
      </c>
      <c r="R2983" s="1">
        <f>B2983/S2983</f>
        <v>-1.6960172151071431</v>
      </c>
      <c r="S2983" s="1">
        <f>($O2983+$O2983*($Q2983-$C$1)/$C$1)/$C2983</f>
        <v>-19.345322504835121</v>
      </c>
      <c r="T2983" s="1">
        <f>($O2983+$O2983*($Q2983+T$2-$C$1)/$C$1)/$C2983</f>
        <v>-15.973709153992429</v>
      </c>
      <c r="U2983" s="1">
        <f>($O2983+$O2983*($Q2983+U$2-$C$1)/$C$1)/$C2983</f>
        <v>-17.659515829413774</v>
      </c>
      <c r="V2983" s="1">
        <f>($O2983+$O2983*($Q2983+V$2-$C$1)/$C$1)/$C2983</f>
        <v>-19.345322504835121</v>
      </c>
      <c r="AA2983"/>
      <c r="AB2983"/>
    </row>
    <row r="2984" spans="1:28" hidden="1" x14ac:dyDescent="0.2">
      <c r="A2984" t="s">
        <v>3074</v>
      </c>
      <c r="B2984" s="5">
        <v>9.9</v>
      </c>
      <c r="C2984" s="2">
        <v>43125000</v>
      </c>
      <c r="D2984" s="2">
        <v>5000000</v>
      </c>
      <c r="E2984" t="s">
        <v>27</v>
      </c>
      <c r="F2984" s="2">
        <v>0.71</v>
      </c>
      <c r="G2984" s="1">
        <f>D2984/$C$3</f>
        <v>5.027590916188953E-2</v>
      </c>
      <c r="H2984" s="1">
        <f>F2984/$C$3</f>
        <v>7.1391791009883132E-9</v>
      </c>
      <c r="I2984" s="1">
        <f>$B$3/G2984</f>
        <v>131.87230446000001</v>
      </c>
      <c r="J2984" s="1">
        <f>$B$3/H2984</f>
        <v>928678200.4225353</v>
      </c>
      <c r="K2984" s="3">
        <v>355000000</v>
      </c>
      <c r="L2984" s="3">
        <v>12000000</v>
      </c>
      <c r="M2984" s="1">
        <f>(K2984-L2984)/C2984</f>
        <v>7.9536231884057971</v>
      </c>
      <c r="N2984" s="1">
        <f>B2984/M2984</f>
        <v>1.2447157434402334</v>
      </c>
      <c r="O2984" s="3">
        <v>5000000</v>
      </c>
      <c r="P2984" s="1">
        <f>F2984/O2984*100</f>
        <v>1.42E-5</v>
      </c>
      <c r="Q2984" s="1">
        <f>D2984/O2984*100</f>
        <v>100</v>
      </c>
      <c r="R2984" s="1">
        <f>B2984/S2984</f>
        <v>8.5387500000000003</v>
      </c>
      <c r="S2984" s="1">
        <f>($O2984+$O2984*($Q2984-$C$1)/$C$1)/$C2984</f>
        <v>1.1594202898550725</v>
      </c>
      <c r="T2984" s="1">
        <f>($O2984+$O2984*($Q2984+T$2-$C$1)/$C$1)/$C2984</f>
        <v>1.182608695652174</v>
      </c>
      <c r="U2984" s="1">
        <f>($O2984+$O2984*($Q2984+U$2-$C$1)/$C$1)/$C2984</f>
        <v>1.1710144927536232</v>
      </c>
      <c r="V2984" s="1">
        <f>($O2984+$O2984*($Q2984+V$2-$C$1)/$C$1)/$C2984</f>
        <v>1.1594202898550725</v>
      </c>
      <c r="AA2984"/>
      <c r="AB2984"/>
    </row>
    <row r="2985" spans="1:28" hidden="1" x14ac:dyDescent="0.2">
      <c r="A2985" t="s">
        <v>3075</v>
      </c>
      <c r="B2985" s="5">
        <v>2.08</v>
      </c>
      <c r="C2985" s="2">
        <v>2171000</v>
      </c>
      <c r="D2985" s="2">
        <v>-11000000</v>
      </c>
      <c r="E2985" t="s">
        <v>27</v>
      </c>
      <c r="F2985" s="2">
        <v>-2000000</v>
      </c>
      <c r="G2985" s="1">
        <f>D2985/$C$3</f>
        <v>-0.11060700015615697</v>
      </c>
      <c r="H2985" s="1">
        <f>F2985/$C$3</f>
        <v>-2.0110363664755812E-2</v>
      </c>
      <c r="I2985" s="1">
        <f>$B$3/G2985</f>
        <v>-59.941956572727271</v>
      </c>
      <c r="J2985" s="1">
        <f>$B$3/H2985</f>
        <v>-329.68076115000002</v>
      </c>
      <c r="K2985" s="3">
        <v>10000000</v>
      </c>
      <c r="L2985" s="3">
        <v>5000000</v>
      </c>
      <c r="M2985" s="1">
        <f>(K2985-L2985)/C2985</f>
        <v>2.3030861354214647</v>
      </c>
      <c r="N2985" s="1">
        <f>B2985/M2985</f>
        <v>0.90313600000000005</v>
      </c>
      <c r="O2985" s="3">
        <v>5000000</v>
      </c>
      <c r="P2985" s="1">
        <f>F2985/O2985*100</f>
        <v>-40</v>
      </c>
      <c r="Q2985" s="1">
        <f>D2985/O2985*100</f>
        <v>-220.00000000000003</v>
      </c>
      <c r="R2985" s="1">
        <f>B2985/S2985</f>
        <v>-4.1051636363636353E-2</v>
      </c>
      <c r="S2985" s="1">
        <f>($O2985+$O2985*($Q2985-$C$1)/$C$1)/$C2985</f>
        <v>-50.667894979272241</v>
      </c>
      <c r="T2985" s="1">
        <f>($O2985+$O2985*($Q2985+T$2-$C$1)/$C$1)/$C2985</f>
        <v>-50.207277752187949</v>
      </c>
      <c r="U2985" s="1">
        <f>($O2985+$O2985*($Q2985+U$2-$C$1)/$C$1)/$C2985</f>
        <v>-50.437586365730091</v>
      </c>
      <c r="V2985" s="1">
        <f>($O2985+$O2985*($Q2985+V$2-$C$1)/$C$1)/$C2985</f>
        <v>-50.667894979272241</v>
      </c>
      <c r="AA2985"/>
      <c r="AB2985"/>
    </row>
    <row r="2986" spans="1:28" hidden="1" x14ac:dyDescent="0.2">
      <c r="A2986" t="s">
        <v>3076</v>
      </c>
      <c r="B2986" s="5">
        <v>24.57</v>
      </c>
      <c r="C2986" s="2">
        <v>975000000</v>
      </c>
      <c r="D2986" s="2">
        <v>1818000000</v>
      </c>
      <c r="E2986" t="s">
        <v>27</v>
      </c>
      <c r="F2986" s="2">
        <v>629000000</v>
      </c>
      <c r="G2986" s="1">
        <f>D2986/$C$3</f>
        <v>18.280320571263033</v>
      </c>
      <c r="H2986" s="1">
        <f>F2986/$C$3</f>
        <v>6.3247093725657031</v>
      </c>
      <c r="I2986" s="1">
        <f>$B$3/G2986</f>
        <v>0.36268510577557755</v>
      </c>
      <c r="J2986" s="1">
        <f>$B$3/H2986</f>
        <v>1.0482695108108109</v>
      </c>
      <c r="K2986" s="4">
        <v>41281000000</v>
      </c>
      <c r="L2986" s="4">
        <v>22421000000</v>
      </c>
      <c r="M2986" s="1">
        <f>(K2986-L2986)/C2986</f>
        <v>19.343589743589742</v>
      </c>
      <c r="N2986" s="1">
        <f>B2986/M2986</f>
        <v>1.2701882290562037</v>
      </c>
      <c r="O2986" s="4">
        <v>17642000000</v>
      </c>
      <c r="P2986" s="1">
        <f>F2986/O2986*100</f>
        <v>3.5653554018818729</v>
      </c>
      <c r="Q2986" s="1">
        <f>D2986/O2986*100</f>
        <v>10.304954086838226</v>
      </c>
      <c r="R2986" s="1">
        <f>B2986/S2986</f>
        <v>1.3176980198019801</v>
      </c>
      <c r="S2986" s="1">
        <f>($O2986+$O2986*($Q2986-$C$1)/$C$1)/$C2986</f>
        <v>18.646153846153847</v>
      </c>
      <c r="T2986" s="1">
        <f>($O2986+$O2986*($Q2986+T$2-$C$1)/$C$1)/$C2986</f>
        <v>22.265025641025641</v>
      </c>
      <c r="U2986" s="1">
        <f>($O2986+$O2986*($Q2986+U$2-$C$1)/$C$1)/$C2986</f>
        <v>20.455589743589744</v>
      </c>
      <c r="V2986" s="1">
        <f>($O2986+$O2986*($Q2986+V$2-$C$1)/$C$1)/$C2986</f>
        <v>18.646153846153847</v>
      </c>
      <c r="AA2986"/>
      <c r="AB2986"/>
    </row>
    <row r="2987" spans="1:28" hidden="1" x14ac:dyDescent="0.2">
      <c r="A2987" t="s">
        <v>3077</v>
      </c>
      <c r="B2987" s="5">
        <v>5.16</v>
      </c>
      <c r="C2987" s="2">
        <v>14053508</v>
      </c>
      <c r="D2987" s="2">
        <v>-6000000</v>
      </c>
      <c r="E2987" t="s">
        <v>27</v>
      </c>
      <c r="F2987" s="2">
        <v>-1.1200000000000001</v>
      </c>
      <c r="G2987" s="1">
        <f>D2987/$C$3</f>
        <v>-6.0331090994267443E-2</v>
      </c>
      <c r="H2987" s="1">
        <f>F2987/$C$3</f>
        <v>-1.1261803652263257E-8</v>
      </c>
      <c r="I2987" s="1">
        <f>$B$3/G2987</f>
        <v>-109.89358704999999</v>
      </c>
      <c r="J2987" s="1">
        <f>$B$3/H2987</f>
        <v>-588715644.91071427</v>
      </c>
      <c r="K2987" s="3">
        <v>13000000</v>
      </c>
      <c r="L2987" s="3">
        <v>7000000</v>
      </c>
      <c r="M2987" s="1">
        <f>(K2987-L2987)/C2987</f>
        <v>0.42693966517114446</v>
      </c>
      <c r="N2987" s="1">
        <f>B2987/M2987</f>
        <v>12.086016880000001</v>
      </c>
      <c r="O2987" s="3">
        <v>6000000</v>
      </c>
      <c r="P2987" s="1">
        <f>F2987/O2987*100</f>
        <v>-1.8666666666666669E-5</v>
      </c>
      <c r="Q2987" s="1">
        <f>D2987/O2987*100</f>
        <v>-100</v>
      </c>
      <c r="R2987" s="1">
        <f>B2987/S2987</f>
        <v>-1.2086016880000001</v>
      </c>
      <c r="S2987" s="1">
        <f>($O2987+$O2987*($Q2987-$C$1)/$C$1)/$C2987</f>
        <v>-4.2693966517114443</v>
      </c>
      <c r="T2987" s="1">
        <f>($O2987+$O2987*($Q2987+T$2-$C$1)/$C$1)/$C2987</f>
        <v>-4.1840087186772159</v>
      </c>
      <c r="U2987" s="1">
        <f>($O2987+$O2987*($Q2987+U$2-$C$1)/$C$1)/$C2987</f>
        <v>-4.2267026851943301</v>
      </c>
      <c r="V2987" s="1">
        <f>($O2987+$O2987*($Q2987+V$2-$C$1)/$C$1)/$C2987</f>
        <v>-4.2693966517114443</v>
      </c>
      <c r="AA2987"/>
      <c r="AB2987"/>
    </row>
    <row r="2988" spans="1:28" hidden="1" x14ac:dyDescent="0.2">
      <c r="A2988" t="s">
        <v>3078</v>
      </c>
      <c r="B2988" s="5">
        <v>12.01</v>
      </c>
      <c r="C2988" s="2">
        <v>83400000</v>
      </c>
      <c r="D2988" s="2">
        <v>74000000</v>
      </c>
      <c r="E2988" t="s">
        <v>27</v>
      </c>
      <c r="F2988" s="2">
        <v>21000000</v>
      </c>
      <c r="G2988" s="1">
        <f>D2988/$C$3</f>
        <v>0.74408345559596512</v>
      </c>
      <c r="H2988" s="1">
        <f>F2988/$C$3</f>
        <v>0.21115881847993603</v>
      </c>
      <c r="I2988" s="1">
        <f>$B$3/G2988</f>
        <v>8.9102908418918911</v>
      </c>
      <c r="J2988" s="1">
        <f>$B$3/H2988</f>
        <v>31.39816772857143</v>
      </c>
      <c r="K2988" s="4">
        <v>2507000000</v>
      </c>
      <c r="L2988" s="4">
        <v>1836000000</v>
      </c>
      <c r="M2988" s="1">
        <f>(K2988-L2988)/C2988</f>
        <v>8.0455635491606721</v>
      </c>
      <c r="N2988" s="1">
        <f>B2988/M2988</f>
        <v>1.4927481371087927</v>
      </c>
      <c r="O2988" s="3">
        <v>671000000</v>
      </c>
      <c r="P2988" s="1">
        <f>F2988/O2988*100</f>
        <v>3.129657228017884</v>
      </c>
      <c r="Q2988" s="1">
        <f>D2988/O2988*100</f>
        <v>11.028315946348734</v>
      </c>
      <c r="R2988" s="1">
        <f>B2988/S2988</f>
        <v>1.3535594594594595</v>
      </c>
      <c r="S2988" s="1">
        <f>($O2988+$O2988*($Q2988-$C$1)/$C$1)/$C2988</f>
        <v>8.8729016786570742</v>
      </c>
      <c r="T2988" s="1">
        <f>($O2988+$O2988*($Q2988+T$2-$C$1)/$C$1)/$C2988</f>
        <v>10.482014388489208</v>
      </c>
      <c r="U2988" s="1">
        <f>($O2988+$O2988*($Q2988+U$2-$C$1)/$C$1)/$C2988</f>
        <v>9.6774580335731422</v>
      </c>
      <c r="V2988" s="1">
        <f>($O2988+$O2988*($Q2988+V$2-$C$1)/$C$1)/$C2988</f>
        <v>8.8729016786570742</v>
      </c>
      <c r="AA2988"/>
      <c r="AB2988"/>
    </row>
    <row r="2989" spans="1:28" hidden="1" x14ac:dyDescent="0.2">
      <c r="A2989" t="s">
        <v>3079</v>
      </c>
      <c r="B2989" s="5">
        <v>12.86</v>
      </c>
      <c r="C2989" s="2">
        <v>91075575</v>
      </c>
      <c r="D2989" s="2">
        <v>26000000</v>
      </c>
      <c r="E2989" t="s">
        <v>201</v>
      </c>
      <c r="F2989" s="2">
        <v>84000000</v>
      </c>
      <c r="G2989" s="1">
        <f>D2989/$C$3</f>
        <v>0.26143472764182557</v>
      </c>
      <c r="H2989" s="1">
        <f>F2989/$C$3</f>
        <v>0.84463527391974413</v>
      </c>
      <c r="I2989" s="1">
        <f>$B$3/G2989</f>
        <v>25.360058550000002</v>
      </c>
      <c r="J2989" s="1">
        <f>$B$3/H2989</f>
        <v>7.8495419321428574</v>
      </c>
      <c r="K2989" s="4">
        <v>18478000000</v>
      </c>
      <c r="L2989" s="4">
        <v>16711000000</v>
      </c>
      <c r="M2989" s="1">
        <f>(K2989-L2989)/C2989</f>
        <v>19.401469603678045</v>
      </c>
      <c r="N2989" s="1">
        <f>B2989/M2989</f>
        <v>0.66283638624787766</v>
      </c>
      <c r="O2989" s="4">
        <v>1766000000</v>
      </c>
      <c r="P2989" s="1">
        <f>F2989/O2989*100</f>
        <v>4.756511891279728</v>
      </c>
      <c r="Q2989" s="1">
        <f>D2989/O2989*100</f>
        <v>1.4722536806342015</v>
      </c>
      <c r="R2989" s="1">
        <f>B2989/S2989</f>
        <v>4.5047380557692307</v>
      </c>
      <c r="S2989" s="1">
        <f>($O2989+$O2989*($Q2989-$C$1)/$C$1)/$C2989</f>
        <v>2.8547719846951281</v>
      </c>
      <c r="T2989" s="1">
        <f>($O2989+$O2989*($Q2989+T$2-$C$1)/$C$1)/$C2989</f>
        <v>6.732869926980972</v>
      </c>
      <c r="U2989" s="1">
        <f>($O2989+$O2989*($Q2989+U$2-$C$1)/$C$1)/$C2989</f>
        <v>4.7938209558380498</v>
      </c>
      <c r="V2989" s="1">
        <f>($O2989+$O2989*($Q2989+V$2-$C$1)/$C$1)/$C2989</f>
        <v>2.8547719846951281</v>
      </c>
      <c r="AA2989"/>
      <c r="AB2989"/>
    </row>
    <row r="2990" spans="1:28" hidden="1" x14ac:dyDescent="0.2">
      <c r="A2990" t="s">
        <v>3080</v>
      </c>
      <c r="B2990" s="5">
        <v>17.48</v>
      </c>
      <c r="C2990" s="2">
        <v>5229916</v>
      </c>
      <c r="D2990" s="2">
        <v>5000000</v>
      </c>
      <c r="E2990" t="s">
        <v>27</v>
      </c>
      <c r="F2990" s="2">
        <v>1.1200000000000001</v>
      </c>
      <c r="G2990" s="1">
        <f>D2990/$C$3</f>
        <v>5.027590916188953E-2</v>
      </c>
      <c r="H2990" s="1">
        <f>F2990/$C$3</f>
        <v>1.1261803652263257E-8</v>
      </c>
      <c r="I2990" s="1">
        <f>$B$3/G2990</f>
        <v>131.87230446000001</v>
      </c>
      <c r="J2990" s="1">
        <f>$B$3/H2990</f>
        <v>588715644.91071427</v>
      </c>
      <c r="K2990" s="3">
        <v>591000000</v>
      </c>
      <c r="L2990" s="3">
        <v>527000000</v>
      </c>
      <c r="M2990" s="1">
        <f>(K2990-L2990)/C2990</f>
        <v>12.237290235636673</v>
      </c>
      <c r="N2990" s="1">
        <f>B2990/M2990</f>
        <v>1.4284208075</v>
      </c>
      <c r="O2990" s="3">
        <v>64000000</v>
      </c>
      <c r="P2990" s="1">
        <f>F2990/O2990*100</f>
        <v>1.7500000000000002E-6</v>
      </c>
      <c r="Q2990" s="1">
        <f>D2990/O2990*100</f>
        <v>7.8125</v>
      </c>
      <c r="R2990" s="1">
        <f>B2990/S2990</f>
        <v>1.8283786336000001</v>
      </c>
      <c r="S2990" s="1">
        <f>($O2990+$O2990*($Q2990-$C$1)/$C$1)/$C2990</f>
        <v>9.5603829965911498</v>
      </c>
      <c r="T2990" s="1">
        <f>($O2990+$O2990*($Q2990+T$2-$C$1)/$C$1)/$C2990</f>
        <v>12.007841043718484</v>
      </c>
      <c r="U2990" s="1">
        <f>($O2990+$O2990*($Q2990+U$2-$C$1)/$C$1)/$C2990</f>
        <v>10.784112020154817</v>
      </c>
      <c r="V2990" s="1">
        <f>($O2990+$O2990*($Q2990+V$2-$C$1)/$C$1)/$C2990</f>
        <v>9.5603829965911498</v>
      </c>
      <c r="AA2990"/>
      <c r="AB2990"/>
    </row>
    <row r="2991" spans="1:28" hidden="1" x14ac:dyDescent="0.2">
      <c r="A2991" t="s">
        <v>3081</v>
      </c>
      <c r="B2991" s="5">
        <v>276.11</v>
      </c>
      <c r="C2991" s="2">
        <v>85550000</v>
      </c>
      <c r="D2991" s="2">
        <v>508000000</v>
      </c>
      <c r="E2991" t="s">
        <v>201</v>
      </c>
      <c r="F2991" s="2">
        <v>137000000</v>
      </c>
      <c r="G2991" s="1">
        <f>D2991/$C$3</f>
        <v>5.1080323708479769</v>
      </c>
      <c r="H2991" s="1">
        <f>F2991/$C$3</f>
        <v>1.3775599110357732</v>
      </c>
      <c r="I2991" s="1">
        <f>$B$3/G2991</f>
        <v>1.297955752559055</v>
      </c>
      <c r="J2991" s="1">
        <f>$B$3/H2991</f>
        <v>4.8128578270072992</v>
      </c>
      <c r="K2991" s="4">
        <v>3480000000</v>
      </c>
      <c r="L2991" s="4">
        <v>3628000000</v>
      </c>
      <c r="M2991" s="1">
        <f>(K2991-L2991)/C2991</f>
        <v>-1.7299824663939216</v>
      </c>
      <c r="N2991" s="1">
        <f>B2991/M2991</f>
        <v>-159.60277364864865</v>
      </c>
      <c r="O2991" s="3">
        <v>-148000000</v>
      </c>
      <c r="P2991" s="1">
        <f>F2991/O2991*100</f>
        <v>-92.567567567567565</v>
      </c>
      <c r="Q2991" s="1">
        <f>D2991/O2991*100</f>
        <v>-343.24324324324323</v>
      </c>
      <c r="R2991" s="1">
        <f>B2991/S2991</f>
        <v>4.6498445866141731</v>
      </c>
      <c r="S2991" s="1">
        <f>($O2991+$O2991*($Q2991-$C$1)/$C$1)/$C2991</f>
        <v>59.380479251899473</v>
      </c>
      <c r="T2991" s="1">
        <f>($O2991+$O2991*($Q2991+T$2-$C$1)/$C$1)/$C2991</f>
        <v>59.03448275862069</v>
      </c>
      <c r="U2991" s="1">
        <f>($O2991+$O2991*($Q2991+U$2-$C$1)/$C$1)/$C2991</f>
        <v>59.207481005260085</v>
      </c>
      <c r="V2991" s="1">
        <f>($O2991+$O2991*($Q2991+V$2-$C$1)/$C$1)/$C2991</f>
        <v>59.380479251899473</v>
      </c>
      <c r="AA2991"/>
      <c r="AB2991"/>
    </row>
    <row r="2992" spans="1:28" s="13" customFormat="1" ht="14" hidden="1" customHeight="1" x14ac:dyDescent="0.2">
      <c r="A2992" s="13" t="s">
        <v>218</v>
      </c>
      <c r="B2992" s="14">
        <v>36.89</v>
      </c>
      <c r="C2992" s="15">
        <v>7490000</v>
      </c>
      <c r="D2992" s="15">
        <v>38000000</v>
      </c>
      <c r="E2992" s="13" t="s">
        <v>114</v>
      </c>
      <c r="F2992" s="15">
        <v>17000000</v>
      </c>
      <c r="G2992" s="16">
        <f>D2992/$C$3</f>
        <v>0.38209690963036047</v>
      </c>
      <c r="H2992" s="16">
        <f>F2992/$C$3</f>
        <v>0.17093809115042441</v>
      </c>
      <c r="I2992" s="16">
        <f>$B$3/G2992</f>
        <v>17.351619007894737</v>
      </c>
      <c r="J2992" s="16">
        <f>$B$3/H2992</f>
        <v>38.7859719</v>
      </c>
      <c r="K2992" s="15">
        <v>417000000</v>
      </c>
      <c r="L2992" s="15">
        <v>218000000</v>
      </c>
      <c r="M2992" s="16">
        <f>(K2992-L2992)/C2992</f>
        <v>26.56875834445928</v>
      </c>
      <c r="N2992" s="16">
        <f>B2992/M2992</f>
        <v>1.388472864321608</v>
      </c>
      <c r="O2992" s="15">
        <v>194000000</v>
      </c>
      <c r="P2992" s="16">
        <f>F2992/O2992*100</f>
        <v>8.7628865979381434</v>
      </c>
      <c r="Q2992" s="16">
        <f>D2992/O2992*100</f>
        <v>19.587628865979383</v>
      </c>
      <c r="R2992" s="16">
        <f>B2992/S2992</f>
        <v>0.7271213157894737</v>
      </c>
      <c r="S2992" s="16">
        <f>($O2992+$O2992*($Q2992-$C$1)/$C$1)/$C2992</f>
        <v>50.734312416555404</v>
      </c>
      <c r="T2992" s="16">
        <f>($O2992+$O2992*($Q2992+T$2-$C$1)/$C$1)/$C2992</f>
        <v>55.91455273698265</v>
      </c>
      <c r="U2992" s="16">
        <f>($O2992+$O2992*($Q2992+U$2-$C$1)/$C$1)/$C2992</f>
        <v>53.324432576769027</v>
      </c>
      <c r="V2992" s="16">
        <f>($O2992+$O2992*($Q2992+V$2-$C$1)/$C$1)/$C2992</f>
        <v>50.734312416555404</v>
      </c>
      <c r="W2992" s="16">
        <f>$Z$1/B2992</f>
        <v>9.0161742116201289</v>
      </c>
      <c r="X2992" s="16"/>
      <c r="Y2992" s="16"/>
      <c r="Z2992" s="16"/>
      <c r="AA2992" s="13" t="s">
        <v>5052</v>
      </c>
    </row>
    <row r="2993" spans="1:28" hidden="1" x14ac:dyDescent="0.2">
      <c r="A2993" t="s">
        <v>3083</v>
      </c>
      <c r="B2993" s="5">
        <v>136.54</v>
      </c>
      <c r="C2993" s="2">
        <v>38719169</v>
      </c>
      <c r="D2993" s="2">
        <v>124000000</v>
      </c>
      <c r="E2993" t="s">
        <v>27</v>
      </c>
      <c r="F2993" s="2">
        <v>42000000</v>
      </c>
      <c r="G2993" s="1">
        <f>D2993/$C$3</f>
        <v>1.2468425472148605</v>
      </c>
      <c r="H2993" s="1">
        <f>F2993/$C$3</f>
        <v>0.42231763695987207</v>
      </c>
      <c r="I2993" s="1">
        <f>$B$3/G2993</f>
        <v>5.3174316314516128</v>
      </c>
      <c r="J2993" s="1">
        <f>$B$3/H2993</f>
        <v>15.699083864285715</v>
      </c>
      <c r="K2993" s="4">
        <v>1699000000</v>
      </c>
      <c r="L2993" s="3">
        <v>991000000</v>
      </c>
      <c r="M2993" s="1">
        <f>(K2993-L2993)/C2993</f>
        <v>18.285516406615027</v>
      </c>
      <c r="N2993" s="1">
        <f>B2993/M2993</f>
        <v>7.4671120554519774</v>
      </c>
      <c r="O2993" s="3">
        <v>702000000</v>
      </c>
      <c r="P2993" s="1">
        <f>F2993/O2993*100</f>
        <v>5.982905982905983</v>
      </c>
      <c r="Q2993" s="1">
        <f>D2993/O2993*100</f>
        <v>17.663817663817664</v>
      </c>
      <c r="R2993" s="1">
        <f>B2993/S2993</f>
        <v>4.2634801090806445</v>
      </c>
      <c r="S2993" s="1">
        <f>($O2993+$O2993*($Q2993-$C$1)/$C$1)/$C2993</f>
        <v>32.025480712150618</v>
      </c>
      <c r="T2993" s="1">
        <f>($O2993+$O2993*($Q2993+T$2-$C$1)/$C$1)/$C2993</f>
        <v>35.651591592784442</v>
      </c>
      <c r="U2993" s="1">
        <f>($O2993+$O2993*($Q2993+U$2-$C$1)/$C$1)/$C2993</f>
        <v>33.838536152467526</v>
      </c>
      <c r="V2993" s="1">
        <f>($O2993+$O2993*($Q2993+V$2-$C$1)/$C$1)/$C2993</f>
        <v>32.025480712150618</v>
      </c>
      <c r="AA2993"/>
      <c r="AB2993"/>
    </row>
    <row r="2994" spans="1:28" hidden="1" x14ac:dyDescent="0.2">
      <c r="A2994" t="s">
        <v>3084</v>
      </c>
      <c r="B2994" s="5">
        <v>71.89</v>
      </c>
      <c r="C2994" s="2">
        <v>55444000</v>
      </c>
      <c r="D2994" s="2">
        <v>289000000</v>
      </c>
      <c r="E2994" t="s">
        <v>49</v>
      </c>
      <c r="F2994" s="2">
        <v>65000000</v>
      </c>
      <c r="G2994" s="1">
        <f>D2994/$C$3</f>
        <v>2.9059475495572151</v>
      </c>
      <c r="H2994" s="1">
        <f>F2994/$C$3</f>
        <v>0.65358681910456395</v>
      </c>
      <c r="I2994" s="1">
        <f>$B$3/G2994</f>
        <v>2.2815277588235294</v>
      </c>
      <c r="J2994" s="1">
        <f>$B$3/H2994</f>
        <v>10.14402342</v>
      </c>
      <c r="K2994" s="4">
        <v>2340000000</v>
      </c>
      <c r="L2994" s="3">
        <v>823000000</v>
      </c>
      <c r="M2994" s="1">
        <f>(K2994-L2994)/C2994</f>
        <v>27.360940769064282</v>
      </c>
      <c r="N2994" s="1">
        <f>B2994/M2994</f>
        <v>2.6274681344759392</v>
      </c>
      <c r="O2994" s="4">
        <v>1511000000</v>
      </c>
      <c r="P2994" s="1">
        <f>F2994/O2994*100</f>
        <v>4.301786896095301</v>
      </c>
      <c r="Q2994" s="1">
        <f>D2994/O2994*100</f>
        <v>19.126406353408338</v>
      </c>
      <c r="R2994" s="1">
        <f>B2994/S2994</f>
        <v>1.379193480968858</v>
      </c>
      <c r="S2994" s="1">
        <f>($O2994+$O2994*($Q2994-$C$1)/$C$1)/$C2994</f>
        <v>52.124666329990625</v>
      </c>
      <c r="T2994" s="1">
        <f>($O2994+$O2994*($Q2994+T$2-$C$1)/$C$1)/$C2994</f>
        <v>57.575211023735662</v>
      </c>
      <c r="U2994" s="1">
        <f>($O2994+$O2994*($Q2994+U$2-$C$1)/$C$1)/$C2994</f>
        <v>54.84993867686314</v>
      </c>
      <c r="V2994" s="1">
        <f>($O2994+$O2994*($Q2994+V$2-$C$1)/$C$1)/$C2994</f>
        <v>52.124666329990625</v>
      </c>
      <c r="AA2994"/>
      <c r="AB2994"/>
    </row>
    <row r="2995" spans="1:28" hidden="1" x14ac:dyDescent="0.2">
      <c r="A2995" t="s">
        <v>3085</v>
      </c>
      <c r="B2995" s="5">
        <v>4.83</v>
      </c>
      <c r="C2995" s="2">
        <v>12146110</v>
      </c>
      <c r="D2995" s="2">
        <v>-2000000</v>
      </c>
      <c r="E2995" t="s">
        <v>27</v>
      </c>
      <c r="F2995" s="2">
        <v>-0.14000000000000001</v>
      </c>
      <c r="G2995" s="1">
        <f>D2995/$C$3</f>
        <v>-2.0110363664755812E-2</v>
      </c>
      <c r="H2995" s="1">
        <f>F2995/$C$3</f>
        <v>-1.4077254565329071E-9</v>
      </c>
      <c r="I2995" s="1">
        <f>$B$3/G2995</f>
        <v>-329.68076115000002</v>
      </c>
      <c r="J2995" s="1">
        <f>$B$3/H2995</f>
        <v>-4709725159.2857141</v>
      </c>
      <c r="K2995" s="3">
        <v>52000000</v>
      </c>
      <c r="L2995" s="3">
        <v>14000000</v>
      </c>
      <c r="M2995" s="1">
        <f>(K2995-L2995)/C2995</f>
        <v>3.1285736750284658</v>
      </c>
      <c r="N2995" s="1">
        <f>B2995/M2995</f>
        <v>1.5438345078947369</v>
      </c>
      <c r="O2995" s="3">
        <v>37000000</v>
      </c>
      <c r="P2995" s="1">
        <f>F2995/O2995*100</f>
        <v>-3.7837837837837843E-7</v>
      </c>
      <c r="Q2995" s="1">
        <f>D2995/O2995*100</f>
        <v>-5.4054054054054053</v>
      </c>
      <c r="R2995" s="1">
        <f>B2995/S2995</f>
        <v>-2.9332855650000003</v>
      </c>
      <c r="S2995" s="1">
        <f>($O2995+$O2995*($Q2995-$C$1)/$C$1)/$C2995</f>
        <v>-1.6466177236991926</v>
      </c>
      <c r="T2995" s="1">
        <f>($O2995+$O2995*($Q2995+T$2-$C$1)/$C$1)/$C2995</f>
        <v>-1.0373691659304913</v>
      </c>
      <c r="U2995" s="1">
        <f>($O2995+$O2995*($Q2995+U$2-$C$1)/$C$1)/$C2995</f>
        <v>-1.3419934448148421</v>
      </c>
      <c r="V2995" s="1">
        <f>($O2995+$O2995*($Q2995+V$2-$C$1)/$C$1)/$C2995</f>
        <v>-1.6466177236991926</v>
      </c>
      <c r="AA2995"/>
      <c r="AB2995"/>
    </row>
    <row r="2996" spans="1:28" hidden="1" x14ac:dyDescent="0.2">
      <c r="A2996" t="s">
        <v>3086</v>
      </c>
      <c r="B2996" s="5">
        <v>52.14</v>
      </c>
      <c r="C2996" s="2">
        <v>19480000</v>
      </c>
      <c r="D2996" s="2">
        <v>43000000</v>
      </c>
      <c r="E2996" t="s">
        <v>385</v>
      </c>
      <c r="F2996" s="2">
        <v>5000000</v>
      </c>
      <c r="G2996" s="1">
        <f>D2996/$C$3</f>
        <v>0.43237281879224998</v>
      </c>
      <c r="H2996" s="1">
        <f>F2996/$C$3</f>
        <v>5.027590916188953E-2</v>
      </c>
      <c r="I2996" s="1">
        <f>$B$3/G2996</f>
        <v>15.333988890697675</v>
      </c>
      <c r="J2996" s="1">
        <f>$B$3/H2996</f>
        <v>131.87230446000001</v>
      </c>
      <c r="K2996" s="4">
        <v>1298000000</v>
      </c>
      <c r="L2996" s="3">
        <v>814000000</v>
      </c>
      <c r="M2996" s="1">
        <f>(K2996-L2996)/C2996</f>
        <v>24.845995893223819</v>
      </c>
      <c r="N2996" s="1">
        <f>B2996/M2996</f>
        <v>2.098527272727273</v>
      </c>
      <c r="O2996" s="3">
        <v>484000000</v>
      </c>
      <c r="P2996" s="1">
        <f>F2996/O2996*100</f>
        <v>1.0330578512396695</v>
      </c>
      <c r="Q2996" s="1">
        <f>D2996/O2996*100</f>
        <v>8.884297520661157</v>
      </c>
      <c r="R2996" s="1">
        <f>B2996/S2996</f>
        <v>2.3620632558139536</v>
      </c>
      <c r="S2996" s="1">
        <f>($O2996+$O2996*($Q2996-$C$1)/$C$1)/$C2996</f>
        <v>22.073921971252567</v>
      </c>
      <c r="T2996" s="1">
        <f>($O2996+$O2996*($Q2996+T$2-$C$1)/$C$1)/$C2996</f>
        <v>27.043121149897331</v>
      </c>
      <c r="U2996" s="1">
        <f>($O2996+$O2996*($Q2996+U$2-$C$1)/$C$1)/$C2996</f>
        <v>24.558521560574949</v>
      </c>
      <c r="V2996" s="1">
        <f>($O2996+$O2996*($Q2996+V$2-$C$1)/$C$1)/$C2996</f>
        <v>22.073921971252567</v>
      </c>
      <c r="AA2996"/>
      <c r="AB2996"/>
    </row>
    <row r="2997" spans="1:28" hidden="1" x14ac:dyDescent="0.2">
      <c r="A2997" t="s">
        <v>3087</v>
      </c>
      <c r="B2997" s="5">
        <v>30.66</v>
      </c>
      <c r="C2997" s="2">
        <v>56314000</v>
      </c>
      <c r="D2997" s="2">
        <v>104000000</v>
      </c>
      <c r="E2997" t="s">
        <v>143</v>
      </c>
      <c r="F2997" s="2">
        <v>29000000</v>
      </c>
      <c r="G2997" s="1">
        <f>D2997/$C$3</f>
        <v>1.0457389105673023</v>
      </c>
      <c r="H2997" s="1">
        <f>F2997/$C$3</f>
        <v>0.29160027313895931</v>
      </c>
      <c r="I2997" s="1">
        <f>$B$3/G2997</f>
        <v>6.3400146375000004</v>
      </c>
      <c r="J2997" s="1">
        <f>$B$3/H2997</f>
        <v>22.736604217241378</v>
      </c>
      <c r="K2997" s="4">
        <v>1403000000</v>
      </c>
      <c r="L2997" s="3">
        <v>778000000</v>
      </c>
      <c r="M2997" s="1">
        <f>(K2997-L2997)/C2997</f>
        <v>11.098483503214121</v>
      </c>
      <c r="N2997" s="1">
        <f>B2997/M2997</f>
        <v>2.7625395839999998</v>
      </c>
      <c r="O2997" s="3">
        <v>608000000</v>
      </c>
      <c r="P2997" s="1">
        <f>F2997/O2997*100</f>
        <v>4.7697368421052637</v>
      </c>
      <c r="Q2997" s="1">
        <f>D2997/O2997*100</f>
        <v>17.105263157894736</v>
      </c>
      <c r="R2997" s="1">
        <f>B2997/S2997</f>
        <v>1.6601800384615384</v>
      </c>
      <c r="S2997" s="1">
        <f>($O2997+$O2997*($Q2997-$C$1)/$C$1)/$C2997</f>
        <v>18.467876549348297</v>
      </c>
      <c r="T2997" s="1">
        <f>($O2997+$O2997*($Q2997+T$2-$C$1)/$C$1)/$C2997</f>
        <v>20.627197499733636</v>
      </c>
      <c r="U2997" s="1">
        <f>($O2997+$O2997*($Q2997+U$2-$C$1)/$C$1)/$C2997</f>
        <v>19.547537024540965</v>
      </c>
      <c r="V2997" s="1">
        <f>($O2997+$O2997*($Q2997+V$2-$C$1)/$C$1)/$C2997</f>
        <v>18.467876549348297</v>
      </c>
      <c r="AA2997"/>
      <c r="AB2997"/>
    </row>
    <row r="2998" spans="1:28" hidden="1" x14ac:dyDescent="0.2">
      <c r="A2998" t="s">
        <v>3088</v>
      </c>
      <c r="B2998" s="5">
        <v>10.36</v>
      </c>
      <c r="C2998" s="2">
        <v>26000000</v>
      </c>
      <c r="D2998" s="2">
        <v>2000000</v>
      </c>
      <c r="E2998" t="s">
        <v>27</v>
      </c>
      <c r="F2998" s="2">
        <v>0.74</v>
      </c>
      <c r="G2998" s="1">
        <f>D2998/$C$3</f>
        <v>2.0110363664755812E-2</v>
      </c>
      <c r="H2998" s="1">
        <f>F2998/$C$3</f>
        <v>7.4408345559596507E-9</v>
      </c>
      <c r="I2998" s="1">
        <f>$B$3/G2998</f>
        <v>329.68076115000002</v>
      </c>
      <c r="J2998" s="1">
        <f>$B$3/H2998</f>
        <v>891029084.1891892</v>
      </c>
      <c r="K2998" s="3">
        <v>215000000</v>
      </c>
      <c r="L2998" s="3">
        <v>7000000</v>
      </c>
      <c r="M2998" s="1">
        <f>(K2998-L2998)/C2998</f>
        <v>8</v>
      </c>
      <c r="N2998" s="1">
        <f>B2998/M2998</f>
        <v>1.2949999999999999</v>
      </c>
      <c r="O2998" s="3">
        <v>5000000</v>
      </c>
      <c r="P2998" s="1">
        <f>F2998/O2998*100</f>
        <v>1.4800000000000001E-5</v>
      </c>
      <c r="Q2998" s="1">
        <f>D2998/O2998*100</f>
        <v>40</v>
      </c>
      <c r="R2998" s="1">
        <f>B2998/S2998</f>
        <v>13.467999999999998</v>
      </c>
      <c r="S2998" s="1">
        <f>($O2998+$O2998*($Q2998-$C$1)/$C$1)/$C2998</f>
        <v>0.76923076923076927</v>
      </c>
      <c r="T2998" s="1">
        <f>($O2998+$O2998*($Q2998+T$2-$C$1)/$C$1)/$C2998</f>
        <v>0.80769230769230771</v>
      </c>
      <c r="U2998" s="1">
        <f>($O2998+$O2998*($Q2998+U$2-$C$1)/$C$1)/$C2998</f>
        <v>0.78846153846153844</v>
      </c>
      <c r="V2998" s="1">
        <f>($O2998+$O2998*($Q2998+V$2-$C$1)/$C$1)/$C2998</f>
        <v>0.76923076923076927</v>
      </c>
      <c r="AA2998"/>
      <c r="AB2998"/>
    </row>
    <row r="2999" spans="1:28" hidden="1" x14ac:dyDescent="0.2">
      <c r="A2999" t="s">
        <v>3089</v>
      </c>
      <c r="B2999" s="5">
        <v>12.09</v>
      </c>
      <c r="C2999" s="2">
        <v>159300000</v>
      </c>
      <c r="D2999" s="2">
        <v>64000000</v>
      </c>
      <c r="E2999" t="s">
        <v>114</v>
      </c>
      <c r="F2999" s="2">
        <v>40000000</v>
      </c>
      <c r="G2999" s="1">
        <f>D2999/$C$3</f>
        <v>0.64353163727218599</v>
      </c>
      <c r="H2999" s="1">
        <f>F2999/$C$3</f>
        <v>0.40220727329511624</v>
      </c>
      <c r="I2999" s="1">
        <f>$B$3/G2999</f>
        <v>10.302523785937501</v>
      </c>
      <c r="J2999" s="1">
        <f>$B$3/H2999</f>
        <v>16.484038057500001</v>
      </c>
      <c r="K2999" s="4">
        <v>1337000000</v>
      </c>
      <c r="L2999" s="3">
        <v>745000000</v>
      </c>
      <c r="M2999" s="1">
        <f>(K2999-L2999)/C2999</f>
        <v>3.7162586315128689</v>
      </c>
      <c r="N2999" s="1">
        <f>B2999/M2999</f>
        <v>3.2532719594594592</v>
      </c>
      <c r="O2999" s="3">
        <v>590000000</v>
      </c>
      <c r="P2999" s="1">
        <f>F2999/O2999*100</f>
        <v>6.7796610169491522</v>
      </c>
      <c r="Q2999" s="1">
        <f>D2999/O2999*100</f>
        <v>10.847457627118644</v>
      </c>
      <c r="R2999" s="1">
        <f>B2999/S2999</f>
        <v>3.0092765624999998</v>
      </c>
      <c r="S2999" s="1">
        <f>($O2999+$O2999*($Q2999-$C$1)/$C$1)/$C2999</f>
        <v>4.0175768989328313</v>
      </c>
      <c r="T2999" s="1">
        <f>($O2999+$O2999*($Q2999+T$2-$C$1)/$C$1)/$C2999</f>
        <v>4.7583176396735718</v>
      </c>
      <c r="U2999" s="1">
        <f>($O2999+$O2999*($Q2999+U$2-$C$1)/$C$1)/$C2999</f>
        <v>4.3879472693032016</v>
      </c>
      <c r="V2999" s="1">
        <f>($O2999+$O2999*($Q2999+V$2-$C$1)/$C$1)/$C2999</f>
        <v>4.0175768989328313</v>
      </c>
      <c r="AA2999"/>
      <c r="AB2999"/>
    </row>
    <row r="3000" spans="1:28" hidden="1" x14ac:dyDescent="0.2">
      <c r="A3000" t="s">
        <v>3090</v>
      </c>
      <c r="B3000" s="5">
        <v>3.97</v>
      </c>
      <c r="C3000" s="2">
        <v>39875209</v>
      </c>
      <c r="D3000" s="2">
        <v>-31000000</v>
      </c>
      <c r="E3000" t="s">
        <v>27</v>
      </c>
      <c r="F3000" s="2">
        <v>-10000000</v>
      </c>
      <c r="G3000" s="1">
        <f>D3000/$C$3</f>
        <v>-0.31171063680371514</v>
      </c>
      <c r="H3000" s="1">
        <f>F3000/$C$3</f>
        <v>-0.10055181832377906</v>
      </c>
      <c r="I3000" s="1">
        <f>$B$3/G3000</f>
        <v>-21.269726525806451</v>
      </c>
      <c r="J3000" s="1">
        <f>$B$3/H3000</f>
        <v>-65.936152230000005</v>
      </c>
      <c r="K3000" s="3">
        <v>84000000</v>
      </c>
      <c r="L3000" s="3">
        <v>21000000</v>
      </c>
      <c r="M3000" s="1">
        <f>(K3000-L3000)/C3000</f>
        <v>1.5799290230679417</v>
      </c>
      <c r="N3000" s="1">
        <f>B3000/M3000</f>
        <v>2.5127711068253973</v>
      </c>
      <c r="O3000" s="3">
        <v>62000000</v>
      </c>
      <c r="P3000" s="1">
        <f>F3000/O3000*100</f>
        <v>-16.129032258064516</v>
      </c>
      <c r="Q3000" s="1">
        <f>D3000/O3000*100</f>
        <v>-50</v>
      </c>
      <c r="R3000" s="1">
        <f>B3000/S3000</f>
        <v>-0.51065993461290327</v>
      </c>
      <c r="S3000" s="1">
        <f>($O3000+$O3000*($Q3000-$C$1)/$C$1)/$C3000</f>
        <v>-7.7742539230327292</v>
      </c>
      <c r="T3000" s="1">
        <f>($O3000+$O3000*($Q3000+T$2-$C$1)/$C$1)/$C3000</f>
        <v>-7.4632837661114202</v>
      </c>
      <c r="U3000" s="1">
        <f>($O3000+$O3000*($Q3000+U$2-$C$1)/$C$1)/$C3000</f>
        <v>-7.6187688445720747</v>
      </c>
      <c r="V3000" s="1">
        <f>($O3000+$O3000*($Q3000+V$2-$C$1)/$C$1)/$C3000</f>
        <v>-7.7742539230327292</v>
      </c>
      <c r="AA3000"/>
      <c r="AB3000"/>
    </row>
    <row r="3001" spans="1:28" hidden="1" x14ac:dyDescent="0.2">
      <c r="A3001" t="s">
        <v>3091</v>
      </c>
      <c r="B3001" s="5">
        <v>111.53</v>
      </c>
      <c r="C3001" s="2">
        <v>31704000</v>
      </c>
      <c r="D3001" s="2">
        <v>214000000</v>
      </c>
      <c r="E3001" t="s">
        <v>27</v>
      </c>
      <c r="F3001" s="2">
        <v>69000000</v>
      </c>
      <c r="G3001" s="1">
        <f>D3001/$C$3</f>
        <v>2.1518089121288719</v>
      </c>
      <c r="H3001" s="1">
        <f>F3001/$C$3</f>
        <v>0.69380754643407561</v>
      </c>
      <c r="I3001" s="1">
        <f>$B$3/G3001</f>
        <v>3.0811286088785046</v>
      </c>
      <c r="J3001" s="1">
        <f>$B$3/H3001</f>
        <v>9.5559640913043467</v>
      </c>
      <c r="K3001" s="4">
        <v>2617000000</v>
      </c>
      <c r="L3001" s="4">
        <v>1838000000</v>
      </c>
      <c r="M3001" s="1">
        <f>(K3001-L3001)/C3001</f>
        <v>24.571032046429472</v>
      </c>
      <c r="N3001" s="1">
        <f>B3001/M3001</f>
        <v>4.5390848780487802</v>
      </c>
      <c r="O3001" s="3">
        <v>779000000</v>
      </c>
      <c r="P3001" s="1">
        <f>F3001/O3001*100</f>
        <v>8.8575096277278575</v>
      </c>
      <c r="Q3001" s="1">
        <f>D3001/O3001*100</f>
        <v>27.471116816431323</v>
      </c>
      <c r="R3001" s="1">
        <f>B3001/S3001</f>
        <v>1.652311738317757</v>
      </c>
      <c r="S3001" s="1">
        <f>($O3001+$O3001*($Q3001-$C$1)/$C$1)/$C3001</f>
        <v>67.499369164774166</v>
      </c>
      <c r="T3001" s="1">
        <f>($O3001+$O3001*($Q3001+T$2-$C$1)/$C$1)/$C3001</f>
        <v>72.413575574060062</v>
      </c>
      <c r="U3001" s="1">
        <f>($O3001+$O3001*($Q3001+U$2-$C$1)/$C$1)/$C3001</f>
        <v>69.956472369417114</v>
      </c>
      <c r="V3001" s="1">
        <f>($O3001+$O3001*($Q3001+V$2-$C$1)/$C$1)/$C3001</f>
        <v>67.499369164774166</v>
      </c>
      <c r="AA3001"/>
      <c r="AB3001"/>
    </row>
    <row r="3002" spans="1:28" hidden="1" x14ac:dyDescent="0.2">
      <c r="A3002" t="s">
        <v>2930</v>
      </c>
      <c r="B3002" s="5">
        <v>3.2</v>
      </c>
      <c r="C3002" s="2">
        <v>416270745</v>
      </c>
      <c r="D3002" s="2">
        <v>183000000</v>
      </c>
      <c r="E3002" t="s">
        <v>27</v>
      </c>
      <c r="F3002" s="2">
        <v>183000000</v>
      </c>
      <c r="G3002" s="1">
        <f>D3002/$C$3</f>
        <v>1.8400982753251569</v>
      </c>
      <c r="H3002" s="1">
        <f>F3002/$C$3</f>
        <v>1.8400982753251569</v>
      </c>
      <c r="I3002" s="1">
        <f>$B$3/G3002</f>
        <v>3.6030684278688523</v>
      </c>
      <c r="J3002" s="1">
        <f>$B$3/H3002</f>
        <v>3.6030684278688523</v>
      </c>
      <c r="K3002" s="2">
        <v>317625000000</v>
      </c>
      <c r="L3002" s="2">
        <v>550820000000</v>
      </c>
      <c r="M3002" s="1">
        <f>(K3002-L3002)/C3002</f>
        <v>-560.20030905606882</v>
      </c>
      <c r="N3002" s="1">
        <f>B3002/M3002</f>
        <v>-5.7122424751817145E-3</v>
      </c>
      <c r="O3002" s="2">
        <v>-243041000000</v>
      </c>
      <c r="P3002" s="1">
        <f>F3002/O3002*100</f>
        <v>-7.5295937722441891E-2</v>
      </c>
      <c r="Q3002" s="1">
        <f>D3002/O3002*100</f>
        <v>-7.5295937722441891E-2</v>
      </c>
      <c r="R3002" s="1">
        <f>B3002/S3002</f>
        <v>0.72790512786885253</v>
      </c>
      <c r="S3002" s="1">
        <f>($O3002+$O3002*($Q3002-$C$1)/$C$1)/$C3002</f>
        <v>4.3961773004249913</v>
      </c>
      <c r="T3002" s="1">
        <f>($O3002+$O3002*($Q3002+T$2-$C$1)/$C$1)/$C3002</f>
        <v>-112.37445955996732</v>
      </c>
      <c r="U3002" s="1">
        <f>($O3002+$O3002*($Q3002+U$2-$C$1)/$C$1)/$C3002</f>
        <v>-53.989141129771205</v>
      </c>
      <c r="V3002" s="1">
        <f>($O3002+$O3002*($Q3002+V$2-$C$1)/$C$1)/$C3002</f>
        <v>4.3961773004249913</v>
      </c>
      <c r="AA3002"/>
      <c r="AB3002"/>
    </row>
    <row r="3003" spans="1:28" hidden="1" x14ac:dyDescent="0.2">
      <c r="A3003" t="s">
        <v>3093</v>
      </c>
      <c r="B3003" s="5">
        <v>21.24</v>
      </c>
      <c r="C3003" s="2">
        <v>11957385</v>
      </c>
      <c r="D3003" s="2">
        <v>12000000</v>
      </c>
      <c r="E3003" t="s">
        <v>27</v>
      </c>
      <c r="F3003" s="2">
        <v>4000000</v>
      </c>
      <c r="G3003" s="1">
        <f>D3003/$C$3</f>
        <v>0.12066218198853489</v>
      </c>
      <c r="H3003" s="1">
        <f>F3003/$C$3</f>
        <v>4.0220727329511624E-2</v>
      </c>
      <c r="I3003" s="1">
        <f>$B$3/G3003</f>
        <v>54.946793524999997</v>
      </c>
      <c r="J3003" s="1">
        <f>$B$3/H3003</f>
        <v>164.84038057500001</v>
      </c>
      <c r="K3003" s="4">
        <v>1962000000</v>
      </c>
      <c r="L3003" s="4">
        <v>1756000000</v>
      </c>
      <c r="M3003" s="1">
        <f>(K3003-L3003)/C3003</f>
        <v>17.227847058533282</v>
      </c>
      <c r="N3003" s="1">
        <f>B3003/M3003</f>
        <v>1.2328876572815535</v>
      </c>
      <c r="O3003" s="3">
        <v>206000000</v>
      </c>
      <c r="P3003" s="1">
        <f>F3003/O3003*100</f>
        <v>1.9417475728155338</v>
      </c>
      <c r="Q3003" s="1">
        <f>D3003/O3003*100</f>
        <v>5.825242718446602</v>
      </c>
      <c r="R3003" s="1">
        <f>B3003/S3003</f>
        <v>2.116457145</v>
      </c>
      <c r="S3003" s="1">
        <f>($O3003+$O3003*($Q3003-$C$1)/$C$1)/$C3003</f>
        <v>10.035639063223272</v>
      </c>
      <c r="T3003" s="1">
        <f>($O3003+$O3003*($Q3003+T$2-$C$1)/$C$1)/$C3003</f>
        <v>13.481208474929929</v>
      </c>
      <c r="U3003" s="1">
        <f>($O3003+$O3003*($Q3003+U$2-$C$1)/$C$1)/$C3003</f>
        <v>11.7584237690766</v>
      </c>
      <c r="V3003" s="1">
        <f>($O3003+$O3003*($Q3003+V$2-$C$1)/$C$1)/$C3003</f>
        <v>10.035639063223272</v>
      </c>
      <c r="AA3003"/>
      <c r="AB3003"/>
    </row>
    <row r="3004" spans="1:28" hidden="1" x14ac:dyDescent="0.2">
      <c r="A3004" t="s">
        <v>3094</v>
      </c>
      <c r="B3004" s="5">
        <v>38.31</v>
      </c>
      <c r="C3004" s="2">
        <v>8526246</v>
      </c>
      <c r="D3004" s="2">
        <v>19000000</v>
      </c>
      <c r="E3004" t="s">
        <v>27</v>
      </c>
      <c r="F3004" s="2">
        <v>6000000</v>
      </c>
      <c r="G3004" s="1">
        <f>D3004/$C$3</f>
        <v>0.19104845481518024</v>
      </c>
      <c r="H3004" s="1">
        <f>F3004/$C$3</f>
        <v>6.0331090994267443E-2</v>
      </c>
      <c r="I3004" s="1">
        <f>$B$3/G3004</f>
        <v>34.703238015789474</v>
      </c>
      <c r="J3004" s="1">
        <f>$B$3/H3004</f>
        <v>109.89358704999999</v>
      </c>
      <c r="K3004" s="4">
        <v>2074000000</v>
      </c>
      <c r="L3004" s="4">
        <v>1852000000</v>
      </c>
      <c r="M3004" s="1">
        <f>(K3004-L3004)/C3004</f>
        <v>26.037250156751284</v>
      </c>
      <c r="N3004" s="1">
        <f>B3004/M3004</f>
        <v>1.4713535327027027</v>
      </c>
      <c r="O3004" s="3">
        <v>222000000</v>
      </c>
      <c r="P3004" s="1">
        <f>F3004/O3004*100</f>
        <v>2.7027027027027026</v>
      </c>
      <c r="Q3004" s="1">
        <f>D3004/O3004*100</f>
        <v>8.5585585585585591</v>
      </c>
      <c r="R3004" s="1">
        <f>B3004/S3004</f>
        <v>1.7191604434736842</v>
      </c>
      <c r="S3004" s="1">
        <f>($O3004+$O3004*($Q3004-$C$1)/$C$1)/$C3004</f>
        <v>22.284133017039387</v>
      </c>
      <c r="T3004" s="1">
        <f>($O3004+$O3004*($Q3004+T$2-$C$1)/$C$1)/$C3004</f>
        <v>27.491583048389643</v>
      </c>
      <c r="U3004" s="1">
        <f>($O3004+$O3004*($Q3004+U$2-$C$1)/$C$1)/$C3004</f>
        <v>24.887858032714515</v>
      </c>
      <c r="V3004" s="1">
        <f>($O3004+$O3004*($Q3004+V$2-$C$1)/$C$1)/$C3004</f>
        <v>22.284133017039387</v>
      </c>
      <c r="AA3004"/>
      <c r="AB3004"/>
    </row>
    <row r="3005" spans="1:28" hidden="1" x14ac:dyDescent="0.2">
      <c r="A3005" t="s">
        <v>3095</v>
      </c>
      <c r="B3005" s="5">
        <v>9.6</v>
      </c>
      <c r="C3005" s="2">
        <v>17724419</v>
      </c>
      <c r="D3005" s="2">
        <v>16000000</v>
      </c>
      <c r="E3005" t="s">
        <v>80</v>
      </c>
      <c r="F3005" s="2">
        <v>3000000</v>
      </c>
      <c r="G3005" s="1">
        <f>D3005/$C$3</f>
        <v>0.1608829093180465</v>
      </c>
      <c r="H3005" s="1">
        <f>F3005/$C$3</f>
        <v>3.0165545497133722E-2</v>
      </c>
      <c r="I3005" s="1">
        <f>$B$3/G3005</f>
        <v>41.210095143750003</v>
      </c>
      <c r="J3005" s="1">
        <f>$B$3/H3005</f>
        <v>219.78717409999999</v>
      </c>
      <c r="K3005" s="3">
        <v>362000000</v>
      </c>
      <c r="L3005" s="3">
        <v>134000000</v>
      </c>
      <c r="M3005" s="1">
        <f>(K3005-L3005)/C3005</f>
        <v>12.863609238756993</v>
      </c>
      <c r="N3005" s="1">
        <f>B3005/M3005</f>
        <v>0.74629132631578954</v>
      </c>
      <c r="O3005" s="3">
        <v>228000000</v>
      </c>
      <c r="P3005" s="1">
        <f>F3005/O3005*100</f>
        <v>1.3157894736842104</v>
      </c>
      <c r="Q3005" s="1">
        <f>D3005/O3005*100</f>
        <v>7.0175438596491224</v>
      </c>
      <c r="R3005" s="1">
        <f>B3005/S3005</f>
        <v>1.0634651399999999</v>
      </c>
      <c r="S3005" s="1">
        <f>($O3005+$O3005*($Q3005-$C$1)/$C$1)/$C3005</f>
        <v>9.0270942026364871</v>
      </c>
      <c r="T3005" s="1">
        <f>($O3005+$O3005*($Q3005+T$2-$C$1)/$C$1)/$C3005</f>
        <v>11.599816050387886</v>
      </c>
      <c r="U3005" s="1">
        <f>($O3005+$O3005*($Q3005+U$2-$C$1)/$C$1)/$C3005</f>
        <v>10.313455126512187</v>
      </c>
      <c r="V3005" s="1">
        <f>($O3005+$O3005*($Q3005+V$2-$C$1)/$C$1)/$C3005</f>
        <v>9.0270942026364871</v>
      </c>
      <c r="AA3005"/>
      <c r="AB3005"/>
    </row>
    <row r="3006" spans="1:28" hidden="1" x14ac:dyDescent="0.2">
      <c r="A3006" t="s">
        <v>3096</v>
      </c>
      <c r="B3006" s="5">
        <v>3</v>
      </c>
      <c r="C3006" s="2">
        <v>1992244</v>
      </c>
      <c r="D3006" s="2">
        <v>-6000000</v>
      </c>
      <c r="E3006" t="s">
        <v>27</v>
      </c>
      <c r="F3006" s="2">
        <v>-1.35</v>
      </c>
      <c r="G3006" s="1">
        <f>D3006/$C$3</f>
        <v>-6.0331090994267443E-2</v>
      </c>
      <c r="H3006" s="1">
        <f>F3006/$C$3</f>
        <v>-1.3574495473710176E-8</v>
      </c>
      <c r="I3006" s="1">
        <f>$B$3/G3006</f>
        <v>-109.89358704999999</v>
      </c>
      <c r="J3006" s="1">
        <f>$B$3/H3006</f>
        <v>-488415942.44444436</v>
      </c>
      <c r="K3006" s="3">
        <v>3000000</v>
      </c>
      <c r="L3006" s="3">
        <v>2000000</v>
      </c>
      <c r="M3006" s="1">
        <f>(K3006-L3006)/C3006</f>
        <v>0.50194654871592037</v>
      </c>
      <c r="N3006" s="1">
        <f>B3006/M3006</f>
        <v>5.9767319999999993</v>
      </c>
      <c r="O3006" s="3">
        <v>2000000</v>
      </c>
      <c r="P3006" s="1">
        <f>F3006/O3006*100</f>
        <v>-6.7500000000000001E-5</v>
      </c>
      <c r="Q3006" s="1">
        <f>D3006/O3006*100</f>
        <v>-300</v>
      </c>
      <c r="R3006" s="1">
        <f>B3006/S3006</f>
        <v>-9.9612199999999998E-2</v>
      </c>
      <c r="S3006" s="1">
        <f>($O3006+$O3006*($Q3006-$C$1)/$C$1)/$C3006</f>
        <v>-30.11679292295522</v>
      </c>
      <c r="T3006" s="1">
        <f>($O3006+$O3006*($Q3006+T$2-$C$1)/$C$1)/$C3006</f>
        <v>-29.916014303468852</v>
      </c>
      <c r="U3006" s="1">
        <f>($O3006+$O3006*($Q3006+U$2-$C$1)/$C$1)/$C3006</f>
        <v>-30.016403613212038</v>
      </c>
      <c r="V3006" s="1">
        <f>($O3006+$O3006*($Q3006+V$2-$C$1)/$C$1)/$C3006</f>
        <v>-30.11679292295522</v>
      </c>
      <c r="AA3006"/>
      <c r="AB3006"/>
    </row>
    <row r="3007" spans="1:28" hidden="1" x14ac:dyDescent="0.2">
      <c r="A3007" t="s">
        <v>3097</v>
      </c>
      <c r="B3007" s="5">
        <v>16.93</v>
      </c>
      <c r="C3007" s="2">
        <v>35493582</v>
      </c>
      <c r="D3007" s="2">
        <v>-3000000</v>
      </c>
      <c r="E3007" t="s">
        <v>27</v>
      </c>
      <c r="F3007" s="2">
        <v>5000000</v>
      </c>
      <c r="G3007" s="1">
        <f>D3007/$C$3</f>
        <v>-3.0165545497133722E-2</v>
      </c>
      <c r="H3007" s="1">
        <f>F3007/$C$3</f>
        <v>5.027590916188953E-2</v>
      </c>
      <c r="I3007" s="1">
        <f>$B$3/G3007</f>
        <v>-219.78717409999999</v>
      </c>
      <c r="J3007" s="1">
        <f>$B$3/H3007</f>
        <v>131.87230446000001</v>
      </c>
      <c r="K3007" s="3">
        <v>357000000</v>
      </c>
      <c r="L3007" s="3">
        <v>193000000</v>
      </c>
      <c r="M3007" s="1">
        <f>(K3007-L3007)/C3007</f>
        <v>4.6205536538972032</v>
      </c>
      <c r="N3007" s="1">
        <f>B3007/M3007</f>
        <v>3.6640630686585367</v>
      </c>
      <c r="O3007" s="3">
        <v>164000000</v>
      </c>
      <c r="P3007" s="1">
        <f>F3007/O3007*100</f>
        <v>3.0487804878048781</v>
      </c>
      <c r="Q3007" s="1">
        <f>D3007/O3007*100</f>
        <v>-1.8292682926829267</v>
      </c>
      <c r="R3007" s="1">
        <f>B3007/S3007</f>
        <v>-20.03021144200002</v>
      </c>
      <c r="S3007" s="1">
        <f>($O3007+$O3007*($Q3007-$C$1)/$C$1)/$C3007</f>
        <v>-0.84522322937143879</v>
      </c>
      <c r="T3007" s="1">
        <f>($O3007+$O3007*($Q3007+T$2-$C$1)/$C$1)/$C3007</f>
        <v>7.8887501408001867E-2</v>
      </c>
      <c r="U3007" s="1">
        <f>($O3007+$O3007*($Q3007+U$2-$C$1)/$C$1)/$C3007</f>
        <v>-0.38316786398171843</v>
      </c>
      <c r="V3007" s="1">
        <f>($O3007+$O3007*($Q3007+V$2-$C$1)/$C$1)/$C3007</f>
        <v>-0.84522322937143879</v>
      </c>
      <c r="AA3007"/>
      <c r="AB3007"/>
    </row>
    <row r="3008" spans="1:28" hidden="1" x14ac:dyDescent="0.2">
      <c r="A3008" t="s">
        <v>3098</v>
      </c>
      <c r="B3008" s="5">
        <v>21.85</v>
      </c>
      <c r="C3008" s="2">
        <v>516200000</v>
      </c>
      <c r="D3008" s="2">
        <v>353000000</v>
      </c>
      <c r="E3008" t="s">
        <v>27</v>
      </c>
      <c r="F3008" s="2">
        <v>190000000</v>
      </c>
      <c r="G3008" s="1">
        <f>D3008/$C$3</f>
        <v>3.5494791868294011</v>
      </c>
      <c r="H3008" s="1">
        <f>F3008/$C$3</f>
        <v>1.9104845481518022</v>
      </c>
      <c r="I3008" s="1">
        <f>$B$3/G3008</f>
        <v>1.8678796665722379</v>
      </c>
      <c r="J3008" s="1">
        <f>$B$3/H3008</f>
        <v>3.4703238015789473</v>
      </c>
      <c r="K3008" s="4">
        <v>31054000000</v>
      </c>
      <c r="L3008" s="4">
        <v>19590000000</v>
      </c>
      <c r="M3008" s="1">
        <f>(K3008-L3008)/C3008</f>
        <v>22.208446338628438</v>
      </c>
      <c r="N3008" s="1">
        <f>B3008/M3008</f>
        <v>0.98385990928122835</v>
      </c>
      <c r="O3008" s="4">
        <v>11463000000</v>
      </c>
      <c r="P3008" s="1">
        <f>F3008/O3008*100</f>
        <v>1.6575067608828404</v>
      </c>
      <c r="Q3008" s="1">
        <f>D3008/O3008*100</f>
        <v>3.0794730873244349</v>
      </c>
      <c r="R3008" s="1">
        <f>B3008/S3008</f>
        <v>3.1951756373937679</v>
      </c>
      <c r="S3008" s="1">
        <f>($O3008+$O3008*($Q3008-$C$1)/$C$1)/$C3008</f>
        <v>6.838434715226656</v>
      </c>
      <c r="T3008" s="1">
        <f>($O3008+$O3008*($Q3008+T$2-$C$1)/$C$1)/$C3008</f>
        <v>11.279736536226268</v>
      </c>
      <c r="U3008" s="1">
        <f>($O3008+$O3008*($Q3008+U$2-$C$1)/$C$1)/$C3008</f>
        <v>9.0590856257264623</v>
      </c>
      <c r="V3008" s="1">
        <f>($O3008+$O3008*($Q3008+V$2-$C$1)/$C$1)/$C3008</f>
        <v>6.838434715226656</v>
      </c>
      <c r="AA3008"/>
      <c r="AB3008"/>
    </row>
    <row r="3009" spans="1:28" hidden="1" x14ac:dyDescent="0.2">
      <c r="A3009" t="s">
        <v>3099</v>
      </c>
      <c r="B3009" s="5">
        <v>0.32</v>
      </c>
      <c r="C3009" s="2">
        <v>17158731</v>
      </c>
      <c r="D3009" s="2">
        <v>-10000000</v>
      </c>
      <c r="E3009" t="s">
        <v>27</v>
      </c>
      <c r="F3009" s="2">
        <v>-3000000</v>
      </c>
      <c r="G3009" s="1">
        <f>D3009/$C$3</f>
        <v>-0.10055181832377906</v>
      </c>
      <c r="H3009" s="1">
        <f>F3009/$C$3</f>
        <v>-3.0165545497133722E-2</v>
      </c>
      <c r="I3009" s="1">
        <f>$B$3/G3009</f>
        <v>-65.936152230000005</v>
      </c>
      <c r="J3009" s="1">
        <f>$B$3/H3009</f>
        <v>-219.78717409999999</v>
      </c>
      <c r="K3009" s="3">
        <v>6000000</v>
      </c>
      <c r="L3009" s="3">
        <v>2000000</v>
      </c>
      <c r="M3009" s="1">
        <f>(K3009-L3009)/C3009</f>
        <v>0.23311747238184455</v>
      </c>
      <c r="N3009" s="1">
        <f>B3009/M3009</f>
        <v>1.3726984800000002</v>
      </c>
      <c r="O3009" s="3">
        <v>4000000</v>
      </c>
      <c r="P3009" s="1">
        <f>F3009/O3009*100</f>
        <v>-75</v>
      </c>
      <c r="Q3009" s="1">
        <f>D3009/O3009*100</f>
        <v>-250</v>
      </c>
      <c r="R3009" s="1">
        <f>B3009/S3009</f>
        <v>-5.4907939199999999E-2</v>
      </c>
      <c r="S3009" s="1">
        <f>($O3009+$O3009*($Q3009-$C$1)/$C$1)/$C3009</f>
        <v>-5.8279368095461139</v>
      </c>
      <c r="T3009" s="1">
        <f>($O3009+$O3009*($Q3009+T$2-$C$1)/$C$1)/$C3009</f>
        <v>-5.7813133150697453</v>
      </c>
      <c r="U3009" s="1">
        <f>($O3009+$O3009*($Q3009+U$2-$C$1)/$C$1)/$C3009</f>
        <v>-5.8046250623079292</v>
      </c>
      <c r="V3009" s="1">
        <f>($O3009+$O3009*($Q3009+V$2-$C$1)/$C$1)/$C3009</f>
        <v>-5.8279368095461139</v>
      </c>
      <c r="AA3009"/>
      <c r="AB3009"/>
    </row>
    <row r="3010" spans="1:28" hidden="1" x14ac:dyDescent="0.2">
      <c r="A3010" t="s">
        <v>3100</v>
      </c>
      <c r="B3010" s="5">
        <v>68.959999999999994</v>
      </c>
      <c r="C3010" s="2">
        <v>46133068</v>
      </c>
      <c r="D3010" s="2">
        <v>-68000000</v>
      </c>
      <c r="E3010" t="s">
        <v>27</v>
      </c>
      <c r="F3010" s="2">
        <v>-142000000</v>
      </c>
      <c r="G3010" s="1">
        <f>D3010/$C$3</f>
        <v>-0.68375236460169764</v>
      </c>
      <c r="H3010" s="1">
        <f>F3010/$C$3</f>
        <v>-1.4278358201976629</v>
      </c>
      <c r="I3010" s="1">
        <f>$B$3/G3010</f>
        <v>-9.696492975</v>
      </c>
      <c r="J3010" s="1">
        <f>$B$3/H3010</f>
        <v>-4.6433910021126756</v>
      </c>
      <c r="K3010" s="3">
        <v>499000000</v>
      </c>
      <c r="L3010" s="3">
        <v>46000000</v>
      </c>
      <c r="M3010" s="1">
        <f>(K3010-L3010)/C3010</f>
        <v>9.8194206377082924</v>
      </c>
      <c r="N3010" s="1">
        <f>B3010/M3010</f>
        <v>7.0228175922295799</v>
      </c>
      <c r="O3010" s="3">
        <v>452000000</v>
      </c>
      <c r="P3010" s="1">
        <f>F3010/O3010*100</f>
        <v>-31.415929203539822</v>
      </c>
      <c r="Q3010" s="1">
        <f>D3010/O3010*100</f>
        <v>-15.044247787610621</v>
      </c>
      <c r="R3010" s="1">
        <f>B3010/S3010</f>
        <v>-4.6784358371764689</v>
      </c>
      <c r="S3010" s="1">
        <f>($O3010+$O3010*($Q3010-$C$1)/$C$1)/$C3010</f>
        <v>-14.739969169186844</v>
      </c>
      <c r="T3010" s="1">
        <f>($O3010+$O3010*($Q3010+T$2-$C$1)/$C$1)/$C3010</f>
        <v>-12.780420326694948</v>
      </c>
      <c r="U3010" s="1">
        <f>($O3010+$O3010*($Q3010+U$2-$C$1)/$C$1)/$C3010</f>
        <v>-13.760194747940897</v>
      </c>
      <c r="V3010" s="1">
        <f>($O3010+$O3010*($Q3010+V$2-$C$1)/$C$1)/$C3010</f>
        <v>-14.739969169186844</v>
      </c>
      <c r="AA3010"/>
      <c r="AB3010"/>
    </row>
    <row r="3011" spans="1:28" hidden="1" x14ac:dyDescent="0.2">
      <c r="A3011" t="s">
        <v>3101</v>
      </c>
      <c r="B3011" s="5">
        <v>1.36</v>
      </c>
      <c r="C3011" s="2">
        <v>9173851</v>
      </c>
      <c r="D3011" s="2">
        <v>-3000000</v>
      </c>
      <c r="E3011" t="s">
        <v>27</v>
      </c>
      <c r="F3011" s="2">
        <v>-0.92</v>
      </c>
      <c r="G3011" s="1">
        <f>D3011/$C$3</f>
        <v>-3.0165545497133722E-2</v>
      </c>
      <c r="H3011" s="1">
        <f>F3011/$C$3</f>
        <v>-9.2507672857876754E-9</v>
      </c>
      <c r="I3011" s="1">
        <f>$B$3/G3011</f>
        <v>-219.78717409999999</v>
      </c>
      <c r="J3011" s="1">
        <f>$B$3/H3011</f>
        <v>-716697306.847826</v>
      </c>
      <c r="K3011" s="3">
        <v>4000000</v>
      </c>
      <c r="L3011" s="3">
        <v>1.21</v>
      </c>
      <c r="M3011" s="1">
        <f>(K3011-L3011)/C3011</f>
        <v>0.43602177427996158</v>
      </c>
      <c r="N3011" s="1">
        <f>B3011/M3011</f>
        <v>3.1191102835308611</v>
      </c>
      <c r="O3011" s="3">
        <v>2000000</v>
      </c>
      <c r="P3011" s="1">
        <f>F3011/O3011*100</f>
        <v>-4.6000000000000007E-5</v>
      </c>
      <c r="Q3011" s="1">
        <f>D3011/O3011*100</f>
        <v>-150</v>
      </c>
      <c r="R3011" s="1">
        <f>B3011/S3011</f>
        <v>-0.41588124533333337</v>
      </c>
      <c r="S3011" s="1">
        <f>($O3011+$O3011*($Q3011-$C$1)/$C$1)/$C3011</f>
        <v>-3.2701642963244115</v>
      </c>
      <c r="T3011" s="1">
        <f>($O3011+$O3011*($Q3011+T$2-$C$1)/$C$1)/$C3011</f>
        <v>-3.2265621057067526</v>
      </c>
      <c r="U3011" s="1">
        <f>($O3011+$O3011*($Q3011+U$2-$C$1)/$C$1)/$C3011</f>
        <v>-3.2483632010155823</v>
      </c>
      <c r="V3011" s="1">
        <f>($O3011+$O3011*($Q3011+V$2-$C$1)/$C$1)/$C3011</f>
        <v>-3.2701642963244115</v>
      </c>
      <c r="AA3011"/>
      <c r="AB3011"/>
    </row>
    <row r="3012" spans="1:28" hidden="1" x14ac:dyDescent="0.2">
      <c r="A3012" t="s">
        <v>3102</v>
      </c>
      <c r="B3012" s="5">
        <v>12.96</v>
      </c>
      <c r="C3012" s="2">
        <v>88798398</v>
      </c>
      <c r="D3012" s="2">
        <v>-274000000</v>
      </c>
      <c r="E3012" t="s">
        <v>61</v>
      </c>
      <c r="F3012" s="2">
        <v>-71000000</v>
      </c>
      <c r="G3012" s="1">
        <f>D3012/$C$3</f>
        <v>-2.7551198220715465</v>
      </c>
      <c r="H3012" s="1">
        <f>F3012/$C$3</f>
        <v>-0.71391791009883143</v>
      </c>
      <c r="I3012" s="1">
        <f>$B$3/G3012</f>
        <v>-2.4064289135036496</v>
      </c>
      <c r="J3012" s="1">
        <f>$B$3/H3012</f>
        <v>-9.2867820042253513</v>
      </c>
      <c r="K3012" s="3">
        <v>184000000</v>
      </c>
      <c r="L3012" s="3">
        <v>167000000</v>
      </c>
      <c r="M3012" s="1">
        <f>(K3012-L3012)/C3012</f>
        <v>0.19144489521083477</v>
      </c>
      <c r="N3012" s="1">
        <f>B3012/M3012</f>
        <v>67.695719887058829</v>
      </c>
      <c r="O3012" s="3">
        <v>17000000</v>
      </c>
      <c r="P3012" s="1">
        <f>F3012/O3012*100</f>
        <v>-417.64705882352945</v>
      </c>
      <c r="Q3012" s="1">
        <f>D3012/O3012*100</f>
        <v>-1611.7647058823529</v>
      </c>
      <c r="R3012" s="1">
        <f>B3012/S3012</f>
        <v>-0.42000994090510951</v>
      </c>
      <c r="S3012" s="1">
        <f>($O3012+$O3012*($Q3012-$C$1)/$C$1)/$C3012</f>
        <v>-30.8564125222169</v>
      </c>
      <c r="T3012" s="1">
        <f>($O3012+$O3012*($Q3012+T$2-$C$1)/$C$1)/$C3012</f>
        <v>-30.818123543174732</v>
      </c>
      <c r="U3012" s="1">
        <f>($O3012+$O3012*($Q3012+U$2-$C$1)/$C$1)/$C3012</f>
        <v>-30.837268032695814</v>
      </c>
      <c r="V3012" s="1">
        <f>($O3012+$O3012*($Q3012+V$2-$C$1)/$C$1)/$C3012</f>
        <v>-30.8564125222169</v>
      </c>
      <c r="AA3012"/>
      <c r="AB3012"/>
    </row>
    <row r="3013" spans="1:28" hidden="1" x14ac:dyDescent="0.2">
      <c r="A3013" t="s">
        <v>3103</v>
      </c>
      <c r="B3013" s="5">
        <v>31.96</v>
      </c>
      <c r="C3013" s="2">
        <v>16714000</v>
      </c>
      <c r="D3013" s="2">
        <v>31000000</v>
      </c>
      <c r="E3013" t="s">
        <v>27</v>
      </c>
      <c r="F3013" s="2">
        <v>10000000</v>
      </c>
      <c r="G3013" s="1">
        <f>D3013/$C$3</f>
        <v>0.31171063680371514</v>
      </c>
      <c r="H3013" s="1">
        <f>F3013/$C$3</f>
        <v>0.10055181832377906</v>
      </c>
      <c r="I3013" s="1">
        <f>$B$3/G3013</f>
        <v>21.269726525806451</v>
      </c>
      <c r="J3013" s="1">
        <f>$B$3/H3013</f>
        <v>65.936152230000005</v>
      </c>
      <c r="K3013" s="3">
        <v>988000000</v>
      </c>
      <c r="L3013" s="3">
        <v>637000000</v>
      </c>
      <c r="M3013" s="1">
        <f>(K3013-L3013)/C3013</f>
        <v>21.000358980495392</v>
      </c>
      <c r="N3013" s="1">
        <f>B3013/M3013</f>
        <v>1.5218787464387467</v>
      </c>
      <c r="O3013" s="3">
        <v>351000000</v>
      </c>
      <c r="P3013" s="1">
        <f>F3013/O3013*100</f>
        <v>2.8490028490028489</v>
      </c>
      <c r="Q3013" s="1">
        <f>D3013/O3013*100</f>
        <v>8.8319088319088319</v>
      </c>
      <c r="R3013" s="1">
        <f>B3013/S3013</f>
        <v>1.7231594838709678</v>
      </c>
      <c r="S3013" s="1">
        <f>($O3013+$O3013*($Q3013-$C$1)/$C$1)/$C3013</f>
        <v>18.547325595309321</v>
      </c>
      <c r="T3013" s="1">
        <f>($O3013+$O3013*($Q3013+T$2-$C$1)/$C$1)/$C3013</f>
        <v>22.747397391408398</v>
      </c>
      <c r="U3013" s="1">
        <f>($O3013+$O3013*($Q3013+U$2-$C$1)/$C$1)/$C3013</f>
        <v>20.647361493358861</v>
      </c>
      <c r="V3013" s="1">
        <f>($O3013+$O3013*($Q3013+V$2-$C$1)/$C$1)/$C3013</f>
        <v>18.547325595309321</v>
      </c>
      <c r="AA3013"/>
      <c r="AB3013"/>
    </row>
    <row r="3014" spans="1:28" hidden="1" x14ac:dyDescent="0.2">
      <c r="A3014" t="s">
        <v>3104</v>
      </c>
      <c r="B3014" s="5">
        <v>28.62</v>
      </c>
      <c r="C3014" s="2">
        <v>73700000</v>
      </c>
      <c r="D3014" s="2">
        <v>5000000</v>
      </c>
      <c r="E3014" t="s">
        <v>30</v>
      </c>
      <c r="F3014" s="2">
        <v>-21000000</v>
      </c>
      <c r="G3014" s="1">
        <f>D3014/$C$3</f>
        <v>5.027590916188953E-2</v>
      </c>
      <c r="H3014" s="1">
        <f>F3014/$C$3</f>
        <v>-0.21115881847993603</v>
      </c>
      <c r="I3014" s="1">
        <f>$B$3/G3014</f>
        <v>131.87230446000001</v>
      </c>
      <c r="J3014" s="1">
        <f>$B$3/H3014</f>
        <v>-31.39816772857143</v>
      </c>
      <c r="K3014" s="4">
        <v>1591000000</v>
      </c>
      <c r="L3014" s="3">
        <v>517000000</v>
      </c>
      <c r="M3014" s="1">
        <f>(K3014-L3014)/C3014</f>
        <v>14.57259158751696</v>
      </c>
      <c r="N3014" s="1">
        <f>B3014/M3014</f>
        <v>1.9639608938547486</v>
      </c>
      <c r="O3014" s="4">
        <v>1075000000</v>
      </c>
      <c r="P3014" s="1">
        <f>F3014/O3014*100</f>
        <v>-1.9534883720930232</v>
      </c>
      <c r="Q3014" s="1">
        <f>D3014/O3014*100</f>
        <v>0.46511627906976744</v>
      </c>
      <c r="R3014" s="1">
        <f>B3014/S3014</f>
        <v>42.185879999999997</v>
      </c>
      <c r="S3014" s="1">
        <f>($O3014+$O3014*($Q3014-$C$1)/$C$1)/$C3014</f>
        <v>0.67842605156037994</v>
      </c>
      <c r="T3014" s="1">
        <f>($O3014+$O3014*($Q3014+T$2-$C$1)/$C$1)/$C3014</f>
        <v>3.5956580732700134</v>
      </c>
      <c r="U3014" s="1">
        <f>($O3014+$O3014*($Q3014+U$2-$C$1)/$C$1)/$C3014</f>
        <v>2.1370420624151967</v>
      </c>
      <c r="V3014" s="1">
        <f>($O3014+$O3014*($Q3014+V$2-$C$1)/$C$1)/$C3014</f>
        <v>0.67842605156037994</v>
      </c>
      <c r="AA3014"/>
      <c r="AB3014"/>
    </row>
    <row r="3015" spans="1:28" hidden="1" x14ac:dyDescent="0.2">
      <c r="A3015" t="s">
        <v>3105</v>
      </c>
      <c r="B3015" s="5">
        <v>1.35</v>
      </c>
      <c r="C3015" s="2">
        <v>75161192</v>
      </c>
      <c r="D3015" s="2">
        <v>-115000000</v>
      </c>
      <c r="E3015" t="s">
        <v>27</v>
      </c>
      <c r="F3015" s="2">
        <v>-18000000</v>
      </c>
      <c r="G3015" s="1">
        <f>D3015/$C$3</f>
        <v>-1.1563459107234593</v>
      </c>
      <c r="H3015" s="1">
        <f>F3015/$C$3</f>
        <v>-0.18099327298280232</v>
      </c>
      <c r="I3015" s="1">
        <f>$B$3/G3015</f>
        <v>-5.7335784547826085</v>
      </c>
      <c r="J3015" s="1">
        <f>$B$3/H3015</f>
        <v>-36.631195683333331</v>
      </c>
      <c r="K3015" s="3">
        <v>90000000</v>
      </c>
      <c r="L3015" s="3">
        <v>51000000</v>
      </c>
      <c r="M3015" s="1">
        <f>(K3015-L3015)/C3015</f>
        <v>0.51888479895316186</v>
      </c>
      <c r="N3015" s="1">
        <f>B3015/M3015</f>
        <v>2.6017335692307695</v>
      </c>
      <c r="O3015" s="3">
        <v>39000000</v>
      </c>
      <c r="P3015" s="1">
        <f>F3015/O3015*100</f>
        <v>-46.153846153846153</v>
      </c>
      <c r="Q3015" s="1">
        <f>D3015/O3015*100</f>
        <v>-294.87179487179492</v>
      </c>
      <c r="R3015" s="1">
        <f>B3015/S3015</f>
        <v>-8.8232703652173908E-2</v>
      </c>
      <c r="S3015" s="1">
        <f>($O3015+$O3015*($Q3015-$C$1)/$C$1)/$C3015</f>
        <v>-15.30044919990093</v>
      </c>
      <c r="T3015" s="1">
        <f>($O3015+$O3015*($Q3015+T$2-$C$1)/$C$1)/$C3015</f>
        <v>-15.196672240110299</v>
      </c>
      <c r="U3015" s="1">
        <f>($O3015+$O3015*($Q3015+U$2-$C$1)/$C$1)/$C3015</f>
        <v>-15.248560720005615</v>
      </c>
      <c r="V3015" s="1">
        <f>($O3015+$O3015*($Q3015+V$2-$C$1)/$C$1)/$C3015</f>
        <v>-15.30044919990093</v>
      </c>
      <c r="AA3015"/>
      <c r="AB3015"/>
    </row>
    <row r="3016" spans="1:28" hidden="1" x14ac:dyDescent="0.2">
      <c r="A3016" t="s">
        <v>3106</v>
      </c>
      <c r="B3016" s="5">
        <v>2.4900000000000002</v>
      </c>
      <c r="C3016" s="2">
        <v>352026000</v>
      </c>
      <c r="D3016" s="2">
        <v>-641000000</v>
      </c>
      <c r="E3016" t="s">
        <v>27</v>
      </c>
      <c r="F3016" s="2">
        <v>-119000000</v>
      </c>
      <c r="G3016" s="1">
        <f>D3016/$C$3</f>
        <v>-6.4453715545542378</v>
      </c>
      <c r="H3016" s="1">
        <f>F3016/$C$3</f>
        <v>-1.1965666380529709</v>
      </c>
      <c r="I3016" s="1">
        <f>$B$3/G3016</f>
        <v>-1.0286451205928238</v>
      </c>
      <c r="J3016" s="1">
        <f>$B$3/H3016</f>
        <v>-5.5408531285714284</v>
      </c>
      <c r="K3016" s="4">
        <v>7273000000</v>
      </c>
      <c r="L3016" s="4">
        <v>4512000000</v>
      </c>
      <c r="M3016" s="1">
        <f>(K3016-L3016)/C3016</f>
        <v>7.8431706748933321</v>
      </c>
      <c r="N3016" s="1">
        <f>B3016/M3016</f>
        <v>0.3174736472292648</v>
      </c>
      <c r="O3016" s="4">
        <v>2252000000</v>
      </c>
      <c r="P3016" s="1">
        <f>F3016/O3016*100</f>
        <v>-5.284191829484902</v>
      </c>
      <c r="Q3016" s="1">
        <f>D3016/O3016*100</f>
        <v>-28.463587921847243</v>
      </c>
      <c r="R3016" s="1">
        <f>B3016/S3016</f>
        <v>-0.13674644929797197</v>
      </c>
      <c r="S3016" s="1">
        <f>($O3016+$O3016*($Q3016-$C$1)/$C$1)/$C3016</f>
        <v>-18.208882298466584</v>
      </c>
      <c r="T3016" s="1">
        <f>($O3016+$O3016*($Q3016+T$2-$C$1)/$C$1)/$C3016</f>
        <v>-16.92943134882082</v>
      </c>
      <c r="U3016" s="1">
        <f>($O3016+$O3016*($Q3016+U$2-$C$1)/$C$1)/$C3016</f>
        <v>-17.569156823643702</v>
      </c>
      <c r="V3016" s="1">
        <f>($O3016+$O3016*($Q3016+V$2-$C$1)/$C$1)/$C3016</f>
        <v>-18.208882298466584</v>
      </c>
      <c r="AA3016"/>
      <c r="AB3016"/>
    </row>
    <row r="3017" spans="1:28" hidden="1" x14ac:dyDescent="0.2">
      <c r="A3017" t="s">
        <v>1118</v>
      </c>
      <c r="B3017" s="5">
        <v>18.5</v>
      </c>
      <c r="C3017" s="2">
        <v>19700000</v>
      </c>
      <c r="D3017" s="2">
        <v>50000000</v>
      </c>
      <c r="E3017" t="s">
        <v>27</v>
      </c>
      <c r="F3017" s="2">
        <v>15000000</v>
      </c>
      <c r="G3017" s="1">
        <f>D3017/$C$3</f>
        <v>0.50275909161889532</v>
      </c>
      <c r="H3017" s="1">
        <f>F3017/$C$3</f>
        <v>0.15082772748566861</v>
      </c>
      <c r="I3017" s="1">
        <f>$B$3/G3017</f>
        <v>13.187230446000001</v>
      </c>
      <c r="J3017" s="1">
        <f>$B$3/H3017</f>
        <v>43.957434819999996</v>
      </c>
      <c r="K3017" s="2">
        <v>490000000</v>
      </c>
      <c r="L3017" s="2">
        <v>202000000</v>
      </c>
      <c r="M3017" s="1">
        <f>(K3017-L3017)/C3017</f>
        <v>14.619289340101522</v>
      </c>
      <c r="N3017" s="1">
        <f>B3017/M3017</f>
        <v>1.265451388888889</v>
      </c>
      <c r="O3017" s="2">
        <v>167000000</v>
      </c>
      <c r="P3017" s="1">
        <f>F3017/O3017*100</f>
        <v>8.9820359281437128</v>
      </c>
      <c r="Q3017" s="1">
        <f>D3017/O3017*100</f>
        <v>29.940119760479039</v>
      </c>
      <c r="R3017" s="1">
        <f>B3017/S3017</f>
        <v>0.7289000000000001</v>
      </c>
      <c r="S3017" s="1">
        <f>($O3017+$O3017*($Q3017-$C$1)/$C$1)/$C3017</f>
        <v>25.380710659898472</v>
      </c>
      <c r="T3017" s="1">
        <f>($O3017+$O3017*($Q3017+T$2-$C$1)/$C$1)/$C3017</f>
        <v>27.076142131979694</v>
      </c>
      <c r="U3017" s="1">
        <f>($O3017+$O3017*($Q3017+U$2-$C$1)/$C$1)/$C3017</f>
        <v>26.228426395939085</v>
      </c>
      <c r="V3017" s="1">
        <f>($O3017+$O3017*($Q3017+V$2-$C$1)/$C$1)/$C3017</f>
        <v>25.380710659898472</v>
      </c>
      <c r="AA3017"/>
      <c r="AB3017"/>
    </row>
    <row r="3018" spans="1:28" hidden="1" x14ac:dyDescent="0.2">
      <c r="A3018" t="s">
        <v>3108</v>
      </c>
      <c r="B3018" s="5">
        <v>1.1100000000000001</v>
      </c>
      <c r="C3018" s="2">
        <v>20684</v>
      </c>
      <c r="D3018" s="2">
        <v>-49000000</v>
      </c>
      <c r="E3018" t="s">
        <v>275</v>
      </c>
      <c r="F3018" s="2">
        <v>0</v>
      </c>
      <c r="G3018" s="1">
        <f>D3018/$C$3</f>
        <v>-0.4927039097865174</v>
      </c>
      <c r="H3018" s="1">
        <f>F3018/$C$3</f>
        <v>0</v>
      </c>
      <c r="I3018" s="1">
        <f>$B$3/G3018</f>
        <v>-13.456357597959185</v>
      </c>
      <c r="J3018" s="1" t="e">
        <f>$B$3/H3018</f>
        <v>#DIV/0!</v>
      </c>
      <c r="K3018" s="3">
        <v>76000000</v>
      </c>
      <c r="L3018" s="3">
        <v>65000000</v>
      </c>
      <c r="M3018" s="1">
        <f>(K3018-L3018)/C3018</f>
        <v>531.8120286211564</v>
      </c>
      <c r="N3018" s="1">
        <f>B3018/M3018</f>
        <v>2.0872036363636368E-3</v>
      </c>
      <c r="O3018" s="3">
        <v>11000000</v>
      </c>
      <c r="P3018" s="1">
        <f>F3018/O3018*100</f>
        <v>0</v>
      </c>
      <c r="Q3018" s="1">
        <f>D3018/O3018*100</f>
        <v>-445.45454545454544</v>
      </c>
      <c r="R3018" s="1">
        <f>B3018/S3018</f>
        <v>-4.6855591836734695E-5</v>
      </c>
      <c r="S3018" s="1">
        <f>($O3018+$O3018*($Q3018-$C$1)/$C$1)/$C3018</f>
        <v>-23689.808547669698</v>
      </c>
      <c r="T3018" s="1">
        <f>($O3018+$O3018*($Q3018+T$2-$C$1)/$C$1)/$C3018</f>
        <v>-23583.446141945464</v>
      </c>
      <c r="U3018" s="1">
        <f>($O3018+$O3018*($Q3018+U$2-$C$1)/$C$1)/$C3018</f>
        <v>-23636.627344807581</v>
      </c>
      <c r="V3018" s="1">
        <f>($O3018+$O3018*($Q3018+V$2-$C$1)/$C$1)/$C3018</f>
        <v>-23689.808547669698</v>
      </c>
      <c r="AA3018"/>
      <c r="AB3018"/>
    </row>
    <row r="3019" spans="1:28" hidden="1" x14ac:dyDescent="0.2">
      <c r="A3019" t="s">
        <v>3109</v>
      </c>
      <c r="B3019" s="5">
        <v>9.26</v>
      </c>
      <c r="C3019" s="2">
        <v>37551191</v>
      </c>
      <c r="D3019" s="2">
        <v>-13000000</v>
      </c>
      <c r="E3019" t="s">
        <v>27</v>
      </c>
      <c r="F3019" s="2">
        <v>-13000000</v>
      </c>
      <c r="G3019" s="1">
        <f>D3019/$C$3</f>
        <v>-0.13071736382091279</v>
      </c>
      <c r="H3019" s="1">
        <f>F3019/$C$3</f>
        <v>-0.13071736382091279</v>
      </c>
      <c r="I3019" s="1">
        <f>$B$3/G3019</f>
        <v>-50.720117100000003</v>
      </c>
      <c r="J3019" s="1">
        <f>$B$3/H3019</f>
        <v>-50.720117100000003</v>
      </c>
      <c r="K3019" s="3">
        <v>318000000</v>
      </c>
      <c r="L3019" s="3">
        <v>90000000</v>
      </c>
      <c r="M3019" s="1">
        <f>(K3019-L3019)/C3019</f>
        <v>6.0717115470452052</v>
      </c>
      <c r="N3019" s="1">
        <f>B3019/M3019</f>
        <v>1.5251053888596491</v>
      </c>
      <c r="O3019" s="3">
        <v>228000000</v>
      </c>
      <c r="P3019" s="1">
        <f>F3019/O3019*100</f>
        <v>-5.7017543859649118</v>
      </c>
      <c r="Q3019" s="1">
        <f>D3019/O3019*100</f>
        <v>-5.7017543859649118</v>
      </c>
      <c r="R3019" s="1">
        <f>B3019/S3019</f>
        <v>-2.6748002204615395</v>
      </c>
      <c r="S3019" s="1">
        <f>($O3019+$O3019*($Q3019-$C$1)/$C$1)/$C3019</f>
        <v>-3.4619407943678788</v>
      </c>
      <c r="T3019" s="1">
        <f>($O3019+$O3019*($Q3019+T$2-$C$1)/$C$1)/$C3019</f>
        <v>-2.2475984849588375</v>
      </c>
      <c r="U3019" s="1">
        <f>($O3019+$O3019*($Q3019+U$2-$C$1)/$C$1)/$C3019</f>
        <v>-2.8547696396633584</v>
      </c>
      <c r="V3019" s="1">
        <f>($O3019+$O3019*($Q3019+V$2-$C$1)/$C$1)/$C3019</f>
        <v>-3.4619407943678788</v>
      </c>
      <c r="AA3019"/>
      <c r="AB3019"/>
    </row>
    <row r="3020" spans="1:28" hidden="1" x14ac:dyDescent="0.2">
      <c r="A3020" t="s">
        <v>3110</v>
      </c>
      <c r="B3020" s="5">
        <v>2.5499999999999998</v>
      </c>
      <c r="C3020" s="2">
        <v>6251121</v>
      </c>
      <c r="D3020" s="2">
        <v>-4000000</v>
      </c>
      <c r="E3020" t="s">
        <v>27</v>
      </c>
      <c r="F3020" s="2">
        <v>-4000000</v>
      </c>
      <c r="G3020" s="1">
        <f>D3020/$C$3</f>
        <v>-4.0220727329511624E-2</v>
      </c>
      <c r="H3020" s="1">
        <f>F3020/$C$3</f>
        <v>-4.0220727329511624E-2</v>
      </c>
      <c r="I3020" s="1">
        <f>$B$3/G3020</f>
        <v>-164.84038057500001</v>
      </c>
      <c r="J3020" s="1">
        <f>$B$3/H3020</f>
        <v>-164.84038057500001</v>
      </c>
      <c r="K3020" s="3">
        <v>20000000</v>
      </c>
      <c r="L3020" s="3">
        <v>5000000</v>
      </c>
      <c r="M3020" s="1">
        <f>(K3020-L3020)/C3020</f>
        <v>2.3995696131941773</v>
      </c>
      <c r="N3020" s="1">
        <f>B3020/M3020</f>
        <v>1.06269057</v>
      </c>
      <c r="O3020" s="3">
        <v>16000000</v>
      </c>
      <c r="P3020" s="1">
        <f>F3020/O3020*100</f>
        <v>-25</v>
      </c>
      <c r="Q3020" s="1">
        <f>D3020/O3020*100</f>
        <v>-25</v>
      </c>
      <c r="R3020" s="1">
        <f>B3020/S3020</f>
        <v>-0.39850896374999994</v>
      </c>
      <c r="S3020" s="1">
        <f>($O3020+$O3020*($Q3020-$C$1)/$C$1)/$C3020</f>
        <v>-6.3988523018511403</v>
      </c>
      <c r="T3020" s="1">
        <f>($O3020+$O3020*($Q3020+T$2-$C$1)/$C$1)/$C3020</f>
        <v>-5.8869441177030488</v>
      </c>
      <c r="U3020" s="1">
        <f>($O3020+$O3020*($Q3020+U$2-$C$1)/$C$1)/$C3020</f>
        <v>-6.1428982097770941</v>
      </c>
      <c r="V3020" s="1">
        <f>($O3020+$O3020*($Q3020+V$2-$C$1)/$C$1)/$C3020</f>
        <v>-6.3988523018511403</v>
      </c>
      <c r="AA3020"/>
      <c r="AB3020"/>
    </row>
    <row r="3021" spans="1:28" hidden="1" x14ac:dyDescent="0.2">
      <c r="A3021" t="s">
        <v>3111</v>
      </c>
      <c r="B3021" s="5">
        <v>28.12</v>
      </c>
      <c r="C3021" s="2">
        <v>35576000</v>
      </c>
      <c r="D3021" s="2">
        <v>-77000000</v>
      </c>
      <c r="E3021" t="s">
        <v>27</v>
      </c>
      <c r="F3021" s="2">
        <v>-23000000</v>
      </c>
      <c r="G3021" s="1">
        <f>D3021/$C$3</f>
        <v>-0.7742490010930988</v>
      </c>
      <c r="H3021" s="1">
        <f>F3021/$C$3</f>
        <v>-0.23126918214469186</v>
      </c>
      <c r="I3021" s="1">
        <f>$B$3/G3021</f>
        <v>-8.5631366532467528</v>
      </c>
      <c r="J3021" s="1">
        <f>$B$3/H3021</f>
        <v>-28.667892273913044</v>
      </c>
      <c r="K3021" s="3">
        <v>221000000</v>
      </c>
      <c r="L3021" s="3">
        <v>148000000</v>
      </c>
      <c r="M3021" s="1">
        <f>(K3021-L3021)/C3021</f>
        <v>2.0519451315493593</v>
      </c>
      <c r="N3021" s="1">
        <f>B3021/M3021</f>
        <v>13.704070136986301</v>
      </c>
      <c r="O3021" s="3">
        <v>73000000</v>
      </c>
      <c r="P3021" s="1">
        <f>F3021/O3021*100</f>
        <v>-31.506849315068493</v>
      </c>
      <c r="Q3021" s="1">
        <f>D3021/O3021*100</f>
        <v>-105.47945205479452</v>
      </c>
      <c r="R3021" s="1">
        <f>B3021/S3021</f>
        <v>-1.2992170389610391</v>
      </c>
      <c r="S3021" s="1">
        <f>($O3021+$O3021*($Q3021-$C$1)/$C$1)/$C3021</f>
        <v>-21.643804812232965</v>
      </c>
      <c r="T3021" s="1">
        <f>($O3021+$O3021*($Q3021+T$2-$C$1)/$C$1)/$C3021</f>
        <v>-21.233415785923093</v>
      </c>
      <c r="U3021" s="1">
        <f>($O3021+$O3021*($Q3021+U$2-$C$1)/$C$1)/$C3021</f>
        <v>-21.438610299078029</v>
      </c>
      <c r="V3021" s="1">
        <f>($O3021+$O3021*($Q3021+V$2-$C$1)/$C$1)/$C3021</f>
        <v>-21.643804812232965</v>
      </c>
      <c r="AA3021"/>
      <c r="AB3021"/>
    </row>
    <row r="3022" spans="1:28" hidden="1" x14ac:dyDescent="0.2">
      <c r="A3022" t="s">
        <v>3112</v>
      </c>
      <c r="B3022" s="5">
        <v>1.36</v>
      </c>
      <c r="C3022" s="2">
        <v>110619905</v>
      </c>
      <c r="D3022" s="2">
        <v>-192000000</v>
      </c>
      <c r="E3022" t="s">
        <v>27</v>
      </c>
      <c r="F3022" s="2">
        <v>-16000000</v>
      </c>
      <c r="G3022" s="1">
        <f>D3022/$C$3</f>
        <v>-1.9305949118165582</v>
      </c>
      <c r="H3022" s="1">
        <f>F3022/$C$3</f>
        <v>-0.1608829093180465</v>
      </c>
      <c r="I3022" s="1">
        <f>$B$3/G3022</f>
        <v>-3.4341745953124998</v>
      </c>
      <c r="J3022" s="1">
        <f>$B$3/H3022</f>
        <v>-41.210095143750003</v>
      </c>
      <c r="K3022" s="3">
        <v>278000000</v>
      </c>
      <c r="L3022" s="3">
        <v>325000000</v>
      </c>
      <c r="M3022" s="1">
        <f>(K3022-L3022)/C3022</f>
        <v>-0.42487832546954368</v>
      </c>
      <c r="N3022" s="1">
        <f>B3022/M3022</f>
        <v>-3.2009164000000001</v>
      </c>
      <c r="O3022" s="3">
        <v>-47000000</v>
      </c>
      <c r="P3022" s="1">
        <f>F3022/O3022*100</f>
        <v>34.042553191489361</v>
      </c>
      <c r="Q3022" s="1">
        <f>D3022/O3022*100</f>
        <v>408.51063829787233</v>
      </c>
      <c r="R3022" s="1">
        <f>B3022/S3022</f>
        <v>-7.8355766041666677E-2</v>
      </c>
      <c r="S3022" s="1">
        <f>($O3022+$O3022*($Q3022-$C$1)/$C$1)/$C3022</f>
        <v>-17.356731593649442</v>
      </c>
      <c r="T3022" s="1">
        <f>($O3022+$O3022*($Q3022+T$2-$C$1)/$C$1)/$C3022</f>
        <v>-17.441707258743353</v>
      </c>
      <c r="U3022" s="1">
        <f>($O3022+$O3022*($Q3022+U$2-$C$1)/$C$1)/$C3022</f>
        <v>-17.399219426196396</v>
      </c>
      <c r="V3022" s="1">
        <f>($O3022+$O3022*($Q3022+V$2-$C$1)/$C$1)/$C3022</f>
        <v>-17.356731593649442</v>
      </c>
      <c r="AA3022"/>
      <c r="AB3022"/>
    </row>
    <row r="3023" spans="1:28" hidden="1" x14ac:dyDescent="0.2">
      <c r="A3023" t="s">
        <v>3113</v>
      </c>
      <c r="B3023" s="5">
        <v>8.4499999999999993</v>
      </c>
      <c r="C3023" s="2">
        <v>3845016</v>
      </c>
      <c r="D3023" s="2">
        <v>-8000000</v>
      </c>
      <c r="E3023" t="s">
        <v>30</v>
      </c>
      <c r="F3023" s="2">
        <v>-2000000</v>
      </c>
      <c r="G3023" s="1">
        <f>D3023/$C$3</f>
        <v>-8.0441454659023248E-2</v>
      </c>
      <c r="H3023" s="1">
        <f>F3023/$C$3</f>
        <v>-2.0110363664755812E-2</v>
      </c>
      <c r="I3023" s="1">
        <f>$B$3/G3023</f>
        <v>-82.420190287500006</v>
      </c>
      <c r="J3023" s="1">
        <f>$B$3/H3023</f>
        <v>-329.68076115000002</v>
      </c>
      <c r="K3023" s="3">
        <v>12000000</v>
      </c>
      <c r="L3023" s="3">
        <v>3000000</v>
      </c>
      <c r="M3023" s="1">
        <f>(K3023-L3023)/C3023</f>
        <v>2.340692470460461</v>
      </c>
      <c r="N3023" s="1">
        <f>B3023/M3023</f>
        <v>3.6100427999999996</v>
      </c>
      <c r="O3023" s="3">
        <v>9000000</v>
      </c>
      <c r="P3023" s="1">
        <f>F3023/O3023*100</f>
        <v>-22.222222222222221</v>
      </c>
      <c r="Q3023" s="1">
        <f>D3023/O3023*100</f>
        <v>-88.888888888888886</v>
      </c>
      <c r="R3023" s="1">
        <f>B3023/S3023</f>
        <v>-0.40612981499999995</v>
      </c>
      <c r="S3023" s="1">
        <f>($O3023+$O3023*($Q3023-$C$1)/$C$1)/$C3023</f>
        <v>-20.806155292981877</v>
      </c>
      <c r="T3023" s="1">
        <f>($O3023+$O3023*($Q3023+T$2-$C$1)/$C$1)/$C3023</f>
        <v>-20.338016798889782</v>
      </c>
      <c r="U3023" s="1">
        <f>($O3023+$O3023*($Q3023+U$2-$C$1)/$C$1)/$C3023</f>
        <v>-20.57208604593583</v>
      </c>
      <c r="V3023" s="1">
        <f>($O3023+$O3023*($Q3023+V$2-$C$1)/$C$1)/$C3023</f>
        <v>-20.806155292981877</v>
      </c>
      <c r="AA3023"/>
      <c r="AB3023"/>
    </row>
    <row r="3024" spans="1:28" hidden="1" x14ac:dyDescent="0.2">
      <c r="A3024" t="s">
        <v>3114</v>
      </c>
      <c r="B3024" s="5">
        <v>2.87</v>
      </c>
      <c r="C3024" s="2">
        <v>7054845</v>
      </c>
      <c r="D3024" s="2">
        <v>-4000000</v>
      </c>
      <c r="E3024" t="s">
        <v>27</v>
      </c>
      <c r="F3024" s="2">
        <v>-0.82</v>
      </c>
      <c r="G3024" s="1">
        <f>D3024/$C$3</f>
        <v>-4.0220727329511624E-2</v>
      </c>
      <c r="H3024" s="1">
        <f>F3024/$C$3</f>
        <v>-8.2452491025498822E-9</v>
      </c>
      <c r="I3024" s="1">
        <f>$B$3/G3024</f>
        <v>-164.84038057500001</v>
      </c>
      <c r="J3024" s="1">
        <f>$B$3/H3024</f>
        <v>-804099417.43902445</v>
      </c>
      <c r="K3024" s="3">
        <v>3000000</v>
      </c>
      <c r="L3024" s="3">
        <v>0.84</v>
      </c>
      <c r="M3024" s="1">
        <f>(K3024-L3024)/C3024</f>
        <v>0.42523955664511415</v>
      </c>
      <c r="N3024" s="1">
        <f>B3024/M3024</f>
        <v>6.7491369397583423</v>
      </c>
      <c r="O3024" s="3">
        <v>2000000</v>
      </c>
      <c r="P3024" s="1">
        <f>F3024/O3024*100</f>
        <v>-4.1E-5</v>
      </c>
      <c r="Q3024" s="1">
        <f>D3024/O3024*100</f>
        <v>-200</v>
      </c>
      <c r="R3024" s="1">
        <f>B3024/S3024</f>
        <v>-0.50618512874999999</v>
      </c>
      <c r="S3024" s="1">
        <f>($O3024+$O3024*($Q3024-$C$1)/$C$1)/$C3024</f>
        <v>-5.669862342829644</v>
      </c>
      <c r="T3024" s="1">
        <f>($O3024+$O3024*($Q3024+T$2-$C$1)/$C$1)/$C3024</f>
        <v>-5.6131637194013475</v>
      </c>
      <c r="U3024" s="1">
        <f>($O3024+$O3024*($Q3024+U$2-$C$1)/$C$1)/$C3024</f>
        <v>-5.6415130311154957</v>
      </c>
      <c r="V3024" s="1">
        <f>($O3024+$O3024*($Q3024+V$2-$C$1)/$C$1)/$C3024</f>
        <v>-5.669862342829644</v>
      </c>
      <c r="AA3024"/>
      <c r="AB3024"/>
    </row>
    <row r="3025" spans="1:28" hidden="1" x14ac:dyDescent="0.2">
      <c r="A3025" t="s">
        <v>3115</v>
      </c>
      <c r="B3025" s="5">
        <v>6.53</v>
      </c>
      <c r="C3025" s="2">
        <v>98331695</v>
      </c>
      <c r="D3025" s="2">
        <v>-96000000</v>
      </c>
      <c r="E3025" t="s">
        <v>27</v>
      </c>
      <c r="F3025" s="2">
        <v>-16000000</v>
      </c>
      <c r="G3025" s="1">
        <f>D3025/$C$3</f>
        <v>-0.96529745590827909</v>
      </c>
      <c r="H3025" s="1">
        <f>F3025/$C$3</f>
        <v>-0.1608829093180465</v>
      </c>
      <c r="I3025" s="1">
        <f>$B$3/G3025</f>
        <v>-6.8683491906249996</v>
      </c>
      <c r="J3025" s="1">
        <f>$B$3/H3025</f>
        <v>-41.210095143750003</v>
      </c>
      <c r="K3025" s="3">
        <v>160000000</v>
      </c>
      <c r="L3025" s="3">
        <v>24000000</v>
      </c>
      <c r="M3025" s="1">
        <f>(K3025-L3025)/C3025</f>
        <v>1.383073890875165</v>
      </c>
      <c r="N3025" s="1">
        <f>B3025/M3025</f>
        <v>4.7213674143382356</v>
      </c>
      <c r="O3025" s="3">
        <v>136000000</v>
      </c>
      <c r="P3025" s="1">
        <f>F3025/O3025*100</f>
        <v>-11.76470588235294</v>
      </c>
      <c r="Q3025" s="1">
        <f>D3025/O3025*100</f>
        <v>-70.588235294117652</v>
      </c>
      <c r="R3025" s="1">
        <f>B3025/S3025</f>
        <v>-0.66886038369791667</v>
      </c>
      <c r="S3025" s="1">
        <f>($O3025+$O3025*($Q3025-$C$1)/$C$1)/$C3025</f>
        <v>-9.7628745238246939</v>
      </c>
      <c r="T3025" s="1">
        <f>($O3025+$O3025*($Q3025+T$2-$C$1)/$C$1)/$C3025</f>
        <v>-9.4862597456496598</v>
      </c>
      <c r="U3025" s="1">
        <f>($O3025+$O3025*($Q3025+U$2-$C$1)/$C$1)/$C3025</f>
        <v>-9.6245671347371768</v>
      </c>
      <c r="V3025" s="1">
        <f>($O3025+$O3025*($Q3025+V$2-$C$1)/$C$1)/$C3025</f>
        <v>-9.7628745238246939</v>
      </c>
      <c r="AA3025"/>
      <c r="AB3025"/>
    </row>
    <row r="3026" spans="1:28" hidden="1" x14ac:dyDescent="0.2">
      <c r="A3026" t="s">
        <v>3116</v>
      </c>
      <c r="B3026" s="5">
        <v>31.1</v>
      </c>
      <c r="C3026" s="2">
        <v>18536000</v>
      </c>
      <c r="D3026" s="2">
        <v>12000000</v>
      </c>
      <c r="E3026" t="s">
        <v>30</v>
      </c>
      <c r="F3026" s="2">
        <v>3000000</v>
      </c>
      <c r="G3026" s="1">
        <f>D3026/$C$3</f>
        <v>0.12066218198853489</v>
      </c>
      <c r="H3026" s="1">
        <f>F3026/$C$3</f>
        <v>3.0165545497133722E-2</v>
      </c>
      <c r="I3026" s="1">
        <f>$B$3/G3026</f>
        <v>54.946793524999997</v>
      </c>
      <c r="J3026" s="1">
        <f>$B$3/H3026</f>
        <v>219.78717409999999</v>
      </c>
      <c r="K3026" s="3">
        <v>97000000</v>
      </c>
      <c r="L3026" s="3">
        <v>23000000</v>
      </c>
      <c r="M3026" s="1">
        <f>(K3026-L3026)/C3026</f>
        <v>3.9922313336210618</v>
      </c>
      <c r="N3026" s="1">
        <f>B3026/M3026</f>
        <v>7.7901297297297303</v>
      </c>
      <c r="O3026" s="3">
        <v>74000000</v>
      </c>
      <c r="P3026" s="1">
        <f>F3026/O3026*100</f>
        <v>4.0540540540540544</v>
      </c>
      <c r="Q3026" s="1">
        <f>D3026/O3026*100</f>
        <v>16.216216216216218</v>
      </c>
      <c r="R3026" s="1">
        <f>B3026/S3026</f>
        <v>4.803913333333333</v>
      </c>
      <c r="S3026" s="1">
        <f>($O3026+$O3026*($Q3026-$C$1)/$C$1)/$C3026</f>
        <v>6.4738886491152359</v>
      </c>
      <c r="T3026" s="1">
        <f>($O3026+$O3026*($Q3026+T$2-$C$1)/$C$1)/$C3026</f>
        <v>7.2723349158394477</v>
      </c>
      <c r="U3026" s="1">
        <f>($O3026+$O3026*($Q3026+U$2-$C$1)/$C$1)/$C3026</f>
        <v>6.8731117824773422</v>
      </c>
      <c r="V3026" s="1">
        <f>($O3026+$O3026*($Q3026+V$2-$C$1)/$C$1)/$C3026</f>
        <v>6.4738886491152359</v>
      </c>
      <c r="AA3026"/>
      <c r="AB3026"/>
    </row>
    <row r="3027" spans="1:28" hidden="1" x14ac:dyDescent="0.2">
      <c r="A3027" t="s">
        <v>3117</v>
      </c>
      <c r="B3027" s="5">
        <v>71.319999999999993</v>
      </c>
      <c r="C3027" s="2">
        <v>4227000</v>
      </c>
      <c r="D3027" s="2">
        <v>21000000</v>
      </c>
      <c r="E3027" t="s">
        <v>61</v>
      </c>
      <c r="F3027" s="2">
        <v>4000000</v>
      </c>
      <c r="G3027" s="1">
        <f>D3027/$C$3</f>
        <v>0.21115881847993603</v>
      </c>
      <c r="H3027" s="1">
        <f>F3027/$C$3</f>
        <v>4.0220727329511624E-2</v>
      </c>
      <c r="I3027" s="1">
        <f>$B$3/G3027</f>
        <v>31.39816772857143</v>
      </c>
      <c r="J3027" s="1">
        <f>$B$3/H3027</f>
        <v>164.84038057500001</v>
      </c>
      <c r="K3027" s="3">
        <v>107000000</v>
      </c>
      <c r="L3027" s="3">
        <v>170000000</v>
      </c>
      <c r="M3027" s="1">
        <f>(K3027-L3027)/C3027</f>
        <v>-14.904187366926898</v>
      </c>
      <c r="N3027" s="1">
        <f>B3027/M3027</f>
        <v>-4.7852323809523805</v>
      </c>
      <c r="O3027" s="3">
        <v>-63000000</v>
      </c>
      <c r="P3027" s="1">
        <f>F3027/O3027*100</f>
        <v>-6.3492063492063489</v>
      </c>
      <c r="Q3027" s="1">
        <f>D3027/O3027*100</f>
        <v>-33.333333333333329</v>
      </c>
      <c r="R3027" s="1">
        <f>B3027/S3027</f>
        <v>1.4355697142857144</v>
      </c>
      <c r="S3027" s="1">
        <f>($O3027+$O3027*($Q3027-$C$1)/$C$1)/$C3027</f>
        <v>49.680624556422984</v>
      </c>
      <c r="T3027" s="1">
        <f>($O3027+$O3027*($Q3027+T$2-$C$1)/$C$1)/$C3027</f>
        <v>46.699787083037599</v>
      </c>
      <c r="U3027" s="1">
        <f>($O3027+$O3027*($Q3027+U$2-$C$1)/$C$1)/$C3027</f>
        <v>48.190205819730288</v>
      </c>
      <c r="V3027" s="1">
        <f>($O3027+$O3027*($Q3027+V$2-$C$1)/$C$1)/$C3027</f>
        <v>49.680624556422984</v>
      </c>
      <c r="AA3027"/>
      <c r="AB3027"/>
    </row>
    <row r="3028" spans="1:28" hidden="1" x14ac:dyDescent="0.2">
      <c r="A3028" t="s">
        <v>3118</v>
      </c>
      <c r="B3028" s="5">
        <v>110.21</v>
      </c>
      <c r="C3028" s="2">
        <v>164687750</v>
      </c>
      <c r="D3028" s="2">
        <v>458000000</v>
      </c>
      <c r="E3028" t="s">
        <v>201</v>
      </c>
      <c r="F3028" s="2">
        <v>150000000</v>
      </c>
      <c r="G3028" s="1">
        <f>D3028/$C$3</f>
        <v>4.6052732792290811</v>
      </c>
      <c r="H3028" s="1">
        <f>F3028/$C$3</f>
        <v>1.5082772748566859</v>
      </c>
      <c r="I3028" s="1">
        <f>$B$3/G3028</f>
        <v>1.4396539788209608</v>
      </c>
      <c r="J3028" s="1">
        <f>$B$3/H3028</f>
        <v>4.3957434820000003</v>
      </c>
      <c r="K3028" s="4">
        <v>12980000000</v>
      </c>
      <c r="L3028" s="4">
        <v>7653000000</v>
      </c>
      <c r="M3028" s="1">
        <f>(K3028-L3028)/C3028</f>
        <v>32.346060954746179</v>
      </c>
      <c r="N3028" s="1">
        <f>B3028/M3028</f>
        <v>3.4072154923033602</v>
      </c>
      <c r="O3028" s="4">
        <v>5327000000</v>
      </c>
      <c r="P3028" s="1">
        <f>F3028/O3028*100</f>
        <v>2.8158438145297544</v>
      </c>
      <c r="Q3028" s="1">
        <f>D3028/O3028*100</f>
        <v>8.5977097803641822</v>
      </c>
      <c r="R3028" s="1">
        <f>B3028/S3028</f>
        <v>3.9629338269650654</v>
      </c>
      <c r="S3028" s="1">
        <f>($O3028+$O3028*($Q3028-$C$1)/$C$1)/$C3028</f>
        <v>27.810204462687722</v>
      </c>
      <c r="T3028" s="1">
        <f>($O3028+$O3028*($Q3028+T$2-$C$1)/$C$1)/$C3028</f>
        <v>34.279416653636957</v>
      </c>
      <c r="U3028" s="1">
        <f>($O3028+$O3028*($Q3028+U$2-$C$1)/$C$1)/$C3028</f>
        <v>31.044810558162339</v>
      </c>
      <c r="V3028" s="1">
        <f>($O3028+$O3028*($Q3028+V$2-$C$1)/$C$1)/$C3028</f>
        <v>27.810204462687722</v>
      </c>
      <c r="AA3028"/>
      <c r="AB3028"/>
    </row>
    <row r="3029" spans="1:28" hidden="1" x14ac:dyDescent="0.2">
      <c r="A3029" t="s">
        <v>3119</v>
      </c>
      <c r="B3029" s="5">
        <v>35.71</v>
      </c>
      <c r="C3029" s="2">
        <v>70456000</v>
      </c>
      <c r="D3029" s="2">
        <v>-128000000</v>
      </c>
      <c r="E3029" t="s">
        <v>27</v>
      </c>
      <c r="F3029" s="2">
        <v>-23000000</v>
      </c>
      <c r="G3029" s="1">
        <f>D3029/$C$3</f>
        <v>-1.287063274544372</v>
      </c>
      <c r="H3029" s="1">
        <f>F3029/$C$3</f>
        <v>-0.23126918214469186</v>
      </c>
      <c r="I3029" s="1">
        <f>$B$3/G3029</f>
        <v>-5.1512618929687504</v>
      </c>
      <c r="J3029" s="1">
        <f>$B$3/H3029</f>
        <v>-28.667892273913044</v>
      </c>
      <c r="K3029" s="3">
        <v>380000000</v>
      </c>
      <c r="L3029" s="3">
        <v>296000000</v>
      </c>
      <c r="M3029" s="1">
        <f>(K3029-L3029)/C3029</f>
        <v>1.1922334506642442</v>
      </c>
      <c r="N3029" s="1">
        <f>B3029/M3029</f>
        <v>29.952187619047624</v>
      </c>
      <c r="O3029" s="3">
        <v>85000000</v>
      </c>
      <c r="P3029" s="1">
        <f>F3029/O3029*100</f>
        <v>-27.058823529411764</v>
      </c>
      <c r="Q3029" s="1">
        <f>D3029/O3029*100</f>
        <v>-150.58823529411765</v>
      </c>
      <c r="R3029" s="1">
        <f>B3029/S3029</f>
        <v>-1.9656123125</v>
      </c>
      <c r="S3029" s="1">
        <f>($O3029+$O3029*($Q3029-$C$1)/$C$1)/$C3029</f>
        <v>-18.167366867264676</v>
      </c>
      <c r="T3029" s="1">
        <f>($O3029+$O3029*($Q3029+T$2-$C$1)/$C$1)/$C3029</f>
        <v>-17.926081526058816</v>
      </c>
      <c r="U3029" s="1">
        <f>($O3029+$O3029*($Q3029+U$2-$C$1)/$C$1)/$C3029</f>
        <v>-18.046724196661746</v>
      </c>
      <c r="V3029" s="1">
        <f>($O3029+$O3029*($Q3029+V$2-$C$1)/$C$1)/$C3029</f>
        <v>-18.167366867264676</v>
      </c>
      <c r="AA3029"/>
      <c r="AB3029"/>
    </row>
    <row r="3030" spans="1:28" hidden="1" x14ac:dyDescent="0.2">
      <c r="A3030" t="s">
        <v>3120</v>
      </c>
      <c r="B3030" s="5">
        <v>34.520000000000003</v>
      </c>
      <c r="C3030" s="2">
        <v>31508999</v>
      </c>
      <c r="D3030" s="2">
        <v>61000000</v>
      </c>
      <c r="E3030" t="s">
        <v>27</v>
      </c>
      <c r="F3030" s="2">
        <v>22000000</v>
      </c>
      <c r="G3030" s="1">
        <f>D3030/$C$3</f>
        <v>0.6133660917750523</v>
      </c>
      <c r="H3030" s="1">
        <f>F3030/$C$3</f>
        <v>0.22121400031231395</v>
      </c>
      <c r="I3030" s="1">
        <f>$B$3/G3030</f>
        <v>10.809205283606557</v>
      </c>
      <c r="J3030" s="1">
        <f>$B$3/H3030</f>
        <v>29.970978286363636</v>
      </c>
      <c r="K3030" s="4">
        <v>5990000000</v>
      </c>
      <c r="L3030" s="4">
        <v>5237000000</v>
      </c>
      <c r="M3030" s="1">
        <f>(K3030-L3030)/C3030</f>
        <v>23.89793468208876</v>
      </c>
      <c r="N3030" s="1">
        <f>B3030/M3030</f>
        <v>1.4444762888180611</v>
      </c>
      <c r="O3030" s="3">
        <v>753000000</v>
      </c>
      <c r="P3030" s="1">
        <f>F3030/O3030*100</f>
        <v>2.9216467463479412</v>
      </c>
      <c r="Q3030" s="1">
        <f>D3030/O3030*100</f>
        <v>8.1009296148738379</v>
      </c>
      <c r="R3030" s="1">
        <f>B3030/S3030</f>
        <v>1.7830994188196723</v>
      </c>
      <c r="S3030" s="1">
        <f>($O3030+$O3030*($Q3030-$C$1)/$C$1)/$C3030</f>
        <v>19.359548680045343</v>
      </c>
      <c r="T3030" s="1">
        <f>($O3030+$O3030*($Q3030+T$2-$C$1)/$C$1)/$C3030</f>
        <v>24.139135616463093</v>
      </c>
      <c r="U3030" s="1">
        <f>($O3030+$O3030*($Q3030+U$2-$C$1)/$C$1)/$C3030</f>
        <v>21.749342148254218</v>
      </c>
      <c r="V3030" s="1">
        <f>($O3030+$O3030*($Q3030+V$2-$C$1)/$C$1)/$C3030</f>
        <v>19.359548680045343</v>
      </c>
      <c r="AA3030"/>
      <c r="AB3030"/>
    </row>
    <row r="3031" spans="1:28" hidden="1" x14ac:dyDescent="0.2">
      <c r="A3031" t="s">
        <v>3121</v>
      </c>
      <c r="B3031" s="5">
        <v>41.33</v>
      </c>
      <c r="C3031" s="2">
        <v>6611354</v>
      </c>
      <c r="D3031" s="2">
        <v>16000000</v>
      </c>
      <c r="E3031" t="s">
        <v>27</v>
      </c>
      <c r="F3031" s="2">
        <v>4000000</v>
      </c>
      <c r="G3031" s="1">
        <f>D3031/$C$3</f>
        <v>0.1608829093180465</v>
      </c>
      <c r="H3031" s="1">
        <f>F3031/$C$3</f>
        <v>4.0220727329511624E-2</v>
      </c>
      <c r="I3031" s="1">
        <f>$B$3/G3031</f>
        <v>41.210095143750003</v>
      </c>
      <c r="J3031" s="1">
        <f>$B$3/H3031</f>
        <v>164.84038057500001</v>
      </c>
      <c r="K3031" s="4">
        <v>1273000000</v>
      </c>
      <c r="L3031" s="4">
        <v>1085000000</v>
      </c>
      <c r="M3031" s="1">
        <f>(K3031-L3031)/C3031</f>
        <v>28.435930068182707</v>
      </c>
      <c r="N3031" s="1">
        <f>B3031/M3031</f>
        <v>1.4534428767021275</v>
      </c>
      <c r="O3031" s="3">
        <v>188000000</v>
      </c>
      <c r="P3031" s="1">
        <f>F3031/O3031*100</f>
        <v>2.1276595744680851</v>
      </c>
      <c r="Q3031" s="1">
        <f>D3031/O3031*100</f>
        <v>8.5106382978723403</v>
      </c>
      <c r="R3031" s="1">
        <f>B3031/S3031</f>
        <v>1.7077953801250001</v>
      </c>
      <c r="S3031" s="1">
        <f>($O3031+$O3031*($Q3031-$C$1)/$C$1)/$C3031</f>
        <v>24.200791547389535</v>
      </c>
      <c r="T3031" s="1">
        <f>($O3031+$O3031*($Q3031+T$2-$C$1)/$C$1)/$C3031</f>
        <v>29.887977561026077</v>
      </c>
      <c r="U3031" s="1">
        <f>($O3031+$O3031*($Q3031+U$2-$C$1)/$C$1)/$C3031</f>
        <v>27.044384554207806</v>
      </c>
      <c r="V3031" s="1">
        <f>($O3031+$O3031*($Q3031+V$2-$C$1)/$C$1)/$C3031</f>
        <v>24.200791547389535</v>
      </c>
      <c r="AA3031"/>
      <c r="AB3031"/>
    </row>
    <row r="3032" spans="1:28" hidden="1" x14ac:dyDescent="0.2">
      <c r="A3032" t="s">
        <v>3122</v>
      </c>
      <c r="B3032" s="5">
        <v>7.36</v>
      </c>
      <c r="C3032" s="2">
        <v>77883571</v>
      </c>
      <c r="D3032" s="2">
        <v>30000000</v>
      </c>
      <c r="E3032" t="s">
        <v>2885</v>
      </c>
      <c r="F3032" s="2">
        <v>9000000</v>
      </c>
      <c r="G3032" s="1">
        <f>D3032/$C$3</f>
        <v>0.30165545497133722</v>
      </c>
      <c r="H3032" s="1">
        <f>F3032/$C$3</f>
        <v>9.0496636491401161E-2</v>
      </c>
      <c r="I3032" s="1">
        <f>$B$3/G3032</f>
        <v>21.978717409999998</v>
      </c>
      <c r="J3032" s="1">
        <f>$B$3/H3032</f>
        <v>73.262391366666662</v>
      </c>
      <c r="K3032" s="4">
        <v>1084000000</v>
      </c>
      <c r="L3032" s="4">
        <v>1206000000</v>
      </c>
      <c r="M3032" s="1">
        <f>(K3032-L3032)/C3032</f>
        <v>-1.566440758090047</v>
      </c>
      <c r="N3032" s="1">
        <f>B3032/M3032</f>
        <v>-4.6985498570491808</v>
      </c>
      <c r="O3032" s="3">
        <v>-387000000</v>
      </c>
      <c r="P3032" s="1">
        <f>F3032/O3032*100</f>
        <v>-2.3255813953488373</v>
      </c>
      <c r="Q3032" s="1">
        <f>D3032/O3032*100</f>
        <v>-7.7519379844961236</v>
      </c>
      <c r="R3032" s="1">
        <f>B3032/S3032</f>
        <v>1.9107436085333336</v>
      </c>
      <c r="S3032" s="1">
        <f>($O3032+$O3032*($Q3032-$C$1)/$C$1)/$C3032</f>
        <v>3.8519035035001155</v>
      </c>
      <c r="T3032" s="1">
        <f>($O3032+$O3032*($Q3032+T$2-$C$1)/$C$1)/$C3032</f>
        <v>2.8581123995970859</v>
      </c>
      <c r="U3032" s="1">
        <f>($O3032+$O3032*($Q3032+U$2-$C$1)/$C$1)/$C3032</f>
        <v>3.3550079515486009</v>
      </c>
      <c r="V3032" s="1">
        <f>($O3032+$O3032*($Q3032+V$2-$C$1)/$C$1)/$C3032</f>
        <v>3.8519035035001155</v>
      </c>
      <c r="AA3032"/>
      <c r="AB3032"/>
    </row>
    <row r="3033" spans="1:28" hidden="1" x14ac:dyDescent="0.2">
      <c r="A3033" t="s">
        <v>3123</v>
      </c>
      <c r="B3033" s="5">
        <v>7.46</v>
      </c>
      <c r="C3033" s="2">
        <v>370000000</v>
      </c>
      <c r="D3033" s="2">
        <v>31000000</v>
      </c>
      <c r="E3033" t="s">
        <v>201</v>
      </c>
      <c r="F3033" s="2">
        <v>38000000</v>
      </c>
      <c r="G3033" s="1">
        <f>D3033/$C$3</f>
        <v>0.31171063680371514</v>
      </c>
      <c r="H3033" s="1">
        <f>F3033/$C$3</f>
        <v>0.38209690963036047</v>
      </c>
      <c r="I3033" s="1">
        <f>$B$3/G3033</f>
        <v>21.269726525806451</v>
      </c>
      <c r="J3033" s="1">
        <f>$B$3/H3033</f>
        <v>17.351619007894737</v>
      </c>
      <c r="K3033" s="3">
        <v>0</v>
      </c>
      <c r="L3033" s="3">
        <v>0</v>
      </c>
      <c r="M3033" s="1">
        <f>(K3033-L3033)/C3033</f>
        <v>0</v>
      </c>
      <c r="N3033" s="1" t="e">
        <f>B3033/M3033</f>
        <v>#DIV/0!</v>
      </c>
      <c r="O3033" s="3">
        <v>0</v>
      </c>
      <c r="P3033" s="1" t="e">
        <f>F3033/O3033*100</f>
        <v>#DIV/0!</v>
      </c>
      <c r="Q3033" s="1" t="e">
        <f>D3033/O3033*100</f>
        <v>#DIV/0!</v>
      </c>
      <c r="R3033" s="1" t="e">
        <f>B3033/S3033</f>
        <v>#DIV/0!</v>
      </c>
      <c r="S3033" s="1" t="e">
        <f>($O3033+$O3033*($Q3033-$C$1)/$C$1)/$C3033</f>
        <v>#DIV/0!</v>
      </c>
      <c r="T3033" s="1" t="e">
        <f>($O3033+$O3033*($Q3033+T$2-$C$1)/$C$1)/$C3033</f>
        <v>#DIV/0!</v>
      </c>
      <c r="U3033" s="1" t="e">
        <f>($O3033+$O3033*($Q3033+U$2-$C$1)/$C$1)/$C3033</f>
        <v>#DIV/0!</v>
      </c>
      <c r="V3033" s="1" t="e">
        <f>($O3033+$O3033*($Q3033+V$2-$C$1)/$C$1)/$C3033</f>
        <v>#DIV/0!</v>
      </c>
      <c r="AA3033"/>
      <c r="AB3033"/>
    </row>
    <row r="3034" spans="1:28" hidden="1" x14ac:dyDescent="0.2">
      <c r="A3034" t="s">
        <v>3124</v>
      </c>
      <c r="B3034" s="5">
        <v>45.8</v>
      </c>
      <c r="C3034" s="2">
        <v>46877000</v>
      </c>
      <c r="D3034" s="2">
        <v>141000000</v>
      </c>
      <c r="E3034" t="s">
        <v>648</v>
      </c>
      <c r="F3034" s="2">
        <v>33000000</v>
      </c>
      <c r="G3034" s="1">
        <f>D3034/$C$3</f>
        <v>1.4177806383652849</v>
      </c>
      <c r="H3034" s="1">
        <f>F3034/$C$3</f>
        <v>0.33182100046847091</v>
      </c>
      <c r="I3034" s="1">
        <f>$B$3/G3034</f>
        <v>4.6763228531914889</v>
      </c>
      <c r="J3034" s="1">
        <f>$B$3/H3034</f>
        <v>19.98065219090909</v>
      </c>
      <c r="K3034" s="3">
        <v>567000000</v>
      </c>
      <c r="L3034" s="3">
        <v>167000000</v>
      </c>
      <c r="M3034" s="1">
        <f>(K3034-L3034)/C3034</f>
        <v>8.5329692599782412</v>
      </c>
      <c r="N3034" s="1">
        <f>B3034/M3034</f>
        <v>5.3674164999999991</v>
      </c>
      <c r="O3034" s="3">
        <v>400000000</v>
      </c>
      <c r="P3034" s="1">
        <f>F3034/O3034*100</f>
        <v>8.25</v>
      </c>
      <c r="Q3034" s="1">
        <f>D3034/O3034*100</f>
        <v>35.25</v>
      </c>
      <c r="R3034" s="1">
        <f>B3034/S3034</f>
        <v>1.5226713475177305</v>
      </c>
      <c r="S3034" s="1">
        <f>($O3034+$O3034*($Q3034-$C$1)/$C$1)/$C3034</f>
        <v>30.078716641423298</v>
      </c>
      <c r="T3034" s="1">
        <f>($O3034+$O3034*($Q3034+T$2-$C$1)/$C$1)/$C3034</f>
        <v>31.785310493418947</v>
      </c>
      <c r="U3034" s="1">
        <f>($O3034+$O3034*($Q3034+U$2-$C$1)/$C$1)/$C3034</f>
        <v>30.932013567421123</v>
      </c>
      <c r="V3034" s="1">
        <f>($O3034+$O3034*($Q3034+V$2-$C$1)/$C$1)/$C3034</f>
        <v>30.078716641423298</v>
      </c>
      <c r="AA3034"/>
      <c r="AB3034"/>
    </row>
    <row r="3035" spans="1:28" hidden="1" x14ac:dyDescent="0.2">
      <c r="A3035" t="s">
        <v>3125</v>
      </c>
      <c r="B3035" s="5">
        <v>43.31</v>
      </c>
      <c r="C3035" s="2">
        <v>86795693</v>
      </c>
      <c r="D3035" s="2">
        <v>304000000</v>
      </c>
      <c r="E3035" t="s">
        <v>114</v>
      </c>
      <c r="F3035" s="2">
        <v>47000000</v>
      </c>
      <c r="G3035" s="1">
        <f>D3035/$C$3</f>
        <v>3.0567752770428838</v>
      </c>
      <c r="H3035" s="1">
        <f>F3035/$C$3</f>
        <v>0.47259354612176163</v>
      </c>
      <c r="I3035" s="1">
        <f>$B$3/G3035</f>
        <v>2.1689523759868421</v>
      </c>
      <c r="J3035" s="1">
        <f>$B$3/H3035</f>
        <v>14.028968559574468</v>
      </c>
      <c r="K3035" s="4">
        <v>6462000000</v>
      </c>
      <c r="L3035" s="4">
        <v>4323000000</v>
      </c>
      <c r="M3035" s="1">
        <f>(K3035-L3035)/C3035</f>
        <v>24.644079977562942</v>
      </c>
      <c r="N3035" s="1">
        <f>B3035/M3035</f>
        <v>1.7574200391912109</v>
      </c>
      <c r="O3035" s="4">
        <v>2139000000</v>
      </c>
      <c r="P3035" s="1">
        <f>F3035/O3035*100</f>
        <v>2.1972884525479195</v>
      </c>
      <c r="Q3035" s="1">
        <f>D3035/O3035*100</f>
        <v>14.212248714352501</v>
      </c>
      <c r="R3035" s="1">
        <f>B3035/S3035</f>
        <v>1.2365531131019738</v>
      </c>
      <c r="S3035" s="1">
        <f>($O3035+$O3035*($Q3035-$C$1)/$C$1)/$C3035</f>
        <v>35.024779397751914</v>
      </c>
      <c r="T3035" s="1">
        <f>($O3035+$O3035*($Q3035+T$2-$C$1)/$C$1)/$C3035</f>
        <v>39.9535953932645</v>
      </c>
      <c r="U3035" s="1">
        <f>($O3035+$O3035*($Q3035+U$2-$C$1)/$C$1)/$C3035</f>
        <v>37.48918739550821</v>
      </c>
      <c r="V3035" s="1">
        <f>($O3035+$O3035*($Q3035+V$2-$C$1)/$C$1)/$C3035</f>
        <v>35.024779397751914</v>
      </c>
      <c r="AA3035"/>
      <c r="AB3035"/>
    </row>
    <row r="3036" spans="1:28" hidden="1" x14ac:dyDescent="0.2">
      <c r="A3036" t="s">
        <v>3126</v>
      </c>
      <c r="B3036" s="5">
        <v>2.93</v>
      </c>
      <c r="C3036" s="2">
        <v>13031188</v>
      </c>
      <c r="D3036" s="2">
        <v>-0.82</v>
      </c>
      <c r="E3036" t="s">
        <v>114</v>
      </c>
      <c r="F3036" s="2">
        <v>0.78</v>
      </c>
      <c r="G3036" s="1">
        <f>D3036/$C$3</f>
        <v>-8.2452491025498822E-9</v>
      </c>
      <c r="H3036" s="1">
        <f>F3036/$C$3</f>
        <v>7.8430418292547673E-9</v>
      </c>
      <c r="I3036" s="1">
        <f>$B$3/G3036</f>
        <v>-804099417.43902445</v>
      </c>
      <c r="J3036" s="1">
        <f>$B$3/H3036</f>
        <v>845335285</v>
      </c>
      <c r="K3036" s="3">
        <v>81000000</v>
      </c>
      <c r="L3036" s="3">
        <v>30000000</v>
      </c>
      <c r="M3036" s="1">
        <f>(K3036-L3036)/C3036</f>
        <v>3.9136876852670683</v>
      </c>
      <c r="N3036" s="1">
        <f>B3036/M3036</f>
        <v>0.7486545262745099</v>
      </c>
      <c r="O3036" s="3">
        <v>50000000</v>
      </c>
      <c r="P3036" s="1">
        <f>F3036/O3036*100</f>
        <v>1.5600000000000001E-6</v>
      </c>
      <c r="Q3036" s="1">
        <f>D3036/O3036*100</f>
        <v>-1.6399999999999998E-6</v>
      </c>
      <c r="R3036" s="1">
        <f>B3036/S3036</f>
        <v>-4656265.9544052742</v>
      </c>
      <c r="S3036" s="1">
        <f>($O3036+$O3036*($Q3036-$C$1)/$C$1)/$C3036</f>
        <v>-6.292595888402678E-7</v>
      </c>
      <c r="T3036" s="1">
        <f>($O3036+$O3036*($Q3036+T$2-$C$1)/$C$1)/$C3036</f>
        <v>0.7673891129496403</v>
      </c>
      <c r="U3036" s="1">
        <f>($O3036+$O3036*($Q3036+U$2-$C$1)/$C$1)/$C3036</f>
        <v>0.38369424184502571</v>
      </c>
      <c r="V3036" s="1">
        <f>($O3036+$O3036*($Q3036+V$2-$C$1)/$C$1)/$C3036</f>
        <v>-6.292595888402678E-7</v>
      </c>
      <c r="AA3036"/>
      <c r="AB3036"/>
    </row>
    <row r="3037" spans="1:28" hidden="1" x14ac:dyDescent="0.2">
      <c r="A3037" t="s">
        <v>3127</v>
      </c>
      <c r="B3037" s="5">
        <v>66.290000000000006</v>
      </c>
      <c r="C3037" s="2">
        <v>3637747827</v>
      </c>
      <c r="D3037" s="2">
        <v>2015000000</v>
      </c>
      <c r="E3037" t="s">
        <v>61</v>
      </c>
      <c r="F3037" s="2">
        <v>2015000000</v>
      </c>
      <c r="G3037" s="1">
        <f>D3037/$C$3</f>
        <v>20.261191392241482</v>
      </c>
      <c r="H3037" s="1">
        <f>F3037/$C$3</f>
        <v>20.261191392241482</v>
      </c>
      <c r="I3037" s="1">
        <f>$B$3/G3037</f>
        <v>0.32722656193548388</v>
      </c>
      <c r="J3037" s="1">
        <f>$B$3/H3037</f>
        <v>0.32722656193548388</v>
      </c>
      <c r="K3037" s="4">
        <v>62963000000</v>
      </c>
      <c r="L3037" s="4">
        <v>43594000000</v>
      </c>
      <c r="M3037" s="1">
        <f>(K3037-L3037)/C3037</f>
        <v>5.32444823586723</v>
      </c>
      <c r="N3037" s="1">
        <f>B3037/M3037</f>
        <v>12.450116343220095</v>
      </c>
      <c r="O3037" s="4">
        <v>19349000000</v>
      </c>
      <c r="P3037" s="1">
        <f>F3037/O3037*100</f>
        <v>10.413974882422865</v>
      </c>
      <c r="Q3037" s="1">
        <f>D3037/O3037*100</f>
        <v>10.413974882422865</v>
      </c>
      <c r="R3037" s="1">
        <f>B3037/S3037</f>
        <v>11.967558483961788</v>
      </c>
      <c r="S3037" s="1">
        <f>($O3037+$O3037*($Q3037-$C$1)/$C$1)/$C3037</f>
        <v>5.5391415123509056</v>
      </c>
      <c r="T3037" s="1">
        <f>($O3037+$O3037*($Q3037+T$2-$C$1)/$C$1)/$C3037</f>
        <v>6.6029315780826936</v>
      </c>
      <c r="U3037" s="1">
        <f>($O3037+$O3037*($Q3037+U$2-$C$1)/$C$1)/$C3037</f>
        <v>6.0710365452168</v>
      </c>
      <c r="V3037" s="1">
        <f>($O3037+$O3037*($Q3037+V$2-$C$1)/$C$1)/$C3037</f>
        <v>5.5391415123509056</v>
      </c>
      <c r="AA3037"/>
      <c r="AB3037"/>
    </row>
    <row r="3038" spans="1:28" hidden="1" x14ac:dyDescent="0.2">
      <c r="A3038" t="s">
        <v>3128</v>
      </c>
      <c r="B3038" s="5">
        <v>22.39</v>
      </c>
      <c r="C3038" s="2">
        <v>113215632</v>
      </c>
      <c r="D3038" s="2">
        <v>207000000</v>
      </c>
      <c r="E3038" t="s">
        <v>27</v>
      </c>
      <c r="F3038" s="2">
        <v>71000000</v>
      </c>
      <c r="G3038" s="1">
        <f>D3038/$C$3</f>
        <v>2.0814226393022266</v>
      </c>
      <c r="H3038" s="1">
        <f>F3038/$C$3</f>
        <v>0.71391791009883143</v>
      </c>
      <c r="I3038" s="1">
        <f>$B$3/G3038</f>
        <v>3.1853213637681161</v>
      </c>
      <c r="J3038" s="1">
        <f>$B$3/H3038</f>
        <v>9.2867820042253513</v>
      </c>
      <c r="K3038" s="4">
        <v>10074000000</v>
      </c>
      <c r="L3038" s="4">
        <v>7542000000</v>
      </c>
      <c r="M3038" s="1">
        <f>(K3038-L3038)/C3038</f>
        <v>22.364402823807936</v>
      </c>
      <c r="N3038" s="1">
        <f>B3038/M3038</f>
        <v>1.0011445499526066</v>
      </c>
      <c r="O3038" s="4">
        <v>2560000000</v>
      </c>
      <c r="P3038" s="1">
        <f>F3038/O3038*100</f>
        <v>2.7734375</v>
      </c>
      <c r="Q3038" s="1">
        <f>D3038/O3038*100</f>
        <v>8.0859375</v>
      </c>
      <c r="R3038" s="1">
        <f>B3038/S3038</f>
        <v>1.2245884060289856</v>
      </c>
      <c r="S3038" s="1">
        <f>($O3038+$O3038*($Q3038-$C$1)/$C$1)/$C3038</f>
        <v>18.283694251691323</v>
      </c>
      <c r="T3038" s="1">
        <f>($O3038+$O3038*($Q3038+T$2-$C$1)/$C$1)/$C3038</f>
        <v>22.806037950660382</v>
      </c>
      <c r="U3038" s="1">
        <f>($O3038+$O3038*($Q3038+U$2-$C$1)/$C$1)/$C3038</f>
        <v>20.544866101175852</v>
      </c>
      <c r="V3038" s="1">
        <f>($O3038+$O3038*($Q3038+V$2-$C$1)/$C$1)/$C3038</f>
        <v>18.283694251691323</v>
      </c>
      <c r="AA3038"/>
      <c r="AB3038"/>
    </row>
    <row r="3039" spans="1:28" hidden="1" x14ac:dyDescent="0.2">
      <c r="A3039" t="s">
        <v>3129</v>
      </c>
      <c r="B3039" s="5">
        <v>85.96</v>
      </c>
      <c r="C3039" s="2">
        <v>43861089</v>
      </c>
      <c r="D3039" s="2">
        <v>154000000</v>
      </c>
      <c r="E3039" t="s">
        <v>27</v>
      </c>
      <c r="F3039" s="2">
        <v>43000000</v>
      </c>
      <c r="G3039" s="1">
        <f>D3039/$C$3</f>
        <v>1.5484980021861976</v>
      </c>
      <c r="H3039" s="1">
        <f>F3039/$C$3</f>
        <v>0.43237281879224998</v>
      </c>
      <c r="I3039" s="1">
        <f>$B$3/G3039</f>
        <v>4.2815683266233764</v>
      </c>
      <c r="J3039" s="1">
        <f>$B$3/H3039</f>
        <v>15.333988890697675</v>
      </c>
      <c r="K3039" s="4">
        <v>3019000000</v>
      </c>
      <c r="L3039" s="4">
        <v>1556000000</v>
      </c>
      <c r="M3039" s="1">
        <f>(K3039-L3039)/C3039</f>
        <v>33.355304972022012</v>
      </c>
      <c r="N3039" s="1">
        <f>B3039/M3039</f>
        <v>2.5771013058373207</v>
      </c>
      <c r="O3039" s="4">
        <v>1462000000</v>
      </c>
      <c r="P3039" s="1">
        <f>F3039/O3039*100</f>
        <v>2.9411764705882351</v>
      </c>
      <c r="Q3039" s="1">
        <f>D3039/O3039*100</f>
        <v>10.533515731874145</v>
      </c>
      <c r="R3039" s="1">
        <f>B3039/S3039</f>
        <v>2.4482462405454544</v>
      </c>
      <c r="S3039" s="1">
        <f>($O3039+$O3039*($Q3039-$C$1)/$C$1)/$C3039</f>
        <v>35.110847338970537</v>
      </c>
      <c r="T3039" s="1">
        <f>($O3039+$O3039*($Q3039+T$2-$C$1)/$C$1)/$C3039</f>
        <v>41.777348483071179</v>
      </c>
      <c r="U3039" s="1">
        <f>($O3039+$O3039*($Q3039+U$2-$C$1)/$C$1)/$C3039</f>
        <v>38.444097911020862</v>
      </c>
      <c r="V3039" s="1">
        <f>($O3039+$O3039*($Q3039+V$2-$C$1)/$C$1)/$C3039</f>
        <v>35.110847338970537</v>
      </c>
      <c r="AA3039"/>
      <c r="AB3039"/>
    </row>
    <row r="3040" spans="1:28" hidden="1" x14ac:dyDescent="0.2">
      <c r="A3040" t="s">
        <v>3130</v>
      </c>
      <c r="B3040" s="5">
        <v>85.42</v>
      </c>
      <c r="C3040" s="2">
        <v>15318790</v>
      </c>
      <c r="D3040" s="2">
        <v>59000000</v>
      </c>
      <c r="E3040" t="s">
        <v>27</v>
      </c>
      <c r="F3040" s="2">
        <v>19000000</v>
      </c>
      <c r="G3040" s="1">
        <f>D3040/$C$3</f>
        <v>0.59325572811029648</v>
      </c>
      <c r="H3040" s="1">
        <f>F3040/$C$3</f>
        <v>0.19104845481518024</v>
      </c>
      <c r="I3040" s="1">
        <f>$B$3/G3040</f>
        <v>11.175619022033899</v>
      </c>
      <c r="J3040" s="1">
        <f>$B$3/H3040</f>
        <v>34.703238015789474</v>
      </c>
      <c r="K3040" s="4">
        <v>1307000000</v>
      </c>
      <c r="L3040" s="3">
        <v>535000000</v>
      </c>
      <c r="M3040" s="1">
        <f>(K3040-L3040)/C3040</f>
        <v>50.395625241941431</v>
      </c>
      <c r="N3040" s="1">
        <f>B3040/M3040</f>
        <v>1.6949883961139898</v>
      </c>
      <c r="O3040" s="3">
        <v>772000000</v>
      </c>
      <c r="P3040" s="1">
        <f>F3040/O3040*100</f>
        <v>2.4611398963730569</v>
      </c>
      <c r="Q3040" s="1">
        <f>D3040/O3040*100</f>
        <v>7.642487046632124</v>
      </c>
      <c r="R3040" s="1">
        <f>B3040/S3040</f>
        <v>2.2178492233898308</v>
      </c>
      <c r="S3040" s="1">
        <f>($O3040+$O3040*($Q3040-$C$1)/$C$1)/$C3040</f>
        <v>38.51479131184643</v>
      </c>
      <c r="T3040" s="1">
        <f>($O3040+$O3040*($Q3040+T$2-$C$1)/$C$1)/$C3040</f>
        <v>48.593916360234708</v>
      </c>
      <c r="U3040" s="1">
        <f>($O3040+$O3040*($Q3040+U$2-$C$1)/$C$1)/$C3040</f>
        <v>43.554353836040569</v>
      </c>
      <c r="V3040" s="1">
        <f>($O3040+$O3040*($Q3040+V$2-$C$1)/$C$1)/$C3040</f>
        <v>38.51479131184643</v>
      </c>
      <c r="AA3040"/>
      <c r="AB3040"/>
    </row>
    <row r="3041" spans="1:28" hidden="1" x14ac:dyDescent="0.2">
      <c r="A3041" t="s">
        <v>3131</v>
      </c>
      <c r="B3041" s="5">
        <v>45.46</v>
      </c>
      <c r="C3041" s="2">
        <v>131889000</v>
      </c>
      <c r="D3041" s="2">
        <v>155000000</v>
      </c>
      <c r="E3041" t="s">
        <v>27</v>
      </c>
      <c r="F3041" s="2">
        <v>52000000</v>
      </c>
      <c r="G3041" s="1">
        <f>D3041/$C$3</f>
        <v>1.5585531840185756</v>
      </c>
      <c r="H3041" s="1">
        <f>F3041/$C$3</f>
        <v>0.52286945528365114</v>
      </c>
      <c r="I3041" s="1">
        <f>$B$3/G3041</f>
        <v>4.2539453051612899</v>
      </c>
      <c r="J3041" s="1">
        <f>$B$3/H3041</f>
        <v>12.680029275000001</v>
      </c>
      <c r="K3041" s="4">
        <v>1628000000</v>
      </c>
      <c r="L3041" s="3">
        <v>466000000</v>
      </c>
      <c r="M3041" s="1">
        <f>(K3041-L3041)/C3041</f>
        <v>8.8104390813487097</v>
      </c>
      <c r="N3041" s="1">
        <f>B3041/M3041</f>
        <v>5.1597882444061964</v>
      </c>
      <c r="O3041" s="4">
        <v>1162000000</v>
      </c>
      <c r="P3041" s="1">
        <f>F3041/O3041*100</f>
        <v>4.4750430292598971</v>
      </c>
      <c r="Q3041" s="1">
        <f>D3041/O3041*100</f>
        <v>13.33907056798623</v>
      </c>
      <c r="R3041" s="1">
        <f>B3041/S3041</f>
        <v>3.8681767354838708</v>
      </c>
      <c r="S3041" s="1">
        <f>($O3041+$O3041*($Q3041-$C$1)/$C$1)/$C3041</f>
        <v>11.752306864105423</v>
      </c>
      <c r="T3041" s="1">
        <f>($O3041+$O3041*($Q3041+T$2-$C$1)/$C$1)/$C3041</f>
        <v>13.514394680375164</v>
      </c>
      <c r="U3041" s="1">
        <f>($O3041+$O3041*($Q3041+U$2-$C$1)/$C$1)/$C3041</f>
        <v>12.633350772240293</v>
      </c>
      <c r="V3041" s="1">
        <f>($O3041+$O3041*($Q3041+V$2-$C$1)/$C$1)/$C3041</f>
        <v>11.752306864105423</v>
      </c>
      <c r="AA3041"/>
      <c r="AB3041"/>
    </row>
    <row r="3042" spans="1:28" hidden="1" x14ac:dyDescent="0.2">
      <c r="A3042" t="s">
        <v>3132</v>
      </c>
      <c r="B3042" s="5">
        <v>21.88</v>
      </c>
      <c r="C3042" s="2">
        <v>382000000</v>
      </c>
      <c r="D3042" s="2">
        <v>-31000000</v>
      </c>
      <c r="E3042" t="s">
        <v>27</v>
      </c>
      <c r="F3042" s="2">
        <v>-244000000</v>
      </c>
      <c r="G3042" s="1">
        <f>D3042/$C$3</f>
        <v>-0.31171063680371514</v>
      </c>
      <c r="H3042" s="1">
        <f>F3042/$C$3</f>
        <v>-2.4534643671002092</v>
      </c>
      <c r="I3042" s="1">
        <f>$B$3/G3042</f>
        <v>-21.269726525806451</v>
      </c>
      <c r="J3042" s="1">
        <f>$B$3/H3042</f>
        <v>-2.7023013209016393</v>
      </c>
      <c r="K3042" s="4">
        <v>14005000000</v>
      </c>
      <c r="L3042" s="4">
        <v>5876000000</v>
      </c>
      <c r="M3042" s="1">
        <f>(K3042-L3042)/C3042</f>
        <v>21.280104712041886</v>
      </c>
      <c r="N3042" s="1">
        <f>B3042/M3042</f>
        <v>1.0281904293271005</v>
      </c>
      <c r="O3042" s="4">
        <v>8057000000</v>
      </c>
      <c r="P3042" s="1">
        <f>F3042/O3042*100</f>
        <v>-3.028422489760457</v>
      </c>
      <c r="Q3042" s="1">
        <f>D3042/O3042*100</f>
        <v>-0.38475859501054982</v>
      </c>
      <c r="R3042" s="1">
        <f>B3042/S3042</f>
        <v>-26.961806451612901</v>
      </c>
      <c r="S3042" s="1">
        <f>($O3042+$O3042*($Q3042-$C$1)/$C$1)/$C3042</f>
        <v>-0.81151832460732987</v>
      </c>
      <c r="T3042" s="1">
        <f>($O3042+$O3042*($Q3042+T$2-$C$1)/$C$1)/$C3042</f>
        <v>3.4068062827225156</v>
      </c>
      <c r="U3042" s="1">
        <f>($O3042+$O3042*($Q3042+U$2-$C$1)/$C$1)/$C3042</f>
        <v>1.2976439790575915</v>
      </c>
      <c r="V3042" s="1">
        <f>($O3042+$O3042*($Q3042+V$2-$C$1)/$C$1)/$C3042</f>
        <v>-0.81151832460732987</v>
      </c>
      <c r="AA3042"/>
      <c r="AB3042"/>
    </row>
    <row r="3043" spans="1:28" hidden="1" x14ac:dyDescent="0.2">
      <c r="A3043" t="s">
        <v>3133</v>
      </c>
      <c r="B3043" s="5">
        <v>86.98</v>
      </c>
      <c r="C3043" s="2">
        <v>7019000</v>
      </c>
      <c r="D3043" s="2">
        <v>40000000</v>
      </c>
      <c r="E3043" t="s">
        <v>27</v>
      </c>
      <c r="F3043" s="2">
        <v>8000000</v>
      </c>
      <c r="G3043" s="1">
        <f>D3043/$C$3</f>
        <v>0.40220727329511624</v>
      </c>
      <c r="H3043" s="1">
        <f>F3043/$C$3</f>
        <v>8.0441454659023248E-2</v>
      </c>
      <c r="I3043" s="1">
        <f>$B$3/G3043</f>
        <v>16.484038057500001</v>
      </c>
      <c r="J3043" s="1">
        <f>$B$3/H3043</f>
        <v>82.420190287500006</v>
      </c>
      <c r="K3043" s="3">
        <v>385000000</v>
      </c>
      <c r="L3043" s="3">
        <v>45000000</v>
      </c>
      <c r="M3043" s="1">
        <f>(K3043-L3043)/C3043</f>
        <v>48.43994871064254</v>
      </c>
      <c r="N3043" s="1">
        <f>B3043/M3043</f>
        <v>1.7956253529411765</v>
      </c>
      <c r="O3043" s="3">
        <v>339000000</v>
      </c>
      <c r="P3043" s="1">
        <f>F3043/O3043*100</f>
        <v>2.359882005899705</v>
      </c>
      <c r="Q3043" s="1">
        <f>D3043/O3043*100</f>
        <v>11.799410029498524</v>
      </c>
      <c r="R3043" s="1">
        <f>B3043/S3043</f>
        <v>1.52628155</v>
      </c>
      <c r="S3043" s="1">
        <f>($O3043+$O3043*($Q3043-$C$1)/$C$1)/$C3043</f>
        <v>56.988174953697111</v>
      </c>
      <c r="T3043" s="1">
        <f>($O3043+$O3043*($Q3043+T$2-$C$1)/$C$1)/$C3043</f>
        <v>66.647670608348761</v>
      </c>
      <c r="U3043" s="1">
        <f>($O3043+$O3043*($Q3043+U$2-$C$1)/$C$1)/$C3043</f>
        <v>61.817922781022936</v>
      </c>
      <c r="V3043" s="1">
        <f>($O3043+$O3043*($Q3043+V$2-$C$1)/$C$1)/$C3043</f>
        <v>56.988174953697111</v>
      </c>
      <c r="AA3043"/>
      <c r="AB3043"/>
    </row>
    <row r="3044" spans="1:28" hidden="1" x14ac:dyDescent="0.2">
      <c r="A3044" t="s">
        <v>3134</v>
      </c>
      <c r="B3044" s="5">
        <v>69.150000000000006</v>
      </c>
      <c r="C3044" s="2">
        <v>25741000</v>
      </c>
      <c r="D3044" s="2">
        <v>30000000</v>
      </c>
      <c r="E3044" t="s">
        <v>27</v>
      </c>
      <c r="F3044" s="2">
        <v>8000000</v>
      </c>
      <c r="G3044" s="1">
        <f>D3044/$C$3</f>
        <v>0.30165545497133722</v>
      </c>
      <c r="H3044" s="1">
        <f>F3044/$C$3</f>
        <v>8.0441454659023248E-2</v>
      </c>
      <c r="I3044" s="1">
        <f>$B$3/G3044</f>
        <v>21.978717409999998</v>
      </c>
      <c r="J3044" s="1">
        <f>$B$3/H3044</f>
        <v>82.420190287500006</v>
      </c>
      <c r="K3044" s="3">
        <v>108000000</v>
      </c>
      <c r="L3044" s="3">
        <v>79000000</v>
      </c>
      <c r="M3044" s="1">
        <f>(K3044-L3044)/C3044</f>
        <v>1.126607357911503</v>
      </c>
      <c r="N3044" s="1">
        <f>B3044/M3044</f>
        <v>61.378970689655176</v>
      </c>
      <c r="O3044" s="3">
        <v>29000000</v>
      </c>
      <c r="P3044" s="1">
        <f>F3044/O3044*100</f>
        <v>27.586206896551722</v>
      </c>
      <c r="Q3044" s="1">
        <f>D3044/O3044*100</f>
        <v>103.44827586206897</v>
      </c>
      <c r="R3044" s="1">
        <f>B3044/S3044</f>
        <v>5.9333005000000005</v>
      </c>
      <c r="S3044" s="1">
        <f>($O3044+$O3044*($Q3044-$C$1)/$C$1)/$C3044</f>
        <v>11.654558874946582</v>
      </c>
      <c r="T3044" s="1">
        <f>($O3044+$O3044*($Q3044+T$2-$C$1)/$C$1)/$C3044</f>
        <v>11.879880346528884</v>
      </c>
      <c r="U3044" s="1">
        <f>($O3044+$O3044*($Q3044+U$2-$C$1)/$C$1)/$C3044</f>
        <v>11.767219610737733</v>
      </c>
      <c r="V3044" s="1">
        <f>($O3044+$O3044*($Q3044+V$2-$C$1)/$C$1)/$C3044</f>
        <v>11.654558874946582</v>
      </c>
      <c r="AA3044"/>
      <c r="AB3044"/>
    </row>
    <row r="3045" spans="1:28" hidden="1" x14ac:dyDescent="0.2">
      <c r="A3045" t="s">
        <v>3135</v>
      </c>
      <c r="B3045" s="5">
        <v>15.05</v>
      </c>
      <c r="C3045" s="2">
        <v>2531552</v>
      </c>
      <c r="D3045" s="2">
        <v>0.78</v>
      </c>
      <c r="E3045" t="s">
        <v>27</v>
      </c>
      <c r="F3045" s="2">
        <v>0.43</v>
      </c>
      <c r="G3045" s="1">
        <f>D3045/$C$3</f>
        <v>7.8430418292547673E-9</v>
      </c>
      <c r="H3045" s="1">
        <f>F3045/$C$3</f>
        <v>4.3237281879224994E-9</v>
      </c>
      <c r="I3045" s="1">
        <f>$B$3/G3045</f>
        <v>845335285</v>
      </c>
      <c r="J3045" s="1">
        <f>$B$3/H3045</f>
        <v>1533398889.0697675</v>
      </c>
      <c r="K3045" s="3">
        <v>154000000</v>
      </c>
      <c r="L3045" s="3">
        <v>102000000</v>
      </c>
      <c r="M3045" s="1">
        <f>(K3045-L3045)/C3045</f>
        <v>20.540759186459532</v>
      </c>
      <c r="N3045" s="1">
        <f>B3045/M3045</f>
        <v>0.73268956923076922</v>
      </c>
      <c r="O3045" s="3">
        <v>52000000</v>
      </c>
      <c r="P3045" s="1">
        <f>F3045/O3045*100</f>
        <v>8.2692307692307695E-7</v>
      </c>
      <c r="Q3045" s="1">
        <f>D3045/O3045*100</f>
        <v>1.5000000000000002E-6</v>
      </c>
      <c r="R3045" s="1">
        <f>B3045/S3045</f>
        <v>4884597.1300714407</v>
      </c>
      <c r="S3045" s="1">
        <f>($O3045+$O3045*($Q3045-$C$1)/$C$1)/$C3045</f>
        <v>3.0811138767916946E-6</v>
      </c>
      <c r="T3045" s="1">
        <f>($O3045+$O3045*($Q3045+T$2-$C$1)/$C$1)/$C3045</f>
        <v>4.1081549184057833</v>
      </c>
      <c r="U3045" s="1">
        <f>($O3045+$O3045*($Q3045+U$2-$C$1)/$C$1)/$C3045</f>
        <v>2.0540789997598301</v>
      </c>
      <c r="V3045" s="1">
        <f>($O3045+$O3045*($Q3045+V$2-$C$1)/$C$1)/$C3045</f>
        <v>3.0811138767916946E-6</v>
      </c>
      <c r="AA3045"/>
      <c r="AB3045"/>
    </row>
    <row r="3046" spans="1:28" hidden="1" x14ac:dyDescent="0.2">
      <c r="A3046" t="s">
        <v>3136</v>
      </c>
      <c r="B3046" s="5">
        <v>56.51</v>
      </c>
      <c r="C3046" s="2">
        <v>165361731</v>
      </c>
      <c r="D3046" s="2">
        <v>292000000</v>
      </c>
      <c r="E3046" t="s">
        <v>27</v>
      </c>
      <c r="F3046" s="2">
        <v>67000000</v>
      </c>
      <c r="G3046" s="1">
        <f>D3046/$C$3</f>
        <v>2.9361130950543486</v>
      </c>
      <c r="H3046" s="1">
        <f>F3046/$C$3</f>
        <v>0.67369718276931978</v>
      </c>
      <c r="I3046" s="1">
        <f>$B$3/G3046</f>
        <v>2.2580874051369864</v>
      </c>
      <c r="J3046" s="1">
        <f>$B$3/H3046</f>
        <v>9.841216750746268</v>
      </c>
      <c r="K3046" s="4">
        <v>7628000000</v>
      </c>
      <c r="L3046" s="4">
        <v>3001000000</v>
      </c>
      <c r="M3046" s="1">
        <f>(K3046-L3046)/C3046</f>
        <v>27.981081064034097</v>
      </c>
      <c r="N3046" s="1">
        <f>B3046/M3046</f>
        <v>2.0195788672595634</v>
      </c>
      <c r="O3046" s="4">
        <v>4626000000</v>
      </c>
      <c r="P3046" s="1">
        <f>F3046/O3046*100</f>
        <v>1.448335495028102</v>
      </c>
      <c r="Q3046" s="1">
        <f>D3046/O3046*100</f>
        <v>6.3121487246000862</v>
      </c>
      <c r="R3046" s="1">
        <f>B3046/S3046</f>
        <v>3.2002025406883563</v>
      </c>
      <c r="S3046" s="1">
        <f>($O3046+$O3046*($Q3046-$C$1)/$C$1)/$C3046</f>
        <v>17.658257338876066</v>
      </c>
      <c r="T3046" s="1">
        <f>($O3046+$O3046*($Q3046+T$2-$C$1)/$C$1)/$C3046</f>
        <v>23.25326408200214</v>
      </c>
      <c r="U3046" s="1">
        <f>($O3046+$O3046*($Q3046+U$2-$C$1)/$C$1)/$C3046</f>
        <v>20.455760710439105</v>
      </c>
      <c r="V3046" s="1">
        <f>($O3046+$O3046*($Q3046+V$2-$C$1)/$C$1)/$C3046</f>
        <v>17.658257338876066</v>
      </c>
      <c r="AA3046"/>
      <c r="AB3046"/>
    </row>
    <row r="3047" spans="1:28" hidden="1" x14ac:dyDescent="0.2">
      <c r="A3047" t="s">
        <v>3137</v>
      </c>
      <c r="B3047" s="5">
        <v>34.950000000000003</v>
      </c>
      <c r="C3047" s="2">
        <v>59278000</v>
      </c>
      <c r="D3047" s="2">
        <v>14000000</v>
      </c>
      <c r="E3047" t="s">
        <v>27</v>
      </c>
      <c r="F3047" s="2">
        <v>-9000000</v>
      </c>
      <c r="G3047" s="1">
        <f>D3047/$C$3</f>
        <v>0.1407725456532907</v>
      </c>
      <c r="H3047" s="1">
        <f>F3047/$C$3</f>
        <v>-9.0496636491401161E-2</v>
      </c>
      <c r="I3047" s="1">
        <f>$B$3/G3047</f>
        <v>47.097251592857141</v>
      </c>
      <c r="J3047" s="1">
        <f>$B$3/H3047</f>
        <v>-73.262391366666662</v>
      </c>
      <c r="K3047" s="4">
        <v>3111000000</v>
      </c>
      <c r="L3047" s="4">
        <v>1654000000</v>
      </c>
      <c r="M3047" s="1">
        <f>(K3047-L3047)/C3047</f>
        <v>24.579101859037081</v>
      </c>
      <c r="N3047" s="1">
        <f>B3047/M3047</f>
        <v>1.4219396705559368</v>
      </c>
      <c r="O3047" s="3">
        <v>916000000</v>
      </c>
      <c r="P3047" s="1">
        <f>F3047/O3047*100</f>
        <v>-0.98253275109170313</v>
      </c>
      <c r="Q3047" s="1">
        <f>D3047/O3047*100</f>
        <v>1.5283842794759825</v>
      </c>
      <c r="R3047" s="1">
        <f>B3047/S3047</f>
        <v>14.798329285714287</v>
      </c>
      <c r="S3047" s="1">
        <f>($O3047+$O3047*($Q3047-$C$1)/$C$1)/$C3047</f>
        <v>2.3617530955835218</v>
      </c>
      <c r="T3047" s="1">
        <f>($O3047+$O3047*($Q3047+T$2-$C$1)/$C$1)/$C3047</f>
        <v>5.4522757178042447</v>
      </c>
      <c r="U3047" s="1">
        <f>($O3047+$O3047*($Q3047+U$2-$C$1)/$C$1)/$C3047</f>
        <v>3.9070144066938832</v>
      </c>
      <c r="V3047" s="1">
        <f>($O3047+$O3047*($Q3047+V$2-$C$1)/$C$1)/$C3047</f>
        <v>2.3617530955835218</v>
      </c>
      <c r="AA3047"/>
      <c r="AB3047"/>
    </row>
    <row r="3048" spans="1:28" hidden="1" x14ac:dyDescent="0.2">
      <c r="A3048" t="s">
        <v>3138</v>
      </c>
      <c r="B3048" s="5">
        <v>36.76</v>
      </c>
      <c r="C3048" s="2">
        <v>81561000</v>
      </c>
      <c r="D3048" s="2">
        <v>24000000</v>
      </c>
      <c r="E3048" t="s">
        <v>143</v>
      </c>
      <c r="F3048" s="2">
        <v>1.19</v>
      </c>
      <c r="G3048" s="1">
        <f>D3048/$C$3</f>
        <v>0.24132436397706977</v>
      </c>
      <c r="H3048" s="1">
        <f>F3048/$C$3</f>
        <v>1.1965666380529709E-8</v>
      </c>
      <c r="I3048" s="1">
        <f>$B$3/G3048</f>
        <v>27.473396762499998</v>
      </c>
      <c r="J3048" s="1">
        <f>$B$3/H3048</f>
        <v>554085312.85714281</v>
      </c>
      <c r="K3048" s="4">
        <v>2078000000</v>
      </c>
      <c r="L3048" s="4">
        <v>1313000000</v>
      </c>
      <c r="M3048" s="1">
        <f>(K3048-L3048)/C3048</f>
        <v>9.3794828410637443</v>
      </c>
      <c r="N3048" s="1">
        <f>B3048/M3048</f>
        <v>3.9191926274509798</v>
      </c>
      <c r="O3048" s="3">
        <v>765000000</v>
      </c>
      <c r="P3048" s="1">
        <f>F3048/O3048*100</f>
        <v>1.5555555555555554E-7</v>
      </c>
      <c r="Q3048" s="1">
        <f>D3048/O3048*100</f>
        <v>3.1372549019607843</v>
      </c>
      <c r="R3048" s="1">
        <f>B3048/S3048</f>
        <v>12.492426499999999</v>
      </c>
      <c r="S3048" s="1">
        <f>($O3048+$O3048*($Q3048-$C$1)/$C$1)/$C3048</f>
        <v>2.9425828520984294</v>
      </c>
      <c r="T3048" s="1">
        <f>($O3048+$O3048*($Q3048+T$2-$C$1)/$C$1)/$C3048</f>
        <v>4.8184794203111778</v>
      </c>
      <c r="U3048" s="1">
        <f>($O3048+$O3048*($Q3048+U$2-$C$1)/$C$1)/$C3048</f>
        <v>3.8805311362048038</v>
      </c>
      <c r="V3048" s="1">
        <f>($O3048+$O3048*($Q3048+V$2-$C$1)/$C$1)/$C3048</f>
        <v>2.9425828520984294</v>
      </c>
      <c r="AA3048"/>
      <c r="AB3048"/>
    </row>
    <row r="3049" spans="1:28" hidden="1" x14ac:dyDescent="0.2">
      <c r="A3049" t="s">
        <v>1182</v>
      </c>
      <c r="B3049" s="5">
        <v>15.34</v>
      </c>
      <c r="C3049" s="2">
        <v>63770000</v>
      </c>
      <c r="D3049" s="2">
        <v>134000000</v>
      </c>
      <c r="E3049" t="s">
        <v>27</v>
      </c>
      <c r="F3049" s="2">
        <v>44000000</v>
      </c>
      <c r="G3049" s="1">
        <f>D3049/$C$3</f>
        <v>1.3473943655386396</v>
      </c>
      <c r="H3049" s="1">
        <f>F3049/$C$3</f>
        <v>0.44242800062462789</v>
      </c>
      <c r="I3049" s="1">
        <f>$B$3/G3049</f>
        <v>4.920608375373134</v>
      </c>
      <c r="J3049" s="1">
        <f>$B$3/H3049</f>
        <v>14.985489143181818</v>
      </c>
      <c r="K3049" s="2">
        <v>1181000000</v>
      </c>
      <c r="L3049" s="2">
        <v>743000000</v>
      </c>
      <c r="M3049" s="1">
        <f>(K3049-L3049)/C3049</f>
        <v>6.8684334326485805</v>
      </c>
      <c r="N3049" s="1">
        <f>B3049/M3049</f>
        <v>2.2334059360730594</v>
      </c>
      <c r="O3049" s="2">
        <v>371000000</v>
      </c>
      <c r="P3049" s="1">
        <f>F3049/O3049*100</f>
        <v>11.859838274932615</v>
      </c>
      <c r="Q3049" s="1">
        <f>D3049/O3049*100</f>
        <v>36.118598382749326</v>
      </c>
      <c r="R3049" s="1">
        <f>B3049/S3049</f>
        <v>0.73002373134328358</v>
      </c>
      <c r="S3049" s="1">
        <f>($O3049+$O3049*($Q3049-$C$1)/$C$1)/$C3049</f>
        <v>21.01301552454132</v>
      </c>
      <c r="T3049" s="1">
        <f>($O3049+$O3049*($Q3049+T$2-$C$1)/$C$1)/$C3049</f>
        <v>22.176572055825623</v>
      </c>
      <c r="U3049" s="1">
        <f>($O3049+$O3049*($Q3049+U$2-$C$1)/$C$1)/$C3049</f>
        <v>21.594793790183473</v>
      </c>
      <c r="V3049" s="1">
        <f>($O3049+$O3049*($Q3049+V$2-$C$1)/$C$1)/$C3049</f>
        <v>21.01301552454132</v>
      </c>
      <c r="AA3049"/>
      <c r="AB3049"/>
    </row>
    <row r="3050" spans="1:28" hidden="1" x14ac:dyDescent="0.2">
      <c r="A3050" t="s">
        <v>3140</v>
      </c>
      <c r="B3050" s="5">
        <v>1.38</v>
      </c>
      <c r="C3050" s="2">
        <v>18044406</v>
      </c>
      <c r="D3050" s="2">
        <v>-16000000</v>
      </c>
      <c r="E3050" t="s">
        <v>27</v>
      </c>
      <c r="F3050" s="2">
        <v>-3000000</v>
      </c>
      <c r="G3050" s="1">
        <f>D3050/$C$3</f>
        <v>-0.1608829093180465</v>
      </c>
      <c r="H3050" s="1">
        <f>F3050/$C$3</f>
        <v>-3.0165545497133722E-2</v>
      </c>
      <c r="I3050" s="1">
        <f>$B$3/G3050</f>
        <v>-41.210095143750003</v>
      </c>
      <c r="J3050" s="1">
        <f>$B$3/H3050</f>
        <v>-219.78717409999999</v>
      </c>
      <c r="K3050" s="3">
        <v>5000000</v>
      </c>
      <c r="L3050" s="3">
        <v>5000000</v>
      </c>
      <c r="M3050" s="1">
        <f>(K3050-L3050)/C3050</f>
        <v>0</v>
      </c>
      <c r="N3050" s="1" t="e">
        <f>B3050/M3050</f>
        <v>#DIV/0!</v>
      </c>
      <c r="O3050" s="3">
        <v>-0.76</v>
      </c>
      <c r="P3050" s="1">
        <f>F3050/O3050*100</f>
        <v>394736842.10526317</v>
      </c>
      <c r="Q3050" s="1">
        <f>D3050/O3050*100</f>
        <v>2105263157.894737</v>
      </c>
      <c r="R3050" s="1">
        <f>B3050/S3050</f>
        <v>-0.15563300175</v>
      </c>
      <c r="S3050" s="1">
        <f>($O3050+$O3050*($Q3050-$C$1)/$C$1)/$C3050</f>
        <v>-8.8670139654361577</v>
      </c>
      <c r="T3050" s="1">
        <f>($O3050+$O3050*($Q3050+T$2-$C$1)/$C$1)/$C3050</f>
        <v>-8.8670139738598213</v>
      </c>
      <c r="U3050" s="1">
        <f>($O3050+$O3050*($Q3050+U$2-$C$1)/$C$1)/$C3050</f>
        <v>-8.8670139696479904</v>
      </c>
      <c r="V3050" s="1">
        <f>($O3050+$O3050*($Q3050+V$2-$C$1)/$C$1)/$C3050</f>
        <v>-8.8670139654361577</v>
      </c>
      <c r="AA3050"/>
      <c r="AB3050"/>
    </row>
    <row r="3051" spans="1:28" hidden="1" x14ac:dyDescent="0.2">
      <c r="A3051" t="s">
        <v>4451</v>
      </c>
      <c r="B3051" s="5">
        <v>28.19</v>
      </c>
      <c r="C3051" s="2">
        <v>807000000</v>
      </c>
      <c r="D3051" s="2">
        <v>3110000000</v>
      </c>
      <c r="E3051" t="s">
        <v>76</v>
      </c>
      <c r="F3051" s="2">
        <v>263000000</v>
      </c>
      <c r="G3051" s="1">
        <f>D3051/$C$3</f>
        <v>31.27161549869529</v>
      </c>
      <c r="H3051" s="1">
        <f>F3051/$C$3</f>
        <v>2.6445128219153893</v>
      </c>
      <c r="I3051" s="1">
        <f>$B$3/G3051</f>
        <v>0.21201335122186496</v>
      </c>
      <c r="J3051" s="1">
        <f>$B$3/H3051</f>
        <v>2.5070780315589354</v>
      </c>
      <c r="K3051" s="2">
        <v>45393000000</v>
      </c>
      <c r="L3051" s="2">
        <v>36665000000</v>
      </c>
      <c r="M3051" s="1">
        <f>(K3051-L3051)/C3051</f>
        <v>10.815365551425032</v>
      </c>
      <c r="N3051" s="1">
        <f>B3051/M3051</f>
        <v>2.6064768560953255</v>
      </c>
      <c r="O3051" s="2">
        <v>8915000000</v>
      </c>
      <c r="P3051" s="1">
        <f>F3051/O3051*100</f>
        <v>2.9500841278743692</v>
      </c>
      <c r="Q3051" s="1">
        <f>D3051/O3051*100</f>
        <v>34.88502523836231</v>
      </c>
      <c r="R3051" s="1">
        <f>B3051/S3051</f>
        <v>0.73148971061093249</v>
      </c>
      <c r="S3051" s="1">
        <f>($O3051+$O3051*($Q3051-$C$1)/$C$1)/$C3051</f>
        <v>38.537794299876083</v>
      </c>
      <c r="T3051" s="1">
        <f>($O3051+$O3051*($Q3051+T$2-$C$1)/$C$1)/$C3051</f>
        <v>40.74721189591078</v>
      </c>
      <c r="U3051" s="1">
        <f>($O3051+$O3051*($Q3051+U$2-$C$1)/$C$1)/$C3051</f>
        <v>39.642503097893432</v>
      </c>
      <c r="V3051" s="1">
        <f>($O3051+$O3051*($Q3051+V$2-$C$1)/$C$1)/$C3051</f>
        <v>38.537794299876083</v>
      </c>
      <c r="AA3051"/>
      <c r="AB3051"/>
    </row>
    <row r="3052" spans="1:28" hidden="1" x14ac:dyDescent="0.2">
      <c r="A3052" t="s">
        <v>3142</v>
      </c>
      <c r="B3052" s="5">
        <v>7.01</v>
      </c>
      <c r="C3052" s="2">
        <v>9784507</v>
      </c>
      <c r="D3052" s="2">
        <v>-86000000</v>
      </c>
      <c r="E3052" t="s">
        <v>27</v>
      </c>
      <c r="F3052" s="2">
        <v>-86000000</v>
      </c>
      <c r="G3052" s="1">
        <f>D3052/$C$3</f>
        <v>-0.86474563758449996</v>
      </c>
      <c r="H3052" s="1">
        <f>F3052/$C$3</f>
        <v>-0.86474563758449996</v>
      </c>
      <c r="I3052" s="1">
        <f>$B$3/G3052</f>
        <v>-7.6669944453488377</v>
      </c>
      <c r="J3052" s="1">
        <f>$B$3/H3052</f>
        <v>-7.6669944453488377</v>
      </c>
      <c r="K3052" s="4">
        <v>1627000000</v>
      </c>
      <c r="L3052" s="4">
        <v>1247000000</v>
      </c>
      <c r="M3052" s="1">
        <f>(K3052-L3052)/C3052</f>
        <v>38.836908185563153</v>
      </c>
      <c r="N3052" s="1">
        <f>B3052/M3052</f>
        <v>0.18049840544736842</v>
      </c>
      <c r="O3052" s="3">
        <v>380000000</v>
      </c>
      <c r="P3052" s="1">
        <f>F3052/O3052*100</f>
        <v>-22.631578947368421</v>
      </c>
      <c r="Q3052" s="1">
        <f>D3052/O3052*100</f>
        <v>-22.631578947368421</v>
      </c>
      <c r="R3052" s="1">
        <f>B3052/S3052</f>
        <v>-7.9755109383720907E-2</v>
      </c>
      <c r="S3052" s="1">
        <f>($O3052+$O3052*($Q3052-$C$1)/$C$1)/$C3052</f>
        <v>-87.894055367327169</v>
      </c>
      <c r="T3052" s="1">
        <f>($O3052+$O3052*($Q3052+T$2-$C$1)/$C$1)/$C3052</f>
        <v>-80.126673730214506</v>
      </c>
      <c r="U3052" s="1">
        <f>($O3052+$O3052*($Q3052+U$2-$C$1)/$C$1)/$C3052</f>
        <v>-84.010364548770823</v>
      </c>
      <c r="V3052" s="1">
        <f>($O3052+$O3052*($Q3052+V$2-$C$1)/$C$1)/$C3052</f>
        <v>-87.894055367327169</v>
      </c>
      <c r="AA3052"/>
      <c r="AB3052"/>
    </row>
    <row r="3053" spans="1:28" hidden="1" x14ac:dyDescent="0.2">
      <c r="A3053" t="s">
        <v>3143</v>
      </c>
      <c r="B3053" s="5">
        <v>12.61</v>
      </c>
      <c r="C3053" s="2">
        <v>55629023</v>
      </c>
      <c r="D3053" s="2">
        <v>-6000000</v>
      </c>
      <c r="E3053" t="s">
        <v>27</v>
      </c>
      <c r="F3053" s="2">
        <v>-6000000</v>
      </c>
      <c r="G3053" s="1">
        <f>D3053/$C$3</f>
        <v>-6.0331090994267443E-2</v>
      </c>
      <c r="H3053" s="1">
        <f>F3053/$C$3</f>
        <v>-6.0331090994267443E-2</v>
      </c>
      <c r="I3053" s="1">
        <f>$B$3/G3053</f>
        <v>-109.89358704999999</v>
      </c>
      <c r="J3053" s="1">
        <f>$B$3/H3053</f>
        <v>-109.89358704999999</v>
      </c>
      <c r="K3053" s="4">
        <v>1833000000</v>
      </c>
      <c r="L3053" s="3">
        <v>878000000</v>
      </c>
      <c r="M3053" s="1">
        <f>(K3053-L3053)/C3053</f>
        <v>17.167297725146099</v>
      </c>
      <c r="N3053" s="1">
        <f>B3053/M3053</f>
        <v>0.73453610474345543</v>
      </c>
      <c r="O3053" s="3">
        <v>955000000</v>
      </c>
      <c r="P3053" s="1">
        <f>F3053/O3053*100</f>
        <v>-0.62827225130890052</v>
      </c>
      <c r="Q3053" s="1">
        <f>D3053/O3053*100</f>
        <v>-0.62827225130890052</v>
      </c>
      <c r="R3053" s="1">
        <f>B3053/S3053</f>
        <v>-11.691366333833333</v>
      </c>
      <c r="S3053" s="1">
        <f>($O3053+$O3053*($Q3053-$C$1)/$C$1)/$C3053</f>
        <v>-1.0785736790667706</v>
      </c>
      <c r="T3053" s="1">
        <f>($O3053+$O3053*($Q3053+T$2-$C$1)/$C$1)/$C3053</f>
        <v>2.3548858659624514</v>
      </c>
      <c r="U3053" s="1">
        <f>($O3053+$O3053*($Q3053+U$2-$C$1)/$C$1)/$C3053</f>
        <v>0.6381560934478393</v>
      </c>
      <c r="V3053" s="1">
        <f>($O3053+$O3053*($Q3053+V$2-$C$1)/$C$1)/$C3053</f>
        <v>-1.0785736790667706</v>
      </c>
      <c r="AA3053"/>
      <c r="AB3053"/>
    </row>
    <row r="3054" spans="1:28" hidden="1" x14ac:dyDescent="0.2">
      <c r="A3054" t="s">
        <v>3144</v>
      </c>
      <c r="B3054" s="5">
        <v>3.58</v>
      </c>
      <c r="C3054" s="2">
        <v>11958959</v>
      </c>
      <c r="D3054" s="2">
        <v>-269000000</v>
      </c>
      <c r="E3054" t="s">
        <v>27</v>
      </c>
      <c r="F3054" s="2">
        <v>-269000000</v>
      </c>
      <c r="G3054" s="1">
        <f>D3054/$C$3</f>
        <v>-2.7048439129096571</v>
      </c>
      <c r="H3054" s="1">
        <f>F3054/$C$3</f>
        <v>-2.7048439129096571</v>
      </c>
      <c r="I3054" s="1">
        <f>$B$3/G3054</f>
        <v>-2.4511580754646838</v>
      </c>
      <c r="J3054" s="1">
        <f>$B$3/H3054</f>
        <v>-2.4511580754646838</v>
      </c>
      <c r="K3054" s="4">
        <v>2682000000</v>
      </c>
      <c r="L3054" s="4">
        <v>2161000000</v>
      </c>
      <c r="M3054" s="1">
        <f>(K3054-L3054)/C3054</f>
        <v>43.565664870997551</v>
      </c>
      <c r="N3054" s="1">
        <f>B3054/M3054</f>
        <v>8.2174804644913627E-2</v>
      </c>
      <c r="O3054" s="3">
        <v>252000000</v>
      </c>
      <c r="P3054" s="1">
        <f>F3054/O3054*100</f>
        <v>-106.74603174603175</v>
      </c>
      <c r="Q3054" s="1">
        <f>D3054/O3054*100</f>
        <v>-106.74603174603175</v>
      </c>
      <c r="R3054" s="1">
        <f>B3054/S3054</f>
        <v>-1.5915640602230482E-2</v>
      </c>
      <c r="S3054" s="1">
        <f>($O3054+$O3054*($Q3054-$C$1)/$C$1)/$C3054</f>
        <v>-224.93596641647488</v>
      </c>
      <c r="T3054" s="1">
        <f>($O3054+$O3054*($Q3054+T$2-$C$1)/$C$1)/$C3054</f>
        <v>-220.72155277060486</v>
      </c>
      <c r="U3054" s="1">
        <f>($O3054+$O3054*($Q3054+U$2-$C$1)/$C$1)/$C3054</f>
        <v>-222.82875959353987</v>
      </c>
      <c r="V3054" s="1">
        <f>($O3054+$O3054*($Q3054+V$2-$C$1)/$C$1)/$C3054</f>
        <v>-224.93596641647488</v>
      </c>
      <c r="AA3054"/>
      <c r="AB3054"/>
    </row>
    <row r="3055" spans="1:28" hidden="1" x14ac:dyDescent="0.2">
      <c r="A3055" t="s">
        <v>2485</v>
      </c>
      <c r="B3055" s="5">
        <v>73.680000000000007</v>
      </c>
      <c r="C3055" s="2">
        <v>11624590</v>
      </c>
      <c r="D3055" s="2">
        <v>117000000</v>
      </c>
      <c r="E3055" t="s">
        <v>1926</v>
      </c>
      <c r="F3055" s="2">
        <v>32000000</v>
      </c>
      <c r="G3055" s="1">
        <f>D3055/$C$3</f>
        <v>1.176456274388215</v>
      </c>
      <c r="H3055" s="1">
        <f>F3055/$C$3</f>
        <v>0.32176581863609299</v>
      </c>
      <c r="I3055" s="1">
        <f>$B$3/G3055</f>
        <v>5.6355685666666675</v>
      </c>
      <c r="J3055" s="1">
        <f>$B$3/H3055</f>
        <v>20.605047571875001</v>
      </c>
      <c r="K3055" s="2">
        <v>1404000000</v>
      </c>
      <c r="L3055" s="2">
        <v>774000000</v>
      </c>
      <c r="M3055" s="1">
        <f>(K3055-L3055)/C3055</f>
        <v>54.195459796861655</v>
      </c>
      <c r="N3055" s="1">
        <f>B3055/M3055</f>
        <v>1.3595234780952381</v>
      </c>
      <c r="O3055" s="2">
        <v>548000000</v>
      </c>
      <c r="P3055" s="1">
        <f>F3055/O3055*100</f>
        <v>5.8394160583941606</v>
      </c>
      <c r="Q3055" s="1">
        <f>D3055/O3055*100</f>
        <v>21.350364963503647</v>
      </c>
      <c r="R3055" s="1">
        <f>B3055/S3055</f>
        <v>0.73205110358974368</v>
      </c>
      <c r="S3055" s="1">
        <f>($O3055+$O3055*($Q3055-$C$1)/$C$1)/$C3055</f>
        <v>100.64871105131449</v>
      </c>
      <c r="T3055" s="1">
        <f>($O3055+$O3055*($Q3055+T$2-$C$1)/$C$1)/$C3055</f>
        <v>110.07700056518122</v>
      </c>
      <c r="U3055" s="1">
        <f>($O3055+$O3055*($Q3055+U$2-$C$1)/$C$1)/$C3055</f>
        <v>105.36285580824786</v>
      </c>
      <c r="V3055" s="1">
        <f>($O3055+$O3055*($Q3055+V$2-$C$1)/$C$1)/$C3055</f>
        <v>100.64871105131449</v>
      </c>
      <c r="AA3055"/>
      <c r="AB3055"/>
    </row>
    <row r="3056" spans="1:28" hidden="1" x14ac:dyDescent="0.2">
      <c r="A3056" t="s">
        <v>3146</v>
      </c>
      <c r="B3056" s="5">
        <v>25.57</v>
      </c>
      <c r="C3056" s="2">
        <v>99500000</v>
      </c>
      <c r="D3056" s="2">
        <v>221000000</v>
      </c>
      <c r="E3056" t="s">
        <v>80</v>
      </c>
      <c r="F3056" s="2">
        <v>102000000</v>
      </c>
      <c r="G3056" s="1">
        <f>D3056/$C$3</f>
        <v>2.2221951849555173</v>
      </c>
      <c r="H3056" s="1">
        <f>F3056/$C$3</f>
        <v>1.0256285469025466</v>
      </c>
      <c r="I3056" s="1">
        <f>$B$3/G3056</f>
        <v>2.9835362999999999</v>
      </c>
      <c r="J3056" s="1">
        <f>$B$3/H3056</f>
        <v>6.4643286499999997</v>
      </c>
      <c r="K3056" s="4">
        <v>6917000000</v>
      </c>
      <c r="L3056" s="4">
        <v>10640000000</v>
      </c>
      <c r="M3056" s="1">
        <f>(K3056-L3056)/C3056</f>
        <v>-37.417085427135682</v>
      </c>
      <c r="N3056" s="1">
        <f>B3056/M3056</f>
        <v>-0.68337765243083526</v>
      </c>
      <c r="O3056" s="4">
        <v>-3726000000</v>
      </c>
      <c r="P3056" s="1">
        <f>F3056/O3056*100</f>
        <v>-2.7375201288244768</v>
      </c>
      <c r="Q3056" s="1">
        <f>D3056/O3056*100</f>
        <v>-5.9312936124530324</v>
      </c>
      <c r="R3056" s="1">
        <f>B3056/S3056</f>
        <v>1.1512285067873302</v>
      </c>
      <c r="S3056" s="1">
        <f>($O3056+$O3056*($Q3056-$C$1)/$C$1)/$C3056</f>
        <v>22.211055276381909</v>
      </c>
      <c r="T3056" s="1">
        <f>($O3056+$O3056*($Q3056+T$2-$C$1)/$C$1)/$C3056</f>
        <v>14.721608040201005</v>
      </c>
      <c r="U3056" s="1">
        <f>($O3056+$O3056*($Q3056+U$2-$C$1)/$C$1)/$C3056</f>
        <v>18.466331658291459</v>
      </c>
      <c r="V3056" s="1">
        <f>($O3056+$O3056*($Q3056+V$2-$C$1)/$C$1)/$C3056</f>
        <v>22.211055276381909</v>
      </c>
      <c r="AA3056"/>
      <c r="AB3056"/>
    </row>
    <row r="3057" spans="1:28" hidden="1" x14ac:dyDescent="0.2">
      <c r="A3057" t="s">
        <v>3147</v>
      </c>
      <c r="B3057" s="5">
        <v>14.64</v>
      </c>
      <c r="C3057" s="2">
        <v>9853186</v>
      </c>
      <c r="D3057" s="2">
        <v>-13000000</v>
      </c>
      <c r="E3057" t="s">
        <v>27</v>
      </c>
      <c r="F3057" s="2">
        <v>-13000000</v>
      </c>
      <c r="G3057" s="1">
        <f>D3057/$C$3</f>
        <v>-0.13071736382091279</v>
      </c>
      <c r="H3057" s="1">
        <f>F3057/$C$3</f>
        <v>-0.13071736382091279</v>
      </c>
      <c r="I3057" s="1">
        <f>$B$3/G3057</f>
        <v>-50.720117100000003</v>
      </c>
      <c r="J3057" s="1">
        <f>$B$3/H3057</f>
        <v>-50.720117100000003</v>
      </c>
      <c r="K3057" s="4">
        <v>1314000000</v>
      </c>
      <c r="L3057" s="3">
        <v>537000000</v>
      </c>
      <c r="M3057" s="1">
        <f>(K3057-L3057)/C3057</f>
        <v>78.857742054194446</v>
      </c>
      <c r="N3057" s="1">
        <f>B3057/M3057</f>
        <v>0.18565076324324326</v>
      </c>
      <c r="O3057" s="3">
        <v>777000000</v>
      </c>
      <c r="P3057" s="1">
        <f>F3057/O3057*100</f>
        <v>-1.673101673101673</v>
      </c>
      <c r="Q3057" s="1">
        <f>D3057/O3057*100</f>
        <v>-1.673101673101673</v>
      </c>
      <c r="R3057" s="1">
        <f>B3057/S3057</f>
        <v>-1.109620331076923</v>
      </c>
      <c r="S3057" s="1">
        <f>($O3057+$O3057*($Q3057-$C$1)/$C$1)/$C3057</f>
        <v>-13.19370201678929</v>
      </c>
      <c r="T3057" s="1">
        <f>($O3057+$O3057*($Q3057+T$2-$C$1)/$C$1)/$C3057</f>
        <v>2.5778463940495997</v>
      </c>
      <c r="U3057" s="1">
        <f>($O3057+$O3057*($Q3057+U$2-$C$1)/$C$1)/$C3057</f>
        <v>-5.3079278113698454</v>
      </c>
      <c r="V3057" s="1">
        <f>($O3057+$O3057*($Q3057+V$2-$C$1)/$C$1)/$C3057</f>
        <v>-13.19370201678929</v>
      </c>
      <c r="AA3057"/>
      <c r="AB3057"/>
    </row>
    <row r="3058" spans="1:28" hidden="1" x14ac:dyDescent="0.2">
      <c r="A3058" t="s">
        <v>3148</v>
      </c>
      <c r="B3058" s="5">
        <v>39.450000000000003</v>
      </c>
      <c r="C3058" s="2">
        <v>43777233</v>
      </c>
      <c r="D3058" s="2">
        <v>113000000</v>
      </c>
      <c r="E3058" t="s">
        <v>27</v>
      </c>
      <c r="F3058" s="2">
        <v>32000000</v>
      </c>
      <c r="G3058" s="1">
        <f>D3058/$C$3</f>
        <v>1.1362355470587036</v>
      </c>
      <c r="H3058" s="1">
        <f>F3058/$C$3</f>
        <v>0.32176581863609299</v>
      </c>
      <c r="I3058" s="1">
        <f>$B$3/G3058</f>
        <v>5.8350577194690256</v>
      </c>
      <c r="J3058" s="1">
        <f>$B$3/H3058</f>
        <v>20.605047571875001</v>
      </c>
      <c r="K3058" s="4">
        <v>9661000000</v>
      </c>
      <c r="L3058" s="4">
        <v>8563000000</v>
      </c>
      <c r="M3058" s="1">
        <f>(K3058-L3058)/C3058</f>
        <v>25.081530392750039</v>
      </c>
      <c r="N3058" s="1">
        <f>B3058/M3058</f>
        <v>1.572870529918033</v>
      </c>
      <c r="O3058" s="4">
        <v>1099000000</v>
      </c>
      <c r="P3058" s="1">
        <f>F3058/O3058*100</f>
        <v>2.9117379435850776</v>
      </c>
      <c r="Q3058" s="1">
        <f>D3058/O3058*100</f>
        <v>10.282074613284804</v>
      </c>
      <c r="R3058" s="1">
        <f>B3058/S3058</f>
        <v>1.5283290635840709</v>
      </c>
      <c r="S3058" s="1">
        <f>($O3058+$O3058*($Q3058-$C$1)/$C$1)/$C3058</f>
        <v>25.812503956108873</v>
      </c>
      <c r="T3058" s="1">
        <f>($O3058+$O3058*($Q3058+T$2-$C$1)/$C$1)/$C3058</f>
        <v>30.833378619429876</v>
      </c>
      <c r="U3058" s="1">
        <f>($O3058+$O3058*($Q3058+U$2-$C$1)/$C$1)/$C3058</f>
        <v>28.322941287769375</v>
      </c>
      <c r="V3058" s="1">
        <f>($O3058+$O3058*($Q3058+V$2-$C$1)/$C$1)/$C3058</f>
        <v>25.812503956108873</v>
      </c>
      <c r="AA3058"/>
      <c r="AB3058"/>
    </row>
    <row r="3059" spans="1:28" hidden="1" x14ac:dyDescent="0.2">
      <c r="A3059" t="s">
        <v>3149</v>
      </c>
      <c r="B3059" s="5">
        <v>34.65</v>
      </c>
      <c r="C3059" s="2">
        <v>123400000</v>
      </c>
      <c r="D3059" s="2">
        <v>-88000000</v>
      </c>
      <c r="E3059" t="s">
        <v>27</v>
      </c>
      <c r="F3059" s="2">
        <v>90000000</v>
      </c>
      <c r="G3059" s="1">
        <f>D3059/$C$3</f>
        <v>-0.88485600124925579</v>
      </c>
      <c r="H3059" s="1">
        <f>F3059/$C$3</f>
        <v>0.90496636491401161</v>
      </c>
      <c r="I3059" s="1">
        <f>$B$3/G3059</f>
        <v>-7.4927445715909089</v>
      </c>
      <c r="J3059" s="1">
        <f>$B$3/H3059</f>
        <v>7.3262391366666666</v>
      </c>
      <c r="K3059" s="4">
        <v>8451000000</v>
      </c>
      <c r="L3059" s="4">
        <v>7320000000</v>
      </c>
      <c r="M3059" s="1">
        <f>(K3059-L3059)/C3059</f>
        <v>9.1653160453808749</v>
      </c>
      <c r="N3059" s="1">
        <f>B3059/M3059</f>
        <v>3.7805570291777189</v>
      </c>
      <c r="O3059" s="3">
        <v>726000000</v>
      </c>
      <c r="P3059" s="1">
        <f>F3059/O3059*100</f>
        <v>12.396694214876034</v>
      </c>
      <c r="Q3059" s="1">
        <f>D3059/O3059*100</f>
        <v>-12.121212121212121</v>
      </c>
      <c r="R3059" s="1">
        <f>B3059/S3059</f>
        <v>-4.8588750000000003</v>
      </c>
      <c r="S3059" s="1">
        <f>($O3059+$O3059*($Q3059-$C$1)/$C$1)/$C3059</f>
        <v>-7.1312803889789302</v>
      </c>
      <c r="T3059" s="1">
        <f>($O3059+$O3059*($Q3059+T$2-$C$1)/$C$1)/$C3059</f>
        <v>-5.9546191247974072</v>
      </c>
      <c r="U3059" s="1">
        <f>($O3059+$O3059*($Q3059+U$2-$C$1)/$C$1)/$C3059</f>
        <v>-6.5429497568881683</v>
      </c>
      <c r="V3059" s="1">
        <f>($O3059+$O3059*($Q3059+V$2-$C$1)/$C$1)/$C3059</f>
        <v>-7.1312803889789302</v>
      </c>
      <c r="AA3059"/>
      <c r="AB3059"/>
    </row>
    <row r="3060" spans="1:28" hidden="1" x14ac:dyDescent="0.2">
      <c r="A3060" t="s">
        <v>3150</v>
      </c>
      <c r="B3060" s="5">
        <v>1.77</v>
      </c>
      <c r="C3060" s="2">
        <v>46921000</v>
      </c>
      <c r="D3060" s="2">
        <v>-190000000</v>
      </c>
      <c r="E3060" t="s">
        <v>27</v>
      </c>
      <c r="F3060" s="2">
        <v>4000000</v>
      </c>
      <c r="G3060" s="1">
        <f>D3060/$C$3</f>
        <v>-1.9104845481518022</v>
      </c>
      <c r="H3060" s="1">
        <f>F3060/$C$3</f>
        <v>4.0220727329511624E-2</v>
      </c>
      <c r="I3060" s="1">
        <f>$B$3/G3060</f>
        <v>-3.4703238015789473</v>
      </c>
      <c r="J3060" s="1">
        <f>$B$3/H3060</f>
        <v>164.84038057500001</v>
      </c>
      <c r="K3060" s="3">
        <v>213000000</v>
      </c>
      <c r="L3060" s="3">
        <v>51000000</v>
      </c>
      <c r="M3060" s="1">
        <f>(K3060-L3060)/C3060</f>
        <v>3.4526118369173719</v>
      </c>
      <c r="N3060" s="1">
        <f>B3060/M3060</f>
        <v>0.51265537037037034</v>
      </c>
      <c r="O3060" s="3">
        <v>143000000</v>
      </c>
      <c r="P3060" s="1">
        <f>F3060/O3060*100</f>
        <v>2.7972027972027971</v>
      </c>
      <c r="Q3060" s="1">
        <f>D3060/O3060*100</f>
        <v>-132.86713286713288</v>
      </c>
      <c r="R3060" s="1">
        <f>B3060/S3060</f>
        <v>-4.3710615789473675E-2</v>
      </c>
      <c r="S3060" s="1">
        <f>($O3060+$O3060*($Q3060-$C$1)/$C$1)/$C3060</f>
        <v>-40.493595618166715</v>
      </c>
      <c r="T3060" s="1">
        <f>($O3060+$O3060*($Q3060+T$2-$C$1)/$C$1)/$C3060</f>
        <v>-39.884060442019575</v>
      </c>
      <c r="U3060" s="1">
        <f>($O3060+$O3060*($Q3060+U$2-$C$1)/$C$1)/$C3060</f>
        <v>-40.188828030093148</v>
      </c>
      <c r="V3060" s="1">
        <f>($O3060+$O3060*($Q3060+V$2-$C$1)/$C$1)/$C3060</f>
        <v>-40.493595618166715</v>
      </c>
      <c r="AA3060"/>
      <c r="AB3060"/>
    </row>
    <row r="3061" spans="1:28" hidden="1" x14ac:dyDescent="0.2">
      <c r="A3061" t="s">
        <v>3151</v>
      </c>
      <c r="B3061" s="5">
        <v>10.5</v>
      </c>
      <c r="C3061" s="2">
        <v>34375000</v>
      </c>
      <c r="D3061" s="2">
        <v>3000000</v>
      </c>
      <c r="E3061" t="s">
        <v>27</v>
      </c>
      <c r="F3061" s="2">
        <v>0.89</v>
      </c>
      <c r="G3061" s="1">
        <f>D3061/$C$3</f>
        <v>3.0165545497133722E-2</v>
      </c>
      <c r="H3061" s="1">
        <f>F3061/$C$3</f>
        <v>8.9491118308163363E-9</v>
      </c>
      <c r="I3061" s="1">
        <f>$B$3/G3061</f>
        <v>219.78717409999999</v>
      </c>
      <c r="J3061" s="1">
        <f>$B$3/H3061</f>
        <v>740855643.03370786</v>
      </c>
      <c r="K3061" s="3">
        <v>283000000</v>
      </c>
      <c r="L3061" s="3">
        <v>11000000</v>
      </c>
      <c r="M3061" s="1">
        <f>(K3061-L3061)/C3061</f>
        <v>7.9127272727272731</v>
      </c>
      <c r="N3061" s="1">
        <f>B3061/M3061</f>
        <v>1.3269761029411764</v>
      </c>
      <c r="O3061" s="3">
        <v>5000000</v>
      </c>
      <c r="P3061" s="1">
        <f>F3061/O3061*100</f>
        <v>1.7799999999999999E-5</v>
      </c>
      <c r="Q3061" s="1">
        <f>D3061/O3061*100</f>
        <v>60</v>
      </c>
      <c r="R3061" s="1">
        <f>B3061/S3061</f>
        <v>12.03125</v>
      </c>
      <c r="S3061" s="1">
        <f>($O3061+$O3061*($Q3061-$C$1)/$C$1)/$C3061</f>
        <v>0.87272727272727268</v>
      </c>
      <c r="T3061" s="1">
        <f>($O3061+$O3061*($Q3061+T$2-$C$1)/$C$1)/$C3061</f>
        <v>0.90181818181818185</v>
      </c>
      <c r="U3061" s="1">
        <f>($O3061+$O3061*($Q3061+U$2-$C$1)/$C$1)/$C3061</f>
        <v>0.88727272727272732</v>
      </c>
      <c r="V3061" s="1">
        <f>($O3061+$O3061*($Q3061+V$2-$C$1)/$C$1)/$C3061</f>
        <v>0.87272727272727268</v>
      </c>
      <c r="AA3061"/>
      <c r="AB3061"/>
    </row>
    <row r="3062" spans="1:28" hidden="1" x14ac:dyDescent="0.2">
      <c r="A3062" t="s">
        <v>3152</v>
      </c>
      <c r="B3062" s="5">
        <v>67.27</v>
      </c>
      <c r="C3062" s="2">
        <v>16905000</v>
      </c>
      <c r="D3062" s="2">
        <v>36000000</v>
      </c>
      <c r="E3062" t="s">
        <v>27</v>
      </c>
      <c r="F3062" s="2">
        <v>14000000</v>
      </c>
      <c r="G3062" s="1">
        <f>D3062/$C$3</f>
        <v>0.36198654596560464</v>
      </c>
      <c r="H3062" s="1">
        <f>F3062/$C$3</f>
        <v>0.1407725456532907</v>
      </c>
      <c r="I3062" s="1">
        <f>$B$3/G3062</f>
        <v>18.315597841666666</v>
      </c>
      <c r="J3062" s="1">
        <f>$B$3/H3062</f>
        <v>47.097251592857141</v>
      </c>
      <c r="K3062" s="3">
        <v>822000000</v>
      </c>
      <c r="L3062" s="3">
        <v>417000000</v>
      </c>
      <c r="M3062" s="1">
        <f>(K3062-L3062)/C3062</f>
        <v>23.957409050576754</v>
      </c>
      <c r="N3062" s="1">
        <f>B3062/M3062</f>
        <v>2.8078996296296292</v>
      </c>
      <c r="O3062" s="3">
        <v>406000000</v>
      </c>
      <c r="P3062" s="1">
        <f>F3062/O3062*100</f>
        <v>3.4482758620689653</v>
      </c>
      <c r="Q3062" s="1">
        <f>D3062/O3062*100</f>
        <v>8.8669950738916263</v>
      </c>
      <c r="R3062" s="1">
        <f>B3062/S3062</f>
        <v>3.1588870833333331</v>
      </c>
      <c r="S3062" s="1">
        <f>($O3062+$O3062*($Q3062-$C$1)/$C$1)/$C3062</f>
        <v>21.295474711623779</v>
      </c>
      <c r="T3062" s="1">
        <f>($O3062+$O3062*($Q3062+T$2-$C$1)/$C$1)/$C3062</f>
        <v>26.098787341023368</v>
      </c>
      <c r="U3062" s="1">
        <f>($O3062+$O3062*($Q3062+U$2-$C$1)/$C$1)/$C3062</f>
        <v>23.697131026323571</v>
      </c>
      <c r="V3062" s="1">
        <f>($O3062+$O3062*($Q3062+V$2-$C$1)/$C$1)/$C3062</f>
        <v>21.295474711623779</v>
      </c>
      <c r="AA3062"/>
      <c r="AB3062"/>
    </row>
    <row r="3063" spans="1:28" hidden="1" x14ac:dyDescent="0.2">
      <c r="A3063" t="s">
        <v>3153</v>
      </c>
      <c r="B3063" s="5">
        <v>59.88</v>
      </c>
      <c r="C3063" s="2">
        <v>39877129</v>
      </c>
      <c r="D3063" s="2">
        <v>228000000</v>
      </c>
      <c r="E3063" t="s">
        <v>27</v>
      </c>
      <c r="F3063" s="2">
        <v>33000000</v>
      </c>
      <c r="G3063" s="1">
        <f>D3063/$C$3</f>
        <v>2.2925814577821626</v>
      </c>
      <c r="H3063" s="1">
        <f>F3063/$C$3</f>
        <v>0.33182100046847091</v>
      </c>
      <c r="I3063" s="1">
        <f>$B$3/G3063</f>
        <v>2.8919365013157896</v>
      </c>
      <c r="J3063" s="1">
        <f>$B$3/H3063</f>
        <v>19.98065219090909</v>
      </c>
      <c r="K3063" s="4">
        <v>23937000000</v>
      </c>
      <c r="L3063" s="4">
        <v>21582000000</v>
      </c>
      <c r="M3063" s="1">
        <f>(K3063-L3063)/C3063</f>
        <v>59.056407997677063</v>
      </c>
      <c r="N3063" s="1">
        <f>B3063/M3063</f>
        <v>1.013945853299363</v>
      </c>
      <c r="O3063" s="4">
        <v>2350000000</v>
      </c>
      <c r="P3063" s="1">
        <f>F3063/O3063*100</f>
        <v>1.4042553191489362</v>
      </c>
      <c r="Q3063" s="1">
        <f>D3063/O3063*100</f>
        <v>9.7021276595744688</v>
      </c>
      <c r="R3063" s="1">
        <f>B3063/S3063</f>
        <v>1.0472993353157896</v>
      </c>
      <c r="S3063" s="1">
        <f>($O3063+$O3063*($Q3063-$C$1)/$C$1)/$C3063</f>
        <v>57.17563067291028</v>
      </c>
      <c r="T3063" s="1">
        <f>($O3063+$O3063*($Q3063+T$2-$C$1)/$C$1)/$C3063</f>
        <v>68.961835241448796</v>
      </c>
      <c r="U3063" s="1">
        <f>($O3063+$O3063*($Q3063+U$2-$C$1)/$C$1)/$C3063</f>
        <v>63.068732957179542</v>
      </c>
      <c r="V3063" s="1">
        <f>($O3063+$O3063*($Q3063+V$2-$C$1)/$C$1)/$C3063</f>
        <v>57.17563067291028</v>
      </c>
      <c r="AA3063"/>
      <c r="AB3063"/>
    </row>
    <row r="3064" spans="1:28" hidden="1" x14ac:dyDescent="0.2">
      <c r="A3064" t="s">
        <v>3471</v>
      </c>
      <c r="B3064" s="5">
        <v>32.22</v>
      </c>
      <c r="C3064" s="2">
        <v>12300000</v>
      </c>
      <c r="D3064" s="2">
        <v>54000000</v>
      </c>
      <c r="E3064" t="s">
        <v>27</v>
      </c>
      <c r="F3064" s="2">
        <v>12000000</v>
      </c>
      <c r="G3064" s="1">
        <f>D3064/$C$3</f>
        <v>0.54297981894840697</v>
      </c>
      <c r="H3064" s="1">
        <f>F3064/$C$3</f>
        <v>0.12066218198853489</v>
      </c>
      <c r="I3064" s="1">
        <f>$B$3/G3064</f>
        <v>12.210398561111111</v>
      </c>
      <c r="J3064" s="1">
        <f>$B$3/H3064</f>
        <v>54.946793524999997</v>
      </c>
      <c r="K3064" s="2">
        <v>1319000000</v>
      </c>
      <c r="L3064" s="2">
        <v>986000000</v>
      </c>
      <c r="M3064" s="1">
        <f>(K3064-L3064)/C3064</f>
        <v>27.073170731707318</v>
      </c>
      <c r="N3064" s="1">
        <f>B3064/M3064</f>
        <v>1.190108108108108</v>
      </c>
      <c r="O3064" s="2">
        <v>320000000</v>
      </c>
      <c r="P3064" s="1">
        <f>F3064/O3064*100</f>
        <v>3.75</v>
      </c>
      <c r="Q3064" s="1">
        <f>D3064/O3064*100</f>
        <v>16.875</v>
      </c>
      <c r="R3064" s="1">
        <f>B3064/S3064</f>
        <v>0.73389999999999989</v>
      </c>
      <c r="S3064" s="1">
        <f>($O3064+$O3064*($Q3064-$C$1)/$C$1)/$C3064</f>
        <v>43.902439024390247</v>
      </c>
      <c r="T3064" s="1">
        <f>($O3064+$O3064*($Q3064+T$2-$C$1)/$C$1)/$C3064</f>
        <v>49.105691056910572</v>
      </c>
      <c r="U3064" s="1">
        <f>($O3064+$O3064*($Q3064+U$2-$C$1)/$C$1)/$C3064</f>
        <v>46.50406504065041</v>
      </c>
      <c r="V3064" s="1">
        <f>($O3064+$O3064*($Q3064+V$2-$C$1)/$C$1)/$C3064</f>
        <v>43.902439024390247</v>
      </c>
      <c r="AA3064"/>
      <c r="AB3064"/>
    </row>
    <row r="3065" spans="1:28" hidden="1" x14ac:dyDescent="0.2">
      <c r="A3065" t="s">
        <v>3155</v>
      </c>
      <c r="B3065" s="5">
        <v>3.21</v>
      </c>
      <c r="C3065" s="2">
        <v>208021967</v>
      </c>
      <c r="D3065" s="2">
        <v>-4000000</v>
      </c>
      <c r="E3065" t="s">
        <v>61</v>
      </c>
      <c r="F3065" s="2">
        <v>-1.1200000000000001</v>
      </c>
      <c r="G3065" s="1">
        <f>D3065/$C$3</f>
        <v>-4.0220727329511624E-2</v>
      </c>
      <c r="H3065" s="1">
        <f>F3065/$C$3</f>
        <v>-1.1261803652263257E-8</v>
      </c>
      <c r="I3065" s="1">
        <f>$B$3/G3065</f>
        <v>-164.84038057500001</v>
      </c>
      <c r="J3065" s="1">
        <f>$B$3/H3065</f>
        <v>-588715644.91071427</v>
      </c>
      <c r="K3065" s="3">
        <v>3000000</v>
      </c>
      <c r="L3065" s="3">
        <v>3000000</v>
      </c>
      <c r="M3065" s="1">
        <f>(K3065-L3065)/C3065</f>
        <v>0</v>
      </c>
      <c r="N3065" s="1" t="e">
        <f>B3065/M3065</f>
        <v>#DIV/0!</v>
      </c>
      <c r="O3065" s="3">
        <v>0.2</v>
      </c>
      <c r="P3065" s="1">
        <f>F3065/O3065*100</f>
        <v>-560</v>
      </c>
      <c r="Q3065" s="1">
        <f>D3065/O3065*100</f>
        <v>-2000000000</v>
      </c>
      <c r="R3065" s="1">
        <f>B3065/S3065</f>
        <v>-16.693762851749998</v>
      </c>
      <c r="S3065" s="1">
        <f>($O3065+$O3065*($Q3065-$C$1)/$C$1)/$C3065</f>
        <v>-0.19228738472605636</v>
      </c>
      <c r="T3065" s="1">
        <f>($O3065+$O3065*($Q3065+T$2-$C$1)/$C$1)/$C3065</f>
        <v>-0.19228738453376898</v>
      </c>
      <c r="U3065" s="1">
        <f>($O3065+$O3065*($Q3065+U$2-$C$1)/$C$1)/$C3065</f>
        <v>-0.19228738462991266</v>
      </c>
      <c r="V3065" s="1">
        <f>($O3065+$O3065*($Q3065+V$2-$C$1)/$C$1)/$C3065</f>
        <v>-0.19228738472605636</v>
      </c>
      <c r="AA3065"/>
      <c r="AB3065"/>
    </row>
    <row r="3066" spans="1:28" hidden="1" x14ac:dyDescent="0.2">
      <c r="A3066" t="s">
        <v>3156</v>
      </c>
      <c r="B3066" s="5">
        <v>67.41</v>
      </c>
      <c r="C3066" s="2">
        <v>52422942</v>
      </c>
      <c r="D3066" s="2">
        <v>60000000</v>
      </c>
      <c r="E3066" t="s">
        <v>53</v>
      </c>
      <c r="F3066" s="2">
        <v>16000000</v>
      </c>
      <c r="G3066" s="1">
        <f>D3066/$C$3</f>
        <v>0.60331090994267444</v>
      </c>
      <c r="H3066" s="1">
        <f>F3066/$C$3</f>
        <v>0.1608829093180465</v>
      </c>
      <c r="I3066" s="1">
        <f>$B$3/G3066</f>
        <v>10.989358704999999</v>
      </c>
      <c r="J3066" s="1">
        <f>$B$3/H3066</f>
        <v>41.210095143750003</v>
      </c>
      <c r="K3066" s="3">
        <v>751000000</v>
      </c>
      <c r="L3066" s="3">
        <v>60000000</v>
      </c>
      <c r="M3066" s="1">
        <f>(K3066-L3066)/C3066</f>
        <v>13.18125182672884</v>
      </c>
      <c r="N3066" s="1">
        <f>B3066/M3066</f>
        <v>5.1140817948191026</v>
      </c>
      <c r="O3066" s="3">
        <v>691000000</v>
      </c>
      <c r="P3066" s="1">
        <f>F3066/O3066*100</f>
        <v>2.3154848046309695</v>
      </c>
      <c r="Q3066" s="1">
        <f>D3066/O3066*100</f>
        <v>8.6830680173661356</v>
      </c>
      <c r="R3066" s="1">
        <f>B3066/S3066</f>
        <v>5.8897175336999998</v>
      </c>
      <c r="S3066" s="1">
        <f>($O3066+$O3066*($Q3066-$C$1)/$C$1)/$C3066</f>
        <v>11.445370616551815</v>
      </c>
      <c r="T3066" s="1">
        <f>($O3066+$O3066*($Q3066+T$2-$C$1)/$C$1)/$C3066</f>
        <v>14.081620981897583</v>
      </c>
      <c r="U3066" s="1">
        <f>($O3066+$O3066*($Q3066+U$2-$C$1)/$C$1)/$C3066</f>
        <v>12.763495799224698</v>
      </c>
      <c r="V3066" s="1">
        <f>($O3066+$O3066*($Q3066+V$2-$C$1)/$C$1)/$C3066</f>
        <v>11.445370616551815</v>
      </c>
      <c r="AA3066"/>
      <c r="AB3066"/>
    </row>
    <row r="3067" spans="1:28" hidden="1" x14ac:dyDescent="0.2">
      <c r="A3067" t="s">
        <v>3157</v>
      </c>
      <c r="B3067" s="5" t="s">
        <v>46</v>
      </c>
      <c r="C3067" s="2">
        <v>26185839</v>
      </c>
      <c r="D3067" s="2">
        <v>-32000000</v>
      </c>
      <c r="E3067" t="s">
        <v>201</v>
      </c>
      <c r="F3067" s="2">
        <v>-59000000</v>
      </c>
      <c r="G3067" s="1">
        <f>D3067/$C$3</f>
        <v>-0.32176581863609299</v>
      </c>
      <c r="H3067" s="1">
        <f>F3067/$C$3</f>
        <v>-0.59325572811029648</v>
      </c>
      <c r="I3067" s="1">
        <f>$B$3/G3067</f>
        <v>-20.605047571875001</v>
      </c>
      <c r="J3067" s="1">
        <f>$B$3/H3067</f>
        <v>-11.175619022033899</v>
      </c>
      <c r="K3067" s="3">
        <v>70000000</v>
      </c>
      <c r="L3067" s="3">
        <v>3000000</v>
      </c>
      <c r="M3067" s="1">
        <f>(K3067-L3067)/C3067</f>
        <v>2.558634840762597</v>
      </c>
      <c r="N3067" s="1" t="e">
        <f>B3067/M3067</f>
        <v>#VALUE!</v>
      </c>
      <c r="O3067" s="3">
        <v>67000000</v>
      </c>
      <c r="P3067" s="1">
        <f>F3067/O3067*100</f>
        <v>-88.059701492537314</v>
      </c>
      <c r="Q3067" s="1">
        <f>D3067/O3067*100</f>
        <v>-47.761194029850742</v>
      </c>
      <c r="R3067" s="1" t="e">
        <f>B3067/S3067</f>
        <v>#VALUE!</v>
      </c>
      <c r="S3067" s="1">
        <f>($O3067+$O3067*($Q3067-$C$1)/$C$1)/$C3067</f>
        <v>-12.220345508119864</v>
      </c>
      <c r="T3067" s="1">
        <f>($O3067+$O3067*($Q3067+T$2-$C$1)/$C$1)/$C3067</f>
        <v>-11.708618539967345</v>
      </c>
      <c r="U3067" s="1">
        <f>($O3067+$O3067*($Q3067+U$2-$C$1)/$C$1)/$C3067</f>
        <v>-11.964482024043605</v>
      </c>
      <c r="V3067" s="1">
        <f>($O3067+$O3067*($Q3067+V$2-$C$1)/$C$1)/$C3067</f>
        <v>-12.220345508119864</v>
      </c>
      <c r="AA3067"/>
      <c r="AB3067"/>
    </row>
    <row r="3068" spans="1:28" hidden="1" x14ac:dyDescent="0.2">
      <c r="A3068" t="s">
        <v>3158</v>
      </c>
      <c r="B3068" s="5">
        <v>32.299999999999997</v>
      </c>
      <c r="C3068" s="2">
        <v>107880000</v>
      </c>
      <c r="D3068" s="2">
        <v>3000000</v>
      </c>
      <c r="E3068" t="s">
        <v>27</v>
      </c>
      <c r="F3068" s="2">
        <v>2000000</v>
      </c>
      <c r="G3068" s="1">
        <f>D3068/$C$3</f>
        <v>3.0165545497133722E-2</v>
      </c>
      <c r="H3068" s="1">
        <f>F3068/$C$3</f>
        <v>2.0110363664755812E-2</v>
      </c>
      <c r="I3068" s="1">
        <f>$B$3/G3068</f>
        <v>219.78717409999999</v>
      </c>
      <c r="J3068" s="1">
        <f>$B$3/H3068</f>
        <v>329.68076115000002</v>
      </c>
      <c r="K3068" s="3">
        <v>711000000</v>
      </c>
      <c r="L3068" s="3">
        <v>214000000</v>
      </c>
      <c r="M3068" s="1">
        <f>(K3068-L3068)/C3068</f>
        <v>4.6069707081942903</v>
      </c>
      <c r="N3068" s="1">
        <f>B3068/M3068</f>
        <v>7.0111146881287718</v>
      </c>
      <c r="O3068" s="3">
        <v>497000000</v>
      </c>
      <c r="P3068" s="1">
        <f>F3068/O3068*100</f>
        <v>0.4024144869215292</v>
      </c>
      <c r="Q3068" s="1">
        <f>D3068/O3068*100</f>
        <v>0.60362173038229372</v>
      </c>
      <c r="R3068" s="1">
        <f>B3068/S3068</f>
        <v>116.1508</v>
      </c>
      <c r="S3068" s="1">
        <f>($O3068+$O3068*($Q3068-$C$1)/$C$1)/$C3068</f>
        <v>0.27808676307007785</v>
      </c>
      <c r="T3068" s="1">
        <f>($O3068+$O3068*($Q3068+T$2-$C$1)/$C$1)/$C3068</f>
        <v>1.1994809047089359</v>
      </c>
      <c r="U3068" s="1">
        <f>($O3068+$O3068*($Q3068+U$2-$C$1)/$C$1)/$C3068</f>
        <v>0.73878383388950686</v>
      </c>
      <c r="V3068" s="1">
        <f>($O3068+$O3068*($Q3068+V$2-$C$1)/$C$1)/$C3068</f>
        <v>0.27808676307007785</v>
      </c>
      <c r="AA3068"/>
      <c r="AB3068"/>
    </row>
    <row r="3069" spans="1:28" hidden="1" x14ac:dyDescent="0.2">
      <c r="A3069" t="s">
        <v>3159</v>
      </c>
      <c r="B3069" s="5">
        <v>1.76</v>
      </c>
      <c r="C3069" s="2">
        <v>49730755</v>
      </c>
      <c r="D3069" s="2">
        <v>-52000000</v>
      </c>
      <c r="E3069" t="s">
        <v>27</v>
      </c>
      <c r="F3069" s="2">
        <v>-2000000</v>
      </c>
      <c r="G3069" s="1">
        <f>D3069/$C$3</f>
        <v>-0.52286945528365114</v>
      </c>
      <c r="H3069" s="1">
        <f>F3069/$C$3</f>
        <v>-2.0110363664755812E-2</v>
      </c>
      <c r="I3069" s="1">
        <f>$B$3/G3069</f>
        <v>-12.680029275000001</v>
      </c>
      <c r="J3069" s="1">
        <f>$B$3/H3069</f>
        <v>-329.68076115000002</v>
      </c>
      <c r="K3069" s="3">
        <v>92000000</v>
      </c>
      <c r="L3069" s="3">
        <v>95000000</v>
      </c>
      <c r="M3069" s="1">
        <f>(K3069-L3069)/C3069</f>
        <v>-6.0324843248408352E-2</v>
      </c>
      <c r="N3069" s="1">
        <f>B3069/M3069</f>
        <v>-29.175376266666667</v>
      </c>
      <c r="O3069" s="3">
        <v>-3000000</v>
      </c>
      <c r="P3069" s="1">
        <f>F3069/O3069*100</f>
        <v>66.666666666666657</v>
      </c>
      <c r="Q3069" s="1">
        <f>D3069/O3069*100</f>
        <v>1733.3333333333333</v>
      </c>
      <c r="R3069" s="1">
        <f>B3069/S3069</f>
        <v>-0.16831947846153847</v>
      </c>
      <c r="S3069" s="1">
        <f>($O3069+$O3069*($Q3069-$C$1)/$C$1)/$C3069</f>
        <v>-10.456306163057448</v>
      </c>
      <c r="T3069" s="1">
        <f>($O3069+$O3069*($Q3069+T$2-$C$1)/$C$1)/$C3069</f>
        <v>-10.46837113170713</v>
      </c>
      <c r="U3069" s="1">
        <f>($O3069+$O3069*($Q3069+U$2-$C$1)/$C$1)/$C3069</f>
        <v>-10.462338647382289</v>
      </c>
      <c r="V3069" s="1">
        <f>($O3069+$O3069*($Q3069+V$2-$C$1)/$C$1)/$C3069</f>
        <v>-10.456306163057448</v>
      </c>
      <c r="AA3069"/>
      <c r="AB3069"/>
    </row>
    <row r="3070" spans="1:28" hidden="1" x14ac:dyDescent="0.2">
      <c r="A3070" t="s">
        <v>3160</v>
      </c>
      <c r="B3070" s="5">
        <v>3.22</v>
      </c>
      <c r="C3070" s="2">
        <v>477442</v>
      </c>
      <c r="D3070" s="2">
        <v>-108000000</v>
      </c>
      <c r="E3070" t="s">
        <v>27</v>
      </c>
      <c r="F3070" s="2">
        <v>-108000000</v>
      </c>
      <c r="G3070" s="1">
        <f>D3070/$C$3</f>
        <v>-1.0859596378968139</v>
      </c>
      <c r="H3070" s="1">
        <f>F3070/$C$3</f>
        <v>-1.0859596378968139</v>
      </c>
      <c r="I3070" s="1">
        <f>$B$3/G3070</f>
        <v>-6.1051992805555555</v>
      </c>
      <c r="J3070" s="1">
        <f>$B$3/H3070</f>
        <v>-6.1051992805555555</v>
      </c>
      <c r="K3070" s="3">
        <v>12000000</v>
      </c>
      <c r="L3070" s="3">
        <v>22000000</v>
      </c>
      <c r="M3070" s="1">
        <f>(K3070-L3070)/C3070</f>
        <v>-20.944952475902831</v>
      </c>
      <c r="N3070" s="1">
        <f>B3070/M3070</f>
        <v>-0.15373632400000001</v>
      </c>
      <c r="O3070" s="3">
        <v>-10000000</v>
      </c>
      <c r="P3070" s="1">
        <f>F3070/O3070*100</f>
        <v>1080</v>
      </c>
      <c r="Q3070" s="1">
        <f>D3070/O3070*100</f>
        <v>1080</v>
      </c>
      <c r="R3070" s="1">
        <f>B3070/S3070</f>
        <v>-1.4234844814814817E-3</v>
      </c>
      <c r="S3070" s="1">
        <f>($O3070+$O3070*($Q3070-$C$1)/$C$1)/$C3070</f>
        <v>-2262.0548673975059</v>
      </c>
      <c r="T3070" s="1">
        <f>($O3070+$O3070*($Q3070+T$2-$C$1)/$C$1)/$C3070</f>
        <v>-2266.2438578926863</v>
      </c>
      <c r="U3070" s="1">
        <f>($O3070+$O3070*($Q3070+U$2-$C$1)/$C$1)/$C3070</f>
        <v>-2264.1493626450961</v>
      </c>
      <c r="V3070" s="1">
        <f>($O3070+$O3070*($Q3070+V$2-$C$1)/$C$1)/$C3070</f>
        <v>-2262.0548673975059</v>
      </c>
      <c r="AA3070"/>
      <c r="AB3070"/>
    </row>
    <row r="3071" spans="1:28" hidden="1" x14ac:dyDescent="0.2">
      <c r="A3071" t="s">
        <v>3161</v>
      </c>
      <c r="B3071" s="5">
        <v>1.66</v>
      </c>
      <c r="C3071" s="2">
        <v>27935073</v>
      </c>
      <c r="D3071" s="2">
        <v>-77000000</v>
      </c>
      <c r="E3071" t="s">
        <v>27</v>
      </c>
      <c r="F3071" s="2">
        <v>-19000000</v>
      </c>
      <c r="G3071" s="1">
        <f>D3071/$C$3</f>
        <v>-0.7742490010930988</v>
      </c>
      <c r="H3071" s="1">
        <f>F3071/$C$3</f>
        <v>-0.19104845481518024</v>
      </c>
      <c r="I3071" s="1">
        <f>$B$3/G3071</f>
        <v>-8.5631366532467528</v>
      </c>
      <c r="J3071" s="1">
        <f>$B$3/H3071</f>
        <v>-34.703238015789474</v>
      </c>
      <c r="K3071" s="3">
        <v>62000000</v>
      </c>
      <c r="L3071" s="3">
        <v>17000000</v>
      </c>
      <c r="M3071" s="1">
        <f>(K3071-L3071)/C3071</f>
        <v>1.6108781960226128</v>
      </c>
      <c r="N3071" s="1">
        <f>B3071/M3071</f>
        <v>1.030493804</v>
      </c>
      <c r="O3071" s="3">
        <v>45000000</v>
      </c>
      <c r="P3071" s="1">
        <f>F3071/O3071*100</f>
        <v>-42.222222222222221</v>
      </c>
      <c r="Q3071" s="1">
        <f>D3071/O3071*100</f>
        <v>-171.11111111111111</v>
      </c>
      <c r="R3071" s="1">
        <f>B3071/S3071</f>
        <v>-6.0223663870129868E-2</v>
      </c>
      <c r="S3071" s="1">
        <f>($O3071+$O3071*($Q3071-$C$1)/$C$1)/$C3071</f>
        <v>-27.563915798609152</v>
      </c>
      <c r="T3071" s="1">
        <f>($O3071+$O3071*($Q3071+T$2-$C$1)/$C$1)/$C3071</f>
        <v>-27.241740159404632</v>
      </c>
      <c r="U3071" s="1">
        <f>($O3071+$O3071*($Q3071+U$2-$C$1)/$C$1)/$C3071</f>
        <v>-27.402827979006894</v>
      </c>
      <c r="V3071" s="1">
        <f>($O3071+$O3071*($Q3071+V$2-$C$1)/$C$1)/$C3071</f>
        <v>-27.563915798609152</v>
      </c>
      <c r="AA3071"/>
      <c r="AB3071"/>
    </row>
    <row r="3072" spans="1:28" hidden="1" x14ac:dyDescent="0.2">
      <c r="A3072" t="s">
        <v>3162</v>
      </c>
      <c r="B3072" s="5">
        <v>8.6300000000000008</v>
      </c>
      <c r="C3072" s="2">
        <v>48615000</v>
      </c>
      <c r="D3072" s="2">
        <v>-44000000</v>
      </c>
      <c r="E3072" t="s">
        <v>27</v>
      </c>
      <c r="F3072" s="2">
        <v>2000000</v>
      </c>
      <c r="G3072" s="1">
        <f>D3072/$C$3</f>
        <v>-0.44242800062462789</v>
      </c>
      <c r="H3072" s="1">
        <f>F3072/$C$3</f>
        <v>2.0110363664755812E-2</v>
      </c>
      <c r="I3072" s="1">
        <f>$B$3/G3072</f>
        <v>-14.985489143181818</v>
      </c>
      <c r="J3072" s="1">
        <f>$B$3/H3072</f>
        <v>329.68076115000002</v>
      </c>
      <c r="K3072" s="3">
        <v>325000000</v>
      </c>
      <c r="L3072" s="3">
        <v>175000000</v>
      </c>
      <c r="M3072" s="1">
        <f>(K3072-L3072)/C3072</f>
        <v>3.0854674483184201</v>
      </c>
      <c r="N3072" s="1">
        <f>B3072/M3072</f>
        <v>2.7969830000000004</v>
      </c>
      <c r="O3072" s="3">
        <v>150000000</v>
      </c>
      <c r="P3072" s="1">
        <f>F3072/O3072*100</f>
        <v>1.3333333333333335</v>
      </c>
      <c r="Q3072" s="1">
        <f>D3072/O3072*100</f>
        <v>-29.333333333333332</v>
      </c>
      <c r="R3072" s="1">
        <f>B3072/S3072</f>
        <v>-0.95351693181818209</v>
      </c>
      <c r="S3072" s="1">
        <f>($O3072+$O3072*($Q3072-$C$1)/$C$1)/$C3072</f>
        <v>-9.0507045150673644</v>
      </c>
      <c r="T3072" s="1">
        <f>($O3072+$O3072*($Q3072+T$2-$C$1)/$C$1)/$C3072</f>
        <v>-8.43361102540368</v>
      </c>
      <c r="U3072" s="1">
        <f>($O3072+$O3072*($Q3072+U$2-$C$1)/$C$1)/$C3072</f>
        <v>-8.7421577702355222</v>
      </c>
      <c r="V3072" s="1">
        <f>($O3072+$O3072*($Q3072+V$2-$C$1)/$C$1)/$C3072</f>
        <v>-9.0507045150673644</v>
      </c>
      <c r="AA3072"/>
      <c r="AB3072"/>
    </row>
    <row r="3073" spans="1:28" hidden="1" x14ac:dyDescent="0.2">
      <c r="A3073" t="s">
        <v>3163</v>
      </c>
      <c r="B3073" s="5">
        <v>2.74</v>
      </c>
      <c r="C3073" s="2">
        <v>8811000</v>
      </c>
      <c r="D3073" s="2">
        <v>-3000000</v>
      </c>
      <c r="E3073" t="s">
        <v>27</v>
      </c>
      <c r="F3073" s="2">
        <v>-1.0900000000000001</v>
      </c>
      <c r="G3073" s="1">
        <f>D3073/$C$3</f>
        <v>-3.0165545497133722E-2</v>
      </c>
      <c r="H3073" s="1">
        <f>F3073/$C$3</f>
        <v>-1.0960148197291919E-8</v>
      </c>
      <c r="I3073" s="1">
        <f>$B$3/G3073</f>
        <v>-219.78717409999999</v>
      </c>
      <c r="J3073" s="1">
        <f>$B$3/H3073</f>
        <v>-604918827.79816508</v>
      </c>
      <c r="K3073" s="3">
        <v>10000000</v>
      </c>
      <c r="L3073" s="3">
        <v>3000000</v>
      </c>
      <c r="M3073" s="1">
        <f>(K3073-L3073)/C3073</f>
        <v>0.79446146861877198</v>
      </c>
      <c r="N3073" s="1">
        <f>B3073/M3073</f>
        <v>3.448877142857143</v>
      </c>
      <c r="O3073" s="3">
        <v>9000000</v>
      </c>
      <c r="P3073" s="1">
        <f>F3073/O3073*100</f>
        <v>-1.2111111111111112E-5</v>
      </c>
      <c r="Q3073" s="1">
        <f>D3073/O3073*100</f>
        <v>-33.333333333333329</v>
      </c>
      <c r="R3073" s="1">
        <f>B3073/S3073</f>
        <v>-0.80473800000000029</v>
      </c>
      <c r="S3073" s="1">
        <f>($O3073+$O3073*($Q3073-$C$1)/$C$1)/$C3073</f>
        <v>-3.4048348655090219</v>
      </c>
      <c r="T3073" s="1">
        <f>($O3073+$O3073*($Q3073+T$2-$C$1)/$C$1)/$C3073</f>
        <v>-3.2005447735784807</v>
      </c>
      <c r="U3073" s="1">
        <f>($O3073+$O3073*($Q3073+U$2-$C$1)/$C$1)/$C3073</f>
        <v>-3.3026898195437511</v>
      </c>
      <c r="V3073" s="1">
        <f>($O3073+$O3073*($Q3073+V$2-$C$1)/$C$1)/$C3073</f>
        <v>-3.4048348655090219</v>
      </c>
      <c r="AA3073"/>
      <c r="AB3073"/>
    </row>
    <row r="3074" spans="1:28" hidden="1" x14ac:dyDescent="0.2">
      <c r="A3074" t="s">
        <v>3164</v>
      </c>
      <c r="B3074" s="5">
        <v>9.6199999999999992</v>
      </c>
      <c r="C3074" s="2">
        <v>7703033</v>
      </c>
      <c r="D3074" s="2">
        <v>-3000000</v>
      </c>
      <c r="E3074" t="s">
        <v>27</v>
      </c>
      <c r="F3074" s="2">
        <v>-0.8</v>
      </c>
      <c r="G3074" s="1">
        <f>D3074/$C$3</f>
        <v>-3.0165545497133722E-2</v>
      </c>
      <c r="H3074" s="1">
        <f>F3074/$C$3</f>
        <v>-8.0441454659023256E-9</v>
      </c>
      <c r="I3074" s="1">
        <f>$B$3/G3074</f>
        <v>-219.78717409999999</v>
      </c>
      <c r="J3074" s="1">
        <f>$B$3/H3074</f>
        <v>-824201902.875</v>
      </c>
      <c r="K3074" s="3">
        <v>12000000</v>
      </c>
      <c r="L3074" s="3">
        <v>5000000</v>
      </c>
      <c r="M3074" s="1">
        <f>(K3074-L3074)/C3074</f>
        <v>0.90873296271741277</v>
      </c>
      <c r="N3074" s="1">
        <f>B3074/M3074</f>
        <v>10.586168208571427</v>
      </c>
      <c r="O3074" s="3">
        <v>4000000</v>
      </c>
      <c r="P3074" s="1">
        <f>F3074/O3074*100</f>
        <v>-2.0000000000000002E-5</v>
      </c>
      <c r="Q3074" s="1">
        <f>D3074/O3074*100</f>
        <v>-75</v>
      </c>
      <c r="R3074" s="1">
        <f>B3074/S3074</f>
        <v>-2.4701059153333329</v>
      </c>
      <c r="S3074" s="1">
        <f>($O3074+$O3074*($Q3074-$C$1)/$C$1)/$C3074</f>
        <v>-3.8945698402174833</v>
      </c>
      <c r="T3074" s="1">
        <f>($O3074+$O3074*($Q3074+T$2-$C$1)/$C$1)/$C3074</f>
        <v>-3.7907146444783502</v>
      </c>
      <c r="U3074" s="1">
        <f>($O3074+$O3074*($Q3074+U$2-$C$1)/$C$1)/$C3074</f>
        <v>-3.8426422423479165</v>
      </c>
      <c r="V3074" s="1">
        <f>($O3074+$O3074*($Q3074+V$2-$C$1)/$C$1)/$C3074</f>
        <v>-3.8945698402174833</v>
      </c>
      <c r="AA3074"/>
      <c r="AB3074"/>
    </row>
    <row r="3075" spans="1:28" hidden="1" x14ac:dyDescent="0.2">
      <c r="A3075" t="s">
        <v>3165</v>
      </c>
      <c r="B3075" s="5">
        <v>2.72</v>
      </c>
      <c r="C3075" s="2">
        <v>79539984</v>
      </c>
      <c r="D3075" s="2">
        <v>-17000000</v>
      </c>
      <c r="E3075" t="s">
        <v>61</v>
      </c>
      <c r="F3075" s="2">
        <v>-17000000</v>
      </c>
      <c r="G3075" s="1">
        <f>D3075/$C$3</f>
        <v>-0.17093809115042441</v>
      </c>
      <c r="H3075" s="1">
        <f>F3075/$C$3</f>
        <v>-0.17093809115042441</v>
      </c>
      <c r="I3075" s="1">
        <f>$B$3/G3075</f>
        <v>-38.7859719</v>
      </c>
      <c r="J3075" s="1">
        <f>$B$3/H3075</f>
        <v>-38.7859719</v>
      </c>
      <c r="K3075" s="3">
        <v>90000000</v>
      </c>
      <c r="L3075" s="3">
        <v>21000000</v>
      </c>
      <c r="M3075" s="1">
        <f>(K3075-L3075)/C3075</f>
        <v>0.86748823082488924</v>
      </c>
      <c r="N3075" s="1">
        <f>B3075/M3075</f>
        <v>3.1354892243478263</v>
      </c>
      <c r="O3075" s="3">
        <v>69000000</v>
      </c>
      <c r="P3075" s="1">
        <f>F3075/O3075*100</f>
        <v>-24.637681159420293</v>
      </c>
      <c r="Q3075" s="1">
        <f>D3075/O3075*100</f>
        <v>-24.637681159420293</v>
      </c>
      <c r="R3075" s="1">
        <f>B3075/S3075</f>
        <v>-1.2726397439999997</v>
      </c>
      <c r="S3075" s="1">
        <f>($O3075+$O3075*($Q3075-$C$1)/$C$1)/$C3075</f>
        <v>-2.1372898440613222</v>
      </c>
      <c r="T3075" s="1">
        <f>($O3075+$O3075*($Q3075+T$2-$C$1)/$C$1)/$C3075</f>
        <v>-1.9637921978963444</v>
      </c>
      <c r="U3075" s="1">
        <f>($O3075+$O3075*($Q3075+U$2-$C$1)/$C$1)/$C3075</f>
        <v>-2.0505410209788333</v>
      </c>
      <c r="V3075" s="1">
        <f>($O3075+$O3075*($Q3075+V$2-$C$1)/$C$1)/$C3075</f>
        <v>-2.1372898440613222</v>
      </c>
      <c r="AA3075"/>
      <c r="AB3075"/>
    </row>
    <row r="3076" spans="1:28" hidden="1" x14ac:dyDescent="0.2">
      <c r="A3076" t="s">
        <v>3166</v>
      </c>
      <c r="B3076" s="5">
        <v>4.5599999999999996</v>
      </c>
      <c r="C3076" s="2">
        <v>39909481</v>
      </c>
      <c r="D3076" s="2">
        <v>5000000</v>
      </c>
      <c r="E3076" t="s">
        <v>27</v>
      </c>
      <c r="F3076" s="2">
        <v>-18000000</v>
      </c>
      <c r="G3076" s="1">
        <f>D3076/$C$3</f>
        <v>5.027590916188953E-2</v>
      </c>
      <c r="H3076" s="1">
        <f>F3076/$C$3</f>
        <v>-0.18099327298280232</v>
      </c>
      <c r="I3076" s="1">
        <f>$B$3/G3076</f>
        <v>131.87230446000001</v>
      </c>
      <c r="J3076" s="1">
        <f>$B$3/H3076</f>
        <v>-36.631195683333331</v>
      </c>
      <c r="K3076" s="3">
        <v>739000000</v>
      </c>
      <c r="L3076" s="3">
        <v>755000000</v>
      </c>
      <c r="M3076" s="1">
        <f>(K3076-L3076)/C3076</f>
        <v>-0.40090724306838266</v>
      </c>
      <c r="N3076" s="1">
        <f>B3076/M3076</f>
        <v>-11.374202085</v>
      </c>
      <c r="O3076" s="3">
        <v>-16000000</v>
      </c>
      <c r="P3076" s="1">
        <f>F3076/O3076*100</f>
        <v>112.5</v>
      </c>
      <c r="Q3076" s="1">
        <f>D3076/O3076*100</f>
        <v>-31.25</v>
      </c>
      <c r="R3076" s="1">
        <f>B3076/S3076</f>
        <v>3.6397446671999996</v>
      </c>
      <c r="S3076" s="1">
        <f>($O3076+$O3076*($Q3076-$C$1)/$C$1)/$C3076</f>
        <v>1.2528351345886959</v>
      </c>
      <c r="T3076" s="1">
        <f>($O3076+$O3076*($Q3076+T$2-$C$1)/$C$1)/$C3076</f>
        <v>1.1726536859750194</v>
      </c>
      <c r="U3076" s="1">
        <f>($O3076+$O3076*($Q3076+U$2-$C$1)/$C$1)/$C3076</f>
        <v>1.2127444102818576</v>
      </c>
      <c r="V3076" s="1">
        <f>($O3076+$O3076*($Q3076+V$2-$C$1)/$C$1)/$C3076</f>
        <v>1.2528351345886959</v>
      </c>
      <c r="AA3076"/>
      <c r="AB3076"/>
    </row>
    <row r="3077" spans="1:28" hidden="1" x14ac:dyDescent="0.2">
      <c r="A3077" t="s">
        <v>3167</v>
      </c>
      <c r="B3077" s="5">
        <v>3.4</v>
      </c>
      <c r="C3077" s="2">
        <v>4152433</v>
      </c>
      <c r="D3077" s="2">
        <v>-5000000</v>
      </c>
      <c r="E3077" t="s">
        <v>27</v>
      </c>
      <c r="F3077" s="2">
        <v>-1.01</v>
      </c>
      <c r="G3077" s="1">
        <f>D3077/$C$3</f>
        <v>-5.027590916188953E-2</v>
      </c>
      <c r="H3077" s="1">
        <f>F3077/$C$3</f>
        <v>-1.0155733650701686E-8</v>
      </c>
      <c r="I3077" s="1">
        <f>$B$3/G3077</f>
        <v>-131.87230446000001</v>
      </c>
      <c r="J3077" s="1">
        <f>$B$3/H3077</f>
        <v>-652833190.39603961</v>
      </c>
      <c r="K3077" s="3">
        <v>23000000</v>
      </c>
      <c r="L3077" s="3">
        <v>17000000</v>
      </c>
      <c r="M3077" s="1">
        <f>(K3077-L3077)/C3077</f>
        <v>1.4449360170290526</v>
      </c>
      <c r="N3077" s="1">
        <f>B3077/M3077</f>
        <v>2.3530453666666666</v>
      </c>
      <c r="O3077" s="3">
        <v>7000000</v>
      </c>
      <c r="P3077" s="1">
        <f>F3077/O3077*100</f>
        <v>-1.4428571428571429E-5</v>
      </c>
      <c r="Q3077" s="1">
        <f>D3077/O3077*100</f>
        <v>-71.428571428571431</v>
      </c>
      <c r="R3077" s="1">
        <f>B3077/S3077</f>
        <v>-0.28236544399999997</v>
      </c>
      <c r="S3077" s="1">
        <f>($O3077+$O3077*($Q3077-$C$1)/$C$1)/$C3077</f>
        <v>-12.041133475242106</v>
      </c>
      <c r="T3077" s="1">
        <f>($O3077+$O3077*($Q3077+T$2-$C$1)/$C$1)/$C3077</f>
        <v>-11.703981737935326</v>
      </c>
      <c r="U3077" s="1">
        <f>($O3077+$O3077*($Q3077+U$2-$C$1)/$C$1)/$C3077</f>
        <v>-11.872557606588716</v>
      </c>
      <c r="V3077" s="1">
        <f>($O3077+$O3077*($Q3077+V$2-$C$1)/$C$1)/$C3077</f>
        <v>-12.041133475242106</v>
      </c>
      <c r="AA3077"/>
      <c r="AB3077"/>
    </row>
    <row r="3078" spans="1:28" hidden="1" x14ac:dyDescent="0.2">
      <c r="A3078" t="s">
        <v>3168</v>
      </c>
      <c r="B3078" s="5">
        <v>3.58</v>
      </c>
      <c r="C3078" s="2">
        <v>56815925</v>
      </c>
      <c r="D3078" s="2">
        <v>-308000000</v>
      </c>
      <c r="E3078" t="s">
        <v>30</v>
      </c>
      <c r="F3078" s="2">
        <v>-4000000</v>
      </c>
      <c r="G3078" s="1">
        <f>D3078/$C$3</f>
        <v>-3.0969960043723952</v>
      </c>
      <c r="H3078" s="1">
        <f>F3078/$C$3</f>
        <v>-4.0220727329511624E-2</v>
      </c>
      <c r="I3078" s="1">
        <f>$B$3/G3078</f>
        <v>-2.1407841633116882</v>
      </c>
      <c r="J3078" s="1">
        <f>$B$3/H3078</f>
        <v>-164.84038057500001</v>
      </c>
      <c r="K3078" s="3">
        <v>671000000</v>
      </c>
      <c r="L3078" s="3">
        <v>263000000</v>
      </c>
      <c r="M3078" s="1">
        <f>(K3078-L3078)/C3078</f>
        <v>7.1810852327054429</v>
      </c>
      <c r="N3078" s="1">
        <f>B3078/M3078</f>
        <v>0.49853189093137257</v>
      </c>
      <c r="O3078" s="3">
        <v>300000000</v>
      </c>
      <c r="P3078" s="1">
        <f>F3078/O3078*100</f>
        <v>-1.3333333333333335</v>
      </c>
      <c r="Q3078" s="1">
        <f>D3078/O3078*100</f>
        <v>-102.66666666666666</v>
      </c>
      <c r="R3078" s="1">
        <f>B3078/S3078</f>
        <v>-6.6039289448051958E-2</v>
      </c>
      <c r="S3078" s="1">
        <f>($O3078+$O3078*($Q3078-$C$1)/$C$1)/$C3078</f>
        <v>-54.210153227286177</v>
      </c>
      <c r="T3078" s="1">
        <f>($O3078+$O3078*($Q3078+T$2-$C$1)/$C$1)/$C3078</f>
        <v>-53.154111281300082</v>
      </c>
      <c r="U3078" s="1">
        <f>($O3078+$O3078*($Q3078+U$2-$C$1)/$C$1)/$C3078</f>
        <v>-53.68213225429313</v>
      </c>
      <c r="V3078" s="1">
        <f>($O3078+$O3078*($Q3078+V$2-$C$1)/$C$1)/$C3078</f>
        <v>-54.210153227286177</v>
      </c>
      <c r="AA3078"/>
      <c r="AB3078"/>
    </row>
    <row r="3079" spans="1:28" hidden="1" x14ac:dyDescent="0.2">
      <c r="A3079" t="s">
        <v>3169</v>
      </c>
      <c r="B3079" s="5">
        <v>59.81</v>
      </c>
      <c r="C3079" s="2">
        <v>236000000</v>
      </c>
      <c r="D3079" s="2">
        <v>1169000000</v>
      </c>
      <c r="E3079" t="s">
        <v>2938</v>
      </c>
      <c r="F3079" s="2">
        <v>243000000</v>
      </c>
      <c r="G3079" s="1">
        <f>D3079/$C$3</f>
        <v>11.754507562049772</v>
      </c>
      <c r="H3079" s="1">
        <f>F3079/$C$3</f>
        <v>2.4434091852678312</v>
      </c>
      <c r="I3079" s="1">
        <f>$B$3/G3079</f>
        <v>0.56403894123182208</v>
      </c>
      <c r="J3079" s="1">
        <f>$B$3/H3079</f>
        <v>2.7134219024691357</v>
      </c>
      <c r="K3079" s="4">
        <v>7472000000</v>
      </c>
      <c r="L3079" s="4">
        <v>6936000000</v>
      </c>
      <c r="M3079" s="1">
        <f>(K3079-L3079)/C3079</f>
        <v>2.2711864406779663</v>
      </c>
      <c r="N3079" s="1">
        <f>B3079/M3079</f>
        <v>26.334253731343281</v>
      </c>
      <c r="O3079" s="3">
        <v>536000000</v>
      </c>
      <c r="P3079" s="1">
        <f>F3079/O3079*100</f>
        <v>45.335820895522389</v>
      </c>
      <c r="Q3079" s="1">
        <f>D3079/O3079*100</f>
        <v>218.09701492537314</v>
      </c>
      <c r="R3079" s="1">
        <f>B3079/S3079</f>
        <v>1.2074559452523523</v>
      </c>
      <c r="S3079" s="1">
        <f>($O3079+$O3079*($Q3079-$C$1)/$C$1)/$C3079</f>
        <v>49.533898305084747</v>
      </c>
      <c r="T3079" s="1">
        <f>($O3079+$O3079*($Q3079+T$2-$C$1)/$C$1)/$C3079</f>
        <v>49.988135593220342</v>
      </c>
      <c r="U3079" s="1">
        <f>($O3079+$O3079*($Q3079+U$2-$C$1)/$C$1)/$C3079</f>
        <v>49.761016949152541</v>
      </c>
      <c r="V3079" s="1">
        <f>($O3079+$O3079*($Q3079+V$2-$C$1)/$C$1)/$C3079</f>
        <v>49.533898305084747</v>
      </c>
      <c r="AA3079"/>
      <c r="AB3079"/>
    </row>
    <row r="3080" spans="1:28" hidden="1" x14ac:dyDescent="0.2">
      <c r="A3080" t="s">
        <v>3170</v>
      </c>
      <c r="B3080" s="5">
        <v>26.68</v>
      </c>
      <c r="C3080" s="2">
        <v>31819000</v>
      </c>
      <c r="D3080" s="2">
        <v>-9000000</v>
      </c>
      <c r="E3080" t="s">
        <v>27</v>
      </c>
      <c r="F3080" s="2">
        <v>13000000</v>
      </c>
      <c r="G3080" s="1">
        <f>D3080/$C$3</f>
        <v>-9.0496636491401161E-2</v>
      </c>
      <c r="H3080" s="1">
        <f>F3080/$C$3</f>
        <v>0.13071736382091279</v>
      </c>
      <c r="I3080" s="1">
        <f>$B$3/G3080</f>
        <v>-73.262391366666662</v>
      </c>
      <c r="J3080" s="1">
        <f>$B$3/H3080</f>
        <v>50.720117100000003</v>
      </c>
      <c r="K3080" s="3">
        <v>943000000</v>
      </c>
      <c r="L3080" s="3">
        <v>321000000</v>
      </c>
      <c r="M3080" s="1">
        <f>(K3080-L3080)/C3080</f>
        <v>19.54806876394607</v>
      </c>
      <c r="N3080" s="1">
        <f>B3080/M3080</f>
        <v>1.3648407073954985</v>
      </c>
      <c r="O3080" s="3">
        <v>622000000</v>
      </c>
      <c r="P3080" s="1">
        <f>F3080/O3080*100</f>
        <v>2.090032154340836</v>
      </c>
      <c r="Q3080" s="1">
        <f>D3080/O3080*100</f>
        <v>-1.4469453376205788</v>
      </c>
      <c r="R3080" s="1">
        <f>B3080/S3080</f>
        <v>-9.4325657777777785</v>
      </c>
      <c r="S3080" s="1">
        <f>($O3080+$O3080*($Q3080-$C$1)/$C$1)/$C3080</f>
        <v>-2.8284986957478235</v>
      </c>
      <c r="T3080" s="1">
        <f>($O3080+$O3080*($Q3080+T$2-$C$1)/$C$1)/$C3080</f>
        <v>1.0811150570413903</v>
      </c>
      <c r="U3080" s="1">
        <f>($O3080+$O3080*($Q3080+U$2-$C$1)/$C$1)/$C3080</f>
        <v>-0.8736918193532166</v>
      </c>
      <c r="V3080" s="1">
        <f>($O3080+$O3080*($Q3080+V$2-$C$1)/$C$1)/$C3080</f>
        <v>-2.8284986957478235</v>
      </c>
      <c r="AA3080"/>
      <c r="AB3080"/>
    </row>
    <row r="3081" spans="1:28" hidden="1" x14ac:dyDescent="0.2">
      <c r="A3081" t="s">
        <v>3171</v>
      </c>
      <c r="B3081" s="5">
        <v>328.15</v>
      </c>
      <c r="C3081" s="2">
        <v>3254689000</v>
      </c>
      <c r="D3081" s="2">
        <v>890000000</v>
      </c>
      <c r="E3081" t="s">
        <v>27</v>
      </c>
      <c r="F3081" s="2">
        <v>890000000</v>
      </c>
      <c r="G3081" s="1">
        <f>D3081/$C$3</f>
        <v>8.9491118308163369</v>
      </c>
      <c r="H3081" s="1">
        <f>F3081/$C$3</f>
        <v>8.9491118308163369</v>
      </c>
      <c r="I3081" s="1">
        <f>$B$3/G3081</f>
        <v>0.74085564303370788</v>
      </c>
      <c r="J3081" s="1">
        <f>$B$3/H3081</f>
        <v>0.74085564303370788</v>
      </c>
      <c r="K3081" s="4">
        <v>86968000000</v>
      </c>
      <c r="L3081" s="4">
        <v>35556000000</v>
      </c>
      <c r="M3081" s="1">
        <f>(K3081-L3081)/C3081</f>
        <v>15.796286526915475</v>
      </c>
      <c r="N3081" s="1">
        <f>B3081/M3081</f>
        <v>20.773869823193028</v>
      </c>
      <c r="O3081" s="4">
        <v>45232000000</v>
      </c>
      <c r="P3081" s="1">
        <f>F3081/O3081*100</f>
        <v>1.9676335337813937</v>
      </c>
      <c r="Q3081" s="1">
        <f>D3081/O3081*100</f>
        <v>1.9676335337813937</v>
      </c>
      <c r="R3081" s="1">
        <f>B3081/S3081</f>
        <v>120.00294329775281</v>
      </c>
      <c r="S3081" s="1">
        <f>($O3081+$O3081*($Q3081-$C$1)/$C$1)/$C3081</f>
        <v>2.7345162625369119</v>
      </c>
      <c r="T3081" s="1">
        <f>($O3081+$O3081*($Q3081+T$2-$C$1)/$C$1)/$C3081</f>
        <v>5.5140137813474652</v>
      </c>
      <c r="U3081" s="1">
        <f>($O3081+$O3081*($Q3081+U$2-$C$1)/$C$1)/$C3081</f>
        <v>4.1242650219421888</v>
      </c>
      <c r="V3081" s="1">
        <f>($O3081+$O3081*($Q3081+V$2-$C$1)/$C$1)/$C3081</f>
        <v>2.7345162625369119</v>
      </c>
      <c r="AA3081"/>
      <c r="AB3081"/>
    </row>
    <row r="3082" spans="1:28" hidden="1" x14ac:dyDescent="0.2">
      <c r="A3082" t="s">
        <v>3172</v>
      </c>
      <c r="B3082" s="5">
        <v>353.16</v>
      </c>
      <c r="C3082" s="2">
        <v>451552000</v>
      </c>
      <c r="D3082" s="2">
        <v>1211000000</v>
      </c>
      <c r="E3082" t="s">
        <v>27</v>
      </c>
      <c r="F3082" s="2">
        <v>665000000</v>
      </c>
      <c r="G3082" s="1">
        <f>D3082/$C$3</f>
        <v>12.176825199009645</v>
      </c>
      <c r="H3082" s="1">
        <f>F3082/$C$3</f>
        <v>6.6866959185313082</v>
      </c>
      <c r="I3082" s="1">
        <f>$B$3/G3082</f>
        <v>0.54447689702725022</v>
      </c>
      <c r="J3082" s="1">
        <f>$B$3/H3082</f>
        <v>0.99152108616541346</v>
      </c>
      <c r="K3082" s="4">
        <v>30942000000</v>
      </c>
      <c r="L3082" s="4">
        <v>24080000000</v>
      </c>
      <c r="M3082" s="1">
        <f>(K3082-L3082)/C3082</f>
        <v>15.196477925023032</v>
      </c>
      <c r="N3082" s="1">
        <f>B3082/M3082</f>
        <v>23.239595499854271</v>
      </c>
      <c r="O3082" s="4">
        <v>6862000000</v>
      </c>
      <c r="P3082" s="1">
        <f>F3082/O3082*100</f>
        <v>9.6910521713786064</v>
      </c>
      <c r="Q3082" s="1">
        <f>D3082/O3082*100</f>
        <v>17.647916059457884</v>
      </c>
      <c r="R3082" s="1">
        <f>B3082/S3082</f>
        <v>13.168464436003303</v>
      </c>
      <c r="S3082" s="1">
        <f>($O3082+$O3082*($Q3082-$C$1)/$C$1)/$C3082</f>
        <v>26.818616682021119</v>
      </c>
      <c r="T3082" s="1">
        <f>($O3082+$O3082*($Q3082+T$2-$C$1)/$C$1)/$C3082</f>
        <v>29.857912267025725</v>
      </c>
      <c r="U3082" s="1">
        <f>($O3082+$O3082*($Q3082+U$2-$C$1)/$C$1)/$C3082</f>
        <v>28.33826447452342</v>
      </c>
      <c r="V3082" s="1">
        <f>($O3082+$O3082*($Q3082+V$2-$C$1)/$C$1)/$C3082</f>
        <v>26.818616682021119</v>
      </c>
      <c r="AA3082"/>
      <c r="AB3082"/>
    </row>
    <row r="3083" spans="1:28" hidden="1" x14ac:dyDescent="0.2">
      <c r="A3083" t="s">
        <v>3173</v>
      </c>
      <c r="B3083" s="5">
        <v>10.039999999999999</v>
      </c>
      <c r="C3083" s="2">
        <v>7314790</v>
      </c>
      <c r="D3083" s="2" t="s">
        <v>41</v>
      </c>
      <c r="E3083" t="s">
        <v>42</v>
      </c>
      <c r="F3083" s="2">
        <v>-0.01</v>
      </c>
      <c r="G3083" s="1" t="e">
        <f>D3083/$C$3</f>
        <v>#VALUE!</v>
      </c>
      <c r="H3083" s="1">
        <f>F3083/$C$3</f>
        <v>-1.0055181832377907E-10</v>
      </c>
      <c r="I3083" s="1" t="e">
        <f>$B$3/G3083</f>
        <v>#VALUE!</v>
      </c>
      <c r="J3083" s="1">
        <f>$B$3/H3083</f>
        <v>-65936152229.999992</v>
      </c>
      <c r="K3083" s="3">
        <v>255000000</v>
      </c>
      <c r="L3083" s="3">
        <v>9000000</v>
      </c>
      <c r="M3083" s="1">
        <f>(K3083-L3083)/C3083</f>
        <v>33.630493835093013</v>
      </c>
      <c r="N3083" s="1">
        <f>B3083/M3083</f>
        <v>0.29853858373983733</v>
      </c>
      <c r="O3083" s="3">
        <v>5000000</v>
      </c>
      <c r="P3083" s="1">
        <f>F3083/O3083*100</f>
        <v>-2.0000000000000002E-7</v>
      </c>
      <c r="Q3083" s="1" t="e">
        <f>D3083/O3083*100</f>
        <v>#VALUE!</v>
      </c>
      <c r="R3083" s="1" t="e">
        <f>B3083/S3083</f>
        <v>#VALUE!</v>
      </c>
      <c r="S3083" s="1" t="e">
        <f>($O3083+$O3083*($Q3083-$C$1)/$C$1)/$C3083</f>
        <v>#VALUE!</v>
      </c>
      <c r="T3083" s="1" t="e">
        <f>($O3083+$O3083*($Q3083+T$2-$C$1)/$C$1)/$C3083</f>
        <v>#VALUE!</v>
      </c>
      <c r="U3083" s="1" t="e">
        <f>($O3083+$O3083*($Q3083+U$2-$C$1)/$C$1)/$C3083</f>
        <v>#VALUE!</v>
      </c>
      <c r="V3083" s="1" t="e">
        <f>($O3083+$O3083*($Q3083+V$2-$C$1)/$C$1)/$C3083</f>
        <v>#VALUE!</v>
      </c>
      <c r="AA3083"/>
      <c r="AB3083"/>
    </row>
    <row r="3084" spans="1:28" hidden="1" x14ac:dyDescent="0.2">
      <c r="A3084" t="s">
        <v>3174</v>
      </c>
      <c r="B3084" s="5">
        <v>25.47</v>
      </c>
      <c r="C3084" s="2">
        <v>75687000</v>
      </c>
      <c r="D3084" s="2">
        <v>-73000000</v>
      </c>
      <c r="E3084" t="s">
        <v>61</v>
      </c>
      <c r="F3084" s="2">
        <v>-17000000</v>
      </c>
      <c r="G3084" s="1">
        <f>D3084/$C$3</f>
        <v>-0.73402827376358715</v>
      </c>
      <c r="H3084" s="1">
        <f>F3084/$C$3</f>
        <v>-0.17093809115042441</v>
      </c>
      <c r="I3084" s="1">
        <f>$B$3/G3084</f>
        <v>-9.0323496205479454</v>
      </c>
      <c r="J3084" s="1">
        <f>$B$3/H3084</f>
        <v>-38.7859719</v>
      </c>
      <c r="K3084" s="4">
        <v>3069000000</v>
      </c>
      <c r="L3084" s="4">
        <v>1129000000</v>
      </c>
      <c r="M3084" s="1">
        <f>(K3084-L3084)/C3084</f>
        <v>25.631878658157941</v>
      </c>
      <c r="N3084" s="1">
        <f>B3084/M3084</f>
        <v>0.99368447938144322</v>
      </c>
      <c r="O3084" s="4">
        <v>1940000000</v>
      </c>
      <c r="P3084" s="1">
        <f>F3084/O3084*100</f>
        <v>-0.87628865979381443</v>
      </c>
      <c r="Q3084" s="1">
        <f>D3084/O3084*100</f>
        <v>-3.7628865979381443</v>
      </c>
      <c r="R3084" s="1">
        <f>B3084/S3084</f>
        <v>-2.6407505342465751</v>
      </c>
      <c r="S3084" s="1">
        <f>($O3084+$O3084*($Q3084-$C$1)/$C$1)/$C3084</f>
        <v>-9.6449852682759261</v>
      </c>
      <c r="T3084" s="1">
        <f>($O3084+$O3084*($Q3084+T$2-$C$1)/$C$1)/$C3084</f>
        <v>-4.5186095366443375</v>
      </c>
      <c r="U3084" s="1">
        <f>($O3084+$O3084*($Q3084+U$2-$C$1)/$C$1)/$C3084</f>
        <v>-7.0817974024601318</v>
      </c>
      <c r="V3084" s="1">
        <f>($O3084+$O3084*($Q3084+V$2-$C$1)/$C$1)/$C3084</f>
        <v>-9.6449852682759261</v>
      </c>
      <c r="AA3084"/>
      <c r="AB3084"/>
    </row>
    <row r="3085" spans="1:28" hidden="1" x14ac:dyDescent="0.2">
      <c r="A3085" t="s">
        <v>2731</v>
      </c>
      <c r="B3085" s="5">
        <v>8.7899999999999991</v>
      </c>
      <c r="C3085" s="2">
        <v>113064000</v>
      </c>
      <c r="D3085" s="2">
        <v>135000000</v>
      </c>
      <c r="E3085" t="s">
        <v>27</v>
      </c>
      <c r="F3085" s="2">
        <v>11000000</v>
      </c>
      <c r="G3085" s="1">
        <f>D3085/$C$3</f>
        <v>1.3574495473710173</v>
      </c>
      <c r="H3085" s="1">
        <f>F3085/$C$3</f>
        <v>0.11060700015615697</v>
      </c>
      <c r="I3085" s="1">
        <f>$B$3/G3085</f>
        <v>4.8841594244444444</v>
      </c>
      <c r="J3085" s="1">
        <f>$B$3/H3085</f>
        <v>59.941956572727271</v>
      </c>
      <c r="K3085" s="2">
        <v>1295000000</v>
      </c>
      <c r="L3085" s="2">
        <v>492000000</v>
      </c>
      <c r="M3085" s="1">
        <f>(K3085-L3085)/C3085</f>
        <v>7.1021722210429488</v>
      </c>
      <c r="N3085" s="1">
        <f>B3085/M3085</f>
        <v>1.2376495143212951</v>
      </c>
      <c r="O3085" s="2">
        <v>529000000</v>
      </c>
      <c r="P3085" s="1">
        <f>F3085/O3085*100</f>
        <v>2.0793950850661624</v>
      </c>
      <c r="Q3085" s="1">
        <f>D3085/O3085*100</f>
        <v>25.519848771266538</v>
      </c>
      <c r="R3085" s="1">
        <f>B3085/S3085</f>
        <v>0.73617226666666657</v>
      </c>
      <c r="S3085" s="1">
        <f>($O3085+$O3085*($Q3085-$C$1)/$C$1)/$C3085</f>
        <v>11.940140097643813</v>
      </c>
      <c r="T3085" s="1">
        <f>($O3085+$O3085*($Q3085+T$2-$C$1)/$C$1)/$C3085</f>
        <v>12.875893299370267</v>
      </c>
      <c r="U3085" s="1">
        <f>($O3085+$O3085*($Q3085+U$2-$C$1)/$C$1)/$C3085</f>
        <v>12.408016698507039</v>
      </c>
      <c r="V3085" s="1">
        <f>($O3085+$O3085*($Q3085+V$2-$C$1)/$C$1)/$C3085</f>
        <v>11.940140097643813</v>
      </c>
      <c r="AA3085"/>
      <c r="AB3085"/>
    </row>
    <row r="3086" spans="1:28" hidden="1" x14ac:dyDescent="0.2">
      <c r="A3086" t="s">
        <v>3176</v>
      </c>
      <c r="B3086" s="5" t="s">
        <v>46</v>
      </c>
      <c r="C3086" s="2">
        <v>570616</v>
      </c>
      <c r="D3086" s="2">
        <v>-24000000</v>
      </c>
      <c r="E3086" t="s">
        <v>201</v>
      </c>
      <c r="F3086" s="2">
        <v>-3000000</v>
      </c>
      <c r="G3086" s="1">
        <f>D3086/$C$3</f>
        <v>-0.24132436397706977</v>
      </c>
      <c r="H3086" s="1">
        <f>F3086/$C$3</f>
        <v>-3.0165545497133722E-2</v>
      </c>
      <c r="I3086" s="1">
        <f>$B$3/G3086</f>
        <v>-27.473396762499998</v>
      </c>
      <c r="J3086" s="1">
        <f>$B$3/H3086</f>
        <v>-219.78717409999999</v>
      </c>
      <c r="K3086" s="3">
        <v>2000000</v>
      </c>
      <c r="L3086" s="3">
        <v>3000000</v>
      </c>
      <c r="M3086" s="1">
        <f>(K3086-L3086)/C3086</f>
        <v>-1.7524920436861218</v>
      </c>
      <c r="N3086" s="1" t="e">
        <f>B3086/M3086</f>
        <v>#VALUE!</v>
      </c>
      <c r="O3086" s="3">
        <v>-1.03</v>
      </c>
      <c r="P3086" s="1">
        <f>F3086/O3086*100</f>
        <v>291262135.92233008</v>
      </c>
      <c r="Q3086" s="1">
        <f>D3086/O3086*100</f>
        <v>2330097087.3786407</v>
      </c>
      <c r="R3086" s="1" t="e">
        <f>B3086/S3086</f>
        <v>#VALUE!</v>
      </c>
      <c r="S3086" s="1">
        <f>($O3086+$O3086*($Q3086-$C$1)/$C$1)/$C3086</f>
        <v>-420.59809048466917</v>
      </c>
      <c r="T3086" s="1">
        <f>($O3086+$O3086*($Q3086+T$2-$C$1)/$C$1)/$C3086</f>
        <v>-420.59809084568252</v>
      </c>
      <c r="U3086" s="1">
        <f>($O3086+$O3086*($Q3086+U$2-$C$1)/$C$1)/$C3086</f>
        <v>-420.5980906651759</v>
      </c>
      <c r="V3086" s="1">
        <f>($O3086+$O3086*($Q3086+V$2-$C$1)/$C$1)/$C3086</f>
        <v>-420.59809048466917</v>
      </c>
      <c r="AA3086"/>
      <c r="AB3086"/>
    </row>
    <row r="3087" spans="1:28" hidden="1" x14ac:dyDescent="0.2">
      <c r="A3087" t="s">
        <v>3177</v>
      </c>
      <c r="B3087" s="5">
        <v>6.87</v>
      </c>
      <c r="C3087" s="2">
        <v>8271707</v>
      </c>
      <c r="D3087" s="2">
        <v>-27000000</v>
      </c>
      <c r="E3087" t="s">
        <v>114</v>
      </c>
      <c r="F3087" s="2">
        <v>-24000000</v>
      </c>
      <c r="G3087" s="1">
        <f>D3087/$C$3</f>
        <v>-0.27148990947420348</v>
      </c>
      <c r="H3087" s="1">
        <f>F3087/$C$3</f>
        <v>-0.24132436397706977</v>
      </c>
      <c r="I3087" s="1">
        <f>$B$3/G3087</f>
        <v>-24.420797122222222</v>
      </c>
      <c r="J3087" s="1">
        <f>$B$3/H3087</f>
        <v>-27.473396762499998</v>
      </c>
      <c r="K3087" s="3">
        <v>13000000</v>
      </c>
      <c r="L3087" s="3">
        <v>3000000</v>
      </c>
      <c r="M3087" s="1">
        <f>(K3087-L3087)/C3087</f>
        <v>1.2089403070007194</v>
      </c>
      <c r="N3087" s="1">
        <f>B3087/M3087</f>
        <v>5.6826627090000006</v>
      </c>
      <c r="O3087" s="3">
        <v>10000000</v>
      </c>
      <c r="P3087" s="1">
        <f>F3087/O3087*100</f>
        <v>-240</v>
      </c>
      <c r="Q3087" s="1">
        <f>D3087/O3087*100</f>
        <v>-270</v>
      </c>
      <c r="R3087" s="1">
        <f>B3087/S3087</f>
        <v>-0.21046898922222224</v>
      </c>
      <c r="S3087" s="1">
        <f>($O3087+$O3087*($Q3087-$C$1)/$C$1)/$C3087</f>
        <v>-32.641388289019424</v>
      </c>
      <c r="T3087" s="1">
        <f>($O3087+$O3087*($Q3087+T$2-$C$1)/$C$1)/$C3087</f>
        <v>-32.399600227619281</v>
      </c>
      <c r="U3087" s="1">
        <f>($O3087+$O3087*($Q3087+U$2-$C$1)/$C$1)/$C3087</f>
        <v>-32.520494258319353</v>
      </c>
      <c r="V3087" s="1">
        <f>($O3087+$O3087*($Q3087+V$2-$C$1)/$C$1)/$C3087</f>
        <v>-32.641388289019424</v>
      </c>
      <c r="AA3087"/>
      <c r="AB3087"/>
    </row>
    <row r="3088" spans="1:28" hidden="1" x14ac:dyDescent="0.2">
      <c r="A3088" t="s">
        <v>1802</v>
      </c>
      <c r="B3088" s="5">
        <v>14.83</v>
      </c>
      <c r="C3088" s="2">
        <v>24463119</v>
      </c>
      <c r="D3088" s="2">
        <v>49000000</v>
      </c>
      <c r="E3088" t="s">
        <v>27</v>
      </c>
      <c r="F3088" s="2">
        <v>14000000</v>
      </c>
      <c r="G3088" s="1">
        <f>D3088/$C$3</f>
        <v>0.4927039097865174</v>
      </c>
      <c r="H3088" s="1">
        <f>F3088/$C$3</f>
        <v>0.1407725456532907</v>
      </c>
      <c r="I3088" s="1">
        <f>$B$3/G3088</f>
        <v>13.456357597959185</v>
      </c>
      <c r="J3088" s="1">
        <f>$B$3/H3088</f>
        <v>47.097251592857141</v>
      </c>
      <c r="K3088" s="2">
        <v>755000000</v>
      </c>
      <c r="L3088" s="2">
        <v>352000000</v>
      </c>
      <c r="M3088" s="1">
        <f>(K3088-L3088)/C3088</f>
        <v>16.473778343636393</v>
      </c>
      <c r="N3088" s="1">
        <f>B3088/M3088</f>
        <v>0.90021849818858568</v>
      </c>
      <c r="O3088" s="2">
        <v>403000000</v>
      </c>
      <c r="P3088" s="1">
        <f>F3088/O3088*100</f>
        <v>3.4739454094292808</v>
      </c>
      <c r="Q3088" s="1">
        <f>D3088/O3088*100</f>
        <v>12.158808933002481</v>
      </c>
      <c r="R3088" s="1">
        <f>B3088/S3088</f>
        <v>0.74038378524489801</v>
      </c>
      <c r="S3088" s="1">
        <f>($O3088+$O3088*($Q3088-$C$1)/$C$1)/$C3088</f>
        <v>20.0301523284909</v>
      </c>
      <c r="T3088" s="1">
        <f>($O3088+$O3088*($Q3088+T$2-$C$1)/$C$1)/$C3088</f>
        <v>23.32490799721818</v>
      </c>
      <c r="U3088" s="1">
        <f>($O3088+$O3088*($Q3088+U$2-$C$1)/$C$1)/$C3088</f>
        <v>21.677530162854541</v>
      </c>
      <c r="V3088" s="1">
        <f>($O3088+$O3088*($Q3088+V$2-$C$1)/$C$1)/$C3088</f>
        <v>20.0301523284909</v>
      </c>
      <c r="AA3088"/>
      <c r="AB3088"/>
    </row>
    <row r="3089" spans="1:28" hidden="1" x14ac:dyDescent="0.2">
      <c r="A3089" t="s">
        <v>3904</v>
      </c>
      <c r="B3089" s="5">
        <v>0.46</v>
      </c>
      <c r="C3089" s="2">
        <v>64420000</v>
      </c>
      <c r="D3089" s="2">
        <v>4000000</v>
      </c>
      <c r="E3089" t="s">
        <v>76</v>
      </c>
      <c r="F3089" s="2">
        <v>-12000000</v>
      </c>
      <c r="G3089" s="1">
        <f>D3089/$C$3</f>
        <v>4.0220727329511624E-2</v>
      </c>
      <c r="H3089" s="1">
        <f>F3089/$C$3</f>
        <v>-0.12066218198853489</v>
      </c>
      <c r="I3089" s="1">
        <f>$B$3/G3089</f>
        <v>164.84038057500001</v>
      </c>
      <c r="J3089" s="1">
        <f>$B$3/H3089</f>
        <v>-54.946793524999997</v>
      </c>
      <c r="K3089" s="2">
        <v>486000000</v>
      </c>
      <c r="L3089" s="2">
        <v>430000000</v>
      </c>
      <c r="M3089" s="1">
        <f>(K3089-L3089)/C3089</f>
        <v>0.86929524992238438</v>
      </c>
      <c r="N3089" s="1">
        <f>B3089/M3089</f>
        <v>0.52916428571428575</v>
      </c>
      <c r="O3089" s="2">
        <v>56000000</v>
      </c>
      <c r="P3089" s="1">
        <f>F3089/O3089*100</f>
        <v>-21.428571428571427</v>
      </c>
      <c r="Q3089" s="1">
        <f>D3089/O3089*100</f>
        <v>7.1428571428571423</v>
      </c>
      <c r="R3089" s="1">
        <f>B3089/S3089</f>
        <v>0.74082999999999999</v>
      </c>
      <c r="S3089" s="1">
        <f>($O3089+$O3089*($Q3089-$C$1)/$C$1)/$C3089</f>
        <v>0.62092517851598883</v>
      </c>
      <c r="T3089" s="1">
        <f>($O3089+$O3089*($Q3089+T$2-$C$1)/$C$1)/$C3089</f>
        <v>0.79478422850046571</v>
      </c>
      <c r="U3089" s="1">
        <f>($O3089+$O3089*($Q3089+U$2-$C$1)/$C$1)/$C3089</f>
        <v>0.70785470350822721</v>
      </c>
      <c r="V3089" s="1">
        <f>($O3089+$O3089*($Q3089+V$2-$C$1)/$C$1)/$C3089</f>
        <v>0.62092517851598883</v>
      </c>
      <c r="AA3089"/>
      <c r="AB3089"/>
    </row>
    <row r="3090" spans="1:28" hidden="1" x14ac:dyDescent="0.2">
      <c r="A3090" t="s">
        <v>2604</v>
      </c>
      <c r="B3090" s="5">
        <v>26.37</v>
      </c>
      <c r="C3090" s="2">
        <v>58528000</v>
      </c>
      <c r="D3090" s="2">
        <v>207000000</v>
      </c>
      <c r="E3090" t="s">
        <v>61</v>
      </c>
      <c r="F3090" s="2">
        <v>-15000000</v>
      </c>
      <c r="G3090" s="1">
        <f>D3090/$C$3</f>
        <v>2.0814226393022266</v>
      </c>
      <c r="H3090" s="1">
        <f>F3090/$C$3</f>
        <v>-0.15082772748566861</v>
      </c>
      <c r="I3090" s="1">
        <f>$B$3/G3090</f>
        <v>3.1853213637681161</v>
      </c>
      <c r="J3090" s="1">
        <f>$B$3/H3090</f>
        <v>-43.957434819999996</v>
      </c>
      <c r="K3090" s="2">
        <v>1402000000</v>
      </c>
      <c r="L3090" s="2">
        <v>751000000</v>
      </c>
      <c r="M3090" s="1">
        <f>(K3090-L3090)/C3090</f>
        <v>11.122881355932204</v>
      </c>
      <c r="N3090" s="1">
        <f>B3090/M3090</f>
        <v>2.3707885714285712</v>
      </c>
      <c r="O3090" s="2">
        <v>651000000</v>
      </c>
      <c r="P3090" s="1">
        <f>F3090/O3090*100</f>
        <v>-2.3041474654377883</v>
      </c>
      <c r="Q3090" s="1">
        <f>D3090/O3090*100</f>
        <v>31.797235023041477</v>
      </c>
      <c r="R3090" s="1">
        <f>B3090/S3090</f>
        <v>0.7455958260869564</v>
      </c>
      <c r="S3090" s="1">
        <f>($O3090+$O3090*($Q3090-$C$1)/$C$1)/$C3090</f>
        <v>35.367687260798256</v>
      </c>
      <c r="T3090" s="1">
        <f>($O3090+$O3090*($Q3090+T$2-$C$1)/$C$1)/$C3090</f>
        <v>37.592263531984699</v>
      </c>
      <c r="U3090" s="1">
        <f>($O3090+$O3090*($Q3090+U$2-$C$1)/$C$1)/$C3090</f>
        <v>36.479975396391481</v>
      </c>
      <c r="V3090" s="1">
        <f>($O3090+$O3090*($Q3090+V$2-$C$1)/$C$1)/$C3090</f>
        <v>35.367687260798256</v>
      </c>
      <c r="AA3090"/>
      <c r="AB3090"/>
    </row>
    <row r="3091" spans="1:28" hidden="1" x14ac:dyDescent="0.2">
      <c r="A3091" t="s">
        <v>3181</v>
      </c>
      <c r="B3091" s="5">
        <v>23.45</v>
      </c>
      <c r="C3091" s="2">
        <v>1225973270</v>
      </c>
      <c r="D3091" s="2">
        <v>141000000</v>
      </c>
      <c r="E3091" t="s">
        <v>27</v>
      </c>
      <c r="F3091" s="2">
        <v>141000000</v>
      </c>
      <c r="G3091" s="1">
        <f>D3091/$C$3</f>
        <v>1.4177806383652849</v>
      </c>
      <c r="H3091" s="1">
        <f>F3091/$C$3</f>
        <v>1.4177806383652849</v>
      </c>
      <c r="I3091" s="1">
        <f>$B$3/G3091</f>
        <v>4.6763228531914889</v>
      </c>
      <c r="J3091" s="1">
        <f>$B$3/H3091</f>
        <v>4.6763228531914889</v>
      </c>
      <c r="K3091" s="4">
        <v>15380000000</v>
      </c>
      <c r="L3091" s="4">
        <v>13323000000</v>
      </c>
      <c r="M3091" s="1">
        <f>(K3091-L3091)/C3091</f>
        <v>1.6778506108864837</v>
      </c>
      <c r="N3091" s="1">
        <f>B3091/M3091</f>
        <v>13.976214478123481</v>
      </c>
      <c r="O3091" s="4">
        <v>1635000000</v>
      </c>
      <c r="P3091" s="1">
        <f>F3091/O3091*100</f>
        <v>8.623853211009175</v>
      </c>
      <c r="Q3091" s="1">
        <f>D3091/O3091*100</f>
        <v>8.623853211009175</v>
      </c>
      <c r="R3091" s="1">
        <f>B3091/S3091</f>
        <v>20.389413603900707</v>
      </c>
      <c r="S3091" s="1">
        <f>($O3091+$O3091*($Q3091-$C$1)/$C$1)/$C3091</f>
        <v>1.1501066413952077</v>
      </c>
      <c r="T3091" s="1">
        <f>($O3091+$O3091*($Q3091+T$2-$C$1)/$C$1)/$C3091</f>
        <v>1.4168335007826067</v>
      </c>
      <c r="U3091" s="1">
        <f>($O3091+$O3091*($Q3091+U$2-$C$1)/$C$1)/$C3091</f>
        <v>1.2834700710889071</v>
      </c>
      <c r="V3091" s="1">
        <f>($O3091+$O3091*($Q3091+V$2-$C$1)/$C$1)/$C3091</f>
        <v>1.1501066413952077</v>
      </c>
      <c r="AA3091"/>
      <c r="AB3091"/>
    </row>
    <row r="3092" spans="1:28" hidden="1" x14ac:dyDescent="0.2">
      <c r="A3092" t="s">
        <v>3182</v>
      </c>
      <c r="B3092" s="5">
        <v>10.57</v>
      </c>
      <c r="C3092" s="2">
        <v>22524297</v>
      </c>
      <c r="D3092" s="2">
        <v>9000000</v>
      </c>
      <c r="E3092" t="s">
        <v>114</v>
      </c>
      <c r="F3092" s="2">
        <v>1.36</v>
      </c>
      <c r="G3092" s="1">
        <f>D3092/$C$3</f>
        <v>9.0496636491401161E-2</v>
      </c>
      <c r="H3092" s="1">
        <f>F3092/$C$3</f>
        <v>1.3675047292033955E-8</v>
      </c>
      <c r="I3092" s="1">
        <f>$B$3/G3092</f>
        <v>73.262391366666662</v>
      </c>
      <c r="J3092" s="1">
        <f>$B$3/H3092</f>
        <v>484824648.74999994</v>
      </c>
      <c r="K3092" s="3">
        <v>327000000</v>
      </c>
      <c r="L3092" s="3">
        <v>170000000</v>
      </c>
      <c r="M3092" s="1">
        <f>(K3092-L3092)/C3092</f>
        <v>6.9702508362414148</v>
      </c>
      <c r="N3092" s="1">
        <f>B3092/M3092</f>
        <v>1.5164447088535034</v>
      </c>
      <c r="O3092" s="3">
        <v>157000000</v>
      </c>
      <c r="P3092" s="1">
        <f>F3092/O3092*100</f>
        <v>8.6624203821656058E-7</v>
      </c>
      <c r="Q3092" s="1">
        <f>D3092/O3092*100</f>
        <v>5.7324840764331215</v>
      </c>
      <c r="R3092" s="1">
        <f>B3092/S3092</f>
        <v>2.6453535476666663</v>
      </c>
      <c r="S3092" s="1">
        <f>($O3092+$O3092*($Q3092-$C$1)/$C$1)/$C3092</f>
        <v>3.9956851927498565</v>
      </c>
      <c r="T3092" s="1">
        <f>($O3092+$O3092*($Q3092+T$2-$C$1)/$C$1)/$C3092</f>
        <v>5.3897353599981388</v>
      </c>
      <c r="U3092" s="1">
        <f>($O3092+$O3092*($Q3092+U$2-$C$1)/$C$1)/$C3092</f>
        <v>4.6927102763739974</v>
      </c>
      <c r="V3092" s="1">
        <f>($O3092+$O3092*($Q3092+V$2-$C$1)/$C$1)/$C3092</f>
        <v>3.9956851927498565</v>
      </c>
      <c r="AA3092"/>
      <c r="AB3092"/>
    </row>
    <row r="3093" spans="1:28" hidden="1" x14ac:dyDescent="0.2">
      <c r="A3093" t="s">
        <v>3183</v>
      </c>
      <c r="B3093" s="5">
        <v>11.53</v>
      </c>
      <c r="C3093" s="2">
        <v>13137000</v>
      </c>
      <c r="D3093" s="2">
        <v>0.43</v>
      </c>
      <c r="E3093" t="s">
        <v>27</v>
      </c>
      <c r="F3093" s="2">
        <v>-12000000</v>
      </c>
      <c r="G3093" s="1">
        <f>D3093/$C$3</f>
        <v>4.3237281879224994E-9</v>
      </c>
      <c r="H3093" s="1">
        <f>F3093/$C$3</f>
        <v>-0.12066218198853489</v>
      </c>
      <c r="I3093" s="1">
        <f>$B$3/G3093</f>
        <v>1533398889.0697675</v>
      </c>
      <c r="J3093" s="1">
        <f>$B$3/H3093</f>
        <v>-54.946793524999997</v>
      </c>
      <c r="K3093" s="3">
        <v>297000000</v>
      </c>
      <c r="L3093" s="3">
        <v>47000000</v>
      </c>
      <c r="M3093" s="1">
        <f>(K3093-L3093)/C3093</f>
        <v>19.030219989343077</v>
      </c>
      <c r="N3093" s="1">
        <f>B3093/M3093</f>
        <v>0.60587843999999991</v>
      </c>
      <c r="O3093" s="3">
        <v>250000000</v>
      </c>
      <c r="P3093" s="1">
        <f>F3093/O3093*100</f>
        <v>-4.8</v>
      </c>
      <c r="Q3093" s="1">
        <f>D3093/O3093*100</f>
        <v>1.72E-7</v>
      </c>
      <c r="R3093" s="1">
        <f>B3093/S3093</f>
        <v>35225490.600018464</v>
      </c>
      <c r="S3093" s="1">
        <f>($O3093+$O3093*($Q3093-$C$1)/$C$1)/$C3093</f>
        <v>3.2731978472413255E-7</v>
      </c>
      <c r="T3093" s="1">
        <f>($O3093+$O3093*($Q3093+T$2-$C$1)/$C$1)/$C3093</f>
        <v>3.8060443251884002</v>
      </c>
      <c r="U3093" s="1">
        <f>($O3093+$O3093*($Q3093+U$2-$C$1)/$C$1)/$C3093</f>
        <v>1.9030223262540924</v>
      </c>
      <c r="V3093" s="1">
        <f>($O3093+$O3093*($Q3093+V$2-$C$1)/$C$1)/$C3093</f>
        <v>3.2731978472413255E-7</v>
      </c>
      <c r="AA3093"/>
      <c r="AB3093"/>
    </row>
    <row r="3094" spans="1:28" s="21" customFormat="1" hidden="1" x14ac:dyDescent="0.2">
      <c r="A3094" s="21" t="s">
        <v>3402</v>
      </c>
      <c r="B3094" s="22">
        <v>17</v>
      </c>
      <c r="C3094" s="23">
        <v>61049000</v>
      </c>
      <c r="D3094" s="23">
        <v>139000000</v>
      </c>
      <c r="E3094" s="21" t="s">
        <v>27</v>
      </c>
      <c r="F3094" s="23">
        <v>139000000</v>
      </c>
      <c r="G3094" s="24">
        <f>D3094/$C$3</f>
        <v>1.397670274700529</v>
      </c>
      <c r="H3094" s="24">
        <f>F3094/$C$3</f>
        <v>1.397670274700529</v>
      </c>
      <c r="I3094" s="24">
        <f>$B$3/G3094</f>
        <v>4.7436080741007194</v>
      </c>
      <c r="J3094" s="24">
        <f>$B$3/H3094</f>
        <v>4.7436080741007194</v>
      </c>
      <c r="K3094" s="23">
        <v>1273000000</v>
      </c>
      <c r="L3094" s="23">
        <v>1114000000</v>
      </c>
      <c r="M3094" s="24">
        <f>(K3094-L3094)/C3094</f>
        <v>2.6044652656063163</v>
      </c>
      <c r="N3094" s="24">
        <f>B3094/M3094</f>
        <v>6.5272515723270441</v>
      </c>
      <c r="O3094" s="23">
        <v>159000000</v>
      </c>
      <c r="P3094" s="24">
        <f>F3094/O3094*100</f>
        <v>87.421383647798748</v>
      </c>
      <c r="Q3094" s="24">
        <f>D3094/O3094*100</f>
        <v>87.421383647798748</v>
      </c>
      <c r="R3094" s="24">
        <f>B3094/S3094</f>
        <v>0.74664244604316532</v>
      </c>
      <c r="S3094" s="24">
        <f>($O3094+$O3094*($Q3094-$C$1)/$C$1)/$C3094</f>
        <v>22.768595718193588</v>
      </c>
      <c r="T3094" s="24">
        <f>($O3094+$O3094*($Q3094+T$2-$C$1)/$C$1)/$C3094</f>
        <v>23.289488771314851</v>
      </c>
      <c r="U3094" s="24">
        <f>($O3094+$O3094*($Q3094+U$2-$C$1)/$C$1)/$C3094</f>
        <v>23.029042244754219</v>
      </c>
      <c r="V3094" s="24">
        <f>($O3094+$O3094*($Q3094+V$2-$C$1)/$C$1)/$C3094</f>
        <v>22.768595718193588</v>
      </c>
      <c r="W3094" s="24"/>
      <c r="X3094" s="24"/>
      <c r="Y3094" s="24"/>
      <c r="Z3094" s="24"/>
    </row>
    <row r="3095" spans="1:28" s="13" customFormat="1" hidden="1" x14ac:dyDescent="0.2">
      <c r="A3095" s="13" t="s">
        <v>2297</v>
      </c>
      <c r="B3095" s="14">
        <v>25.28</v>
      </c>
      <c r="C3095" s="15">
        <v>11816000</v>
      </c>
      <c r="D3095" s="15">
        <v>40000000</v>
      </c>
      <c r="E3095" s="13" t="s">
        <v>1064</v>
      </c>
      <c r="F3095" s="15">
        <v>4000000</v>
      </c>
      <c r="G3095" s="16">
        <f>D3095/$C$3</f>
        <v>0.40220727329511624</v>
      </c>
      <c r="H3095" s="16">
        <f>F3095/$C$3</f>
        <v>4.0220727329511624E-2</v>
      </c>
      <c r="I3095" s="16">
        <f>$B$3/G3095</f>
        <v>16.484038057500001</v>
      </c>
      <c r="J3095" s="16">
        <f>$B$3/H3095</f>
        <v>164.84038057500001</v>
      </c>
      <c r="K3095" s="15">
        <v>402000000</v>
      </c>
      <c r="L3095" s="15">
        <v>133000000</v>
      </c>
      <c r="M3095" s="16">
        <f>(K3095-L3095)/C3095</f>
        <v>22.765741367637101</v>
      </c>
      <c r="N3095" s="16">
        <f>B3095/M3095</f>
        <v>1.1104404460966544</v>
      </c>
      <c r="O3095" s="15">
        <v>269000000</v>
      </c>
      <c r="P3095" s="16">
        <f>F3095/O3095*100</f>
        <v>1.486988847583643</v>
      </c>
      <c r="Q3095" s="16">
        <f>D3095/O3095*100</f>
        <v>14.869888475836431</v>
      </c>
      <c r="R3095" s="16">
        <f>B3095/S3095</f>
        <v>0.74677120000000008</v>
      </c>
      <c r="S3095" s="16">
        <f>($O3095+$O3095*($Q3095-$C$1)/$C$1)/$C3095</f>
        <v>33.852403520649965</v>
      </c>
      <c r="T3095" s="16">
        <f>($O3095+$O3095*($Q3095+T$2-$C$1)/$C$1)/$C3095</f>
        <v>38.405551794177391</v>
      </c>
      <c r="U3095" s="16">
        <f>($O3095+$O3095*($Q3095+U$2-$C$1)/$C$1)/$C3095</f>
        <v>36.128977657413678</v>
      </c>
      <c r="V3095" s="16">
        <f>($O3095+$O3095*($Q3095+V$2-$C$1)/$C$1)/$C3095</f>
        <v>33.852403520649965</v>
      </c>
      <c r="W3095" s="16">
        <f>$Z$1/B3095</f>
        <v>13.156909282700418</v>
      </c>
      <c r="X3095" s="16"/>
      <c r="Y3095" s="16"/>
      <c r="Z3095" s="16"/>
      <c r="AA3095" s="13" t="s">
        <v>5053</v>
      </c>
    </row>
    <row r="3096" spans="1:28" hidden="1" x14ac:dyDescent="0.2">
      <c r="A3096" t="s">
        <v>3186</v>
      </c>
      <c r="B3096" s="5">
        <v>32.44</v>
      </c>
      <c r="C3096" s="2">
        <v>33738000</v>
      </c>
      <c r="D3096" s="2">
        <v>-23000000</v>
      </c>
      <c r="E3096" t="s">
        <v>27</v>
      </c>
      <c r="F3096" s="2">
        <v>8000000</v>
      </c>
      <c r="G3096" s="1">
        <f>D3096/$C$3</f>
        <v>-0.23126918214469186</v>
      </c>
      <c r="H3096" s="1">
        <f>F3096/$C$3</f>
        <v>8.0441454659023248E-2</v>
      </c>
      <c r="I3096" s="1">
        <f>$B$3/G3096</f>
        <v>-28.667892273913044</v>
      </c>
      <c r="J3096" s="1">
        <f>$B$3/H3096</f>
        <v>82.420190287500006</v>
      </c>
      <c r="K3096" s="3">
        <v>629000000</v>
      </c>
      <c r="L3096" s="3">
        <v>223000000</v>
      </c>
      <c r="M3096" s="1">
        <f>(K3096-L3096)/C3096</f>
        <v>12.033908352599443</v>
      </c>
      <c r="N3096" s="1">
        <f>B3096/M3096</f>
        <v>2.6957160591133</v>
      </c>
      <c r="O3096" s="3">
        <v>406000000</v>
      </c>
      <c r="P3096" s="1">
        <f>F3096/O3096*100</f>
        <v>1.9704433497536946</v>
      </c>
      <c r="Q3096" s="1">
        <f>D3096/O3096*100</f>
        <v>-5.6650246305418719</v>
      </c>
      <c r="R3096" s="1">
        <f>B3096/S3096</f>
        <v>-4.7585248695652176</v>
      </c>
      <c r="S3096" s="1">
        <f>($O3096+$O3096*($Q3096-$C$1)/$C$1)/$C3096</f>
        <v>-6.81723872191594</v>
      </c>
      <c r="T3096" s="1">
        <f>($O3096+$O3096*($Q3096+T$2-$C$1)/$C$1)/$C3096</f>
        <v>-4.4104570513960519</v>
      </c>
      <c r="U3096" s="1">
        <f>($O3096+$O3096*($Q3096+U$2-$C$1)/$C$1)/$C3096</f>
        <v>-5.6138478866559964</v>
      </c>
      <c r="V3096" s="1">
        <f>($O3096+$O3096*($Q3096+V$2-$C$1)/$C$1)/$C3096</f>
        <v>-6.81723872191594</v>
      </c>
      <c r="AA3096"/>
      <c r="AB3096"/>
    </row>
    <row r="3097" spans="1:28" hidden="1" x14ac:dyDescent="0.2">
      <c r="A3097" t="s">
        <v>3187</v>
      </c>
      <c r="B3097" s="5">
        <v>9.9700000000000006</v>
      </c>
      <c r="C3097" s="2">
        <v>19662000</v>
      </c>
      <c r="D3097" s="2">
        <v>-0.85</v>
      </c>
      <c r="E3097" t="s">
        <v>27</v>
      </c>
      <c r="F3097" s="2">
        <v>1.32</v>
      </c>
      <c r="G3097" s="1">
        <f>D3097/$C$3</f>
        <v>-8.5469045575212197E-9</v>
      </c>
      <c r="H3097" s="1">
        <f>F3097/$C$3</f>
        <v>1.3272840018738838E-8</v>
      </c>
      <c r="I3097" s="1">
        <f>$B$3/G3097</f>
        <v>-775719438.00000012</v>
      </c>
      <c r="J3097" s="1">
        <f>$B$3/H3097</f>
        <v>499516304.77272719</v>
      </c>
      <c r="K3097" s="3">
        <v>215000000</v>
      </c>
      <c r="L3097" s="3">
        <v>88000000</v>
      </c>
      <c r="M3097" s="1">
        <f>(K3097-L3097)/C3097</f>
        <v>6.4591598006306583</v>
      </c>
      <c r="N3097" s="1">
        <f>B3097/M3097</f>
        <v>1.5435444094488189</v>
      </c>
      <c r="O3097" s="3">
        <v>127000000</v>
      </c>
      <c r="P3097" s="1">
        <f>F3097/O3097*100</f>
        <v>1.0393700787401575E-6</v>
      </c>
      <c r="Q3097" s="1">
        <f>D3097/O3097*100</f>
        <v>-6.6929133858267716E-7</v>
      </c>
      <c r="R3097" s="1">
        <f>B3097/S3097</f>
        <v>-23062369.411764707</v>
      </c>
      <c r="S3097" s="1">
        <f>($O3097+$O3097*($Q3097-$C$1)/$C$1)/$C3097</f>
        <v>-4.3230597090835112E-7</v>
      </c>
      <c r="T3097" s="1">
        <f>($O3097+$O3097*($Q3097+T$2-$C$1)/$C$1)/$C3097</f>
        <v>1.2918315278201606</v>
      </c>
      <c r="U3097" s="1">
        <f>($O3097+$O3097*($Q3097+U$2-$C$1)/$C$1)/$C3097</f>
        <v>0.64591554775709492</v>
      </c>
      <c r="V3097" s="1">
        <f>($O3097+$O3097*($Q3097+V$2-$C$1)/$C$1)/$C3097</f>
        <v>-4.3230597090835112E-7</v>
      </c>
      <c r="AA3097"/>
      <c r="AB3097"/>
    </row>
    <row r="3098" spans="1:28" hidden="1" x14ac:dyDescent="0.2">
      <c r="A3098" t="s">
        <v>4688</v>
      </c>
      <c r="B3098" s="5">
        <v>25.88</v>
      </c>
      <c r="C3098" s="2">
        <v>33930000</v>
      </c>
      <c r="D3098" s="2">
        <v>117000000</v>
      </c>
      <c r="E3098" t="s">
        <v>27</v>
      </c>
      <c r="F3098" s="2">
        <v>20000000</v>
      </c>
      <c r="G3098" s="1">
        <f>D3098/$C$3</f>
        <v>1.176456274388215</v>
      </c>
      <c r="H3098" s="1">
        <f>F3098/$C$3</f>
        <v>0.20110363664755812</v>
      </c>
      <c r="I3098" s="1">
        <f>$B$3/G3098</f>
        <v>5.6355685666666675</v>
      </c>
      <c r="J3098" s="1">
        <f>$B$3/H3098</f>
        <v>32.968076115000002</v>
      </c>
      <c r="K3098" s="2">
        <v>1829000000</v>
      </c>
      <c r="L3098" s="2">
        <v>1260000000</v>
      </c>
      <c r="M3098" s="1">
        <f>(K3098-L3098)/C3098</f>
        <v>16.769820218096079</v>
      </c>
      <c r="N3098" s="1">
        <f>B3098/M3098</f>
        <v>1.5432485061511423</v>
      </c>
      <c r="O3098" s="2">
        <v>569000000</v>
      </c>
      <c r="P3098" s="1">
        <f>F3098/O3098*100</f>
        <v>3.5149384885764503</v>
      </c>
      <c r="Q3098" s="1">
        <f>D3098/O3098*100</f>
        <v>20.562390158172231</v>
      </c>
      <c r="R3098" s="1">
        <f>B3098/S3098</f>
        <v>0.75051999999999985</v>
      </c>
      <c r="S3098" s="1">
        <f>($O3098+$O3098*($Q3098-$C$1)/$C$1)/$C3098</f>
        <v>34.482758620689658</v>
      </c>
      <c r="T3098" s="1">
        <f>($O3098+$O3098*($Q3098+T$2-$C$1)/$C$1)/$C3098</f>
        <v>37.836722664308873</v>
      </c>
      <c r="U3098" s="1">
        <f>($O3098+$O3098*($Q3098+U$2-$C$1)/$C$1)/$C3098</f>
        <v>36.159740642499266</v>
      </c>
      <c r="V3098" s="1">
        <f>($O3098+$O3098*($Q3098+V$2-$C$1)/$C$1)/$C3098</f>
        <v>34.482758620689658</v>
      </c>
      <c r="AA3098"/>
      <c r="AB3098"/>
    </row>
    <row r="3099" spans="1:28" hidden="1" x14ac:dyDescent="0.2">
      <c r="A3099" t="s">
        <v>3189</v>
      </c>
      <c r="B3099" s="5">
        <v>99.17</v>
      </c>
      <c r="C3099" s="2">
        <v>96074000</v>
      </c>
      <c r="D3099" s="2">
        <v>21000000</v>
      </c>
      <c r="E3099" t="s">
        <v>27</v>
      </c>
      <c r="F3099" s="2">
        <v>54000000</v>
      </c>
      <c r="G3099" s="1">
        <f>D3099/$C$3</f>
        <v>0.21115881847993603</v>
      </c>
      <c r="H3099" s="1">
        <f>F3099/$C$3</f>
        <v>0.54297981894840697</v>
      </c>
      <c r="I3099" s="1">
        <f>$B$3/G3099</f>
        <v>31.39816772857143</v>
      </c>
      <c r="J3099" s="1">
        <f>$B$3/H3099</f>
        <v>12.210398561111111</v>
      </c>
      <c r="K3099" s="4">
        <v>1180000000</v>
      </c>
      <c r="L3099" s="3">
        <v>605000000</v>
      </c>
      <c r="M3099" s="1">
        <f>(K3099-L3099)/C3099</f>
        <v>5.984969919020755</v>
      </c>
      <c r="N3099" s="1">
        <f>B3099/M3099</f>
        <v>16.569841008695651</v>
      </c>
      <c r="O3099" s="3">
        <v>575000000</v>
      </c>
      <c r="P3099" s="1">
        <f>F3099/O3099*100</f>
        <v>9.391304347826086</v>
      </c>
      <c r="Q3099" s="1">
        <f>D3099/O3099*100</f>
        <v>3.6521739130434785</v>
      </c>
      <c r="R3099" s="1">
        <f>B3099/S3099</f>
        <v>45.369802761904765</v>
      </c>
      <c r="S3099" s="1">
        <f>($O3099+$O3099*($Q3099-$C$1)/$C$1)/$C3099</f>
        <v>2.1858151008597537</v>
      </c>
      <c r="T3099" s="1">
        <f>($O3099+$O3099*($Q3099+T$2-$C$1)/$C$1)/$C3099</f>
        <v>3.3828090846639047</v>
      </c>
      <c r="U3099" s="1">
        <f>($O3099+$O3099*($Q3099+U$2-$C$1)/$C$1)/$C3099</f>
        <v>2.7843120927618292</v>
      </c>
      <c r="V3099" s="1">
        <f>($O3099+$O3099*($Q3099+V$2-$C$1)/$C$1)/$C3099</f>
        <v>2.1858151008597537</v>
      </c>
      <c r="AA3099"/>
      <c r="AB3099"/>
    </row>
    <row r="3100" spans="1:28" hidden="1" x14ac:dyDescent="0.2">
      <c r="A3100" t="s">
        <v>3190</v>
      </c>
      <c r="B3100" s="5">
        <v>1.25</v>
      </c>
      <c r="C3100" s="2">
        <v>13039000</v>
      </c>
      <c r="D3100" s="2">
        <v>-11000000</v>
      </c>
      <c r="E3100" t="s">
        <v>27</v>
      </c>
      <c r="F3100" s="2">
        <v>-4000000</v>
      </c>
      <c r="G3100" s="1">
        <f>D3100/$C$3</f>
        <v>-0.11060700015615697</v>
      </c>
      <c r="H3100" s="1">
        <f>F3100/$C$3</f>
        <v>-4.0220727329511624E-2</v>
      </c>
      <c r="I3100" s="1">
        <f>$B$3/G3100</f>
        <v>-59.941956572727271</v>
      </c>
      <c r="J3100" s="1">
        <f>$B$3/H3100</f>
        <v>-164.84038057500001</v>
      </c>
      <c r="K3100" s="3">
        <v>20000000</v>
      </c>
      <c r="L3100" s="3">
        <v>0.78</v>
      </c>
      <c r="M3100" s="1">
        <f>(K3100-L3100)/C3100</f>
        <v>1.5338598987652425</v>
      </c>
      <c r="N3100" s="1">
        <f>B3100/M3100</f>
        <v>0.8149375317825639</v>
      </c>
      <c r="O3100" s="3">
        <v>19000000</v>
      </c>
      <c r="P3100" s="1">
        <f>F3100/O3100*100</f>
        <v>-21.052631578947366</v>
      </c>
      <c r="Q3100" s="1">
        <f>D3100/O3100*100</f>
        <v>-57.894736842105267</v>
      </c>
      <c r="R3100" s="1">
        <f>B3100/S3100</f>
        <v>-0.14817045454545452</v>
      </c>
      <c r="S3100" s="1">
        <f>($O3100+$O3100*($Q3100-$C$1)/$C$1)/$C3100</f>
        <v>-8.4362297722217967</v>
      </c>
      <c r="T3100" s="1">
        <f>($O3100+$O3100*($Q3100+T$2-$C$1)/$C$1)/$C3100</f>
        <v>-8.1447963800904972</v>
      </c>
      <c r="U3100" s="1">
        <f>($O3100+$O3100*($Q3100+U$2-$C$1)/$C$1)/$C3100</f>
        <v>-8.290513076156147</v>
      </c>
      <c r="V3100" s="1">
        <f>($O3100+$O3100*($Q3100+V$2-$C$1)/$C$1)/$C3100</f>
        <v>-8.4362297722217967</v>
      </c>
      <c r="AA3100"/>
      <c r="AB3100"/>
    </row>
    <row r="3101" spans="1:28" hidden="1" x14ac:dyDescent="0.2">
      <c r="A3101" t="s">
        <v>3191</v>
      </c>
      <c r="B3101" s="5">
        <v>4.1900000000000004</v>
      </c>
      <c r="C3101" s="2">
        <v>18508000</v>
      </c>
      <c r="D3101" s="2">
        <v>-24000000</v>
      </c>
      <c r="E3101" t="s">
        <v>27</v>
      </c>
      <c r="F3101" s="2">
        <v>-7000000</v>
      </c>
      <c r="G3101" s="1">
        <f>D3101/$C$3</f>
        <v>-0.24132436397706977</v>
      </c>
      <c r="H3101" s="1">
        <f>F3101/$C$3</f>
        <v>-7.0386272826645349E-2</v>
      </c>
      <c r="I3101" s="1">
        <f>$B$3/G3101</f>
        <v>-27.473396762499998</v>
      </c>
      <c r="J3101" s="1">
        <f>$B$3/H3101</f>
        <v>-94.194503185714282</v>
      </c>
      <c r="K3101" s="3">
        <v>105000000</v>
      </c>
      <c r="L3101" s="3">
        <v>51000000</v>
      </c>
      <c r="M3101" s="1">
        <f>(K3101-L3101)/C3101</f>
        <v>2.9176572293062462</v>
      </c>
      <c r="N3101" s="1">
        <f>B3101/M3101</f>
        <v>1.4360837037037038</v>
      </c>
      <c r="O3101" s="3">
        <v>54000000</v>
      </c>
      <c r="P3101" s="1">
        <f>F3101/O3101*100</f>
        <v>-12.962962962962962</v>
      </c>
      <c r="Q3101" s="1">
        <f>D3101/O3101*100</f>
        <v>-44.444444444444443</v>
      </c>
      <c r="R3101" s="1">
        <f>B3101/S3101</f>
        <v>-0.32311883333333336</v>
      </c>
      <c r="S3101" s="1">
        <f>($O3101+$O3101*($Q3101-$C$1)/$C$1)/$C3101</f>
        <v>-12.967365463583315</v>
      </c>
      <c r="T3101" s="1">
        <f>($O3101+$O3101*($Q3101+T$2-$C$1)/$C$1)/$C3101</f>
        <v>-12.383834017722066</v>
      </c>
      <c r="U3101" s="1">
        <f>($O3101+$O3101*($Q3101+U$2-$C$1)/$C$1)/$C3101</f>
        <v>-12.675599740652691</v>
      </c>
      <c r="V3101" s="1">
        <f>($O3101+$O3101*($Q3101+V$2-$C$1)/$C$1)/$C3101</f>
        <v>-12.967365463583315</v>
      </c>
      <c r="AA3101"/>
      <c r="AB3101"/>
    </row>
    <row r="3102" spans="1:28" hidden="1" x14ac:dyDescent="0.2">
      <c r="A3102" t="s">
        <v>3192</v>
      </c>
      <c r="B3102" s="5">
        <v>4.75</v>
      </c>
      <c r="C3102" s="2">
        <v>978176</v>
      </c>
      <c r="D3102" s="2">
        <v>0.02</v>
      </c>
      <c r="E3102" t="s">
        <v>27</v>
      </c>
      <c r="F3102" s="2">
        <v>-1.4</v>
      </c>
      <c r="G3102" s="1">
        <f>D3102/$C$3</f>
        <v>2.0110363664755815E-10</v>
      </c>
      <c r="H3102" s="1">
        <f>F3102/$C$3</f>
        <v>-1.4077254565329068E-8</v>
      </c>
      <c r="I3102" s="1">
        <f>$B$3/G3102</f>
        <v>32968076114.999996</v>
      </c>
      <c r="J3102" s="1">
        <f>$B$3/H3102</f>
        <v>-470972515.92857146</v>
      </c>
      <c r="K3102" s="3">
        <v>9000000</v>
      </c>
      <c r="L3102" s="3">
        <v>5000000</v>
      </c>
      <c r="M3102" s="1">
        <f>(K3102-L3102)/C3102</f>
        <v>4.0892436534938499</v>
      </c>
      <c r="N3102" s="1">
        <f>B3102/M3102</f>
        <v>1.1615839999999999</v>
      </c>
      <c r="O3102" s="3">
        <v>4000000</v>
      </c>
      <c r="P3102" s="1">
        <f>F3102/O3102*100</f>
        <v>-3.4999999999999997E-5</v>
      </c>
      <c r="Q3102" s="1">
        <f>D3102/O3102*100</f>
        <v>4.9999999999999998E-7</v>
      </c>
      <c r="R3102" s="1">
        <f>B3102/S3102</f>
        <v>23231679.978363812</v>
      </c>
      <c r="S3102" s="1">
        <f>($O3102+$O3102*($Q3102-$C$1)/$C$1)/$C3102</f>
        <v>2.0446218286511273E-7</v>
      </c>
      <c r="T3102" s="1">
        <f>($O3102+$O3102*($Q3102+T$2-$C$1)/$C$1)/$C3102</f>
        <v>0.81784893516095281</v>
      </c>
      <c r="U3102" s="1">
        <f>($O3102+$O3102*($Q3102+U$2-$C$1)/$C$1)/$C3102</f>
        <v>0.40892456981156783</v>
      </c>
      <c r="V3102" s="1">
        <f>($O3102+$O3102*($Q3102+V$2-$C$1)/$C$1)/$C3102</f>
        <v>2.0446218286511273E-7</v>
      </c>
      <c r="AA3102"/>
      <c r="AB3102"/>
    </row>
    <row r="3103" spans="1:28" hidden="1" x14ac:dyDescent="0.2">
      <c r="A3103" t="s">
        <v>3193</v>
      </c>
      <c r="B3103" s="5">
        <v>124.85</v>
      </c>
      <c r="C3103" s="2">
        <v>30929938</v>
      </c>
      <c r="D3103" s="2">
        <v>-49000000</v>
      </c>
      <c r="E3103" t="s">
        <v>27</v>
      </c>
      <c r="F3103" s="2">
        <v>-18000000</v>
      </c>
      <c r="G3103" s="1">
        <f>D3103/$C$3</f>
        <v>-0.4927039097865174</v>
      </c>
      <c r="H3103" s="1">
        <f>F3103/$C$3</f>
        <v>-0.18099327298280232</v>
      </c>
      <c r="I3103" s="1">
        <f>$B$3/G3103</f>
        <v>-13.456357597959185</v>
      </c>
      <c r="J3103" s="1">
        <f>$B$3/H3103</f>
        <v>-36.631195683333331</v>
      </c>
      <c r="K3103" s="3">
        <v>448000000</v>
      </c>
      <c r="L3103" s="3">
        <v>250000000</v>
      </c>
      <c r="M3103" s="1">
        <f>(K3103-L3103)/C3103</f>
        <v>6.4015647234727728</v>
      </c>
      <c r="N3103" s="1">
        <f>B3103/M3103</f>
        <v>19.503044238888886</v>
      </c>
      <c r="O3103" s="3">
        <v>198000000</v>
      </c>
      <c r="P3103" s="1">
        <f>F3103/O3103*100</f>
        <v>-9.0909090909090917</v>
      </c>
      <c r="Q3103" s="1">
        <f>D3103/O3103*100</f>
        <v>-24.747474747474747</v>
      </c>
      <c r="R3103" s="1">
        <f>B3103/S3103</f>
        <v>-7.880821957755102</v>
      </c>
      <c r="S3103" s="1">
        <f>($O3103+$O3103*($Q3103-$C$1)/$C$1)/$C3103</f>
        <v>-15.84225613384676</v>
      </c>
      <c r="T3103" s="1">
        <f>($O3103+$O3103*($Q3103+T$2-$C$1)/$C$1)/$C3103</f>
        <v>-14.561943189152206</v>
      </c>
      <c r="U3103" s="1">
        <f>($O3103+$O3103*($Q3103+U$2-$C$1)/$C$1)/$C3103</f>
        <v>-15.202099661499483</v>
      </c>
      <c r="V3103" s="1">
        <f>($O3103+$O3103*($Q3103+V$2-$C$1)/$C$1)/$C3103</f>
        <v>-15.84225613384676</v>
      </c>
      <c r="AA3103"/>
      <c r="AB3103"/>
    </row>
    <row r="3104" spans="1:28" hidden="1" x14ac:dyDescent="0.2">
      <c r="A3104" t="s">
        <v>3194</v>
      </c>
      <c r="B3104" s="5">
        <v>1.77</v>
      </c>
      <c r="C3104" s="2">
        <v>78076000</v>
      </c>
      <c r="D3104" s="2">
        <v>-12000000</v>
      </c>
      <c r="E3104" t="s">
        <v>27</v>
      </c>
      <c r="F3104" s="2">
        <v>-11000000</v>
      </c>
      <c r="G3104" s="1">
        <f>D3104/$C$3</f>
        <v>-0.12066218198853489</v>
      </c>
      <c r="H3104" s="1">
        <f>F3104/$C$3</f>
        <v>-0.11060700015615697</v>
      </c>
      <c r="I3104" s="1">
        <f>$B$3/G3104</f>
        <v>-54.946793524999997</v>
      </c>
      <c r="J3104" s="1">
        <f>$B$3/H3104</f>
        <v>-59.941956572727271</v>
      </c>
      <c r="K3104" s="3">
        <v>314000000</v>
      </c>
      <c r="L3104" s="3">
        <v>164000000</v>
      </c>
      <c r="M3104" s="1">
        <f>(K3104-L3104)/C3104</f>
        <v>1.9212049797633075</v>
      </c>
      <c r="N3104" s="1">
        <f>B3104/M3104</f>
        <v>0.92129680000000003</v>
      </c>
      <c r="O3104" s="3">
        <v>150000000</v>
      </c>
      <c r="P3104" s="1">
        <f>F3104/O3104*100</f>
        <v>-7.333333333333333</v>
      </c>
      <c r="Q3104" s="1">
        <f>D3104/O3104*100</f>
        <v>-8</v>
      </c>
      <c r="R3104" s="1">
        <f>B3104/S3104</f>
        <v>-1.151621</v>
      </c>
      <c r="S3104" s="1">
        <f>($O3104+$O3104*($Q3104-$C$1)/$C$1)/$C3104</f>
        <v>-1.5369639838106461</v>
      </c>
      <c r="T3104" s="1">
        <f>($O3104+$O3104*($Q3104+T$2-$C$1)/$C$1)/$C3104</f>
        <v>-1.1527229878579845</v>
      </c>
      <c r="U3104" s="1">
        <f>($O3104+$O3104*($Q3104+U$2-$C$1)/$C$1)/$C3104</f>
        <v>-1.3448434858343152</v>
      </c>
      <c r="V3104" s="1">
        <f>($O3104+$O3104*($Q3104+V$2-$C$1)/$C$1)/$C3104</f>
        <v>-1.5369639838106461</v>
      </c>
      <c r="AA3104"/>
      <c r="AB3104"/>
    </row>
    <row r="3105" spans="1:28" hidden="1" x14ac:dyDescent="0.2">
      <c r="A3105" t="s">
        <v>3195</v>
      </c>
      <c r="B3105" s="5">
        <v>1.22</v>
      </c>
      <c r="C3105" s="2">
        <v>5132000</v>
      </c>
      <c r="D3105" s="2">
        <v>-0.48</v>
      </c>
      <c r="E3105" t="s">
        <v>27</v>
      </c>
      <c r="F3105" s="2">
        <v>-2000000</v>
      </c>
      <c r="G3105" s="1">
        <f>D3105/$C$3</f>
        <v>-4.8264872795413952E-9</v>
      </c>
      <c r="H3105" s="1">
        <f>F3105/$C$3</f>
        <v>-2.0110363664755812E-2</v>
      </c>
      <c r="I3105" s="1">
        <f>$B$3/G3105</f>
        <v>-1373669838.125</v>
      </c>
      <c r="J3105" s="1">
        <f>$B$3/H3105</f>
        <v>-329.68076115000002</v>
      </c>
      <c r="K3105" s="3">
        <v>6000000</v>
      </c>
      <c r="L3105" s="3">
        <v>4000000</v>
      </c>
      <c r="M3105" s="1">
        <f>(K3105-L3105)/C3105</f>
        <v>0.38971161340607952</v>
      </c>
      <c r="N3105" s="1">
        <f>B3105/M3105</f>
        <v>3.1305199999999997</v>
      </c>
      <c r="O3105" s="3">
        <v>2000000</v>
      </c>
      <c r="P3105" s="1">
        <f>F3105/O3105*100</f>
        <v>-100</v>
      </c>
      <c r="Q3105" s="1">
        <f>D3105/O3105*100</f>
        <v>-2.3999999999999997E-5</v>
      </c>
      <c r="R3105" s="1">
        <f>B3105/S3105</f>
        <v>-1304383.3333206791</v>
      </c>
      <c r="S3105" s="1">
        <f>($O3105+$O3105*($Q3105-$C$1)/$C$1)/$C3105</f>
        <v>-9.3530787218366452E-7</v>
      </c>
      <c r="T3105" s="1">
        <f>($O3105+$O3105*($Q3105+T$2-$C$1)/$C$1)/$C3105</f>
        <v>7.7941387373343718E-2</v>
      </c>
      <c r="U3105" s="1">
        <f>($O3105+$O3105*($Q3105+U$2-$C$1)/$C$1)/$C3105</f>
        <v>3.8970226032735769E-2</v>
      </c>
      <c r="V3105" s="1">
        <f>($O3105+$O3105*($Q3105+V$2-$C$1)/$C$1)/$C3105</f>
        <v>-9.3530787218366452E-7</v>
      </c>
      <c r="AA3105"/>
      <c r="AB3105"/>
    </row>
    <row r="3106" spans="1:28" hidden="1" x14ac:dyDescent="0.2">
      <c r="A3106" t="s">
        <v>4422</v>
      </c>
      <c r="B3106" s="5">
        <v>11.79</v>
      </c>
      <c r="C3106" s="2">
        <v>56774956</v>
      </c>
      <c r="D3106" s="2">
        <v>89000000</v>
      </c>
      <c r="E3106" t="s">
        <v>27</v>
      </c>
      <c r="F3106" s="2">
        <v>20000000</v>
      </c>
      <c r="G3106" s="1">
        <f>D3106/$C$3</f>
        <v>0.89491118308163364</v>
      </c>
      <c r="H3106" s="1">
        <f>F3106/$C$3</f>
        <v>0.20110363664755812</v>
      </c>
      <c r="I3106" s="1">
        <f>$B$3/G3106</f>
        <v>7.4085564303370788</v>
      </c>
      <c r="J3106" s="1">
        <f>$B$3/H3106</f>
        <v>32.968076115000002</v>
      </c>
      <c r="K3106" s="2">
        <v>4944000000</v>
      </c>
      <c r="L3106" s="2">
        <v>4459000000</v>
      </c>
      <c r="M3106" s="1">
        <f>(K3106-L3106)/C3106</f>
        <v>8.5424989144861687</v>
      </c>
      <c r="N3106" s="1">
        <f>B3106/M3106</f>
        <v>1.3801582087422679</v>
      </c>
      <c r="O3106" s="2">
        <v>484000000</v>
      </c>
      <c r="P3106" s="1">
        <f>F3106/O3106*100</f>
        <v>4.1322314049586781</v>
      </c>
      <c r="Q3106" s="1">
        <f>D3106/O3106*100</f>
        <v>18.388429752066116</v>
      </c>
      <c r="R3106" s="1">
        <f>B3106/S3106</f>
        <v>0.75210868678651677</v>
      </c>
      <c r="S3106" s="1">
        <f>($O3106+$O3106*($Q3106-$C$1)/$C$1)/$C3106</f>
        <v>15.675925843077712</v>
      </c>
      <c r="T3106" s="1">
        <f>($O3106+$O3106*($Q3106+T$2-$C$1)/$C$1)/$C3106</f>
        <v>17.38090294601021</v>
      </c>
      <c r="U3106" s="1">
        <f>($O3106+$O3106*($Q3106+U$2-$C$1)/$C$1)/$C3106</f>
        <v>16.528414394543962</v>
      </c>
      <c r="V3106" s="1">
        <f>($O3106+$O3106*($Q3106+V$2-$C$1)/$C$1)/$C3106</f>
        <v>15.675925843077712</v>
      </c>
      <c r="AA3106"/>
      <c r="AB3106"/>
    </row>
    <row r="3107" spans="1:28" hidden="1" x14ac:dyDescent="0.2">
      <c r="A3107" t="s">
        <v>3197</v>
      </c>
      <c r="B3107" s="5" t="s">
        <v>46</v>
      </c>
      <c r="C3107" s="2">
        <v>40462500</v>
      </c>
      <c r="D3107" s="2" t="s">
        <v>41</v>
      </c>
      <c r="E3107" t="s">
        <v>42</v>
      </c>
      <c r="F3107" s="2">
        <v>2000000</v>
      </c>
      <c r="G3107" s="1" t="e">
        <f>D3107/$C$3</f>
        <v>#VALUE!</v>
      </c>
      <c r="H3107" s="1">
        <f>F3107/$C$3</f>
        <v>2.0110363664755812E-2</v>
      </c>
      <c r="I3107" s="1" t="e">
        <f>$B$3/G3107</f>
        <v>#VALUE!</v>
      </c>
      <c r="J3107" s="1">
        <f>$B$3/H3107</f>
        <v>329.68076115000002</v>
      </c>
      <c r="K3107" s="3">
        <v>297000000</v>
      </c>
      <c r="L3107" s="3">
        <v>292000000</v>
      </c>
      <c r="M3107" s="1">
        <f>(K3107-L3107)/C3107</f>
        <v>0.1235712079085573</v>
      </c>
      <c r="N3107" s="1" t="e">
        <f>B3107/M3107</f>
        <v>#VALUE!</v>
      </c>
      <c r="O3107" s="3">
        <v>5000000</v>
      </c>
      <c r="P3107" s="1">
        <f>F3107/O3107*100</f>
        <v>40</v>
      </c>
      <c r="Q3107" s="1" t="e">
        <f>D3107/O3107*100</f>
        <v>#VALUE!</v>
      </c>
      <c r="R3107" s="1" t="e">
        <f>B3107/S3107</f>
        <v>#VALUE!</v>
      </c>
      <c r="S3107" s="1" t="e">
        <f>($O3107+$O3107*($Q3107-$C$1)/$C$1)/$C3107</f>
        <v>#VALUE!</v>
      </c>
      <c r="T3107" s="1" t="e">
        <f>($O3107+$O3107*($Q3107+T$2-$C$1)/$C$1)/$C3107</f>
        <v>#VALUE!</v>
      </c>
      <c r="U3107" s="1" t="e">
        <f>($O3107+$O3107*($Q3107+U$2-$C$1)/$C$1)/$C3107</f>
        <v>#VALUE!</v>
      </c>
      <c r="V3107" s="1" t="e">
        <f>($O3107+$O3107*($Q3107+V$2-$C$1)/$C$1)/$C3107</f>
        <v>#VALUE!</v>
      </c>
      <c r="AA3107"/>
      <c r="AB3107"/>
    </row>
    <row r="3108" spans="1:28" hidden="1" x14ac:dyDescent="0.2">
      <c r="A3108" t="s">
        <v>3198</v>
      </c>
      <c r="B3108" s="5">
        <v>0.94</v>
      </c>
      <c r="C3108" s="2">
        <v>578700000</v>
      </c>
      <c r="D3108" s="2">
        <v>-1226000000</v>
      </c>
      <c r="E3108" t="s">
        <v>27</v>
      </c>
      <c r="F3108" s="2">
        <v>-1226000000</v>
      </c>
      <c r="G3108" s="1">
        <f>D3108/$C$3</f>
        <v>-12.327652926495313</v>
      </c>
      <c r="H3108" s="1">
        <f>F3108/$C$3</f>
        <v>-12.327652926495313</v>
      </c>
      <c r="I3108" s="1">
        <f>$B$3/G3108</f>
        <v>-0.5378152710440457</v>
      </c>
      <c r="J3108" s="1">
        <f>$B$3/H3108</f>
        <v>-0.5378152710440457</v>
      </c>
      <c r="K3108" s="4">
        <v>2170000000</v>
      </c>
      <c r="L3108" s="4">
        <v>1210000000</v>
      </c>
      <c r="M3108" s="1">
        <f>(K3108-L3108)/C3108</f>
        <v>1.6588906168999482</v>
      </c>
      <c r="N3108" s="1">
        <f>B3108/M3108</f>
        <v>0.56664375</v>
      </c>
      <c r="O3108" s="3">
        <v>959000000</v>
      </c>
      <c r="P3108" s="1">
        <f>F3108/O3108*100</f>
        <v>-127.8415015641293</v>
      </c>
      <c r="Q3108" s="1">
        <f>D3108/O3108*100</f>
        <v>-127.8415015641293</v>
      </c>
      <c r="R3108" s="1">
        <f>B3108/S3108</f>
        <v>-4.4370146818923317E-2</v>
      </c>
      <c r="S3108" s="1">
        <f>($O3108+$O3108*($Q3108-$C$1)/$C$1)/$C3108</f>
        <v>-21.185415586659758</v>
      </c>
      <c r="T3108" s="1">
        <f>($O3108+$O3108*($Q3108+T$2-$C$1)/$C$1)/$C3108</f>
        <v>-20.853983065491622</v>
      </c>
      <c r="U3108" s="1">
        <f>($O3108+$O3108*($Q3108+U$2-$C$1)/$C$1)/$C3108</f>
        <v>-21.019699326075692</v>
      </c>
      <c r="V3108" s="1">
        <f>($O3108+$O3108*($Q3108+V$2-$C$1)/$C$1)/$C3108</f>
        <v>-21.185415586659758</v>
      </c>
      <c r="AA3108"/>
      <c r="AB3108"/>
    </row>
    <row r="3109" spans="1:28" hidden="1" x14ac:dyDescent="0.2">
      <c r="A3109" t="s">
        <v>3199</v>
      </c>
      <c r="B3109" s="5">
        <v>15.01</v>
      </c>
      <c r="C3109" s="2">
        <v>22692104</v>
      </c>
      <c r="D3109" s="2">
        <v>-78000000</v>
      </c>
      <c r="E3109" t="s">
        <v>27</v>
      </c>
      <c r="F3109" s="2">
        <v>-7000000</v>
      </c>
      <c r="G3109" s="1">
        <f>D3109/$C$3</f>
        <v>-0.78430418292547677</v>
      </c>
      <c r="H3109" s="1">
        <f>F3109/$C$3</f>
        <v>-7.0386272826645349E-2</v>
      </c>
      <c r="I3109" s="1">
        <f>$B$3/G3109</f>
        <v>-8.4533528499999999</v>
      </c>
      <c r="J3109" s="1">
        <f>$B$3/H3109</f>
        <v>-94.194503185714282</v>
      </c>
      <c r="K3109" s="4">
        <v>1148000000</v>
      </c>
      <c r="L3109" s="3">
        <v>727000000</v>
      </c>
      <c r="M3109" s="1">
        <f>(K3109-L3109)/C3109</f>
        <v>18.55270890702775</v>
      </c>
      <c r="N3109" s="1">
        <f>B3109/M3109</f>
        <v>0.80904627325415668</v>
      </c>
      <c r="O3109" s="3">
        <v>85000000</v>
      </c>
      <c r="P3109" s="1">
        <f>F3109/O3109*100</f>
        <v>-8.235294117647058</v>
      </c>
      <c r="Q3109" s="1">
        <f>D3109/O3109*100</f>
        <v>-91.764705882352942</v>
      </c>
      <c r="R3109" s="1">
        <f>B3109/S3109</f>
        <v>-0.43667753979487184</v>
      </c>
      <c r="S3109" s="1">
        <f>($O3109+$O3109*($Q3109-$C$1)/$C$1)/$C3109</f>
        <v>-34.373189899006277</v>
      </c>
      <c r="T3109" s="1">
        <f>($O3109+$O3109*($Q3109+T$2-$C$1)/$C$1)/$C3109</f>
        <v>-33.624030631976659</v>
      </c>
      <c r="U3109" s="1">
        <f>($O3109+$O3109*($Q3109+U$2-$C$1)/$C$1)/$C3109</f>
        <v>-33.998610265491465</v>
      </c>
      <c r="V3109" s="1">
        <f>($O3109+$O3109*($Q3109+V$2-$C$1)/$C$1)/$C3109</f>
        <v>-34.373189899006277</v>
      </c>
      <c r="AA3109"/>
      <c r="AB3109"/>
    </row>
    <row r="3110" spans="1:28" hidden="1" x14ac:dyDescent="0.2">
      <c r="A3110" t="s">
        <v>3200</v>
      </c>
      <c r="B3110" s="5">
        <v>43.17</v>
      </c>
      <c r="C3110" s="2">
        <v>90258000</v>
      </c>
      <c r="D3110" s="2">
        <v>170000000</v>
      </c>
      <c r="E3110" t="s">
        <v>114</v>
      </c>
      <c r="F3110" s="2">
        <v>18000000</v>
      </c>
      <c r="G3110" s="1">
        <f>D3110/$C$3</f>
        <v>1.7093809115042442</v>
      </c>
      <c r="H3110" s="1">
        <f>F3110/$C$3</f>
        <v>0.18099327298280232</v>
      </c>
      <c r="I3110" s="1">
        <f>$B$3/G3110</f>
        <v>3.8785971899999998</v>
      </c>
      <c r="J3110" s="1">
        <f>$B$3/H3110</f>
        <v>36.631195683333331</v>
      </c>
      <c r="K3110" s="4">
        <v>4373000000</v>
      </c>
      <c r="L3110" s="4">
        <v>2821000000</v>
      </c>
      <c r="M3110" s="1">
        <f>(K3110-L3110)/C3110</f>
        <v>17.195151676305702</v>
      </c>
      <c r="N3110" s="1">
        <f>B3110/M3110</f>
        <v>2.5105914046391753</v>
      </c>
      <c r="O3110" s="4">
        <v>1552000000</v>
      </c>
      <c r="P3110" s="1">
        <f>F3110/O3110*100</f>
        <v>1.1597938144329898</v>
      </c>
      <c r="Q3110" s="1">
        <f>D3110/O3110*100</f>
        <v>10.953608247422681</v>
      </c>
      <c r="R3110" s="1">
        <f>B3110/S3110</f>
        <v>2.2920222705882356</v>
      </c>
      <c r="S3110" s="1">
        <f>($O3110+$O3110*($Q3110-$C$1)/$C$1)/$C3110</f>
        <v>18.834895521726605</v>
      </c>
      <c r="T3110" s="1">
        <f>($O3110+$O3110*($Q3110+T$2-$C$1)/$C$1)/$C3110</f>
        <v>22.273925856987745</v>
      </c>
      <c r="U3110" s="1">
        <f>($O3110+$O3110*($Q3110+U$2-$C$1)/$C$1)/$C3110</f>
        <v>20.554410689357177</v>
      </c>
      <c r="V3110" s="1">
        <f>($O3110+$O3110*($Q3110+V$2-$C$1)/$C$1)/$C3110</f>
        <v>18.834895521726605</v>
      </c>
      <c r="AA3110"/>
      <c r="AB3110"/>
    </row>
    <row r="3111" spans="1:28" hidden="1" x14ac:dyDescent="0.2">
      <c r="A3111" t="s">
        <v>3201</v>
      </c>
      <c r="B3111" s="5">
        <v>14.21</v>
      </c>
      <c r="C3111" s="2">
        <v>100245426</v>
      </c>
      <c r="D3111" s="2">
        <v>72000000</v>
      </c>
      <c r="E3111" t="s">
        <v>27</v>
      </c>
      <c r="F3111" s="2">
        <v>23000000</v>
      </c>
      <c r="G3111" s="1">
        <f>D3111/$C$3</f>
        <v>0.72397309193120929</v>
      </c>
      <c r="H3111" s="1">
        <f>F3111/$C$3</f>
        <v>0.23126918214469186</v>
      </c>
      <c r="I3111" s="1">
        <f>$B$3/G3111</f>
        <v>9.1577989208333328</v>
      </c>
      <c r="J3111" s="1">
        <f>$B$3/H3111</f>
        <v>28.667892273913044</v>
      </c>
      <c r="K3111" s="4">
        <v>3132000000</v>
      </c>
      <c r="L3111" s="4">
        <v>1963000000</v>
      </c>
      <c r="M3111" s="1">
        <f>(K3111-L3111)/C3111</f>
        <v>11.661379941664372</v>
      </c>
      <c r="N3111" s="1">
        <f>B3111/M3111</f>
        <v>1.2185521843113774</v>
      </c>
      <c r="O3111" s="4">
        <v>1169000000</v>
      </c>
      <c r="P3111" s="1">
        <f>F3111/O3111*100</f>
        <v>1.9674935842600514</v>
      </c>
      <c r="Q3111" s="1">
        <f>D3111/O3111*100</f>
        <v>6.1591103507271168</v>
      </c>
      <c r="R3111" s="1">
        <f>B3111/S3111</f>
        <v>1.978454865916667</v>
      </c>
      <c r="S3111" s="1">
        <f>($O3111+$O3111*($Q3111-$C$1)/$C$1)/$C3111</f>
        <v>7.1823725902466604</v>
      </c>
      <c r="T3111" s="1">
        <f>($O3111+$O3111*($Q3111+T$2-$C$1)/$C$1)/$C3111</f>
        <v>9.5146485785795356</v>
      </c>
      <c r="U3111" s="1">
        <f>($O3111+$O3111*($Q3111+U$2-$C$1)/$C$1)/$C3111</f>
        <v>8.3485105844130985</v>
      </c>
      <c r="V3111" s="1">
        <f>($O3111+$O3111*($Q3111+V$2-$C$1)/$C$1)/$C3111</f>
        <v>7.1823725902466604</v>
      </c>
      <c r="AA3111"/>
      <c r="AB3111"/>
    </row>
    <row r="3112" spans="1:28" hidden="1" x14ac:dyDescent="0.2">
      <c r="A3112" t="s">
        <v>3202</v>
      </c>
      <c r="B3112" s="5">
        <v>124.61</v>
      </c>
      <c r="C3112" s="2">
        <v>158293890</v>
      </c>
      <c r="D3112" s="2">
        <v>238000000</v>
      </c>
      <c r="E3112" t="s">
        <v>53</v>
      </c>
      <c r="F3112" s="2">
        <v>238000000</v>
      </c>
      <c r="G3112" s="1">
        <f>D3112/$C$3</f>
        <v>2.3931332761059418</v>
      </c>
      <c r="H3112" s="1">
        <f>F3112/$C$3</f>
        <v>2.3931332761059418</v>
      </c>
      <c r="I3112" s="1">
        <f>$B$3/G3112</f>
        <v>2.7704265642857142</v>
      </c>
      <c r="J3112" s="1">
        <f>$B$3/H3112</f>
        <v>2.7704265642857142</v>
      </c>
      <c r="K3112" s="4">
        <v>4647000000</v>
      </c>
      <c r="L3112" s="4">
        <v>2121000000</v>
      </c>
      <c r="M3112" s="1">
        <f>(K3112-L3112)/C3112</f>
        <v>15.957659515474665</v>
      </c>
      <c r="N3112" s="1">
        <f>B3112/M3112</f>
        <v>7.8087892450118765</v>
      </c>
      <c r="O3112" s="4">
        <v>2361000000</v>
      </c>
      <c r="P3112" s="1">
        <f>F3112/O3112*100</f>
        <v>10.080474375264718</v>
      </c>
      <c r="Q3112" s="1">
        <f>D3112/O3112*100</f>
        <v>10.080474375264718</v>
      </c>
      <c r="R3112" s="1">
        <f>B3112/S3112</f>
        <v>8.2878158121428562</v>
      </c>
      <c r="S3112" s="1">
        <f>($O3112+$O3112*($Q3112-$C$1)/$C$1)/$C3112</f>
        <v>15.03532448409727</v>
      </c>
      <c r="T3112" s="1">
        <f>($O3112+$O3112*($Q3112+T$2-$C$1)/$C$1)/$C3112</f>
        <v>18.018383400647998</v>
      </c>
      <c r="U3112" s="1">
        <f>($O3112+$O3112*($Q3112+U$2-$C$1)/$C$1)/$C3112</f>
        <v>16.526853942372632</v>
      </c>
      <c r="V3112" s="1">
        <f>($O3112+$O3112*($Q3112+V$2-$C$1)/$C$1)/$C3112</f>
        <v>15.03532448409727</v>
      </c>
      <c r="AA3112"/>
      <c r="AB3112"/>
    </row>
    <row r="3113" spans="1:28" hidden="1" x14ac:dyDescent="0.2">
      <c r="A3113" t="s">
        <v>3203</v>
      </c>
      <c r="B3113" s="5" t="s">
        <v>46</v>
      </c>
      <c r="C3113" s="2">
        <v>5307098</v>
      </c>
      <c r="D3113" s="2" t="s">
        <v>41</v>
      </c>
      <c r="E3113" t="s">
        <v>42</v>
      </c>
      <c r="F3113" s="2">
        <v>0</v>
      </c>
      <c r="G3113" s="1" t="e">
        <f>D3113/$C$3</f>
        <v>#VALUE!</v>
      </c>
      <c r="H3113" s="1">
        <f>F3113/$C$3</f>
        <v>0</v>
      </c>
      <c r="I3113" s="1" t="e">
        <f>$B$3/G3113</f>
        <v>#VALUE!</v>
      </c>
      <c r="J3113" s="1" t="e">
        <f>$B$3/H3113</f>
        <v>#DIV/0!</v>
      </c>
      <c r="K3113" s="3">
        <v>231000000</v>
      </c>
      <c r="L3113" s="3">
        <v>8000000</v>
      </c>
      <c r="M3113" s="1">
        <f>(K3113-L3113)/C3113</f>
        <v>42.019197685816238</v>
      </c>
      <c r="N3113" s="1" t="e">
        <f>B3113/M3113</f>
        <v>#VALUE!</v>
      </c>
      <c r="O3113" s="3">
        <v>5000000</v>
      </c>
      <c r="P3113" s="1">
        <f>F3113/O3113*100</f>
        <v>0</v>
      </c>
      <c r="Q3113" s="1" t="e">
        <f>D3113/O3113*100</f>
        <v>#VALUE!</v>
      </c>
      <c r="R3113" s="1" t="e">
        <f>B3113/S3113</f>
        <v>#VALUE!</v>
      </c>
      <c r="S3113" s="1" t="e">
        <f>($O3113+$O3113*($Q3113-$C$1)/$C$1)/$C3113</f>
        <v>#VALUE!</v>
      </c>
      <c r="T3113" s="1" t="e">
        <f>($O3113+$O3113*($Q3113+T$2-$C$1)/$C$1)/$C3113</f>
        <v>#VALUE!</v>
      </c>
      <c r="U3113" s="1" t="e">
        <f>($O3113+$O3113*($Q3113+U$2-$C$1)/$C$1)/$C3113</f>
        <v>#VALUE!</v>
      </c>
      <c r="V3113" s="1" t="e">
        <f>($O3113+$O3113*($Q3113+V$2-$C$1)/$C$1)/$C3113</f>
        <v>#VALUE!</v>
      </c>
      <c r="AA3113"/>
      <c r="AB3113"/>
    </row>
    <row r="3114" spans="1:28" hidden="1" x14ac:dyDescent="0.2">
      <c r="A3114" t="s">
        <v>1004</v>
      </c>
      <c r="B3114" s="5">
        <v>4.4800000000000004</v>
      </c>
      <c r="C3114" s="2">
        <v>266529000</v>
      </c>
      <c r="D3114" s="2">
        <v>158000000</v>
      </c>
      <c r="E3114" t="s">
        <v>27</v>
      </c>
      <c r="F3114" s="2">
        <v>14000000</v>
      </c>
      <c r="G3114" s="1">
        <f>D3114/$C$3</f>
        <v>1.5887187295157092</v>
      </c>
      <c r="H3114" s="1">
        <f>F3114/$C$3</f>
        <v>0.1407725456532907</v>
      </c>
      <c r="I3114" s="1">
        <f>$B$3/G3114</f>
        <v>4.1731741917721514</v>
      </c>
      <c r="J3114" s="1">
        <f>$B$3/H3114</f>
        <v>47.097251592857141</v>
      </c>
      <c r="K3114" s="2">
        <v>1339000000</v>
      </c>
      <c r="L3114" s="2">
        <v>1074000000</v>
      </c>
      <c r="M3114" s="1">
        <f>(K3114-L3114)/C3114</f>
        <v>0.99426328842264822</v>
      </c>
      <c r="N3114" s="1">
        <f>B3114/M3114</f>
        <v>4.5058487547169817</v>
      </c>
      <c r="O3114" s="2">
        <v>265000000</v>
      </c>
      <c r="P3114" s="1">
        <f>F3114/O3114*100</f>
        <v>5.2830188679245289</v>
      </c>
      <c r="Q3114" s="1">
        <f>D3114/O3114*100</f>
        <v>59.622641509433961</v>
      </c>
      <c r="R3114" s="1">
        <f>B3114/S3114</f>
        <v>0.7557277974683545</v>
      </c>
      <c r="S3114" s="1">
        <f>($O3114+$O3114*($Q3114-$C$1)/$C$1)/$C3114</f>
        <v>5.9280603611614495</v>
      </c>
      <c r="T3114" s="1">
        <f>($O3114+$O3114*($Q3114+T$2-$C$1)/$C$1)/$C3114</f>
        <v>6.1269130188459791</v>
      </c>
      <c r="U3114" s="1">
        <f>($O3114+$O3114*($Q3114+U$2-$C$1)/$C$1)/$C3114</f>
        <v>6.0274866900037143</v>
      </c>
      <c r="V3114" s="1">
        <f>($O3114+$O3114*($Q3114+V$2-$C$1)/$C$1)/$C3114</f>
        <v>5.9280603611614495</v>
      </c>
      <c r="AA3114"/>
      <c r="AB3114"/>
    </row>
    <row r="3115" spans="1:28" hidden="1" x14ac:dyDescent="0.2">
      <c r="A3115" t="s">
        <v>3205</v>
      </c>
      <c r="B3115" s="5">
        <v>68.489999999999995</v>
      </c>
      <c r="C3115" s="2">
        <v>58372000</v>
      </c>
      <c r="D3115" s="2">
        <v>-41000000</v>
      </c>
      <c r="E3115" t="s">
        <v>61</v>
      </c>
      <c r="F3115" s="2">
        <v>-19000000</v>
      </c>
      <c r="G3115" s="1">
        <f>D3115/$C$3</f>
        <v>-0.41226245512749415</v>
      </c>
      <c r="H3115" s="1">
        <f>F3115/$C$3</f>
        <v>-0.19104845481518024</v>
      </c>
      <c r="I3115" s="1">
        <f>$B$3/G3115</f>
        <v>-16.081988348780488</v>
      </c>
      <c r="J3115" s="1">
        <f>$B$3/H3115</f>
        <v>-34.703238015789474</v>
      </c>
      <c r="K3115" s="4">
        <v>1150000000</v>
      </c>
      <c r="L3115" s="3">
        <v>776000000</v>
      </c>
      <c r="M3115" s="1">
        <f>(K3115-L3115)/C3115</f>
        <v>6.4071815253888849</v>
      </c>
      <c r="N3115" s="1">
        <f>B3115/M3115</f>
        <v>10.689567593582888</v>
      </c>
      <c r="O3115" s="3">
        <v>371000000</v>
      </c>
      <c r="P3115" s="1">
        <f>F3115/O3115*100</f>
        <v>-5.1212938005390836</v>
      </c>
      <c r="Q3115" s="1">
        <f>D3115/O3115*100</f>
        <v>-11.05121293800539</v>
      </c>
      <c r="R3115" s="1">
        <f>B3115/S3115</f>
        <v>-9.7509714146341455</v>
      </c>
      <c r="S3115" s="1">
        <f>($O3115+$O3115*($Q3115-$C$1)/$C$1)/$C3115</f>
        <v>-7.0239155759610776</v>
      </c>
      <c r="T3115" s="1">
        <f>($O3115+$O3115*($Q3115+T$2-$C$1)/$C$1)/$C3115</f>
        <v>-5.7527581717261702</v>
      </c>
      <c r="U3115" s="1">
        <f>($O3115+$O3115*($Q3115+U$2-$C$1)/$C$1)/$C3115</f>
        <v>-6.3883368738436239</v>
      </c>
      <c r="V3115" s="1">
        <f>($O3115+$O3115*($Q3115+V$2-$C$1)/$C$1)/$C3115</f>
        <v>-7.0239155759610776</v>
      </c>
      <c r="AA3115"/>
      <c r="AB3115"/>
    </row>
    <row r="3116" spans="1:28" hidden="1" x14ac:dyDescent="0.2">
      <c r="A3116" t="s">
        <v>3206</v>
      </c>
      <c r="B3116" s="5">
        <v>7.83</v>
      </c>
      <c r="C3116" s="2">
        <v>83964231</v>
      </c>
      <c r="D3116" s="2">
        <v>-159000000</v>
      </c>
      <c r="E3116" t="s">
        <v>27</v>
      </c>
      <c r="F3116" s="2">
        <v>29000000</v>
      </c>
      <c r="G3116" s="1">
        <f>D3116/$C$3</f>
        <v>-1.5987739113480872</v>
      </c>
      <c r="H3116" s="1">
        <f>F3116/$C$3</f>
        <v>0.29160027313895931</v>
      </c>
      <c r="I3116" s="1">
        <f>$B$3/G3116</f>
        <v>-4.1469278132075473</v>
      </c>
      <c r="J3116" s="1">
        <f>$B$3/H3116</f>
        <v>22.736604217241378</v>
      </c>
      <c r="K3116" s="4">
        <v>2204000000</v>
      </c>
      <c r="L3116" s="4">
        <v>1912000000</v>
      </c>
      <c r="M3116" s="1">
        <f>(K3116-L3116)/C3116</f>
        <v>3.4776713431699267</v>
      </c>
      <c r="N3116" s="1">
        <f>B3116/M3116</f>
        <v>2.2515066052397259</v>
      </c>
      <c r="O3116" s="3">
        <v>251000000</v>
      </c>
      <c r="P3116" s="1">
        <f>F3116/O3116*100</f>
        <v>11.553784860557768</v>
      </c>
      <c r="Q3116" s="1">
        <f>D3116/O3116*100</f>
        <v>-63.34661354581673</v>
      </c>
      <c r="R3116" s="1">
        <f>B3116/S3116</f>
        <v>-0.41348423190566053</v>
      </c>
      <c r="S3116" s="1">
        <f>($O3116+$O3116*($Q3116-$C$1)/$C$1)/$C3116</f>
        <v>-18.936635053562267</v>
      </c>
      <c r="T3116" s="1">
        <f>($O3116+$O3116*($Q3116+T$2-$C$1)/$C$1)/$C3116</f>
        <v>-18.338761418537846</v>
      </c>
      <c r="U3116" s="1">
        <f>($O3116+$O3116*($Q3116+U$2-$C$1)/$C$1)/$C3116</f>
        <v>-18.637698236050056</v>
      </c>
      <c r="V3116" s="1">
        <f>($O3116+$O3116*($Q3116+V$2-$C$1)/$C$1)/$C3116</f>
        <v>-18.936635053562267</v>
      </c>
      <c r="AA3116"/>
      <c r="AB3116"/>
    </row>
    <row r="3117" spans="1:28" hidden="1" x14ac:dyDescent="0.2">
      <c r="A3117" t="s">
        <v>3207</v>
      </c>
      <c r="B3117" s="5">
        <v>11.77</v>
      </c>
      <c r="C3117" s="2">
        <v>467362387</v>
      </c>
      <c r="D3117" s="2">
        <v>422000000</v>
      </c>
      <c r="E3117" t="s">
        <v>27</v>
      </c>
      <c r="F3117" s="2">
        <v>99000000</v>
      </c>
      <c r="G3117" s="1">
        <f>D3117/$C$3</f>
        <v>4.2432867332634769</v>
      </c>
      <c r="H3117" s="1">
        <f>F3117/$C$3</f>
        <v>0.99546300140541277</v>
      </c>
      <c r="I3117" s="1">
        <f>$B$3/G3117</f>
        <v>1.5624680623222746</v>
      </c>
      <c r="J3117" s="1">
        <f>$B$3/H3117</f>
        <v>6.6602173969696965</v>
      </c>
      <c r="K3117" s="4">
        <v>52538000000</v>
      </c>
      <c r="L3117" s="4">
        <v>45843000000</v>
      </c>
      <c r="M3117" s="1">
        <f>(K3117-L3117)/C3117</f>
        <v>14.32507233407296</v>
      </c>
      <c r="N3117" s="1">
        <f>B3117/M3117</f>
        <v>0.82163633980433159</v>
      </c>
      <c r="O3117" s="4">
        <v>6695000000</v>
      </c>
      <c r="P3117" s="1">
        <f>F3117/O3117*100</f>
        <v>1.4787154592979836</v>
      </c>
      <c r="Q3117" s="1">
        <f>D3117/O3117*100</f>
        <v>6.3032113517550403</v>
      </c>
      <c r="R3117" s="1">
        <f>B3117/S3117</f>
        <v>1.3035202120829386</v>
      </c>
      <c r="S3117" s="1">
        <f>($O3117+$O3117*($Q3117-$C$1)/$C$1)/$C3117</f>
        <v>9.0293958550840756</v>
      </c>
      <c r="T3117" s="1">
        <f>($O3117+$O3117*($Q3117+T$2-$C$1)/$C$1)/$C3117</f>
        <v>11.894410321898668</v>
      </c>
      <c r="U3117" s="1">
        <f>($O3117+$O3117*($Q3117+U$2-$C$1)/$C$1)/$C3117</f>
        <v>10.461903088491372</v>
      </c>
      <c r="V3117" s="1">
        <f>($O3117+$O3117*($Q3117+V$2-$C$1)/$C$1)/$C3117</f>
        <v>9.0293958550840756</v>
      </c>
      <c r="AA3117"/>
      <c r="AB3117"/>
    </row>
    <row r="3118" spans="1:28" hidden="1" x14ac:dyDescent="0.2">
      <c r="A3118" t="s">
        <v>3208</v>
      </c>
      <c r="B3118" s="5">
        <v>6.32</v>
      </c>
      <c r="C3118" s="2">
        <v>255537000</v>
      </c>
      <c r="D3118" s="2">
        <v>103000000</v>
      </c>
      <c r="E3118" t="s">
        <v>27</v>
      </c>
      <c r="F3118" s="2">
        <v>41000000</v>
      </c>
      <c r="G3118" s="1">
        <f>D3118/$C$3</f>
        <v>1.0356837287349243</v>
      </c>
      <c r="H3118" s="1">
        <f>F3118/$C$3</f>
        <v>0.41226245512749415</v>
      </c>
      <c r="I3118" s="1">
        <f>$B$3/G3118</f>
        <v>6.4015681776699029</v>
      </c>
      <c r="J3118" s="1">
        <f>$B$3/H3118</f>
        <v>16.081988348780488</v>
      </c>
      <c r="K3118" s="4">
        <v>19759000000</v>
      </c>
      <c r="L3118" s="4">
        <v>17912000000</v>
      </c>
      <c r="M3118" s="1">
        <f>(K3118-L3118)/C3118</f>
        <v>7.2279161139091403</v>
      </c>
      <c r="N3118" s="1">
        <f>B3118/M3118</f>
        <v>0.8743875690308609</v>
      </c>
      <c r="O3118" s="4">
        <v>1848000000</v>
      </c>
      <c r="P3118" s="1">
        <f>F3118/O3118*100</f>
        <v>2.2186147186147189</v>
      </c>
      <c r="Q3118" s="1">
        <f>D3118/O3118*100</f>
        <v>5.5735930735930737</v>
      </c>
      <c r="R3118" s="1">
        <f>B3118/S3118</f>
        <v>1.5679551844660193</v>
      </c>
      <c r="S3118" s="1">
        <f>($O3118+$O3118*($Q3118-$C$1)/$C$1)/$C3118</f>
        <v>4.030727448471259</v>
      </c>
      <c r="T3118" s="1">
        <f>($O3118+$O3118*($Q3118+T$2-$C$1)/$C$1)/$C3118</f>
        <v>5.4770933367770613</v>
      </c>
      <c r="U3118" s="1">
        <f>($O3118+$O3118*($Q3118+U$2-$C$1)/$C$1)/$C3118</f>
        <v>4.7539103926241602</v>
      </c>
      <c r="V3118" s="1">
        <f>($O3118+$O3118*($Q3118+V$2-$C$1)/$C$1)/$C3118</f>
        <v>4.030727448471259</v>
      </c>
      <c r="AA3118"/>
      <c r="AB3118"/>
    </row>
    <row r="3119" spans="1:28" hidden="1" x14ac:dyDescent="0.2">
      <c r="A3119" t="s">
        <v>3209</v>
      </c>
      <c r="B3119" s="5">
        <v>32.68</v>
      </c>
      <c r="C3119" s="2">
        <v>167555000</v>
      </c>
      <c r="D3119" s="2">
        <v>126000000</v>
      </c>
      <c r="E3119" t="s">
        <v>686</v>
      </c>
      <c r="F3119" s="2">
        <v>16000000</v>
      </c>
      <c r="G3119" s="1">
        <f>D3119/$C$3</f>
        <v>1.2669529108796163</v>
      </c>
      <c r="H3119" s="1">
        <f>F3119/$C$3</f>
        <v>0.1608829093180465</v>
      </c>
      <c r="I3119" s="1">
        <f>$B$3/G3119</f>
        <v>5.233027954761905</v>
      </c>
      <c r="J3119" s="1">
        <f>$B$3/H3119</f>
        <v>41.210095143750003</v>
      </c>
      <c r="K3119" s="4">
        <v>2255000000</v>
      </c>
      <c r="L3119" s="4">
        <v>1157000000</v>
      </c>
      <c r="M3119" s="1">
        <f>(K3119-L3119)/C3119</f>
        <v>6.5530721255707078</v>
      </c>
      <c r="N3119" s="1">
        <f>B3119/M3119</f>
        <v>4.9869739526411658</v>
      </c>
      <c r="O3119" s="4">
        <v>1096000000</v>
      </c>
      <c r="P3119" s="1">
        <f>F3119/O3119*100</f>
        <v>1.4598540145985401</v>
      </c>
      <c r="Q3119" s="1">
        <f>D3119/O3119*100</f>
        <v>11.496350364963504</v>
      </c>
      <c r="R3119" s="1">
        <f>B3119/S3119</f>
        <v>4.3457915873015871</v>
      </c>
      <c r="S3119" s="1">
        <f>($O3119+$O3119*($Q3119-$C$1)/$C$1)/$C3119</f>
        <v>7.5199188326221238</v>
      </c>
      <c r="T3119" s="1">
        <f>($O3119+$O3119*($Q3119+T$2-$C$1)/$C$1)/$C3119</f>
        <v>8.8281459819163857</v>
      </c>
      <c r="U3119" s="1">
        <f>($O3119+$O3119*($Q3119+U$2-$C$1)/$C$1)/$C3119</f>
        <v>8.1740324072692552</v>
      </c>
      <c r="V3119" s="1">
        <f>($O3119+$O3119*($Q3119+V$2-$C$1)/$C$1)/$C3119</f>
        <v>7.5199188326221238</v>
      </c>
      <c r="AA3119"/>
      <c r="AB3119"/>
    </row>
    <row r="3120" spans="1:28" hidden="1" x14ac:dyDescent="0.2">
      <c r="A3120" t="s">
        <v>3312</v>
      </c>
      <c r="B3120" s="5">
        <v>12.52</v>
      </c>
      <c r="C3120" s="2">
        <v>155536000</v>
      </c>
      <c r="D3120" s="2">
        <v>257000000</v>
      </c>
      <c r="E3120" t="s">
        <v>27</v>
      </c>
      <c r="F3120" s="2">
        <v>-575000000</v>
      </c>
      <c r="G3120" s="1">
        <f>D3120/$C$3</f>
        <v>2.5841817309211219</v>
      </c>
      <c r="H3120" s="1">
        <f>F3120/$C$3</f>
        <v>-5.7817295536172963</v>
      </c>
      <c r="I3120" s="1">
        <f>$B$3/G3120</f>
        <v>2.5656090361867707</v>
      </c>
      <c r="J3120" s="1">
        <f>$B$3/H3120</f>
        <v>-1.1467156909565217</v>
      </c>
      <c r="K3120" s="2">
        <v>9548000000</v>
      </c>
      <c r="L3120" s="2">
        <v>9112000000</v>
      </c>
      <c r="M3120" s="1">
        <f>(K3120-L3120)/C3120</f>
        <v>2.8032095463429689</v>
      </c>
      <c r="N3120" s="1">
        <f>B3120/M3120</f>
        <v>4.4663089908256879</v>
      </c>
      <c r="O3120" s="2">
        <v>436000000</v>
      </c>
      <c r="P3120" s="1">
        <f>F3120/O3120*100</f>
        <v>-131.88073394495413</v>
      </c>
      <c r="Q3120" s="1">
        <f>D3120/O3120*100</f>
        <v>58.944954128440365</v>
      </c>
      <c r="R3120" s="1">
        <f>B3120/S3120</f>
        <v>0.75770845136186771</v>
      </c>
      <c r="S3120" s="1">
        <f>($O3120+$O3120*($Q3120-$C$1)/$C$1)/$C3120</f>
        <v>16.523505812159243</v>
      </c>
      <c r="T3120" s="1">
        <f>($O3120+$O3120*($Q3120+T$2-$C$1)/$C$1)/$C3120</f>
        <v>17.084147721427836</v>
      </c>
      <c r="U3120" s="1">
        <f>($O3120+$O3120*($Q3120+U$2-$C$1)/$C$1)/$C3120</f>
        <v>16.803826766793541</v>
      </c>
      <c r="V3120" s="1">
        <f>($O3120+$O3120*($Q3120+V$2-$C$1)/$C$1)/$C3120</f>
        <v>16.523505812159243</v>
      </c>
      <c r="AA3120"/>
      <c r="AB3120"/>
    </row>
    <row r="3121" spans="1:28" hidden="1" x14ac:dyDescent="0.2">
      <c r="A3121" t="s">
        <v>3211</v>
      </c>
      <c r="B3121" s="5">
        <v>19.89</v>
      </c>
      <c r="C3121" s="2">
        <v>423400000</v>
      </c>
      <c r="D3121" s="2">
        <v>-6918000000</v>
      </c>
      <c r="E3121" t="s">
        <v>27</v>
      </c>
      <c r="F3121" s="2">
        <v>-626000000</v>
      </c>
      <c r="G3121" s="1">
        <f>D3121/$C$3</f>
        <v>-69.56174791639036</v>
      </c>
      <c r="H3121" s="1">
        <f>F3121/$C$3</f>
        <v>-6.2945438270685692</v>
      </c>
      <c r="I3121" s="1">
        <f>$B$3/G3121</f>
        <v>-9.531100351257589E-2</v>
      </c>
      <c r="J3121" s="1">
        <f>$B$3/H3121</f>
        <v>-1.0532931666134187</v>
      </c>
      <c r="K3121" s="4">
        <v>16010000000</v>
      </c>
      <c r="L3121" s="4">
        <v>11842000000</v>
      </c>
      <c r="M3121" s="1">
        <f>(K3121-L3121)/C3121</f>
        <v>9.8441190363722253</v>
      </c>
      <c r="N3121" s="1">
        <f>B3121/M3121</f>
        <v>2.0204956813819579</v>
      </c>
      <c r="O3121" s="4">
        <v>4138000000</v>
      </c>
      <c r="P3121" s="1">
        <f>F3121/O3121*100</f>
        <v>-15.12808119864669</v>
      </c>
      <c r="Q3121" s="1">
        <f>D3121/O3121*100</f>
        <v>-167.18221362977283</v>
      </c>
      <c r="R3121" s="1">
        <f>B3121/S3121</f>
        <v>-0.12173209019947961</v>
      </c>
      <c r="S3121" s="1">
        <f>($O3121+$O3121*($Q3121-$C$1)/$C$1)/$C3121</f>
        <v>-163.39159187529523</v>
      </c>
      <c r="T3121" s="1">
        <f>($O3121+$O3121*($Q3121+T$2-$C$1)/$C$1)/$C3121</f>
        <v>-161.43693906471421</v>
      </c>
      <c r="U3121" s="1">
        <f>($O3121+$O3121*($Q3121+U$2-$C$1)/$C$1)/$C3121</f>
        <v>-162.41426547000472</v>
      </c>
      <c r="V3121" s="1">
        <f>($O3121+$O3121*($Q3121+V$2-$C$1)/$C$1)/$C3121</f>
        <v>-163.39159187529523</v>
      </c>
      <c r="AA3121"/>
      <c r="AB3121"/>
    </row>
    <row r="3122" spans="1:28" hidden="1" x14ac:dyDescent="0.2">
      <c r="A3122" t="s">
        <v>3212</v>
      </c>
      <c r="B3122" s="5" t="s">
        <v>46</v>
      </c>
      <c r="C3122" s="2">
        <v>10241996</v>
      </c>
      <c r="D3122" s="2">
        <v>-3000000</v>
      </c>
      <c r="E3122" t="s">
        <v>201</v>
      </c>
      <c r="F3122" s="2">
        <v>-0.6</v>
      </c>
      <c r="G3122" s="1">
        <f>D3122/$C$3</f>
        <v>-3.0165545497133722E-2</v>
      </c>
      <c r="H3122" s="1">
        <f>F3122/$C$3</f>
        <v>-6.0331090994267442E-9</v>
      </c>
      <c r="I3122" s="1">
        <f>$B$3/G3122</f>
        <v>-219.78717409999999</v>
      </c>
      <c r="J3122" s="1">
        <f>$B$3/H3122</f>
        <v>-1098935870.5</v>
      </c>
      <c r="K3122" s="3">
        <v>25000000</v>
      </c>
      <c r="L3122" s="3">
        <v>18000000</v>
      </c>
      <c r="M3122" s="1">
        <f>(K3122-L3122)/C3122</f>
        <v>0.68346052859227835</v>
      </c>
      <c r="N3122" s="1" t="e">
        <f>B3122/M3122</f>
        <v>#VALUE!</v>
      </c>
      <c r="O3122" s="3">
        <v>7000000</v>
      </c>
      <c r="P3122" s="1">
        <f>F3122/O3122*100</f>
        <v>-8.5714285714285709E-6</v>
      </c>
      <c r="Q3122" s="1">
        <f>D3122/O3122*100</f>
        <v>-42.857142857142854</v>
      </c>
      <c r="R3122" s="1" t="e">
        <f>B3122/S3122</f>
        <v>#VALUE!</v>
      </c>
      <c r="S3122" s="1">
        <f>($O3122+$O3122*($Q3122-$C$1)/$C$1)/$C3122</f>
        <v>-2.9291165511097641</v>
      </c>
      <c r="T3122" s="1">
        <f>($O3122+$O3122*($Q3122+T$2-$C$1)/$C$1)/$C3122</f>
        <v>-2.7924244453913083</v>
      </c>
      <c r="U3122" s="1">
        <f>($O3122+$O3122*($Q3122+U$2-$C$1)/$C$1)/$C3122</f>
        <v>-2.8607704982505364</v>
      </c>
      <c r="V3122" s="1">
        <f>($O3122+$O3122*($Q3122+V$2-$C$1)/$C$1)/$C3122</f>
        <v>-2.9291165511097641</v>
      </c>
      <c r="AA3122"/>
      <c r="AB3122"/>
    </row>
    <row r="3123" spans="1:28" hidden="1" x14ac:dyDescent="0.2">
      <c r="A3123" t="s">
        <v>3213</v>
      </c>
      <c r="B3123" s="5">
        <v>11.92</v>
      </c>
      <c r="C3123" s="2">
        <v>206616000</v>
      </c>
      <c r="D3123" s="2">
        <v>107000000</v>
      </c>
      <c r="E3123" t="s">
        <v>27</v>
      </c>
      <c r="F3123" s="2">
        <v>89000000</v>
      </c>
      <c r="G3123" s="1">
        <f>D3123/$C$3</f>
        <v>1.075904456064436</v>
      </c>
      <c r="H3123" s="1">
        <f>F3123/$C$3</f>
        <v>0.89491118308163364</v>
      </c>
      <c r="I3123" s="1">
        <f>$B$3/G3123</f>
        <v>6.1622572177570092</v>
      </c>
      <c r="J3123" s="1">
        <f>$B$3/H3123</f>
        <v>7.4085564303370788</v>
      </c>
      <c r="K3123" s="4">
        <v>3584000000</v>
      </c>
      <c r="L3123" s="4">
        <v>2576000000</v>
      </c>
      <c r="M3123" s="1">
        <f>(K3123-L3123)/C3123</f>
        <v>4.8786154024857709</v>
      </c>
      <c r="N3123" s="1">
        <f>B3123/M3123</f>
        <v>2.4433161904761902</v>
      </c>
      <c r="O3123" s="3">
        <v>610000000</v>
      </c>
      <c r="P3123" s="1">
        <f>F3123/O3123*100</f>
        <v>14.590163934426229</v>
      </c>
      <c r="Q3123" s="1">
        <f>D3123/O3123*100</f>
        <v>17.540983606557379</v>
      </c>
      <c r="R3123" s="1">
        <f>B3123/S3123</f>
        <v>2.301740859813084</v>
      </c>
      <c r="S3123" s="1">
        <f>($O3123+$O3123*($Q3123-$C$1)/$C$1)/$C3123</f>
        <v>5.1786889689085074</v>
      </c>
      <c r="T3123" s="1">
        <f>($O3123+$O3123*($Q3123+T$2-$C$1)/$C$1)/$C3123</f>
        <v>5.7691563092887286</v>
      </c>
      <c r="U3123" s="1">
        <f>($O3123+$O3123*($Q3123+U$2-$C$1)/$C$1)/$C3123</f>
        <v>5.4739226390986175</v>
      </c>
      <c r="V3123" s="1">
        <f>($O3123+$O3123*($Q3123+V$2-$C$1)/$C$1)/$C3123</f>
        <v>5.1786889689085074</v>
      </c>
      <c r="AA3123"/>
      <c r="AB3123"/>
    </row>
    <row r="3124" spans="1:28" hidden="1" x14ac:dyDescent="0.2">
      <c r="A3124" t="s">
        <v>3214</v>
      </c>
      <c r="B3124" s="5">
        <v>1.82</v>
      </c>
      <c r="C3124" s="2">
        <v>37308523</v>
      </c>
      <c r="D3124" s="2">
        <v>-54000000</v>
      </c>
      <c r="E3124" t="s">
        <v>27</v>
      </c>
      <c r="F3124" s="2">
        <v>-15000000</v>
      </c>
      <c r="G3124" s="1">
        <f>D3124/$C$3</f>
        <v>-0.54297981894840697</v>
      </c>
      <c r="H3124" s="1">
        <f>F3124/$C$3</f>
        <v>-0.15082772748566861</v>
      </c>
      <c r="I3124" s="1">
        <f>$B$3/G3124</f>
        <v>-12.210398561111111</v>
      </c>
      <c r="J3124" s="1">
        <f>$B$3/H3124</f>
        <v>-43.957434819999996</v>
      </c>
      <c r="K3124" s="3">
        <v>107000000</v>
      </c>
      <c r="L3124" s="3">
        <v>20000000</v>
      </c>
      <c r="M3124" s="1">
        <f>(K3124-L3124)/C3124</f>
        <v>2.3319068406969636</v>
      </c>
      <c r="N3124" s="1">
        <f>B3124/M3124</f>
        <v>0.7804771478160919</v>
      </c>
      <c r="O3124" s="3">
        <v>86000000</v>
      </c>
      <c r="P3124" s="1">
        <f>F3124/O3124*100</f>
        <v>-17.441860465116278</v>
      </c>
      <c r="Q3124" s="1">
        <f>D3124/O3124*100</f>
        <v>-62.790697674418603</v>
      </c>
      <c r="R3124" s="1">
        <f>B3124/S3124</f>
        <v>-0.12574354048148151</v>
      </c>
      <c r="S3124" s="1">
        <f>($O3124+$O3124*($Q3124-$C$1)/$C$1)/$C3124</f>
        <v>-14.473904528463908</v>
      </c>
      <c r="T3124" s="1">
        <f>($O3124+$O3124*($Q3124+T$2-$C$1)/$C$1)/$C3124</f>
        <v>-14.012883865705428</v>
      </c>
      <c r="U3124" s="1">
        <f>($O3124+$O3124*($Q3124+U$2-$C$1)/$C$1)/$C3124</f>
        <v>-14.243394197084669</v>
      </c>
      <c r="V3124" s="1">
        <f>($O3124+$O3124*($Q3124+V$2-$C$1)/$C$1)/$C3124</f>
        <v>-14.473904528463908</v>
      </c>
      <c r="AA3124"/>
      <c r="AB3124"/>
    </row>
    <row r="3125" spans="1:28" hidden="1" x14ac:dyDescent="0.2">
      <c r="A3125" t="s">
        <v>3215</v>
      </c>
      <c r="B3125" s="5">
        <v>452.52</v>
      </c>
      <c r="C3125" s="2">
        <v>11188126</v>
      </c>
      <c r="D3125" s="2">
        <v>235000000</v>
      </c>
      <c r="E3125" t="s">
        <v>27</v>
      </c>
      <c r="F3125" s="2">
        <v>68000000</v>
      </c>
      <c r="G3125" s="1">
        <f>D3125/$C$3</f>
        <v>2.3629677306088079</v>
      </c>
      <c r="H3125" s="1">
        <f>F3125/$C$3</f>
        <v>0.68375236460169764</v>
      </c>
      <c r="I3125" s="1">
        <f>$B$3/G3125</f>
        <v>2.8057937119148937</v>
      </c>
      <c r="J3125" s="1">
        <f>$B$3/H3125</f>
        <v>9.696492975</v>
      </c>
      <c r="K3125" s="4">
        <v>1771000000</v>
      </c>
      <c r="L3125" s="4">
        <v>1142000000</v>
      </c>
      <c r="M3125" s="1">
        <f>(K3125-L3125)/C3125</f>
        <v>56.220317861990473</v>
      </c>
      <c r="N3125" s="1">
        <f>B3125/M3125</f>
        <v>8.0490473410492847</v>
      </c>
      <c r="O3125" s="3">
        <v>629000000</v>
      </c>
      <c r="P3125" s="1">
        <f>F3125/O3125*100</f>
        <v>10.810810810810811</v>
      </c>
      <c r="Q3125" s="1">
        <f>D3125/O3125*100</f>
        <v>37.360890302066771</v>
      </c>
      <c r="R3125" s="1">
        <f>B3125/S3125</f>
        <v>2.1544045861787233</v>
      </c>
      <c r="S3125" s="1">
        <f>($O3125+$O3125*($Q3125-$C$1)/$C$1)/$C3125</f>
        <v>210.04411283891511</v>
      </c>
      <c r="T3125" s="1">
        <f>($O3125+$O3125*($Q3125+T$2-$C$1)/$C$1)/$C3125</f>
        <v>221.2881764113132</v>
      </c>
      <c r="U3125" s="1">
        <f>($O3125+$O3125*($Q3125+U$2-$C$1)/$C$1)/$C3125</f>
        <v>215.66614462511416</v>
      </c>
      <c r="V3125" s="1">
        <f>($O3125+$O3125*($Q3125+V$2-$C$1)/$C$1)/$C3125</f>
        <v>210.04411283891511</v>
      </c>
      <c r="AA3125"/>
      <c r="AB3125"/>
    </row>
    <row r="3126" spans="1:28" hidden="1" x14ac:dyDescent="0.2">
      <c r="A3126" t="s">
        <v>3216</v>
      </c>
      <c r="B3126" s="5">
        <v>5.0999999999999996</v>
      </c>
      <c r="C3126" s="2">
        <v>90062087</v>
      </c>
      <c r="D3126" s="2">
        <v>32000000</v>
      </c>
      <c r="E3126" t="s">
        <v>27</v>
      </c>
      <c r="F3126" s="2">
        <v>-1.44</v>
      </c>
      <c r="G3126" s="1">
        <f>D3126/$C$3</f>
        <v>0.32176581863609299</v>
      </c>
      <c r="H3126" s="1">
        <f>F3126/$C$3</f>
        <v>-1.4479461838624185E-8</v>
      </c>
      <c r="I3126" s="1">
        <f>$B$3/G3126</f>
        <v>20.605047571875001</v>
      </c>
      <c r="J3126" s="1">
        <f>$B$3/H3126</f>
        <v>-457889946.04166669</v>
      </c>
      <c r="K3126" s="3">
        <v>913000000</v>
      </c>
      <c r="L3126" s="3">
        <v>353000000</v>
      </c>
      <c r="M3126" s="1">
        <f>(K3126-L3126)/C3126</f>
        <v>6.2179327467727905</v>
      </c>
      <c r="N3126" s="1">
        <f>B3126/M3126</f>
        <v>0.82020829232142844</v>
      </c>
      <c r="O3126" s="3">
        <v>560000000</v>
      </c>
      <c r="P3126" s="1">
        <f>F3126/O3126*100</f>
        <v>-2.5714285714285711E-7</v>
      </c>
      <c r="Q3126" s="1">
        <f>D3126/O3126*100</f>
        <v>5.7142857142857144</v>
      </c>
      <c r="R3126" s="1">
        <f>B3126/S3126</f>
        <v>1.4353645115624998</v>
      </c>
      <c r="S3126" s="1">
        <f>($O3126+$O3126*($Q3126-$C$1)/$C$1)/$C3126</f>
        <v>3.5531044267273089</v>
      </c>
      <c r="T3126" s="1">
        <f>($O3126+$O3126*($Q3126+T$2-$C$1)/$C$1)/$C3126</f>
        <v>4.7966909760818668</v>
      </c>
      <c r="U3126" s="1">
        <f>($O3126+$O3126*($Q3126+U$2-$C$1)/$C$1)/$C3126</f>
        <v>4.1748977014045874</v>
      </c>
      <c r="V3126" s="1">
        <f>($O3126+$O3126*($Q3126+V$2-$C$1)/$C$1)/$C3126</f>
        <v>3.5531044267273089</v>
      </c>
      <c r="AA3126"/>
      <c r="AB3126"/>
    </row>
    <row r="3127" spans="1:28" hidden="1" x14ac:dyDescent="0.2">
      <c r="A3127" t="s">
        <v>3217</v>
      </c>
      <c r="B3127" s="5">
        <v>44.29</v>
      </c>
      <c r="C3127" s="2">
        <v>819893825</v>
      </c>
      <c r="D3127" s="2">
        <v>341000000</v>
      </c>
      <c r="E3127" t="s">
        <v>27</v>
      </c>
      <c r="F3127" s="2">
        <v>2178000000</v>
      </c>
      <c r="G3127" s="1">
        <f>D3127/$C$3</f>
        <v>3.4288170048408664</v>
      </c>
      <c r="H3127" s="1">
        <f>F3127/$C$3</f>
        <v>21.90018603091908</v>
      </c>
      <c r="I3127" s="1">
        <f>$B$3/G3127</f>
        <v>1.933611502346041</v>
      </c>
      <c r="J3127" s="1">
        <f>$B$3/H3127</f>
        <v>0.30273715440771348</v>
      </c>
      <c r="K3127" s="4">
        <v>40763000000</v>
      </c>
      <c r="L3127" s="4">
        <v>18279000000</v>
      </c>
      <c r="M3127" s="1">
        <f>(K3127-L3127)/C3127</f>
        <v>27.423062980136482</v>
      </c>
      <c r="N3127" s="1">
        <f>B3127/M3127</f>
        <v>1.6150639347647215</v>
      </c>
      <c r="O3127" s="4">
        <v>21430000000</v>
      </c>
      <c r="P3127" s="1">
        <f>F3127/O3127*100</f>
        <v>10.163322445170323</v>
      </c>
      <c r="Q3127" s="1">
        <f>D3127/O3127*100</f>
        <v>1.5912272515165655</v>
      </c>
      <c r="R3127" s="1">
        <f>B3127/S3127</f>
        <v>10.649002202126098</v>
      </c>
      <c r="S3127" s="1">
        <f>($O3127+$O3127*($Q3127-$C$1)/$C$1)/$C3127</f>
        <v>4.1590751095118934</v>
      </c>
      <c r="T3127" s="1">
        <f>($O3127+$O3127*($Q3127+T$2-$C$1)/$C$1)/$C3127</f>
        <v>9.3865812442239083</v>
      </c>
      <c r="U3127" s="1">
        <f>($O3127+$O3127*($Q3127+U$2-$C$1)/$C$1)/$C3127</f>
        <v>6.7728281768679013</v>
      </c>
      <c r="V3127" s="1">
        <f>($O3127+$O3127*($Q3127+V$2-$C$1)/$C$1)/$C3127</f>
        <v>4.1590751095118934</v>
      </c>
      <c r="AA3127"/>
      <c r="AB3127"/>
    </row>
    <row r="3128" spans="1:28" hidden="1" x14ac:dyDescent="0.2">
      <c r="A3128" t="s">
        <v>3218</v>
      </c>
      <c r="B3128" s="5">
        <v>14.35</v>
      </c>
      <c r="C3128" s="2">
        <v>0</v>
      </c>
      <c r="D3128" s="2" t="s">
        <v>41</v>
      </c>
      <c r="E3128" t="s">
        <v>42</v>
      </c>
      <c r="F3128" s="2" t="s">
        <v>41</v>
      </c>
      <c r="G3128" s="1" t="e">
        <f>D3128/$C$3</f>
        <v>#VALUE!</v>
      </c>
      <c r="H3128" s="1" t="e">
        <f>F3128/$C$3</f>
        <v>#VALUE!</v>
      </c>
      <c r="I3128" s="1" t="e">
        <f>$B$3/G3128</f>
        <v>#VALUE!</v>
      </c>
      <c r="J3128" s="1" t="e">
        <f>$B$3/H3128</f>
        <v>#VALUE!</v>
      </c>
      <c r="K3128" s="2" t="s">
        <v>41</v>
      </c>
      <c r="L3128" s="2" t="s">
        <v>41</v>
      </c>
      <c r="M3128" s="1" t="e">
        <f>(K3128-L3128)/C3128</f>
        <v>#VALUE!</v>
      </c>
      <c r="N3128" s="1" t="e">
        <f>B3128/M3128</f>
        <v>#VALUE!</v>
      </c>
      <c r="O3128" s="2" t="s">
        <v>41</v>
      </c>
      <c r="P3128" s="1" t="e">
        <f>F3128/O3128*100</f>
        <v>#VALUE!</v>
      </c>
      <c r="Q3128" s="1" t="e">
        <f>D3128/O3128*100</f>
        <v>#VALUE!</v>
      </c>
      <c r="R3128" s="1" t="e">
        <f>B3128/S3128</f>
        <v>#VALUE!</v>
      </c>
      <c r="S3128" s="1" t="e">
        <f>($O3128+$O3128*($Q3128-$C$1)/$C$1)/$C3128</f>
        <v>#VALUE!</v>
      </c>
      <c r="T3128" s="1" t="e">
        <f>($O3128+$O3128*($Q3128+T$2-$C$1)/$C$1)/$C3128</f>
        <v>#VALUE!</v>
      </c>
      <c r="U3128" s="1" t="e">
        <f>($O3128+$O3128*($Q3128+U$2-$C$1)/$C$1)/$C3128</f>
        <v>#VALUE!</v>
      </c>
      <c r="V3128" s="1" t="e">
        <f>($O3128+$O3128*($Q3128+V$2-$C$1)/$C$1)/$C3128</f>
        <v>#VALUE!</v>
      </c>
      <c r="AA3128"/>
      <c r="AB3128"/>
    </row>
    <row r="3129" spans="1:28" hidden="1" x14ac:dyDescent="0.2">
      <c r="A3129" t="s">
        <v>3219</v>
      </c>
      <c r="B3129" s="5">
        <v>13.94</v>
      </c>
      <c r="C3129" s="2">
        <v>585275672</v>
      </c>
      <c r="D3129" s="2">
        <v>155000000</v>
      </c>
      <c r="E3129" t="s">
        <v>30</v>
      </c>
      <c r="F3129" s="2">
        <v>-227000000</v>
      </c>
      <c r="G3129" s="1">
        <f>D3129/$C$3</f>
        <v>1.5585531840185756</v>
      </c>
      <c r="H3129" s="1">
        <f>F3129/$C$3</f>
        <v>-2.2825262759497846</v>
      </c>
      <c r="I3129" s="1">
        <f>$B$3/G3129</f>
        <v>4.2539453051612899</v>
      </c>
      <c r="J3129" s="1">
        <f>$B$3/H3129</f>
        <v>-2.9046763096916299</v>
      </c>
      <c r="K3129" s="4">
        <v>16233000000</v>
      </c>
      <c r="L3129" s="4">
        <v>6404000000</v>
      </c>
      <c r="M3129" s="1">
        <f>(K3129-L3129)/C3129</f>
        <v>16.793795591080027</v>
      </c>
      <c r="N3129" s="1">
        <f>B3129/M3129</f>
        <v>0.83006845738935797</v>
      </c>
      <c r="O3129" s="4">
        <v>8714000000</v>
      </c>
      <c r="P3129" s="1">
        <f>F3129/O3129*100</f>
        <v>-2.6050034427358275</v>
      </c>
      <c r="Q3129" s="1">
        <f>D3129/O3129*100</f>
        <v>1.778746844158825</v>
      </c>
      <c r="R3129" s="1">
        <f>B3129/S3129</f>
        <v>5.263705075922581</v>
      </c>
      <c r="S3129" s="1">
        <f>($O3129+$O3129*($Q3129-$C$1)/$C$1)/$C3129</f>
        <v>2.6483246684478625</v>
      </c>
      <c r="T3129" s="1">
        <f>($O3129+$O3129*($Q3129+T$2-$C$1)/$C$1)/$C3129</f>
        <v>5.6260667537194333</v>
      </c>
      <c r="U3129" s="1">
        <f>($O3129+$O3129*($Q3129+U$2-$C$1)/$C$1)/$C3129</f>
        <v>4.1371957110836481</v>
      </c>
      <c r="V3129" s="1">
        <f>($O3129+$O3129*($Q3129+V$2-$C$1)/$C$1)/$C3129</f>
        <v>2.6483246684478625</v>
      </c>
      <c r="AA3129"/>
      <c r="AB3129"/>
    </row>
    <row r="3130" spans="1:28" hidden="1" x14ac:dyDescent="0.2">
      <c r="A3130" t="s">
        <v>3220</v>
      </c>
      <c r="B3130" s="5">
        <v>44.51</v>
      </c>
      <c r="C3130" s="2">
        <v>22715567</v>
      </c>
      <c r="D3130" s="2">
        <v>-23000000</v>
      </c>
      <c r="E3130" t="s">
        <v>27</v>
      </c>
      <c r="F3130" s="2">
        <v>-8000000</v>
      </c>
      <c r="G3130" s="1">
        <f>D3130/$C$3</f>
        <v>-0.23126918214469186</v>
      </c>
      <c r="H3130" s="1">
        <f>F3130/$C$3</f>
        <v>-8.0441454659023248E-2</v>
      </c>
      <c r="I3130" s="1">
        <f>$B$3/G3130</f>
        <v>-28.667892273913044</v>
      </c>
      <c r="J3130" s="1">
        <f>$B$3/H3130</f>
        <v>-82.420190287500006</v>
      </c>
      <c r="K3130" s="3">
        <v>205000000</v>
      </c>
      <c r="L3130" s="3">
        <v>34000000</v>
      </c>
      <c r="M3130" s="1">
        <f>(K3130-L3130)/C3130</f>
        <v>7.527877248232457</v>
      </c>
      <c r="N3130" s="1">
        <f>B3130/M3130</f>
        <v>5.9126893986549698</v>
      </c>
      <c r="O3130" s="3">
        <v>171000000</v>
      </c>
      <c r="P3130" s="1">
        <f>F3130/O3130*100</f>
        <v>-4.6783625730994149</v>
      </c>
      <c r="Q3130" s="1">
        <f>D3130/O3130*100</f>
        <v>-13.450292397660817</v>
      </c>
      <c r="R3130" s="1">
        <f>B3130/S3130</f>
        <v>-4.3959560311739141</v>
      </c>
      <c r="S3130" s="1">
        <f>($O3130+$O3130*($Q3130-$C$1)/$C$1)/$C3130</f>
        <v>-10.125215012242483</v>
      </c>
      <c r="T3130" s="1">
        <f>($O3130+$O3130*($Q3130+T$2-$C$1)/$C$1)/$C3130</f>
        <v>-8.6196395625959923</v>
      </c>
      <c r="U3130" s="1">
        <f>($O3130+$O3130*($Q3130+U$2-$C$1)/$C$1)/$C3130</f>
        <v>-9.3724272874192369</v>
      </c>
      <c r="V3130" s="1">
        <f>($O3130+$O3130*($Q3130+V$2-$C$1)/$C$1)/$C3130</f>
        <v>-10.125215012242483</v>
      </c>
      <c r="AA3130"/>
      <c r="AB3130"/>
    </row>
    <row r="3131" spans="1:28" hidden="1" x14ac:dyDescent="0.2">
      <c r="A3131" t="s">
        <v>3221</v>
      </c>
      <c r="B3131" s="5">
        <v>4.95</v>
      </c>
      <c r="C3131" s="2">
        <v>107181000</v>
      </c>
      <c r="D3131" s="2">
        <v>-42000000</v>
      </c>
      <c r="E3131" t="s">
        <v>27</v>
      </c>
      <c r="F3131" s="2">
        <v>-3000000</v>
      </c>
      <c r="G3131" s="1">
        <f>D3131/$C$3</f>
        <v>-0.42231763695987207</v>
      </c>
      <c r="H3131" s="1">
        <f>F3131/$C$3</f>
        <v>-3.0165545497133722E-2</v>
      </c>
      <c r="I3131" s="1">
        <f>$B$3/G3131</f>
        <v>-15.699083864285715</v>
      </c>
      <c r="J3131" s="1">
        <f>$B$3/H3131</f>
        <v>-219.78717409999999</v>
      </c>
      <c r="K3131" s="3">
        <v>170000000</v>
      </c>
      <c r="L3131" s="3">
        <v>33000000</v>
      </c>
      <c r="M3131" s="1">
        <f>(K3131-L3131)/C3131</f>
        <v>1.2782116233287617</v>
      </c>
      <c r="N3131" s="1">
        <f>B3131/M3131</f>
        <v>3.8725981751824818</v>
      </c>
      <c r="O3131" s="3">
        <v>42000000</v>
      </c>
      <c r="P3131" s="1">
        <f>F3131/O3131*100</f>
        <v>-7.1428571428571423</v>
      </c>
      <c r="Q3131" s="1">
        <f>D3131/O3131*100</f>
        <v>-100</v>
      </c>
      <c r="R3131" s="1">
        <f>B3131/S3131</f>
        <v>-1.2632046428571428</v>
      </c>
      <c r="S3131" s="1">
        <f>($O3131+$O3131*($Q3131-$C$1)/$C$1)/$C3131</f>
        <v>-3.9186049766283202</v>
      </c>
      <c r="T3131" s="1">
        <f>($O3131+$O3131*($Q3131+T$2-$C$1)/$C$1)/$C3131</f>
        <v>-3.8402328770957541</v>
      </c>
      <c r="U3131" s="1">
        <f>($O3131+$O3131*($Q3131+U$2-$C$1)/$C$1)/$C3131</f>
        <v>-3.8794189268620372</v>
      </c>
      <c r="V3131" s="1">
        <f>($O3131+$O3131*($Q3131+V$2-$C$1)/$C$1)/$C3131</f>
        <v>-3.9186049766283202</v>
      </c>
      <c r="AA3131"/>
      <c r="AB3131"/>
    </row>
    <row r="3132" spans="1:28" hidden="1" x14ac:dyDescent="0.2">
      <c r="A3132" t="s">
        <v>3222</v>
      </c>
      <c r="B3132" s="5" t="s">
        <v>46</v>
      </c>
      <c r="C3132" s="2">
        <v>105259000</v>
      </c>
      <c r="D3132" s="2">
        <v>59000000</v>
      </c>
      <c r="E3132" t="s">
        <v>201</v>
      </c>
      <c r="F3132" s="2">
        <v>4000000</v>
      </c>
      <c r="G3132" s="1">
        <f>D3132/$C$3</f>
        <v>0.59325572811029648</v>
      </c>
      <c r="H3132" s="1">
        <f>F3132/$C$3</f>
        <v>4.0220727329511624E-2</v>
      </c>
      <c r="I3132" s="1">
        <f>$B$3/G3132</f>
        <v>11.175619022033899</v>
      </c>
      <c r="J3132" s="1">
        <f>$B$3/H3132</f>
        <v>164.84038057500001</v>
      </c>
      <c r="K3132" s="4">
        <v>1059000000</v>
      </c>
      <c r="L3132" s="3">
        <v>587000000</v>
      </c>
      <c r="M3132" s="1">
        <f>(K3132-L3132)/C3132</f>
        <v>4.4841771249964371</v>
      </c>
      <c r="N3132" s="1" t="e">
        <f>B3132/M3132</f>
        <v>#VALUE!</v>
      </c>
      <c r="O3132" s="3">
        <v>472000000</v>
      </c>
      <c r="P3132" s="1">
        <f>F3132/O3132*100</f>
        <v>0.84745762711864403</v>
      </c>
      <c r="Q3132" s="1">
        <f>D3132/O3132*100</f>
        <v>12.5</v>
      </c>
      <c r="R3132" s="1" t="e">
        <f>B3132/S3132</f>
        <v>#VALUE!</v>
      </c>
      <c r="S3132" s="1">
        <f>($O3132+$O3132*($Q3132-$C$1)/$C$1)/$C3132</f>
        <v>5.6052214062455468</v>
      </c>
      <c r="T3132" s="1">
        <f>($O3132+$O3132*($Q3132+T$2-$C$1)/$C$1)/$C3132</f>
        <v>6.5020568312448344</v>
      </c>
      <c r="U3132" s="1">
        <f>($O3132+$O3132*($Q3132+U$2-$C$1)/$C$1)/$C3132</f>
        <v>6.0536391187451901</v>
      </c>
      <c r="V3132" s="1">
        <f>($O3132+$O3132*($Q3132+V$2-$C$1)/$C$1)/$C3132</f>
        <v>5.6052214062455468</v>
      </c>
      <c r="AA3132"/>
      <c r="AB3132"/>
    </row>
    <row r="3133" spans="1:28" hidden="1" x14ac:dyDescent="0.2">
      <c r="A3133" t="s">
        <v>3223</v>
      </c>
      <c r="B3133" s="5">
        <v>14.58</v>
      </c>
      <c r="C3133" s="2">
        <v>65664000</v>
      </c>
      <c r="D3133" s="2">
        <v>24000000</v>
      </c>
      <c r="E3133" t="s">
        <v>61</v>
      </c>
      <c r="F3133" s="2">
        <v>4000000</v>
      </c>
      <c r="G3133" s="1">
        <f>D3133/$C$3</f>
        <v>0.24132436397706977</v>
      </c>
      <c r="H3133" s="1">
        <f>F3133/$C$3</f>
        <v>4.0220727329511624E-2</v>
      </c>
      <c r="I3133" s="1">
        <f>$B$3/G3133</f>
        <v>27.473396762499998</v>
      </c>
      <c r="J3133" s="1">
        <f>$B$3/H3133</f>
        <v>164.84038057500001</v>
      </c>
      <c r="K3133" s="3">
        <v>623000000</v>
      </c>
      <c r="L3133" s="3">
        <v>223000000</v>
      </c>
      <c r="M3133" s="1">
        <f>(K3133-L3133)/C3133</f>
        <v>6.0916179337231968</v>
      </c>
      <c r="N3133" s="1">
        <f>B3133/M3133</f>
        <v>2.3934527999999999</v>
      </c>
      <c r="O3133" s="3">
        <v>400000000</v>
      </c>
      <c r="P3133" s="1">
        <f>F3133/O3133*100</f>
        <v>1</v>
      </c>
      <c r="Q3133" s="1">
        <f>D3133/O3133*100</f>
        <v>6</v>
      </c>
      <c r="R3133" s="1">
        <f>B3133/S3133</f>
        <v>3.9890880000000002</v>
      </c>
      <c r="S3133" s="1">
        <f>($O3133+$O3133*($Q3133-$C$1)/$C$1)/$C3133</f>
        <v>3.6549707602339181</v>
      </c>
      <c r="T3133" s="1">
        <f>($O3133+$O3133*($Q3133+T$2-$C$1)/$C$1)/$C3133</f>
        <v>4.8732943469785575</v>
      </c>
      <c r="U3133" s="1">
        <f>($O3133+$O3133*($Q3133+U$2-$C$1)/$C$1)/$C3133</f>
        <v>4.2641325536062382</v>
      </c>
      <c r="V3133" s="1">
        <f>($O3133+$O3133*($Q3133+V$2-$C$1)/$C$1)/$C3133</f>
        <v>3.6549707602339181</v>
      </c>
      <c r="AA3133"/>
      <c r="AB3133"/>
    </row>
    <row r="3134" spans="1:28" hidden="1" x14ac:dyDescent="0.2">
      <c r="A3134" t="s">
        <v>3224</v>
      </c>
      <c r="B3134" s="5">
        <v>263.72000000000003</v>
      </c>
      <c r="C3134" s="2">
        <v>486000000</v>
      </c>
      <c r="D3134" s="2">
        <v>6638000000</v>
      </c>
      <c r="E3134" t="s">
        <v>27</v>
      </c>
      <c r="F3134" s="2">
        <v>879000000</v>
      </c>
      <c r="G3134" s="1">
        <f>D3134/$C$3</f>
        <v>66.746297003324543</v>
      </c>
      <c r="H3134" s="1">
        <f>F3134/$C$3</f>
        <v>8.8385048306601792</v>
      </c>
      <c r="I3134" s="1">
        <f>$B$3/G3134</f>
        <v>9.9331353163603503E-2</v>
      </c>
      <c r="J3134" s="1">
        <f>$B$3/H3134</f>
        <v>0.75012687406143352</v>
      </c>
      <c r="K3134" s="4">
        <v>114222000000</v>
      </c>
      <c r="L3134" s="4">
        <v>74048000000</v>
      </c>
      <c r="M3134" s="1">
        <f>(K3134-L3134)/C3134</f>
        <v>82.662551440329224</v>
      </c>
      <c r="N3134" s="1">
        <f>B3134/M3134</f>
        <v>3.1903201075322349</v>
      </c>
      <c r="O3134" s="4">
        <v>36592000000</v>
      </c>
      <c r="P3134" s="1">
        <f>F3134/O3134*100</f>
        <v>2.4021644075207695</v>
      </c>
      <c r="Q3134" s="1">
        <f>D3134/O3134*100</f>
        <v>18.140577175338869</v>
      </c>
      <c r="R3134" s="1">
        <f>B3134/S3134</f>
        <v>1.9308213317264245</v>
      </c>
      <c r="S3134" s="1">
        <f>($O3134+$O3134*($Q3134-$C$1)/$C$1)/$C3134</f>
        <v>136.58436213991766</v>
      </c>
      <c r="T3134" s="1">
        <f>($O3134+$O3134*($Q3134+T$2-$C$1)/$C$1)/$C3134</f>
        <v>151.64279835390943</v>
      </c>
      <c r="U3134" s="1">
        <f>($O3134+$O3134*($Q3134+U$2-$C$1)/$C$1)/$C3134</f>
        <v>144.11358024691356</v>
      </c>
      <c r="V3134" s="1">
        <f>($O3134+$O3134*($Q3134+V$2-$C$1)/$C$1)/$C3134</f>
        <v>136.58436213991766</v>
      </c>
      <c r="AA3134"/>
      <c r="AB3134"/>
    </row>
    <row r="3135" spans="1:28" hidden="1" x14ac:dyDescent="0.2">
      <c r="A3135" t="s">
        <v>3225</v>
      </c>
      <c r="B3135" s="5">
        <v>55.92</v>
      </c>
      <c r="C3135" s="2">
        <v>75800000</v>
      </c>
      <c r="D3135" s="2">
        <v>192000000</v>
      </c>
      <c r="E3135" t="s">
        <v>33</v>
      </c>
      <c r="F3135" s="2">
        <v>-70000000</v>
      </c>
      <c r="G3135" s="1">
        <f>D3135/$C$3</f>
        <v>1.9305949118165582</v>
      </c>
      <c r="H3135" s="1">
        <f>F3135/$C$3</f>
        <v>-0.70386272826645346</v>
      </c>
      <c r="I3135" s="1">
        <f>$B$3/G3135</f>
        <v>3.4341745953124998</v>
      </c>
      <c r="J3135" s="1">
        <f>$B$3/H3135</f>
        <v>-9.4194503185714282</v>
      </c>
      <c r="K3135" s="4">
        <v>11595000000</v>
      </c>
      <c r="L3135" s="4">
        <v>5419000000</v>
      </c>
      <c r="M3135" s="1">
        <f>(K3135-L3135)/C3135</f>
        <v>81.477572559366749</v>
      </c>
      <c r="N3135" s="1">
        <f>B3135/M3135</f>
        <v>0.68632383419689125</v>
      </c>
      <c r="O3135" s="4">
        <v>2160000000</v>
      </c>
      <c r="P3135" s="1">
        <f>F3135/O3135*100</f>
        <v>-3.2407407407407405</v>
      </c>
      <c r="Q3135" s="1">
        <f>D3135/O3135*100</f>
        <v>8.8888888888888893</v>
      </c>
      <c r="R3135" s="1">
        <f>B3135/S3135</f>
        <v>2.2076750000000001</v>
      </c>
      <c r="S3135" s="1">
        <f>($O3135+$O3135*($Q3135-$C$1)/$C$1)/$C3135</f>
        <v>25.329815303430077</v>
      </c>
      <c r="T3135" s="1">
        <f>($O3135+$O3135*($Q3135+T$2-$C$1)/$C$1)/$C3135</f>
        <v>31.029023746701846</v>
      </c>
      <c r="U3135" s="1">
        <f>($O3135+$O3135*($Q3135+U$2-$C$1)/$C$1)/$C3135</f>
        <v>28.179419525065963</v>
      </c>
      <c r="V3135" s="1">
        <f>($O3135+$O3135*($Q3135+V$2-$C$1)/$C$1)/$C3135</f>
        <v>25.329815303430077</v>
      </c>
      <c r="AA3135"/>
      <c r="AB3135"/>
    </row>
    <row r="3136" spans="1:28" hidden="1" x14ac:dyDescent="0.2">
      <c r="A3136" t="s">
        <v>3226</v>
      </c>
      <c r="B3136" s="5">
        <v>21.71</v>
      </c>
      <c r="C3136" s="2">
        <v>19228000</v>
      </c>
      <c r="D3136" s="2">
        <v>36000000</v>
      </c>
      <c r="E3136" t="s">
        <v>27</v>
      </c>
      <c r="F3136" s="2">
        <v>11000000</v>
      </c>
      <c r="G3136" s="1">
        <f>D3136/$C$3</f>
        <v>0.36198654596560464</v>
      </c>
      <c r="H3136" s="1">
        <f>F3136/$C$3</f>
        <v>0.11060700015615697</v>
      </c>
      <c r="I3136" s="1">
        <f>$B$3/G3136</f>
        <v>18.315597841666666</v>
      </c>
      <c r="J3136" s="1">
        <f>$B$3/H3136</f>
        <v>59.941956572727271</v>
      </c>
      <c r="K3136" s="3">
        <v>731000000</v>
      </c>
      <c r="L3136" s="3">
        <v>431000000</v>
      </c>
      <c r="M3136" s="1">
        <f>(K3136-L3136)/C3136</f>
        <v>15.602246723528188</v>
      </c>
      <c r="N3136" s="1">
        <f>B3136/M3136</f>
        <v>1.3914662666666668</v>
      </c>
      <c r="O3136" s="3">
        <v>300000000</v>
      </c>
      <c r="P3136" s="1">
        <f>F3136/O3136*100</f>
        <v>3.6666666666666665</v>
      </c>
      <c r="Q3136" s="1">
        <f>D3136/O3136*100</f>
        <v>12</v>
      </c>
      <c r="R3136" s="1">
        <f>B3136/S3136</f>
        <v>1.1595552222222223</v>
      </c>
      <c r="S3136" s="1">
        <f>($O3136+$O3136*($Q3136-$C$1)/$C$1)/$C3136</f>
        <v>18.722696068233827</v>
      </c>
      <c r="T3136" s="1">
        <f>($O3136+$O3136*($Q3136+T$2-$C$1)/$C$1)/$C3136</f>
        <v>21.843145412939464</v>
      </c>
      <c r="U3136" s="1">
        <f>($O3136+$O3136*($Q3136+U$2-$C$1)/$C$1)/$C3136</f>
        <v>20.282920740586643</v>
      </c>
      <c r="V3136" s="1">
        <f>($O3136+$O3136*($Q3136+V$2-$C$1)/$C$1)/$C3136</f>
        <v>18.722696068233827</v>
      </c>
      <c r="AA3136"/>
      <c r="AB3136"/>
    </row>
    <row r="3137" spans="1:28" hidden="1" x14ac:dyDescent="0.2">
      <c r="A3137" t="s">
        <v>3227</v>
      </c>
      <c r="B3137" s="5">
        <v>8.4</v>
      </c>
      <c r="C3137" s="2">
        <v>133313000</v>
      </c>
      <c r="D3137" s="2">
        <v>75000000</v>
      </c>
      <c r="E3137" t="s">
        <v>27</v>
      </c>
      <c r="F3137" s="2">
        <v>75000000</v>
      </c>
      <c r="G3137" s="1">
        <f>D3137/$C$3</f>
        <v>0.75413863742834297</v>
      </c>
      <c r="H3137" s="1">
        <f>F3137/$C$3</f>
        <v>0.75413863742834297</v>
      </c>
      <c r="I3137" s="1">
        <f>$B$3/G3137</f>
        <v>8.7914869640000006</v>
      </c>
      <c r="J3137" s="1">
        <f>$B$3/H3137</f>
        <v>8.7914869640000006</v>
      </c>
      <c r="K3137" s="4">
        <v>5735000000</v>
      </c>
      <c r="L3137" s="4">
        <v>2834000000</v>
      </c>
      <c r="M3137" s="1">
        <f>(K3137-L3137)/C3137</f>
        <v>21.760818524825037</v>
      </c>
      <c r="N3137" s="1">
        <f>B3137/M3137</f>
        <v>0.38601489141675283</v>
      </c>
      <c r="O3137" s="4">
        <v>2477000000</v>
      </c>
      <c r="P3137" s="1">
        <f>F3137/O3137*100</f>
        <v>3.0278562777553493</v>
      </c>
      <c r="Q3137" s="1">
        <f>D3137/O3137*100</f>
        <v>3.0278562777553493</v>
      </c>
      <c r="R3137" s="1">
        <f>B3137/S3137</f>
        <v>1.4931056</v>
      </c>
      <c r="S3137" s="1">
        <f>($O3137+$O3137*($Q3137-$C$1)/$C$1)/$C3137</f>
        <v>5.6258579433363591</v>
      </c>
      <c r="T3137" s="1">
        <f>($O3137+$O3137*($Q3137+T$2-$C$1)/$C$1)/$C3137</f>
        <v>9.3419246435081345</v>
      </c>
      <c r="U3137" s="1">
        <f>($O3137+$O3137*($Q3137+U$2-$C$1)/$C$1)/$C3137</f>
        <v>7.4838912934222472</v>
      </c>
      <c r="V3137" s="1">
        <f>($O3137+$O3137*($Q3137+V$2-$C$1)/$C$1)/$C3137</f>
        <v>5.6258579433363591</v>
      </c>
      <c r="AA3137"/>
      <c r="AB3137"/>
    </row>
    <row r="3138" spans="1:28" hidden="1" x14ac:dyDescent="0.2">
      <c r="A3138" t="s">
        <v>3228</v>
      </c>
      <c r="B3138" s="5">
        <v>1.1599999999999999</v>
      </c>
      <c r="C3138" s="2">
        <v>413384053</v>
      </c>
      <c r="D3138" s="2">
        <v>-2000000</v>
      </c>
      <c r="E3138" t="s">
        <v>27</v>
      </c>
      <c r="F3138" s="2">
        <v>-2000000</v>
      </c>
      <c r="G3138" s="1">
        <f>D3138/$C$3</f>
        <v>-2.0110363664755812E-2</v>
      </c>
      <c r="H3138" s="1">
        <f>F3138/$C$3</f>
        <v>-2.0110363664755812E-2</v>
      </c>
      <c r="I3138" s="1">
        <f>$B$3/G3138</f>
        <v>-329.68076115000002</v>
      </c>
      <c r="J3138" s="1">
        <f>$B$3/H3138</f>
        <v>-329.68076115000002</v>
      </c>
      <c r="K3138" s="3">
        <v>327000000</v>
      </c>
      <c r="L3138" s="3">
        <v>145000000</v>
      </c>
      <c r="M3138" s="1">
        <f>(K3138-L3138)/C3138</f>
        <v>0.44026855578775798</v>
      </c>
      <c r="N3138" s="1">
        <f>B3138/M3138</f>
        <v>2.6347555026373626</v>
      </c>
      <c r="O3138" s="3">
        <v>165000000</v>
      </c>
      <c r="P3138" s="1">
        <f>F3138/O3138*100</f>
        <v>-1.2121212121212122</v>
      </c>
      <c r="Q3138" s="1">
        <f>D3138/O3138*100</f>
        <v>-1.2121212121212122</v>
      </c>
      <c r="R3138" s="1">
        <f>B3138/S3138</f>
        <v>-23.976275074</v>
      </c>
      <c r="S3138" s="1">
        <f>($O3138+$O3138*($Q3138-$C$1)/$C$1)/$C3138</f>
        <v>-4.8381159976676698E-2</v>
      </c>
      <c r="T3138" s="1">
        <f>($O3138+$O3138*($Q3138+T$2-$C$1)/$C$1)/$C3138</f>
        <v>3.1447753984839857E-2</v>
      </c>
      <c r="U3138" s="1">
        <f>($O3138+$O3138*($Q3138+U$2-$C$1)/$C$1)/$C3138</f>
        <v>-8.4667029959184219E-3</v>
      </c>
      <c r="V3138" s="1">
        <f>($O3138+$O3138*($Q3138+V$2-$C$1)/$C$1)/$C3138</f>
        <v>-4.8381159976676698E-2</v>
      </c>
      <c r="AA3138"/>
      <c r="AB3138"/>
    </row>
    <row r="3139" spans="1:28" hidden="1" x14ac:dyDescent="0.2">
      <c r="A3139" t="s">
        <v>3229</v>
      </c>
      <c r="B3139" s="5">
        <v>48.34</v>
      </c>
      <c r="C3139" s="2">
        <v>24557000</v>
      </c>
      <c r="D3139" s="2">
        <v>-2000000</v>
      </c>
      <c r="E3139" t="s">
        <v>27</v>
      </c>
      <c r="F3139" s="2">
        <v>119000000</v>
      </c>
      <c r="G3139" s="1">
        <f>D3139/$C$3</f>
        <v>-2.0110363664755812E-2</v>
      </c>
      <c r="H3139" s="1">
        <f>F3139/$C$3</f>
        <v>1.1965666380529709</v>
      </c>
      <c r="I3139" s="1">
        <f>$B$3/G3139</f>
        <v>-329.68076115000002</v>
      </c>
      <c r="J3139" s="1">
        <f>$B$3/H3139</f>
        <v>5.5408531285714284</v>
      </c>
      <c r="K3139" s="4">
        <v>1624000000</v>
      </c>
      <c r="L3139" s="4">
        <v>1201000000</v>
      </c>
      <c r="M3139" s="1">
        <f>(K3139-L3139)/C3139</f>
        <v>17.225231095003462</v>
      </c>
      <c r="N3139" s="1">
        <f>B3139/M3139</f>
        <v>2.8063484160756502</v>
      </c>
      <c r="O3139" s="3">
        <v>420000000</v>
      </c>
      <c r="P3139" s="1">
        <f>F3139/O3139*100</f>
        <v>28.333333333333332</v>
      </c>
      <c r="Q3139" s="1">
        <f>D3139/O3139*100</f>
        <v>-0.47619047619047622</v>
      </c>
      <c r="R3139" s="1">
        <f>B3139/S3139</f>
        <v>-59.354269000000002</v>
      </c>
      <c r="S3139" s="1">
        <f>($O3139+$O3139*($Q3139-$C$1)/$C$1)/$C3139</f>
        <v>-0.81443173026021098</v>
      </c>
      <c r="T3139" s="1">
        <f>($O3139+$O3139*($Q3139+T$2-$C$1)/$C$1)/$C3139</f>
        <v>2.6061815368326751</v>
      </c>
      <c r="U3139" s="1">
        <f>($O3139+$O3139*($Q3139+U$2-$C$1)/$C$1)/$C3139</f>
        <v>0.89587490328623198</v>
      </c>
      <c r="V3139" s="1">
        <f>($O3139+$O3139*($Q3139+V$2-$C$1)/$C$1)/$C3139</f>
        <v>-0.81443173026021098</v>
      </c>
      <c r="AA3139"/>
      <c r="AB3139"/>
    </row>
    <row r="3140" spans="1:28" hidden="1" x14ac:dyDescent="0.2">
      <c r="A3140" t="s">
        <v>3230</v>
      </c>
      <c r="B3140" s="5">
        <v>124.91</v>
      </c>
      <c r="C3140" s="2">
        <v>46114000</v>
      </c>
      <c r="D3140" s="2">
        <v>389000000</v>
      </c>
      <c r="E3140" t="s">
        <v>27</v>
      </c>
      <c r="F3140" s="2">
        <v>-6000000</v>
      </c>
      <c r="G3140" s="1">
        <f>D3140/$C$3</f>
        <v>3.9114657327950058</v>
      </c>
      <c r="H3140" s="1">
        <f>F3140/$C$3</f>
        <v>-6.0331090994267443E-2</v>
      </c>
      <c r="I3140" s="1">
        <f>$B$3/G3140</f>
        <v>1.6950167668380463</v>
      </c>
      <c r="J3140" s="1">
        <f>$B$3/H3140</f>
        <v>-109.89358704999999</v>
      </c>
      <c r="K3140" s="4">
        <v>14103000000</v>
      </c>
      <c r="L3140" s="4">
        <v>12153000000</v>
      </c>
      <c r="M3140" s="1">
        <f>(K3140-L3140)/C3140</f>
        <v>42.286507351346664</v>
      </c>
      <c r="N3140" s="1">
        <f>B3140/M3140</f>
        <v>2.9538973025641022</v>
      </c>
      <c r="O3140" s="4">
        <v>1929000000</v>
      </c>
      <c r="P3140" s="1">
        <f>F3140/O3140*100</f>
        <v>-0.31104199066874028</v>
      </c>
      <c r="Q3140" s="1">
        <f>D3140/O3140*100</f>
        <v>20.165889061689995</v>
      </c>
      <c r="R3140" s="1">
        <f>B3140/S3140</f>
        <v>1.4807454344473008</v>
      </c>
      <c r="S3140" s="1">
        <f>($O3140+$O3140*($Q3140-$C$1)/$C$1)/$C3140</f>
        <v>84.356160818840266</v>
      </c>
      <c r="T3140" s="1">
        <f>($O3140+$O3140*($Q3140+T$2-$C$1)/$C$1)/$C3140</f>
        <v>92.722383657891314</v>
      </c>
      <c r="U3140" s="1">
        <f>($O3140+$O3140*($Q3140+U$2-$C$1)/$C$1)/$C3140</f>
        <v>88.539272238365783</v>
      </c>
      <c r="V3140" s="1">
        <f>($O3140+$O3140*($Q3140+V$2-$C$1)/$C$1)/$C3140</f>
        <v>84.356160818840266</v>
      </c>
      <c r="AA3140"/>
      <c r="AB3140"/>
    </row>
    <row r="3141" spans="1:28" hidden="1" x14ac:dyDescent="0.2">
      <c r="A3141" t="s">
        <v>638</v>
      </c>
      <c r="B3141" s="5">
        <v>18.66</v>
      </c>
      <c r="C3141" s="2">
        <v>10161778</v>
      </c>
      <c r="D3141" s="2">
        <v>25000000</v>
      </c>
      <c r="E3141" t="s">
        <v>27</v>
      </c>
      <c r="F3141" s="2">
        <v>-7000000</v>
      </c>
      <c r="G3141" s="1">
        <f>D3141/$C$3</f>
        <v>0.25137954580944766</v>
      </c>
      <c r="H3141" s="1">
        <f>F3141/$C$3</f>
        <v>-7.0386272826645349E-2</v>
      </c>
      <c r="I3141" s="1">
        <f>$B$3/G3141</f>
        <v>26.374460892000002</v>
      </c>
      <c r="J3141" s="1">
        <f>$B$3/H3141</f>
        <v>-94.194503185714282</v>
      </c>
      <c r="K3141" s="2">
        <v>827000000</v>
      </c>
      <c r="L3141" s="2">
        <v>726000000</v>
      </c>
      <c r="M3141" s="1">
        <f>(K3141-L3141)/C3141</f>
        <v>9.9392055209236023</v>
      </c>
      <c r="N3141" s="1">
        <f>B3141/M3141</f>
        <v>1.8774136384158415</v>
      </c>
      <c r="O3141" s="2">
        <v>101000000</v>
      </c>
      <c r="P3141" s="1">
        <f>F3141/O3141*100</f>
        <v>-6.9306930693069315</v>
      </c>
      <c r="Q3141" s="1">
        <f>D3141/O3141*100</f>
        <v>24.752475247524753</v>
      </c>
      <c r="R3141" s="1">
        <f>B3141/S3141</f>
        <v>0.75847510992</v>
      </c>
      <c r="S3141" s="1">
        <f>($O3141+$O3141*($Q3141-$C$1)/$C$1)/$C3141</f>
        <v>24.601993863672284</v>
      </c>
      <c r="T3141" s="1">
        <f>($O3141+$O3141*($Q3141+T$2-$C$1)/$C$1)/$C3141</f>
        <v>26.589834967857001</v>
      </c>
      <c r="U3141" s="1">
        <f>($O3141+$O3141*($Q3141+U$2-$C$1)/$C$1)/$C3141</f>
        <v>25.595914415764643</v>
      </c>
      <c r="V3141" s="1">
        <f>($O3141+$O3141*($Q3141+V$2-$C$1)/$C$1)/$C3141</f>
        <v>24.601993863672284</v>
      </c>
      <c r="AA3141"/>
      <c r="AB3141"/>
    </row>
    <row r="3142" spans="1:28" hidden="1" x14ac:dyDescent="0.2">
      <c r="A3142" t="s">
        <v>3232</v>
      </c>
      <c r="B3142" s="5">
        <v>17.45</v>
      </c>
      <c r="C3142" s="2">
        <v>65948207</v>
      </c>
      <c r="D3142" s="2">
        <v>-0.49</v>
      </c>
      <c r="E3142" t="s">
        <v>27</v>
      </c>
      <c r="F3142" s="2">
        <v>-11000000</v>
      </c>
      <c r="G3142" s="1">
        <f>D3142/$C$3</f>
        <v>-4.9270390978651743E-9</v>
      </c>
      <c r="H3142" s="1">
        <f>F3142/$C$3</f>
        <v>-0.11060700015615697</v>
      </c>
      <c r="I3142" s="1">
        <f>$B$3/G3142</f>
        <v>-1345635759.7959182</v>
      </c>
      <c r="J3142" s="1">
        <f>$B$3/H3142</f>
        <v>-59.941956572727271</v>
      </c>
      <c r="K3142" s="3">
        <v>391000000</v>
      </c>
      <c r="L3142" s="3">
        <v>51000000</v>
      </c>
      <c r="M3142" s="1">
        <f>(K3142-L3142)/C3142</f>
        <v>5.155560938904677</v>
      </c>
      <c r="N3142" s="1">
        <f>B3142/M3142</f>
        <v>3.3846947416176469</v>
      </c>
      <c r="O3142" s="3">
        <v>339000000</v>
      </c>
      <c r="P3142" s="1">
        <f>F3142/O3142*100</f>
        <v>-3.2448377581120944</v>
      </c>
      <c r="Q3142" s="1">
        <f>D3142/O3142*100</f>
        <v>-1.4454277286135693E-7</v>
      </c>
      <c r="R3142" s="1">
        <f>B3142/S3142</f>
        <v>-234856370.96926779</v>
      </c>
      <c r="S3142" s="1">
        <f>($O3142+$O3142*($Q3142-$C$1)/$C$1)/$C3142</f>
        <v>-7.4300730816808136E-8</v>
      </c>
      <c r="T3142" s="1">
        <f>($O3142+$O3142*($Q3142+T$2-$C$1)/$C$1)/$C3142</f>
        <v>1.0280794305749665</v>
      </c>
      <c r="U3142" s="1">
        <f>($O3142+$O3142*($Q3142+U$2-$C$1)/$C$1)/$C3142</f>
        <v>0.51403967813711793</v>
      </c>
      <c r="V3142" s="1">
        <f>($O3142+$O3142*($Q3142+V$2-$C$1)/$C$1)/$C3142</f>
        <v>-7.4300730816808136E-8</v>
      </c>
      <c r="AA3142"/>
      <c r="AB3142"/>
    </row>
    <row r="3143" spans="1:28" hidden="1" x14ac:dyDescent="0.2">
      <c r="A3143" t="s">
        <v>3233</v>
      </c>
      <c r="B3143" s="5">
        <v>177.04</v>
      </c>
      <c r="C3143" s="2">
        <v>61387000</v>
      </c>
      <c r="D3143" s="2">
        <v>159000000</v>
      </c>
      <c r="E3143" t="s">
        <v>27</v>
      </c>
      <c r="F3143" s="2">
        <v>159000000</v>
      </c>
      <c r="G3143" s="1">
        <f>D3143/$C$3</f>
        <v>1.5987739113480872</v>
      </c>
      <c r="H3143" s="1">
        <f>F3143/$C$3</f>
        <v>1.5987739113480872</v>
      </c>
      <c r="I3143" s="1">
        <f>$B$3/G3143</f>
        <v>4.1469278132075473</v>
      </c>
      <c r="J3143" s="1">
        <f>$B$3/H3143</f>
        <v>4.1469278132075473</v>
      </c>
      <c r="K3143" s="4">
        <v>3207000000</v>
      </c>
      <c r="L3143" s="4">
        <v>1191000000</v>
      </c>
      <c r="M3143" s="1">
        <f>(K3143-L3143)/C3143</f>
        <v>32.840829491586163</v>
      </c>
      <c r="N3143" s="1">
        <f>B3143/M3143</f>
        <v>5.3908504365079368</v>
      </c>
      <c r="O3143" s="4">
        <v>2017000000</v>
      </c>
      <c r="P3143" s="1">
        <f>F3143/O3143*100</f>
        <v>7.8829945463559747</v>
      </c>
      <c r="Q3143" s="1">
        <f>D3143/O3143*100</f>
        <v>7.8829945463559747</v>
      </c>
      <c r="R3143" s="1">
        <f>B3143/S3143</f>
        <v>6.8351914968553453</v>
      </c>
      <c r="S3143" s="1">
        <f>($O3143+$O3143*($Q3143-$C$1)/$C$1)/$C3143</f>
        <v>25.901249450209328</v>
      </c>
      <c r="T3143" s="1">
        <f>($O3143+$O3143*($Q3143+T$2-$C$1)/$C$1)/$C3143</f>
        <v>32.472673367325328</v>
      </c>
      <c r="U3143" s="1">
        <f>($O3143+$O3143*($Q3143+U$2-$C$1)/$C$1)/$C3143</f>
        <v>29.186961408767328</v>
      </c>
      <c r="V3143" s="1">
        <f>($O3143+$O3143*($Q3143+V$2-$C$1)/$C$1)/$C3143</f>
        <v>25.901249450209328</v>
      </c>
      <c r="AA3143"/>
      <c r="AB3143"/>
    </row>
    <row r="3144" spans="1:28" hidden="1" x14ac:dyDescent="0.2">
      <c r="A3144" t="s">
        <v>3234</v>
      </c>
      <c r="B3144" s="5">
        <v>22.71</v>
      </c>
      <c r="C3144" s="2">
        <v>66960000</v>
      </c>
      <c r="D3144" s="2">
        <v>58000000</v>
      </c>
      <c r="E3144" t="s">
        <v>27</v>
      </c>
      <c r="F3144" s="2">
        <v>15000000</v>
      </c>
      <c r="G3144" s="1">
        <f>D3144/$C$3</f>
        <v>0.58320054627791862</v>
      </c>
      <c r="H3144" s="1">
        <f>F3144/$C$3</f>
        <v>0.15082772748566861</v>
      </c>
      <c r="I3144" s="1">
        <f>$B$3/G3144</f>
        <v>11.368302108620689</v>
      </c>
      <c r="J3144" s="1">
        <f>$B$3/H3144</f>
        <v>43.957434819999996</v>
      </c>
      <c r="K3144" s="3">
        <v>380000000</v>
      </c>
      <c r="L3144" s="3">
        <v>140000000</v>
      </c>
      <c r="M3144" s="1">
        <f>(K3144-L3144)/C3144</f>
        <v>3.5842293906810037</v>
      </c>
      <c r="N3144" s="1">
        <f>B3144/M3144</f>
        <v>6.3360900000000004</v>
      </c>
      <c r="O3144" s="3">
        <v>240000000</v>
      </c>
      <c r="P3144" s="1">
        <f>F3144/O3144*100</f>
        <v>6.25</v>
      </c>
      <c r="Q3144" s="1">
        <f>D3144/O3144*100</f>
        <v>24.166666666666668</v>
      </c>
      <c r="R3144" s="1">
        <f>B3144/S3144</f>
        <v>2.6218303448275866</v>
      </c>
      <c r="S3144" s="1">
        <f>($O3144+$O3144*($Q3144-$C$1)/$C$1)/$C3144</f>
        <v>8.6618876941457579</v>
      </c>
      <c r="T3144" s="1">
        <f>($O3144+$O3144*($Q3144+T$2-$C$1)/$C$1)/$C3144</f>
        <v>9.3787335722819591</v>
      </c>
      <c r="U3144" s="1">
        <f>($O3144+$O3144*($Q3144+U$2-$C$1)/$C$1)/$C3144</f>
        <v>9.0203106332138585</v>
      </c>
      <c r="V3144" s="1">
        <f>($O3144+$O3144*($Q3144+V$2-$C$1)/$C$1)/$C3144</f>
        <v>8.6618876941457579</v>
      </c>
      <c r="AA3144"/>
      <c r="AB3144"/>
    </row>
    <row r="3145" spans="1:28" hidden="1" x14ac:dyDescent="0.2">
      <c r="A3145" t="s">
        <v>3235</v>
      </c>
      <c r="B3145" s="5">
        <v>15.63</v>
      </c>
      <c r="C3145" s="2">
        <v>22095065</v>
      </c>
      <c r="D3145" s="2">
        <v>31000000</v>
      </c>
      <c r="E3145" t="s">
        <v>27</v>
      </c>
      <c r="F3145" s="2">
        <v>-7000000</v>
      </c>
      <c r="G3145" s="1">
        <f>D3145/$C$3</f>
        <v>0.31171063680371514</v>
      </c>
      <c r="H3145" s="1">
        <f>F3145/$C$3</f>
        <v>-7.0386272826645349E-2</v>
      </c>
      <c r="I3145" s="1">
        <f>$B$3/G3145</f>
        <v>21.269726525806451</v>
      </c>
      <c r="J3145" s="1">
        <f>$B$3/H3145</f>
        <v>-94.194503185714282</v>
      </c>
      <c r="K3145" s="3">
        <v>529000000</v>
      </c>
      <c r="L3145" s="3">
        <v>237000000</v>
      </c>
      <c r="M3145" s="1">
        <f>(K3145-L3145)/C3145</f>
        <v>13.215620773236015</v>
      </c>
      <c r="N3145" s="1">
        <f>B3145/M3145</f>
        <v>1.1826913217465753</v>
      </c>
      <c r="O3145" s="3">
        <v>289000000</v>
      </c>
      <c r="P3145" s="1">
        <f>F3145/O3145*100</f>
        <v>-2.422145328719723</v>
      </c>
      <c r="Q3145" s="1">
        <f>D3145/O3145*100</f>
        <v>10.726643598615917</v>
      </c>
      <c r="R3145" s="1">
        <f>B3145/S3145</f>
        <v>1.1140189224193549</v>
      </c>
      <c r="S3145" s="1">
        <f>($O3145+$O3145*($Q3145-$C$1)/$C$1)/$C3145</f>
        <v>14.030282327750564</v>
      </c>
      <c r="T3145" s="1">
        <f>($O3145+$O3145*($Q3145+T$2-$C$1)/$C$1)/$C3145</f>
        <v>16.64625109724728</v>
      </c>
      <c r="U3145" s="1">
        <f>($O3145+$O3145*($Q3145+U$2-$C$1)/$C$1)/$C3145</f>
        <v>15.338266712498923</v>
      </c>
      <c r="V3145" s="1">
        <f>($O3145+$O3145*($Q3145+V$2-$C$1)/$C$1)/$C3145</f>
        <v>14.030282327750564</v>
      </c>
      <c r="AA3145"/>
      <c r="AB3145"/>
    </row>
    <row r="3146" spans="1:28" hidden="1" x14ac:dyDescent="0.2">
      <c r="A3146" t="s">
        <v>3236</v>
      </c>
      <c r="B3146" s="5">
        <v>71.45</v>
      </c>
      <c r="C3146" s="2">
        <v>9696850</v>
      </c>
      <c r="D3146" s="2">
        <v>41000000</v>
      </c>
      <c r="E3146" t="s">
        <v>27</v>
      </c>
      <c r="F3146" s="2">
        <v>14000000</v>
      </c>
      <c r="G3146" s="1">
        <f>D3146/$C$3</f>
        <v>0.41226245512749415</v>
      </c>
      <c r="H3146" s="1">
        <f>F3146/$C$3</f>
        <v>0.1407725456532907</v>
      </c>
      <c r="I3146" s="1">
        <f>$B$3/G3146</f>
        <v>16.081988348780488</v>
      </c>
      <c r="J3146" s="1">
        <f>$B$3/H3146</f>
        <v>47.097251592857141</v>
      </c>
      <c r="K3146" s="4">
        <v>3106000000</v>
      </c>
      <c r="L3146" s="4">
        <v>2677000000</v>
      </c>
      <c r="M3146" s="1">
        <f>(K3146-L3146)/C3146</f>
        <v>44.241171101955793</v>
      </c>
      <c r="N3146" s="1">
        <f>B3146/M3146</f>
        <v>1.6150114976689975</v>
      </c>
      <c r="O3146" s="3">
        <v>428000000</v>
      </c>
      <c r="P3146" s="1">
        <f>F3146/O3146*100</f>
        <v>3.2710280373831773</v>
      </c>
      <c r="Q3146" s="1">
        <f>D3146/O3146*100</f>
        <v>9.5794392523364476</v>
      </c>
      <c r="R3146" s="1">
        <f>B3146/S3146</f>
        <v>1.6898534939024392</v>
      </c>
      <c r="S3146" s="1">
        <f>($O3146+$O3146*($Q3146-$C$1)/$C$1)/$C3146</f>
        <v>42.28177191562208</v>
      </c>
      <c r="T3146" s="1">
        <f>($O3146+$O3146*($Q3146+T$2-$C$1)/$C$1)/$C3146</f>
        <v>51.10938088142025</v>
      </c>
      <c r="U3146" s="1">
        <f>($O3146+$O3146*($Q3146+U$2-$C$1)/$C$1)/$C3146</f>
        <v>46.695576398521162</v>
      </c>
      <c r="V3146" s="1">
        <f>($O3146+$O3146*($Q3146+V$2-$C$1)/$C$1)/$C3146</f>
        <v>42.28177191562208</v>
      </c>
      <c r="AA3146"/>
      <c r="AB3146"/>
    </row>
    <row r="3147" spans="1:28" hidden="1" x14ac:dyDescent="0.2">
      <c r="A3147" t="s">
        <v>3237</v>
      </c>
      <c r="B3147" s="5">
        <v>8.76</v>
      </c>
      <c r="C3147" s="2">
        <v>12600000</v>
      </c>
      <c r="D3147" s="2">
        <v>-4000000</v>
      </c>
      <c r="E3147" t="s">
        <v>61</v>
      </c>
      <c r="F3147" s="2">
        <v>0.27</v>
      </c>
      <c r="G3147" s="1">
        <f>D3147/$C$3</f>
        <v>-4.0220727329511624E-2</v>
      </c>
      <c r="H3147" s="1">
        <f>F3147/$C$3</f>
        <v>2.714899094742035E-9</v>
      </c>
      <c r="I3147" s="1">
        <f>$B$3/G3147</f>
        <v>-164.84038057500001</v>
      </c>
      <c r="J3147" s="1">
        <f>$B$3/H3147</f>
        <v>2442079712.2222219</v>
      </c>
      <c r="K3147" s="3">
        <v>399000000</v>
      </c>
      <c r="L3147" s="3">
        <v>117000000</v>
      </c>
      <c r="M3147" s="1">
        <f>(K3147-L3147)/C3147</f>
        <v>22.38095238095238</v>
      </c>
      <c r="N3147" s="1">
        <f>B3147/M3147</f>
        <v>0.39140425531914896</v>
      </c>
      <c r="O3147" s="3">
        <v>106000000</v>
      </c>
      <c r="P3147" s="1">
        <f>F3147/O3147*100</f>
        <v>2.5471698113207547E-7</v>
      </c>
      <c r="Q3147" s="1">
        <f>D3147/O3147*100</f>
        <v>-3.7735849056603774</v>
      </c>
      <c r="R3147" s="1">
        <f>B3147/S3147</f>
        <v>-2.7594000000000003</v>
      </c>
      <c r="S3147" s="1">
        <f>($O3147+$O3147*($Q3147-$C$1)/$C$1)/$C3147</f>
        <v>-3.1746031746031744</v>
      </c>
      <c r="T3147" s="1">
        <f>($O3147+$O3147*($Q3147+T$2-$C$1)/$C$1)/$C3147</f>
        <v>-1.4920634920634921</v>
      </c>
      <c r="U3147" s="1">
        <f>($O3147+$O3147*($Q3147+U$2-$C$1)/$C$1)/$C3147</f>
        <v>-2.3333333333333335</v>
      </c>
      <c r="V3147" s="1">
        <f>($O3147+$O3147*($Q3147+V$2-$C$1)/$C$1)/$C3147</f>
        <v>-3.1746031746031744</v>
      </c>
      <c r="AA3147"/>
      <c r="AB3147"/>
    </row>
    <row r="3148" spans="1:28" hidden="1" x14ac:dyDescent="0.2">
      <c r="A3148" t="s">
        <v>3238</v>
      </c>
      <c r="B3148" s="5">
        <v>21.16</v>
      </c>
      <c r="C3148" s="2">
        <v>355779274</v>
      </c>
      <c r="D3148" s="2">
        <v>-712000000</v>
      </c>
      <c r="E3148" t="s">
        <v>27</v>
      </c>
      <c r="F3148" s="2">
        <v>-472000000</v>
      </c>
      <c r="G3148" s="1">
        <f>D3148/$C$3</f>
        <v>-7.1592894646530691</v>
      </c>
      <c r="H3148" s="1">
        <f>F3148/$C$3</f>
        <v>-4.7460458248823718</v>
      </c>
      <c r="I3148" s="1">
        <f>$B$3/G3148</f>
        <v>-0.92606955379213485</v>
      </c>
      <c r="J3148" s="1">
        <f>$B$3/H3148</f>
        <v>-1.3969523777542374</v>
      </c>
      <c r="K3148" s="4">
        <v>14343000000</v>
      </c>
      <c r="L3148" s="4">
        <v>11990000000</v>
      </c>
      <c r="M3148" s="1">
        <f>(K3148-L3148)/C3148</f>
        <v>6.6136511369687039</v>
      </c>
      <c r="N3148" s="1">
        <f>B3148/M3148</f>
        <v>3.1994430250063748</v>
      </c>
      <c r="O3148" s="4">
        <v>2155000000</v>
      </c>
      <c r="P3148" s="1">
        <f>F3148/O3148*100</f>
        <v>-21.902552204176335</v>
      </c>
      <c r="Q3148" s="1">
        <f>D3148/O3148*100</f>
        <v>-33.039443155452439</v>
      </c>
      <c r="R3148" s="1">
        <f>B3148/S3148</f>
        <v>-1.0573440221685393</v>
      </c>
      <c r="S3148" s="1">
        <f>($O3148+$O3148*($Q3148-$C$1)/$C$1)/$C3148</f>
        <v>-20.012408030266542</v>
      </c>
      <c r="T3148" s="1">
        <f>($O3148+$O3148*($Q3148+T$2-$C$1)/$C$1)/$C3148</f>
        <v>-18.800982768883834</v>
      </c>
      <c r="U3148" s="1">
        <f>($O3148+$O3148*($Q3148+U$2-$C$1)/$C$1)/$C3148</f>
        <v>-19.406695399575188</v>
      </c>
      <c r="V3148" s="1">
        <f>($O3148+$O3148*($Q3148+V$2-$C$1)/$C$1)/$C3148</f>
        <v>-20.012408030266542</v>
      </c>
      <c r="AA3148"/>
      <c r="AB3148"/>
    </row>
    <row r="3149" spans="1:28" hidden="1" x14ac:dyDescent="0.2">
      <c r="A3149" t="s">
        <v>3239</v>
      </c>
      <c r="B3149" s="5">
        <v>102.03</v>
      </c>
      <c r="C3149" s="2">
        <v>1594400000</v>
      </c>
      <c r="D3149" s="2">
        <v>4029000000</v>
      </c>
      <c r="E3149" t="s">
        <v>53</v>
      </c>
      <c r="F3149" s="2">
        <v>1115000000</v>
      </c>
      <c r="G3149" s="1">
        <f>D3149/$C$3</f>
        <v>40.512327602650586</v>
      </c>
      <c r="H3149" s="1">
        <f>F3149/$C$3</f>
        <v>11.211527743101366</v>
      </c>
      <c r="I3149" s="1">
        <f>$B$3/G3149</f>
        <v>0.16365388987341772</v>
      </c>
      <c r="J3149" s="1">
        <f>$B$3/H3149</f>
        <v>0.59135562538116593</v>
      </c>
      <c r="K3149" s="4">
        <v>26602000000</v>
      </c>
      <c r="L3149" s="4">
        <v>17251000000</v>
      </c>
      <c r="M3149" s="1">
        <f>(K3149-L3149)/C3149</f>
        <v>5.8649021575514304</v>
      </c>
      <c r="N3149" s="1">
        <f>B3149/M3149</f>
        <v>17.396709656721207</v>
      </c>
      <c r="O3149" s="4">
        <v>9351000000</v>
      </c>
      <c r="P3149" s="1">
        <f>F3149/O3149*100</f>
        <v>11.923858410865149</v>
      </c>
      <c r="Q3149" s="1">
        <f>D3149/O3149*100</f>
        <v>43.086300930381775</v>
      </c>
      <c r="R3149" s="1">
        <f>B3149/S3149</f>
        <v>4.0376428890543563</v>
      </c>
      <c r="S3149" s="1">
        <f>($O3149+$O3149*($Q3149-$C$1)/$C$1)/$C3149</f>
        <v>25.269693928750627</v>
      </c>
      <c r="T3149" s="1">
        <f>($O3149+$O3149*($Q3149+T$2-$C$1)/$C$1)/$C3149</f>
        <v>26.442674360260913</v>
      </c>
      <c r="U3149" s="1">
        <f>($O3149+$O3149*($Q3149+U$2-$C$1)/$C$1)/$C3149</f>
        <v>25.856184144505772</v>
      </c>
      <c r="V3149" s="1">
        <f>($O3149+$O3149*($Q3149+V$2-$C$1)/$C$1)/$C3149</f>
        <v>25.269693928750627</v>
      </c>
      <c r="AA3149"/>
      <c r="AB3149"/>
    </row>
    <row r="3150" spans="1:28" hidden="1" x14ac:dyDescent="0.2">
      <c r="A3150" t="s">
        <v>3240</v>
      </c>
      <c r="B3150" s="5">
        <v>6</v>
      </c>
      <c r="C3150" s="2">
        <v>29361633</v>
      </c>
      <c r="D3150" s="2">
        <v>-53000000</v>
      </c>
      <c r="E3150" t="s">
        <v>27</v>
      </c>
      <c r="F3150" s="2">
        <v>-21000000</v>
      </c>
      <c r="G3150" s="1">
        <f>D3150/$C$3</f>
        <v>-0.53292463711602911</v>
      </c>
      <c r="H3150" s="1">
        <f>F3150/$C$3</f>
        <v>-0.21115881847993603</v>
      </c>
      <c r="I3150" s="1">
        <f>$B$3/G3150</f>
        <v>-12.44078343962264</v>
      </c>
      <c r="J3150" s="1">
        <f>$B$3/H3150</f>
        <v>-31.39816772857143</v>
      </c>
      <c r="K3150" s="4">
        <v>1082000000</v>
      </c>
      <c r="L3150" s="3">
        <v>475000000</v>
      </c>
      <c r="M3150" s="1">
        <f>(K3150-L3150)/C3150</f>
        <v>20.673237077787874</v>
      </c>
      <c r="N3150" s="1">
        <f>B3150/M3150</f>
        <v>0.29023030971993408</v>
      </c>
      <c r="O3150" s="3">
        <v>607000000</v>
      </c>
      <c r="P3150" s="1">
        <f>F3150/O3150*100</f>
        <v>-3.4596375617792421</v>
      </c>
      <c r="Q3150" s="1">
        <f>D3150/O3150*100</f>
        <v>-8.731466227347612</v>
      </c>
      <c r="R3150" s="1">
        <f>B3150/S3150</f>
        <v>-0.33239584528301885</v>
      </c>
      <c r="S3150" s="1">
        <f>($O3150+$O3150*($Q3150-$C$1)/$C$1)/$C3150</f>
        <v>-18.050767135465524</v>
      </c>
      <c r="T3150" s="1">
        <f>($O3150+$O3150*($Q3150+T$2-$C$1)/$C$1)/$C3150</f>
        <v>-13.916119719907948</v>
      </c>
      <c r="U3150" s="1">
        <f>($O3150+$O3150*($Q3150+U$2-$C$1)/$C$1)/$C3150</f>
        <v>-15.983443427686737</v>
      </c>
      <c r="V3150" s="1">
        <f>($O3150+$O3150*($Q3150+V$2-$C$1)/$C$1)/$C3150</f>
        <v>-18.050767135465524</v>
      </c>
      <c r="AA3150"/>
      <c r="AB3150"/>
    </row>
    <row r="3151" spans="1:28" hidden="1" x14ac:dyDescent="0.2">
      <c r="A3151" t="s">
        <v>3241</v>
      </c>
      <c r="B3151" s="5">
        <v>4.66</v>
      </c>
      <c r="C3151" s="2">
        <v>332153211</v>
      </c>
      <c r="D3151" s="2">
        <v>-3376000000</v>
      </c>
      <c r="E3151" t="s">
        <v>27</v>
      </c>
      <c r="F3151" s="2">
        <v>-3376000000</v>
      </c>
      <c r="G3151" s="1">
        <f>D3151/$C$3</f>
        <v>-33.946293866107816</v>
      </c>
      <c r="H3151" s="1">
        <f>F3151/$C$3</f>
        <v>-33.946293866107816</v>
      </c>
      <c r="I3151" s="1">
        <f>$B$3/G3151</f>
        <v>-0.19530850779028433</v>
      </c>
      <c r="J3151" s="1">
        <f>$B$3/H3151</f>
        <v>-0.19530850779028433</v>
      </c>
      <c r="K3151" s="4">
        <v>18843000000</v>
      </c>
      <c r="L3151" s="4">
        <v>10692000000</v>
      </c>
      <c r="M3151" s="1">
        <f>(K3151-L3151)/C3151</f>
        <v>24.539880181980237</v>
      </c>
      <c r="N3151" s="1">
        <f>B3151/M3151</f>
        <v>0.18989497770334929</v>
      </c>
      <c r="O3151" s="4">
        <v>6837000000</v>
      </c>
      <c r="P3151" s="1">
        <f>F3151/O3151*100</f>
        <v>-49.378382331431915</v>
      </c>
      <c r="Q3151" s="1">
        <f>D3151/O3151*100</f>
        <v>-49.378382331431915</v>
      </c>
      <c r="R3151" s="1">
        <f>B3151/S3151</f>
        <v>-4.5848162418838864E-2</v>
      </c>
      <c r="S3151" s="1">
        <f>($O3151+$O3151*($Q3151-$C$1)/$C$1)/$C3151</f>
        <v>-101.63984234371891</v>
      </c>
      <c r="T3151" s="1">
        <f>($O3151+$O3151*($Q3151+T$2-$C$1)/$C$1)/$C3151</f>
        <v>-97.523067449737823</v>
      </c>
      <c r="U3151" s="1">
        <f>($O3151+$O3151*($Q3151+U$2-$C$1)/$C$1)/$C3151</f>
        <v>-99.58145489672836</v>
      </c>
      <c r="V3151" s="1">
        <f>($O3151+$O3151*($Q3151+V$2-$C$1)/$C$1)/$C3151</f>
        <v>-101.63984234371891</v>
      </c>
      <c r="AA3151"/>
      <c r="AB3151"/>
    </row>
    <row r="3152" spans="1:28" hidden="1" x14ac:dyDescent="0.2">
      <c r="A3152" t="s">
        <v>3242</v>
      </c>
      <c r="B3152" s="5">
        <v>29.08</v>
      </c>
      <c r="C3152" s="2">
        <v>374100000</v>
      </c>
      <c r="D3152" s="2">
        <v>-51000000</v>
      </c>
      <c r="E3152" t="s">
        <v>27</v>
      </c>
      <c r="F3152" s="2">
        <v>7000000</v>
      </c>
      <c r="G3152" s="1">
        <f>D3152/$C$3</f>
        <v>-0.51281427345127328</v>
      </c>
      <c r="H3152" s="1">
        <f>F3152/$C$3</f>
        <v>7.0386272826645349E-2</v>
      </c>
      <c r="I3152" s="1">
        <f>$B$3/G3152</f>
        <v>-12.928657299999999</v>
      </c>
      <c r="J3152" s="1">
        <f>$B$3/H3152</f>
        <v>94.194503185714282</v>
      </c>
      <c r="K3152" s="4">
        <v>22132000000</v>
      </c>
      <c r="L3152" s="4">
        <v>16284000000</v>
      </c>
      <c r="M3152" s="1">
        <f>(K3152-L3152)/C3152</f>
        <v>15.632183908045977</v>
      </c>
      <c r="N3152" s="1">
        <f>B3152/M3152</f>
        <v>1.8602647058823527</v>
      </c>
      <c r="O3152" s="4">
        <v>5849000000</v>
      </c>
      <c r="P3152" s="1">
        <f>F3152/O3152*100</f>
        <v>0.11967857753462129</v>
      </c>
      <c r="Q3152" s="1">
        <f>D3152/O3152*100</f>
        <v>-0.87194392203795523</v>
      </c>
      <c r="R3152" s="1">
        <f>B3152/S3152</f>
        <v>-21.331035294117648</v>
      </c>
      <c r="S3152" s="1">
        <f>($O3152+$O3152*($Q3152-$C$1)/$C$1)/$C3152</f>
        <v>-1.36327185244587</v>
      </c>
      <c r="T3152" s="1">
        <f>($O3152+$O3152*($Q3152+T$2-$C$1)/$C$1)/$C3152</f>
        <v>1.7636995455760491</v>
      </c>
      <c r="U3152" s="1">
        <f>($O3152+$O3152*($Q3152+U$2-$C$1)/$C$1)/$C3152</f>
        <v>0.20021384656508956</v>
      </c>
      <c r="V3152" s="1">
        <f>($O3152+$O3152*($Q3152+V$2-$C$1)/$C$1)/$C3152</f>
        <v>-1.36327185244587</v>
      </c>
      <c r="AA3152"/>
      <c r="AB3152"/>
    </row>
    <row r="3153" spans="1:28" hidden="1" x14ac:dyDescent="0.2">
      <c r="A3153" t="s">
        <v>3243</v>
      </c>
      <c r="B3153" s="5">
        <v>9.32</v>
      </c>
      <c r="C3153" s="2">
        <v>65834876</v>
      </c>
      <c r="D3153" s="2">
        <v>-51000000</v>
      </c>
      <c r="E3153" t="s">
        <v>27</v>
      </c>
      <c r="F3153" s="2">
        <v>-51000000</v>
      </c>
      <c r="G3153" s="1">
        <f>D3153/$C$3</f>
        <v>-0.51281427345127328</v>
      </c>
      <c r="H3153" s="1">
        <f>F3153/$C$3</f>
        <v>-0.51281427345127328</v>
      </c>
      <c r="I3153" s="1">
        <f>$B$3/G3153</f>
        <v>-12.928657299999999</v>
      </c>
      <c r="J3153" s="1">
        <f>$B$3/H3153</f>
        <v>-12.928657299999999</v>
      </c>
      <c r="K3153" s="4">
        <v>1185000000</v>
      </c>
      <c r="L3153" s="3">
        <v>615000000</v>
      </c>
      <c r="M3153" s="1">
        <f>(K3153-L3153)/C3153</f>
        <v>8.6580249653694192</v>
      </c>
      <c r="N3153" s="1">
        <f>B3153/M3153</f>
        <v>1.076457972491228</v>
      </c>
      <c r="O3153" s="3">
        <v>570000000</v>
      </c>
      <c r="P3153" s="1">
        <f>F3153/O3153*100</f>
        <v>-8.9473684210526319</v>
      </c>
      <c r="Q3153" s="1">
        <f>D3153/O3153*100</f>
        <v>-8.9473684210526319</v>
      </c>
      <c r="R3153" s="1">
        <f>B3153/S3153</f>
        <v>-1.2031000869019608</v>
      </c>
      <c r="S3153" s="1">
        <f>($O3153+$O3153*($Q3153-$C$1)/$C$1)/$C3153</f>
        <v>-7.7466539163831643</v>
      </c>
      <c r="T3153" s="1">
        <f>($O3153+$O3153*($Q3153+T$2-$C$1)/$C$1)/$C3153</f>
        <v>-6.0150489233092808</v>
      </c>
      <c r="U3153" s="1">
        <f>($O3153+$O3153*($Q3153+U$2-$C$1)/$C$1)/$C3153</f>
        <v>-6.8808514198462225</v>
      </c>
      <c r="V3153" s="1">
        <f>($O3153+$O3153*($Q3153+V$2-$C$1)/$C$1)/$C3153</f>
        <v>-7.7466539163831643</v>
      </c>
      <c r="AA3153"/>
      <c r="AB3153"/>
    </row>
    <row r="3154" spans="1:28" hidden="1" x14ac:dyDescent="0.2">
      <c r="A3154" t="s">
        <v>3244</v>
      </c>
      <c r="B3154" s="5">
        <v>20.54</v>
      </c>
      <c r="C3154" s="2">
        <v>37262000</v>
      </c>
      <c r="D3154" s="2">
        <v>14000000</v>
      </c>
      <c r="E3154" t="s">
        <v>27</v>
      </c>
      <c r="F3154" s="2">
        <v>-0.78</v>
      </c>
      <c r="G3154" s="1">
        <f>D3154/$C$3</f>
        <v>0.1407725456532907</v>
      </c>
      <c r="H3154" s="1">
        <f>F3154/$C$3</f>
        <v>-7.8430418292547673E-9</v>
      </c>
      <c r="I3154" s="1">
        <f>$B$3/G3154</f>
        <v>47.097251592857141</v>
      </c>
      <c r="J3154" s="1">
        <f>$B$3/H3154</f>
        <v>-845335285</v>
      </c>
      <c r="K3154" s="3">
        <v>255000000</v>
      </c>
      <c r="L3154" s="3">
        <v>34000000</v>
      </c>
      <c r="M3154" s="1">
        <f>(K3154-L3154)/C3154</f>
        <v>5.9309752562932747</v>
      </c>
      <c r="N3154" s="1">
        <f>B3154/M3154</f>
        <v>3.4631741176470587</v>
      </c>
      <c r="O3154" s="3">
        <v>221000000</v>
      </c>
      <c r="P3154" s="1">
        <f>F3154/O3154*100</f>
        <v>-3.5294117647058823E-7</v>
      </c>
      <c r="Q3154" s="1">
        <f>D3154/O3154*100</f>
        <v>6.3348416289592757</v>
      </c>
      <c r="R3154" s="1">
        <f>B3154/S3154</f>
        <v>5.4668677142857138</v>
      </c>
      <c r="S3154" s="1">
        <f>($O3154+$O3154*($Q3154-$C$1)/$C$1)/$C3154</f>
        <v>3.757178895389405</v>
      </c>
      <c r="T3154" s="1">
        <f>($O3154+$O3154*($Q3154+T$2-$C$1)/$C$1)/$C3154</f>
        <v>4.9433739466480588</v>
      </c>
      <c r="U3154" s="1">
        <f>($O3154+$O3154*($Q3154+U$2-$C$1)/$C$1)/$C3154</f>
        <v>4.3502764210187319</v>
      </c>
      <c r="V3154" s="1">
        <f>($O3154+$O3154*($Q3154+V$2-$C$1)/$C$1)/$C3154</f>
        <v>3.757178895389405</v>
      </c>
      <c r="AA3154"/>
      <c r="AB3154"/>
    </row>
    <row r="3155" spans="1:28" hidden="1" x14ac:dyDescent="0.2">
      <c r="A3155" t="s">
        <v>3245</v>
      </c>
      <c r="B3155" s="5">
        <v>3.63</v>
      </c>
      <c r="C3155" s="2">
        <v>48756000</v>
      </c>
      <c r="D3155" s="2">
        <v>-41000000</v>
      </c>
      <c r="E3155" t="s">
        <v>27</v>
      </c>
      <c r="F3155" s="2">
        <v>-2000000</v>
      </c>
      <c r="G3155" s="1">
        <f>D3155/$C$3</f>
        <v>-0.41226245512749415</v>
      </c>
      <c r="H3155" s="1">
        <f>F3155/$C$3</f>
        <v>-2.0110363664755812E-2</v>
      </c>
      <c r="I3155" s="1">
        <f>$B$3/G3155</f>
        <v>-16.081988348780488</v>
      </c>
      <c r="J3155" s="1">
        <f>$B$3/H3155</f>
        <v>-329.68076115000002</v>
      </c>
      <c r="K3155" s="3">
        <v>555000000</v>
      </c>
      <c r="L3155" s="3">
        <v>232000000</v>
      </c>
      <c r="M3155" s="1">
        <f>(K3155-L3155)/C3155</f>
        <v>6.6248256624825661</v>
      </c>
      <c r="N3155" s="1">
        <f>B3155/M3155</f>
        <v>0.54793894736842108</v>
      </c>
      <c r="O3155" s="3">
        <v>301000000</v>
      </c>
      <c r="P3155" s="1">
        <f>F3155/O3155*100</f>
        <v>-0.66445182724252494</v>
      </c>
      <c r="Q3155" s="1">
        <f>D3155/O3155*100</f>
        <v>-13.621262458471762</v>
      </c>
      <c r="R3155" s="1">
        <f>B3155/S3155</f>
        <v>-0.43166897560975609</v>
      </c>
      <c r="S3155" s="1">
        <f>($O3155+$O3155*($Q3155-$C$1)/$C$1)/$C3155</f>
        <v>-8.4092214291574372</v>
      </c>
      <c r="T3155" s="1">
        <f>($O3155+$O3155*($Q3155+T$2-$C$1)/$C$1)/$C3155</f>
        <v>-7.1745015998031008</v>
      </c>
      <c r="U3155" s="1">
        <f>($O3155+$O3155*($Q3155+U$2-$C$1)/$C$1)/$C3155</f>
        <v>-7.791861514480269</v>
      </c>
      <c r="V3155" s="1">
        <f>($O3155+$O3155*($Q3155+V$2-$C$1)/$C$1)/$C3155</f>
        <v>-8.4092214291574372</v>
      </c>
      <c r="AA3155"/>
      <c r="AB3155"/>
    </row>
    <row r="3156" spans="1:28" hidden="1" x14ac:dyDescent="0.2">
      <c r="A3156" t="s">
        <v>3246</v>
      </c>
      <c r="B3156" s="5">
        <v>32.659999999999997</v>
      </c>
      <c r="C3156" s="2">
        <v>70137000</v>
      </c>
      <c r="D3156" s="2">
        <v>108000000</v>
      </c>
      <c r="E3156" t="s">
        <v>27</v>
      </c>
      <c r="F3156" s="2">
        <v>50000000</v>
      </c>
      <c r="G3156" s="1">
        <f>D3156/$C$3</f>
        <v>1.0859596378968139</v>
      </c>
      <c r="H3156" s="1">
        <f>F3156/$C$3</f>
        <v>0.50275909161889532</v>
      </c>
      <c r="I3156" s="1">
        <f>$B$3/G3156</f>
        <v>6.1051992805555555</v>
      </c>
      <c r="J3156" s="1">
        <f>$B$3/H3156</f>
        <v>13.187230446000001</v>
      </c>
      <c r="K3156" s="4">
        <v>1301000000</v>
      </c>
      <c r="L3156" s="3">
        <v>428000000</v>
      </c>
      <c r="M3156" s="1">
        <f>(K3156-L3156)/C3156</f>
        <v>12.447067881432055</v>
      </c>
      <c r="N3156" s="1">
        <f>B3156/M3156</f>
        <v>2.6239111340206183</v>
      </c>
      <c r="O3156" s="3">
        <v>873000000</v>
      </c>
      <c r="P3156" s="1">
        <f>F3156/O3156*100</f>
        <v>5.72737686139748</v>
      </c>
      <c r="Q3156" s="1">
        <f>D3156/O3156*100</f>
        <v>12.371134020618557</v>
      </c>
      <c r="R3156" s="1">
        <f>B3156/S3156</f>
        <v>2.1209948333333331</v>
      </c>
      <c r="S3156" s="1">
        <f>($O3156+$O3156*($Q3156-$C$1)/$C$1)/$C3156</f>
        <v>15.398434492493264</v>
      </c>
      <c r="T3156" s="1">
        <f>($O3156+$O3156*($Q3156+T$2-$C$1)/$C$1)/$C3156</f>
        <v>17.887848068779675</v>
      </c>
      <c r="U3156" s="1">
        <f>($O3156+$O3156*($Q3156+U$2-$C$1)/$C$1)/$C3156</f>
        <v>16.643141280636467</v>
      </c>
      <c r="V3156" s="1">
        <f>($O3156+$O3156*($Q3156+V$2-$C$1)/$C$1)/$C3156</f>
        <v>15.398434492493264</v>
      </c>
      <c r="AA3156"/>
      <c r="AB3156"/>
    </row>
    <row r="3157" spans="1:28" hidden="1" x14ac:dyDescent="0.2">
      <c r="A3157" t="s">
        <v>3247</v>
      </c>
      <c r="B3157" s="5">
        <v>9.25</v>
      </c>
      <c r="C3157" s="2">
        <v>42038000</v>
      </c>
      <c r="D3157" s="2">
        <v>-264000000</v>
      </c>
      <c r="E3157" t="s">
        <v>27</v>
      </c>
      <c r="F3157" s="2">
        <v>-6000000</v>
      </c>
      <c r="G3157" s="1">
        <f>D3157/$C$3</f>
        <v>-2.6545680037477672</v>
      </c>
      <c r="H3157" s="1">
        <f>F3157/$C$3</f>
        <v>-6.0331090994267443E-2</v>
      </c>
      <c r="I3157" s="1">
        <f>$B$3/G3157</f>
        <v>-2.4975815238636363</v>
      </c>
      <c r="J3157" s="1">
        <f>$B$3/H3157</f>
        <v>-109.89358704999999</v>
      </c>
      <c r="K3157" s="4">
        <v>1554000000</v>
      </c>
      <c r="L3157" s="4">
        <v>1194000000</v>
      </c>
      <c r="M3157" s="1">
        <f>(K3157-L3157)/C3157</f>
        <v>8.5636804795661075</v>
      </c>
      <c r="N3157" s="1">
        <f>B3157/M3157</f>
        <v>1.0801430555555556</v>
      </c>
      <c r="O3157" s="3">
        <v>360000000</v>
      </c>
      <c r="P3157" s="1">
        <f>F3157/O3157*100</f>
        <v>-1.6666666666666667</v>
      </c>
      <c r="Q3157" s="1">
        <f>D3157/O3157*100</f>
        <v>-73.333333333333329</v>
      </c>
      <c r="R3157" s="1">
        <f>B3157/S3157</f>
        <v>-0.14729223484848486</v>
      </c>
      <c r="S3157" s="1">
        <f>($O3157+$O3157*($Q3157-$C$1)/$C$1)/$C3157</f>
        <v>-62.800323516818118</v>
      </c>
      <c r="T3157" s="1">
        <f>($O3157+$O3157*($Q3157+T$2-$C$1)/$C$1)/$C3157</f>
        <v>-61.087587420904896</v>
      </c>
      <c r="U3157" s="1">
        <f>($O3157+$O3157*($Q3157+U$2-$C$1)/$C$1)/$C3157</f>
        <v>-61.943955468861503</v>
      </c>
      <c r="V3157" s="1">
        <f>($O3157+$O3157*($Q3157+V$2-$C$1)/$C$1)/$C3157</f>
        <v>-62.800323516818118</v>
      </c>
      <c r="AA3157"/>
      <c r="AB3157"/>
    </row>
    <row r="3158" spans="1:28" hidden="1" x14ac:dyDescent="0.2">
      <c r="A3158" t="s">
        <v>3248</v>
      </c>
      <c r="B3158" s="5">
        <v>0.96</v>
      </c>
      <c r="C3158" s="2">
        <v>249182494</v>
      </c>
      <c r="D3158" s="2">
        <v>-885000000</v>
      </c>
      <c r="E3158" t="s">
        <v>27</v>
      </c>
      <c r="F3158" s="2">
        <v>-445000000</v>
      </c>
      <c r="G3158" s="1">
        <f>D3158/$C$3</f>
        <v>-8.898835921654447</v>
      </c>
      <c r="H3158" s="1">
        <f>F3158/$C$3</f>
        <v>-4.4745559154081684</v>
      </c>
      <c r="I3158" s="1">
        <f>$B$3/G3158</f>
        <v>-0.74504126813559324</v>
      </c>
      <c r="J3158" s="1">
        <f>$B$3/H3158</f>
        <v>-1.4817112860674158</v>
      </c>
      <c r="K3158" s="4">
        <v>8396000000</v>
      </c>
      <c r="L3158" s="4">
        <v>4680000000</v>
      </c>
      <c r="M3158" s="1">
        <f>(K3158-L3158)/C3158</f>
        <v>14.912765099782652</v>
      </c>
      <c r="N3158" s="1">
        <f>B3158/M3158</f>
        <v>6.4374379504843912E-2</v>
      </c>
      <c r="O3158" s="4">
        <v>3594000000</v>
      </c>
      <c r="P3158" s="1">
        <f>F3158/O3158*100</f>
        <v>-12.38174735670562</v>
      </c>
      <c r="Q3158" s="1">
        <f>D3158/O3158*100</f>
        <v>-24.624373956594322</v>
      </c>
      <c r="R3158" s="1">
        <f>B3158/S3158</f>
        <v>-2.7029965450847456E-2</v>
      </c>
      <c r="S3158" s="1">
        <f>($O3158+$O3158*($Q3158-$C$1)/$C$1)/$C3158</f>
        <v>-35.516138625693344</v>
      </c>
      <c r="T3158" s="1">
        <f>($O3158+$O3158*($Q3158+T$2-$C$1)/$C$1)/$C3158</f>
        <v>-32.631505807145508</v>
      </c>
      <c r="U3158" s="1">
        <f>($O3158+$O3158*($Q3158+U$2-$C$1)/$C$1)/$C3158</f>
        <v>-34.073822216419423</v>
      </c>
      <c r="V3158" s="1">
        <f>($O3158+$O3158*($Q3158+V$2-$C$1)/$C$1)/$C3158</f>
        <v>-35.516138625693344</v>
      </c>
      <c r="AA3158"/>
      <c r="AB3158"/>
    </row>
    <row r="3159" spans="1:28" hidden="1" x14ac:dyDescent="0.2">
      <c r="A3159" t="s">
        <v>3249</v>
      </c>
      <c r="B3159" s="5">
        <v>21.67</v>
      </c>
      <c r="C3159" s="2">
        <v>480000000</v>
      </c>
      <c r="D3159" s="2">
        <v>-66000000</v>
      </c>
      <c r="E3159" t="s">
        <v>27</v>
      </c>
      <c r="F3159" s="2">
        <v>17000000</v>
      </c>
      <c r="G3159" s="1">
        <f>D3159/$C$3</f>
        <v>-0.66364200093694181</v>
      </c>
      <c r="H3159" s="1">
        <f>F3159/$C$3</f>
        <v>0.17093809115042441</v>
      </c>
      <c r="I3159" s="1">
        <f>$B$3/G3159</f>
        <v>-9.9903260954545452</v>
      </c>
      <c r="J3159" s="1">
        <f>$B$3/H3159</f>
        <v>38.7859719</v>
      </c>
      <c r="K3159" s="4">
        <v>22004000000</v>
      </c>
      <c r="L3159" s="4">
        <v>11818000000</v>
      </c>
      <c r="M3159" s="1">
        <f>(K3159-L3159)/C3159</f>
        <v>21.220833333333335</v>
      </c>
      <c r="N3159" s="1">
        <f>B3159/M3159</f>
        <v>1.0211663066954644</v>
      </c>
      <c r="O3159" s="4">
        <v>9004000000</v>
      </c>
      <c r="P3159" s="1">
        <f>F3159/O3159*100</f>
        <v>0.18880497556641493</v>
      </c>
      <c r="Q3159" s="1">
        <f>D3159/O3159*100</f>
        <v>-0.73300755219902258</v>
      </c>
      <c r="R3159" s="1">
        <f>B3159/S3159</f>
        <v>-15.760000000000002</v>
      </c>
      <c r="S3159" s="1">
        <f>($O3159+$O3159*($Q3159-$C$1)/$C$1)/$C3159</f>
        <v>-1.375</v>
      </c>
      <c r="T3159" s="1">
        <f>($O3159+$O3159*($Q3159+T$2-$C$1)/$C$1)/$C3159</f>
        <v>2.3766666666666665</v>
      </c>
      <c r="U3159" s="1">
        <f>($O3159+$O3159*($Q3159+U$2-$C$1)/$C$1)/$C3159</f>
        <v>0.50083333333333335</v>
      </c>
      <c r="V3159" s="1">
        <f>($O3159+$O3159*($Q3159+V$2-$C$1)/$C$1)/$C3159</f>
        <v>-1.375</v>
      </c>
      <c r="AA3159"/>
      <c r="AB3159"/>
    </row>
    <row r="3160" spans="1:28" hidden="1" x14ac:dyDescent="0.2">
      <c r="A3160" t="s">
        <v>2073</v>
      </c>
      <c r="B3160" s="5">
        <v>7.95</v>
      </c>
      <c r="C3160" s="2">
        <v>69768261</v>
      </c>
      <c r="D3160" s="2">
        <v>73000000</v>
      </c>
      <c r="E3160" t="s">
        <v>27</v>
      </c>
      <c r="F3160" s="2">
        <v>73000000</v>
      </c>
      <c r="G3160" s="1">
        <f>D3160/$C$3</f>
        <v>0.73402827376358715</v>
      </c>
      <c r="H3160" s="1">
        <f>F3160/$C$3</f>
        <v>0.73402827376358715</v>
      </c>
      <c r="I3160" s="1">
        <f>$B$3/G3160</f>
        <v>9.0323496205479454</v>
      </c>
      <c r="J3160" s="1">
        <f>$B$3/H3160</f>
        <v>9.0323496205479454</v>
      </c>
      <c r="K3160" s="2">
        <v>2241000000</v>
      </c>
      <c r="L3160" s="2">
        <v>1481000000</v>
      </c>
      <c r="M3160" s="1">
        <f>(K3160-L3160)/C3160</f>
        <v>10.893205436208307</v>
      </c>
      <c r="N3160" s="1">
        <f>B3160/M3160</f>
        <v>0.72981273019736848</v>
      </c>
      <c r="O3160" s="2">
        <v>680000000</v>
      </c>
      <c r="P3160" s="1">
        <f>F3160/O3160*100</f>
        <v>10.735294117647058</v>
      </c>
      <c r="Q3160" s="1">
        <f>D3160/O3160*100</f>
        <v>10.735294117647058</v>
      </c>
      <c r="R3160" s="1">
        <f>B3160/S3160</f>
        <v>0.75980503417808221</v>
      </c>
      <c r="S3160" s="1">
        <f>($O3160+$O3160*($Q3160-$C$1)/$C$1)/$C3160</f>
        <v>10.463210484779031</v>
      </c>
      <c r="T3160" s="1">
        <f>($O3160+$O3160*($Q3160+T$2-$C$1)/$C$1)/$C3160</f>
        <v>12.412520931258413</v>
      </c>
      <c r="U3160" s="1">
        <f>($O3160+$O3160*($Q3160+U$2-$C$1)/$C$1)/$C3160</f>
        <v>11.437865708018721</v>
      </c>
      <c r="V3160" s="1">
        <f>($O3160+$O3160*($Q3160+V$2-$C$1)/$C$1)/$C3160</f>
        <v>10.463210484779031</v>
      </c>
      <c r="AA3160"/>
      <c r="AB3160"/>
    </row>
    <row r="3161" spans="1:28" hidden="1" x14ac:dyDescent="0.2">
      <c r="A3161" t="s">
        <v>2178</v>
      </c>
      <c r="B3161" s="5">
        <v>2.02</v>
      </c>
      <c r="C3161" s="2">
        <v>30249000</v>
      </c>
      <c r="D3161" s="2">
        <v>8000000</v>
      </c>
      <c r="E3161" t="s">
        <v>27</v>
      </c>
      <c r="F3161" s="2">
        <v>-4000000</v>
      </c>
      <c r="G3161" s="1">
        <f>D3161/$C$3</f>
        <v>8.0441454659023248E-2</v>
      </c>
      <c r="H3161" s="1">
        <f>F3161/$C$3</f>
        <v>-4.0220727329511624E-2</v>
      </c>
      <c r="I3161" s="1">
        <f>$B$3/G3161</f>
        <v>82.420190287500006</v>
      </c>
      <c r="J3161" s="1">
        <f>$B$3/H3161</f>
        <v>-164.84038057500001</v>
      </c>
      <c r="K3161" s="2">
        <v>509000000</v>
      </c>
      <c r="L3161" s="2">
        <v>252000000</v>
      </c>
      <c r="M3161" s="1">
        <f>(K3161-L3161)/C3161</f>
        <v>8.4961486330126608</v>
      </c>
      <c r="N3161" s="1">
        <f>B3161/M3161</f>
        <v>0.23775478599221792</v>
      </c>
      <c r="O3161" s="2">
        <v>253000000</v>
      </c>
      <c r="P3161" s="1">
        <f>F3161/O3161*100</f>
        <v>-1.5810276679841897</v>
      </c>
      <c r="Q3161" s="1">
        <f>D3161/O3161*100</f>
        <v>3.1620553359683794</v>
      </c>
      <c r="R3161" s="1">
        <f>B3161/S3161</f>
        <v>0.76378725000000025</v>
      </c>
      <c r="S3161" s="1">
        <f>($O3161+$O3161*($Q3161-$C$1)/$C$1)/$C3161</f>
        <v>2.6447155277860417</v>
      </c>
      <c r="T3161" s="1">
        <f>($O3161+$O3161*($Q3161+T$2-$C$1)/$C$1)/$C3161</f>
        <v>4.317498099110713</v>
      </c>
      <c r="U3161" s="1">
        <f>($O3161+$O3161*($Q3161+U$2-$C$1)/$C$1)/$C3161</f>
        <v>3.4811068134483776</v>
      </c>
      <c r="V3161" s="1">
        <f>($O3161+$O3161*($Q3161+V$2-$C$1)/$C$1)/$C3161</f>
        <v>2.6447155277860417</v>
      </c>
      <c r="AA3161"/>
      <c r="AB3161"/>
    </row>
    <row r="3162" spans="1:28" hidden="1" x14ac:dyDescent="0.2">
      <c r="A3162" t="s">
        <v>3252</v>
      </c>
      <c r="B3162" s="5">
        <v>4.05</v>
      </c>
      <c r="C3162" s="2">
        <v>5836055012</v>
      </c>
      <c r="D3162" s="2">
        <v>-637000000</v>
      </c>
      <c r="E3162" t="s">
        <v>27</v>
      </c>
      <c r="F3162" s="2">
        <v>-637000000</v>
      </c>
      <c r="G3162" s="1">
        <f>D3162/$C$3</f>
        <v>-6.4051508272247268</v>
      </c>
      <c r="H3162" s="1">
        <f>F3162/$C$3</f>
        <v>-6.4051508272247268</v>
      </c>
      <c r="I3162" s="1">
        <f>$B$3/G3162</f>
        <v>-1.0351044306122448</v>
      </c>
      <c r="J3162" s="1">
        <f>$B$3/H3162</f>
        <v>-1.0351044306122448</v>
      </c>
      <c r="K3162" s="4">
        <v>39517000000</v>
      </c>
      <c r="L3162" s="4">
        <v>24146000000</v>
      </c>
      <c r="M3162" s="1">
        <f>(K3162-L3162)/C3162</f>
        <v>2.6337997103170556</v>
      </c>
      <c r="N3162" s="1">
        <f>B3162/M3162</f>
        <v>1.5377023484874113</v>
      </c>
      <c r="O3162" s="4">
        <v>15289000000</v>
      </c>
      <c r="P3162" s="1">
        <f>F3162/O3162*100</f>
        <v>-4.1663941395774744</v>
      </c>
      <c r="Q3162" s="1">
        <f>D3162/O3162*100</f>
        <v>-4.1663941395774744</v>
      </c>
      <c r="R3162" s="1">
        <f>B3162/S3162</f>
        <v>-3.7105216324332804</v>
      </c>
      <c r="S3162" s="1">
        <f>($O3162+$O3162*($Q3162-$C$1)/$C$1)/$C3162</f>
        <v>-1.0914907393611115</v>
      </c>
      <c r="T3162" s="1">
        <f>($O3162+$O3162*($Q3162+T$2-$C$1)/$C$1)/$C3162</f>
        <v>-0.5675409147428373</v>
      </c>
      <c r="U3162" s="1">
        <f>($O3162+$O3162*($Q3162+U$2-$C$1)/$C$1)/$C3162</f>
        <v>-0.82951582705197435</v>
      </c>
      <c r="V3162" s="1">
        <f>($O3162+$O3162*($Q3162+V$2-$C$1)/$C$1)/$C3162</f>
        <v>-1.0914907393611115</v>
      </c>
      <c r="AA3162"/>
      <c r="AB3162"/>
    </row>
    <row r="3163" spans="1:28" hidden="1" x14ac:dyDescent="0.2">
      <c r="A3163" t="s">
        <v>3253</v>
      </c>
      <c r="B3163" s="5">
        <v>20.67</v>
      </c>
      <c r="C3163" s="2">
        <v>165291546</v>
      </c>
      <c r="D3163" s="2">
        <v>197000000</v>
      </c>
      <c r="E3163" t="s">
        <v>27</v>
      </c>
      <c r="F3163" s="2">
        <v>197000000</v>
      </c>
      <c r="G3163" s="1">
        <f>D3163/$C$3</f>
        <v>1.9808708209784476</v>
      </c>
      <c r="H3163" s="1">
        <f>F3163/$C$3</f>
        <v>1.9808708209784476</v>
      </c>
      <c r="I3163" s="1">
        <f>$B$3/G3163</f>
        <v>3.3470128035532993</v>
      </c>
      <c r="J3163" s="1">
        <f>$B$3/H3163</f>
        <v>3.3470128035532993</v>
      </c>
      <c r="K3163" s="4">
        <v>5341000000</v>
      </c>
      <c r="L3163" s="4">
        <v>3282000000</v>
      </c>
      <c r="M3163" s="1">
        <f>(K3163-L3163)/C3163</f>
        <v>12.456777432525193</v>
      </c>
      <c r="N3163" s="1">
        <f>B3163/M3163</f>
        <v>1.6593376667411368</v>
      </c>
      <c r="O3163" s="4">
        <v>2060000000</v>
      </c>
      <c r="P3163" s="1">
        <f>F3163/O3163*100</f>
        <v>9.5631067961165055</v>
      </c>
      <c r="Q3163" s="1">
        <f>D3163/O3163*100</f>
        <v>9.5631067961165055</v>
      </c>
      <c r="R3163" s="1">
        <f>B3163/S3163</f>
        <v>1.7343026679289339</v>
      </c>
      <c r="S3163" s="1">
        <f>($O3163+$O3163*($Q3163-$C$1)/$C$1)/$C3163</f>
        <v>11.918334891731245</v>
      </c>
      <c r="T3163" s="1">
        <f>($O3163+$O3163*($Q3163+T$2-$C$1)/$C$1)/$C3163</f>
        <v>14.410900361474022</v>
      </c>
      <c r="U3163" s="1">
        <f>($O3163+$O3163*($Q3163+U$2-$C$1)/$C$1)/$C3163</f>
        <v>13.164617626602633</v>
      </c>
      <c r="V3163" s="1">
        <f>($O3163+$O3163*($Q3163+V$2-$C$1)/$C$1)/$C3163</f>
        <v>11.918334891731245</v>
      </c>
      <c r="AA3163"/>
      <c r="AB3163"/>
    </row>
    <row r="3164" spans="1:28" hidden="1" x14ac:dyDescent="0.2">
      <c r="A3164" t="s">
        <v>3254</v>
      </c>
      <c r="B3164" s="5">
        <v>5.09</v>
      </c>
      <c r="C3164" s="2">
        <v>3392937486</v>
      </c>
      <c r="D3164" s="2">
        <v>-913000000</v>
      </c>
      <c r="E3164" t="s">
        <v>61</v>
      </c>
      <c r="F3164" s="2">
        <v>-913000000</v>
      </c>
      <c r="G3164" s="1">
        <f>D3164/$C$3</f>
        <v>-9.1803810129610284</v>
      </c>
      <c r="H3164" s="1">
        <f>F3164/$C$3</f>
        <v>-9.1803810129610284</v>
      </c>
      <c r="I3164" s="1">
        <f>$B$3/G3164</f>
        <v>-0.72219224786418401</v>
      </c>
      <c r="J3164" s="1">
        <f>$B$3/H3164</f>
        <v>-0.72219224786418401</v>
      </c>
      <c r="K3164" s="4">
        <v>40969439000000</v>
      </c>
      <c r="L3164" s="4">
        <v>38288646000000</v>
      </c>
      <c r="M3164" s="1">
        <f>(K3164-L3164)/C3164</f>
        <v>790.10975329240125</v>
      </c>
      <c r="N3164" s="1">
        <f>B3164/M3164</f>
        <v>6.4421429792378597E-3</v>
      </c>
      <c r="O3164" s="4">
        <v>2631061000000</v>
      </c>
      <c r="P3164" s="1">
        <f>F3164/O3164*100</f>
        <v>-3.4700829817324648E-2</v>
      </c>
      <c r="Q3164" s="1">
        <f>D3164/O3164*100</f>
        <v>-3.4700829817324648E-2</v>
      </c>
      <c r="R3164" s="1">
        <f>B3164/S3164</f>
        <v>-1.8915719390733845</v>
      </c>
      <c r="S3164" s="1">
        <f>($O3164+$O3164*($Q3164-$C$1)/$C$1)/$C3164</f>
        <v>-2.6908836480696654</v>
      </c>
      <c r="T3164" s="1">
        <f>($O3164+$O3164*($Q3164+T$2-$C$1)/$C$1)/$C3164</f>
        <v>152.39956590228789</v>
      </c>
      <c r="U3164" s="1">
        <f>($O3164+$O3164*($Q3164+U$2-$C$1)/$C$1)/$C3164</f>
        <v>74.854341127109109</v>
      </c>
      <c r="V3164" s="1">
        <f>($O3164+$O3164*($Q3164+V$2-$C$1)/$C$1)/$C3164</f>
        <v>-2.6908836480696654</v>
      </c>
      <c r="AA3164"/>
      <c r="AB3164"/>
    </row>
    <row r="3165" spans="1:28" hidden="1" x14ac:dyDescent="0.2">
      <c r="A3165" t="s">
        <v>3255</v>
      </c>
      <c r="B3165" s="5">
        <v>7</v>
      </c>
      <c r="C3165" s="2">
        <v>44899176</v>
      </c>
      <c r="D3165" s="2">
        <v>-8000000</v>
      </c>
      <c r="E3165" t="s">
        <v>733</v>
      </c>
      <c r="F3165" s="2">
        <v>4000000</v>
      </c>
      <c r="G3165" s="1">
        <f>D3165/$C$3</f>
        <v>-8.0441454659023248E-2</v>
      </c>
      <c r="H3165" s="1">
        <f>F3165/$C$3</f>
        <v>4.0220727329511624E-2</v>
      </c>
      <c r="I3165" s="1">
        <f>$B$3/G3165</f>
        <v>-82.420190287500006</v>
      </c>
      <c r="J3165" s="1">
        <f>$B$3/H3165</f>
        <v>164.84038057500001</v>
      </c>
      <c r="K3165" s="3">
        <v>378000000</v>
      </c>
      <c r="L3165" s="3">
        <v>327000000</v>
      </c>
      <c r="M3165" s="1">
        <f>(K3165-L3165)/C3165</f>
        <v>1.1358783065417504</v>
      </c>
      <c r="N3165" s="1">
        <f>B3165/M3165</f>
        <v>6.1626319999999994</v>
      </c>
      <c r="O3165" s="3">
        <v>51000000</v>
      </c>
      <c r="P3165" s="1">
        <f>F3165/O3165*100</f>
        <v>7.8431372549019605</v>
      </c>
      <c r="Q3165" s="1">
        <f>D3165/O3165*100</f>
        <v>-15.686274509803921</v>
      </c>
      <c r="R3165" s="1">
        <f>B3165/S3165</f>
        <v>-3.9286779000000003</v>
      </c>
      <c r="S3165" s="1">
        <f>($O3165+$O3165*($Q3165-$C$1)/$C$1)/$C3165</f>
        <v>-1.7817698926145102</v>
      </c>
      <c r="T3165" s="1">
        <f>($O3165+$O3165*($Q3165+T$2-$C$1)/$C$1)/$C3165</f>
        <v>-1.5545942313061603</v>
      </c>
      <c r="U3165" s="1">
        <f>($O3165+$O3165*($Q3165+U$2-$C$1)/$C$1)/$C3165</f>
        <v>-1.6681820619603354</v>
      </c>
      <c r="V3165" s="1">
        <f>($O3165+$O3165*($Q3165+V$2-$C$1)/$C$1)/$C3165</f>
        <v>-1.7817698926145102</v>
      </c>
      <c r="AA3165"/>
      <c r="AB3165"/>
    </row>
    <row r="3166" spans="1:28" hidden="1" x14ac:dyDescent="0.2">
      <c r="A3166" t="s">
        <v>1262</v>
      </c>
      <c r="B3166" s="5">
        <v>12.39</v>
      </c>
      <c r="C3166" s="2">
        <v>134510623</v>
      </c>
      <c r="D3166" s="2">
        <v>218000000</v>
      </c>
      <c r="E3166" t="s">
        <v>33</v>
      </c>
      <c r="F3166" s="2">
        <v>218000000</v>
      </c>
      <c r="G3166" s="1">
        <f>D3166/$C$3</f>
        <v>2.1920296394583838</v>
      </c>
      <c r="H3166" s="1">
        <f>F3166/$C$3</f>
        <v>2.1920296394583838</v>
      </c>
      <c r="I3166" s="1">
        <f>$B$3/G3166</f>
        <v>3.0245941389908255</v>
      </c>
      <c r="J3166" s="1">
        <f>$B$3/H3166</f>
        <v>3.0245941389908255</v>
      </c>
      <c r="K3166" s="2">
        <v>3901000000</v>
      </c>
      <c r="L3166" s="2">
        <v>4015000000</v>
      </c>
      <c r="M3166" s="1">
        <f>(K3166-L3166)/C3166</f>
        <v>-0.84751670505607579</v>
      </c>
      <c r="N3166" s="1">
        <f>B3166/M3166</f>
        <v>-14.619180868157894</v>
      </c>
      <c r="O3166" s="2">
        <v>-122000000</v>
      </c>
      <c r="P3166" s="1">
        <f>F3166/O3166*100</f>
        <v>-178.68852459016392</v>
      </c>
      <c r="Q3166" s="1">
        <f>D3166/O3166*100</f>
        <v>-178.68852459016392</v>
      </c>
      <c r="R3166" s="1">
        <f>B3166/S3166</f>
        <v>0.76448927475688078</v>
      </c>
      <c r="S3166" s="1">
        <f>($O3166+$O3166*($Q3166-$C$1)/$C$1)/$C3166</f>
        <v>16.206898394931976</v>
      </c>
      <c r="T3166" s="1">
        <f>($O3166+$O3166*($Q3166+T$2-$C$1)/$C$1)/$C3166</f>
        <v>16.025500082621726</v>
      </c>
      <c r="U3166" s="1">
        <f>($O3166+$O3166*($Q3166+U$2-$C$1)/$C$1)/$C3166</f>
        <v>16.116199238776851</v>
      </c>
      <c r="V3166" s="1">
        <f>($O3166+$O3166*($Q3166+V$2-$C$1)/$C$1)/$C3166</f>
        <v>16.206898394931976</v>
      </c>
      <c r="AA3166"/>
      <c r="AB3166"/>
    </row>
    <row r="3167" spans="1:28" hidden="1" x14ac:dyDescent="0.2">
      <c r="A3167" t="s">
        <v>3257</v>
      </c>
      <c r="B3167" s="5">
        <v>4.09</v>
      </c>
      <c r="C3167" s="2">
        <v>141969666</v>
      </c>
      <c r="D3167" s="2">
        <v>-95000000</v>
      </c>
      <c r="E3167" t="s">
        <v>27</v>
      </c>
      <c r="F3167" s="2">
        <v>-95000000</v>
      </c>
      <c r="G3167" s="1">
        <f>D3167/$C$3</f>
        <v>-0.95524227407590112</v>
      </c>
      <c r="H3167" s="1">
        <f>F3167/$C$3</f>
        <v>-0.95524227407590112</v>
      </c>
      <c r="I3167" s="1">
        <f>$B$3/G3167</f>
        <v>-6.9406476031578945</v>
      </c>
      <c r="J3167" s="1">
        <f>$B$3/H3167</f>
        <v>-6.9406476031578945</v>
      </c>
      <c r="K3167" s="4">
        <v>1071000000</v>
      </c>
      <c r="L3167" s="3">
        <v>469000000</v>
      </c>
      <c r="M3167" s="1">
        <f>(K3167-L3167)/C3167</f>
        <v>4.240342440475982</v>
      </c>
      <c r="N3167" s="1">
        <f>B3167/M3167</f>
        <v>0.96454474076411956</v>
      </c>
      <c r="O3167" s="3">
        <v>602000000</v>
      </c>
      <c r="P3167" s="1">
        <f>F3167/O3167*100</f>
        <v>-15.780730897009967</v>
      </c>
      <c r="Q3167" s="1">
        <f>D3167/O3167*100</f>
        <v>-15.780730897009967</v>
      </c>
      <c r="R3167" s="1">
        <f>B3167/S3167</f>
        <v>-0.61121677256842111</v>
      </c>
      <c r="S3167" s="1">
        <f>($O3167+$O3167*($Q3167-$C$1)/$C$1)/$C3167</f>
        <v>-6.6915702964321966</v>
      </c>
      <c r="T3167" s="1">
        <f>($O3167+$O3167*($Q3167+T$2-$C$1)/$C$1)/$C3167</f>
        <v>-5.8435018083370007</v>
      </c>
      <c r="U3167" s="1">
        <f>($O3167+$O3167*($Q3167+U$2-$C$1)/$C$1)/$C3167</f>
        <v>-6.2675360523845987</v>
      </c>
      <c r="V3167" s="1">
        <f>($O3167+$O3167*($Q3167+V$2-$C$1)/$C$1)/$C3167</f>
        <v>-6.6915702964321966</v>
      </c>
      <c r="AA3167"/>
      <c r="AB3167"/>
    </row>
    <row r="3168" spans="1:28" hidden="1" x14ac:dyDescent="0.2">
      <c r="A3168" t="s">
        <v>3258</v>
      </c>
      <c r="B3168" s="5">
        <v>170.98</v>
      </c>
      <c r="C3168" s="2">
        <v>58259000</v>
      </c>
      <c r="D3168" s="2">
        <v>337000000</v>
      </c>
      <c r="E3168" t="s">
        <v>80</v>
      </c>
      <c r="F3168" s="2">
        <v>103000000</v>
      </c>
      <c r="G3168" s="1">
        <f>D3168/$C$3</f>
        <v>3.3885962775113545</v>
      </c>
      <c r="H3168" s="1">
        <f>F3168/$C$3</f>
        <v>1.0356837287349243</v>
      </c>
      <c r="I3168" s="1">
        <f>$B$3/G3168</f>
        <v>1.9565623807121661</v>
      </c>
      <c r="J3168" s="1">
        <f>$B$3/H3168</f>
        <v>6.4015681776699029</v>
      </c>
      <c r="K3168" s="4">
        <v>3516000000</v>
      </c>
      <c r="L3168" s="4">
        <v>1935000000</v>
      </c>
      <c r="M3168" s="1">
        <f>(K3168-L3168)/C3168</f>
        <v>27.13743799241319</v>
      </c>
      <c r="N3168" s="1">
        <f>B3168/M3168</f>
        <v>6.3005210752688168</v>
      </c>
      <c r="O3168" s="4">
        <v>1581000000</v>
      </c>
      <c r="P3168" s="1">
        <f>F3168/O3168*100</f>
        <v>6.5148640101201778</v>
      </c>
      <c r="Q3168" s="1">
        <f>D3168/O3168*100</f>
        <v>21.31562302340291</v>
      </c>
      <c r="R3168" s="1">
        <f>B3168/S3168</f>
        <v>2.9558230919881301</v>
      </c>
      <c r="S3168" s="1">
        <f>($O3168+$O3168*($Q3168-$C$1)/$C$1)/$C3168</f>
        <v>57.845139806725143</v>
      </c>
      <c r="T3168" s="1">
        <f>($O3168+$O3168*($Q3168+T$2-$C$1)/$C$1)/$C3168</f>
        <v>63.272627405207778</v>
      </c>
      <c r="U3168" s="1">
        <f>($O3168+$O3168*($Q3168+U$2-$C$1)/$C$1)/$C3168</f>
        <v>60.558883605966457</v>
      </c>
      <c r="V3168" s="1">
        <f>($O3168+$O3168*($Q3168+V$2-$C$1)/$C$1)/$C3168</f>
        <v>57.845139806725143</v>
      </c>
      <c r="AA3168"/>
      <c r="AB3168"/>
    </row>
    <row r="3169" spans="1:28" hidden="1" x14ac:dyDescent="0.2">
      <c r="A3169" t="s">
        <v>3259</v>
      </c>
      <c r="B3169" s="5">
        <v>38.67</v>
      </c>
      <c r="C3169" s="2">
        <v>155800000</v>
      </c>
      <c r="D3169" s="2">
        <v>564000000</v>
      </c>
      <c r="E3169" t="s">
        <v>76</v>
      </c>
      <c r="F3169" s="2">
        <v>126000000</v>
      </c>
      <c r="G3169" s="1">
        <f>D3169/$C$3</f>
        <v>5.6711225534611396</v>
      </c>
      <c r="H3169" s="1">
        <f>F3169/$C$3</f>
        <v>1.2669529108796163</v>
      </c>
      <c r="I3169" s="1">
        <f>$B$3/G3169</f>
        <v>1.1690807132978722</v>
      </c>
      <c r="J3169" s="1">
        <f>$B$3/H3169</f>
        <v>5.233027954761905</v>
      </c>
      <c r="K3169" s="4">
        <v>10075000000</v>
      </c>
      <c r="L3169" s="4">
        <v>9224000000</v>
      </c>
      <c r="M3169" s="1">
        <f>(K3169-L3169)/C3169</f>
        <v>5.4621309370988449</v>
      </c>
      <c r="N3169" s="1">
        <f>B3169/M3169</f>
        <v>7.0796545240893067</v>
      </c>
      <c r="O3169" s="3">
        <v>851000000</v>
      </c>
      <c r="P3169" s="1">
        <f>F3169/O3169*100</f>
        <v>14.806110458284373</v>
      </c>
      <c r="Q3169" s="1">
        <f>D3169/O3169*100</f>
        <v>66.274970622796715</v>
      </c>
      <c r="R3169" s="1">
        <f>B3169/S3169</f>
        <v>1.0682244680851063</v>
      </c>
      <c r="S3169" s="1">
        <f>($O3169+$O3169*($Q3169-$C$1)/$C$1)/$C3169</f>
        <v>36.200256739409504</v>
      </c>
      <c r="T3169" s="1">
        <f>($O3169+$O3169*($Q3169+T$2-$C$1)/$C$1)/$C3169</f>
        <v>37.292682926829272</v>
      </c>
      <c r="U3169" s="1">
        <f>($O3169+$O3169*($Q3169+U$2-$C$1)/$C$1)/$C3169</f>
        <v>36.746469833119392</v>
      </c>
      <c r="V3169" s="1">
        <f>($O3169+$O3169*($Q3169+V$2-$C$1)/$C$1)/$C3169</f>
        <v>36.200256739409504</v>
      </c>
      <c r="AA3169"/>
      <c r="AB3169"/>
    </row>
    <row r="3170" spans="1:28" hidden="1" x14ac:dyDescent="0.2">
      <c r="A3170" t="s">
        <v>3260</v>
      </c>
      <c r="B3170" s="5">
        <v>207.86</v>
      </c>
      <c r="C3170" s="2">
        <v>263406773</v>
      </c>
      <c r="D3170" s="2">
        <v>2666000000</v>
      </c>
      <c r="E3170" t="s">
        <v>27</v>
      </c>
      <c r="F3170" s="2">
        <v>657000000</v>
      </c>
      <c r="G3170" s="1">
        <f>D3170/$C$3</f>
        <v>26.807114765119501</v>
      </c>
      <c r="H3170" s="1">
        <f>F3170/$C$3</f>
        <v>6.6062544638722844</v>
      </c>
      <c r="I3170" s="1">
        <f>$B$3/G3170</f>
        <v>0.24732240146286569</v>
      </c>
      <c r="J3170" s="1">
        <f>$B$3/H3170</f>
        <v>1.0035944022831051</v>
      </c>
      <c r="K3170" s="4">
        <v>37500000000</v>
      </c>
      <c r="L3170" s="4">
        <v>22262000000</v>
      </c>
      <c r="M3170" s="1">
        <f>(K3170-L3170)/C3170</f>
        <v>57.849689385170059</v>
      </c>
      <c r="N3170" s="1">
        <f>B3170/M3170</f>
        <v>3.5931048586284295</v>
      </c>
      <c r="O3170" s="4">
        <v>15238000000</v>
      </c>
      <c r="P3170" s="1">
        <f>F3170/O3170*100</f>
        <v>4.3115894474340468</v>
      </c>
      <c r="Q3170" s="1">
        <f>D3170/O3170*100</f>
        <v>17.495734348339678</v>
      </c>
      <c r="R3170" s="1">
        <f>B3170/S3170</f>
        <v>2.0537033696841709</v>
      </c>
      <c r="S3170" s="1">
        <f>($O3170+$O3170*($Q3170-$C$1)/$C$1)/$C3170</f>
        <v>101.21227976169011</v>
      </c>
      <c r="T3170" s="1">
        <f>($O3170+$O3170*($Q3170+T$2-$C$1)/$C$1)/$C3170</f>
        <v>112.78221763872412</v>
      </c>
      <c r="U3170" s="1">
        <f>($O3170+$O3170*($Q3170+U$2-$C$1)/$C$1)/$C3170</f>
        <v>106.99724870020711</v>
      </c>
      <c r="V3170" s="1">
        <f>($O3170+$O3170*($Q3170+V$2-$C$1)/$C$1)/$C3170</f>
        <v>101.21227976169011</v>
      </c>
      <c r="AA3170"/>
      <c r="AB3170"/>
    </row>
    <row r="3171" spans="1:28" hidden="1" x14ac:dyDescent="0.2">
      <c r="A3171" t="s">
        <v>3261</v>
      </c>
      <c r="B3171" s="5">
        <v>4.7699999999999996</v>
      </c>
      <c r="C3171" s="2">
        <v>2657911</v>
      </c>
      <c r="D3171" s="2">
        <v>0.17</v>
      </c>
      <c r="E3171" t="s">
        <v>27</v>
      </c>
      <c r="F3171" s="2">
        <v>0.41</v>
      </c>
      <c r="G3171" s="1">
        <f>D3171/$C$3</f>
        <v>1.7093809115042443E-9</v>
      </c>
      <c r="H3171" s="1">
        <f>F3171/$C$3</f>
        <v>4.1226245512749411E-9</v>
      </c>
      <c r="I3171" s="1">
        <f>$B$3/G3171</f>
        <v>3878597189.9999995</v>
      </c>
      <c r="J3171" s="1">
        <f>$B$3/H3171</f>
        <v>1608198834.8780489</v>
      </c>
      <c r="K3171" s="3">
        <v>67000000</v>
      </c>
      <c r="L3171" s="3">
        <v>47000000</v>
      </c>
      <c r="M3171" s="1">
        <f>(K3171-L3171)/C3171</f>
        <v>7.5247064329844005</v>
      </c>
      <c r="N3171" s="1">
        <f>B3171/M3171</f>
        <v>0.63391177349999994</v>
      </c>
      <c r="O3171" s="3">
        <v>20000000</v>
      </c>
      <c r="P3171" s="1">
        <f>F3171/O3171*100</f>
        <v>2.0499999999999999E-6</v>
      </c>
      <c r="Q3171" s="1">
        <f>D3171/O3171*100</f>
        <v>8.5000000000000001E-7</v>
      </c>
      <c r="R3171" s="1">
        <f>B3171/S3171</f>
        <v>7457785.5738567542</v>
      </c>
      <c r="S3171" s="1">
        <f>($O3171+$O3171*($Q3171-$C$1)/$C$1)/$C3171</f>
        <v>6.3960004652335682E-7</v>
      </c>
      <c r="T3171" s="1">
        <f>($O3171+$O3171*($Q3171+T$2-$C$1)/$C$1)/$C3171</f>
        <v>1.5049419261969266</v>
      </c>
      <c r="U3171" s="1">
        <f>($O3171+$O3171*($Q3171+U$2-$C$1)/$C$1)/$C3171</f>
        <v>0.75247128289848653</v>
      </c>
      <c r="V3171" s="1">
        <f>($O3171+$O3171*($Q3171+V$2-$C$1)/$C$1)/$C3171</f>
        <v>6.3960004652335682E-7</v>
      </c>
      <c r="AA3171"/>
      <c r="AB3171"/>
    </row>
    <row r="3172" spans="1:28" hidden="1" x14ac:dyDescent="0.2">
      <c r="A3172" t="s">
        <v>3262</v>
      </c>
      <c r="B3172" s="5">
        <v>11.51</v>
      </c>
      <c r="C3172" s="2">
        <v>28070150</v>
      </c>
      <c r="D3172" s="2">
        <v>11000000</v>
      </c>
      <c r="E3172" t="s">
        <v>27</v>
      </c>
      <c r="F3172" s="2">
        <v>11000000</v>
      </c>
      <c r="G3172" s="1">
        <f>D3172/$C$3</f>
        <v>0.11060700015615697</v>
      </c>
      <c r="H3172" s="1">
        <f>F3172/$C$3</f>
        <v>0.11060700015615697</v>
      </c>
      <c r="I3172" s="1">
        <f>$B$3/G3172</f>
        <v>59.941956572727271</v>
      </c>
      <c r="J3172" s="1">
        <f>$B$3/H3172</f>
        <v>59.941956572727271</v>
      </c>
      <c r="K3172" s="3">
        <v>690000000</v>
      </c>
      <c r="L3172" s="3">
        <v>540000000</v>
      </c>
      <c r="M3172" s="1">
        <f>(K3172-L3172)/C3172</f>
        <v>5.3437548427778259</v>
      </c>
      <c r="N3172" s="1">
        <f>B3172/M3172</f>
        <v>2.1539161766666668</v>
      </c>
      <c r="O3172" s="3">
        <v>150000000</v>
      </c>
      <c r="P3172" s="1">
        <f>F3172/O3172*100</f>
        <v>7.333333333333333</v>
      </c>
      <c r="Q3172" s="1">
        <f>D3172/O3172*100</f>
        <v>7.333333333333333</v>
      </c>
      <c r="R3172" s="1">
        <f>B3172/S3172</f>
        <v>2.9371584227272725</v>
      </c>
      <c r="S3172" s="1">
        <f>($O3172+$O3172*($Q3172-$C$1)/$C$1)/$C3172</f>
        <v>3.9187535513704059</v>
      </c>
      <c r="T3172" s="1">
        <f>($O3172+$O3172*($Q3172+T$2-$C$1)/$C$1)/$C3172</f>
        <v>4.9875045199259702</v>
      </c>
      <c r="U3172" s="1">
        <f>($O3172+$O3172*($Q3172+U$2-$C$1)/$C$1)/$C3172</f>
        <v>4.4531290356481881</v>
      </c>
      <c r="V3172" s="1">
        <f>($O3172+$O3172*($Q3172+V$2-$C$1)/$C$1)/$C3172</f>
        <v>3.9187535513704059</v>
      </c>
      <c r="AA3172"/>
      <c r="AB3172"/>
    </row>
    <row r="3173" spans="1:28" hidden="1" x14ac:dyDescent="0.2">
      <c r="A3173" t="s">
        <v>3263</v>
      </c>
      <c r="B3173" s="5">
        <v>20.54</v>
      </c>
      <c r="C3173" s="2">
        <v>9198077</v>
      </c>
      <c r="D3173" s="2">
        <v>16000000</v>
      </c>
      <c r="E3173" t="s">
        <v>619</v>
      </c>
      <c r="F3173" s="2">
        <v>5000000</v>
      </c>
      <c r="G3173" s="1">
        <f>D3173/$C$3</f>
        <v>0.1608829093180465</v>
      </c>
      <c r="H3173" s="1">
        <f>F3173/$C$3</f>
        <v>5.027590916188953E-2</v>
      </c>
      <c r="I3173" s="1">
        <f>$B$3/G3173</f>
        <v>41.210095143750003</v>
      </c>
      <c r="J3173" s="1">
        <f>$B$3/H3173</f>
        <v>131.87230446000001</v>
      </c>
      <c r="K3173" s="4">
        <v>1231000000</v>
      </c>
      <c r="L3173" s="4">
        <v>1078000000</v>
      </c>
      <c r="M3173" s="1">
        <f>(K3173-L3173)/C3173</f>
        <v>16.633911631746507</v>
      </c>
      <c r="N3173" s="1">
        <f>B3173/M3173</f>
        <v>1.234826807712418</v>
      </c>
      <c r="O3173" s="3">
        <v>153000000</v>
      </c>
      <c r="P3173" s="1">
        <f>F3173/O3173*100</f>
        <v>3.2679738562091507</v>
      </c>
      <c r="Q3173" s="1">
        <f>D3173/O3173*100</f>
        <v>10.457516339869281</v>
      </c>
      <c r="R3173" s="1">
        <f>B3173/S3173</f>
        <v>1.1808031348750001</v>
      </c>
      <c r="S3173" s="1">
        <f>($O3173+$O3173*($Q3173-$C$1)/$C$1)/$C3173</f>
        <v>17.394940268493077</v>
      </c>
      <c r="T3173" s="1">
        <f>($O3173+$O3173*($Q3173+T$2-$C$1)/$C$1)/$C3173</f>
        <v>20.72172259484238</v>
      </c>
      <c r="U3173" s="1">
        <f>($O3173+$O3173*($Q3173+U$2-$C$1)/$C$1)/$C3173</f>
        <v>19.058331431667728</v>
      </c>
      <c r="V3173" s="1">
        <f>($O3173+$O3173*($Q3173+V$2-$C$1)/$C$1)/$C3173</f>
        <v>17.394940268493077</v>
      </c>
      <c r="AA3173"/>
      <c r="AB3173"/>
    </row>
    <row r="3174" spans="1:28" hidden="1" x14ac:dyDescent="0.2">
      <c r="A3174" t="s">
        <v>3264</v>
      </c>
      <c r="B3174" s="5">
        <v>0.45</v>
      </c>
      <c r="C3174" s="2">
        <v>308237856</v>
      </c>
      <c r="D3174" s="2">
        <v>-12000000</v>
      </c>
      <c r="E3174" t="s">
        <v>27</v>
      </c>
      <c r="F3174" s="2">
        <v>-12000000</v>
      </c>
      <c r="G3174" s="1">
        <f>D3174/$C$3</f>
        <v>-0.12066218198853489</v>
      </c>
      <c r="H3174" s="1">
        <f>F3174/$C$3</f>
        <v>-0.12066218198853489</v>
      </c>
      <c r="I3174" s="1">
        <f>$B$3/G3174</f>
        <v>-54.946793524999997</v>
      </c>
      <c r="J3174" s="1">
        <f>$B$3/H3174</f>
        <v>-54.946793524999997</v>
      </c>
      <c r="K3174" s="3">
        <v>162000000</v>
      </c>
      <c r="L3174" s="3">
        <v>14000000</v>
      </c>
      <c r="M3174" s="1">
        <f>(K3174-L3174)/C3174</f>
        <v>0.48014868102378705</v>
      </c>
      <c r="N3174" s="1">
        <f>B3174/M3174</f>
        <v>0.93720969729729731</v>
      </c>
      <c r="O3174" s="3">
        <v>148000000</v>
      </c>
      <c r="P3174" s="1">
        <f>F3174/O3174*100</f>
        <v>-8.1081081081081088</v>
      </c>
      <c r="Q3174" s="1">
        <f>D3174/O3174*100</f>
        <v>-8.1081081081081088</v>
      </c>
      <c r="R3174" s="1">
        <f>B3174/S3174</f>
        <v>-1.1558919600000002</v>
      </c>
      <c r="S3174" s="1">
        <f>($O3174+$O3174*($Q3174-$C$1)/$C$1)/$C3174</f>
        <v>-0.38930974137063812</v>
      </c>
      <c r="T3174" s="1">
        <f>($O3174+$O3174*($Q3174+T$2-$C$1)/$C$1)/$C3174</f>
        <v>-0.29328000516588071</v>
      </c>
      <c r="U3174" s="1">
        <f>($O3174+$O3174*($Q3174+U$2-$C$1)/$C$1)/$C3174</f>
        <v>-0.34129487326825941</v>
      </c>
      <c r="V3174" s="1">
        <f>($O3174+$O3174*($Q3174+V$2-$C$1)/$C$1)/$C3174</f>
        <v>-0.38930974137063812</v>
      </c>
      <c r="AA3174"/>
      <c r="AB3174"/>
    </row>
    <row r="3175" spans="1:28" hidden="1" x14ac:dyDescent="0.2">
      <c r="A3175" t="s">
        <v>3265</v>
      </c>
      <c r="B3175" s="5">
        <v>14.6</v>
      </c>
      <c r="C3175" s="2">
        <v>9407642</v>
      </c>
      <c r="D3175" s="2">
        <v>5000000</v>
      </c>
      <c r="E3175" t="s">
        <v>49</v>
      </c>
      <c r="F3175" s="2">
        <v>1.21</v>
      </c>
      <c r="G3175" s="1">
        <f>D3175/$C$3</f>
        <v>5.027590916188953E-2</v>
      </c>
      <c r="H3175" s="1">
        <f>F3175/$C$3</f>
        <v>1.2166770017177268E-8</v>
      </c>
      <c r="I3175" s="1">
        <f>$B$3/G3175</f>
        <v>131.87230446000001</v>
      </c>
      <c r="J3175" s="1">
        <f>$B$3/H3175</f>
        <v>544926877.93388426</v>
      </c>
      <c r="K3175" s="3">
        <v>68000000</v>
      </c>
      <c r="L3175" s="3">
        <v>7000000</v>
      </c>
      <c r="M3175" s="1">
        <f>(K3175-L3175)/C3175</f>
        <v>6.4840902746937008</v>
      </c>
      <c r="N3175" s="1">
        <f>B3175/M3175</f>
        <v>2.2516651344262297</v>
      </c>
      <c r="O3175" s="3">
        <v>58000000</v>
      </c>
      <c r="P3175" s="1">
        <f>F3175/O3175*100</f>
        <v>2.0862068965517239E-6</v>
      </c>
      <c r="Q3175" s="1">
        <f>D3175/O3175*100</f>
        <v>8.6206896551724146</v>
      </c>
      <c r="R3175" s="1">
        <f>B3175/S3175</f>
        <v>2.7470314639999995</v>
      </c>
      <c r="S3175" s="1">
        <f>($O3175+$O3175*($Q3175-$C$1)/$C$1)/$C3175</f>
        <v>5.3148280940112311</v>
      </c>
      <c r="T3175" s="1">
        <f>($O3175+$O3175*($Q3175+T$2-$C$1)/$C$1)/$C3175</f>
        <v>6.5478682118218368</v>
      </c>
      <c r="U3175" s="1">
        <f>($O3175+$O3175*($Q3175+U$2-$C$1)/$C$1)/$C3175</f>
        <v>5.9313481529165344</v>
      </c>
      <c r="V3175" s="1">
        <f>($O3175+$O3175*($Q3175+V$2-$C$1)/$C$1)/$C3175</f>
        <v>5.3148280940112311</v>
      </c>
      <c r="AA3175"/>
      <c r="AB3175"/>
    </row>
    <row r="3176" spans="1:28" hidden="1" x14ac:dyDescent="0.2">
      <c r="A3176" t="s">
        <v>3323</v>
      </c>
      <c r="B3176" s="5">
        <v>42.22</v>
      </c>
      <c r="C3176" s="2">
        <v>748348543</v>
      </c>
      <c r="D3176" s="2">
        <v>4131000000</v>
      </c>
      <c r="E3176" t="s">
        <v>27</v>
      </c>
      <c r="F3176" s="2">
        <v>-794000000</v>
      </c>
      <c r="G3176" s="1">
        <f>D3176/$C$3</f>
        <v>41.537956149553132</v>
      </c>
      <c r="H3176" s="1">
        <f>F3176/$C$3</f>
        <v>-7.9838143749080581</v>
      </c>
      <c r="I3176" s="1">
        <f>$B$3/G3176</f>
        <v>0.15961305308641976</v>
      </c>
      <c r="J3176" s="1">
        <f>$B$3/H3176</f>
        <v>-0.83043012884130984</v>
      </c>
      <c r="K3176" s="2">
        <v>125443000000</v>
      </c>
      <c r="L3176" s="2">
        <v>84438000000</v>
      </c>
      <c r="M3176" s="1">
        <f>(K3176-L3176)/C3176</f>
        <v>54.793986550194965</v>
      </c>
      <c r="N3176" s="1">
        <f>B3176/M3176</f>
        <v>0.77052250909547615</v>
      </c>
      <c r="O3176" s="2">
        <v>36080000000</v>
      </c>
      <c r="P3176" s="1">
        <f>F3176/O3176*100</f>
        <v>-2.2006651884700665</v>
      </c>
      <c r="Q3176" s="1">
        <f>D3176/O3176*100</f>
        <v>11.449556541019955</v>
      </c>
      <c r="R3176" s="1">
        <f>B3176/S3176</f>
        <v>0.76483358715710481</v>
      </c>
      <c r="S3176" s="1">
        <f>($O3176+$O3176*($Q3176-$C$1)/$C$1)/$C3176</f>
        <v>55.201550649641604</v>
      </c>
      <c r="T3176" s="1">
        <f>($O3176+$O3176*($Q3176+T$2-$C$1)/$C$1)/$C3176</f>
        <v>64.844116359828334</v>
      </c>
      <c r="U3176" s="1">
        <f>($O3176+$O3176*($Q3176+U$2-$C$1)/$C$1)/$C3176</f>
        <v>60.022833504734969</v>
      </c>
      <c r="V3176" s="1">
        <f>($O3176+$O3176*($Q3176+V$2-$C$1)/$C$1)/$C3176</f>
        <v>55.201550649641604</v>
      </c>
      <c r="AA3176"/>
      <c r="AB3176"/>
    </row>
    <row r="3177" spans="1:28" hidden="1" x14ac:dyDescent="0.2">
      <c r="A3177" t="s">
        <v>3267</v>
      </c>
      <c r="B3177" s="5">
        <v>16.54</v>
      </c>
      <c r="C3177" s="2">
        <v>49253981</v>
      </c>
      <c r="D3177" s="2">
        <v>40000000</v>
      </c>
      <c r="E3177" t="s">
        <v>27</v>
      </c>
      <c r="F3177" s="2">
        <v>13000000</v>
      </c>
      <c r="G3177" s="1">
        <f>D3177/$C$3</f>
        <v>0.40220727329511624</v>
      </c>
      <c r="H3177" s="1">
        <f>F3177/$C$3</f>
        <v>0.13071736382091279</v>
      </c>
      <c r="I3177" s="1">
        <f>$B$3/G3177</f>
        <v>16.484038057500001</v>
      </c>
      <c r="J3177" s="1">
        <f>$B$3/H3177</f>
        <v>50.720117100000003</v>
      </c>
      <c r="K3177" s="4">
        <v>4808000000</v>
      </c>
      <c r="L3177" s="4">
        <v>4118000000</v>
      </c>
      <c r="M3177" s="1">
        <f>(K3177-L3177)/C3177</f>
        <v>14.009019900340645</v>
      </c>
      <c r="N3177" s="1">
        <f>B3177/M3177</f>
        <v>1.1806678923768115</v>
      </c>
      <c r="O3177" s="3">
        <v>690000000</v>
      </c>
      <c r="P3177" s="1">
        <f>F3177/O3177*100</f>
        <v>1.8840579710144929</v>
      </c>
      <c r="Q3177" s="1">
        <f>D3177/O3177*100</f>
        <v>5.7971014492753623</v>
      </c>
      <c r="R3177" s="1">
        <f>B3177/S3177</f>
        <v>2.0366521143500003</v>
      </c>
      <c r="S3177" s="1">
        <f>($O3177+$O3177*($Q3177-$C$1)/$C$1)/$C3177</f>
        <v>8.1211709567192134</v>
      </c>
      <c r="T3177" s="1">
        <f>($O3177+$O3177*($Q3177+T$2-$C$1)/$C$1)/$C3177</f>
        <v>10.922974936787343</v>
      </c>
      <c r="U3177" s="1">
        <f>($O3177+$O3177*($Q3177+U$2-$C$1)/$C$1)/$C3177</f>
        <v>9.5220729467532781</v>
      </c>
      <c r="V3177" s="1">
        <f>($O3177+$O3177*($Q3177+V$2-$C$1)/$C$1)/$C3177</f>
        <v>8.1211709567192134</v>
      </c>
      <c r="AA3177"/>
      <c r="AB3177"/>
    </row>
    <row r="3178" spans="1:28" hidden="1" x14ac:dyDescent="0.2">
      <c r="A3178" t="s">
        <v>3268</v>
      </c>
      <c r="B3178" s="5">
        <v>101.62</v>
      </c>
      <c r="C3178" s="2">
        <v>214206576</v>
      </c>
      <c r="D3178" s="2">
        <v>1556000000</v>
      </c>
      <c r="E3178" t="s">
        <v>27</v>
      </c>
      <c r="F3178" s="2">
        <v>385000000</v>
      </c>
      <c r="G3178" s="1">
        <f>D3178/$C$3</f>
        <v>15.645862931180023</v>
      </c>
      <c r="H3178" s="1">
        <f>F3178/$C$3</f>
        <v>3.8712450054654939</v>
      </c>
      <c r="I3178" s="1">
        <f>$B$3/G3178</f>
        <v>0.42375419170951156</v>
      </c>
      <c r="J3178" s="1">
        <f>$B$3/H3178</f>
        <v>1.7126273306493507</v>
      </c>
      <c r="K3178" s="4">
        <v>124356000000</v>
      </c>
      <c r="L3178" s="4">
        <v>113545000000</v>
      </c>
      <c r="M3178" s="1">
        <f>(K3178-L3178)/C3178</f>
        <v>50.469972499817189</v>
      </c>
      <c r="N3178" s="1">
        <f>B3178/M3178</f>
        <v>2.0134744476107667</v>
      </c>
      <c r="O3178" s="4">
        <v>10811000000</v>
      </c>
      <c r="P3178" s="1">
        <f>F3178/O3178*100</f>
        <v>3.5611876792156139</v>
      </c>
      <c r="Q3178" s="1">
        <f>D3178/O3178*100</f>
        <v>14.392748126907778</v>
      </c>
      <c r="R3178" s="1">
        <f>B3178/S3178</f>
        <v>1.3989506589408744</v>
      </c>
      <c r="S3178" s="1">
        <f>($O3178+$O3178*($Q3178-$C$1)/$C$1)/$C3178</f>
        <v>72.640160216183077</v>
      </c>
      <c r="T3178" s="1">
        <f>($O3178+$O3178*($Q3178+T$2-$C$1)/$C$1)/$C3178</f>
        <v>82.734154716146506</v>
      </c>
      <c r="U3178" s="1">
        <f>($O3178+$O3178*($Q3178+U$2-$C$1)/$C$1)/$C3178</f>
        <v>77.687157466164805</v>
      </c>
      <c r="V3178" s="1">
        <f>($O3178+$O3178*($Q3178+V$2-$C$1)/$C$1)/$C3178</f>
        <v>72.640160216183077</v>
      </c>
      <c r="AA3178"/>
      <c r="AB3178"/>
    </row>
    <row r="3179" spans="1:28" hidden="1" x14ac:dyDescent="0.2">
      <c r="A3179" t="s">
        <v>3269</v>
      </c>
      <c r="B3179" s="5">
        <v>37</v>
      </c>
      <c r="C3179" s="2">
        <v>6707523</v>
      </c>
      <c r="D3179" s="2">
        <v>20000000</v>
      </c>
      <c r="E3179" t="s">
        <v>27</v>
      </c>
      <c r="F3179" s="2">
        <v>8000000</v>
      </c>
      <c r="G3179" s="1">
        <f>D3179/$C$3</f>
        <v>0.20110363664755812</v>
      </c>
      <c r="H3179" s="1">
        <f>F3179/$C$3</f>
        <v>8.0441454659023248E-2</v>
      </c>
      <c r="I3179" s="1">
        <f>$B$3/G3179</f>
        <v>32.968076115000002</v>
      </c>
      <c r="J3179" s="1">
        <f>$B$3/H3179</f>
        <v>82.420190287500006</v>
      </c>
      <c r="K3179" s="4">
        <v>1617000000</v>
      </c>
      <c r="L3179" s="4">
        <v>1413000000</v>
      </c>
      <c r="M3179" s="1">
        <f>(K3179-L3179)/C3179</f>
        <v>30.413611701368747</v>
      </c>
      <c r="N3179" s="1">
        <f>B3179/M3179</f>
        <v>1.216560544117647</v>
      </c>
      <c r="O3179" s="3">
        <v>204000000</v>
      </c>
      <c r="P3179" s="1">
        <f>F3179/O3179*100</f>
        <v>3.9215686274509802</v>
      </c>
      <c r="Q3179" s="1">
        <f>D3179/O3179*100</f>
        <v>9.8039215686274517</v>
      </c>
      <c r="R3179" s="1">
        <f>B3179/S3179</f>
        <v>1.240891755</v>
      </c>
      <c r="S3179" s="1">
        <f>($O3179+$O3179*($Q3179-$C$1)/$C$1)/$C3179</f>
        <v>29.817266373890927</v>
      </c>
      <c r="T3179" s="1">
        <f>($O3179+$O3179*($Q3179+T$2-$C$1)/$C$1)/$C3179</f>
        <v>35.899988714164678</v>
      </c>
      <c r="U3179" s="1">
        <f>($O3179+$O3179*($Q3179+U$2-$C$1)/$C$1)/$C3179</f>
        <v>32.858627544027804</v>
      </c>
      <c r="V3179" s="1">
        <f>($O3179+$O3179*($Q3179+V$2-$C$1)/$C$1)/$C3179</f>
        <v>29.817266373890927</v>
      </c>
      <c r="AA3179"/>
      <c r="AB3179"/>
    </row>
    <row r="3180" spans="1:28" hidden="1" x14ac:dyDescent="0.2">
      <c r="A3180" t="s">
        <v>3270</v>
      </c>
      <c r="B3180" s="5">
        <v>381.64</v>
      </c>
      <c r="C3180" s="2">
        <v>169900000</v>
      </c>
      <c r="D3180" s="2">
        <v>3229000000</v>
      </c>
      <c r="E3180" t="s">
        <v>27</v>
      </c>
      <c r="F3180" s="2">
        <v>933000000</v>
      </c>
      <c r="G3180" s="1">
        <f>D3180/$C$3</f>
        <v>32.468182136748261</v>
      </c>
      <c r="H3180" s="1">
        <f>F3180/$C$3</f>
        <v>9.3814846496085877</v>
      </c>
      <c r="I3180" s="1">
        <f>$B$3/G3180</f>
        <v>0.20419991399814183</v>
      </c>
      <c r="J3180" s="1">
        <f>$B$3/H3180</f>
        <v>0.70671117073954981</v>
      </c>
      <c r="K3180" s="4">
        <v>40553000000</v>
      </c>
      <c r="L3180" s="4">
        <v>30822000000</v>
      </c>
      <c r="M3180" s="1">
        <f>(K3180-L3180)/C3180</f>
        <v>57.274867569158332</v>
      </c>
      <c r="N3180" s="1">
        <f>B3180/M3180</f>
        <v>6.6633065460898155</v>
      </c>
      <c r="O3180" s="4">
        <v>9731000000</v>
      </c>
      <c r="P3180" s="1">
        <f>F3180/O3180*100</f>
        <v>9.5879149111088271</v>
      </c>
      <c r="Q3180" s="1">
        <f>D3180/O3180*100</f>
        <v>33.182612270064745</v>
      </c>
      <c r="R3180" s="1">
        <f>B3180/S3180</f>
        <v>2.0080717249922571</v>
      </c>
      <c r="S3180" s="1">
        <f>($O3180+$O3180*($Q3180-$C$1)/$C$1)/$C3180</f>
        <v>190.05297233666866</v>
      </c>
      <c r="T3180" s="1">
        <f>($O3180+$O3180*($Q3180+T$2-$C$1)/$C$1)/$C3180</f>
        <v>201.50794585050031</v>
      </c>
      <c r="U3180" s="1">
        <f>($O3180+$O3180*($Q3180+U$2-$C$1)/$C$1)/$C3180</f>
        <v>195.78045909358448</v>
      </c>
      <c r="V3180" s="1">
        <f>($O3180+$O3180*($Q3180+V$2-$C$1)/$C$1)/$C3180</f>
        <v>190.05297233666866</v>
      </c>
      <c r="AA3180"/>
      <c r="AB3180"/>
    </row>
    <row r="3181" spans="1:28" hidden="1" x14ac:dyDescent="0.2">
      <c r="A3181" t="s">
        <v>3271</v>
      </c>
      <c r="B3181" s="5">
        <v>16.170000000000002</v>
      </c>
      <c r="C3181" s="2">
        <v>106642928</v>
      </c>
      <c r="D3181" s="2">
        <v>105000000</v>
      </c>
      <c r="E3181" t="s">
        <v>27</v>
      </c>
      <c r="F3181" s="2">
        <v>33000000</v>
      </c>
      <c r="G3181" s="1">
        <f>D3181/$C$3</f>
        <v>1.0557940923996803</v>
      </c>
      <c r="H3181" s="1">
        <f>F3181/$C$3</f>
        <v>0.33182100046847091</v>
      </c>
      <c r="I3181" s="1">
        <f>$B$3/G3181</f>
        <v>6.2796335457142858</v>
      </c>
      <c r="J3181" s="1">
        <f>$B$3/H3181</f>
        <v>19.98065219090909</v>
      </c>
      <c r="K3181" s="4">
        <v>10580000000</v>
      </c>
      <c r="L3181" s="4">
        <v>9229000000</v>
      </c>
      <c r="M3181" s="1">
        <f>(K3181-L3181)/C3181</f>
        <v>12.668444362292828</v>
      </c>
      <c r="N3181" s="1">
        <f>B3181/M3181</f>
        <v>1.2763998118134716</v>
      </c>
      <c r="O3181" s="4">
        <v>1352000000</v>
      </c>
      <c r="P3181" s="1">
        <f>F3181/O3181*100</f>
        <v>2.440828402366864</v>
      </c>
      <c r="Q3181" s="1">
        <f>D3181/O3181*100</f>
        <v>7.7662721893491122</v>
      </c>
      <c r="R3181" s="1">
        <f>B3181/S3181</f>
        <v>1.6423010912000002</v>
      </c>
      <c r="S3181" s="1">
        <f>($O3181+$O3181*($Q3181-$C$1)/$C$1)/$C3181</f>
        <v>9.8459412142172233</v>
      </c>
      <c r="T3181" s="1">
        <f>($O3181+$O3181*($Q3181+T$2-$C$1)/$C$1)/$C3181</f>
        <v>12.381505504049926</v>
      </c>
      <c r="U3181" s="1">
        <f>($O3181+$O3181*($Q3181+U$2-$C$1)/$C$1)/$C3181</f>
        <v>11.113723359133575</v>
      </c>
      <c r="V3181" s="1">
        <f>($O3181+$O3181*($Q3181+V$2-$C$1)/$C$1)/$C3181</f>
        <v>9.8459412142172233</v>
      </c>
      <c r="AA3181"/>
      <c r="AB3181"/>
    </row>
    <row r="3182" spans="1:28" hidden="1" x14ac:dyDescent="0.2">
      <c r="A3182" t="s">
        <v>3272</v>
      </c>
      <c r="B3182" s="5">
        <v>34.36</v>
      </c>
      <c r="C3182" s="2">
        <v>9785000</v>
      </c>
      <c r="D3182" s="2">
        <v>20000000</v>
      </c>
      <c r="E3182" t="s">
        <v>27</v>
      </c>
      <c r="F3182" s="2">
        <v>11000000</v>
      </c>
      <c r="G3182" s="1">
        <f>D3182/$C$3</f>
        <v>0.20110363664755812</v>
      </c>
      <c r="H3182" s="1">
        <f>F3182/$C$3</f>
        <v>0.11060700015615697</v>
      </c>
      <c r="I3182" s="1">
        <f>$B$3/G3182</f>
        <v>32.968076115000002</v>
      </c>
      <c r="J3182" s="1">
        <f>$B$3/H3182</f>
        <v>59.941956572727271</v>
      </c>
      <c r="K3182" s="3">
        <v>285000000</v>
      </c>
      <c r="L3182" s="3">
        <v>50000000</v>
      </c>
      <c r="M3182" s="1">
        <f>(K3182-L3182)/C3182</f>
        <v>24.016351558507921</v>
      </c>
      <c r="N3182" s="1">
        <f>B3182/M3182</f>
        <v>1.430691914893617</v>
      </c>
      <c r="O3182" s="3">
        <v>236000000</v>
      </c>
      <c r="P3182" s="1">
        <f>F3182/O3182*100</f>
        <v>4.6610169491525424</v>
      </c>
      <c r="Q3182" s="1">
        <f>D3182/O3182*100</f>
        <v>8.4745762711864394</v>
      </c>
      <c r="R3182" s="1">
        <f>B3182/S3182</f>
        <v>1.6810630000000002</v>
      </c>
      <c r="S3182" s="1">
        <f>($O3182+$O3182*($Q3182-$C$1)/$C$1)/$C3182</f>
        <v>20.439448134900356</v>
      </c>
      <c r="T3182" s="1">
        <f>($O3182+$O3182*($Q3182+T$2-$C$1)/$C$1)/$C3182</f>
        <v>25.263157894736839</v>
      </c>
      <c r="U3182" s="1">
        <f>($O3182+$O3182*($Q3182+U$2-$C$1)/$C$1)/$C3182</f>
        <v>22.851303014818598</v>
      </c>
      <c r="V3182" s="1">
        <f>($O3182+$O3182*($Q3182+V$2-$C$1)/$C$1)/$C3182</f>
        <v>20.439448134900356</v>
      </c>
      <c r="AA3182"/>
      <c r="AB3182"/>
    </row>
    <row r="3183" spans="1:28" hidden="1" x14ac:dyDescent="0.2">
      <c r="A3183" t="s">
        <v>3273</v>
      </c>
      <c r="B3183" s="5">
        <v>75.78</v>
      </c>
      <c r="C3183" s="2">
        <v>50444000</v>
      </c>
      <c r="D3183" s="2">
        <v>197000000</v>
      </c>
      <c r="E3183" t="s">
        <v>27</v>
      </c>
      <c r="F3183" s="2">
        <v>22000000</v>
      </c>
      <c r="G3183" s="1">
        <f>D3183/$C$3</f>
        <v>1.9808708209784476</v>
      </c>
      <c r="H3183" s="1">
        <f>F3183/$C$3</f>
        <v>0.22121400031231395</v>
      </c>
      <c r="I3183" s="1">
        <f>$B$3/G3183</f>
        <v>3.3470128035532993</v>
      </c>
      <c r="J3183" s="1">
        <f>$B$3/H3183</f>
        <v>29.970978286363636</v>
      </c>
      <c r="K3183" s="4">
        <v>5810000000</v>
      </c>
      <c r="L3183" s="4">
        <v>3806000000</v>
      </c>
      <c r="M3183" s="1">
        <f>(K3183-L3183)/C3183</f>
        <v>39.727222266275476</v>
      </c>
      <c r="N3183" s="1">
        <f>B3183/M3183</f>
        <v>1.9075081437125747</v>
      </c>
      <c r="O3183" s="4">
        <v>2005000000</v>
      </c>
      <c r="P3183" s="1">
        <f>F3183/O3183*100</f>
        <v>1.0972568578553616</v>
      </c>
      <c r="Q3183" s="1">
        <f>D3183/O3183*100</f>
        <v>9.8254364089775557</v>
      </c>
      <c r="R3183" s="1">
        <f>B3183/S3183</f>
        <v>1.9404296040609137</v>
      </c>
      <c r="S3183" s="1">
        <f>($O3183+$O3183*($Q3183-$C$1)/$C$1)/$C3183</f>
        <v>39.053207517246847</v>
      </c>
      <c r="T3183" s="1">
        <f>($O3183+$O3183*($Q3183+T$2-$C$1)/$C$1)/$C3183</f>
        <v>47.002616763143287</v>
      </c>
      <c r="U3183" s="1">
        <f>($O3183+$O3183*($Q3183+U$2-$C$1)/$C$1)/$C3183</f>
        <v>43.02791214019507</v>
      </c>
      <c r="V3183" s="1">
        <f>($O3183+$O3183*($Q3183+V$2-$C$1)/$C$1)/$C3183</f>
        <v>39.053207517246847</v>
      </c>
      <c r="AA3183"/>
      <c r="AB3183"/>
    </row>
    <row r="3184" spans="1:28" hidden="1" x14ac:dyDescent="0.2">
      <c r="A3184" t="s">
        <v>3274</v>
      </c>
      <c r="B3184" s="5">
        <v>75.22</v>
      </c>
      <c r="C3184" s="2">
        <v>30429000</v>
      </c>
      <c r="D3184" s="2">
        <v>65000000</v>
      </c>
      <c r="E3184" t="s">
        <v>27</v>
      </c>
      <c r="F3184" s="2">
        <v>-19000000</v>
      </c>
      <c r="G3184" s="1">
        <f>D3184/$C$3</f>
        <v>0.65358681910456395</v>
      </c>
      <c r="H3184" s="1">
        <f>F3184/$C$3</f>
        <v>-0.19104845481518024</v>
      </c>
      <c r="I3184" s="1">
        <f>$B$3/G3184</f>
        <v>10.14402342</v>
      </c>
      <c r="J3184" s="1">
        <f>$B$3/H3184</f>
        <v>-34.703238015789474</v>
      </c>
      <c r="K3184" s="4">
        <v>3150000000</v>
      </c>
      <c r="L3184" s="4">
        <v>2351000000</v>
      </c>
      <c r="M3184" s="1">
        <f>(K3184-L3184)/C3184</f>
        <v>26.257846133622532</v>
      </c>
      <c r="N3184" s="1">
        <f>B3184/M3184</f>
        <v>2.8646675594493116</v>
      </c>
      <c r="O3184" s="3">
        <v>799000000</v>
      </c>
      <c r="P3184" s="1">
        <f>F3184/O3184*100</f>
        <v>-2.3779724655819776</v>
      </c>
      <c r="Q3184" s="1">
        <f>D3184/O3184*100</f>
        <v>8.1351689612015008</v>
      </c>
      <c r="R3184" s="1">
        <f>B3184/S3184</f>
        <v>3.5213375076923081</v>
      </c>
      <c r="S3184" s="1">
        <f>($O3184+$O3184*($Q3184-$C$1)/$C$1)/$C3184</f>
        <v>21.361201485425084</v>
      </c>
      <c r="T3184" s="1">
        <f>($O3184+$O3184*($Q3184+T$2-$C$1)/$C$1)/$C3184</f>
        <v>26.61277071214959</v>
      </c>
      <c r="U3184" s="1">
        <f>($O3184+$O3184*($Q3184+U$2-$C$1)/$C$1)/$C3184</f>
        <v>23.986986098787337</v>
      </c>
      <c r="V3184" s="1">
        <f>($O3184+$O3184*($Q3184+V$2-$C$1)/$C$1)/$C3184</f>
        <v>21.361201485425084</v>
      </c>
      <c r="AA3184"/>
      <c r="AB3184"/>
    </row>
    <row r="3185" spans="1:28" hidden="1" x14ac:dyDescent="0.2">
      <c r="A3185" t="s">
        <v>3275</v>
      </c>
      <c r="B3185" s="5">
        <v>28.07</v>
      </c>
      <c r="C3185" s="2">
        <v>644000000</v>
      </c>
      <c r="D3185" s="2">
        <v>31000000</v>
      </c>
      <c r="E3185" t="s">
        <v>3276</v>
      </c>
      <c r="F3185" s="2">
        <v>785000000</v>
      </c>
      <c r="G3185" s="1">
        <f>D3185/$C$3</f>
        <v>0.31171063680371514</v>
      </c>
      <c r="H3185" s="1">
        <f>F3185/$C$3</f>
        <v>7.8933177384166564</v>
      </c>
      <c r="I3185" s="1">
        <f>$B$3/G3185</f>
        <v>21.269726525806451</v>
      </c>
      <c r="J3185" s="1">
        <f>$B$3/H3185</f>
        <v>0.83995098382165612</v>
      </c>
      <c r="K3185" s="4">
        <v>16229000000</v>
      </c>
      <c r="L3185" s="4">
        <v>10117000000</v>
      </c>
      <c r="M3185" s="1">
        <f>(K3185-L3185)/C3185</f>
        <v>9.4906832298136639</v>
      </c>
      <c r="N3185" s="1">
        <f>B3185/M3185</f>
        <v>2.9576374345549743</v>
      </c>
      <c r="O3185" s="4">
        <v>6112000000</v>
      </c>
      <c r="P3185" s="1">
        <f>F3185/O3185*100</f>
        <v>12.843586387434556</v>
      </c>
      <c r="Q3185" s="1">
        <f>D3185/O3185*100</f>
        <v>0.50719895287958117</v>
      </c>
      <c r="R3185" s="1">
        <f>B3185/S3185</f>
        <v>58.313161290322761</v>
      </c>
      <c r="S3185" s="1">
        <f>($O3185+$O3185*($Q3185-$C$1)/$C$1)/$C3185</f>
        <v>0.48136645962732771</v>
      </c>
      <c r="T3185" s="1">
        <f>($O3185+$O3185*($Q3185+T$2-$C$1)/$C$1)/$C3185</f>
        <v>2.3795031055900622</v>
      </c>
      <c r="U3185" s="1">
        <f>($O3185+$O3185*($Q3185+U$2-$C$1)/$C$1)/$C3185</f>
        <v>1.4304347826086943</v>
      </c>
      <c r="V3185" s="1">
        <f>($O3185+$O3185*($Q3185+V$2-$C$1)/$C$1)/$C3185</f>
        <v>0.48136645962732771</v>
      </c>
      <c r="AA3185"/>
      <c r="AB3185"/>
    </row>
    <row r="3186" spans="1:28" hidden="1" x14ac:dyDescent="0.2">
      <c r="A3186" t="s">
        <v>3277</v>
      </c>
      <c r="B3186" s="5">
        <v>55.84</v>
      </c>
      <c r="C3186" s="2">
        <v>215499462</v>
      </c>
      <c r="D3186" s="2">
        <v>955000000</v>
      </c>
      <c r="E3186" t="s">
        <v>27</v>
      </c>
      <c r="F3186" s="2">
        <v>451000000</v>
      </c>
      <c r="G3186" s="1">
        <f>D3186/$C$3</f>
        <v>9.6026986499209013</v>
      </c>
      <c r="H3186" s="1">
        <f>F3186/$C$3</f>
        <v>4.5348870064024362</v>
      </c>
      <c r="I3186" s="1">
        <f>$B$3/G3186</f>
        <v>0.69043091340314133</v>
      </c>
      <c r="J3186" s="1">
        <f>$B$3/H3186</f>
        <v>1.4619989407982261</v>
      </c>
      <c r="K3186" s="4">
        <v>15939000000</v>
      </c>
      <c r="L3186" s="4">
        <v>9665000000</v>
      </c>
      <c r="M3186" s="1">
        <f>(K3186-L3186)/C3186</f>
        <v>29.113761778208058</v>
      </c>
      <c r="N3186" s="1">
        <f>B3186/M3186</f>
        <v>1.9179932990245459</v>
      </c>
      <c r="O3186" s="4">
        <v>6273000000</v>
      </c>
      <c r="P3186" s="1">
        <f>F3186/O3186*100</f>
        <v>7.18954248366013</v>
      </c>
      <c r="Q3186" s="1">
        <f>D3186/O3186*100</f>
        <v>15.223975769169456</v>
      </c>
      <c r="R3186" s="1">
        <f>B3186/S3186</f>
        <v>1.2600513045109947</v>
      </c>
      <c r="S3186" s="1">
        <f>($O3186+$O3186*($Q3186-$C$1)/$C$1)/$C3186</f>
        <v>44.315655878528368</v>
      </c>
      <c r="T3186" s="1">
        <f>($O3186+$O3186*($Q3186+T$2-$C$1)/$C$1)/$C3186</f>
        <v>50.137480157607072</v>
      </c>
      <c r="U3186" s="1">
        <f>($O3186+$O3186*($Q3186+U$2-$C$1)/$C$1)/$C3186</f>
        <v>47.226568018067724</v>
      </c>
      <c r="V3186" s="1">
        <f>($O3186+$O3186*($Q3186+V$2-$C$1)/$C$1)/$C3186</f>
        <v>44.315655878528368</v>
      </c>
      <c r="AA3186"/>
      <c r="AB3186"/>
    </row>
    <row r="3187" spans="1:28" hidden="1" x14ac:dyDescent="0.2">
      <c r="A3187" t="s">
        <v>3278</v>
      </c>
      <c r="B3187" s="5">
        <v>35.81</v>
      </c>
      <c r="C3187" s="2">
        <v>6292106</v>
      </c>
      <c r="D3187" s="2">
        <v>14000000</v>
      </c>
      <c r="E3187" t="s">
        <v>27</v>
      </c>
      <c r="F3187" s="2">
        <v>4000000</v>
      </c>
      <c r="G3187" s="1">
        <f>D3187/$C$3</f>
        <v>0.1407725456532907</v>
      </c>
      <c r="H3187" s="1">
        <f>F3187/$C$3</f>
        <v>4.0220727329511624E-2</v>
      </c>
      <c r="I3187" s="1">
        <f>$B$3/G3187</f>
        <v>47.097251592857141</v>
      </c>
      <c r="J3187" s="1">
        <f>$B$3/H3187</f>
        <v>164.84038057500001</v>
      </c>
      <c r="K3187" s="4">
        <v>1216000000</v>
      </c>
      <c r="L3187" s="4">
        <v>1081000000</v>
      </c>
      <c r="M3187" s="1">
        <f>(K3187-L3187)/C3187</f>
        <v>21.455455454819102</v>
      </c>
      <c r="N3187" s="1">
        <f>B3187/M3187</f>
        <v>1.6690393767407408</v>
      </c>
      <c r="O3187" s="3">
        <v>135000000</v>
      </c>
      <c r="P3187" s="1">
        <f>F3187/O3187*100</f>
        <v>2.9629629629629632</v>
      </c>
      <c r="Q3187" s="1">
        <f>D3187/O3187*100</f>
        <v>10.37037037037037</v>
      </c>
      <c r="R3187" s="1">
        <f>B3187/S3187</f>
        <v>1.6094308275714289</v>
      </c>
      <c r="S3187" s="1">
        <f>($O3187+$O3187*($Q3187-$C$1)/$C$1)/$C3187</f>
        <v>22.250101953145734</v>
      </c>
      <c r="T3187" s="1">
        <f>($O3187+$O3187*($Q3187+T$2-$C$1)/$C$1)/$C3187</f>
        <v>26.541193044109555</v>
      </c>
      <c r="U3187" s="1">
        <f>($O3187+$O3187*($Q3187+U$2-$C$1)/$C$1)/$C3187</f>
        <v>24.395647498627646</v>
      </c>
      <c r="V3187" s="1">
        <f>($O3187+$O3187*($Q3187+V$2-$C$1)/$C$1)/$C3187</f>
        <v>22.250101953145734</v>
      </c>
      <c r="AA3187"/>
      <c r="AB3187"/>
    </row>
    <row r="3188" spans="1:28" hidden="1" x14ac:dyDescent="0.2">
      <c r="A3188" t="s">
        <v>1887</v>
      </c>
      <c r="B3188" s="5">
        <v>38.6</v>
      </c>
      <c r="C3188" s="2">
        <v>107200000</v>
      </c>
      <c r="D3188" s="2">
        <v>541000000</v>
      </c>
      <c r="E3188" t="s">
        <v>76</v>
      </c>
      <c r="F3188" s="2">
        <v>125000000</v>
      </c>
      <c r="G3188" s="1">
        <f>D3188/$C$3</f>
        <v>5.4398533713164472</v>
      </c>
      <c r="H3188" s="1">
        <f>F3188/$C$3</f>
        <v>1.2568977290472383</v>
      </c>
      <c r="I3188" s="1">
        <f>$B$3/G3188</f>
        <v>1.2187828508317931</v>
      </c>
      <c r="J3188" s="1">
        <f>$B$3/H3188</f>
        <v>5.2748921784</v>
      </c>
      <c r="K3188" s="2">
        <v>6621000000</v>
      </c>
      <c r="L3188" s="2">
        <v>4194000000</v>
      </c>
      <c r="M3188" s="1">
        <f>(K3188-L3188)/C3188</f>
        <v>22.639925373134329</v>
      </c>
      <c r="N3188" s="1">
        <f>B3188/M3188</f>
        <v>1.7049526163988464</v>
      </c>
      <c r="O3188" s="2">
        <v>2427000000</v>
      </c>
      <c r="P3188" s="1">
        <f>F3188/O3188*100</f>
        <v>5.1503914297486606</v>
      </c>
      <c r="Q3188" s="1">
        <f>D3188/O3188*100</f>
        <v>22.290894107952205</v>
      </c>
      <c r="R3188" s="1">
        <f>B3188/S3188</f>
        <v>0.76486506469500926</v>
      </c>
      <c r="S3188" s="1">
        <f>($O3188+$O3188*($Q3188-$C$1)/$C$1)/$C3188</f>
        <v>50.46641791044776</v>
      </c>
      <c r="T3188" s="1">
        <f>($O3188+$O3188*($Q3188+T$2-$C$1)/$C$1)/$C3188</f>
        <v>54.994402985074629</v>
      </c>
      <c r="U3188" s="1">
        <f>($O3188+$O3188*($Q3188+U$2-$C$1)/$C$1)/$C3188</f>
        <v>52.730410447761194</v>
      </c>
      <c r="V3188" s="1">
        <f>($O3188+$O3188*($Q3188+V$2-$C$1)/$C$1)/$C3188</f>
        <v>50.46641791044776</v>
      </c>
      <c r="AA3188"/>
      <c r="AB3188"/>
    </row>
    <row r="3189" spans="1:28" hidden="1" x14ac:dyDescent="0.2">
      <c r="A3189" t="s">
        <v>3280</v>
      </c>
      <c r="B3189" s="5">
        <v>0.66</v>
      </c>
      <c r="C3189" s="2">
        <v>23213000</v>
      </c>
      <c r="D3189" s="2">
        <v>-7000000</v>
      </c>
      <c r="E3189" t="s">
        <v>27</v>
      </c>
      <c r="F3189" s="2">
        <v>-0.28000000000000003</v>
      </c>
      <c r="G3189" s="1">
        <f>D3189/$C$3</f>
        <v>-7.0386272826645349E-2</v>
      </c>
      <c r="H3189" s="1">
        <f>F3189/$C$3</f>
        <v>-2.8154509130658142E-9</v>
      </c>
      <c r="I3189" s="1">
        <f>$B$3/G3189</f>
        <v>-94.194503185714282</v>
      </c>
      <c r="J3189" s="1">
        <f>$B$3/H3189</f>
        <v>-2354862579.6428571</v>
      </c>
      <c r="K3189" s="3">
        <v>15000000</v>
      </c>
      <c r="L3189" s="3">
        <v>11000000</v>
      </c>
      <c r="M3189" s="1">
        <f>(K3189-L3189)/C3189</f>
        <v>0.17231723603153407</v>
      </c>
      <c r="N3189" s="1">
        <f>B3189/M3189</f>
        <v>3.8301449999999999</v>
      </c>
      <c r="O3189" s="3">
        <v>3000000</v>
      </c>
      <c r="P3189" s="1">
        <f>F3189/O3189*100</f>
        <v>-9.3333333333333343E-6</v>
      </c>
      <c r="Q3189" s="1">
        <f>D3189/O3189*100</f>
        <v>-233.33333333333334</v>
      </c>
      <c r="R3189" s="1">
        <f>B3189/S3189</f>
        <v>-0.21886542857142857</v>
      </c>
      <c r="S3189" s="1">
        <f>($O3189+$O3189*($Q3189-$C$1)/$C$1)/$C3189</f>
        <v>-3.0155516305518462</v>
      </c>
      <c r="T3189" s="1">
        <f>($O3189+$O3189*($Q3189+T$2-$C$1)/$C$1)/$C3189</f>
        <v>-2.989704045147116</v>
      </c>
      <c r="U3189" s="1">
        <f>($O3189+$O3189*($Q3189+U$2-$C$1)/$C$1)/$C3189</f>
        <v>-3.0026278378494808</v>
      </c>
      <c r="V3189" s="1">
        <f>($O3189+$O3189*($Q3189+V$2-$C$1)/$C$1)/$C3189</f>
        <v>-3.0155516305518462</v>
      </c>
      <c r="AA3189"/>
      <c r="AB3189"/>
    </row>
    <row r="3190" spans="1:28" hidden="1" x14ac:dyDescent="0.2">
      <c r="A3190" t="s">
        <v>3281</v>
      </c>
      <c r="B3190" s="5">
        <v>39.97</v>
      </c>
      <c r="C3190" s="2">
        <v>28765329</v>
      </c>
      <c r="D3190" s="2">
        <v>54000000</v>
      </c>
      <c r="E3190" t="s">
        <v>27</v>
      </c>
      <c r="F3190" s="2">
        <v>54000000</v>
      </c>
      <c r="G3190" s="1">
        <f>D3190/$C$3</f>
        <v>0.54297981894840697</v>
      </c>
      <c r="H3190" s="1">
        <f>F3190/$C$3</f>
        <v>0.54297981894840697</v>
      </c>
      <c r="I3190" s="1">
        <f>$B$3/G3190</f>
        <v>12.210398561111111</v>
      </c>
      <c r="J3190" s="1">
        <f>$B$3/H3190</f>
        <v>12.210398561111111</v>
      </c>
      <c r="K3190" s="3">
        <v>333000000</v>
      </c>
      <c r="L3190" s="3">
        <v>53000000</v>
      </c>
      <c r="M3190" s="1">
        <f>(K3190-L3190)/C3190</f>
        <v>9.7339404670115197</v>
      </c>
      <c r="N3190" s="1">
        <f>B3190/M3190</f>
        <v>4.1062507147499998</v>
      </c>
      <c r="O3190" s="3">
        <v>281000000</v>
      </c>
      <c r="P3190" s="1">
        <f>F3190/O3190*100</f>
        <v>19.217081850533805</v>
      </c>
      <c r="Q3190" s="1">
        <f>D3190/O3190*100</f>
        <v>19.217081850533805</v>
      </c>
      <c r="R3190" s="1">
        <f>B3190/S3190</f>
        <v>2.1291670372777776</v>
      </c>
      <c r="S3190" s="1">
        <f>($O3190+$O3190*($Q3190-$C$1)/$C$1)/$C3190</f>
        <v>18.772599472093646</v>
      </c>
      <c r="T3190" s="1">
        <f>($O3190+$O3190*($Q3190+T$2-$C$1)/$C$1)/$C3190</f>
        <v>20.726340380115243</v>
      </c>
      <c r="U3190" s="1">
        <f>($O3190+$O3190*($Q3190+U$2-$C$1)/$C$1)/$C3190</f>
        <v>19.749469926104442</v>
      </c>
      <c r="V3190" s="1">
        <f>($O3190+$O3190*($Q3190+V$2-$C$1)/$C$1)/$C3190</f>
        <v>18.772599472093646</v>
      </c>
      <c r="AA3190"/>
      <c r="AB3190"/>
    </row>
    <row r="3191" spans="1:28" hidden="1" x14ac:dyDescent="0.2">
      <c r="A3191" t="s">
        <v>3282</v>
      </c>
      <c r="B3191" s="5">
        <v>0.68</v>
      </c>
      <c r="C3191" s="2">
        <v>26189454</v>
      </c>
      <c r="D3191" s="2">
        <v>-13000000</v>
      </c>
      <c r="E3191" t="s">
        <v>27</v>
      </c>
      <c r="F3191" s="2">
        <v>-8000000</v>
      </c>
      <c r="G3191" s="1">
        <f>D3191/$C$3</f>
        <v>-0.13071736382091279</v>
      </c>
      <c r="H3191" s="1">
        <f>F3191/$C$3</f>
        <v>-8.0441454659023248E-2</v>
      </c>
      <c r="I3191" s="1">
        <f>$B$3/G3191</f>
        <v>-50.720117100000003</v>
      </c>
      <c r="J3191" s="1">
        <f>$B$3/H3191</f>
        <v>-82.420190287500006</v>
      </c>
      <c r="K3191" s="3">
        <v>37000000</v>
      </c>
      <c r="L3191" s="3">
        <v>64000000</v>
      </c>
      <c r="M3191" s="1">
        <f>(K3191-L3191)/C3191</f>
        <v>-1.0309493279241331</v>
      </c>
      <c r="N3191" s="1">
        <f>B3191/M3191</f>
        <v>-0.65958624888888895</v>
      </c>
      <c r="O3191" s="3">
        <v>-28000000</v>
      </c>
      <c r="P3191" s="1">
        <f>F3191/O3191*100</f>
        <v>28.571428571428569</v>
      </c>
      <c r="Q3191" s="1">
        <f>D3191/O3191*100</f>
        <v>46.428571428571431</v>
      </c>
      <c r="R3191" s="1">
        <f>B3191/S3191</f>
        <v>-0.13699099015384616</v>
      </c>
      <c r="S3191" s="1">
        <f>($O3191+$O3191*($Q3191-$C$1)/$C$1)/$C3191</f>
        <v>-4.9638300974124929</v>
      </c>
      <c r="T3191" s="1">
        <f>($O3191+$O3191*($Q3191+T$2-$C$1)/$C$1)/$C3191</f>
        <v>-5.1776566246856461</v>
      </c>
      <c r="U3191" s="1">
        <f>($O3191+$O3191*($Q3191+U$2-$C$1)/$C$1)/$C3191</f>
        <v>-5.07074336104907</v>
      </c>
      <c r="V3191" s="1">
        <f>($O3191+$O3191*($Q3191+V$2-$C$1)/$C$1)/$C3191</f>
        <v>-4.9638300974124929</v>
      </c>
      <c r="AA3191"/>
      <c r="AB3191"/>
    </row>
    <row r="3192" spans="1:28" hidden="1" x14ac:dyDescent="0.2">
      <c r="A3192" t="s">
        <v>3283</v>
      </c>
      <c r="B3192" s="5">
        <v>96.48</v>
      </c>
      <c r="C3192" s="2">
        <v>35585000</v>
      </c>
      <c r="D3192" s="2">
        <v>49000000</v>
      </c>
      <c r="E3192" t="s">
        <v>27</v>
      </c>
      <c r="F3192" s="2">
        <v>9000000</v>
      </c>
      <c r="G3192" s="1">
        <f>D3192/$C$3</f>
        <v>0.4927039097865174</v>
      </c>
      <c r="H3192" s="1">
        <f>F3192/$C$3</f>
        <v>9.0496636491401161E-2</v>
      </c>
      <c r="I3192" s="1">
        <f>$B$3/G3192</f>
        <v>13.456357597959185</v>
      </c>
      <c r="J3192" s="1">
        <f>$B$3/H3192</f>
        <v>73.262391366666662</v>
      </c>
      <c r="K3192" s="3">
        <v>858000000</v>
      </c>
      <c r="L3192" s="3">
        <v>455000000</v>
      </c>
      <c r="M3192" s="1">
        <f>(K3192-L3192)/C3192</f>
        <v>11.324996487283968</v>
      </c>
      <c r="N3192" s="1">
        <f>B3192/M3192</f>
        <v>8.5192079404466501</v>
      </c>
      <c r="O3192" s="3">
        <v>403000000</v>
      </c>
      <c r="P3192" s="1">
        <f>F3192/O3192*100</f>
        <v>2.2332506203473943</v>
      </c>
      <c r="Q3192" s="1">
        <f>D3192/O3192*100</f>
        <v>12.158808933002481</v>
      </c>
      <c r="R3192" s="1">
        <f>B3192/S3192</f>
        <v>7.0066138775510201</v>
      </c>
      <c r="S3192" s="1">
        <f>($O3192+$O3192*($Q3192-$C$1)/$C$1)/$C3192</f>
        <v>13.769846845581004</v>
      </c>
      <c r="T3192" s="1">
        <f>($O3192+$O3192*($Q3192+T$2-$C$1)/$C$1)/$C3192</f>
        <v>16.034846143037797</v>
      </c>
      <c r="U3192" s="1">
        <f>($O3192+$O3192*($Q3192+U$2-$C$1)/$C$1)/$C3192</f>
        <v>14.9023464943094</v>
      </c>
      <c r="V3192" s="1">
        <f>($O3192+$O3192*($Q3192+V$2-$C$1)/$C$1)/$C3192</f>
        <v>13.769846845581004</v>
      </c>
      <c r="AA3192"/>
      <c r="AB3192"/>
    </row>
    <row r="3193" spans="1:28" hidden="1" x14ac:dyDescent="0.2">
      <c r="A3193" t="s">
        <v>3284</v>
      </c>
      <c r="B3193" s="5">
        <v>9.24</v>
      </c>
      <c r="C3193" s="2">
        <v>327300000</v>
      </c>
      <c r="D3193" s="2">
        <v>-28000000</v>
      </c>
      <c r="E3193" t="s">
        <v>641</v>
      </c>
      <c r="F3193" s="2">
        <v>-8000000</v>
      </c>
      <c r="G3193" s="1">
        <f>D3193/$C$3</f>
        <v>-0.2815450913065814</v>
      </c>
      <c r="H3193" s="1">
        <f>F3193/$C$3</f>
        <v>-8.0441454659023248E-2</v>
      </c>
      <c r="I3193" s="1">
        <f>$B$3/G3193</f>
        <v>-23.548625796428571</v>
      </c>
      <c r="J3193" s="1">
        <f>$B$3/H3193</f>
        <v>-82.420190287500006</v>
      </c>
      <c r="K3193" s="3">
        <v>246000000</v>
      </c>
      <c r="L3193" s="3">
        <v>108000000</v>
      </c>
      <c r="M3193" s="1">
        <f>(K3193-L3193)/C3193</f>
        <v>0.42163153070577453</v>
      </c>
      <c r="N3193" s="1">
        <f>B3193/M3193</f>
        <v>21.914869565217391</v>
      </c>
      <c r="O3193" s="3">
        <v>138000000</v>
      </c>
      <c r="P3193" s="1">
        <f>F3193/O3193*100</f>
        <v>-5.7971014492753623</v>
      </c>
      <c r="Q3193" s="1">
        <f>D3193/O3193*100</f>
        <v>-20.289855072463769</v>
      </c>
      <c r="R3193" s="1">
        <f>B3193/S3193</f>
        <v>-10.8009</v>
      </c>
      <c r="S3193" s="1">
        <f>($O3193+$O3193*($Q3193-$C$1)/$C$1)/$C3193</f>
        <v>-0.85548426520012222</v>
      </c>
      <c r="T3193" s="1">
        <f>($O3193+$O3193*($Q3193+T$2-$C$1)/$C$1)/$C3193</f>
        <v>-0.77115795905896733</v>
      </c>
      <c r="U3193" s="1">
        <f>($O3193+$O3193*($Q3193+U$2-$C$1)/$C$1)/$C3193</f>
        <v>-0.81332111212954472</v>
      </c>
      <c r="V3193" s="1">
        <f>($O3193+$O3193*($Q3193+V$2-$C$1)/$C$1)/$C3193</f>
        <v>-0.85548426520012222</v>
      </c>
      <c r="AA3193"/>
      <c r="AB3193"/>
    </row>
    <row r="3194" spans="1:28" hidden="1" x14ac:dyDescent="0.2">
      <c r="A3194" t="s">
        <v>3285</v>
      </c>
      <c r="B3194" s="5">
        <v>7.8</v>
      </c>
      <c r="C3194" s="2">
        <v>24327000</v>
      </c>
      <c r="D3194" s="2">
        <v>-185000000</v>
      </c>
      <c r="E3194" t="s">
        <v>27</v>
      </c>
      <c r="F3194" s="2">
        <v>-18000000</v>
      </c>
      <c r="G3194" s="1">
        <f>D3194/$C$3</f>
        <v>-1.8602086389899128</v>
      </c>
      <c r="H3194" s="1">
        <f>F3194/$C$3</f>
        <v>-0.18099327298280232</v>
      </c>
      <c r="I3194" s="1">
        <f>$B$3/G3194</f>
        <v>-3.5641163367567565</v>
      </c>
      <c r="J3194" s="1">
        <f>$B$3/H3194</f>
        <v>-36.631195683333331</v>
      </c>
      <c r="K3194" s="3">
        <v>165000000</v>
      </c>
      <c r="L3194" s="3">
        <v>355000000</v>
      </c>
      <c r="M3194" s="1">
        <f>(K3194-L3194)/C3194</f>
        <v>-7.8102519833929378</v>
      </c>
      <c r="N3194" s="1">
        <f>B3194/M3194</f>
        <v>-0.99868736842105266</v>
      </c>
      <c r="O3194" s="3">
        <v>-190000000</v>
      </c>
      <c r="P3194" s="1">
        <f>F3194/O3194*100</f>
        <v>9.4736842105263168</v>
      </c>
      <c r="Q3194" s="1">
        <f>D3194/O3194*100</f>
        <v>97.368421052631575</v>
      </c>
      <c r="R3194" s="1">
        <f>B3194/S3194</f>
        <v>-0.10256789189189189</v>
      </c>
      <c r="S3194" s="1">
        <f>($O3194+$O3194*($Q3194-$C$1)/$C$1)/$C3194</f>
        <v>-76.047190364615446</v>
      </c>
      <c r="T3194" s="1">
        <f>($O3194+$O3194*($Q3194+T$2-$C$1)/$C$1)/$C3194</f>
        <v>-77.609240761294032</v>
      </c>
      <c r="U3194" s="1">
        <f>($O3194+$O3194*($Q3194+U$2-$C$1)/$C$1)/$C3194</f>
        <v>-76.828215562954739</v>
      </c>
      <c r="V3194" s="1">
        <f>($O3194+$O3194*($Q3194+V$2-$C$1)/$C$1)/$C3194</f>
        <v>-76.047190364615446</v>
      </c>
      <c r="AA3194"/>
      <c r="AB3194"/>
    </row>
    <row r="3195" spans="1:28" hidden="1" x14ac:dyDescent="0.2">
      <c r="A3195" t="s">
        <v>3286</v>
      </c>
      <c r="B3195" s="5">
        <v>93.87</v>
      </c>
      <c r="C3195" s="2">
        <v>2317456499</v>
      </c>
      <c r="D3195" s="2">
        <v>12611000000</v>
      </c>
      <c r="E3195" t="s">
        <v>27</v>
      </c>
      <c r="F3195" s="2">
        <v>12611000000</v>
      </c>
      <c r="G3195" s="1">
        <f>D3195/$C$3</f>
        <v>126.80589808811779</v>
      </c>
      <c r="H3195" s="1">
        <f>F3195/$C$3</f>
        <v>126.80589808811779</v>
      </c>
      <c r="I3195" s="1">
        <f>$B$3/G3195</f>
        <v>5.2284634232019664E-2</v>
      </c>
      <c r="J3195" s="1">
        <f>$B$3/H3195</f>
        <v>5.2284634232019664E-2</v>
      </c>
      <c r="K3195" s="4">
        <v>145563000000</v>
      </c>
      <c r="L3195" s="4">
        <v>66871000000</v>
      </c>
      <c r="M3195" s="1">
        <f>(K3195-L3195)/C3195</f>
        <v>33.956192935641376</v>
      </c>
      <c r="N3195" s="1">
        <f>B3195/M3195</f>
        <v>2.7644441818879941</v>
      </c>
      <c r="O3195" s="4">
        <v>78614000000</v>
      </c>
      <c r="P3195" s="1">
        <f>F3195/O3195*100</f>
        <v>16.041671966825248</v>
      </c>
      <c r="Q3195" s="1">
        <f>D3195/O3195*100</f>
        <v>16.041671966825248</v>
      </c>
      <c r="R3195" s="1">
        <f>B3195/S3195</f>
        <v>1.7249991401247324</v>
      </c>
      <c r="S3195" s="1">
        <f>($O3195+$O3195*($Q3195-$C$1)/$C$1)/$C3195</f>
        <v>54.417418430256369</v>
      </c>
      <c r="T3195" s="1">
        <f>($O3195+$O3195*($Q3195+T$2-$C$1)/$C$1)/$C3195</f>
        <v>61.20192549944386</v>
      </c>
      <c r="U3195" s="1">
        <f>($O3195+$O3195*($Q3195+U$2-$C$1)/$C$1)/$C3195</f>
        <v>57.809671964850125</v>
      </c>
      <c r="V3195" s="1">
        <f>($O3195+$O3195*($Q3195+V$2-$C$1)/$C$1)/$C3195</f>
        <v>54.417418430256369</v>
      </c>
      <c r="AA3195"/>
      <c r="AB3195"/>
    </row>
    <row r="3196" spans="1:28" hidden="1" x14ac:dyDescent="0.2">
      <c r="A3196" t="s">
        <v>3287</v>
      </c>
      <c r="B3196" s="5">
        <v>2.4</v>
      </c>
      <c r="C3196" s="2">
        <v>2874000</v>
      </c>
      <c r="D3196" s="2">
        <v>-0.26</v>
      </c>
      <c r="E3196" t="s">
        <v>27</v>
      </c>
      <c r="F3196" s="2">
        <v>-0.35</v>
      </c>
      <c r="G3196" s="1">
        <f>D3196/$C$3</f>
        <v>-2.6143472764182559E-9</v>
      </c>
      <c r="H3196" s="1">
        <f>F3196/$C$3</f>
        <v>-3.519313641332267E-9</v>
      </c>
      <c r="I3196" s="1">
        <f>$B$3/G3196</f>
        <v>-2536005855</v>
      </c>
      <c r="J3196" s="1">
        <f>$B$3/H3196</f>
        <v>-1883890063.7142859</v>
      </c>
      <c r="K3196" s="3">
        <v>15000000</v>
      </c>
      <c r="L3196" s="3">
        <v>9000000</v>
      </c>
      <c r="M3196" s="1">
        <f>(K3196-L3196)/C3196</f>
        <v>2.0876826722338206</v>
      </c>
      <c r="N3196" s="1">
        <f>B3196/M3196</f>
        <v>1.1496</v>
      </c>
      <c r="O3196" s="3">
        <v>6000000</v>
      </c>
      <c r="P3196" s="1">
        <f>F3196/O3196*100</f>
        <v>-5.8333333333333331E-6</v>
      </c>
      <c r="Q3196" s="1">
        <f>D3196/O3196*100</f>
        <v>-4.3333333333333339E-6</v>
      </c>
      <c r="R3196" s="1">
        <f>B3196/S3196</f>
        <v>-2652923.0773031889</v>
      </c>
      <c r="S3196" s="1">
        <f>($O3196+$O3196*($Q3196-$C$1)/$C$1)/$C3196</f>
        <v>-9.0466249117170182E-7</v>
      </c>
      <c r="T3196" s="1">
        <f>($O3196+$O3196*($Q3196+T$2-$C$1)/$C$1)/$C3196</f>
        <v>0.41753562978427294</v>
      </c>
      <c r="U3196" s="1">
        <f>($O3196+$O3196*($Q3196+U$2-$C$1)/$C$1)/$C3196</f>
        <v>0.20876736256089087</v>
      </c>
      <c r="V3196" s="1">
        <f>($O3196+$O3196*($Q3196+V$2-$C$1)/$C$1)/$C3196</f>
        <v>-9.0466249117170182E-7</v>
      </c>
      <c r="AA3196"/>
      <c r="AB3196"/>
    </row>
    <row r="3197" spans="1:28" hidden="1" x14ac:dyDescent="0.2">
      <c r="A3197" t="s">
        <v>3288</v>
      </c>
      <c r="B3197" s="5">
        <v>36.409999999999997</v>
      </c>
      <c r="C3197" s="2">
        <v>55788000</v>
      </c>
      <c r="D3197" s="2">
        <v>122000000</v>
      </c>
      <c r="E3197" t="s">
        <v>27</v>
      </c>
      <c r="F3197" s="2">
        <v>44000000</v>
      </c>
      <c r="G3197" s="1">
        <f>D3197/$C$3</f>
        <v>1.2267321835501046</v>
      </c>
      <c r="H3197" s="1">
        <f>F3197/$C$3</f>
        <v>0.44242800062462789</v>
      </c>
      <c r="I3197" s="1">
        <f>$B$3/G3197</f>
        <v>5.4046026418032787</v>
      </c>
      <c r="J3197" s="1">
        <f>$B$3/H3197</f>
        <v>14.985489143181818</v>
      </c>
      <c r="K3197" s="4">
        <v>1737000000</v>
      </c>
      <c r="L3197" s="3">
        <v>891000000</v>
      </c>
      <c r="M3197" s="1">
        <f>(K3197-L3197)/C3197</f>
        <v>15.164551516455152</v>
      </c>
      <c r="N3197" s="1">
        <f>B3197/M3197</f>
        <v>2.4009941843971627</v>
      </c>
      <c r="O3197" s="3">
        <v>846000000</v>
      </c>
      <c r="P3197" s="1">
        <f>F3197/O3197*100</f>
        <v>5.2009456264775409</v>
      </c>
      <c r="Q3197" s="1">
        <f>D3197/O3197*100</f>
        <v>14.420803782505912</v>
      </c>
      <c r="R3197" s="1">
        <f>B3197/S3197</f>
        <v>1.6649517049180327</v>
      </c>
      <c r="S3197" s="1">
        <f>($O3197+$O3197*($Q3197-$C$1)/$C$1)/$C3197</f>
        <v>21.868502186850218</v>
      </c>
      <c r="T3197" s="1">
        <f>($O3197+$O3197*($Q3197+T$2-$C$1)/$C$1)/$C3197</f>
        <v>24.901412490141254</v>
      </c>
      <c r="U3197" s="1">
        <f>($O3197+$O3197*($Q3197+U$2-$C$1)/$C$1)/$C3197</f>
        <v>23.384957338495738</v>
      </c>
      <c r="V3197" s="1">
        <f>($O3197+$O3197*($Q3197+V$2-$C$1)/$C$1)/$C3197</f>
        <v>21.868502186850218</v>
      </c>
      <c r="AA3197"/>
      <c r="AB3197"/>
    </row>
    <row r="3198" spans="1:28" hidden="1" x14ac:dyDescent="0.2">
      <c r="A3198" t="s">
        <v>3289</v>
      </c>
      <c r="B3198" s="5">
        <v>5.1100000000000003</v>
      </c>
      <c r="C3198" s="2">
        <v>31811146</v>
      </c>
      <c r="D3198" s="2">
        <v>-18000000</v>
      </c>
      <c r="E3198" t="s">
        <v>27</v>
      </c>
      <c r="F3198" s="2">
        <v>-18000000</v>
      </c>
      <c r="G3198" s="1">
        <f>D3198/$C$3</f>
        <v>-0.18099327298280232</v>
      </c>
      <c r="H3198" s="1">
        <f>F3198/$C$3</f>
        <v>-0.18099327298280232</v>
      </c>
      <c r="I3198" s="1">
        <f>$B$3/G3198</f>
        <v>-36.631195683333331</v>
      </c>
      <c r="J3198" s="1">
        <f>$B$3/H3198</f>
        <v>-36.631195683333331</v>
      </c>
      <c r="K3198" s="3">
        <v>87000000</v>
      </c>
      <c r="L3198" s="3">
        <v>6000000</v>
      </c>
      <c r="M3198" s="1">
        <f>(K3198-L3198)/C3198</f>
        <v>2.546277333108339</v>
      </c>
      <c r="N3198" s="1">
        <f>B3198/M3198</f>
        <v>2.0068513093827161</v>
      </c>
      <c r="O3198" s="3">
        <v>82000000</v>
      </c>
      <c r="P3198" s="1">
        <f>F3198/O3198*100</f>
        <v>-21.951219512195124</v>
      </c>
      <c r="Q3198" s="1">
        <f>D3198/O3198*100</f>
        <v>-21.951219512195124</v>
      </c>
      <c r="R3198" s="1">
        <f>B3198/S3198</f>
        <v>-0.90308308922222236</v>
      </c>
      <c r="S3198" s="1">
        <f>($O3198+$O3198*($Q3198-$C$1)/$C$1)/$C3198</f>
        <v>-5.6583940735740859</v>
      </c>
      <c r="T3198" s="1">
        <f>($O3198+$O3198*($Q3198+T$2-$C$1)/$C$1)/$C3198</f>
        <v>-5.1428515024262254</v>
      </c>
      <c r="U3198" s="1">
        <f>($O3198+$O3198*($Q3198+U$2-$C$1)/$C$1)/$C3198</f>
        <v>-5.400622788000156</v>
      </c>
      <c r="V3198" s="1">
        <f>($O3198+$O3198*($Q3198+V$2-$C$1)/$C$1)/$C3198</f>
        <v>-5.6583940735740859</v>
      </c>
      <c r="AA3198"/>
      <c r="AB3198"/>
    </row>
    <row r="3199" spans="1:28" hidden="1" x14ac:dyDescent="0.2">
      <c r="A3199" t="s">
        <v>2984</v>
      </c>
      <c r="B3199" s="5">
        <v>13.78</v>
      </c>
      <c r="C3199" s="2">
        <v>372575000</v>
      </c>
      <c r="D3199" s="2">
        <v>670000000</v>
      </c>
      <c r="E3199" t="s">
        <v>27</v>
      </c>
      <c r="F3199" s="2">
        <v>177000000</v>
      </c>
      <c r="G3199" s="1">
        <f>D3199/$C$3</f>
        <v>6.7369718276931971</v>
      </c>
      <c r="H3199" s="1">
        <f>F3199/$C$3</f>
        <v>1.7797671843308895</v>
      </c>
      <c r="I3199" s="1">
        <f>$B$3/G3199</f>
        <v>0.98412167507462689</v>
      </c>
      <c r="J3199" s="1">
        <f>$B$3/H3199</f>
        <v>3.7252063406779659</v>
      </c>
      <c r="K3199" s="2">
        <v>6147000000</v>
      </c>
      <c r="L3199" s="2">
        <v>1987000000</v>
      </c>
      <c r="M3199" s="1">
        <f>(K3199-L3199)/C3199</f>
        <v>11.16553714017312</v>
      </c>
      <c r="N3199" s="1">
        <f>B3199/M3199</f>
        <v>1.2341546875</v>
      </c>
      <c r="O3199" s="2">
        <v>4160000000</v>
      </c>
      <c r="P3199" s="1">
        <f>F3199/O3199*100</f>
        <v>4.2548076923076925</v>
      </c>
      <c r="Q3199" s="1">
        <f>D3199/O3199*100</f>
        <v>16.105769230769234</v>
      </c>
      <c r="R3199" s="1">
        <f>B3199/S3199</f>
        <v>0.76628111940298493</v>
      </c>
      <c r="S3199" s="1">
        <f>($O3199+$O3199*($Q3199-$C$1)/$C$1)/$C3199</f>
        <v>17.982956451721133</v>
      </c>
      <c r="T3199" s="1">
        <f>($O3199+$O3199*($Q3199+T$2-$C$1)/$C$1)/$C3199</f>
        <v>20.216063879755758</v>
      </c>
      <c r="U3199" s="1">
        <f>($O3199+$O3199*($Q3199+U$2-$C$1)/$C$1)/$C3199</f>
        <v>19.099510165738444</v>
      </c>
      <c r="V3199" s="1">
        <f>($O3199+$O3199*($Q3199+V$2-$C$1)/$C$1)/$C3199</f>
        <v>17.982956451721133</v>
      </c>
      <c r="AA3199"/>
      <c r="AB3199"/>
    </row>
    <row r="3200" spans="1:28" hidden="1" x14ac:dyDescent="0.2">
      <c r="A3200" t="s">
        <v>3291</v>
      </c>
      <c r="B3200" s="5">
        <v>19.62</v>
      </c>
      <c r="C3200" s="2">
        <v>296041000</v>
      </c>
      <c r="D3200" s="2">
        <v>214000000</v>
      </c>
      <c r="E3200" t="s">
        <v>114</v>
      </c>
      <c r="F3200" s="2">
        <v>108000000</v>
      </c>
      <c r="G3200" s="1">
        <f>D3200/$C$3</f>
        <v>2.1518089121288719</v>
      </c>
      <c r="H3200" s="1">
        <f>F3200/$C$3</f>
        <v>1.0859596378968139</v>
      </c>
      <c r="I3200" s="1">
        <f>$B$3/G3200</f>
        <v>3.0811286088785046</v>
      </c>
      <c r="J3200" s="1">
        <f>$B$3/H3200</f>
        <v>6.1051992805555555</v>
      </c>
      <c r="K3200" s="4">
        <v>5366000000</v>
      </c>
      <c r="L3200" s="4">
        <v>3193000000</v>
      </c>
      <c r="M3200" s="1">
        <f>(K3200-L3200)/C3200</f>
        <v>7.3401994993936652</v>
      </c>
      <c r="N3200" s="1">
        <f>B3200/M3200</f>
        <v>2.6729518729866544</v>
      </c>
      <c r="O3200" s="4">
        <v>2155000000</v>
      </c>
      <c r="P3200" s="1">
        <f>F3200/O3200*100</f>
        <v>5.0116009280742464</v>
      </c>
      <c r="Q3200" s="1">
        <f>D3200/O3200*100</f>
        <v>9.9303944315545252</v>
      </c>
      <c r="R3200" s="1">
        <f>B3200/S3200</f>
        <v>2.7141702897196258</v>
      </c>
      <c r="S3200" s="1">
        <f>($O3200+$O3200*($Q3200-$C$1)/$C$1)/$C3200</f>
        <v>7.2287284531534493</v>
      </c>
      <c r="T3200" s="1">
        <f>($O3200+$O3200*($Q3200+T$2-$C$1)/$C$1)/$C3200</f>
        <v>8.6846078752605216</v>
      </c>
      <c r="U3200" s="1">
        <f>($O3200+$O3200*($Q3200+U$2-$C$1)/$C$1)/$C3200</f>
        <v>7.9566681642069845</v>
      </c>
      <c r="V3200" s="1">
        <f>($O3200+$O3200*($Q3200+V$2-$C$1)/$C$1)/$C3200</f>
        <v>7.2287284531534493</v>
      </c>
      <c r="AA3200"/>
      <c r="AB3200"/>
    </row>
    <row r="3201" spans="1:28" hidden="1" x14ac:dyDescent="0.2">
      <c r="A3201" t="s">
        <v>3292</v>
      </c>
      <c r="B3201" s="5">
        <v>61.08</v>
      </c>
      <c r="C3201" s="2">
        <v>2500000000</v>
      </c>
      <c r="D3201" s="2">
        <v>5925000000</v>
      </c>
      <c r="E3201" t="s">
        <v>27</v>
      </c>
      <c r="F3201" s="2">
        <v>5925000000</v>
      </c>
      <c r="G3201" s="1">
        <f>D3201/$C$3</f>
        <v>59.576952356839094</v>
      </c>
      <c r="H3201" s="1">
        <f>F3201/$C$3</f>
        <v>59.576952356839094</v>
      </c>
      <c r="I3201" s="1">
        <f>$B$3/G3201</f>
        <v>0.11128464511392405</v>
      </c>
      <c r="J3201" s="1">
        <f>$B$3/H3201</f>
        <v>0.11128464511392405</v>
      </c>
      <c r="K3201" s="4">
        <v>110769000000</v>
      </c>
      <c r="L3201" s="4">
        <v>58930000000</v>
      </c>
      <c r="M3201" s="1">
        <f>(K3201-L3201)/C3201</f>
        <v>20.735600000000002</v>
      </c>
      <c r="N3201" s="1">
        <f>B3201/M3201</f>
        <v>2.9456586739713342</v>
      </c>
      <c r="O3201" s="4">
        <v>51839000000</v>
      </c>
      <c r="P3201" s="1">
        <f>F3201/O3201*100</f>
        <v>11.429618626902526</v>
      </c>
      <c r="Q3201" s="1">
        <f>D3201/O3201*100</f>
        <v>11.429618626902526</v>
      </c>
      <c r="R3201" s="1">
        <f>B3201/S3201</f>
        <v>2.5772151898734172</v>
      </c>
      <c r="S3201" s="1">
        <f>($O3201+$O3201*($Q3201-$C$1)/$C$1)/$C3201</f>
        <v>23.700000000000003</v>
      </c>
      <c r="T3201" s="1">
        <f>($O3201+$O3201*($Q3201+T$2-$C$1)/$C$1)/$C3201</f>
        <v>27.84712</v>
      </c>
      <c r="U3201" s="1">
        <f>($O3201+$O3201*($Q3201+U$2-$C$1)/$C$1)/$C3201</f>
        <v>25.77356</v>
      </c>
      <c r="V3201" s="1">
        <f>($O3201+$O3201*($Q3201+V$2-$C$1)/$C$1)/$C3201</f>
        <v>23.700000000000003</v>
      </c>
      <c r="AA3201"/>
      <c r="AB3201"/>
    </row>
    <row r="3202" spans="1:28" hidden="1" x14ac:dyDescent="0.2">
      <c r="A3202" t="s">
        <v>3293</v>
      </c>
      <c r="B3202" s="5">
        <v>87.29</v>
      </c>
      <c r="C3202" s="2">
        <v>107604578</v>
      </c>
      <c r="D3202" s="2">
        <v>-64000000</v>
      </c>
      <c r="E3202" t="s">
        <v>27</v>
      </c>
      <c r="F3202" s="2">
        <v>2000000</v>
      </c>
      <c r="G3202" s="1">
        <f>D3202/$C$3</f>
        <v>-0.64353163727218599</v>
      </c>
      <c r="H3202" s="1">
        <f>F3202/$C$3</f>
        <v>2.0110363664755812E-2</v>
      </c>
      <c r="I3202" s="1">
        <f>$B$3/G3202</f>
        <v>-10.302523785937501</v>
      </c>
      <c r="J3202" s="1">
        <f>$B$3/H3202</f>
        <v>329.68076115000002</v>
      </c>
      <c r="K3202" s="3">
        <v>444000000</v>
      </c>
      <c r="L3202" s="3">
        <v>253000000</v>
      </c>
      <c r="M3202" s="1">
        <f>(K3202-L3202)/C3202</f>
        <v>1.7750174160805685</v>
      </c>
      <c r="N3202" s="1">
        <f>B3202/M3202</f>
        <v>49.176982270261789</v>
      </c>
      <c r="O3202" s="3">
        <v>190000000</v>
      </c>
      <c r="P3202" s="1">
        <f>F3202/O3202*100</f>
        <v>1.0526315789473684</v>
      </c>
      <c r="Q3202" s="1">
        <f>D3202/O3202*100</f>
        <v>-33.684210526315788</v>
      </c>
      <c r="R3202" s="1">
        <f>B3202/S3202</f>
        <v>-14.676255646281252</v>
      </c>
      <c r="S3202" s="1">
        <f>($O3202+$O3202*($Q3202-$C$1)/$C$1)/$C3202</f>
        <v>-5.9477023366050465</v>
      </c>
      <c r="T3202" s="1">
        <f>($O3202+$O3202*($Q3202+T$2-$C$1)/$C$1)/$C3202</f>
        <v>-5.5945575103691221</v>
      </c>
      <c r="U3202" s="1">
        <f>($O3202+$O3202*($Q3202+U$2-$C$1)/$C$1)/$C3202</f>
        <v>-5.7711299234870843</v>
      </c>
      <c r="V3202" s="1">
        <f>($O3202+$O3202*($Q3202+V$2-$C$1)/$C$1)/$C3202</f>
        <v>-5.9477023366050465</v>
      </c>
      <c r="AA3202"/>
      <c r="AB3202"/>
    </row>
    <row r="3203" spans="1:28" hidden="1" x14ac:dyDescent="0.2">
      <c r="A3203" t="s">
        <v>3294</v>
      </c>
      <c r="B3203" s="5">
        <v>10.37</v>
      </c>
      <c r="C3203" s="2">
        <v>109000000</v>
      </c>
      <c r="D3203" s="2">
        <v>52000000</v>
      </c>
      <c r="E3203" t="s">
        <v>27</v>
      </c>
      <c r="F3203" s="2">
        <v>10000000</v>
      </c>
      <c r="G3203" s="1">
        <f>D3203/$C$3</f>
        <v>0.52286945528365114</v>
      </c>
      <c r="H3203" s="1">
        <f>F3203/$C$3</f>
        <v>0.10055181832377906</v>
      </c>
      <c r="I3203" s="1">
        <f>$B$3/G3203</f>
        <v>12.680029275000001</v>
      </c>
      <c r="J3203" s="1">
        <f>$B$3/H3203</f>
        <v>65.936152230000005</v>
      </c>
      <c r="K3203" s="4">
        <v>1790000000</v>
      </c>
      <c r="L3203" s="3">
        <v>523000000</v>
      </c>
      <c r="M3203" s="1">
        <f>(K3203-L3203)/C3203</f>
        <v>11.623853211009175</v>
      </c>
      <c r="N3203" s="1">
        <f>B3203/M3203</f>
        <v>0.89213101815311746</v>
      </c>
      <c r="O3203" s="4">
        <v>1267000000</v>
      </c>
      <c r="P3203" s="1">
        <f>F3203/O3203*100</f>
        <v>0.78926598263614844</v>
      </c>
      <c r="Q3203" s="1">
        <f>D3203/O3203*100</f>
        <v>4.1041831097079715</v>
      </c>
      <c r="R3203" s="1">
        <f>B3203/S3203</f>
        <v>2.1737115384615384</v>
      </c>
      <c r="S3203" s="1">
        <f>($O3203+$O3203*($Q3203-$C$1)/$C$1)/$C3203</f>
        <v>4.7706422018348622</v>
      </c>
      <c r="T3203" s="1">
        <f>($O3203+$O3203*($Q3203+T$2-$C$1)/$C$1)/$C3203</f>
        <v>7.095412844036697</v>
      </c>
      <c r="U3203" s="1">
        <f>($O3203+$O3203*($Q3203+U$2-$C$1)/$C$1)/$C3203</f>
        <v>5.9330275229357801</v>
      </c>
      <c r="V3203" s="1">
        <f>($O3203+$O3203*($Q3203+V$2-$C$1)/$C$1)/$C3203</f>
        <v>4.7706422018348622</v>
      </c>
      <c r="AA3203"/>
      <c r="AB3203"/>
    </row>
    <row r="3204" spans="1:28" hidden="1" x14ac:dyDescent="0.2">
      <c r="A3204" t="s">
        <v>3295</v>
      </c>
      <c r="B3204" s="5">
        <v>0.64</v>
      </c>
      <c r="C3204" s="2">
        <v>12974923</v>
      </c>
      <c r="D3204" s="2">
        <v>-14000000</v>
      </c>
      <c r="E3204" t="s">
        <v>27</v>
      </c>
      <c r="F3204" s="2">
        <v>-3000000</v>
      </c>
      <c r="G3204" s="1">
        <f>D3204/$C$3</f>
        <v>-0.1407725456532907</v>
      </c>
      <c r="H3204" s="1">
        <f>F3204/$C$3</f>
        <v>-3.0165545497133722E-2</v>
      </c>
      <c r="I3204" s="1">
        <f>$B$3/G3204</f>
        <v>-47.097251592857141</v>
      </c>
      <c r="J3204" s="1">
        <f>$B$3/H3204</f>
        <v>-219.78717409999999</v>
      </c>
      <c r="K3204" s="3">
        <v>15000000</v>
      </c>
      <c r="L3204" s="3">
        <v>2000000</v>
      </c>
      <c r="M3204" s="1">
        <f>(K3204-L3204)/C3204</f>
        <v>1.001932728232761</v>
      </c>
      <c r="N3204" s="1">
        <f>B3204/M3204</f>
        <v>0.63876544000000002</v>
      </c>
      <c r="O3204" s="3">
        <v>13000000</v>
      </c>
      <c r="P3204" s="1">
        <f>F3204/O3204*100</f>
        <v>-23.076923076923077</v>
      </c>
      <c r="Q3204" s="1">
        <f>D3204/O3204*100</f>
        <v>-107.69230769230769</v>
      </c>
      <c r="R3204" s="1">
        <f>B3204/S3204</f>
        <v>-5.9313933714285713E-2</v>
      </c>
      <c r="S3204" s="1">
        <f>($O3204+$O3204*($Q3204-$C$1)/$C$1)/$C3204</f>
        <v>-10.79004476558358</v>
      </c>
      <c r="T3204" s="1">
        <f>($O3204+$O3204*($Q3204+T$2-$C$1)/$C$1)/$C3204</f>
        <v>-10.589658219937029</v>
      </c>
      <c r="U3204" s="1">
        <f>($O3204+$O3204*($Q3204+U$2-$C$1)/$C$1)/$C3204</f>
        <v>-10.689851492760305</v>
      </c>
      <c r="V3204" s="1">
        <f>($O3204+$O3204*($Q3204+V$2-$C$1)/$C$1)/$C3204</f>
        <v>-10.79004476558358</v>
      </c>
      <c r="AA3204"/>
      <c r="AB3204"/>
    </row>
    <row r="3205" spans="1:28" hidden="1" x14ac:dyDescent="0.2">
      <c r="A3205" t="s">
        <v>3296</v>
      </c>
      <c r="B3205" s="5">
        <v>37.96</v>
      </c>
      <c r="C3205" s="2">
        <v>256000000</v>
      </c>
      <c r="D3205" s="2">
        <v>268000000</v>
      </c>
      <c r="E3205" t="s">
        <v>27</v>
      </c>
      <c r="F3205" s="2">
        <v>372000000</v>
      </c>
      <c r="G3205" s="1">
        <f>D3205/$C$3</f>
        <v>2.6947887310772791</v>
      </c>
      <c r="H3205" s="1">
        <f>F3205/$C$3</f>
        <v>3.7405276416445812</v>
      </c>
      <c r="I3205" s="1">
        <f>$B$3/G3205</f>
        <v>2.460304187686567</v>
      </c>
      <c r="J3205" s="1">
        <f>$B$3/H3205</f>
        <v>1.7724772104838711</v>
      </c>
      <c r="K3205" s="4">
        <v>9527000000</v>
      </c>
      <c r="L3205" s="4">
        <v>11079000000</v>
      </c>
      <c r="M3205" s="1">
        <f>(K3205-L3205)/C3205</f>
        <v>-6.0625</v>
      </c>
      <c r="N3205" s="1">
        <f>B3205/M3205</f>
        <v>-6.2614432989690725</v>
      </c>
      <c r="O3205" s="4">
        <v>-1571000000</v>
      </c>
      <c r="P3205" s="1">
        <f>F3205/O3205*100</f>
        <v>-23.679185232336092</v>
      </c>
      <c r="Q3205" s="1">
        <f>D3205/O3205*100</f>
        <v>-17.059197963080841</v>
      </c>
      <c r="R3205" s="1">
        <f>B3205/S3205</f>
        <v>3.6260298507462689</v>
      </c>
      <c r="S3205" s="1">
        <f>($O3205+$O3205*($Q3205-$C$1)/$C$1)/$C3205</f>
        <v>10.46875</v>
      </c>
      <c r="T3205" s="1">
        <f>($O3205+$O3205*($Q3205+T$2-$C$1)/$C$1)/$C3205</f>
        <v>9.2414062500000007</v>
      </c>
      <c r="U3205" s="1">
        <f>($O3205+$O3205*($Q3205+U$2-$C$1)/$C$1)/$C3205</f>
        <v>9.8550781250000004</v>
      </c>
      <c r="V3205" s="1">
        <f>($O3205+$O3205*($Q3205+V$2-$C$1)/$C$1)/$C3205</f>
        <v>10.46875</v>
      </c>
      <c r="AA3205"/>
      <c r="AB3205"/>
    </row>
    <row r="3206" spans="1:28" hidden="1" x14ac:dyDescent="0.2">
      <c r="A3206" t="s">
        <v>3297</v>
      </c>
      <c r="B3206" s="5">
        <v>27.45</v>
      </c>
      <c r="C3206" s="2">
        <v>107875529</v>
      </c>
      <c r="D3206" s="2">
        <v>206000000</v>
      </c>
      <c r="E3206" t="s">
        <v>27</v>
      </c>
      <c r="F3206" s="2">
        <v>48000000</v>
      </c>
      <c r="G3206" s="1">
        <f>D3206/$C$3</f>
        <v>2.0713674574698486</v>
      </c>
      <c r="H3206" s="1">
        <f>F3206/$C$3</f>
        <v>0.48264872795413954</v>
      </c>
      <c r="I3206" s="1">
        <f>$B$3/G3206</f>
        <v>3.2007840888349515</v>
      </c>
      <c r="J3206" s="1">
        <f>$B$3/H3206</f>
        <v>13.736698381249999</v>
      </c>
      <c r="K3206" s="4">
        <v>6136000000</v>
      </c>
      <c r="L3206" s="4">
        <v>3789000000</v>
      </c>
      <c r="M3206" s="1">
        <f>(K3206-L3206)/C3206</f>
        <v>21.756556113852291</v>
      </c>
      <c r="N3206" s="1">
        <f>B3206/M3206</f>
        <v>1.2616886540477203</v>
      </c>
      <c r="O3206" s="4">
        <v>1770000000</v>
      </c>
      <c r="P3206" s="1">
        <f>F3206/O3206*100</f>
        <v>2.7118644067796609</v>
      </c>
      <c r="Q3206" s="1">
        <f>D3206/O3206*100</f>
        <v>11.638418079096045</v>
      </c>
      <c r="R3206" s="1">
        <f>B3206/S3206</f>
        <v>1.4374676073058252</v>
      </c>
      <c r="S3206" s="1">
        <f>($O3206+$O3206*($Q3206-$C$1)/$C$1)/$C3206</f>
        <v>19.096082485954714</v>
      </c>
      <c r="T3206" s="1">
        <f>($O3206+$O3206*($Q3206+T$2-$C$1)/$C$1)/$C3206</f>
        <v>22.377642291793535</v>
      </c>
      <c r="U3206" s="1">
        <f>($O3206+$O3206*($Q3206+U$2-$C$1)/$C$1)/$C3206</f>
        <v>20.736862388874126</v>
      </c>
      <c r="V3206" s="1">
        <f>($O3206+$O3206*($Q3206+V$2-$C$1)/$C$1)/$C3206</f>
        <v>19.096082485954714</v>
      </c>
      <c r="AA3206"/>
      <c r="AB3206"/>
    </row>
    <row r="3207" spans="1:28" hidden="1" x14ac:dyDescent="0.2">
      <c r="A3207" t="s">
        <v>3298</v>
      </c>
      <c r="B3207" s="5">
        <v>35.229999999999997</v>
      </c>
      <c r="C3207" s="2">
        <v>189671000</v>
      </c>
      <c r="D3207" s="2">
        <v>-621000000</v>
      </c>
      <c r="E3207" t="s">
        <v>58</v>
      </c>
      <c r="F3207" s="2">
        <v>-229000000</v>
      </c>
      <c r="G3207" s="1">
        <f>D3207/$C$3</f>
        <v>-6.2442679179066802</v>
      </c>
      <c r="H3207" s="1">
        <f>F3207/$C$3</f>
        <v>-2.3026366396145406</v>
      </c>
      <c r="I3207" s="1">
        <f>$B$3/G3207</f>
        <v>-1.0617737879227052</v>
      </c>
      <c r="J3207" s="1">
        <f>$B$3/H3207</f>
        <v>-2.8793079576419216</v>
      </c>
      <c r="K3207" s="4">
        <v>1866000000</v>
      </c>
      <c r="L3207" s="4">
        <v>1803000000</v>
      </c>
      <c r="M3207" s="1">
        <f>(K3207-L3207)/C3207</f>
        <v>0.33215409841251431</v>
      </c>
      <c r="N3207" s="1">
        <f>B3207/M3207</f>
        <v>106.06522746031744</v>
      </c>
      <c r="O3207" s="3">
        <v>64000000</v>
      </c>
      <c r="P3207" s="1">
        <f>F3207/O3207*100</f>
        <v>-357.8125</v>
      </c>
      <c r="Q3207" s="1">
        <f>D3207/O3207*100</f>
        <v>-970.3125</v>
      </c>
      <c r="R3207" s="1">
        <f>B3207/S3207</f>
        <v>-1.0760240466988726</v>
      </c>
      <c r="S3207" s="1">
        <f>($O3207+$O3207*($Q3207-$C$1)/$C$1)/$C3207</f>
        <v>-32.740903986376409</v>
      </c>
      <c r="T3207" s="1">
        <f>($O3207+$O3207*($Q3207+T$2-$C$1)/$C$1)/$C3207</f>
        <v>-32.673418709238632</v>
      </c>
      <c r="U3207" s="1">
        <f>($O3207+$O3207*($Q3207+U$2-$C$1)/$C$1)/$C3207</f>
        <v>-32.707161347807521</v>
      </c>
      <c r="V3207" s="1">
        <f>($O3207+$O3207*($Q3207+V$2-$C$1)/$C$1)/$C3207</f>
        <v>-32.740903986376409</v>
      </c>
      <c r="AA3207"/>
      <c r="AB3207"/>
    </row>
    <row r="3208" spans="1:28" hidden="1" x14ac:dyDescent="0.2">
      <c r="A3208" t="s">
        <v>1673</v>
      </c>
      <c r="B3208" s="5">
        <v>25.58</v>
      </c>
      <c r="C3208" s="2">
        <v>200483000</v>
      </c>
      <c r="D3208" s="2">
        <v>668000000</v>
      </c>
      <c r="E3208" t="s">
        <v>27</v>
      </c>
      <c r="F3208" s="2">
        <v>-11000000</v>
      </c>
      <c r="G3208" s="1">
        <f>D3208/$C$3</f>
        <v>6.7168614640284421</v>
      </c>
      <c r="H3208" s="1">
        <f>F3208/$C$3</f>
        <v>-0.11060700015615697</v>
      </c>
      <c r="I3208" s="1">
        <f>$B$3/G3208</f>
        <v>0.98706814715568858</v>
      </c>
      <c r="J3208" s="1">
        <f>$B$3/H3208</f>
        <v>-59.941956572727271</v>
      </c>
      <c r="K3208" s="2">
        <v>12154000000</v>
      </c>
      <c r="L3208" s="2">
        <v>6031000000</v>
      </c>
      <c r="M3208" s="1">
        <f>(K3208-L3208)/C3208</f>
        <v>30.541242898400363</v>
      </c>
      <c r="N3208" s="1">
        <f>B3208/M3208</f>
        <v>0.83755595949697859</v>
      </c>
      <c r="O3208" s="2">
        <v>5670000000</v>
      </c>
      <c r="P3208" s="1">
        <f>F3208/O3208*100</f>
        <v>-0.19400352733686066</v>
      </c>
      <c r="Q3208" s="1">
        <f>D3208/O3208*100</f>
        <v>11.781305114638448</v>
      </c>
      <c r="R3208" s="1">
        <f>B3208/S3208</f>
        <v>0.76771783532934124</v>
      </c>
      <c r="S3208" s="1">
        <f>($O3208+$O3208*($Q3208-$C$1)/$C$1)/$C3208</f>
        <v>33.319533327015257</v>
      </c>
      <c r="T3208" s="1">
        <f>($O3208+$O3208*($Q3208+T$2-$C$1)/$C$1)/$C3208</f>
        <v>38.975873266062457</v>
      </c>
      <c r="U3208" s="1">
        <f>($O3208+$O3208*($Q3208+U$2-$C$1)/$C$1)/$C3208</f>
        <v>36.147703296538857</v>
      </c>
      <c r="V3208" s="1">
        <f>($O3208+$O3208*($Q3208+V$2-$C$1)/$C$1)/$C3208</f>
        <v>33.319533327015257</v>
      </c>
      <c r="AA3208"/>
      <c r="AB3208"/>
    </row>
    <row r="3209" spans="1:28" hidden="1" x14ac:dyDescent="0.2">
      <c r="A3209" t="s">
        <v>3300</v>
      </c>
      <c r="B3209" s="5">
        <v>77.099999999999994</v>
      </c>
      <c r="C3209" s="2">
        <v>53056000</v>
      </c>
      <c r="D3209" s="2">
        <v>12000000</v>
      </c>
      <c r="E3209" t="s">
        <v>27</v>
      </c>
      <c r="F3209" s="2">
        <v>11000000</v>
      </c>
      <c r="G3209" s="1">
        <f>D3209/$C$3</f>
        <v>0.12066218198853489</v>
      </c>
      <c r="H3209" s="1">
        <f>F3209/$C$3</f>
        <v>0.11060700015615697</v>
      </c>
      <c r="I3209" s="1">
        <f>$B$3/G3209</f>
        <v>54.946793524999997</v>
      </c>
      <c r="J3209" s="1">
        <f>$B$3/H3209</f>
        <v>59.941956572727271</v>
      </c>
      <c r="K3209" s="4">
        <v>1840000000</v>
      </c>
      <c r="L3209" s="3">
        <v>963000000</v>
      </c>
      <c r="M3209" s="1">
        <f>(K3209-L3209)/C3209</f>
        <v>16.529704463208684</v>
      </c>
      <c r="N3209" s="1">
        <f>B3209/M3209</f>
        <v>4.6643302166476621</v>
      </c>
      <c r="O3209" s="3">
        <v>877000000</v>
      </c>
      <c r="P3209" s="1">
        <f>F3209/O3209*100</f>
        <v>1.2542759407069555</v>
      </c>
      <c r="Q3209" s="1">
        <f>D3209/O3209*100</f>
        <v>1.3683010262257698</v>
      </c>
      <c r="R3209" s="1">
        <f>B3209/S3209</f>
        <v>34.088480000000033</v>
      </c>
      <c r="S3209" s="1">
        <f>($O3209+$O3209*($Q3209-$C$1)/$C$1)/$C3209</f>
        <v>2.2617611580217107</v>
      </c>
      <c r="T3209" s="1">
        <f>($O3209+$O3209*($Q3209+T$2-$C$1)/$C$1)/$C3209</f>
        <v>5.56770205066345</v>
      </c>
      <c r="U3209" s="1">
        <f>($O3209+$O3209*($Q3209+U$2-$C$1)/$C$1)/$C3209</f>
        <v>3.9147316043425815</v>
      </c>
      <c r="V3209" s="1">
        <f>($O3209+$O3209*($Q3209+V$2-$C$1)/$C$1)/$C3209</f>
        <v>2.2617611580217107</v>
      </c>
      <c r="AA3209"/>
      <c r="AB3209"/>
    </row>
    <row r="3210" spans="1:28" hidden="1" x14ac:dyDescent="0.2">
      <c r="A3210" t="s">
        <v>3301</v>
      </c>
      <c r="B3210" s="5">
        <v>60.77</v>
      </c>
      <c r="C3210" s="2">
        <v>12566966</v>
      </c>
      <c r="D3210" s="2">
        <v>27000000</v>
      </c>
      <c r="E3210" t="s">
        <v>143</v>
      </c>
      <c r="F3210" s="2">
        <v>6000000</v>
      </c>
      <c r="G3210" s="1">
        <f>D3210/$C$3</f>
        <v>0.27148990947420348</v>
      </c>
      <c r="H3210" s="1">
        <f>F3210/$C$3</f>
        <v>6.0331090994267443E-2</v>
      </c>
      <c r="I3210" s="1">
        <f>$B$3/G3210</f>
        <v>24.420797122222222</v>
      </c>
      <c r="J3210" s="1">
        <f>$B$3/H3210</f>
        <v>109.89358704999999</v>
      </c>
      <c r="K3210" s="3">
        <v>521000000</v>
      </c>
      <c r="L3210" s="3">
        <v>173000000</v>
      </c>
      <c r="M3210" s="1">
        <f>(K3210-L3210)/C3210</f>
        <v>27.691648087533618</v>
      </c>
      <c r="N3210" s="1">
        <f>B3210/M3210</f>
        <v>2.1945244937356323</v>
      </c>
      <c r="O3210" s="3">
        <v>348000000</v>
      </c>
      <c r="P3210" s="1">
        <f>F3210/O3210*100</f>
        <v>1.7241379310344827</v>
      </c>
      <c r="Q3210" s="1">
        <f>D3210/O3210*100</f>
        <v>7.7586206896551726</v>
      </c>
      <c r="R3210" s="1">
        <f>B3210/S3210</f>
        <v>2.8284982363703706</v>
      </c>
      <c r="S3210" s="1">
        <f>($O3210+$O3210*($Q3210-$C$1)/$C$1)/$C3210</f>
        <v>21.484899378258842</v>
      </c>
      <c r="T3210" s="1">
        <f>($O3210+$O3210*($Q3210+T$2-$C$1)/$C$1)/$C3210</f>
        <v>27.023228995765564</v>
      </c>
      <c r="U3210" s="1">
        <f>($O3210+$O3210*($Q3210+U$2-$C$1)/$C$1)/$C3210</f>
        <v>24.254064187012204</v>
      </c>
      <c r="V3210" s="1">
        <f>($O3210+$O3210*($Q3210+V$2-$C$1)/$C$1)/$C3210</f>
        <v>21.484899378258842</v>
      </c>
      <c r="AA3210"/>
      <c r="AB3210"/>
    </row>
    <row r="3211" spans="1:28" hidden="1" x14ac:dyDescent="0.2">
      <c r="A3211" t="s">
        <v>3302</v>
      </c>
      <c r="B3211" s="5">
        <v>2.74</v>
      </c>
      <c r="C3211" s="2">
        <v>15715000</v>
      </c>
      <c r="D3211" s="2">
        <v>-59000000</v>
      </c>
      <c r="E3211" t="s">
        <v>27</v>
      </c>
      <c r="F3211" s="2">
        <v>-6000000</v>
      </c>
      <c r="G3211" s="1">
        <f>D3211/$C$3</f>
        <v>-0.59325572811029648</v>
      </c>
      <c r="H3211" s="1">
        <f>F3211/$C$3</f>
        <v>-6.0331090994267443E-2</v>
      </c>
      <c r="I3211" s="1">
        <f>$B$3/G3211</f>
        <v>-11.175619022033899</v>
      </c>
      <c r="J3211" s="1">
        <f>$B$3/H3211</f>
        <v>-109.89358704999999</v>
      </c>
      <c r="K3211" s="3">
        <v>278000000</v>
      </c>
      <c r="L3211" s="3">
        <v>67000000</v>
      </c>
      <c r="M3211" s="1">
        <f>(K3211-L3211)/C3211</f>
        <v>13.426662424435253</v>
      </c>
      <c r="N3211" s="1">
        <f>B3211/M3211</f>
        <v>0.20407156398104268</v>
      </c>
      <c r="O3211" s="3">
        <v>212000000</v>
      </c>
      <c r="P3211" s="1">
        <f>F3211/O3211*100</f>
        <v>-2.8301886792452833</v>
      </c>
      <c r="Q3211" s="1">
        <f>D3211/O3211*100</f>
        <v>-27.830188679245282</v>
      </c>
      <c r="R3211" s="1">
        <f>B3211/S3211</f>
        <v>-7.2981525423728807E-2</v>
      </c>
      <c r="S3211" s="1">
        <f>($O3211+$O3211*($Q3211-$C$1)/$C$1)/$C3211</f>
        <v>-37.543748011454028</v>
      </c>
      <c r="T3211" s="1">
        <f>($O3211+$O3211*($Q3211+T$2-$C$1)/$C$1)/$C3211</f>
        <v>-34.845688832325806</v>
      </c>
      <c r="U3211" s="1">
        <f>($O3211+$O3211*($Q3211+U$2-$C$1)/$C$1)/$C3211</f>
        <v>-36.194718421889917</v>
      </c>
      <c r="V3211" s="1">
        <f>($O3211+$O3211*($Q3211+V$2-$C$1)/$C$1)/$C3211</f>
        <v>-37.543748011454028</v>
      </c>
      <c r="AA3211"/>
      <c r="AB3211"/>
    </row>
    <row r="3212" spans="1:28" hidden="1" x14ac:dyDescent="0.2">
      <c r="A3212" t="s">
        <v>3303</v>
      </c>
      <c r="B3212" s="5">
        <v>3983.6</v>
      </c>
      <c r="C3212" s="2">
        <v>3988000</v>
      </c>
      <c r="D3212" s="2">
        <v>797000000</v>
      </c>
      <c r="E3212" t="s">
        <v>27</v>
      </c>
      <c r="F3212" s="2">
        <v>224000000</v>
      </c>
      <c r="G3212" s="1">
        <f>D3212/$C$3</f>
        <v>8.0139799204051911</v>
      </c>
      <c r="H3212" s="1">
        <f>F3212/$C$3</f>
        <v>2.2523607304526512</v>
      </c>
      <c r="I3212" s="1">
        <f>$B$3/G3212</f>
        <v>0.82730429397741534</v>
      </c>
      <c r="J3212" s="1">
        <f>$B$3/H3212</f>
        <v>2.9435782245535713</v>
      </c>
      <c r="K3212" s="4">
        <v>3843000000</v>
      </c>
      <c r="L3212" s="4">
        <v>1472000000</v>
      </c>
      <c r="M3212" s="1">
        <f>(K3212-L3212)/C3212</f>
        <v>594.53360080240725</v>
      </c>
      <c r="N3212" s="1">
        <f>B3212/M3212</f>
        <v>6.7003782370307885</v>
      </c>
      <c r="O3212" s="4">
        <v>2371000000</v>
      </c>
      <c r="P3212" s="1">
        <f>F3212/O3212*100</f>
        <v>9.4474905103331928</v>
      </c>
      <c r="Q3212" s="1">
        <f>D3212/O3212*100</f>
        <v>33.61450864614087</v>
      </c>
      <c r="R3212" s="1">
        <f>B3212/S3212</f>
        <v>1.9932994730238394</v>
      </c>
      <c r="S3212" s="1">
        <f>($O3212+$O3212*($Q3212-$C$1)/$C$1)/$C3212</f>
        <v>1998.4954864593781</v>
      </c>
      <c r="T3212" s="1">
        <f>($O3212+$O3212*($Q3212+T$2-$C$1)/$C$1)/$C3212</f>
        <v>2117.4022066198595</v>
      </c>
      <c r="U3212" s="1">
        <f>($O3212+$O3212*($Q3212+U$2-$C$1)/$C$1)/$C3212</f>
        <v>2057.9488465396189</v>
      </c>
      <c r="V3212" s="1">
        <f>($O3212+$O3212*($Q3212+V$2-$C$1)/$C$1)/$C3212</f>
        <v>1998.4954864593781</v>
      </c>
      <c r="AA3212"/>
      <c r="AB3212"/>
    </row>
    <row r="3213" spans="1:28" hidden="1" x14ac:dyDescent="0.2">
      <c r="A3213" t="s">
        <v>3304</v>
      </c>
      <c r="B3213" s="5">
        <v>74.62</v>
      </c>
      <c r="C3213" s="2">
        <v>4847436</v>
      </c>
      <c r="D3213" s="2">
        <v>15000000</v>
      </c>
      <c r="E3213" t="s">
        <v>61</v>
      </c>
      <c r="F3213" s="2">
        <v>4000000</v>
      </c>
      <c r="G3213" s="1">
        <f>D3213/$C$3</f>
        <v>0.15082772748566861</v>
      </c>
      <c r="H3213" s="1">
        <f>F3213/$C$3</f>
        <v>4.0220727329511624E-2</v>
      </c>
      <c r="I3213" s="1">
        <f>$B$3/G3213</f>
        <v>43.957434819999996</v>
      </c>
      <c r="J3213" s="1">
        <f>$B$3/H3213</f>
        <v>164.84038057500001</v>
      </c>
      <c r="K3213" s="3">
        <v>81000000</v>
      </c>
      <c r="L3213" s="3">
        <v>0.89</v>
      </c>
      <c r="M3213" s="1">
        <f>(K3213-L3213)/C3213</f>
        <v>16.709864577892311</v>
      </c>
      <c r="N3213" s="1">
        <f>B3213/M3213</f>
        <v>4.4656256579556404</v>
      </c>
      <c r="O3213" s="3">
        <v>80000000</v>
      </c>
      <c r="P3213" s="1">
        <f>F3213/O3213*100</f>
        <v>5</v>
      </c>
      <c r="Q3213" s="1">
        <f>D3213/O3213*100</f>
        <v>18.75</v>
      </c>
      <c r="R3213" s="1">
        <f>B3213/S3213</f>
        <v>2.4114378288</v>
      </c>
      <c r="S3213" s="1">
        <f>($O3213+$O3213*($Q3213-$C$1)/$C$1)/$C3213</f>
        <v>30.944194002767649</v>
      </c>
      <c r="T3213" s="1">
        <f>($O3213+$O3213*($Q3213+T$2-$C$1)/$C$1)/$C3213</f>
        <v>34.24490802972953</v>
      </c>
      <c r="U3213" s="1">
        <f>($O3213+$O3213*($Q3213+U$2-$C$1)/$C$1)/$C3213</f>
        <v>32.594551016248587</v>
      </c>
      <c r="V3213" s="1">
        <f>($O3213+$O3213*($Q3213+V$2-$C$1)/$C$1)/$C3213</f>
        <v>30.944194002767649</v>
      </c>
      <c r="AA3213"/>
      <c r="AB3213"/>
    </row>
    <row r="3214" spans="1:28" hidden="1" x14ac:dyDescent="0.2">
      <c r="A3214" t="s">
        <v>3305</v>
      </c>
      <c r="B3214" s="5">
        <v>25.63</v>
      </c>
      <c r="C3214" s="2">
        <v>170300000</v>
      </c>
      <c r="D3214" s="2">
        <v>231000000</v>
      </c>
      <c r="E3214" t="s">
        <v>27</v>
      </c>
      <c r="F3214" s="2">
        <v>60000000</v>
      </c>
      <c r="G3214" s="1">
        <f>D3214/$C$3</f>
        <v>2.3227470032792965</v>
      </c>
      <c r="H3214" s="1">
        <f>F3214/$C$3</f>
        <v>0.60331090994267444</v>
      </c>
      <c r="I3214" s="1">
        <f>$B$3/G3214</f>
        <v>2.8543788844155844</v>
      </c>
      <c r="J3214" s="1">
        <f>$B$3/H3214</f>
        <v>10.989358704999999</v>
      </c>
      <c r="K3214" s="4">
        <v>4636000000</v>
      </c>
      <c r="L3214" s="4">
        <v>2070000000</v>
      </c>
      <c r="M3214" s="1">
        <f>(K3214-L3214)/C3214</f>
        <v>15.067527891955374</v>
      </c>
      <c r="N3214" s="1">
        <f>B3214/M3214</f>
        <v>1.7010089633671082</v>
      </c>
      <c r="O3214" s="4">
        <v>2567000000</v>
      </c>
      <c r="P3214" s="1">
        <f>F3214/O3214*100</f>
        <v>2.337358784573432</v>
      </c>
      <c r="Q3214" s="1">
        <f>D3214/O3214*100</f>
        <v>8.998831320607712</v>
      </c>
      <c r="R3214" s="1">
        <f>B3214/S3214</f>
        <v>1.889519047619048</v>
      </c>
      <c r="S3214" s="1">
        <f>($O3214+$O3214*($Q3214-$C$1)/$C$1)/$C3214</f>
        <v>13.564298297122722</v>
      </c>
      <c r="T3214" s="1">
        <f>($O3214+$O3214*($Q3214+T$2-$C$1)/$C$1)/$C3214</f>
        <v>16.57897827363476</v>
      </c>
      <c r="U3214" s="1">
        <f>($O3214+$O3214*($Q3214+U$2-$C$1)/$C$1)/$C3214</f>
        <v>15.071638285378741</v>
      </c>
      <c r="V3214" s="1">
        <f>($O3214+$O3214*($Q3214+V$2-$C$1)/$C$1)/$C3214</f>
        <v>13.564298297122722</v>
      </c>
      <c r="AA3214"/>
      <c r="AB3214"/>
    </row>
    <row r="3215" spans="1:28" hidden="1" x14ac:dyDescent="0.2">
      <c r="A3215" t="s">
        <v>3306</v>
      </c>
      <c r="B3215" s="5">
        <v>250.48</v>
      </c>
      <c r="C3215" s="2">
        <v>618000000</v>
      </c>
      <c r="D3215" s="2">
        <v>4141000000</v>
      </c>
      <c r="E3215" t="s">
        <v>3307</v>
      </c>
      <c r="F3215" s="2">
        <v>899000000</v>
      </c>
      <c r="G3215" s="1">
        <f>D3215/$C$3</f>
        <v>41.638507967876912</v>
      </c>
      <c r="H3215" s="1">
        <f>F3215/$C$3</f>
        <v>9.0396084673077386</v>
      </c>
      <c r="I3215" s="1">
        <f>$B$3/G3215</f>
        <v>0.1592276074136682</v>
      </c>
      <c r="J3215" s="1">
        <f>$B$3/H3215</f>
        <v>0.73343884571746376</v>
      </c>
      <c r="K3215" s="4">
        <v>15810000000</v>
      </c>
      <c r="L3215" s="4">
        <v>4596000000</v>
      </c>
      <c r="M3215" s="1">
        <f>(K3215-L3215)/C3215</f>
        <v>18.145631067961165</v>
      </c>
      <c r="N3215" s="1">
        <f>B3215/M3215</f>
        <v>13.803873729266988</v>
      </c>
      <c r="O3215" s="4">
        <v>11214000000</v>
      </c>
      <c r="P3215" s="1">
        <f>F3215/O3215*100</f>
        <v>8.0167647583377928</v>
      </c>
      <c r="Q3215" s="1">
        <f>D3215/O3215*100</f>
        <v>36.927055466381312</v>
      </c>
      <c r="R3215" s="1">
        <f>B3215/S3215</f>
        <v>3.738146341463414</v>
      </c>
      <c r="S3215" s="1">
        <f>($O3215+$O3215*($Q3215-$C$1)/$C$1)/$C3215</f>
        <v>67.006472491909392</v>
      </c>
      <c r="T3215" s="1">
        <f>($O3215+$O3215*($Q3215+T$2-$C$1)/$C$1)/$C3215</f>
        <v>70.635598705501621</v>
      </c>
      <c r="U3215" s="1">
        <f>($O3215+$O3215*($Q3215+U$2-$C$1)/$C$1)/$C3215</f>
        <v>68.821035598705507</v>
      </c>
      <c r="V3215" s="1">
        <f>($O3215+$O3215*($Q3215+V$2-$C$1)/$C$1)/$C3215</f>
        <v>67.006472491909392</v>
      </c>
      <c r="AA3215"/>
      <c r="AB3215"/>
    </row>
    <row r="3216" spans="1:28" hidden="1" x14ac:dyDescent="0.2">
      <c r="A3216" t="s">
        <v>3308</v>
      </c>
      <c r="B3216" s="5">
        <v>135.28</v>
      </c>
      <c r="C3216" s="2">
        <v>283518000</v>
      </c>
      <c r="D3216" s="2">
        <v>2208000000</v>
      </c>
      <c r="E3216" t="s">
        <v>27</v>
      </c>
      <c r="F3216" s="2">
        <v>109000000</v>
      </c>
      <c r="G3216" s="1">
        <f>D3216/$C$3</f>
        <v>22.201841485890419</v>
      </c>
      <c r="H3216" s="1">
        <f>F3216/$C$3</f>
        <v>1.0960148197291919</v>
      </c>
      <c r="I3216" s="1">
        <f>$B$3/G3216</f>
        <v>0.29862387785326083</v>
      </c>
      <c r="J3216" s="1">
        <f>$B$3/H3216</f>
        <v>6.049188277981651</v>
      </c>
      <c r="K3216" s="4">
        <v>21254000000</v>
      </c>
      <c r="L3216" s="4">
        <v>11659000000</v>
      </c>
      <c r="M3216" s="1">
        <f>(K3216-L3216)/C3216</f>
        <v>33.842648438547108</v>
      </c>
      <c r="N3216" s="1">
        <f>B3216/M3216</f>
        <v>3.9973230891089111</v>
      </c>
      <c r="O3216" s="4">
        <v>9390000000</v>
      </c>
      <c r="P3216" s="1">
        <f>F3216/O3216*100</f>
        <v>1.1608093716719914</v>
      </c>
      <c r="Q3216" s="1">
        <f>D3216/O3216*100</f>
        <v>23.514376996805112</v>
      </c>
      <c r="R3216" s="1">
        <f>B3216/S3216</f>
        <v>1.7370613695652175</v>
      </c>
      <c r="S3216" s="1">
        <f>($O3216+$O3216*($Q3216-$C$1)/$C$1)/$C3216</f>
        <v>77.878653207203769</v>
      </c>
      <c r="T3216" s="1">
        <f>($O3216+$O3216*($Q3216+T$2-$C$1)/$C$1)/$C3216</f>
        <v>84.50257126531649</v>
      </c>
      <c r="U3216" s="1">
        <f>($O3216+$O3216*($Q3216+U$2-$C$1)/$C$1)/$C3216</f>
        <v>81.190612236260137</v>
      </c>
      <c r="V3216" s="1">
        <f>($O3216+$O3216*($Q3216+V$2-$C$1)/$C$1)/$C3216</f>
        <v>77.878653207203769</v>
      </c>
      <c r="AA3216"/>
      <c r="AB3216"/>
    </row>
    <row r="3217" spans="1:28" hidden="1" x14ac:dyDescent="0.2">
      <c r="A3217" t="s">
        <v>3309</v>
      </c>
      <c r="B3217" s="5">
        <v>0.39</v>
      </c>
      <c r="C3217" s="2">
        <v>29736279</v>
      </c>
      <c r="D3217" s="2">
        <v>-7000000</v>
      </c>
      <c r="E3217" t="s">
        <v>27</v>
      </c>
      <c r="F3217" s="2">
        <v>-8000000</v>
      </c>
      <c r="G3217" s="1">
        <f>D3217/$C$3</f>
        <v>-7.0386272826645349E-2</v>
      </c>
      <c r="H3217" s="1">
        <f>F3217/$C$3</f>
        <v>-8.0441454659023248E-2</v>
      </c>
      <c r="I3217" s="1">
        <f>$B$3/G3217</f>
        <v>-94.194503185714282</v>
      </c>
      <c r="J3217" s="1">
        <f>$B$3/H3217</f>
        <v>-82.420190287500006</v>
      </c>
      <c r="K3217" s="3">
        <v>25000000</v>
      </c>
      <c r="L3217" s="3">
        <v>17000000</v>
      </c>
      <c r="M3217" s="1">
        <f>(K3217-L3217)/C3217</f>
        <v>0.26903164313194666</v>
      </c>
      <c r="N3217" s="1">
        <f>B3217/M3217</f>
        <v>1.44964360125</v>
      </c>
      <c r="O3217" s="3">
        <v>6000000</v>
      </c>
      <c r="P3217" s="1">
        <f>F3217/O3217*100</f>
        <v>-133.33333333333331</v>
      </c>
      <c r="Q3217" s="1">
        <f>D3217/O3217*100</f>
        <v>-116.66666666666667</v>
      </c>
      <c r="R3217" s="1">
        <f>B3217/S3217</f>
        <v>-0.16567355442857146</v>
      </c>
      <c r="S3217" s="1">
        <f>($O3217+$O3217*($Q3217-$C$1)/$C$1)/$C3217</f>
        <v>-2.3540268774045332</v>
      </c>
      <c r="T3217" s="1">
        <f>($O3217+$O3217*($Q3217+T$2-$C$1)/$C$1)/$C3217</f>
        <v>-2.3136721309347412</v>
      </c>
      <c r="U3217" s="1">
        <f>($O3217+$O3217*($Q3217+U$2-$C$1)/$C$1)/$C3217</f>
        <v>-2.3338495041696374</v>
      </c>
      <c r="V3217" s="1">
        <f>($O3217+$O3217*($Q3217+V$2-$C$1)/$C$1)/$C3217</f>
        <v>-2.3540268774045332</v>
      </c>
      <c r="AA3217"/>
      <c r="AB3217"/>
    </row>
    <row r="3218" spans="1:28" hidden="1" x14ac:dyDescent="0.2">
      <c r="A3218" t="s">
        <v>3310</v>
      </c>
      <c r="B3218" s="5">
        <v>2.91</v>
      </c>
      <c r="C3218" s="2">
        <v>60466000</v>
      </c>
      <c r="D3218" s="2">
        <v>-11000000</v>
      </c>
      <c r="E3218" t="s">
        <v>27</v>
      </c>
      <c r="F3218" s="2">
        <v>-11000000</v>
      </c>
      <c r="G3218" s="1">
        <f>D3218/$C$3</f>
        <v>-0.11060700015615697</v>
      </c>
      <c r="H3218" s="1">
        <f>F3218/$C$3</f>
        <v>-0.11060700015615697</v>
      </c>
      <c r="I3218" s="1">
        <f>$B$3/G3218</f>
        <v>-59.941956572727271</v>
      </c>
      <c r="J3218" s="1">
        <f>$B$3/H3218</f>
        <v>-59.941956572727271</v>
      </c>
      <c r="K3218" s="3">
        <v>8000000</v>
      </c>
      <c r="L3218" s="3">
        <v>1.07</v>
      </c>
      <c r="M3218" s="1">
        <f>(K3218-L3218)/C3218</f>
        <v>0.1323057409122482</v>
      </c>
      <c r="N3218" s="1">
        <f>B3218/M3218</f>
        <v>21.994510441765772</v>
      </c>
      <c r="O3218" s="3">
        <v>7000000</v>
      </c>
      <c r="P3218" s="1">
        <f>F3218/O3218*100</f>
        <v>-157.14285714285714</v>
      </c>
      <c r="Q3218" s="1">
        <f>D3218/O3218*100</f>
        <v>-157.14285714285714</v>
      </c>
      <c r="R3218" s="1">
        <f>B3218/S3218</f>
        <v>-1.5996005454545454</v>
      </c>
      <c r="S3218" s="1">
        <f>($O3218+$O3218*($Q3218-$C$1)/$C$1)/$C3218</f>
        <v>-1.8192041808619721</v>
      </c>
      <c r="T3218" s="1">
        <f>($O3218+$O3218*($Q3218+T$2-$C$1)/$C$1)/$C3218</f>
        <v>-1.796050673105547</v>
      </c>
      <c r="U3218" s="1">
        <f>($O3218+$O3218*($Q3218+U$2-$C$1)/$C$1)/$C3218</f>
        <v>-1.8076274269837596</v>
      </c>
      <c r="V3218" s="1">
        <f>($O3218+$O3218*($Q3218+V$2-$C$1)/$C$1)/$C3218</f>
        <v>-1.8192041808619721</v>
      </c>
      <c r="AA3218"/>
      <c r="AB3218"/>
    </row>
    <row r="3219" spans="1:28" hidden="1" x14ac:dyDescent="0.2">
      <c r="A3219" t="s">
        <v>3311</v>
      </c>
      <c r="B3219" s="5">
        <v>430.77</v>
      </c>
      <c r="C3219" s="2">
        <v>76969000</v>
      </c>
      <c r="D3219" s="2">
        <v>1324000000</v>
      </c>
      <c r="E3219" t="s">
        <v>27</v>
      </c>
      <c r="F3219" s="2">
        <v>391000000</v>
      </c>
      <c r="G3219" s="1">
        <f>D3219/$C$3</f>
        <v>13.313060746068349</v>
      </c>
      <c r="H3219" s="1">
        <f>F3219/$C$3</f>
        <v>3.9315760964597617</v>
      </c>
      <c r="I3219" s="1">
        <f>$B$3/G3219</f>
        <v>0.4980071920694864</v>
      </c>
      <c r="J3219" s="1">
        <f>$B$3/H3219</f>
        <v>1.6863466043478259</v>
      </c>
      <c r="K3219" s="4">
        <v>10373000000</v>
      </c>
      <c r="L3219" s="4">
        <v>10207000000</v>
      </c>
      <c r="M3219" s="1">
        <f>(K3219-L3219)/C3219</f>
        <v>2.1567124426717248</v>
      </c>
      <c r="N3219" s="1">
        <f>B3219/M3219</f>
        <v>199.734555</v>
      </c>
      <c r="O3219" s="3">
        <v>166000000</v>
      </c>
      <c r="P3219" s="1">
        <f>F3219/O3219*100</f>
        <v>235.54216867469879</v>
      </c>
      <c r="Q3219" s="1">
        <f>D3219/O3219*100</f>
        <v>797.59036144578306</v>
      </c>
      <c r="R3219" s="1">
        <f>B3219/S3219</f>
        <v>2.5042247832326288</v>
      </c>
      <c r="S3219" s="1">
        <f>($O3219+$O3219*($Q3219-$C$1)/$C$1)/$C3219</f>
        <v>172.01730566851586</v>
      </c>
      <c r="T3219" s="1">
        <f>($O3219+$O3219*($Q3219+T$2-$C$1)/$C$1)/$C3219</f>
        <v>172.44864815705023</v>
      </c>
      <c r="U3219" s="1">
        <f>($O3219+$O3219*($Q3219+U$2-$C$1)/$C$1)/$C3219</f>
        <v>172.23297691278304</v>
      </c>
      <c r="V3219" s="1">
        <f>($O3219+$O3219*($Q3219+V$2-$C$1)/$C$1)/$C3219</f>
        <v>172.01730566851586</v>
      </c>
      <c r="AA3219"/>
      <c r="AB3219"/>
    </row>
    <row r="3220" spans="1:28" hidden="1" x14ac:dyDescent="0.2">
      <c r="A3220" t="s">
        <v>736</v>
      </c>
      <c r="B3220" s="5">
        <v>11.11</v>
      </c>
      <c r="C3220" s="2">
        <v>205957000</v>
      </c>
      <c r="D3220" s="2">
        <v>296000000</v>
      </c>
      <c r="E3220" t="s">
        <v>27</v>
      </c>
      <c r="F3220" s="2">
        <v>70000000</v>
      </c>
      <c r="G3220" s="1">
        <f>D3220/$C$3</f>
        <v>2.9763338223838605</v>
      </c>
      <c r="H3220" s="1">
        <f>F3220/$C$3</f>
        <v>0.70386272826645346</v>
      </c>
      <c r="I3220" s="1">
        <f>$B$3/G3220</f>
        <v>2.2275727104729728</v>
      </c>
      <c r="J3220" s="1">
        <f>$B$3/H3220</f>
        <v>9.4194503185714282</v>
      </c>
      <c r="K3220" s="2">
        <v>1596000000</v>
      </c>
      <c r="L3220" s="2">
        <v>460000000</v>
      </c>
      <c r="M3220" s="1">
        <f>(K3220-L3220)/C3220</f>
        <v>5.51571444524828</v>
      </c>
      <c r="N3220" s="1">
        <f>B3220/M3220</f>
        <v>2.0142449559859155</v>
      </c>
      <c r="O3220" s="2">
        <v>837000000</v>
      </c>
      <c r="P3220" s="1">
        <f>F3220/O3220*100</f>
        <v>8.3632019115890071</v>
      </c>
      <c r="Q3220" s="1">
        <f>D3220/O3220*100</f>
        <v>35.364396654719236</v>
      </c>
      <c r="R3220" s="1">
        <f>B3220/S3220</f>
        <v>0.77303455067567572</v>
      </c>
      <c r="S3220" s="1">
        <f>($O3220+$O3220*($Q3220-$C$1)/$C$1)/$C3220</f>
        <v>14.371932005224391</v>
      </c>
      <c r="T3220" s="1">
        <f>($O3220+$O3220*($Q3220+T$2-$C$1)/$C$1)/$C3220</f>
        <v>15.184723024709042</v>
      </c>
      <c r="U3220" s="1">
        <f>($O3220+$O3220*($Q3220+U$2-$C$1)/$C$1)/$C3220</f>
        <v>14.778327514966715</v>
      </c>
      <c r="V3220" s="1">
        <f>($O3220+$O3220*($Q3220+V$2-$C$1)/$C$1)/$C3220</f>
        <v>14.371932005224391</v>
      </c>
      <c r="AA3220"/>
      <c r="AB3220"/>
    </row>
    <row r="3221" spans="1:28" hidden="1" x14ac:dyDescent="0.2">
      <c r="A3221" t="s">
        <v>3313</v>
      </c>
      <c r="B3221" s="5">
        <v>1.68</v>
      </c>
      <c r="C3221" s="2">
        <v>1330822000</v>
      </c>
      <c r="D3221" s="2">
        <v>2000000</v>
      </c>
      <c r="E3221" t="s">
        <v>27</v>
      </c>
      <c r="F3221" s="2">
        <v>2000000</v>
      </c>
      <c r="G3221" s="1">
        <f>D3221/$C$3</f>
        <v>2.0110363664755812E-2</v>
      </c>
      <c r="H3221" s="1">
        <f>F3221/$C$3</f>
        <v>2.0110363664755812E-2</v>
      </c>
      <c r="I3221" s="1">
        <f>$B$3/G3221</f>
        <v>329.68076115000002</v>
      </c>
      <c r="J3221" s="1">
        <f>$B$3/H3221</f>
        <v>329.68076115000002</v>
      </c>
      <c r="K3221" s="3">
        <v>89000000</v>
      </c>
      <c r="L3221" s="3">
        <v>10000000</v>
      </c>
      <c r="M3221" s="1">
        <f>(K3221-L3221)/C3221</f>
        <v>5.9361807965302646E-2</v>
      </c>
      <c r="N3221" s="1">
        <f>B3221/M3221</f>
        <v>28.301024810126581</v>
      </c>
      <c r="O3221" s="3">
        <v>79000000</v>
      </c>
      <c r="P3221" s="1">
        <f>F3221/O3221*100</f>
        <v>2.5316455696202533</v>
      </c>
      <c r="Q3221" s="1">
        <f>D3221/O3221*100</f>
        <v>2.5316455696202533</v>
      </c>
      <c r="R3221" s="1">
        <f>B3221/S3221</f>
        <v>111.78904800000001</v>
      </c>
      <c r="S3221" s="1">
        <f>($O3221+$O3221*($Q3221-$C$1)/$C$1)/$C3221</f>
        <v>1.5028305814000669E-2</v>
      </c>
      <c r="T3221" s="1">
        <f>($O3221+$O3221*($Q3221+T$2-$C$1)/$C$1)/$C3221</f>
        <v>2.69006674070612E-2</v>
      </c>
      <c r="U3221" s="1">
        <f>($O3221+$O3221*($Q3221+U$2-$C$1)/$C$1)/$C3221</f>
        <v>2.0964486610530936E-2</v>
      </c>
      <c r="V3221" s="1">
        <f>($O3221+$O3221*($Q3221+V$2-$C$1)/$C$1)/$C3221</f>
        <v>1.5028305814000669E-2</v>
      </c>
      <c r="AA3221"/>
      <c r="AB3221"/>
    </row>
    <row r="3222" spans="1:28" hidden="1" x14ac:dyDescent="0.2">
      <c r="A3222" t="s">
        <v>3314</v>
      </c>
      <c r="B3222" s="5">
        <v>18.63</v>
      </c>
      <c r="C3222" s="2">
        <v>8207353</v>
      </c>
      <c r="D3222" s="2">
        <v>12000000</v>
      </c>
      <c r="E3222" t="s">
        <v>27</v>
      </c>
      <c r="F3222" s="2">
        <v>3000000</v>
      </c>
      <c r="G3222" s="1">
        <f>D3222/$C$3</f>
        <v>0.12066218198853489</v>
      </c>
      <c r="H3222" s="1">
        <f>F3222/$C$3</f>
        <v>3.0165545497133722E-2</v>
      </c>
      <c r="I3222" s="1">
        <f>$B$3/G3222</f>
        <v>54.946793524999997</v>
      </c>
      <c r="J3222" s="1">
        <f>$B$3/H3222</f>
        <v>219.78717409999999</v>
      </c>
      <c r="K3222" s="4">
        <v>1101000000</v>
      </c>
      <c r="L3222" s="3">
        <v>992000000</v>
      </c>
      <c r="M3222" s="1">
        <f>(K3222-L3222)/C3222</f>
        <v>13.280773959643261</v>
      </c>
      <c r="N3222" s="1">
        <f>B3222/M3222</f>
        <v>1.4027796916513762</v>
      </c>
      <c r="O3222" s="3">
        <v>109000000</v>
      </c>
      <c r="P3222" s="1">
        <f>F3222/O3222*100</f>
        <v>2.7522935779816518</v>
      </c>
      <c r="Q3222" s="1">
        <f>D3222/O3222*100</f>
        <v>11.009174311926607</v>
      </c>
      <c r="R3222" s="1">
        <f>B3222/S3222</f>
        <v>1.2741915532499997</v>
      </c>
      <c r="S3222" s="1">
        <f>($O3222+$O3222*($Q3222-$C$1)/$C$1)/$C3222</f>
        <v>14.621035551900841</v>
      </c>
      <c r="T3222" s="1">
        <f>($O3222+$O3222*($Q3222+T$2-$C$1)/$C$1)/$C3222</f>
        <v>17.277190343829496</v>
      </c>
      <c r="U3222" s="1">
        <f>($O3222+$O3222*($Q3222+U$2-$C$1)/$C$1)/$C3222</f>
        <v>15.949112947865165</v>
      </c>
      <c r="V3222" s="1">
        <f>($O3222+$O3222*($Q3222+V$2-$C$1)/$C$1)/$C3222</f>
        <v>14.621035551900841</v>
      </c>
      <c r="AA3222"/>
      <c r="AB3222"/>
    </row>
    <row r="3223" spans="1:28" hidden="1" x14ac:dyDescent="0.2">
      <c r="A3223" t="s">
        <v>3315</v>
      </c>
      <c r="B3223" s="5">
        <v>2.4</v>
      </c>
      <c r="C3223" s="2">
        <v>315135000</v>
      </c>
      <c r="D3223" s="2">
        <v>-35000000</v>
      </c>
      <c r="E3223" t="s">
        <v>27</v>
      </c>
      <c r="F3223" s="2">
        <v>20000000</v>
      </c>
      <c r="G3223" s="1">
        <f>D3223/$C$3</f>
        <v>-0.35193136413322673</v>
      </c>
      <c r="H3223" s="1">
        <f>F3223/$C$3</f>
        <v>0.20110363664755812</v>
      </c>
      <c r="I3223" s="1">
        <f>$B$3/G3223</f>
        <v>-18.838900637142856</v>
      </c>
      <c r="J3223" s="1">
        <f>$B$3/H3223</f>
        <v>32.968076115000002</v>
      </c>
      <c r="K3223" s="4">
        <v>7667000000</v>
      </c>
      <c r="L3223" s="4">
        <v>3767000000</v>
      </c>
      <c r="M3223" s="1">
        <f>(K3223-L3223)/C3223</f>
        <v>12.375648531581703</v>
      </c>
      <c r="N3223" s="1">
        <f>B3223/M3223</f>
        <v>0.19392923076923077</v>
      </c>
      <c r="O3223" s="4">
        <v>3705000000</v>
      </c>
      <c r="P3223" s="1">
        <f>F3223/O3223*100</f>
        <v>0.53981106612685559</v>
      </c>
      <c r="Q3223" s="1">
        <f>D3223/O3223*100</f>
        <v>-0.94466936572199733</v>
      </c>
      <c r="R3223" s="1">
        <f>B3223/S3223</f>
        <v>-2.1609257142857139</v>
      </c>
      <c r="S3223" s="1">
        <f>($O3223+$O3223*($Q3223-$C$1)/$C$1)/$C3223</f>
        <v>-1.1106351246291273</v>
      </c>
      <c r="T3223" s="1">
        <f>($O3223+$O3223*($Q3223+T$2-$C$1)/$C$1)/$C3223</f>
        <v>1.2407380963713963</v>
      </c>
      <c r="U3223" s="1">
        <f>($O3223+$O3223*($Q3223+U$2-$C$1)/$C$1)/$C3223</f>
        <v>6.5051485871134587E-2</v>
      </c>
      <c r="V3223" s="1">
        <f>($O3223+$O3223*($Q3223+V$2-$C$1)/$C$1)/$C3223</f>
        <v>-1.1106351246291273</v>
      </c>
      <c r="AA3223"/>
      <c r="AB3223"/>
    </row>
    <row r="3224" spans="1:28" hidden="1" x14ac:dyDescent="0.2">
      <c r="A3224" t="s">
        <v>3316</v>
      </c>
      <c r="B3224" s="5" t="s">
        <v>46</v>
      </c>
      <c r="C3224" s="2">
        <v>25156250</v>
      </c>
      <c r="D3224" s="2" t="s">
        <v>41</v>
      </c>
      <c r="E3224" t="s">
        <v>42</v>
      </c>
      <c r="F3224" s="2">
        <v>-0.02</v>
      </c>
      <c r="G3224" s="1" t="e">
        <f>D3224/$C$3</f>
        <v>#VALUE!</v>
      </c>
      <c r="H3224" s="1">
        <f>F3224/$C$3</f>
        <v>-2.0110363664755815E-10</v>
      </c>
      <c r="I3224" s="1" t="e">
        <f>$B$3/G3224</f>
        <v>#VALUE!</v>
      </c>
      <c r="J3224" s="1">
        <f>$B$3/H3224</f>
        <v>-32968076114.999996</v>
      </c>
      <c r="K3224" s="3">
        <v>204000000</v>
      </c>
      <c r="L3224" s="3">
        <v>8000000</v>
      </c>
      <c r="M3224" s="1">
        <f>(K3224-L3224)/C3224</f>
        <v>7.7913043478260873</v>
      </c>
      <c r="N3224" s="1" t="e">
        <f>B3224/M3224</f>
        <v>#VALUE!</v>
      </c>
      <c r="O3224" s="3">
        <v>5000000</v>
      </c>
      <c r="P3224" s="1">
        <f>F3224/O3224*100</f>
        <v>-4.0000000000000003E-7</v>
      </c>
      <c r="Q3224" s="1" t="e">
        <f>D3224/O3224*100</f>
        <v>#VALUE!</v>
      </c>
      <c r="R3224" s="1" t="e">
        <f>B3224/S3224</f>
        <v>#VALUE!</v>
      </c>
      <c r="S3224" s="1" t="e">
        <f>($O3224+$O3224*($Q3224-$C$1)/$C$1)/$C3224</f>
        <v>#VALUE!</v>
      </c>
      <c r="T3224" s="1" t="e">
        <f>($O3224+$O3224*($Q3224+T$2-$C$1)/$C$1)/$C3224</f>
        <v>#VALUE!</v>
      </c>
      <c r="U3224" s="1" t="e">
        <f>($O3224+$O3224*($Q3224+U$2-$C$1)/$C$1)/$C3224</f>
        <v>#VALUE!</v>
      </c>
      <c r="V3224" s="1" t="e">
        <f>($O3224+$O3224*($Q3224+V$2-$C$1)/$C$1)/$C3224</f>
        <v>#VALUE!</v>
      </c>
      <c r="AA3224"/>
      <c r="AB3224"/>
    </row>
    <row r="3225" spans="1:28" hidden="1" x14ac:dyDescent="0.2">
      <c r="A3225" t="s">
        <v>3299</v>
      </c>
      <c r="B3225" s="5">
        <v>44.28</v>
      </c>
      <c r="C3225" s="2">
        <v>624900000</v>
      </c>
      <c r="D3225" s="2">
        <v>3573000000</v>
      </c>
      <c r="E3225" t="s">
        <v>27</v>
      </c>
      <c r="F3225" s="2">
        <v>3573000000</v>
      </c>
      <c r="G3225" s="1">
        <f>D3225/$C$3</f>
        <v>35.927164687086261</v>
      </c>
      <c r="H3225" s="1">
        <f>F3225/$C$3</f>
        <v>35.927164687086261</v>
      </c>
      <c r="I3225" s="1">
        <f>$B$3/G3225</f>
        <v>0.18454002863140218</v>
      </c>
      <c r="J3225" s="1">
        <f>$B$3/H3225</f>
        <v>0.18454002863140218</v>
      </c>
      <c r="K3225" s="2">
        <v>45502000000</v>
      </c>
      <c r="L3225" s="2">
        <v>21077000000</v>
      </c>
      <c r="M3225" s="1">
        <f>(K3225-L3225)/C3225</f>
        <v>39.086253800608098</v>
      </c>
      <c r="N3225" s="1">
        <f>B3225/M3225</f>
        <v>1.1328790992835209</v>
      </c>
      <c r="O3225" s="2">
        <v>24425000000</v>
      </c>
      <c r="P3225" s="1">
        <f>F3225/O3225*100</f>
        <v>14.628454452405323</v>
      </c>
      <c r="Q3225" s="1">
        <f>D3225/O3225*100</f>
        <v>14.628454452405323</v>
      </c>
      <c r="R3225" s="1">
        <f>B3225/S3225</f>
        <v>0.77443526448362721</v>
      </c>
      <c r="S3225" s="1">
        <f>($O3225+$O3225*($Q3225-$C$1)/$C$1)/$C3225</f>
        <v>57.177148343734999</v>
      </c>
      <c r="T3225" s="1">
        <f>($O3225+$O3225*($Q3225+T$2-$C$1)/$C$1)/$C3225</f>
        <v>64.994399103856622</v>
      </c>
      <c r="U3225" s="1">
        <f>($O3225+$O3225*($Q3225+U$2-$C$1)/$C$1)/$C3225</f>
        <v>61.08577372379581</v>
      </c>
      <c r="V3225" s="1">
        <f>($O3225+$O3225*($Q3225+V$2-$C$1)/$C$1)/$C3225</f>
        <v>57.177148343734999</v>
      </c>
      <c r="AA3225"/>
      <c r="AB3225"/>
    </row>
    <row r="3226" spans="1:28" hidden="1" x14ac:dyDescent="0.2">
      <c r="A3226" t="s">
        <v>3318</v>
      </c>
      <c r="B3226" s="5">
        <v>8.3000000000000007</v>
      </c>
      <c r="C3226" s="2">
        <v>29466768</v>
      </c>
      <c r="D3226" s="2">
        <v>7000000</v>
      </c>
      <c r="E3226" t="s">
        <v>114</v>
      </c>
      <c r="F3226" s="2">
        <v>3000000</v>
      </c>
      <c r="G3226" s="1">
        <f>D3226/$C$3</f>
        <v>7.0386272826645349E-2</v>
      </c>
      <c r="H3226" s="1">
        <f>F3226/$C$3</f>
        <v>3.0165545497133722E-2</v>
      </c>
      <c r="I3226" s="1">
        <f>$B$3/G3226</f>
        <v>94.194503185714282</v>
      </c>
      <c r="J3226" s="1">
        <f>$B$3/H3226</f>
        <v>219.78717409999999</v>
      </c>
      <c r="K3226" s="3">
        <v>623000000</v>
      </c>
      <c r="L3226" s="3">
        <v>339000000</v>
      </c>
      <c r="M3226" s="1">
        <f>(K3226-L3226)/C3226</f>
        <v>9.6379759056032199</v>
      </c>
      <c r="N3226" s="1">
        <f>B3226/M3226</f>
        <v>0.86117667042253532</v>
      </c>
      <c r="O3226" s="3">
        <v>284000000</v>
      </c>
      <c r="P3226" s="1">
        <f>F3226/O3226*100</f>
        <v>1.056338028169014</v>
      </c>
      <c r="Q3226" s="1">
        <f>D3226/O3226*100</f>
        <v>2.464788732394366</v>
      </c>
      <c r="R3226" s="1">
        <f>B3226/S3226</f>
        <v>3.4939167771428576</v>
      </c>
      <c r="S3226" s="1">
        <f>($O3226+$O3226*($Q3226-$C$1)/$C$1)/$C3226</f>
        <v>2.3755574415219205</v>
      </c>
      <c r="T3226" s="1">
        <f>($O3226+$O3226*($Q3226+T$2-$C$1)/$C$1)/$C3226</f>
        <v>4.3031526226425649</v>
      </c>
      <c r="U3226" s="1">
        <f>($O3226+$O3226*($Q3226+U$2-$C$1)/$C$1)/$C3226</f>
        <v>3.3393550320822425</v>
      </c>
      <c r="V3226" s="1">
        <f>($O3226+$O3226*($Q3226+V$2-$C$1)/$C$1)/$C3226</f>
        <v>2.3755574415219205</v>
      </c>
      <c r="AA3226"/>
      <c r="AB3226"/>
    </row>
    <row r="3227" spans="1:28" hidden="1" x14ac:dyDescent="0.2">
      <c r="A3227" t="s">
        <v>2057</v>
      </c>
      <c r="B3227" s="5">
        <v>4.63</v>
      </c>
      <c r="C3227" s="2">
        <v>142197697</v>
      </c>
      <c r="D3227" s="2">
        <v>85000000</v>
      </c>
      <c r="E3227" t="s">
        <v>27</v>
      </c>
      <c r="F3227" s="2">
        <v>85000000</v>
      </c>
      <c r="G3227" s="1">
        <f>D3227/$C$3</f>
        <v>0.8546904557521221</v>
      </c>
      <c r="H3227" s="1">
        <f>F3227/$C$3</f>
        <v>0.8546904557521221</v>
      </c>
      <c r="I3227" s="1">
        <f>$B$3/G3227</f>
        <v>7.7571943799999996</v>
      </c>
      <c r="J3227" s="1">
        <f>$B$3/H3227</f>
        <v>7.7571943799999996</v>
      </c>
      <c r="K3227" s="2">
        <v>2951000000</v>
      </c>
      <c r="L3227" s="2">
        <v>1428000000</v>
      </c>
      <c r="M3227" s="1">
        <f>(K3227-L3227)/C3227</f>
        <v>10.710440690189238</v>
      </c>
      <c r="N3227" s="1">
        <f>B3227/M3227</f>
        <v>0.43228846822718314</v>
      </c>
      <c r="O3227" s="2">
        <v>1524000000</v>
      </c>
      <c r="P3227" s="1">
        <f>F3227/O3227*100</f>
        <v>5.5774278215223099</v>
      </c>
      <c r="Q3227" s="1">
        <f>D3227/O3227*100</f>
        <v>5.5774278215223099</v>
      </c>
      <c r="R3227" s="1">
        <f>B3227/S3227</f>
        <v>0.77455922012941181</v>
      </c>
      <c r="S3227" s="1">
        <f>($O3227+$O3227*($Q3227-$C$1)/$C$1)/$C3227</f>
        <v>5.9775932939335856</v>
      </c>
      <c r="T3227" s="1">
        <f>($O3227+$O3227*($Q3227+T$2-$C$1)/$C$1)/$C3227</f>
        <v>8.1210879245111833</v>
      </c>
      <c r="U3227" s="1">
        <f>($O3227+$O3227*($Q3227+U$2-$C$1)/$C$1)/$C3227</f>
        <v>7.0493406092223845</v>
      </c>
      <c r="V3227" s="1">
        <f>($O3227+$O3227*($Q3227+V$2-$C$1)/$C$1)/$C3227</f>
        <v>5.9775932939335856</v>
      </c>
      <c r="AA3227"/>
      <c r="AB3227"/>
    </row>
    <row r="3228" spans="1:28" hidden="1" x14ac:dyDescent="0.2">
      <c r="A3228" t="s">
        <v>3320</v>
      </c>
      <c r="B3228" s="5">
        <v>1.88</v>
      </c>
      <c r="C3228" s="2">
        <v>6061248</v>
      </c>
      <c r="D3228" s="2">
        <v>-37000000</v>
      </c>
      <c r="E3228" t="s">
        <v>27</v>
      </c>
      <c r="F3228" s="2">
        <v>-4000000</v>
      </c>
      <c r="G3228" s="1">
        <f>D3228/$C$3</f>
        <v>-0.37204172779798256</v>
      </c>
      <c r="H3228" s="1">
        <f>F3228/$C$3</f>
        <v>-4.0220727329511624E-2</v>
      </c>
      <c r="I3228" s="1">
        <f>$B$3/G3228</f>
        <v>-17.820581683783782</v>
      </c>
      <c r="J3228" s="1">
        <f>$B$3/H3228</f>
        <v>-164.84038057500001</v>
      </c>
      <c r="K3228" s="3">
        <v>25000000</v>
      </c>
      <c r="L3228" s="3">
        <v>5000000</v>
      </c>
      <c r="M3228" s="1">
        <f>(K3228-L3228)/C3228</f>
        <v>3.2996505010189319</v>
      </c>
      <c r="N3228" s="1">
        <f>B3228/M3228</f>
        <v>0.56975731200000002</v>
      </c>
      <c r="O3228" s="3">
        <v>20000000</v>
      </c>
      <c r="P3228" s="1">
        <f>F3228/O3228*100</f>
        <v>-20</v>
      </c>
      <c r="Q3228" s="1">
        <f>D3228/O3228*100</f>
        <v>-185</v>
      </c>
      <c r="R3228" s="1">
        <f>B3228/S3228</f>
        <v>-3.0797692540540537E-2</v>
      </c>
      <c r="S3228" s="1">
        <f>($O3228+$O3228*($Q3228-$C$1)/$C$1)/$C3228</f>
        <v>-61.043534268850244</v>
      </c>
      <c r="T3228" s="1">
        <f>($O3228+$O3228*($Q3228+T$2-$C$1)/$C$1)/$C3228</f>
        <v>-60.383604168646457</v>
      </c>
      <c r="U3228" s="1">
        <f>($O3228+$O3228*($Q3228+U$2-$C$1)/$C$1)/$C3228</f>
        <v>-60.713569218748347</v>
      </c>
      <c r="V3228" s="1">
        <f>($O3228+$O3228*($Q3228+V$2-$C$1)/$C$1)/$C3228</f>
        <v>-61.043534268850244</v>
      </c>
      <c r="AA3228"/>
      <c r="AB3228"/>
    </row>
    <row r="3229" spans="1:28" hidden="1" x14ac:dyDescent="0.2">
      <c r="A3229" t="s">
        <v>3321</v>
      </c>
      <c r="B3229" s="5">
        <v>3.93</v>
      </c>
      <c r="C3229" s="2">
        <v>37131262</v>
      </c>
      <c r="D3229" s="2">
        <v>-77000000</v>
      </c>
      <c r="E3229" t="s">
        <v>27</v>
      </c>
      <c r="F3229" s="2">
        <v>-77000000</v>
      </c>
      <c r="G3229" s="1">
        <f>D3229/$C$3</f>
        <v>-0.7742490010930988</v>
      </c>
      <c r="H3229" s="1">
        <f>F3229/$C$3</f>
        <v>-0.7742490010930988</v>
      </c>
      <c r="I3229" s="1">
        <f>$B$3/G3229</f>
        <v>-8.5631366532467528</v>
      </c>
      <c r="J3229" s="1">
        <f>$B$3/H3229</f>
        <v>-8.5631366532467528</v>
      </c>
      <c r="K3229" s="3">
        <v>167000000</v>
      </c>
      <c r="L3229" s="3">
        <v>21000000</v>
      </c>
      <c r="M3229" s="1">
        <f>(K3229-L3229)/C3229</f>
        <v>3.9319967094035211</v>
      </c>
      <c r="N3229" s="1">
        <f>B3229/M3229</f>
        <v>0.99949218945205476</v>
      </c>
      <c r="O3229" s="3">
        <v>147000000</v>
      </c>
      <c r="P3229" s="1">
        <f>F3229/O3229*100</f>
        <v>-52.380952380952387</v>
      </c>
      <c r="Q3229" s="1">
        <f>D3229/O3229*100</f>
        <v>-52.380952380952387</v>
      </c>
      <c r="R3229" s="1">
        <f>B3229/S3229</f>
        <v>-0.18951410345454547</v>
      </c>
      <c r="S3229" s="1">
        <f>($O3229+$O3229*($Q3229-$C$1)/$C$1)/$C3229</f>
        <v>-20.737242919456925</v>
      </c>
      <c r="T3229" s="1">
        <f>($O3229+$O3229*($Q3229+T$2-$C$1)/$C$1)/$C3229</f>
        <v>-19.945457280714024</v>
      </c>
      <c r="U3229" s="1">
        <f>($O3229+$O3229*($Q3229+U$2-$C$1)/$C$1)/$C3229</f>
        <v>-20.341350100085474</v>
      </c>
      <c r="V3229" s="1">
        <f>($O3229+$O3229*($Q3229+V$2-$C$1)/$C$1)/$C3229</f>
        <v>-20.737242919456925</v>
      </c>
      <c r="AA3229"/>
      <c r="AB3229"/>
    </row>
    <row r="3230" spans="1:28" hidden="1" x14ac:dyDescent="0.2">
      <c r="A3230" t="s">
        <v>3322</v>
      </c>
      <c r="B3230" s="5">
        <v>0.8</v>
      </c>
      <c r="C3230" s="2">
        <v>72328000</v>
      </c>
      <c r="D3230" s="2">
        <v>-226000000</v>
      </c>
      <c r="E3230" t="s">
        <v>27</v>
      </c>
      <c r="F3230" s="2">
        <v>-226000000</v>
      </c>
      <c r="G3230" s="1">
        <f>D3230/$C$3</f>
        <v>-2.2724710941174071</v>
      </c>
      <c r="H3230" s="1">
        <f>F3230/$C$3</f>
        <v>-2.2724710941174071</v>
      </c>
      <c r="I3230" s="1">
        <f>$B$3/G3230</f>
        <v>-2.9175288597345128</v>
      </c>
      <c r="J3230" s="1">
        <f>$B$3/H3230</f>
        <v>-2.9175288597345128</v>
      </c>
      <c r="K3230" s="4">
        <v>2650000000</v>
      </c>
      <c r="L3230" s="3">
        <v>782000000</v>
      </c>
      <c r="M3230" s="1">
        <f>(K3230-L3230)/C3230</f>
        <v>25.826789072005308</v>
      </c>
      <c r="N3230" s="1">
        <f>B3230/M3230</f>
        <v>3.0975588865096361E-2</v>
      </c>
      <c r="O3230" s="4">
        <v>1868000000</v>
      </c>
      <c r="P3230" s="1">
        <f>F3230/O3230*100</f>
        <v>-12.098501070663811</v>
      </c>
      <c r="Q3230" s="1">
        <f>D3230/O3230*100</f>
        <v>-12.098501070663811</v>
      </c>
      <c r="R3230" s="1">
        <f>B3230/S3230</f>
        <v>-2.5602831858407081E-2</v>
      </c>
      <c r="S3230" s="1">
        <f>($O3230+$O3230*($Q3230-$C$1)/$C$1)/$C3230</f>
        <v>-31.246543523946468</v>
      </c>
      <c r="T3230" s="1">
        <f>($O3230+$O3230*($Q3230+T$2-$C$1)/$C$1)/$C3230</f>
        <v>-26.081185709545405</v>
      </c>
      <c r="U3230" s="1">
        <f>($O3230+$O3230*($Q3230+U$2-$C$1)/$C$1)/$C3230</f>
        <v>-28.663864616745936</v>
      </c>
      <c r="V3230" s="1">
        <f>($O3230+$O3230*($Q3230+V$2-$C$1)/$C$1)/$C3230</f>
        <v>-31.246543523946468</v>
      </c>
      <c r="AA3230"/>
      <c r="AB3230"/>
    </row>
    <row r="3231" spans="1:28" s="13" customFormat="1" hidden="1" x14ac:dyDescent="0.2">
      <c r="A3231" s="13" t="s">
        <v>4301</v>
      </c>
      <c r="B3231" s="14">
        <v>32.630000000000003</v>
      </c>
      <c r="C3231" s="15">
        <v>663440036</v>
      </c>
      <c r="D3231" s="15">
        <v>2790000000</v>
      </c>
      <c r="E3231" s="13" t="s">
        <v>27</v>
      </c>
      <c r="F3231" s="15">
        <v>1056000000</v>
      </c>
      <c r="G3231" s="16">
        <f>D3231/$C$3</f>
        <v>28.053957312334358</v>
      </c>
      <c r="H3231" s="16">
        <f>F3231/$C$3</f>
        <v>10.618272014991069</v>
      </c>
      <c r="I3231" s="16">
        <f>$B$3/G3231</f>
        <v>0.23633029473118281</v>
      </c>
      <c r="J3231" s="16">
        <f>$B$3/H3231</f>
        <v>0.62439538096590907</v>
      </c>
      <c r="K3231" s="15">
        <v>105943000000</v>
      </c>
      <c r="L3231" s="15">
        <v>90823000000</v>
      </c>
      <c r="M3231" s="16">
        <f>(K3231-L3231)/C3231</f>
        <v>22.790303839908752</v>
      </c>
      <c r="N3231" s="16">
        <f>B3231/M3231</f>
        <v>1.4317492311296296</v>
      </c>
      <c r="O3231" s="15">
        <v>15120000000</v>
      </c>
      <c r="P3231" s="16">
        <f>F3231/O3231*100</f>
        <v>6.9841269841269842</v>
      </c>
      <c r="Q3231" s="16">
        <f>D3231/O3231*100</f>
        <v>18.452380952380953</v>
      </c>
      <c r="R3231" s="16">
        <f>B3231/S3231</f>
        <v>0.77591571235412193</v>
      </c>
      <c r="S3231" s="16">
        <f>($O3231+$O3231*($Q3231-$C$1)/$C$1)/$C3231</f>
        <v>42.053536847450673</v>
      </c>
      <c r="T3231" s="16">
        <f>($O3231+$O3231*($Q3231+T$2-$C$1)/$C$1)/$C3231</f>
        <v>46.611597615432423</v>
      </c>
      <c r="U3231" s="16">
        <f>($O3231+$O3231*($Q3231+U$2-$C$1)/$C$1)/$C3231</f>
        <v>44.332567231441544</v>
      </c>
      <c r="V3231" s="16">
        <f>($O3231+$O3231*($Q3231+V$2-$C$1)/$C$1)/$C3231</f>
        <v>42.053536847450673</v>
      </c>
      <c r="W3231" s="16">
        <f>$Z$1/B3231</f>
        <v>10.193278169373784</v>
      </c>
      <c r="X3231" s="16"/>
      <c r="Y3231" s="16"/>
      <c r="Z3231" s="16"/>
      <c r="AA3231" s="13" t="s">
        <v>5054</v>
      </c>
    </row>
    <row r="3232" spans="1:28" hidden="1" x14ac:dyDescent="0.2">
      <c r="A3232" t="s">
        <v>3324</v>
      </c>
      <c r="B3232" s="5">
        <v>3.56</v>
      </c>
      <c r="C3232" s="2">
        <v>9370119</v>
      </c>
      <c r="D3232" s="2">
        <v>3000000</v>
      </c>
      <c r="E3232" t="s">
        <v>27</v>
      </c>
      <c r="F3232" s="2">
        <v>1.1200000000000001</v>
      </c>
      <c r="G3232" s="1">
        <f>D3232/$C$3</f>
        <v>3.0165545497133722E-2</v>
      </c>
      <c r="H3232" s="1">
        <f>F3232/$C$3</f>
        <v>1.1261803652263257E-8</v>
      </c>
      <c r="I3232" s="1">
        <f>$B$3/G3232</f>
        <v>219.78717409999999</v>
      </c>
      <c r="J3232" s="1">
        <f>$B$3/H3232</f>
        <v>588715644.91071427</v>
      </c>
      <c r="K3232" s="3">
        <v>39000000</v>
      </c>
      <c r="L3232" s="3">
        <v>9000000</v>
      </c>
      <c r="M3232" s="1">
        <f>(K3232-L3232)/C3232</f>
        <v>3.2016669158630751</v>
      </c>
      <c r="N3232" s="1">
        <f>B3232/M3232</f>
        <v>1.1119207879999999</v>
      </c>
      <c r="O3232" s="3">
        <v>30000000</v>
      </c>
      <c r="P3232" s="1">
        <f>F3232/O3232*100</f>
        <v>3.7333333333333337E-6</v>
      </c>
      <c r="Q3232" s="1">
        <f>D3232/O3232*100</f>
        <v>10</v>
      </c>
      <c r="R3232" s="1">
        <f>B3232/S3232</f>
        <v>1.1119207879999999</v>
      </c>
      <c r="S3232" s="1">
        <f>($O3232+$O3232*($Q3232-$C$1)/$C$1)/$C3232</f>
        <v>3.2016669158630751</v>
      </c>
      <c r="T3232" s="1">
        <f>($O3232+$O3232*($Q3232+T$2-$C$1)/$C$1)/$C3232</f>
        <v>3.8420002990356901</v>
      </c>
      <c r="U3232" s="1">
        <f>($O3232+$O3232*($Q3232+U$2-$C$1)/$C$1)/$C3232</f>
        <v>3.5218336074493823</v>
      </c>
      <c r="V3232" s="1">
        <f>($O3232+$O3232*($Q3232+V$2-$C$1)/$C$1)/$C3232</f>
        <v>3.2016669158630751</v>
      </c>
      <c r="AA3232"/>
      <c r="AB3232"/>
    </row>
    <row r="3233" spans="1:28" hidden="1" x14ac:dyDescent="0.2">
      <c r="A3233" t="s">
        <v>3325</v>
      </c>
      <c r="B3233" s="5">
        <v>0.88</v>
      </c>
      <c r="C3233" s="2">
        <v>6259655</v>
      </c>
      <c r="D3233" s="2">
        <v>-12000000</v>
      </c>
      <c r="E3233" t="s">
        <v>139</v>
      </c>
      <c r="F3233" s="2">
        <v>-3000000</v>
      </c>
      <c r="G3233" s="1">
        <f>D3233/$C$3</f>
        <v>-0.12066218198853489</v>
      </c>
      <c r="H3233" s="1">
        <f>F3233/$C$3</f>
        <v>-3.0165545497133722E-2</v>
      </c>
      <c r="I3233" s="1">
        <f>$B$3/G3233</f>
        <v>-54.946793524999997</v>
      </c>
      <c r="J3233" s="1">
        <f>$B$3/H3233</f>
        <v>-219.78717409999999</v>
      </c>
      <c r="K3233" s="3">
        <v>15000000</v>
      </c>
      <c r="L3233" s="3">
        <v>5000000</v>
      </c>
      <c r="M3233" s="1">
        <f>(K3233-L3233)/C3233</f>
        <v>1.5975321323619274</v>
      </c>
      <c r="N3233" s="1">
        <f>B3233/M3233</f>
        <v>0.55084964000000003</v>
      </c>
      <c r="O3233" s="3">
        <v>11000000</v>
      </c>
      <c r="P3233" s="1">
        <f>F3233/O3233*100</f>
        <v>-27.27272727272727</v>
      </c>
      <c r="Q3233" s="1">
        <f>D3233/O3233*100</f>
        <v>-109.09090909090908</v>
      </c>
      <c r="R3233" s="1">
        <f>B3233/S3233</f>
        <v>-4.5904136666666678E-2</v>
      </c>
      <c r="S3233" s="1">
        <f>($O3233+$O3233*($Q3233-$C$1)/$C$1)/$C3233</f>
        <v>-19.170385588343123</v>
      </c>
      <c r="T3233" s="1">
        <f>($O3233+$O3233*($Q3233+T$2-$C$1)/$C$1)/$C3233</f>
        <v>-18.818928519223498</v>
      </c>
      <c r="U3233" s="1">
        <f>($O3233+$O3233*($Q3233+U$2-$C$1)/$C$1)/$C3233</f>
        <v>-18.99465705378331</v>
      </c>
      <c r="V3233" s="1">
        <f>($O3233+$O3233*($Q3233+V$2-$C$1)/$C$1)/$C3233</f>
        <v>-19.170385588343123</v>
      </c>
      <c r="AA3233"/>
      <c r="AB3233"/>
    </row>
    <row r="3234" spans="1:28" hidden="1" x14ac:dyDescent="0.2">
      <c r="A3234" t="s">
        <v>3326</v>
      </c>
      <c r="B3234" s="5">
        <v>13.33</v>
      </c>
      <c r="C3234" s="2">
        <v>98930000</v>
      </c>
      <c r="D3234" s="2">
        <v>-212000000</v>
      </c>
      <c r="E3234" t="s">
        <v>27</v>
      </c>
      <c r="F3234" s="2">
        <v>-26000000</v>
      </c>
      <c r="G3234" s="1">
        <f>D3234/$C$3</f>
        <v>-2.1316985484641164</v>
      </c>
      <c r="H3234" s="1">
        <f>F3234/$C$3</f>
        <v>-0.26143472764182557</v>
      </c>
      <c r="I3234" s="1">
        <f>$B$3/G3234</f>
        <v>-3.1101958599056601</v>
      </c>
      <c r="J3234" s="1">
        <f>$B$3/H3234</f>
        <v>-25.360058550000002</v>
      </c>
      <c r="K3234" s="4">
        <v>2886000000</v>
      </c>
      <c r="L3234" s="4">
        <v>1583000000</v>
      </c>
      <c r="M3234" s="1">
        <f>(K3234-L3234)/C3234</f>
        <v>13.170928939654301</v>
      </c>
      <c r="N3234" s="1">
        <f>B3234/M3234</f>
        <v>1.0120774366845742</v>
      </c>
      <c r="O3234" s="4">
        <v>1297000000</v>
      </c>
      <c r="P3234" s="1">
        <f>F3234/O3234*100</f>
        <v>-2.004626060138782</v>
      </c>
      <c r="Q3234" s="1">
        <f>D3234/O3234*100</f>
        <v>-16.345412490362374</v>
      </c>
      <c r="R3234" s="1">
        <f>B3234/S3234</f>
        <v>-0.62204570754716981</v>
      </c>
      <c r="S3234" s="1">
        <f>($O3234+$O3234*($Q3234-$C$1)/$C$1)/$C3234</f>
        <v>-21.429293439805924</v>
      </c>
      <c r="T3234" s="1">
        <f>($O3234+$O3234*($Q3234+T$2-$C$1)/$C$1)/$C3234</f>
        <v>-18.807237440614575</v>
      </c>
      <c r="U3234" s="1">
        <f>($O3234+$O3234*($Q3234+U$2-$C$1)/$C$1)/$C3234</f>
        <v>-20.118265440210251</v>
      </c>
      <c r="V3234" s="1">
        <f>($O3234+$O3234*($Q3234+V$2-$C$1)/$C$1)/$C3234</f>
        <v>-21.429293439805924</v>
      </c>
      <c r="AA3234"/>
      <c r="AB3234"/>
    </row>
    <row r="3235" spans="1:28" hidden="1" x14ac:dyDescent="0.2">
      <c r="A3235" t="s">
        <v>3327</v>
      </c>
      <c r="B3235" s="5">
        <v>24.66</v>
      </c>
      <c r="C3235" s="2">
        <v>50966000</v>
      </c>
      <c r="D3235" s="2">
        <v>72000000</v>
      </c>
      <c r="E3235" t="s">
        <v>27</v>
      </c>
      <c r="F3235" s="2">
        <v>25000000</v>
      </c>
      <c r="G3235" s="1">
        <f>D3235/$C$3</f>
        <v>0.72397309193120929</v>
      </c>
      <c r="H3235" s="1">
        <f>F3235/$C$3</f>
        <v>0.25137954580944766</v>
      </c>
      <c r="I3235" s="1">
        <f>$B$3/G3235</f>
        <v>9.1577989208333328</v>
      </c>
      <c r="J3235" s="1">
        <f>$B$3/H3235</f>
        <v>26.374460892000002</v>
      </c>
      <c r="K3235" s="4">
        <v>8135000000</v>
      </c>
      <c r="L3235" s="4">
        <v>6991000000</v>
      </c>
      <c r="M3235" s="1">
        <f>(K3235-L3235)/C3235</f>
        <v>22.446336773535297</v>
      </c>
      <c r="N3235" s="1">
        <f>B3235/M3235</f>
        <v>1.0986202447552449</v>
      </c>
      <c r="O3235" s="4">
        <v>1145000000</v>
      </c>
      <c r="P3235" s="1">
        <f>F3235/O3235*100</f>
        <v>2.1834061135371177</v>
      </c>
      <c r="Q3235" s="1">
        <f>D3235/O3235*100</f>
        <v>6.2882096069869</v>
      </c>
      <c r="R3235" s="1">
        <f>B3235/S3235</f>
        <v>1.7455855</v>
      </c>
      <c r="S3235" s="1">
        <f>($O3235+$O3235*($Q3235-$C$1)/$C$1)/$C3235</f>
        <v>14.127065102225012</v>
      </c>
      <c r="T3235" s="1">
        <f>($O3235+$O3235*($Q3235+T$2-$C$1)/$C$1)/$C3235</f>
        <v>18.62025664168269</v>
      </c>
      <c r="U3235" s="1">
        <f>($O3235+$O3235*($Q3235+U$2-$C$1)/$C$1)/$C3235</f>
        <v>16.373660871953852</v>
      </c>
      <c r="V3235" s="1">
        <f>($O3235+$O3235*($Q3235+V$2-$C$1)/$C$1)/$C3235</f>
        <v>14.127065102225012</v>
      </c>
      <c r="AA3235"/>
      <c r="AB3235"/>
    </row>
    <row r="3236" spans="1:28" hidden="1" x14ac:dyDescent="0.2">
      <c r="A3236" t="s">
        <v>3328</v>
      </c>
      <c r="B3236" s="5">
        <v>45.52</v>
      </c>
      <c r="C3236" s="2">
        <v>200800000</v>
      </c>
      <c r="D3236" s="2">
        <v>426000000</v>
      </c>
      <c r="E3236" t="s">
        <v>27</v>
      </c>
      <c r="F3236" s="2">
        <v>251000000</v>
      </c>
      <c r="G3236" s="1">
        <f>D3236/$C$3</f>
        <v>4.2835074605929879</v>
      </c>
      <c r="H3236" s="1">
        <f>F3236/$C$3</f>
        <v>2.5238506399268545</v>
      </c>
      <c r="I3236" s="1">
        <f>$B$3/G3236</f>
        <v>1.5477970007042254</v>
      </c>
      <c r="J3236" s="1">
        <f>$B$3/H3236</f>
        <v>2.6269383358565737</v>
      </c>
      <c r="K3236" s="4">
        <v>11084000000</v>
      </c>
      <c r="L3236" s="4">
        <v>6898000000</v>
      </c>
      <c r="M3236" s="1">
        <f>(K3236-L3236)/C3236</f>
        <v>20.846613545816734</v>
      </c>
      <c r="N3236" s="1">
        <f>B3236/M3236</f>
        <v>2.1835680840898233</v>
      </c>
      <c r="O3236" s="4">
        <v>4186000000</v>
      </c>
      <c r="P3236" s="1">
        <f>F3236/O3236*100</f>
        <v>5.9961777353081702</v>
      </c>
      <c r="Q3236" s="1">
        <f>D3236/O3236*100</f>
        <v>10.176779741997134</v>
      </c>
      <c r="R3236" s="1">
        <f>B3236/S3236</f>
        <v>2.1456375586854461</v>
      </c>
      <c r="S3236" s="1">
        <f>($O3236+$O3236*($Q3236-$C$1)/$C$1)/$C3236</f>
        <v>21.215139442231077</v>
      </c>
      <c r="T3236" s="1">
        <f>($O3236+$O3236*($Q3236+T$2-$C$1)/$C$1)/$C3236</f>
        <v>25.384462151394423</v>
      </c>
      <c r="U3236" s="1">
        <f>($O3236+$O3236*($Q3236+U$2-$C$1)/$C$1)/$C3236</f>
        <v>23.29980079681275</v>
      </c>
      <c r="V3236" s="1">
        <f>($O3236+$O3236*($Q3236+V$2-$C$1)/$C$1)/$C3236</f>
        <v>21.215139442231077</v>
      </c>
      <c r="AA3236"/>
      <c r="AB3236"/>
    </row>
    <row r="3237" spans="1:28" hidden="1" x14ac:dyDescent="0.2">
      <c r="A3237" t="s">
        <v>3329</v>
      </c>
      <c r="B3237" s="5">
        <v>35.799999999999997</v>
      </c>
      <c r="C3237" s="2">
        <v>4767758</v>
      </c>
      <c r="D3237" s="2">
        <v>12000000</v>
      </c>
      <c r="E3237" t="s">
        <v>27</v>
      </c>
      <c r="F3237" s="2">
        <v>2000000</v>
      </c>
      <c r="G3237" s="1">
        <f>D3237/$C$3</f>
        <v>0.12066218198853489</v>
      </c>
      <c r="H3237" s="1">
        <f>F3237/$C$3</f>
        <v>2.0110363664755812E-2</v>
      </c>
      <c r="I3237" s="1">
        <f>$B$3/G3237</f>
        <v>54.946793524999997</v>
      </c>
      <c r="J3237" s="1">
        <f>$B$3/H3237</f>
        <v>329.68076115000002</v>
      </c>
      <c r="K3237" s="4">
        <v>1046000000</v>
      </c>
      <c r="L3237" s="3">
        <v>921000000</v>
      </c>
      <c r="M3237" s="1">
        <f>(K3237-L3237)/C3237</f>
        <v>26.217773637000871</v>
      </c>
      <c r="N3237" s="1">
        <f>B3237/M3237</f>
        <v>1.3654858911999999</v>
      </c>
      <c r="O3237" s="3">
        <v>125000000</v>
      </c>
      <c r="P3237" s="1">
        <f>F3237/O3237*100</f>
        <v>1.6</v>
      </c>
      <c r="Q3237" s="1">
        <f>D3237/O3237*100</f>
        <v>9.6</v>
      </c>
      <c r="R3237" s="1">
        <f>B3237/S3237</f>
        <v>1.4223811366666665</v>
      </c>
      <c r="S3237" s="1">
        <f>($O3237+$O3237*($Q3237-$C$1)/$C$1)/$C3237</f>
        <v>25.169062691520836</v>
      </c>
      <c r="T3237" s="1">
        <f>($O3237+$O3237*($Q3237+T$2-$C$1)/$C$1)/$C3237</f>
        <v>30.412617418921009</v>
      </c>
      <c r="U3237" s="1">
        <f>($O3237+$O3237*($Q3237+U$2-$C$1)/$C$1)/$C3237</f>
        <v>27.790840055220922</v>
      </c>
      <c r="V3237" s="1">
        <f>($O3237+$O3237*($Q3237+V$2-$C$1)/$C$1)/$C3237</f>
        <v>25.169062691520836</v>
      </c>
      <c r="AA3237"/>
      <c r="AB3237"/>
    </row>
    <row r="3238" spans="1:28" hidden="1" x14ac:dyDescent="0.2">
      <c r="A3238" t="s">
        <v>3330</v>
      </c>
      <c r="B3238" s="5" t="s">
        <v>46</v>
      </c>
      <c r="C3238" s="2">
        <v>0</v>
      </c>
      <c r="D3238" s="2" t="s">
        <v>41</v>
      </c>
      <c r="E3238" t="s">
        <v>42</v>
      </c>
      <c r="F3238" s="2" t="s">
        <v>41</v>
      </c>
      <c r="G3238" s="1" t="e">
        <f>D3238/$C$3</f>
        <v>#VALUE!</v>
      </c>
      <c r="H3238" s="1" t="e">
        <f>F3238/$C$3</f>
        <v>#VALUE!</v>
      </c>
      <c r="I3238" s="1" t="e">
        <f>$B$3/G3238</f>
        <v>#VALUE!</v>
      </c>
      <c r="J3238" s="1" t="e">
        <f>$B$3/H3238</f>
        <v>#VALUE!</v>
      </c>
      <c r="K3238" s="2" t="s">
        <v>41</v>
      </c>
      <c r="L3238" s="2" t="s">
        <v>41</v>
      </c>
      <c r="M3238" s="1" t="e">
        <f>(K3238-L3238)/C3238</f>
        <v>#VALUE!</v>
      </c>
      <c r="N3238" s="1" t="e">
        <f>B3238/M3238</f>
        <v>#VALUE!</v>
      </c>
      <c r="O3238" s="2" t="s">
        <v>41</v>
      </c>
      <c r="P3238" s="1" t="e">
        <f>F3238/O3238*100</f>
        <v>#VALUE!</v>
      </c>
      <c r="Q3238" s="1" t="e">
        <f>D3238/O3238*100</f>
        <v>#VALUE!</v>
      </c>
      <c r="R3238" s="1" t="e">
        <f>B3238/S3238</f>
        <v>#VALUE!</v>
      </c>
      <c r="S3238" s="1" t="e">
        <f>($O3238+$O3238*($Q3238-$C$1)/$C$1)/$C3238</f>
        <v>#VALUE!</v>
      </c>
      <c r="T3238" s="1" t="e">
        <f>($O3238+$O3238*($Q3238+T$2-$C$1)/$C$1)/$C3238</f>
        <v>#VALUE!</v>
      </c>
      <c r="U3238" s="1" t="e">
        <f>($O3238+$O3238*($Q3238+U$2-$C$1)/$C$1)/$C3238</f>
        <v>#VALUE!</v>
      </c>
      <c r="V3238" s="1" t="e">
        <f>($O3238+$O3238*($Q3238+V$2-$C$1)/$C$1)/$C3238</f>
        <v>#VALUE!</v>
      </c>
      <c r="AA3238"/>
      <c r="AB3238"/>
    </row>
    <row r="3239" spans="1:28" hidden="1" x14ac:dyDescent="0.2">
      <c r="A3239" t="s">
        <v>3331</v>
      </c>
      <c r="B3239" s="5">
        <v>13.01</v>
      </c>
      <c r="C3239" s="2">
        <v>59423000</v>
      </c>
      <c r="D3239" s="2">
        <v>-19000000</v>
      </c>
      <c r="E3239" t="s">
        <v>27</v>
      </c>
      <c r="F3239" s="2">
        <v>-32000000</v>
      </c>
      <c r="G3239" s="1">
        <f>D3239/$C$3</f>
        <v>-0.19104845481518024</v>
      </c>
      <c r="H3239" s="1">
        <f>F3239/$C$3</f>
        <v>-0.32176581863609299</v>
      </c>
      <c r="I3239" s="1">
        <f>$B$3/G3239</f>
        <v>-34.703238015789474</v>
      </c>
      <c r="J3239" s="1">
        <f>$B$3/H3239</f>
        <v>-20.605047571875001</v>
      </c>
      <c r="K3239" s="4">
        <v>1934000000</v>
      </c>
      <c r="L3239" s="3">
        <v>548000000</v>
      </c>
      <c r="M3239" s="1">
        <f>(K3239-L3239)/C3239</f>
        <v>23.324302037931442</v>
      </c>
      <c r="N3239" s="1">
        <f>B3239/M3239</f>
        <v>0.55778732323232316</v>
      </c>
      <c r="O3239" s="4">
        <v>1386000000</v>
      </c>
      <c r="P3239" s="1">
        <f>F3239/O3239*100</f>
        <v>-2.3088023088023086</v>
      </c>
      <c r="Q3239" s="1">
        <f>D3239/O3239*100</f>
        <v>-1.3708513708513708</v>
      </c>
      <c r="R3239" s="1">
        <f>B3239/S3239</f>
        <v>-4.0689117368421055</v>
      </c>
      <c r="S3239" s="1">
        <f>($O3239+$O3239*($Q3239-$C$1)/$C$1)/$C3239</f>
        <v>-3.1974151422849739</v>
      </c>
      <c r="T3239" s="1">
        <f>($O3239+$O3239*($Q3239+T$2-$C$1)/$C$1)/$C3239</f>
        <v>1.4674452653013144</v>
      </c>
      <c r="U3239" s="1">
        <f>($O3239+$O3239*($Q3239+U$2-$C$1)/$C$1)/$C3239</f>
        <v>-0.86498493849182978</v>
      </c>
      <c r="V3239" s="1">
        <f>($O3239+$O3239*($Q3239+V$2-$C$1)/$C$1)/$C3239</f>
        <v>-3.1974151422849739</v>
      </c>
      <c r="AA3239"/>
      <c r="AB3239"/>
    </row>
    <row r="3240" spans="1:28" hidden="1" x14ac:dyDescent="0.2">
      <c r="A3240" t="s">
        <v>3332</v>
      </c>
      <c r="B3240" s="5">
        <v>36.61</v>
      </c>
      <c r="C3240" s="2">
        <v>7306000</v>
      </c>
      <c r="D3240" s="2">
        <v>13000000</v>
      </c>
      <c r="E3240" t="s">
        <v>58</v>
      </c>
      <c r="F3240" s="2">
        <v>4000000</v>
      </c>
      <c r="G3240" s="1">
        <f>D3240/$C$3</f>
        <v>0.13071736382091279</v>
      </c>
      <c r="H3240" s="1">
        <f>F3240/$C$3</f>
        <v>4.0220727329511624E-2</v>
      </c>
      <c r="I3240" s="1">
        <f>$B$3/G3240</f>
        <v>50.720117100000003</v>
      </c>
      <c r="J3240" s="1">
        <f>$B$3/H3240</f>
        <v>164.84038057500001</v>
      </c>
      <c r="K3240" s="3">
        <v>210000000</v>
      </c>
      <c r="L3240" s="3">
        <v>72000000</v>
      </c>
      <c r="M3240" s="1">
        <f>(K3240-L3240)/C3240</f>
        <v>18.888584724883657</v>
      </c>
      <c r="N3240" s="1">
        <f>B3240/M3240</f>
        <v>1.9382076811594202</v>
      </c>
      <c r="O3240" s="3">
        <v>138000000</v>
      </c>
      <c r="P3240" s="1">
        <f>F3240/O3240*100</f>
        <v>2.8985507246376812</v>
      </c>
      <c r="Q3240" s="1">
        <f>D3240/O3240*100</f>
        <v>9.4202898550724647</v>
      </c>
      <c r="R3240" s="1">
        <f>B3240/S3240</f>
        <v>2.0574819999999998</v>
      </c>
      <c r="S3240" s="1">
        <f>($O3240+$O3240*($Q3240-$C$1)/$C$1)/$C3240</f>
        <v>17.793594306049823</v>
      </c>
      <c r="T3240" s="1">
        <f>($O3240+$O3240*($Q3240+T$2-$C$1)/$C$1)/$C3240</f>
        <v>21.571311251026554</v>
      </c>
      <c r="U3240" s="1">
        <f>($O3240+$O3240*($Q3240+U$2-$C$1)/$C$1)/$C3240</f>
        <v>19.682452778538188</v>
      </c>
      <c r="V3240" s="1">
        <f>($O3240+$O3240*($Q3240+V$2-$C$1)/$C$1)/$C3240</f>
        <v>17.793594306049823</v>
      </c>
      <c r="AA3240"/>
      <c r="AB3240"/>
    </row>
    <row r="3241" spans="1:28" hidden="1" x14ac:dyDescent="0.2">
      <c r="A3241" t="s">
        <v>3333</v>
      </c>
      <c r="B3241" s="5">
        <v>26.51</v>
      </c>
      <c r="C3241" s="2">
        <v>5726486</v>
      </c>
      <c r="D3241" s="2">
        <v>4000000</v>
      </c>
      <c r="E3241" t="s">
        <v>30</v>
      </c>
      <c r="F3241" s="2">
        <v>0.93</v>
      </c>
      <c r="G3241" s="1">
        <f>D3241/$C$3</f>
        <v>4.0220727329511624E-2</v>
      </c>
      <c r="H3241" s="1">
        <f>F3241/$C$3</f>
        <v>9.3513191041114545E-9</v>
      </c>
      <c r="I3241" s="1">
        <f>$B$3/G3241</f>
        <v>164.84038057500001</v>
      </c>
      <c r="J3241" s="1">
        <f>$B$3/H3241</f>
        <v>708990884.19354832</v>
      </c>
      <c r="K3241" s="3">
        <v>522000000</v>
      </c>
      <c r="L3241" s="3">
        <v>433000000</v>
      </c>
      <c r="M3241" s="1">
        <f>(K3241-L3241)/C3241</f>
        <v>15.54181744266903</v>
      </c>
      <c r="N3241" s="1">
        <f>B3241/M3241</f>
        <v>1.70572071752809</v>
      </c>
      <c r="O3241" s="3">
        <v>88000000</v>
      </c>
      <c r="P3241" s="1">
        <f>F3241/O3241*100</f>
        <v>1.0568181818181819E-6</v>
      </c>
      <c r="Q3241" s="1">
        <f>D3241/O3241*100</f>
        <v>4.5454545454545459</v>
      </c>
      <c r="R3241" s="1">
        <f>B3241/S3241</f>
        <v>3.7952285964999994</v>
      </c>
      <c r="S3241" s="1">
        <f>($O3241+$O3241*($Q3241-$C$1)/$C$1)/$C3241</f>
        <v>6.9850864910872055</v>
      </c>
      <c r="T3241" s="1">
        <f>($O3241+$O3241*($Q3241+T$2-$C$1)/$C$1)/$C3241</f>
        <v>10.058524547165575</v>
      </c>
      <c r="U3241" s="1">
        <f>($O3241+$O3241*($Q3241+U$2-$C$1)/$C$1)/$C3241</f>
        <v>8.5218055191263904</v>
      </c>
      <c r="V3241" s="1">
        <f>($O3241+$O3241*($Q3241+V$2-$C$1)/$C$1)/$C3241</f>
        <v>6.9850864910872055</v>
      </c>
      <c r="AA3241"/>
      <c r="AB3241"/>
    </row>
    <row r="3242" spans="1:28" hidden="1" x14ac:dyDescent="0.2">
      <c r="A3242" t="s">
        <v>3334</v>
      </c>
      <c r="B3242" s="5">
        <v>129.66</v>
      </c>
      <c r="C3242" s="2">
        <v>118976000</v>
      </c>
      <c r="D3242" s="2">
        <v>-125000000</v>
      </c>
      <c r="E3242" t="s">
        <v>275</v>
      </c>
      <c r="F3242" s="2">
        <v>-63000000</v>
      </c>
      <c r="G3242" s="1">
        <f>D3242/$C$3</f>
        <v>-1.2568977290472383</v>
      </c>
      <c r="H3242" s="1">
        <f>F3242/$C$3</f>
        <v>-0.63347645543980813</v>
      </c>
      <c r="I3242" s="1">
        <f>$B$3/G3242</f>
        <v>-5.2748921784</v>
      </c>
      <c r="J3242" s="1">
        <f>$B$3/H3242</f>
        <v>-10.46605590952381</v>
      </c>
      <c r="K3242" s="4">
        <v>1871000000</v>
      </c>
      <c r="L3242" s="4">
        <v>1472000000</v>
      </c>
      <c r="M3242" s="1">
        <f>(K3242-L3242)/C3242</f>
        <v>3.3536175363098439</v>
      </c>
      <c r="N3242" s="1">
        <f>B3242/M3242</f>
        <v>38.662727218045113</v>
      </c>
      <c r="O3242" s="3">
        <v>398000000</v>
      </c>
      <c r="P3242" s="1">
        <f>F3242/O3242*100</f>
        <v>-15.829145728643216</v>
      </c>
      <c r="Q3242" s="1">
        <f>D3242/O3242*100</f>
        <v>-31.4070351758794</v>
      </c>
      <c r="R3242" s="1">
        <f>B3242/S3242</f>
        <v>-12.341142527999997</v>
      </c>
      <c r="S3242" s="1">
        <f>($O3242+$O3242*($Q3242-$C$1)/$C$1)/$C3242</f>
        <v>-10.506320602474451</v>
      </c>
      <c r="T3242" s="1">
        <f>($O3242+$O3242*($Q3242+T$2-$C$1)/$C$1)/$C3242</f>
        <v>-9.8372781065088777</v>
      </c>
      <c r="U3242" s="1">
        <f>($O3242+$O3242*($Q3242+U$2-$C$1)/$C$1)/$C3242</f>
        <v>-10.171799354491665</v>
      </c>
      <c r="V3242" s="1">
        <f>($O3242+$O3242*($Q3242+V$2-$C$1)/$C$1)/$C3242</f>
        <v>-10.506320602474451</v>
      </c>
      <c r="AA3242"/>
      <c r="AB3242"/>
    </row>
    <row r="3243" spans="1:28" hidden="1" x14ac:dyDescent="0.2">
      <c r="A3243" t="s">
        <v>3335</v>
      </c>
      <c r="B3243" s="5" t="s">
        <v>46</v>
      </c>
      <c r="C3243" s="2">
        <v>6411308</v>
      </c>
      <c r="D3243" s="2">
        <v>-9000000</v>
      </c>
      <c r="E3243" t="s">
        <v>201</v>
      </c>
      <c r="F3243" s="2">
        <v>-23000000</v>
      </c>
      <c r="G3243" s="1">
        <f>D3243/$C$3</f>
        <v>-9.0496636491401161E-2</v>
      </c>
      <c r="H3243" s="1">
        <f>F3243/$C$3</f>
        <v>-0.23126918214469186</v>
      </c>
      <c r="I3243" s="1">
        <f>$B$3/G3243</f>
        <v>-73.262391366666662</v>
      </c>
      <c r="J3243" s="1">
        <f>$B$3/H3243</f>
        <v>-28.667892273913044</v>
      </c>
      <c r="K3243" s="3">
        <v>24000000</v>
      </c>
      <c r="L3243" s="3">
        <v>37000000</v>
      </c>
      <c r="M3243" s="1">
        <f>(K3243-L3243)/C3243</f>
        <v>-2.0276673652240698</v>
      </c>
      <c r="N3243" s="1" t="e">
        <f>B3243/M3243</f>
        <v>#VALUE!</v>
      </c>
      <c r="O3243" s="3">
        <v>-13000000</v>
      </c>
      <c r="P3243" s="1">
        <f>F3243/O3243*100</f>
        <v>176.92307692307691</v>
      </c>
      <c r="Q3243" s="1">
        <f>D3243/O3243*100</f>
        <v>69.230769230769226</v>
      </c>
      <c r="R3243" s="1" t="e">
        <f>B3243/S3243</f>
        <v>#VALUE!</v>
      </c>
      <c r="S3243" s="1">
        <f>($O3243+$O3243*($Q3243-$C$1)/$C$1)/$C3243</f>
        <v>-14.037697143858944</v>
      </c>
      <c r="T3243" s="1">
        <f>($O3243+$O3243*($Q3243+T$2-$C$1)/$C$1)/$C3243</f>
        <v>-14.443230616903758</v>
      </c>
      <c r="U3243" s="1">
        <f>($O3243+$O3243*($Q3243+U$2-$C$1)/$C$1)/$C3243</f>
        <v>-14.240463880381352</v>
      </c>
      <c r="V3243" s="1">
        <f>($O3243+$O3243*($Q3243+V$2-$C$1)/$C$1)/$C3243</f>
        <v>-14.037697143858944</v>
      </c>
      <c r="AA3243"/>
      <c r="AB3243"/>
    </row>
    <row r="3244" spans="1:28" hidden="1" x14ac:dyDescent="0.2">
      <c r="A3244" t="s">
        <v>3336</v>
      </c>
      <c r="B3244" s="5">
        <v>4.5199999999999996</v>
      </c>
      <c r="C3244" s="2">
        <v>52713768</v>
      </c>
      <c r="D3244" s="2">
        <v>-60000000</v>
      </c>
      <c r="E3244" t="s">
        <v>27</v>
      </c>
      <c r="F3244" s="2">
        <v>-19000000</v>
      </c>
      <c r="G3244" s="1">
        <f>D3244/$C$3</f>
        <v>-0.60331090994267444</v>
      </c>
      <c r="H3244" s="1">
        <f>F3244/$C$3</f>
        <v>-0.19104845481518024</v>
      </c>
      <c r="I3244" s="1">
        <f>$B$3/G3244</f>
        <v>-10.989358704999999</v>
      </c>
      <c r="J3244" s="1">
        <f>$B$3/H3244</f>
        <v>-34.703238015789474</v>
      </c>
      <c r="K3244" s="3">
        <v>89000000</v>
      </c>
      <c r="L3244" s="3">
        <v>77000000</v>
      </c>
      <c r="M3244" s="1">
        <f>(K3244-L3244)/C3244</f>
        <v>0.22764451215098114</v>
      </c>
      <c r="N3244" s="1">
        <f>B3244/M3244</f>
        <v>19.855519279999996</v>
      </c>
      <c r="O3244" s="3">
        <v>11000000</v>
      </c>
      <c r="P3244" s="1">
        <f>F3244/O3244*100</f>
        <v>-172.72727272727272</v>
      </c>
      <c r="Q3244" s="1">
        <f>D3244/O3244*100</f>
        <v>-545.45454545454538</v>
      </c>
      <c r="R3244" s="1">
        <f>B3244/S3244</f>
        <v>-0.3971103856</v>
      </c>
      <c r="S3244" s="1">
        <f>($O3244+$O3244*($Q3244-$C$1)/$C$1)/$C3244</f>
        <v>-11.382225607549055</v>
      </c>
      <c r="T3244" s="1">
        <f>($O3244+$O3244*($Q3244+T$2-$C$1)/$C$1)/$C3244</f>
        <v>-11.340490780321375</v>
      </c>
      <c r="U3244" s="1">
        <f>($O3244+$O3244*($Q3244+U$2-$C$1)/$C$1)/$C3244</f>
        <v>-11.361358193935214</v>
      </c>
      <c r="V3244" s="1">
        <f>($O3244+$O3244*($Q3244+V$2-$C$1)/$C$1)/$C3244</f>
        <v>-11.382225607549055</v>
      </c>
      <c r="AA3244"/>
      <c r="AB3244"/>
    </row>
    <row r="3245" spans="1:28" hidden="1" x14ac:dyDescent="0.2">
      <c r="A3245" t="s">
        <v>3337</v>
      </c>
      <c r="B3245" s="5">
        <v>1.34</v>
      </c>
      <c r="C3245" s="2">
        <v>134595798</v>
      </c>
      <c r="D3245" s="2">
        <v>-71000000</v>
      </c>
      <c r="E3245" t="s">
        <v>27</v>
      </c>
      <c r="F3245" s="2">
        <v>-43000000</v>
      </c>
      <c r="G3245" s="1">
        <f>D3245/$C$3</f>
        <v>-0.71391791009883143</v>
      </c>
      <c r="H3245" s="1">
        <f>F3245/$C$3</f>
        <v>-0.43237281879224998</v>
      </c>
      <c r="I3245" s="1">
        <f>$B$3/G3245</f>
        <v>-9.2867820042253513</v>
      </c>
      <c r="J3245" s="1">
        <f>$B$3/H3245</f>
        <v>-15.333988890697675</v>
      </c>
      <c r="K3245" s="4">
        <v>9957000000</v>
      </c>
      <c r="L3245" s="4">
        <v>9575000000</v>
      </c>
      <c r="M3245" s="1">
        <f>(K3245-L3245)/C3245</f>
        <v>2.8381272348487432</v>
      </c>
      <c r="N3245" s="1">
        <f>B3245/M3245</f>
        <v>0.47214232806282724</v>
      </c>
      <c r="O3245" s="3">
        <v>381000000</v>
      </c>
      <c r="P3245" s="1">
        <f>F3245/O3245*100</f>
        <v>-11.286089238845145</v>
      </c>
      <c r="Q3245" s="1">
        <f>D3245/O3245*100</f>
        <v>-18.635170603674542</v>
      </c>
      <c r="R3245" s="1">
        <f>B3245/S3245</f>
        <v>-0.25402587228169016</v>
      </c>
      <c r="S3245" s="1">
        <f>($O3245+$O3245*($Q3245-$C$1)/$C$1)/$C3245</f>
        <v>-5.2750532375460937</v>
      </c>
      <c r="T3245" s="1">
        <f>($O3245+$O3245*($Q3245+T$2-$C$1)/$C$1)/$C3245</f>
        <v>-4.7089137210657945</v>
      </c>
      <c r="U3245" s="1">
        <f>($O3245+$O3245*($Q3245+U$2-$C$1)/$C$1)/$C3245</f>
        <v>-4.9919834793059437</v>
      </c>
      <c r="V3245" s="1">
        <f>($O3245+$O3245*($Q3245+V$2-$C$1)/$C$1)/$C3245</f>
        <v>-5.2750532375460937</v>
      </c>
      <c r="AA3245"/>
      <c r="AB3245"/>
    </row>
    <row r="3246" spans="1:28" hidden="1" x14ac:dyDescent="0.2">
      <c r="A3246" t="s">
        <v>3338</v>
      </c>
      <c r="B3246" s="5">
        <v>34.14</v>
      </c>
      <c r="C3246" s="2">
        <v>48073000</v>
      </c>
      <c r="D3246" s="2">
        <v>-22000000</v>
      </c>
      <c r="E3246" t="s">
        <v>27</v>
      </c>
      <c r="F3246" s="2">
        <v>-4000000</v>
      </c>
      <c r="G3246" s="1">
        <f>D3246/$C$3</f>
        <v>-0.22121400031231395</v>
      </c>
      <c r="H3246" s="1">
        <f>F3246/$C$3</f>
        <v>-4.0220727329511624E-2</v>
      </c>
      <c r="I3246" s="1">
        <f>$B$3/G3246</f>
        <v>-29.970978286363636</v>
      </c>
      <c r="J3246" s="1">
        <f>$B$3/H3246</f>
        <v>-164.84038057500001</v>
      </c>
      <c r="K3246" s="4">
        <v>4360000000</v>
      </c>
      <c r="L3246" s="4">
        <v>2694000000</v>
      </c>
      <c r="M3246" s="1">
        <f>(K3246-L3246)/C3246</f>
        <v>34.655627899236578</v>
      </c>
      <c r="N3246" s="1">
        <f>B3246/M3246</f>
        <v>0.98512138055222087</v>
      </c>
      <c r="O3246" s="4">
        <v>1667000000</v>
      </c>
      <c r="P3246" s="1">
        <f>F3246/O3246*100</f>
        <v>-0.23995200959808036</v>
      </c>
      <c r="Q3246" s="1">
        <f>D3246/O3246*100</f>
        <v>-1.3197360527894422</v>
      </c>
      <c r="R3246" s="1">
        <f>B3246/S3246</f>
        <v>-7.4600555454545452</v>
      </c>
      <c r="S3246" s="1">
        <f>($O3246+$O3246*($Q3246-$C$1)/$C$1)/$C3246</f>
        <v>-4.5763734320720575</v>
      </c>
      <c r="T3246" s="1">
        <f>($O3246+$O3246*($Q3246+T$2-$C$1)/$C$1)/$C3246</f>
        <v>2.3589124872589555</v>
      </c>
      <c r="U3246" s="1">
        <f>($O3246+$O3246*($Q3246+U$2-$C$1)/$C$1)/$C3246</f>
        <v>-1.1087304724065483</v>
      </c>
      <c r="V3246" s="1">
        <f>($O3246+$O3246*($Q3246+V$2-$C$1)/$C$1)/$C3246</f>
        <v>-4.5763734320720575</v>
      </c>
      <c r="AA3246"/>
      <c r="AB3246"/>
    </row>
    <row r="3247" spans="1:28" hidden="1" x14ac:dyDescent="0.2">
      <c r="A3247" t="s">
        <v>3339</v>
      </c>
      <c r="B3247" s="5">
        <v>28.98</v>
      </c>
      <c r="C3247" s="2">
        <v>30268295</v>
      </c>
      <c r="D3247" s="2">
        <v>-89000000</v>
      </c>
      <c r="E3247" t="s">
        <v>27</v>
      </c>
      <c r="F3247" s="2">
        <v>-27000000</v>
      </c>
      <c r="G3247" s="1">
        <f>D3247/$C$3</f>
        <v>-0.89491118308163364</v>
      </c>
      <c r="H3247" s="1">
        <f>F3247/$C$3</f>
        <v>-0.27148990947420348</v>
      </c>
      <c r="I3247" s="1">
        <f>$B$3/G3247</f>
        <v>-7.4085564303370788</v>
      </c>
      <c r="J3247" s="1">
        <f>$B$3/H3247</f>
        <v>-24.420797122222222</v>
      </c>
      <c r="K3247" s="3">
        <v>213000000</v>
      </c>
      <c r="L3247" s="3">
        <v>27000000</v>
      </c>
      <c r="M3247" s="1">
        <f>(K3247-L3247)/C3247</f>
        <v>6.1450438486872159</v>
      </c>
      <c r="N3247" s="1">
        <f>B3247/M3247</f>
        <v>4.7159956403225802</v>
      </c>
      <c r="O3247" s="3">
        <v>186000000</v>
      </c>
      <c r="P3247" s="1">
        <f>F3247/O3247*100</f>
        <v>-14.516129032258066</v>
      </c>
      <c r="Q3247" s="1">
        <f>D3247/O3247*100</f>
        <v>-47.8494623655914</v>
      </c>
      <c r="R3247" s="1">
        <f>B3247/S3247</f>
        <v>-0.98559010011235959</v>
      </c>
      <c r="S3247" s="1">
        <f>($O3247+$O3247*($Q3247-$C$1)/$C$1)/$C3247</f>
        <v>-29.403704437266782</v>
      </c>
      <c r="T3247" s="1">
        <f>($O3247+$O3247*($Q3247+T$2-$C$1)/$C$1)/$C3247</f>
        <v>-28.174695667529342</v>
      </c>
      <c r="U3247" s="1">
        <f>($O3247+$O3247*($Q3247+U$2-$C$1)/$C$1)/$C3247</f>
        <v>-28.789200052398062</v>
      </c>
      <c r="V3247" s="1">
        <f>($O3247+$O3247*($Q3247+V$2-$C$1)/$C$1)/$C3247</f>
        <v>-29.403704437266782</v>
      </c>
      <c r="AA3247"/>
      <c r="AB3247"/>
    </row>
    <row r="3248" spans="1:28" hidden="1" x14ac:dyDescent="0.2">
      <c r="A3248" t="s">
        <v>3340</v>
      </c>
      <c r="B3248" s="5">
        <v>4.0199999999999996</v>
      </c>
      <c r="C3248" s="2">
        <v>9456300</v>
      </c>
      <c r="D3248" s="2">
        <v>-5000000</v>
      </c>
      <c r="E3248" t="s">
        <v>27</v>
      </c>
      <c r="F3248" s="2">
        <v>-4000000</v>
      </c>
      <c r="G3248" s="1">
        <f>D3248/$C$3</f>
        <v>-5.027590916188953E-2</v>
      </c>
      <c r="H3248" s="1">
        <f>F3248/$C$3</f>
        <v>-4.0220727329511624E-2</v>
      </c>
      <c r="I3248" s="1">
        <f>$B$3/G3248</f>
        <v>-131.87230446000001</v>
      </c>
      <c r="J3248" s="1">
        <f>$B$3/H3248</f>
        <v>-164.84038057500001</v>
      </c>
      <c r="K3248" s="3">
        <v>5000000</v>
      </c>
      <c r="L3248" s="3">
        <v>55000000</v>
      </c>
      <c r="M3248" s="1">
        <f>(K3248-L3248)/C3248</f>
        <v>-5.2874803041358671</v>
      </c>
      <c r="N3248" s="1">
        <f>B3248/M3248</f>
        <v>-0.76028651999999997</v>
      </c>
      <c r="O3248" s="3">
        <v>-27000000</v>
      </c>
      <c r="P3248" s="1">
        <f>F3248/O3248*100</f>
        <v>14.814814814814813</v>
      </c>
      <c r="Q3248" s="1">
        <f>D3248/O3248*100</f>
        <v>18.518518518518519</v>
      </c>
      <c r="R3248" s="1">
        <f>B3248/S3248</f>
        <v>-0.76028651999999997</v>
      </c>
      <c r="S3248" s="1">
        <f>($O3248+$O3248*($Q3248-$C$1)/$C$1)/$C3248</f>
        <v>-5.2874803041358671</v>
      </c>
      <c r="T3248" s="1">
        <f>($O3248+$O3248*($Q3248+T$2-$C$1)/$C$1)/$C3248</f>
        <v>-5.8585281769825404</v>
      </c>
      <c r="U3248" s="1">
        <f>($O3248+$O3248*($Q3248+U$2-$C$1)/$C$1)/$C3248</f>
        <v>-5.5730042405592037</v>
      </c>
      <c r="V3248" s="1">
        <f>($O3248+$O3248*($Q3248+V$2-$C$1)/$C$1)/$C3248</f>
        <v>-5.2874803041358671</v>
      </c>
      <c r="AA3248"/>
      <c r="AB3248"/>
    </row>
    <row r="3249" spans="1:28" hidden="1" x14ac:dyDescent="0.2">
      <c r="A3249" t="s">
        <v>3341</v>
      </c>
      <c r="B3249" s="5">
        <v>11.44</v>
      </c>
      <c r="C3249" s="2">
        <v>13366515</v>
      </c>
      <c r="D3249" s="2">
        <v>10000000</v>
      </c>
      <c r="E3249" t="s">
        <v>27</v>
      </c>
      <c r="F3249" s="2">
        <v>2000000</v>
      </c>
      <c r="G3249" s="1">
        <f>D3249/$C$3</f>
        <v>0.10055181832377906</v>
      </c>
      <c r="H3249" s="1">
        <f>F3249/$C$3</f>
        <v>2.0110363664755812E-2</v>
      </c>
      <c r="I3249" s="1">
        <f>$B$3/G3249</f>
        <v>65.936152230000005</v>
      </c>
      <c r="J3249" s="1">
        <f>$B$3/H3249</f>
        <v>329.68076115000002</v>
      </c>
      <c r="K3249" s="3">
        <v>518000000</v>
      </c>
      <c r="L3249" s="3">
        <v>348000000</v>
      </c>
      <c r="M3249" s="1">
        <f>(K3249-L3249)/C3249</f>
        <v>12.718348799219543</v>
      </c>
      <c r="N3249" s="1">
        <f>B3249/M3249</f>
        <v>0.8994878329411764</v>
      </c>
      <c r="O3249" s="3">
        <v>170000000</v>
      </c>
      <c r="P3249" s="1">
        <f>F3249/O3249*100</f>
        <v>1.1764705882352942</v>
      </c>
      <c r="Q3249" s="1">
        <f>D3249/O3249*100</f>
        <v>5.8823529411764701</v>
      </c>
      <c r="R3249" s="1">
        <f>B3249/S3249</f>
        <v>1.5291293160000001</v>
      </c>
      <c r="S3249" s="1">
        <f>($O3249+$O3249*($Q3249-$C$1)/$C$1)/$C3249</f>
        <v>7.48138164659973</v>
      </c>
      <c r="T3249" s="1">
        <f>($O3249+$O3249*($Q3249+T$2-$C$1)/$C$1)/$C3249</f>
        <v>10.025051406443639</v>
      </c>
      <c r="U3249" s="1">
        <f>($O3249+$O3249*($Q3249+U$2-$C$1)/$C$1)/$C3249</f>
        <v>8.753216526521685</v>
      </c>
      <c r="V3249" s="1">
        <f>($O3249+$O3249*($Q3249+V$2-$C$1)/$C$1)/$C3249</f>
        <v>7.48138164659973</v>
      </c>
      <c r="AA3249"/>
      <c r="AB3249"/>
    </row>
    <row r="3250" spans="1:28" hidden="1" x14ac:dyDescent="0.2">
      <c r="A3250" t="s">
        <v>3342</v>
      </c>
      <c r="B3250" s="5">
        <v>20.8</v>
      </c>
      <c r="C3250" s="2">
        <v>51772000</v>
      </c>
      <c r="D3250" s="2">
        <v>84000000</v>
      </c>
      <c r="E3250" t="s">
        <v>27</v>
      </c>
      <c r="F3250" s="2">
        <v>7000000</v>
      </c>
      <c r="G3250" s="1">
        <f>D3250/$C$3</f>
        <v>0.84463527391974413</v>
      </c>
      <c r="H3250" s="1">
        <f>F3250/$C$3</f>
        <v>7.0386272826645349E-2</v>
      </c>
      <c r="I3250" s="1">
        <f>$B$3/G3250</f>
        <v>7.8495419321428574</v>
      </c>
      <c r="J3250" s="1">
        <f>$B$3/H3250</f>
        <v>94.194503185714282</v>
      </c>
      <c r="K3250" s="4">
        <v>6334000000</v>
      </c>
      <c r="L3250" s="4">
        <v>5284000000</v>
      </c>
      <c r="M3250" s="1">
        <f>(K3250-L3250)/C3250</f>
        <v>20.281233098972418</v>
      </c>
      <c r="N3250" s="1">
        <f>B3250/M3250</f>
        <v>1.0255786666666666</v>
      </c>
      <c r="O3250" s="4">
        <v>1049000000</v>
      </c>
      <c r="P3250" s="1">
        <f>F3250/O3250*100</f>
        <v>0.66730219256434697</v>
      </c>
      <c r="Q3250" s="1">
        <f>D3250/O3250*100</f>
        <v>8.0076263107721637</v>
      </c>
      <c r="R3250" s="1">
        <f>B3250/S3250</f>
        <v>1.2819733333333334</v>
      </c>
      <c r="S3250" s="1">
        <f>($O3250+$O3250*($Q3250-$C$1)/$C$1)/$C3250</f>
        <v>16.224986479177932</v>
      </c>
      <c r="T3250" s="1">
        <f>($O3250+$O3250*($Q3250+T$2-$C$1)/$C$1)/$C3250</f>
        <v>20.277370006953564</v>
      </c>
      <c r="U3250" s="1">
        <f>($O3250+$O3250*($Q3250+U$2-$C$1)/$C$1)/$C3250</f>
        <v>18.251178243065748</v>
      </c>
      <c r="V3250" s="1">
        <f>($O3250+$O3250*($Q3250+V$2-$C$1)/$C$1)/$C3250</f>
        <v>16.224986479177932</v>
      </c>
      <c r="AA3250"/>
      <c r="AB3250"/>
    </row>
    <row r="3251" spans="1:28" hidden="1" x14ac:dyDescent="0.2">
      <c r="A3251" t="s">
        <v>3343</v>
      </c>
      <c r="B3251" s="5">
        <v>2.5</v>
      </c>
      <c r="C3251" s="2">
        <v>546377577</v>
      </c>
      <c r="D3251" s="2">
        <v>104000000</v>
      </c>
      <c r="E3251" t="s">
        <v>143</v>
      </c>
      <c r="F3251" s="2">
        <v>60000000</v>
      </c>
      <c r="G3251" s="1">
        <f>D3251/$C$3</f>
        <v>1.0457389105673023</v>
      </c>
      <c r="H3251" s="1">
        <f>F3251/$C$3</f>
        <v>0.60331090994267444</v>
      </c>
      <c r="I3251" s="1">
        <f>$B$3/G3251</f>
        <v>6.3400146375000004</v>
      </c>
      <c r="J3251" s="1">
        <f>$B$3/H3251</f>
        <v>10.989358704999999</v>
      </c>
      <c r="K3251" s="4">
        <v>7343000000</v>
      </c>
      <c r="L3251" s="4">
        <v>5216000000</v>
      </c>
      <c r="M3251" s="1">
        <f>(K3251-L3251)/C3251</f>
        <v>3.8929123183984542</v>
      </c>
      <c r="N3251" s="1">
        <f>B3251/M3251</f>
        <v>0.64219273272214383</v>
      </c>
      <c r="O3251" s="4">
        <v>2127000000</v>
      </c>
      <c r="P3251" s="1">
        <f>F3251/O3251*100</f>
        <v>2.8208744710860367</v>
      </c>
      <c r="Q3251" s="1">
        <f>D3251/O3251*100</f>
        <v>4.889515749882464</v>
      </c>
      <c r="R3251" s="1">
        <f>B3251/S3251</f>
        <v>1.3134076370192309</v>
      </c>
      <c r="S3251" s="1">
        <f>($O3251+$O3251*($Q3251-$C$1)/$C$1)/$C3251</f>
        <v>1.9034456093720697</v>
      </c>
      <c r="T3251" s="1">
        <f>($O3251+$O3251*($Q3251+T$2-$C$1)/$C$1)/$C3251</f>
        <v>2.6820280730517605</v>
      </c>
      <c r="U3251" s="1">
        <f>($O3251+$O3251*($Q3251+U$2-$C$1)/$C$1)/$C3251</f>
        <v>2.2927368412119153</v>
      </c>
      <c r="V3251" s="1">
        <f>($O3251+$O3251*($Q3251+V$2-$C$1)/$C$1)/$C3251</f>
        <v>1.9034456093720697</v>
      </c>
      <c r="AA3251"/>
      <c r="AB3251"/>
    </row>
    <row r="3252" spans="1:28" hidden="1" x14ac:dyDescent="0.2">
      <c r="A3252" t="s">
        <v>3344</v>
      </c>
      <c r="B3252" s="5">
        <v>204.47</v>
      </c>
      <c r="C3252" s="2">
        <v>79989435</v>
      </c>
      <c r="D3252" s="2">
        <v>606000000</v>
      </c>
      <c r="E3252" t="s">
        <v>27</v>
      </c>
      <c r="F3252" s="2">
        <v>164000000</v>
      </c>
      <c r="G3252" s="1">
        <f>D3252/$C$3</f>
        <v>6.0934401904210116</v>
      </c>
      <c r="H3252" s="1">
        <f>F3252/$C$3</f>
        <v>1.6490498205099766</v>
      </c>
      <c r="I3252" s="1">
        <f>$B$3/G3252</f>
        <v>1.0880553173267327</v>
      </c>
      <c r="J3252" s="1">
        <f>$B$3/H3252</f>
        <v>4.020497087195122</v>
      </c>
      <c r="K3252" s="4">
        <v>3892000000</v>
      </c>
      <c r="L3252" s="3">
        <v>983000000</v>
      </c>
      <c r="M3252" s="1">
        <f>(K3252-L3252)/C3252</f>
        <v>36.367302756920338</v>
      </c>
      <c r="N3252" s="1">
        <f>B3252/M3252</f>
        <v>5.6223581211584737</v>
      </c>
      <c r="O3252" s="4">
        <v>2910000000</v>
      </c>
      <c r="P3252" s="1">
        <f>F3252/O3252*100</f>
        <v>5.6357388316151207</v>
      </c>
      <c r="Q3252" s="1">
        <f>D3252/O3252*100</f>
        <v>20.824742268041238</v>
      </c>
      <c r="R3252" s="1">
        <f>B3252/S3252</f>
        <v>2.698917454529703</v>
      </c>
      <c r="S3252" s="1">
        <f>($O3252+$O3252*($Q3252-$C$1)/$C$1)/$C3252</f>
        <v>75.760005055667662</v>
      </c>
      <c r="T3252" s="1">
        <f>($O3252+$O3252*($Q3252+T$2-$C$1)/$C$1)/$C3252</f>
        <v>83.035965937251589</v>
      </c>
      <c r="U3252" s="1">
        <f>($O3252+$O3252*($Q3252+U$2-$C$1)/$C$1)/$C3252</f>
        <v>79.397985496459626</v>
      </c>
      <c r="V3252" s="1">
        <f>($O3252+$O3252*($Q3252+V$2-$C$1)/$C$1)/$C3252</f>
        <v>75.760005055667662</v>
      </c>
      <c r="AA3252"/>
      <c r="AB3252"/>
    </row>
    <row r="3253" spans="1:28" hidden="1" x14ac:dyDescent="0.2">
      <c r="A3253" t="s">
        <v>3345</v>
      </c>
      <c r="B3253" s="5">
        <v>18.170000000000002</v>
      </c>
      <c r="C3253" s="2">
        <v>171551000</v>
      </c>
      <c r="D3253" s="2">
        <v>191000000</v>
      </c>
      <c r="E3253" t="s">
        <v>27</v>
      </c>
      <c r="F3253" s="2">
        <v>70000000</v>
      </c>
      <c r="G3253" s="1">
        <f>D3253/$C$3</f>
        <v>1.9205397299841802</v>
      </c>
      <c r="H3253" s="1">
        <f>F3253/$C$3</f>
        <v>0.70386272826645346</v>
      </c>
      <c r="I3253" s="1">
        <f>$B$3/G3253</f>
        <v>3.4521545670157066</v>
      </c>
      <c r="J3253" s="1">
        <f>$B$3/H3253</f>
        <v>9.4194503185714282</v>
      </c>
      <c r="K3253" s="4">
        <v>20439000000</v>
      </c>
      <c r="L3253" s="4">
        <v>17606000000</v>
      </c>
      <c r="M3253" s="1">
        <f>(K3253-L3253)/C3253</f>
        <v>16.514039556749889</v>
      </c>
      <c r="N3253" s="1">
        <f>B3253/M3253</f>
        <v>1.1002759159901165</v>
      </c>
      <c r="O3253" s="4">
        <v>2833000000</v>
      </c>
      <c r="P3253" s="1">
        <f>F3253/O3253*100</f>
        <v>2.4708789269325804</v>
      </c>
      <c r="Q3253" s="1">
        <f>D3253/O3253*100</f>
        <v>6.7419696434874696</v>
      </c>
      <c r="R3253" s="1">
        <f>B3253/S3253</f>
        <v>1.6319799319371726</v>
      </c>
      <c r="S3253" s="1">
        <f>($O3253+$O3253*($Q3253-$C$1)/$C$1)/$C3253</f>
        <v>11.133715338295902</v>
      </c>
      <c r="T3253" s="1">
        <f>($O3253+$O3253*($Q3253+T$2-$C$1)/$C$1)/$C3253</f>
        <v>14.436523249645878</v>
      </c>
      <c r="U3253" s="1">
        <f>($O3253+$O3253*($Q3253+U$2-$C$1)/$C$1)/$C3253</f>
        <v>12.785119293970888</v>
      </c>
      <c r="V3253" s="1">
        <f>($O3253+$O3253*($Q3253+V$2-$C$1)/$C$1)/$C3253</f>
        <v>11.133715338295902</v>
      </c>
      <c r="AA3253"/>
      <c r="AB3253"/>
    </row>
    <row r="3254" spans="1:28" hidden="1" x14ac:dyDescent="0.2">
      <c r="A3254" t="s">
        <v>3346</v>
      </c>
      <c r="B3254" s="5">
        <v>27.85</v>
      </c>
      <c r="C3254" s="2">
        <v>5198656</v>
      </c>
      <c r="D3254" s="2">
        <v>5000000</v>
      </c>
      <c r="E3254" t="s">
        <v>27</v>
      </c>
      <c r="F3254" s="2">
        <v>2000000</v>
      </c>
      <c r="G3254" s="1">
        <f>D3254/$C$3</f>
        <v>5.027590916188953E-2</v>
      </c>
      <c r="H3254" s="1">
        <f>F3254/$C$3</f>
        <v>2.0110363664755812E-2</v>
      </c>
      <c r="I3254" s="1">
        <f>$B$3/G3254</f>
        <v>131.87230446000001</v>
      </c>
      <c r="J3254" s="1">
        <f>$B$3/H3254</f>
        <v>329.68076115000002</v>
      </c>
      <c r="K3254" s="4">
        <v>1051000000</v>
      </c>
      <c r="L3254" s="3">
        <v>942000000</v>
      </c>
      <c r="M3254" s="1">
        <f>(K3254-L3254)/C3254</f>
        <v>20.966957613660146</v>
      </c>
      <c r="N3254" s="1">
        <f>B3254/M3254</f>
        <v>1.3282804550458716</v>
      </c>
      <c r="O3254" s="3">
        <v>109000000</v>
      </c>
      <c r="P3254" s="1">
        <f>F3254/O3254*100</f>
        <v>1.834862385321101</v>
      </c>
      <c r="Q3254" s="1">
        <f>D3254/O3254*100</f>
        <v>4.5871559633027523</v>
      </c>
      <c r="R3254" s="1">
        <f>B3254/S3254</f>
        <v>2.895651392</v>
      </c>
      <c r="S3254" s="1">
        <f>($O3254+$O3254*($Q3254-$C$1)/$C$1)/$C3254</f>
        <v>9.6178704649817188</v>
      </c>
      <c r="T3254" s="1">
        <f>($O3254+$O3254*($Q3254+T$2-$C$1)/$C$1)/$C3254</f>
        <v>13.811261987713747</v>
      </c>
      <c r="U3254" s="1">
        <f>($O3254+$O3254*($Q3254+U$2-$C$1)/$C$1)/$C3254</f>
        <v>11.714566226347733</v>
      </c>
      <c r="V3254" s="1">
        <f>($O3254+$O3254*($Q3254+V$2-$C$1)/$C$1)/$C3254</f>
        <v>9.6178704649817188</v>
      </c>
      <c r="AA3254"/>
      <c r="AB3254"/>
    </row>
    <row r="3255" spans="1:28" hidden="1" x14ac:dyDescent="0.2">
      <c r="A3255" t="s">
        <v>3347</v>
      </c>
      <c r="B3255" s="5">
        <v>12.69</v>
      </c>
      <c r="C3255" s="2">
        <v>29896529</v>
      </c>
      <c r="D3255" s="2">
        <v>34000000</v>
      </c>
      <c r="E3255" t="s">
        <v>27</v>
      </c>
      <c r="F3255" s="2">
        <v>12000000</v>
      </c>
      <c r="G3255" s="1">
        <f>D3255/$C$3</f>
        <v>0.34187618230084882</v>
      </c>
      <c r="H3255" s="1">
        <f>F3255/$C$3</f>
        <v>0.12066218198853489</v>
      </c>
      <c r="I3255" s="1">
        <f>$B$3/G3255</f>
        <v>19.39298595</v>
      </c>
      <c r="J3255" s="1">
        <f>$B$3/H3255</f>
        <v>54.946793524999997</v>
      </c>
      <c r="K3255" s="4">
        <v>2614000000</v>
      </c>
      <c r="L3255" s="4">
        <v>2344000000</v>
      </c>
      <c r="M3255" s="1">
        <f>(K3255-L3255)/C3255</f>
        <v>9.0311487330184725</v>
      </c>
      <c r="N3255" s="1">
        <f>B3255/M3255</f>
        <v>1.4051368629999998</v>
      </c>
      <c r="O3255" s="3">
        <v>270000000</v>
      </c>
      <c r="P3255" s="1">
        <f>F3255/O3255*100</f>
        <v>4.4444444444444446</v>
      </c>
      <c r="Q3255" s="1">
        <f>D3255/O3255*100</f>
        <v>12.592592592592592</v>
      </c>
      <c r="R3255" s="1">
        <f>B3255/S3255</f>
        <v>1.1158439794411765</v>
      </c>
      <c r="S3255" s="1">
        <f>($O3255+$O3255*($Q3255-$C$1)/$C$1)/$C3255</f>
        <v>11.372557663801038</v>
      </c>
      <c r="T3255" s="1">
        <f>($O3255+$O3255*($Q3255+T$2-$C$1)/$C$1)/$C3255</f>
        <v>13.178787410404732</v>
      </c>
      <c r="U3255" s="1">
        <f>($O3255+$O3255*($Q3255+U$2-$C$1)/$C$1)/$C3255</f>
        <v>12.275672537102885</v>
      </c>
      <c r="V3255" s="1">
        <f>($O3255+$O3255*($Q3255+V$2-$C$1)/$C$1)/$C3255</f>
        <v>11.372557663801038</v>
      </c>
      <c r="AA3255"/>
      <c r="AB3255"/>
    </row>
    <row r="3256" spans="1:28" hidden="1" x14ac:dyDescent="0.2">
      <c r="A3256" t="s">
        <v>3348</v>
      </c>
      <c r="B3256" s="5">
        <v>23.38</v>
      </c>
      <c r="C3256" s="2">
        <v>299894995</v>
      </c>
      <c r="D3256" s="2">
        <v>371000000</v>
      </c>
      <c r="E3256" t="s">
        <v>27</v>
      </c>
      <c r="F3256" s="2">
        <v>203000000</v>
      </c>
      <c r="G3256" s="1">
        <f>D3256/$C$3</f>
        <v>3.7304724598122032</v>
      </c>
      <c r="H3256" s="1">
        <f>F3256/$C$3</f>
        <v>2.0412019119727152</v>
      </c>
      <c r="I3256" s="1">
        <f>$B$3/G3256</f>
        <v>1.7772547770889489</v>
      </c>
      <c r="J3256" s="1">
        <f>$B$3/H3256</f>
        <v>3.2480863167487684</v>
      </c>
      <c r="K3256" s="4">
        <v>21182000000</v>
      </c>
      <c r="L3256" s="4">
        <v>15388000000</v>
      </c>
      <c r="M3256" s="1">
        <f>(K3256-L3256)/C3256</f>
        <v>19.320095688826019</v>
      </c>
      <c r="N3256" s="1">
        <f>B3256/M3256</f>
        <v>1.210138933914394</v>
      </c>
      <c r="O3256" s="4">
        <v>5794000000</v>
      </c>
      <c r="P3256" s="1">
        <f>F3256/O3256*100</f>
        <v>3.5036244390749052</v>
      </c>
      <c r="Q3256" s="1">
        <f>D3256/O3256*100</f>
        <v>6.4031756989989645</v>
      </c>
      <c r="R3256" s="1">
        <f>B3256/S3256</f>
        <v>1.8899043081132074</v>
      </c>
      <c r="S3256" s="1">
        <f>($O3256+$O3256*($Q3256-$C$1)/$C$1)/$C3256</f>
        <v>12.370996721702541</v>
      </c>
      <c r="T3256" s="1">
        <f>($O3256+$O3256*($Q3256+T$2-$C$1)/$C$1)/$C3256</f>
        <v>16.235015859467744</v>
      </c>
      <c r="U3256" s="1">
        <f>($O3256+$O3256*($Q3256+U$2-$C$1)/$C$1)/$C3256</f>
        <v>14.303006290585143</v>
      </c>
      <c r="V3256" s="1">
        <f>($O3256+$O3256*($Q3256+V$2-$C$1)/$C$1)/$C3256</f>
        <v>12.370996721702541</v>
      </c>
      <c r="AA3256"/>
      <c r="AB3256"/>
    </row>
    <row r="3257" spans="1:28" hidden="1" x14ac:dyDescent="0.2">
      <c r="A3257" t="s">
        <v>2620</v>
      </c>
      <c r="B3257" s="5">
        <v>4.6100000000000003</v>
      </c>
      <c r="C3257" s="2">
        <v>23604867</v>
      </c>
      <c r="D3257" s="2">
        <v>14000000</v>
      </c>
      <c r="E3257" t="s">
        <v>275</v>
      </c>
      <c r="F3257" s="2">
        <v>-70000000</v>
      </c>
      <c r="G3257" s="1">
        <f>D3257/$C$3</f>
        <v>0.1407725456532907</v>
      </c>
      <c r="H3257" s="1">
        <f>F3257/$C$3</f>
        <v>-0.70386272826645346</v>
      </c>
      <c r="I3257" s="1">
        <f>$B$3/G3257</f>
        <v>47.097251592857141</v>
      </c>
      <c r="J3257" s="1">
        <f>$B$3/H3257</f>
        <v>-9.4194503185714282</v>
      </c>
      <c r="K3257" s="2">
        <v>658000000</v>
      </c>
      <c r="L3257" s="2">
        <v>329000000</v>
      </c>
      <c r="M3257" s="1">
        <f>(K3257-L3257)/C3257</f>
        <v>13.937803589403829</v>
      </c>
      <c r="N3257" s="1">
        <f>B3257/M3257</f>
        <v>0.33075512726443773</v>
      </c>
      <c r="O3257" s="2">
        <v>329000000</v>
      </c>
      <c r="P3257" s="1">
        <f>F3257/O3257*100</f>
        <v>-21.276595744680851</v>
      </c>
      <c r="Q3257" s="1">
        <f>D3257/O3257*100</f>
        <v>4.2553191489361701</v>
      </c>
      <c r="R3257" s="1">
        <f>B3257/S3257</f>
        <v>0.77727454907142868</v>
      </c>
      <c r="S3257" s="1">
        <f>($O3257+$O3257*($Q3257-$C$1)/$C$1)/$C3257</f>
        <v>5.9309802508101397</v>
      </c>
      <c r="T3257" s="1">
        <f>($O3257+$O3257*($Q3257+T$2-$C$1)/$C$1)/$C3257</f>
        <v>8.7185409686909061</v>
      </c>
      <c r="U3257" s="1">
        <f>($O3257+$O3257*($Q3257+U$2-$C$1)/$C$1)/$C3257</f>
        <v>7.3247606097505233</v>
      </c>
      <c r="V3257" s="1">
        <f>($O3257+$O3257*($Q3257+V$2-$C$1)/$C$1)/$C3257</f>
        <v>5.9309802508101397</v>
      </c>
      <c r="AA3257"/>
      <c r="AB3257"/>
    </row>
    <row r="3258" spans="1:28" hidden="1" x14ac:dyDescent="0.2">
      <c r="A3258" t="s">
        <v>3060</v>
      </c>
      <c r="B3258" s="5">
        <v>4.1399999999999997</v>
      </c>
      <c r="C3258" s="2">
        <v>35697000</v>
      </c>
      <c r="D3258" s="2">
        <v>19000000</v>
      </c>
      <c r="E3258" t="s">
        <v>27</v>
      </c>
      <c r="F3258" s="2">
        <v>4000000</v>
      </c>
      <c r="G3258" s="1">
        <f>D3258/$C$3</f>
        <v>0.19104845481518024</v>
      </c>
      <c r="H3258" s="1">
        <f>F3258/$C$3</f>
        <v>4.0220727329511624E-2</v>
      </c>
      <c r="I3258" s="1">
        <f>$B$3/G3258</f>
        <v>34.703238015789474</v>
      </c>
      <c r="J3258" s="1">
        <f>$B$3/H3258</f>
        <v>164.84038057500001</v>
      </c>
      <c r="K3258" s="2">
        <v>1931000000</v>
      </c>
      <c r="L3258" s="2">
        <v>948000000</v>
      </c>
      <c r="M3258" s="1">
        <f>(K3258-L3258)/C3258</f>
        <v>27.537328066784323</v>
      </c>
      <c r="N3258" s="1">
        <f>B3258/M3258</f>
        <v>0.15034138351983722</v>
      </c>
      <c r="O3258" s="2">
        <v>982000000</v>
      </c>
      <c r="P3258" s="1">
        <f>F3258/O3258*100</f>
        <v>0.40733197556008144</v>
      </c>
      <c r="Q3258" s="1">
        <f>D3258/O3258*100</f>
        <v>1.9348268839103868</v>
      </c>
      <c r="R3258" s="1">
        <f>B3258/S3258</f>
        <v>0.77781884210526353</v>
      </c>
      <c r="S3258" s="1">
        <f>($O3258+$O3258*($Q3258-$C$1)/$C$1)/$C3258</f>
        <v>5.3225761268453899</v>
      </c>
      <c r="T3258" s="1">
        <f>($O3258+$O3258*($Q3258+T$2-$C$1)/$C$1)/$C3258</f>
        <v>10.824439028489788</v>
      </c>
      <c r="U3258" s="1">
        <f>($O3258+$O3258*($Q3258+U$2-$C$1)/$C$1)/$C3258</f>
        <v>8.0735075776675913</v>
      </c>
      <c r="V3258" s="1">
        <f>($O3258+$O3258*($Q3258+V$2-$C$1)/$C$1)/$C3258</f>
        <v>5.3225761268453899</v>
      </c>
      <c r="AA3258"/>
      <c r="AB3258"/>
    </row>
    <row r="3259" spans="1:28" hidden="1" x14ac:dyDescent="0.2">
      <c r="A3259" t="s">
        <v>3351</v>
      </c>
      <c r="B3259" s="5">
        <v>110.18</v>
      </c>
      <c r="C3259" s="2">
        <v>10092428</v>
      </c>
      <c r="D3259" s="2">
        <v>20000000</v>
      </c>
      <c r="E3259" t="s">
        <v>27</v>
      </c>
      <c r="F3259" s="2">
        <v>3000000</v>
      </c>
      <c r="G3259" s="1">
        <f>D3259/$C$3</f>
        <v>0.20110363664755812</v>
      </c>
      <c r="H3259" s="1">
        <f>F3259/$C$3</f>
        <v>3.0165545497133722E-2</v>
      </c>
      <c r="I3259" s="1">
        <f>$B$3/G3259</f>
        <v>32.968076115000002</v>
      </c>
      <c r="J3259" s="1">
        <f>$B$3/H3259</f>
        <v>219.78717409999999</v>
      </c>
      <c r="K3259" s="3">
        <v>93000000</v>
      </c>
      <c r="L3259" s="3">
        <v>23000000</v>
      </c>
      <c r="M3259" s="1">
        <f>(K3259-L3259)/C3259</f>
        <v>6.9358929288373421</v>
      </c>
      <c r="N3259" s="1">
        <f>B3259/M3259</f>
        <v>15.885481672000001</v>
      </c>
      <c r="O3259" s="3">
        <v>70000000</v>
      </c>
      <c r="P3259" s="1">
        <f>F3259/O3259*100</f>
        <v>4.2857142857142856</v>
      </c>
      <c r="Q3259" s="1">
        <f>D3259/O3259*100</f>
        <v>28.571428571428569</v>
      </c>
      <c r="R3259" s="1">
        <f>B3259/S3259</f>
        <v>5.559918585200001</v>
      </c>
      <c r="S3259" s="1">
        <f>($O3259+$O3259*($Q3259-$C$1)/$C$1)/$C3259</f>
        <v>19.816836939535261</v>
      </c>
      <c r="T3259" s="1">
        <f>($O3259+$O3259*($Q3259+T$2-$C$1)/$C$1)/$C3259</f>
        <v>21.204015525302729</v>
      </c>
      <c r="U3259" s="1">
        <f>($O3259+$O3259*($Q3259+U$2-$C$1)/$C$1)/$C3259</f>
        <v>20.510426232418993</v>
      </c>
      <c r="V3259" s="1">
        <f>($O3259+$O3259*($Q3259+V$2-$C$1)/$C$1)/$C3259</f>
        <v>19.816836939535261</v>
      </c>
      <c r="AA3259"/>
      <c r="AB3259"/>
    </row>
    <row r="3260" spans="1:28" hidden="1" x14ac:dyDescent="0.2">
      <c r="A3260" t="s">
        <v>3352</v>
      </c>
      <c r="B3260" s="5">
        <v>58.26</v>
      </c>
      <c r="C3260" s="2">
        <v>65672000</v>
      </c>
      <c r="D3260" s="2">
        <v>135000000</v>
      </c>
      <c r="E3260" t="s">
        <v>76</v>
      </c>
      <c r="F3260" s="2">
        <v>27000000</v>
      </c>
      <c r="G3260" s="1">
        <f>D3260/$C$3</f>
        <v>1.3574495473710173</v>
      </c>
      <c r="H3260" s="1">
        <f>F3260/$C$3</f>
        <v>0.27148990947420348</v>
      </c>
      <c r="I3260" s="1">
        <f>$B$3/G3260</f>
        <v>4.8841594244444444</v>
      </c>
      <c r="J3260" s="1">
        <f>$B$3/H3260</f>
        <v>24.420797122222222</v>
      </c>
      <c r="K3260" s="4">
        <v>1530000000</v>
      </c>
      <c r="L3260" s="3">
        <v>524000000</v>
      </c>
      <c r="M3260" s="1">
        <f>(K3260-L3260)/C3260</f>
        <v>15.318552807893775</v>
      </c>
      <c r="N3260" s="1">
        <f>B3260/M3260</f>
        <v>3.803231332007952</v>
      </c>
      <c r="O3260" s="4">
        <v>1007000000</v>
      </c>
      <c r="P3260" s="1">
        <f>F3260/O3260*100</f>
        <v>2.6812313803376364</v>
      </c>
      <c r="Q3260" s="1">
        <f>D3260/O3260*100</f>
        <v>13.406156901688181</v>
      </c>
      <c r="R3260" s="1">
        <f>B3260/S3260</f>
        <v>2.8341116444444445</v>
      </c>
      <c r="S3260" s="1">
        <f>($O3260+$O3260*($Q3260-$C$1)/$C$1)/$C3260</f>
        <v>20.556706054330611</v>
      </c>
      <c r="T3260" s="1">
        <f>($O3260+$O3260*($Q3260+T$2-$C$1)/$C$1)/$C3260</f>
        <v>23.62346205384334</v>
      </c>
      <c r="U3260" s="1">
        <f>($O3260+$O3260*($Q3260+U$2-$C$1)/$C$1)/$C3260</f>
        <v>22.090084054086976</v>
      </c>
      <c r="V3260" s="1">
        <f>($O3260+$O3260*($Q3260+V$2-$C$1)/$C$1)/$C3260</f>
        <v>20.556706054330611</v>
      </c>
      <c r="AA3260"/>
      <c r="AB3260"/>
    </row>
    <row r="3261" spans="1:28" hidden="1" x14ac:dyDescent="0.2">
      <c r="A3261" t="s">
        <v>3353</v>
      </c>
      <c r="B3261" s="5">
        <v>43.29</v>
      </c>
      <c r="C3261" s="2">
        <v>226513000</v>
      </c>
      <c r="D3261" s="2">
        <v>282000000</v>
      </c>
      <c r="E3261" t="s">
        <v>27</v>
      </c>
      <c r="F3261" s="2">
        <v>139000000</v>
      </c>
      <c r="G3261" s="1">
        <f>D3261/$C$3</f>
        <v>2.8355612767305698</v>
      </c>
      <c r="H3261" s="1">
        <f>F3261/$C$3</f>
        <v>1.397670274700529</v>
      </c>
      <c r="I3261" s="1">
        <f>$B$3/G3261</f>
        <v>2.3381614265957444</v>
      </c>
      <c r="J3261" s="1">
        <f>$B$3/H3261</f>
        <v>4.7436080741007194</v>
      </c>
      <c r="K3261" s="4">
        <v>8996000000</v>
      </c>
      <c r="L3261" s="4">
        <v>4913000000</v>
      </c>
      <c r="M3261" s="1">
        <f>(K3261-L3261)/C3261</f>
        <v>18.025455492620733</v>
      </c>
      <c r="N3261" s="1">
        <f>B3261/M3261</f>
        <v>2.4016036664217486</v>
      </c>
      <c r="O3261" s="4">
        <v>3882000000</v>
      </c>
      <c r="P3261" s="1">
        <f>F3261/O3261*100</f>
        <v>3.5806285419886654</v>
      </c>
      <c r="Q3261" s="1">
        <f>D3261/O3261*100</f>
        <v>7.2642967542503865</v>
      </c>
      <c r="R3261" s="1">
        <f>B3261/S3261</f>
        <v>3.4772155212765954</v>
      </c>
      <c r="S3261" s="1">
        <f>($O3261+$O3261*($Q3261-$C$1)/$C$1)/$C3261</f>
        <v>12.449616578297935</v>
      </c>
      <c r="T3261" s="1">
        <f>($O3261+$O3261*($Q3261+T$2-$C$1)/$C$1)/$C3261</f>
        <v>15.877234419216558</v>
      </c>
      <c r="U3261" s="1">
        <f>($O3261+$O3261*($Q3261+U$2-$C$1)/$C$1)/$C3261</f>
        <v>14.163425498757245</v>
      </c>
      <c r="V3261" s="1">
        <f>($O3261+$O3261*($Q3261+V$2-$C$1)/$C$1)/$C3261</f>
        <v>12.449616578297935</v>
      </c>
      <c r="AA3261"/>
      <c r="AB3261"/>
    </row>
    <row r="3262" spans="1:28" hidden="1" x14ac:dyDescent="0.2">
      <c r="A3262" t="s">
        <v>3354</v>
      </c>
      <c r="B3262" s="5">
        <v>13.55</v>
      </c>
      <c r="C3262" s="2">
        <v>49373156</v>
      </c>
      <c r="D3262" s="2">
        <v>-127000000</v>
      </c>
      <c r="E3262" t="s">
        <v>27</v>
      </c>
      <c r="F3262" s="2">
        <v>-16000000</v>
      </c>
      <c r="G3262" s="1">
        <f>D3262/$C$3</f>
        <v>-1.2770080927119942</v>
      </c>
      <c r="H3262" s="1">
        <f>F3262/$C$3</f>
        <v>-0.1608829093180465</v>
      </c>
      <c r="I3262" s="1">
        <f>$B$3/G3262</f>
        <v>-5.1918230102362202</v>
      </c>
      <c r="J3262" s="1">
        <f>$B$3/H3262</f>
        <v>-41.210095143750003</v>
      </c>
      <c r="K3262" s="3">
        <v>91000000</v>
      </c>
      <c r="L3262" s="3">
        <v>231000000</v>
      </c>
      <c r="M3262" s="1">
        <f>(K3262-L3262)/C3262</f>
        <v>-2.8355489367542153</v>
      </c>
      <c r="N3262" s="1">
        <f>B3262/M3262</f>
        <v>-4.7786161700000003</v>
      </c>
      <c r="O3262" s="3">
        <v>-140000000</v>
      </c>
      <c r="P3262" s="1">
        <f>F3262/O3262*100</f>
        <v>11.428571428571429</v>
      </c>
      <c r="Q3262" s="1">
        <f>D3262/O3262*100</f>
        <v>90.714285714285708</v>
      </c>
      <c r="R3262" s="1">
        <f>B3262/S3262</f>
        <v>-0.52677658566929131</v>
      </c>
      <c r="S3262" s="1">
        <f>($O3262+$O3262*($Q3262-$C$1)/$C$1)/$C3262</f>
        <v>-25.722479640556095</v>
      </c>
      <c r="T3262" s="1">
        <f>($O3262+$O3262*($Q3262+T$2-$C$1)/$C$1)/$C3262</f>
        <v>-26.28958942790694</v>
      </c>
      <c r="U3262" s="1">
        <f>($O3262+$O3262*($Q3262+U$2-$C$1)/$C$1)/$C3262</f>
        <v>-26.006034534231517</v>
      </c>
      <c r="V3262" s="1">
        <f>($O3262+$O3262*($Q3262+V$2-$C$1)/$C$1)/$C3262</f>
        <v>-25.722479640556095</v>
      </c>
      <c r="AA3262"/>
      <c r="AB3262"/>
    </row>
    <row r="3263" spans="1:28" hidden="1" x14ac:dyDescent="0.2">
      <c r="A3263" t="s">
        <v>3355</v>
      </c>
      <c r="B3263" s="5">
        <v>84.05</v>
      </c>
      <c r="C3263" s="2">
        <v>43052000</v>
      </c>
      <c r="D3263" s="2">
        <v>38000000</v>
      </c>
      <c r="E3263" t="s">
        <v>27</v>
      </c>
      <c r="F3263" s="2">
        <v>20000000</v>
      </c>
      <c r="G3263" s="1">
        <f>D3263/$C$3</f>
        <v>0.38209690963036047</v>
      </c>
      <c r="H3263" s="1">
        <f>F3263/$C$3</f>
        <v>0.20110363664755812</v>
      </c>
      <c r="I3263" s="1">
        <f>$B$3/G3263</f>
        <v>17.351619007894737</v>
      </c>
      <c r="J3263" s="1">
        <f>$B$3/H3263</f>
        <v>32.968076115000002</v>
      </c>
      <c r="K3263" s="4">
        <v>1244000000</v>
      </c>
      <c r="L3263" s="3">
        <v>437000000</v>
      </c>
      <c r="M3263" s="1">
        <f>(K3263-L3263)/C3263</f>
        <v>18.744773761962279</v>
      </c>
      <c r="N3263" s="1">
        <f>B3263/M3263</f>
        <v>4.4839164807930603</v>
      </c>
      <c r="O3263" s="3">
        <v>808000000</v>
      </c>
      <c r="P3263" s="1">
        <f>F3263/O3263*100</f>
        <v>2.4752475247524752</v>
      </c>
      <c r="Q3263" s="1">
        <f>D3263/O3263*100</f>
        <v>4.7029702970297027</v>
      </c>
      <c r="R3263" s="1">
        <f>B3263/S3263</f>
        <v>9.5224226315789462</v>
      </c>
      <c r="S3263" s="1">
        <f>($O3263+$O3263*($Q3263-$C$1)/$C$1)/$C3263</f>
        <v>8.82653535259686</v>
      </c>
      <c r="T3263" s="1">
        <f>($O3263+$O3263*($Q3263+T$2-$C$1)/$C$1)/$C3263</f>
        <v>12.580135649911735</v>
      </c>
      <c r="U3263" s="1">
        <f>($O3263+$O3263*($Q3263+U$2-$C$1)/$C$1)/$C3263</f>
        <v>10.703335501254298</v>
      </c>
      <c r="V3263" s="1">
        <f>($O3263+$O3263*($Q3263+V$2-$C$1)/$C$1)/$C3263</f>
        <v>8.82653535259686</v>
      </c>
      <c r="AA3263"/>
      <c r="AB3263"/>
    </row>
    <row r="3264" spans="1:28" hidden="1" x14ac:dyDescent="0.2">
      <c r="A3264" t="s">
        <v>3356</v>
      </c>
      <c r="B3264" s="5">
        <v>77.7</v>
      </c>
      <c r="C3264" s="2">
        <v>217523691</v>
      </c>
      <c r="D3264" s="2">
        <v>1326000000</v>
      </c>
      <c r="E3264" t="s">
        <v>27</v>
      </c>
      <c r="F3264" s="2">
        <v>290000000</v>
      </c>
      <c r="G3264" s="1">
        <f>D3264/$C$3</f>
        <v>13.333171109733104</v>
      </c>
      <c r="H3264" s="1">
        <f>F3264/$C$3</f>
        <v>2.9160027313895931</v>
      </c>
      <c r="I3264" s="1">
        <f>$B$3/G3264</f>
        <v>0.49725605</v>
      </c>
      <c r="J3264" s="1">
        <f>$B$3/H3264</f>
        <v>2.2736604217241378</v>
      </c>
      <c r="K3264" s="4">
        <v>23654000000</v>
      </c>
      <c r="L3264" s="4">
        <v>20666000000</v>
      </c>
      <c r="M3264" s="1">
        <f>(K3264-L3264)/C3264</f>
        <v>13.736434805163361</v>
      </c>
      <c r="N3264" s="1">
        <f>B3264/M3264</f>
        <v>5.6564895551204817</v>
      </c>
      <c r="O3264" s="4">
        <v>2464000000</v>
      </c>
      <c r="P3264" s="1">
        <f>F3264/O3264*100</f>
        <v>11.769480519480521</v>
      </c>
      <c r="Q3264" s="1">
        <f>D3264/O3264*100</f>
        <v>53.814935064935064</v>
      </c>
      <c r="R3264" s="1">
        <f>B3264/S3264</f>
        <v>1.2746297730542986</v>
      </c>
      <c r="S3264" s="1">
        <f>($O3264+$O3264*($Q3264-$C$1)/$C$1)/$C3264</f>
        <v>60.958877348214912</v>
      </c>
      <c r="T3264" s="1">
        <f>($O3264+$O3264*($Q3264+T$2-$C$1)/$C$1)/$C3264</f>
        <v>63.224377706978132</v>
      </c>
      <c r="U3264" s="1">
        <f>($O3264+$O3264*($Q3264+U$2-$C$1)/$C$1)/$C3264</f>
        <v>62.091627527596522</v>
      </c>
      <c r="V3264" s="1">
        <f>($O3264+$O3264*($Q3264+V$2-$C$1)/$C$1)/$C3264</f>
        <v>60.958877348214912</v>
      </c>
      <c r="AA3264"/>
      <c r="AB3264"/>
    </row>
    <row r="3265" spans="1:28" hidden="1" x14ac:dyDescent="0.2">
      <c r="A3265" t="s">
        <v>3357</v>
      </c>
      <c r="B3265" s="5">
        <v>10.11</v>
      </c>
      <c r="C3265" s="2">
        <v>45700000</v>
      </c>
      <c r="D3265" s="2">
        <v>21000000</v>
      </c>
      <c r="E3265" t="s">
        <v>457</v>
      </c>
      <c r="F3265" s="2">
        <v>0.3</v>
      </c>
      <c r="G3265" s="1">
        <f>D3265/$C$3</f>
        <v>0.21115881847993603</v>
      </c>
      <c r="H3265" s="1">
        <f>F3265/$C$3</f>
        <v>3.0165545497133721E-9</v>
      </c>
      <c r="I3265" s="1">
        <f>$B$3/G3265</f>
        <v>31.39816772857143</v>
      </c>
      <c r="J3265" s="1">
        <f>$B$3/H3265</f>
        <v>2197871741</v>
      </c>
      <c r="K3265" s="3">
        <v>570000000</v>
      </c>
      <c r="L3265" s="3">
        <v>512000000</v>
      </c>
      <c r="M3265" s="1">
        <f>(K3265-L3265)/C3265</f>
        <v>1.2691466083150984</v>
      </c>
      <c r="N3265" s="1">
        <f>B3265/M3265</f>
        <v>7.9659827586206893</v>
      </c>
      <c r="O3265" s="3">
        <v>59000000</v>
      </c>
      <c r="P3265" s="1">
        <f>F3265/O3265*100</f>
        <v>5.0847457627118636E-7</v>
      </c>
      <c r="Q3265" s="1">
        <f>D3265/O3265*100</f>
        <v>35.593220338983052</v>
      </c>
      <c r="R3265" s="1">
        <f>B3265/S3265</f>
        <v>2.2001285714285714</v>
      </c>
      <c r="S3265" s="1">
        <f>($O3265+$O3265*($Q3265-$C$1)/$C$1)/$C3265</f>
        <v>4.5951859956236323</v>
      </c>
      <c r="T3265" s="1">
        <f>($O3265+$O3265*($Q3265+T$2-$C$1)/$C$1)/$C3265</f>
        <v>4.8533916849015322</v>
      </c>
      <c r="U3265" s="1">
        <f>($O3265+$O3265*($Q3265+U$2-$C$1)/$C$1)/$C3265</f>
        <v>4.7242888402625818</v>
      </c>
      <c r="V3265" s="1">
        <f>($O3265+$O3265*($Q3265+V$2-$C$1)/$C$1)/$C3265</f>
        <v>4.5951859956236323</v>
      </c>
      <c r="AA3265"/>
      <c r="AB3265"/>
    </row>
    <row r="3266" spans="1:28" hidden="1" x14ac:dyDescent="0.2">
      <c r="A3266" t="s">
        <v>3358</v>
      </c>
      <c r="B3266" s="5">
        <v>24.99</v>
      </c>
      <c r="C3266" s="2">
        <v>410400000</v>
      </c>
      <c r="D3266" s="2">
        <v>627000000</v>
      </c>
      <c r="E3266" t="s">
        <v>27</v>
      </c>
      <c r="F3266" s="2">
        <v>-61000000</v>
      </c>
      <c r="G3266" s="1">
        <f>D3266/$C$3</f>
        <v>6.3045990089009472</v>
      </c>
      <c r="H3266" s="1">
        <f>F3266/$C$3</f>
        <v>-0.6133660917750523</v>
      </c>
      <c r="I3266" s="1">
        <f>$B$3/G3266</f>
        <v>1.0516132732057417</v>
      </c>
      <c r="J3266" s="1">
        <f>$B$3/H3266</f>
        <v>-10.809205283606557</v>
      </c>
      <c r="K3266" s="4">
        <v>8522000000</v>
      </c>
      <c r="L3266" s="4">
        <v>5283000000</v>
      </c>
      <c r="M3266" s="1">
        <f>(K3266-L3266)/C3266</f>
        <v>7.8923001949317735</v>
      </c>
      <c r="N3266" s="1">
        <f>B3266/M3266</f>
        <v>3.1663772769373262</v>
      </c>
      <c r="O3266" s="4">
        <v>3215000000</v>
      </c>
      <c r="P3266" s="1">
        <f>F3266/O3266*100</f>
        <v>-1.8973561430793158</v>
      </c>
      <c r="Q3266" s="1">
        <f>D3266/O3266*100</f>
        <v>19.502332814930014</v>
      </c>
      <c r="R3266" s="1">
        <f>B3266/S3266</f>
        <v>1.6357090909090908</v>
      </c>
      <c r="S3266" s="1">
        <f>($O3266+$O3266*($Q3266-$C$1)/$C$1)/$C3266</f>
        <v>15.277777777777779</v>
      </c>
      <c r="T3266" s="1">
        <f>($O3266+$O3266*($Q3266+T$2-$C$1)/$C$1)/$C3266</f>
        <v>16.844541910331383</v>
      </c>
      <c r="U3266" s="1">
        <f>($O3266+$O3266*($Q3266+U$2-$C$1)/$C$1)/$C3266</f>
        <v>16.061159844054583</v>
      </c>
      <c r="V3266" s="1">
        <f>($O3266+$O3266*($Q3266+V$2-$C$1)/$C$1)/$C3266</f>
        <v>15.277777777777779</v>
      </c>
      <c r="AA3266"/>
      <c r="AB3266"/>
    </row>
    <row r="3267" spans="1:28" hidden="1" x14ac:dyDescent="0.2">
      <c r="A3267" t="s">
        <v>3359</v>
      </c>
      <c r="B3267" s="5">
        <v>4.17</v>
      </c>
      <c r="C3267" s="2">
        <v>77758281</v>
      </c>
      <c r="D3267" s="2">
        <v>28000000</v>
      </c>
      <c r="E3267" t="s">
        <v>27</v>
      </c>
      <c r="F3267" s="2">
        <v>9000000</v>
      </c>
      <c r="G3267" s="1">
        <f>D3267/$C$3</f>
        <v>0.2815450913065814</v>
      </c>
      <c r="H3267" s="1">
        <f>F3267/$C$3</f>
        <v>9.0496636491401161E-2</v>
      </c>
      <c r="I3267" s="1">
        <f>$B$3/G3267</f>
        <v>23.548625796428571</v>
      </c>
      <c r="J3267" s="1">
        <f>$B$3/H3267</f>
        <v>73.262391366666662</v>
      </c>
      <c r="K3267" s="4">
        <v>1276000000</v>
      </c>
      <c r="L3267" s="3">
        <v>943000000</v>
      </c>
      <c r="M3267" s="1">
        <f>(K3267-L3267)/C3267</f>
        <v>4.2825020784602996</v>
      </c>
      <c r="N3267" s="1">
        <f>B3267/M3267</f>
        <v>0.97372982513513506</v>
      </c>
      <c r="O3267" s="3">
        <v>315000000</v>
      </c>
      <c r="P3267" s="1">
        <f>F3267/O3267*100</f>
        <v>2.8571428571428572</v>
      </c>
      <c r="Q3267" s="1">
        <f>D3267/O3267*100</f>
        <v>8.8888888888888893</v>
      </c>
      <c r="R3267" s="1">
        <f>B3267/S3267</f>
        <v>1.1580429706071429</v>
      </c>
      <c r="S3267" s="1">
        <f>($O3267+$O3267*($Q3267-$C$1)/$C$1)/$C3267</f>
        <v>3.6009026485552065</v>
      </c>
      <c r="T3267" s="1">
        <f>($O3267+$O3267*($Q3267+T$2-$C$1)/$C$1)/$C3267</f>
        <v>4.4111057444801283</v>
      </c>
      <c r="U3267" s="1">
        <f>($O3267+$O3267*($Q3267+U$2-$C$1)/$C$1)/$C3267</f>
        <v>4.0060041965176669</v>
      </c>
      <c r="V3267" s="1">
        <f>($O3267+$O3267*($Q3267+V$2-$C$1)/$C$1)/$C3267</f>
        <v>3.6009026485552065</v>
      </c>
      <c r="AA3267"/>
      <c r="AB3267"/>
    </row>
    <row r="3268" spans="1:28" hidden="1" x14ac:dyDescent="0.2">
      <c r="A3268" t="s">
        <v>3360</v>
      </c>
      <c r="B3268" s="5">
        <v>74.84</v>
      </c>
      <c r="C3268" s="2">
        <v>415578000</v>
      </c>
      <c r="D3268" s="2">
        <v>1152000000</v>
      </c>
      <c r="E3268" t="s">
        <v>27</v>
      </c>
      <c r="F3268" s="2">
        <v>309000000</v>
      </c>
      <c r="G3268" s="1">
        <f>D3268/$C$3</f>
        <v>11.583569470899349</v>
      </c>
      <c r="H3268" s="1">
        <f>F3268/$C$3</f>
        <v>3.1070511862047732</v>
      </c>
      <c r="I3268" s="1">
        <f>$B$3/G3268</f>
        <v>0.5723624325520833</v>
      </c>
      <c r="J3268" s="1">
        <f>$B$3/H3268</f>
        <v>2.1338560592233011</v>
      </c>
      <c r="K3268" s="4">
        <v>21336000000</v>
      </c>
      <c r="L3268" s="4">
        <v>15117000000</v>
      </c>
      <c r="M3268" s="1">
        <f>(K3268-L3268)/C3268</f>
        <v>14.964699767552661</v>
      </c>
      <c r="N3268" s="1">
        <f>B3268/M3268</f>
        <v>5.0011026724553789</v>
      </c>
      <c r="O3268" s="4">
        <v>6219000000</v>
      </c>
      <c r="P3268" s="1">
        <f>F3268/O3268*100</f>
        <v>4.9686444766039557</v>
      </c>
      <c r="Q3268" s="1">
        <f>D3268/O3268*100</f>
        <v>18.523878437047756</v>
      </c>
      <c r="R3268" s="1">
        <f>B3268/S3268</f>
        <v>2.6998140208333332</v>
      </c>
      <c r="S3268" s="1">
        <f>($O3268+$O3268*($Q3268-$C$1)/$C$1)/$C3268</f>
        <v>27.720427934106233</v>
      </c>
      <c r="T3268" s="1">
        <f>($O3268+$O3268*($Q3268+T$2-$C$1)/$C$1)/$C3268</f>
        <v>30.713367887616766</v>
      </c>
      <c r="U3268" s="1">
        <f>($O3268+$O3268*($Q3268+U$2-$C$1)/$C$1)/$C3268</f>
        <v>29.216897910861498</v>
      </c>
      <c r="V3268" s="1">
        <f>($O3268+$O3268*($Q3268+V$2-$C$1)/$C$1)/$C3268</f>
        <v>27.720427934106233</v>
      </c>
      <c r="AA3268"/>
      <c r="AB3268"/>
    </row>
    <row r="3269" spans="1:28" hidden="1" x14ac:dyDescent="0.2">
      <c r="A3269" t="s">
        <v>3361</v>
      </c>
      <c r="B3269" s="5">
        <v>15.46</v>
      </c>
      <c r="C3269" s="2">
        <v>75011638</v>
      </c>
      <c r="D3269" s="2">
        <v>10000000</v>
      </c>
      <c r="E3269" t="s">
        <v>27</v>
      </c>
      <c r="F3269" s="2">
        <v>2000000</v>
      </c>
      <c r="G3269" s="1">
        <f>D3269/$C$3</f>
        <v>0.10055181832377906</v>
      </c>
      <c r="H3269" s="1">
        <f>F3269/$C$3</f>
        <v>2.0110363664755812E-2</v>
      </c>
      <c r="I3269" s="1">
        <f>$B$3/G3269</f>
        <v>65.936152230000005</v>
      </c>
      <c r="J3269" s="1">
        <f>$B$3/H3269</f>
        <v>329.68076115000002</v>
      </c>
      <c r="K3269" s="3">
        <v>921000000</v>
      </c>
      <c r="L3269" s="3">
        <v>270000000</v>
      </c>
      <c r="M3269" s="1">
        <f>(K3269-L3269)/C3269</f>
        <v>8.6786533044379066</v>
      </c>
      <c r="N3269" s="1">
        <f>B3269/M3269</f>
        <v>1.78138237093702</v>
      </c>
      <c r="O3269" s="3">
        <v>644000000</v>
      </c>
      <c r="P3269" s="1">
        <f>F3269/O3269*100</f>
        <v>0.3105590062111801</v>
      </c>
      <c r="Q3269" s="1">
        <f>D3269/O3269*100</f>
        <v>1.5527950310559007</v>
      </c>
      <c r="R3269" s="1">
        <f>B3269/S3269</f>
        <v>11.596799234800001</v>
      </c>
      <c r="S3269" s="1">
        <f>($O3269+$O3269*($Q3269-$C$1)/$C$1)/$C3269</f>
        <v>1.3331264676555923</v>
      </c>
      <c r="T3269" s="1">
        <f>($O3269+$O3269*($Q3269+T$2-$C$1)/$C$1)/$C3269</f>
        <v>3.0501933579959952</v>
      </c>
      <c r="U3269" s="1">
        <f>($O3269+$O3269*($Q3269+U$2-$C$1)/$C$1)/$C3269</f>
        <v>2.1916599128257936</v>
      </c>
      <c r="V3269" s="1">
        <f>($O3269+$O3269*($Q3269+V$2-$C$1)/$C$1)/$C3269</f>
        <v>1.3331264676555923</v>
      </c>
      <c r="AA3269"/>
      <c r="AB3269"/>
    </row>
    <row r="3270" spans="1:28" hidden="1" x14ac:dyDescent="0.2">
      <c r="A3270" t="s">
        <v>3362</v>
      </c>
      <c r="B3270" s="5">
        <v>18.77</v>
      </c>
      <c r="C3270" s="2">
        <v>40129000</v>
      </c>
      <c r="D3270" s="2">
        <v>4000000</v>
      </c>
      <c r="E3270" t="s">
        <v>27</v>
      </c>
      <c r="F3270" s="2">
        <v>12000000</v>
      </c>
      <c r="G3270" s="1">
        <f>D3270/$C$3</f>
        <v>4.0220727329511624E-2</v>
      </c>
      <c r="H3270" s="1">
        <f>F3270/$C$3</f>
        <v>0.12066218198853489</v>
      </c>
      <c r="I3270" s="1">
        <f>$B$3/G3270</f>
        <v>164.84038057500001</v>
      </c>
      <c r="J3270" s="1">
        <f>$B$3/H3270</f>
        <v>54.946793524999997</v>
      </c>
      <c r="K3270" s="3">
        <v>365000000</v>
      </c>
      <c r="L3270" s="3">
        <v>111000000</v>
      </c>
      <c r="M3270" s="1">
        <f>(K3270-L3270)/C3270</f>
        <v>6.3295870816616411</v>
      </c>
      <c r="N3270" s="1">
        <f>B3270/M3270</f>
        <v>2.9654383070866142</v>
      </c>
      <c r="O3270" s="3">
        <v>254000000</v>
      </c>
      <c r="P3270" s="1">
        <f>F3270/O3270*100</f>
        <v>4.7244094488188972</v>
      </c>
      <c r="Q3270" s="1">
        <f>D3270/O3270*100</f>
        <v>1.5748031496062991</v>
      </c>
      <c r="R3270" s="1">
        <f>B3270/S3270</f>
        <v>18.830533249999988</v>
      </c>
      <c r="S3270" s="1">
        <f>($O3270+$O3270*($Q3270-$C$1)/$C$1)/$C3270</f>
        <v>0.99678536719081035</v>
      </c>
      <c r="T3270" s="1">
        <f>($O3270+$O3270*($Q3270+T$2-$C$1)/$C$1)/$C3270</f>
        <v>2.2627027835231379</v>
      </c>
      <c r="U3270" s="1">
        <f>($O3270+$O3270*($Q3270+U$2-$C$1)/$C$1)/$C3270</f>
        <v>1.6297440753569739</v>
      </c>
      <c r="V3270" s="1">
        <f>($O3270+$O3270*($Q3270+V$2-$C$1)/$C$1)/$C3270</f>
        <v>0.99678536719081035</v>
      </c>
      <c r="AA3270"/>
      <c r="AB3270"/>
    </row>
    <row r="3271" spans="1:28" hidden="1" x14ac:dyDescent="0.2">
      <c r="A3271" t="s">
        <v>3363</v>
      </c>
      <c r="B3271" s="5">
        <v>6.4</v>
      </c>
      <c r="C3271" s="2">
        <v>6709000000</v>
      </c>
      <c r="D3271" s="2">
        <v>35000000</v>
      </c>
      <c r="E3271" t="s">
        <v>49</v>
      </c>
      <c r="F3271" s="2">
        <v>35000000</v>
      </c>
      <c r="G3271" s="1">
        <f>D3271/$C$3</f>
        <v>0.35193136413322673</v>
      </c>
      <c r="H3271" s="1">
        <f>F3271/$C$3</f>
        <v>0.35193136413322673</v>
      </c>
      <c r="I3271" s="1">
        <f>$B$3/G3271</f>
        <v>18.838900637142856</v>
      </c>
      <c r="J3271" s="1">
        <f>$B$3/H3271</f>
        <v>18.838900637142856</v>
      </c>
      <c r="K3271" s="4">
        <v>6071000000</v>
      </c>
      <c r="L3271" s="4">
        <v>4914000000</v>
      </c>
      <c r="M3271" s="1">
        <f>(K3271-L3271)/C3271</f>
        <v>0.17245491131316143</v>
      </c>
      <c r="N3271" s="1">
        <f>B3271/M3271</f>
        <v>37.111149524632673</v>
      </c>
      <c r="O3271" s="4">
        <v>1092000000</v>
      </c>
      <c r="P3271" s="1">
        <f>F3271/O3271*100</f>
        <v>3.2051282051282048</v>
      </c>
      <c r="Q3271" s="1">
        <f>D3271/O3271*100</f>
        <v>3.2051282051282048</v>
      </c>
      <c r="R3271" s="1">
        <f>B3271/S3271</f>
        <v>122.6788571428572</v>
      </c>
      <c r="S3271" s="1">
        <f>($O3271+$O3271*($Q3271-$C$1)/$C$1)/$C3271</f>
        <v>5.2168728573557886E-2</v>
      </c>
      <c r="T3271" s="1">
        <f>($O3271+$O3271*($Q3271+T$2-$C$1)/$C$1)/$C3271</f>
        <v>8.4722015203458026E-2</v>
      </c>
      <c r="U3271" s="1">
        <f>($O3271+$O3271*($Q3271+U$2-$C$1)/$C$1)/$C3271</f>
        <v>6.8445371888507953E-2</v>
      </c>
      <c r="V3271" s="1">
        <f>($O3271+$O3271*($Q3271+V$2-$C$1)/$C$1)/$C3271</f>
        <v>5.2168728573557886E-2</v>
      </c>
      <c r="AA3271"/>
      <c r="AB3271"/>
    </row>
    <row r="3272" spans="1:28" hidden="1" x14ac:dyDescent="0.2">
      <c r="A3272" t="s">
        <v>3364</v>
      </c>
      <c r="B3272" s="5" t="s">
        <v>46</v>
      </c>
      <c r="C3272" s="2">
        <v>24783000</v>
      </c>
      <c r="D3272" s="2">
        <v>58000000</v>
      </c>
      <c r="E3272" t="s">
        <v>2533</v>
      </c>
      <c r="F3272" s="2">
        <v>4000000</v>
      </c>
      <c r="G3272" s="1">
        <f>D3272/$C$3</f>
        <v>0.58320054627791862</v>
      </c>
      <c r="H3272" s="1">
        <f>F3272/$C$3</f>
        <v>4.0220727329511624E-2</v>
      </c>
      <c r="I3272" s="1">
        <f>$B$3/G3272</f>
        <v>11.368302108620689</v>
      </c>
      <c r="J3272" s="1">
        <f>$B$3/H3272</f>
        <v>164.84038057500001</v>
      </c>
      <c r="K3272" s="3">
        <v>396000000</v>
      </c>
      <c r="L3272" s="3">
        <v>60000000</v>
      </c>
      <c r="M3272" s="1">
        <f>(K3272-L3272)/C3272</f>
        <v>13.557680668199977</v>
      </c>
      <c r="N3272" s="1" t="e">
        <f>B3272/M3272</f>
        <v>#VALUE!</v>
      </c>
      <c r="O3272" s="3">
        <v>336000000</v>
      </c>
      <c r="P3272" s="1">
        <f>F3272/O3272*100</f>
        <v>1.1904761904761905</v>
      </c>
      <c r="Q3272" s="1">
        <f>D3272/O3272*100</f>
        <v>17.261904761904763</v>
      </c>
      <c r="R3272" s="1" t="e">
        <f>B3272/S3272</f>
        <v>#VALUE!</v>
      </c>
      <c r="S3272" s="1">
        <f>($O3272+$O3272*($Q3272-$C$1)/$C$1)/$C3272</f>
        <v>23.403139248678528</v>
      </c>
      <c r="T3272" s="1">
        <f>($O3272+$O3272*($Q3272+T$2-$C$1)/$C$1)/$C3272</f>
        <v>26.114675382318524</v>
      </c>
      <c r="U3272" s="1">
        <f>($O3272+$O3272*($Q3272+U$2-$C$1)/$C$1)/$C3272</f>
        <v>24.758907315498526</v>
      </c>
      <c r="V3272" s="1">
        <f>($O3272+$O3272*($Q3272+V$2-$C$1)/$C$1)/$C3272</f>
        <v>23.403139248678528</v>
      </c>
      <c r="AA3272"/>
      <c r="AB3272"/>
    </row>
    <row r="3273" spans="1:28" hidden="1" x14ac:dyDescent="0.2">
      <c r="A3273" t="s">
        <v>3365</v>
      </c>
      <c r="B3273" s="5">
        <v>12.72</v>
      </c>
      <c r="C3273" s="2">
        <v>21274285</v>
      </c>
      <c r="D3273" s="2">
        <v>-15000000</v>
      </c>
      <c r="E3273" t="s">
        <v>275</v>
      </c>
      <c r="F3273" s="2">
        <v>-7000000</v>
      </c>
      <c r="G3273" s="1">
        <f>D3273/$C$3</f>
        <v>-0.15082772748566861</v>
      </c>
      <c r="H3273" s="1">
        <f>F3273/$C$3</f>
        <v>-7.0386272826645349E-2</v>
      </c>
      <c r="I3273" s="1">
        <f>$B$3/G3273</f>
        <v>-43.957434819999996</v>
      </c>
      <c r="J3273" s="1">
        <f>$B$3/H3273</f>
        <v>-94.194503185714282</v>
      </c>
      <c r="K3273" s="3">
        <v>79000000</v>
      </c>
      <c r="L3273" s="3">
        <v>51000000</v>
      </c>
      <c r="M3273" s="1">
        <f>(K3273-L3273)/C3273</f>
        <v>1.3161429397039666</v>
      </c>
      <c r="N3273" s="1">
        <f>B3273/M3273</f>
        <v>9.6646037571428582</v>
      </c>
      <c r="O3273" s="3">
        <v>27000000</v>
      </c>
      <c r="P3273" s="1">
        <f>F3273/O3273*100</f>
        <v>-25.925925925925924</v>
      </c>
      <c r="Q3273" s="1">
        <f>D3273/O3273*100</f>
        <v>-55.555555555555557</v>
      </c>
      <c r="R3273" s="1">
        <f>B3273/S3273</f>
        <v>-1.8040593680000001</v>
      </c>
      <c r="S3273" s="1">
        <f>($O3273+$O3273*($Q3273-$C$1)/$C$1)/$C3273</f>
        <v>-7.0507657484141069</v>
      </c>
      <c r="T3273" s="1">
        <f>($O3273+$O3273*($Q3273+T$2-$C$1)/$C$1)/$C3273</f>
        <v>-6.7969381814711989</v>
      </c>
      <c r="U3273" s="1">
        <f>($O3273+$O3273*($Q3273+U$2-$C$1)/$C$1)/$C3273</f>
        <v>-6.9238519649426529</v>
      </c>
      <c r="V3273" s="1">
        <f>($O3273+$O3273*($Q3273+V$2-$C$1)/$C$1)/$C3273</f>
        <v>-7.0507657484141069</v>
      </c>
      <c r="AA3273"/>
      <c r="AB3273"/>
    </row>
    <row r="3274" spans="1:28" hidden="1" x14ac:dyDescent="0.2">
      <c r="A3274" t="s">
        <v>3366</v>
      </c>
      <c r="B3274" s="5">
        <v>8.14</v>
      </c>
      <c r="C3274" s="2">
        <v>220359090</v>
      </c>
      <c r="D3274" s="2">
        <v>35000000</v>
      </c>
      <c r="E3274" t="s">
        <v>27</v>
      </c>
      <c r="F3274" s="2">
        <v>35000000</v>
      </c>
      <c r="G3274" s="1">
        <f>D3274/$C$3</f>
        <v>0.35193136413322673</v>
      </c>
      <c r="H3274" s="1">
        <f>F3274/$C$3</f>
        <v>0.35193136413322673</v>
      </c>
      <c r="I3274" s="1">
        <f>$B$3/G3274</f>
        <v>18.838900637142856</v>
      </c>
      <c r="J3274" s="1">
        <f>$B$3/H3274</f>
        <v>18.838900637142856</v>
      </c>
      <c r="K3274" s="3">
        <v>825000000</v>
      </c>
      <c r="L3274" s="3">
        <v>50000000</v>
      </c>
      <c r="M3274" s="1">
        <f>(K3274-L3274)/C3274</f>
        <v>3.5169867510344139</v>
      </c>
      <c r="N3274" s="1">
        <f>B3274/M3274</f>
        <v>2.3144812807741935</v>
      </c>
      <c r="O3274" s="3">
        <v>775000000</v>
      </c>
      <c r="P3274" s="1">
        <f>F3274/O3274*100</f>
        <v>4.5161290322580641</v>
      </c>
      <c r="Q3274" s="1">
        <f>D3274/O3274*100</f>
        <v>4.5161290322580641</v>
      </c>
      <c r="R3274" s="1">
        <f>B3274/S3274</f>
        <v>5.1249228360000014</v>
      </c>
      <c r="S3274" s="1">
        <f>($O3274+$O3274*($Q3274-$C$1)/$C$1)/$C3274</f>
        <v>1.588316597241348</v>
      </c>
      <c r="T3274" s="1">
        <f>($O3274+$O3274*($Q3274+T$2-$C$1)/$C$1)/$C3274</f>
        <v>2.2917139474482306</v>
      </c>
      <c r="U3274" s="1">
        <f>($O3274+$O3274*($Q3274+U$2-$C$1)/$C$1)/$C3274</f>
        <v>1.9400152723447892</v>
      </c>
      <c r="V3274" s="1">
        <f>($O3274+$O3274*($Q3274+V$2-$C$1)/$C$1)/$C3274</f>
        <v>1.588316597241348</v>
      </c>
      <c r="AA3274"/>
      <c r="AB3274"/>
    </row>
    <row r="3275" spans="1:28" hidden="1" x14ac:dyDescent="0.2">
      <c r="A3275" t="s">
        <v>3367</v>
      </c>
      <c r="B3275" s="5">
        <v>1.71</v>
      </c>
      <c r="C3275" s="2">
        <v>882280</v>
      </c>
      <c r="D3275" s="2">
        <v>-13000000</v>
      </c>
      <c r="E3275" t="s">
        <v>27</v>
      </c>
      <c r="F3275" s="2">
        <v>-3000000</v>
      </c>
      <c r="G3275" s="1">
        <f>D3275/$C$3</f>
        <v>-0.13071736382091279</v>
      </c>
      <c r="H3275" s="1">
        <f>F3275/$C$3</f>
        <v>-3.0165545497133722E-2</v>
      </c>
      <c r="I3275" s="1">
        <f>$B$3/G3275</f>
        <v>-50.720117100000003</v>
      </c>
      <c r="J3275" s="1">
        <f>$B$3/H3275</f>
        <v>-219.78717409999999</v>
      </c>
      <c r="K3275" s="3">
        <v>6000000</v>
      </c>
      <c r="L3275" s="3">
        <v>8000000</v>
      </c>
      <c r="M3275" s="1">
        <f>(K3275-L3275)/C3275</f>
        <v>-2.2668540599356213</v>
      </c>
      <c r="N3275" s="1">
        <f>B3275/M3275</f>
        <v>-0.75434940000000006</v>
      </c>
      <c r="O3275" s="3">
        <v>-2000000</v>
      </c>
      <c r="P3275" s="1">
        <f>F3275/O3275*100</f>
        <v>150</v>
      </c>
      <c r="Q3275" s="1">
        <f>D3275/O3275*100</f>
        <v>650</v>
      </c>
      <c r="R3275" s="1">
        <f>B3275/S3275</f>
        <v>-1.1605375384615384E-2</v>
      </c>
      <c r="S3275" s="1">
        <f>($O3275+$O3275*($Q3275-$C$1)/$C$1)/$C3275</f>
        <v>-147.3455138958154</v>
      </c>
      <c r="T3275" s="1">
        <f>($O3275+$O3275*($Q3275+T$2-$C$1)/$C$1)/$C3275</f>
        <v>-147.7988847078025</v>
      </c>
      <c r="U3275" s="1">
        <f>($O3275+$O3275*($Q3275+U$2-$C$1)/$C$1)/$C3275</f>
        <v>-147.57219930180895</v>
      </c>
      <c r="V3275" s="1">
        <f>($O3275+$O3275*($Q3275+V$2-$C$1)/$C$1)/$C3275</f>
        <v>-147.3455138958154</v>
      </c>
      <c r="AA3275"/>
      <c r="AB3275"/>
    </row>
    <row r="3276" spans="1:28" hidden="1" x14ac:dyDescent="0.2">
      <c r="A3276" t="s">
        <v>3368</v>
      </c>
      <c r="B3276" s="5">
        <v>10.55</v>
      </c>
      <c r="C3276" s="2">
        <v>3800351</v>
      </c>
      <c r="D3276" s="2">
        <v>1.02</v>
      </c>
      <c r="E3276" t="s">
        <v>27</v>
      </c>
      <c r="F3276" s="2">
        <v>0.34</v>
      </c>
      <c r="G3276" s="1">
        <f>D3276/$C$3</f>
        <v>1.0256285469025465E-8</v>
      </c>
      <c r="H3276" s="1">
        <f>F3276/$C$3</f>
        <v>3.4187618230084887E-9</v>
      </c>
      <c r="I3276" s="1">
        <f>$B$3/G3276</f>
        <v>646432865</v>
      </c>
      <c r="J3276" s="1">
        <f>$B$3/H3276</f>
        <v>1939298594.9999998</v>
      </c>
      <c r="K3276" s="3">
        <v>96000000</v>
      </c>
      <c r="L3276" s="3">
        <v>0.62</v>
      </c>
      <c r="M3276" s="1">
        <f>(K3276-L3276)/C3276</f>
        <v>25.260824429111942</v>
      </c>
      <c r="N3276" s="1">
        <f>B3276/M3276</f>
        <v>0.41764274280144276</v>
      </c>
      <c r="O3276" s="3">
        <v>5000000</v>
      </c>
      <c r="P3276" s="1">
        <f>F3276/O3276*100</f>
        <v>6.8000000000000001E-6</v>
      </c>
      <c r="Q3276" s="1">
        <f>D3276/O3276*100</f>
        <v>2.0400000000000001E-5</v>
      </c>
      <c r="R3276" s="1">
        <f>B3276/S3276</f>
        <v>3930755.2009086115</v>
      </c>
      <c r="S3276" s="1">
        <f>($O3276+$O3276*($Q3276-$C$1)/$C$1)/$C3276</f>
        <v>2.6839626129760818E-6</v>
      </c>
      <c r="T3276" s="1">
        <f>($O3276+$O3276*($Q3276+T$2-$C$1)/$C$1)/$C3276</f>
        <v>0.2631362734652668</v>
      </c>
      <c r="U3276" s="1">
        <f>($O3276+$O3276*($Q3276+U$2-$C$1)/$C$1)/$C3276</f>
        <v>0.1315694787139399</v>
      </c>
      <c r="V3276" s="1">
        <f>($O3276+$O3276*($Q3276+V$2-$C$1)/$C$1)/$C3276</f>
        <v>2.6839626129760818E-6</v>
      </c>
      <c r="AA3276"/>
      <c r="AB3276"/>
    </row>
    <row r="3277" spans="1:28" hidden="1" x14ac:dyDescent="0.2">
      <c r="A3277" t="s">
        <v>3369</v>
      </c>
      <c r="B3277" s="5">
        <v>46.4</v>
      </c>
      <c r="C3277" s="2">
        <v>271251000</v>
      </c>
      <c r="D3277" s="2">
        <v>286000000</v>
      </c>
      <c r="E3277" t="s">
        <v>30</v>
      </c>
      <c r="F3277" s="2">
        <v>74000000</v>
      </c>
      <c r="G3277" s="1">
        <f>D3277/$C$3</f>
        <v>2.8757820040600812</v>
      </c>
      <c r="H3277" s="1">
        <f>F3277/$C$3</f>
        <v>0.74408345559596512</v>
      </c>
      <c r="I3277" s="1">
        <f>$B$3/G3277</f>
        <v>2.3054598681818184</v>
      </c>
      <c r="J3277" s="1">
        <f>$B$3/H3277</f>
        <v>8.9102908418918911</v>
      </c>
      <c r="K3277" s="4">
        <v>8020000000</v>
      </c>
      <c r="L3277" s="4">
        <v>4111000000</v>
      </c>
      <c r="M3277" s="1">
        <f>(K3277-L3277)/C3277</f>
        <v>14.411006779698509</v>
      </c>
      <c r="N3277" s="1">
        <f>B3277/M3277</f>
        <v>3.2197611665387562</v>
      </c>
      <c r="O3277" s="4">
        <v>3907000000</v>
      </c>
      <c r="P3277" s="1">
        <f>F3277/O3277*100</f>
        <v>1.8940363450217559</v>
      </c>
      <c r="Q3277" s="1">
        <f>D3277/O3277*100</f>
        <v>7.3201945226516507</v>
      </c>
      <c r="R3277" s="1">
        <f>B3277/S3277</f>
        <v>4.4007155244755243</v>
      </c>
      <c r="S3277" s="1">
        <f>($O3277+$O3277*($Q3277-$C$1)/$C$1)/$C3277</f>
        <v>10.543739930912697</v>
      </c>
      <c r="T3277" s="1">
        <f>($O3277+$O3277*($Q3277+T$2-$C$1)/$C$1)/$C3277</f>
        <v>13.424466637911012</v>
      </c>
      <c r="U3277" s="1">
        <f>($O3277+$O3277*($Q3277+U$2-$C$1)/$C$1)/$C3277</f>
        <v>11.984103284411855</v>
      </c>
      <c r="V3277" s="1">
        <f>($O3277+$O3277*($Q3277+V$2-$C$1)/$C$1)/$C3277</f>
        <v>10.543739930912697</v>
      </c>
      <c r="AA3277"/>
      <c r="AB3277"/>
    </row>
    <row r="3278" spans="1:28" hidden="1" x14ac:dyDescent="0.2">
      <c r="A3278" t="s">
        <v>3370</v>
      </c>
      <c r="B3278" s="5">
        <v>10.029999999999999</v>
      </c>
      <c r="C3278" s="2">
        <v>15861582</v>
      </c>
      <c r="D3278" s="2">
        <v>14000000</v>
      </c>
      <c r="E3278" t="s">
        <v>27</v>
      </c>
      <c r="F3278" s="2">
        <v>4000000</v>
      </c>
      <c r="G3278" s="1">
        <f>D3278/$C$3</f>
        <v>0.1407725456532907</v>
      </c>
      <c r="H3278" s="1">
        <f>F3278/$C$3</f>
        <v>4.0220727329511624E-2</v>
      </c>
      <c r="I3278" s="1">
        <f>$B$3/G3278</f>
        <v>47.097251592857141</v>
      </c>
      <c r="J3278" s="1">
        <f>$B$3/H3278</f>
        <v>164.84038057500001</v>
      </c>
      <c r="K3278" s="4">
        <v>1152000000</v>
      </c>
      <c r="L3278" s="4">
        <v>1014000000</v>
      </c>
      <c r="M3278" s="1">
        <f>(K3278-L3278)/C3278</f>
        <v>8.7002670981999142</v>
      </c>
      <c r="N3278" s="1">
        <f>B3278/M3278</f>
        <v>1.1528381700000001</v>
      </c>
      <c r="O3278" s="3">
        <v>138000000</v>
      </c>
      <c r="P3278" s="1">
        <f>F3278/O3278*100</f>
        <v>2.8985507246376812</v>
      </c>
      <c r="Q3278" s="1">
        <f>D3278/O3278*100</f>
        <v>10.144927536231885</v>
      </c>
      <c r="R3278" s="1">
        <f>B3278/S3278</f>
        <v>1.1363690532857142</v>
      </c>
      <c r="S3278" s="1">
        <f>($O3278+$O3278*($Q3278-$C$1)/$C$1)/$C3278</f>
        <v>8.8263579257100577</v>
      </c>
      <c r="T3278" s="1">
        <f>($O3278+$O3278*($Q3278+T$2-$C$1)/$C$1)/$C3278</f>
        <v>10.566411345350041</v>
      </c>
      <c r="U3278" s="1">
        <f>($O3278+$O3278*($Q3278+U$2-$C$1)/$C$1)/$C3278</f>
        <v>9.69638463553005</v>
      </c>
      <c r="V3278" s="1">
        <f>($O3278+$O3278*($Q3278+V$2-$C$1)/$C$1)/$C3278</f>
        <v>8.8263579257100577</v>
      </c>
      <c r="AA3278"/>
      <c r="AB3278"/>
    </row>
    <row r="3279" spans="1:28" hidden="1" x14ac:dyDescent="0.2">
      <c r="A3279" t="s">
        <v>3371</v>
      </c>
      <c r="B3279" s="5">
        <v>2.79</v>
      </c>
      <c r="C3279" s="2">
        <v>51973000</v>
      </c>
      <c r="D3279" s="2">
        <v>-16000000</v>
      </c>
      <c r="E3279" t="s">
        <v>27</v>
      </c>
      <c r="F3279" s="2">
        <v>-5000000</v>
      </c>
      <c r="G3279" s="1">
        <f>D3279/$C$3</f>
        <v>-0.1608829093180465</v>
      </c>
      <c r="H3279" s="1">
        <f>F3279/$C$3</f>
        <v>-5.027590916188953E-2</v>
      </c>
      <c r="I3279" s="1">
        <f>$B$3/G3279</f>
        <v>-41.210095143750003</v>
      </c>
      <c r="J3279" s="1">
        <f>$B$3/H3279</f>
        <v>-131.87230446000001</v>
      </c>
      <c r="K3279" s="3">
        <v>33000000</v>
      </c>
      <c r="L3279" s="3">
        <v>3000000</v>
      </c>
      <c r="M3279" s="1">
        <f>(K3279-L3279)/C3279</f>
        <v>0.5772227887557001</v>
      </c>
      <c r="N3279" s="1">
        <f>B3279/M3279</f>
        <v>4.8334890000000001</v>
      </c>
      <c r="O3279" s="3">
        <v>29000000</v>
      </c>
      <c r="P3279" s="1">
        <f>F3279/O3279*100</f>
        <v>-17.241379310344829</v>
      </c>
      <c r="Q3279" s="1">
        <f>D3279/O3279*100</f>
        <v>-55.172413793103445</v>
      </c>
      <c r="R3279" s="1">
        <f>B3279/S3279</f>
        <v>-0.90627918750000003</v>
      </c>
      <c r="S3279" s="1">
        <f>($O3279+$O3279*($Q3279-$C$1)/$C$1)/$C3279</f>
        <v>-3.0785215400304002</v>
      </c>
      <c r="T3279" s="1">
        <f>($O3279+$O3279*($Q3279+T$2-$C$1)/$C$1)/$C3279</f>
        <v>-2.9669251342042986</v>
      </c>
      <c r="U3279" s="1">
        <f>($O3279+$O3279*($Q3279+U$2-$C$1)/$C$1)/$C3279</f>
        <v>-3.0227233371173492</v>
      </c>
      <c r="V3279" s="1">
        <f>($O3279+$O3279*($Q3279+V$2-$C$1)/$C$1)/$C3279</f>
        <v>-3.0785215400304002</v>
      </c>
      <c r="AA3279"/>
      <c r="AB3279"/>
    </row>
    <row r="3280" spans="1:28" hidden="1" x14ac:dyDescent="0.2">
      <c r="A3280" t="s">
        <v>3372</v>
      </c>
      <c r="B3280" s="5">
        <v>3.27</v>
      </c>
      <c r="C3280" s="2">
        <v>16016366</v>
      </c>
      <c r="D3280" s="2">
        <v>-13000000</v>
      </c>
      <c r="E3280" t="s">
        <v>27</v>
      </c>
      <c r="F3280" s="2">
        <v>-13000000</v>
      </c>
      <c r="G3280" s="1">
        <f>D3280/$C$3</f>
        <v>-0.13071736382091279</v>
      </c>
      <c r="H3280" s="1">
        <f>F3280/$C$3</f>
        <v>-0.13071736382091279</v>
      </c>
      <c r="I3280" s="1">
        <f>$B$3/G3280</f>
        <v>-50.720117100000003</v>
      </c>
      <c r="J3280" s="1">
        <f>$B$3/H3280</f>
        <v>-50.720117100000003</v>
      </c>
      <c r="K3280" s="3">
        <v>15000000</v>
      </c>
      <c r="L3280" s="3">
        <v>9000000</v>
      </c>
      <c r="M3280" s="1">
        <f>(K3280-L3280)/C3280</f>
        <v>0.37461681382655715</v>
      </c>
      <c r="N3280" s="1">
        <f>B3280/M3280</f>
        <v>8.728919470000001</v>
      </c>
      <c r="O3280" s="3">
        <v>6000000</v>
      </c>
      <c r="P3280" s="1">
        <f>F3280/O3280*100</f>
        <v>-216.66666666666666</v>
      </c>
      <c r="Q3280" s="1">
        <f>D3280/O3280*100</f>
        <v>-216.66666666666666</v>
      </c>
      <c r="R3280" s="1">
        <f>B3280/S3280</f>
        <v>-0.4028732063076923</v>
      </c>
      <c r="S3280" s="1">
        <f>($O3280+$O3280*($Q3280-$C$1)/$C$1)/$C3280</f>
        <v>-8.116697632908739</v>
      </c>
      <c r="T3280" s="1">
        <f>($O3280+$O3280*($Q3280+T$2-$C$1)/$C$1)/$C3280</f>
        <v>-8.0417742701434278</v>
      </c>
      <c r="U3280" s="1">
        <f>($O3280+$O3280*($Q3280+U$2-$C$1)/$C$1)/$C3280</f>
        <v>-8.0792359515260834</v>
      </c>
      <c r="V3280" s="1">
        <f>($O3280+$O3280*($Q3280+V$2-$C$1)/$C$1)/$C3280</f>
        <v>-8.116697632908739</v>
      </c>
      <c r="AA3280"/>
      <c r="AB3280"/>
    </row>
    <row r="3281" spans="1:28" hidden="1" x14ac:dyDescent="0.2">
      <c r="A3281" t="s">
        <v>3373</v>
      </c>
      <c r="B3281" s="5">
        <v>0.38</v>
      </c>
      <c r="C3281" s="2">
        <v>6141933</v>
      </c>
      <c r="D3281" s="2">
        <v>-21000000</v>
      </c>
      <c r="E3281" t="s">
        <v>27</v>
      </c>
      <c r="F3281" s="2">
        <v>-5000000</v>
      </c>
      <c r="G3281" s="1">
        <f>D3281/$C$3</f>
        <v>-0.21115881847993603</v>
      </c>
      <c r="H3281" s="1">
        <f>F3281/$C$3</f>
        <v>-5.027590916188953E-2</v>
      </c>
      <c r="I3281" s="1">
        <f>$B$3/G3281</f>
        <v>-31.39816772857143</v>
      </c>
      <c r="J3281" s="1">
        <f>$B$3/H3281</f>
        <v>-131.87230446000001</v>
      </c>
      <c r="K3281" s="3">
        <v>6000000</v>
      </c>
      <c r="L3281" s="3">
        <v>12000000</v>
      </c>
      <c r="M3281" s="1">
        <f>(K3281-L3281)/C3281</f>
        <v>-0.97689115136879545</v>
      </c>
      <c r="N3281" s="1">
        <f>B3281/M3281</f>
        <v>-0.38898908999999998</v>
      </c>
      <c r="O3281" s="3">
        <v>-6000000</v>
      </c>
      <c r="P3281" s="1">
        <f>F3281/O3281*100</f>
        <v>83.333333333333343</v>
      </c>
      <c r="Q3281" s="1">
        <f>D3281/O3281*100</f>
        <v>350</v>
      </c>
      <c r="R3281" s="1">
        <f>B3281/S3281</f>
        <v>-1.1113974E-2</v>
      </c>
      <c r="S3281" s="1">
        <f>($O3281+$O3281*($Q3281-$C$1)/$C$1)/$C3281</f>
        <v>-34.191190297907838</v>
      </c>
      <c r="T3281" s="1">
        <f>($O3281+$O3281*($Q3281+T$2-$C$1)/$C$1)/$C3281</f>
        <v>-34.386568528181598</v>
      </c>
      <c r="U3281" s="1">
        <f>($O3281+$O3281*($Q3281+U$2-$C$1)/$C$1)/$C3281</f>
        <v>-34.288879413044718</v>
      </c>
      <c r="V3281" s="1">
        <f>($O3281+$O3281*($Q3281+V$2-$C$1)/$C$1)/$C3281</f>
        <v>-34.191190297907838</v>
      </c>
      <c r="AA3281"/>
      <c r="AB3281"/>
    </row>
    <row r="3282" spans="1:28" hidden="1" x14ac:dyDescent="0.2">
      <c r="A3282" t="s">
        <v>3374</v>
      </c>
      <c r="B3282" s="5">
        <v>3.96</v>
      </c>
      <c r="C3282" s="2">
        <v>15340000</v>
      </c>
      <c r="D3282" s="2">
        <v>-38000000</v>
      </c>
      <c r="E3282" t="s">
        <v>27</v>
      </c>
      <c r="F3282" s="2">
        <v>-5000000</v>
      </c>
      <c r="G3282" s="1">
        <f>D3282/$C$3</f>
        <v>-0.38209690963036047</v>
      </c>
      <c r="H3282" s="1">
        <f>F3282/$C$3</f>
        <v>-5.027590916188953E-2</v>
      </c>
      <c r="I3282" s="1">
        <f>$B$3/G3282</f>
        <v>-17.351619007894737</v>
      </c>
      <c r="J3282" s="1">
        <f>$B$3/H3282</f>
        <v>-131.87230446000001</v>
      </c>
      <c r="K3282" s="3">
        <v>25000000</v>
      </c>
      <c r="L3282" s="3">
        <v>7000000</v>
      </c>
      <c r="M3282" s="1">
        <f>(K3282-L3282)/C3282</f>
        <v>1.1734028683181226</v>
      </c>
      <c r="N3282" s="1">
        <f>B3282/M3282</f>
        <v>3.3748</v>
      </c>
      <c r="O3282" s="3">
        <v>18000000</v>
      </c>
      <c r="P3282" s="1">
        <f>F3282/O3282*100</f>
        <v>-27.777777777777779</v>
      </c>
      <c r="Q3282" s="1">
        <f>D3282/O3282*100</f>
        <v>-211.11111111111111</v>
      </c>
      <c r="R3282" s="1">
        <f>B3282/S3282</f>
        <v>-0.15985894736842107</v>
      </c>
      <c r="S3282" s="1">
        <f>($O3282+$O3282*($Q3282-$C$1)/$C$1)/$C3282</f>
        <v>-24.771838331160364</v>
      </c>
      <c r="T3282" s="1">
        <f>($O3282+$O3282*($Q3282+T$2-$C$1)/$C$1)/$C3282</f>
        <v>-24.53715775749674</v>
      </c>
      <c r="U3282" s="1">
        <f>($O3282+$O3282*($Q3282+U$2-$C$1)/$C$1)/$C3282</f>
        <v>-24.654498044328552</v>
      </c>
      <c r="V3282" s="1">
        <f>($O3282+$O3282*($Q3282+V$2-$C$1)/$C$1)/$C3282</f>
        <v>-24.771838331160364</v>
      </c>
      <c r="AA3282"/>
      <c r="AB3282"/>
    </row>
    <row r="3283" spans="1:28" hidden="1" x14ac:dyDescent="0.2">
      <c r="A3283" t="s">
        <v>3375</v>
      </c>
      <c r="B3283" s="5">
        <v>1.85</v>
      </c>
      <c r="C3283" s="2">
        <v>10648540</v>
      </c>
      <c r="D3283" s="2">
        <v>-30000000</v>
      </c>
      <c r="E3283" t="s">
        <v>58</v>
      </c>
      <c r="F3283" s="2">
        <v>-10000000</v>
      </c>
      <c r="G3283" s="1">
        <f>D3283/$C$3</f>
        <v>-0.30165545497133722</v>
      </c>
      <c r="H3283" s="1">
        <f>F3283/$C$3</f>
        <v>-0.10055181832377906</v>
      </c>
      <c r="I3283" s="1">
        <f>$B$3/G3283</f>
        <v>-21.978717409999998</v>
      </c>
      <c r="J3283" s="1">
        <f>$B$3/H3283</f>
        <v>-65.936152230000005</v>
      </c>
      <c r="K3283" s="3">
        <v>23000000</v>
      </c>
      <c r="L3283" s="3">
        <v>8000000</v>
      </c>
      <c r="M3283" s="1">
        <f>(K3283-L3283)/C3283</f>
        <v>1.4086438140815549</v>
      </c>
      <c r="N3283" s="1">
        <f>B3283/M3283</f>
        <v>1.3133199333333334</v>
      </c>
      <c r="O3283" s="3">
        <v>15000000</v>
      </c>
      <c r="P3283" s="1">
        <f>F3283/O3283*100</f>
        <v>-66.666666666666657</v>
      </c>
      <c r="Q3283" s="1">
        <f>D3283/O3283*100</f>
        <v>-200</v>
      </c>
      <c r="R3283" s="1">
        <f>B3283/S3283</f>
        <v>-6.5665996666666671E-2</v>
      </c>
      <c r="S3283" s="1">
        <f>($O3283+$O3283*($Q3283-$C$1)/$C$1)/$C3283</f>
        <v>-28.172876281631098</v>
      </c>
      <c r="T3283" s="1">
        <f>($O3283+$O3283*($Q3283+T$2-$C$1)/$C$1)/$C3283</f>
        <v>-27.891147518814787</v>
      </c>
      <c r="U3283" s="1">
        <f>($O3283+$O3283*($Q3283+U$2-$C$1)/$C$1)/$C3283</f>
        <v>-28.03201190022294</v>
      </c>
      <c r="V3283" s="1">
        <f>($O3283+$O3283*($Q3283+V$2-$C$1)/$C$1)/$C3283</f>
        <v>-28.172876281631098</v>
      </c>
      <c r="AA3283"/>
      <c r="AB3283"/>
    </row>
    <row r="3284" spans="1:28" hidden="1" x14ac:dyDescent="0.2">
      <c r="A3284" t="s">
        <v>3376</v>
      </c>
      <c r="B3284" s="5">
        <v>95.42</v>
      </c>
      <c r="C3284" s="2">
        <v>52933000</v>
      </c>
      <c r="D3284" s="2">
        <v>172000000</v>
      </c>
      <c r="E3284" t="s">
        <v>27</v>
      </c>
      <c r="F3284" s="2">
        <v>17000000</v>
      </c>
      <c r="G3284" s="1">
        <f>D3284/$C$3</f>
        <v>1.7294912751689999</v>
      </c>
      <c r="H3284" s="1">
        <f>F3284/$C$3</f>
        <v>0.17093809115042441</v>
      </c>
      <c r="I3284" s="1">
        <f>$B$3/G3284</f>
        <v>3.8334972226744188</v>
      </c>
      <c r="J3284" s="1">
        <f>$B$3/H3284</f>
        <v>38.7859719</v>
      </c>
      <c r="K3284" s="4">
        <v>5533000000</v>
      </c>
      <c r="L3284" s="4">
        <v>3431000000</v>
      </c>
      <c r="M3284" s="1">
        <f>(K3284-L3284)/C3284</f>
        <v>39.710577522528482</v>
      </c>
      <c r="N3284" s="1">
        <f>B3284/M3284</f>
        <v>2.4028862321598479</v>
      </c>
      <c r="O3284" s="4">
        <v>2102000000</v>
      </c>
      <c r="P3284" s="1">
        <f>F3284/O3284*100</f>
        <v>0.80875356803044718</v>
      </c>
      <c r="Q3284" s="1">
        <f>D3284/O3284*100</f>
        <v>8.1826831588962889</v>
      </c>
      <c r="R3284" s="1">
        <f>B3284/S3284</f>
        <v>2.9365505000000001</v>
      </c>
      <c r="S3284" s="1">
        <f>($O3284+$O3284*($Q3284-$C$1)/$C$1)/$C3284</f>
        <v>32.49390739236393</v>
      </c>
      <c r="T3284" s="1">
        <f>($O3284+$O3284*($Q3284+T$2-$C$1)/$C$1)/$C3284</f>
        <v>40.43602289686963</v>
      </c>
      <c r="U3284" s="1">
        <f>($O3284+$O3284*($Q3284+U$2-$C$1)/$C$1)/$C3284</f>
        <v>36.464965144616777</v>
      </c>
      <c r="V3284" s="1">
        <f>($O3284+$O3284*($Q3284+V$2-$C$1)/$C$1)/$C3284</f>
        <v>32.49390739236393</v>
      </c>
      <c r="AA3284"/>
      <c r="AB3284"/>
    </row>
    <row r="3285" spans="1:28" hidden="1" x14ac:dyDescent="0.2">
      <c r="A3285" t="s">
        <v>3377</v>
      </c>
      <c r="B3285" s="5">
        <v>28.7</v>
      </c>
      <c r="C3285" s="2">
        <v>19239000</v>
      </c>
      <c r="D3285" s="2">
        <v>21000000</v>
      </c>
      <c r="E3285" t="s">
        <v>27</v>
      </c>
      <c r="F3285" s="2">
        <v>5000000</v>
      </c>
      <c r="G3285" s="1">
        <f>D3285/$C$3</f>
        <v>0.21115881847993603</v>
      </c>
      <c r="H3285" s="1">
        <f>F3285/$C$3</f>
        <v>5.027590916188953E-2</v>
      </c>
      <c r="I3285" s="1">
        <f>$B$3/G3285</f>
        <v>31.39816772857143</v>
      </c>
      <c r="J3285" s="1">
        <f>$B$3/H3285</f>
        <v>131.87230446000001</v>
      </c>
      <c r="K3285" s="3">
        <v>785000000</v>
      </c>
      <c r="L3285" s="3">
        <v>493000000</v>
      </c>
      <c r="M3285" s="1">
        <f>(K3285-L3285)/C3285</f>
        <v>15.177504028275898</v>
      </c>
      <c r="N3285" s="1">
        <f>B3285/M3285</f>
        <v>1.890956506849315</v>
      </c>
      <c r="O3285" s="3">
        <v>291000000</v>
      </c>
      <c r="P3285" s="1">
        <f>F3285/O3285*100</f>
        <v>1.7182130584192441</v>
      </c>
      <c r="Q3285" s="1">
        <f>D3285/O3285*100</f>
        <v>7.216494845360824</v>
      </c>
      <c r="R3285" s="1">
        <f>B3285/S3285</f>
        <v>2.6293300000000004</v>
      </c>
      <c r="S3285" s="1">
        <f>($O3285+$O3285*($Q3285-$C$1)/$C$1)/$C3285</f>
        <v>10.915328239513487</v>
      </c>
      <c r="T3285" s="1">
        <f>($O3285+$O3285*($Q3285+T$2-$C$1)/$C$1)/$C3285</f>
        <v>13.940433494464367</v>
      </c>
      <c r="U3285" s="1">
        <f>($O3285+$O3285*($Q3285+U$2-$C$1)/$C$1)/$C3285</f>
        <v>12.427880866988927</v>
      </c>
      <c r="V3285" s="1">
        <f>($O3285+$O3285*($Q3285+V$2-$C$1)/$C$1)/$C3285</f>
        <v>10.915328239513487</v>
      </c>
      <c r="AA3285"/>
      <c r="AB3285"/>
    </row>
    <row r="3286" spans="1:28" hidden="1" x14ac:dyDescent="0.2">
      <c r="A3286" t="s">
        <v>3378</v>
      </c>
      <c r="B3286" s="5">
        <v>2.75</v>
      </c>
      <c r="C3286" s="2">
        <v>16390206</v>
      </c>
      <c r="D3286" s="2">
        <v>-1.1399999999999999</v>
      </c>
      <c r="E3286" t="s">
        <v>33</v>
      </c>
      <c r="F3286" s="2">
        <v>0.54</v>
      </c>
      <c r="G3286" s="1">
        <f>D3286/$C$3</f>
        <v>-1.1462907288910813E-8</v>
      </c>
      <c r="H3286" s="1">
        <f>F3286/$C$3</f>
        <v>5.4297981894840701E-9</v>
      </c>
      <c r="I3286" s="1">
        <f>$B$3/G3286</f>
        <v>-578387300.26315784</v>
      </c>
      <c r="J3286" s="1">
        <f>$B$3/H3286</f>
        <v>1221039856.1111109</v>
      </c>
      <c r="K3286" s="3">
        <v>38000000</v>
      </c>
      <c r="L3286" s="3">
        <v>10000000</v>
      </c>
      <c r="M3286" s="1">
        <f>(K3286-L3286)/C3286</f>
        <v>1.7083372838633022</v>
      </c>
      <c r="N3286" s="1">
        <f>B3286/M3286</f>
        <v>1.609752375</v>
      </c>
      <c r="O3286" s="3">
        <v>27000000</v>
      </c>
      <c r="P3286" s="1">
        <f>F3286/O3286*100</f>
        <v>1.9999999999999999E-6</v>
      </c>
      <c r="Q3286" s="1">
        <f>D3286/O3286*100</f>
        <v>-4.222222222222222E-6</v>
      </c>
      <c r="R3286" s="1">
        <f>B3286/S3286</f>
        <v>-3953777.7636747006</v>
      </c>
      <c r="S3286" s="1">
        <f>($O3286+$O3286*($Q3286-$C$1)/$C$1)/$C3286</f>
        <v>-6.9553732262485802E-7</v>
      </c>
      <c r="T3286" s="1">
        <f>($O3286+$O3286*($Q3286+T$2-$C$1)/$C$1)/$C3286</f>
        <v>0.32946435206488567</v>
      </c>
      <c r="U3286" s="1">
        <f>($O3286+$O3286*($Q3286+U$2-$C$1)/$C$1)/$C3286</f>
        <v>0.16473182826378152</v>
      </c>
      <c r="V3286" s="1">
        <f>($O3286+$O3286*($Q3286+V$2-$C$1)/$C$1)/$C3286</f>
        <v>-6.9553732262485802E-7</v>
      </c>
      <c r="AA3286"/>
      <c r="AB3286"/>
    </row>
    <row r="3287" spans="1:28" hidden="1" x14ac:dyDescent="0.2">
      <c r="A3287" t="s">
        <v>3379</v>
      </c>
      <c r="B3287" s="5">
        <v>13.74</v>
      </c>
      <c r="C3287" s="2">
        <v>1081720664</v>
      </c>
      <c r="D3287" s="2">
        <v>-173000000</v>
      </c>
      <c r="E3287" t="s">
        <v>27</v>
      </c>
      <c r="F3287" s="2">
        <v>-173000000</v>
      </c>
      <c r="G3287" s="1">
        <f>D3287/$C$3</f>
        <v>-1.7395464570013779</v>
      </c>
      <c r="H3287" s="1">
        <f>F3287/$C$3</f>
        <v>-1.7395464570013779</v>
      </c>
      <c r="I3287" s="1">
        <f>$B$3/G3287</f>
        <v>-3.8113382791907515</v>
      </c>
      <c r="J3287" s="1">
        <f>$B$3/H3287</f>
        <v>-3.8113382791907515</v>
      </c>
      <c r="K3287" s="4">
        <v>9383000000</v>
      </c>
      <c r="L3287" s="4">
        <v>5552000000</v>
      </c>
      <c r="M3287" s="1">
        <f>(K3287-L3287)/C3287</f>
        <v>3.5415797511287996</v>
      </c>
      <c r="N3287" s="1">
        <f>B3287/M3287</f>
        <v>3.8796246210806578</v>
      </c>
      <c r="O3287" s="4">
        <v>3720000000</v>
      </c>
      <c r="P3287" s="1">
        <f>F3287/O3287*100</f>
        <v>-4.650537634408602</v>
      </c>
      <c r="Q3287" s="1">
        <f>D3287/O3287*100</f>
        <v>-4.650537634408602</v>
      </c>
      <c r="R3287" s="1">
        <f>B3287/S3287</f>
        <v>-8.59123810598844</v>
      </c>
      <c r="S3287" s="1">
        <f>($O3287+$O3287*($Q3287-$C$1)/$C$1)/$C3287</f>
        <v>-1.5993038291445636</v>
      </c>
      <c r="T3287" s="1">
        <f>($O3287+$O3287*($Q3287+T$2-$C$1)/$C$1)/$C3287</f>
        <v>-0.91151073730435828</v>
      </c>
      <c r="U3287" s="1">
        <f>($O3287+$O3287*($Q3287+U$2-$C$1)/$C$1)/$C3287</f>
        <v>-1.2554072832244609</v>
      </c>
      <c r="V3287" s="1">
        <f>($O3287+$O3287*($Q3287+V$2-$C$1)/$C$1)/$C3287</f>
        <v>-1.5993038291445636</v>
      </c>
      <c r="AA3287"/>
      <c r="AB3287"/>
    </row>
    <row r="3288" spans="1:28" hidden="1" x14ac:dyDescent="0.2">
      <c r="A3288" t="s">
        <v>3380</v>
      </c>
      <c r="B3288" s="5">
        <v>42.66</v>
      </c>
      <c r="C3288" s="2">
        <v>136376051</v>
      </c>
      <c r="D3288" s="2">
        <v>447000000</v>
      </c>
      <c r="E3288" t="s">
        <v>27</v>
      </c>
      <c r="F3288" s="2">
        <v>248000000</v>
      </c>
      <c r="G3288" s="1">
        <f>D3288/$C$3</f>
        <v>4.4946662790729244</v>
      </c>
      <c r="H3288" s="1">
        <f>F3288/$C$3</f>
        <v>2.4936850944297211</v>
      </c>
      <c r="I3288" s="1">
        <f>$B$3/G3288</f>
        <v>1.4750817053691274</v>
      </c>
      <c r="J3288" s="1">
        <f>$B$3/H3288</f>
        <v>2.6587158157258064</v>
      </c>
      <c r="K3288" s="4">
        <v>22410000000</v>
      </c>
      <c r="L3288" s="4">
        <v>18316000000</v>
      </c>
      <c r="M3288" s="1">
        <f>(K3288-L3288)/C3288</f>
        <v>30.01993363189553</v>
      </c>
      <c r="N3288" s="1">
        <f>B3288/M3288</f>
        <v>1.4210557732437712</v>
      </c>
      <c r="O3288" s="4">
        <v>4094000000</v>
      </c>
      <c r="P3288" s="1">
        <f>F3288/O3288*100</f>
        <v>6.057645334636053</v>
      </c>
      <c r="Q3288" s="1">
        <f>D3288/O3288*100</f>
        <v>10.918417195896433</v>
      </c>
      <c r="R3288" s="1">
        <f>B3288/S3288</f>
        <v>1.301521775315436</v>
      </c>
      <c r="S3288" s="1">
        <f>($O3288+$O3288*($Q3288-$C$1)/$C$1)/$C3288</f>
        <v>32.777015958615785</v>
      </c>
      <c r="T3288" s="1">
        <f>($O3288+$O3288*($Q3288+T$2-$C$1)/$C$1)/$C3288</f>
        <v>38.781002684994888</v>
      </c>
      <c r="U3288" s="1">
        <f>($O3288+$O3288*($Q3288+U$2-$C$1)/$C$1)/$C3288</f>
        <v>35.77900932180534</v>
      </c>
      <c r="V3288" s="1">
        <f>($O3288+$O3288*($Q3288+V$2-$C$1)/$C$1)/$C3288</f>
        <v>32.777015958615785</v>
      </c>
      <c r="AA3288"/>
      <c r="AB3288"/>
    </row>
    <row r="3289" spans="1:28" hidden="1" x14ac:dyDescent="0.2">
      <c r="A3289" t="s">
        <v>3381</v>
      </c>
      <c r="B3289" s="5">
        <v>26.48</v>
      </c>
      <c r="C3289" s="2">
        <v>13832994</v>
      </c>
      <c r="D3289" s="2">
        <v>29000000</v>
      </c>
      <c r="E3289" t="s">
        <v>27</v>
      </c>
      <c r="F3289" s="2">
        <v>4000000</v>
      </c>
      <c r="G3289" s="1">
        <f>D3289/$C$3</f>
        <v>0.29160027313895931</v>
      </c>
      <c r="H3289" s="1">
        <f>F3289/$C$3</f>
        <v>4.0220727329511624E-2</v>
      </c>
      <c r="I3289" s="1">
        <f>$B$3/G3289</f>
        <v>22.736604217241378</v>
      </c>
      <c r="J3289" s="1">
        <f>$B$3/H3289</f>
        <v>164.84038057500001</v>
      </c>
      <c r="K3289" s="4">
        <v>2203000000</v>
      </c>
      <c r="L3289" s="4">
        <v>1637000000</v>
      </c>
      <c r="M3289" s="1">
        <f>(K3289-L3289)/C3289</f>
        <v>40.916666341357484</v>
      </c>
      <c r="N3289" s="1">
        <f>B3289/M3289</f>
        <v>0.64716904791519436</v>
      </c>
      <c r="O3289" s="3">
        <v>567000000</v>
      </c>
      <c r="P3289" s="1">
        <f>F3289/O3289*100</f>
        <v>0.70546737213403876</v>
      </c>
      <c r="Q3289" s="1">
        <f>D3289/O3289*100</f>
        <v>5.1146384479717808</v>
      </c>
      <c r="R3289" s="1">
        <f>B3289/S3289</f>
        <v>1.2630954521379314</v>
      </c>
      <c r="S3289" s="1">
        <f>($O3289+$O3289*($Q3289-$C$1)/$C$1)/$C3289</f>
        <v>20.964369680200825</v>
      </c>
      <c r="T3289" s="1">
        <f>($O3289+$O3289*($Q3289+T$2-$C$1)/$C$1)/$C3289</f>
        <v>29.162161134458671</v>
      </c>
      <c r="U3289" s="1">
        <f>($O3289+$O3289*($Q3289+U$2-$C$1)/$C$1)/$C3289</f>
        <v>25.063265407329748</v>
      </c>
      <c r="V3289" s="1">
        <f>($O3289+$O3289*($Q3289+V$2-$C$1)/$C$1)/$C3289</f>
        <v>20.964369680200825</v>
      </c>
      <c r="AA3289"/>
      <c r="AB3289"/>
    </row>
    <row r="3290" spans="1:28" hidden="1" x14ac:dyDescent="0.2">
      <c r="A3290" t="s">
        <v>3382</v>
      </c>
      <c r="B3290" s="5">
        <v>12.75</v>
      </c>
      <c r="C3290" s="2">
        <v>5422345</v>
      </c>
      <c r="D3290" s="2">
        <v>-21000000</v>
      </c>
      <c r="E3290" t="s">
        <v>27</v>
      </c>
      <c r="F3290" s="2">
        <v>11000000</v>
      </c>
      <c r="G3290" s="1">
        <f>D3290/$C$3</f>
        <v>-0.21115881847993603</v>
      </c>
      <c r="H3290" s="1">
        <f>F3290/$C$3</f>
        <v>0.11060700015615697</v>
      </c>
      <c r="I3290" s="1">
        <f>$B$3/G3290</f>
        <v>-31.39816772857143</v>
      </c>
      <c r="J3290" s="1">
        <f>$B$3/H3290</f>
        <v>59.941956572727271</v>
      </c>
      <c r="K3290" s="3">
        <v>41000000</v>
      </c>
      <c r="L3290" s="3">
        <v>10000000</v>
      </c>
      <c r="M3290" s="1">
        <f>(K3290-L3290)/C3290</f>
        <v>5.7170836602982655</v>
      </c>
      <c r="N3290" s="1">
        <f>B3290/M3290</f>
        <v>2.2301580241935484</v>
      </c>
      <c r="O3290" s="3">
        <v>32000000</v>
      </c>
      <c r="P3290" s="1">
        <f>F3290/O3290*100</f>
        <v>34.375</v>
      </c>
      <c r="Q3290" s="1">
        <f>D3290/O3290*100</f>
        <v>-65.625</v>
      </c>
      <c r="R3290" s="1">
        <f>B3290/S3290</f>
        <v>-0.32921380357142854</v>
      </c>
      <c r="S3290" s="1">
        <f>($O3290+$O3290*($Q3290-$C$1)/$C$1)/$C3290</f>
        <v>-38.728631247181802</v>
      </c>
      <c r="T3290" s="1">
        <f>($O3290+$O3290*($Q3290+T$2-$C$1)/$C$1)/$C3290</f>
        <v>-37.548330104410546</v>
      </c>
      <c r="U3290" s="1">
        <f>($O3290+$O3290*($Q3290+U$2-$C$1)/$C$1)/$C3290</f>
        <v>-38.138480675796174</v>
      </c>
      <c r="V3290" s="1">
        <f>($O3290+$O3290*($Q3290+V$2-$C$1)/$C$1)/$C3290</f>
        <v>-38.728631247181802</v>
      </c>
      <c r="AA3290"/>
      <c r="AB3290"/>
    </row>
    <row r="3291" spans="1:28" hidden="1" x14ac:dyDescent="0.2">
      <c r="A3291" t="s">
        <v>1209</v>
      </c>
      <c r="B3291" s="5">
        <v>64.73</v>
      </c>
      <c r="C3291" s="2">
        <v>149361136</v>
      </c>
      <c r="D3291" s="2">
        <v>1235000000</v>
      </c>
      <c r="E3291" t="s">
        <v>27</v>
      </c>
      <c r="F3291" s="2">
        <v>292000000</v>
      </c>
      <c r="G3291" s="1">
        <f>D3291/$C$3</f>
        <v>12.418149562986715</v>
      </c>
      <c r="H3291" s="1">
        <f>F3291/$C$3</f>
        <v>2.9361130950543486</v>
      </c>
      <c r="I3291" s="1">
        <f>$B$3/G3291</f>
        <v>0.53389596947368423</v>
      </c>
      <c r="J3291" s="1">
        <f>$B$3/H3291</f>
        <v>2.2580874051369864</v>
      </c>
      <c r="K3291" s="2">
        <v>72848000000</v>
      </c>
      <c r="L3291" s="2">
        <v>65648000000</v>
      </c>
      <c r="M3291" s="1">
        <f>(K3291-L3291)/C3291</f>
        <v>48.205310918363665</v>
      </c>
      <c r="N3291" s="1">
        <f>B3291/M3291</f>
        <v>1.3427981018444444</v>
      </c>
      <c r="O3291" s="2">
        <v>7200000000</v>
      </c>
      <c r="P3291" s="1">
        <f>F3291/O3291*100</f>
        <v>4.0555555555555554</v>
      </c>
      <c r="Q3291" s="1">
        <f>D3291/O3291*100</f>
        <v>17.152777777777779</v>
      </c>
      <c r="R3291" s="1">
        <f>B3291/S3291</f>
        <v>0.78284585694574915</v>
      </c>
      <c r="S3291" s="1">
        <f>($O3291+$O3291*($Q3291-$C$1)/$C$1)/$C3291</f>
        <v>82.685498589137666</v>
      </c>
      <c r="T3291" s="1">
        <f>($O3291+$O3291*($Q3291+T$2-$C$1)/$C$1)/$C3291</f>
        <v>92.32656077281041</v>
      </c>
      <c r="U3291" s="1">
        <f>($O3291+$O3291*($Q3291+U$2-$C$1)/$C$1)/$C3291</f>
        <v>87.506029680974038</v>
      </c>
      <c r="V3291" s="1">
        <f>($O3291+$O3291*($Q3291+V$2-$C$1)/$C$1)/$C3291</f>
        <v>82.685498589137666</v>
      </c>
      <c r="AA3291"/>
      <c r="AB3291"/>
    </row>
    <row r="3292" spans="1:28" hidden="1" x14ac:dyDescent="0.2">
      <c r="A3292" t="s">
        <v>3384</v>
      </c>
      <c r="B3292" s="5">
        <v>1.58</v>
      </c>
      <c r="C3292" s="2">
        <v>586351045</v>
      </c>
      <c r="D3292" s="2">
        <v>-153000000</v>
      </c>
      <c r="E3292" t="s">
        <v>27</v>
      </c>
      <c r="F3292" s="2">
        <v>-62000000</v>
      </c>
      <c r="G3292" s="1">
        <f>D3292/$C$3</f>
        <v>-1.5384428203538196</v>
      </c>
      <c r="H3292" s="1">
        <f>F3292/$C$3</f>
        <v>-0.62342127360743027</v>
      </c>
      <c r="I3292" s="1">
        <f>$B$3/G3292</f>
        <v>-4.3095524333333337</v>
      </c>
      <c r="J3292" s="1">
        <f>$B$3/H3292</f>
        <v>-10.634863262903226</v>
      </c>
      <c r="K3292" s="4">
        <v>2370000000</v>
      </c>
      <c r="L3292" s="3">
        <v>728000000</v>
      </c>
      <c r="M3292" s="1">
        <f>(K3292-L3292)/C3292</f>
        <v>2.8003702116707236</v>
      </c>
      <c r="N3292" s="1">
        <f>B3292/M3292</f>
        <v>0.56421111516443367</v>
      </c>
      <c r="O3292" s="4">
        <v>1642000000</v>
      </c>
      <c r="P3292" s="1">
        <f>F3292/O3292*100</f>
        <v>-3.7758830694275276</v>
      </c>
      <c r="Q3292" s="1">
        <f>D3292/O3292*100</f>
        <v>-9.3179049939098668</v>
      </c>
      <c r="R3292" s="1">
        <f>B3292/S3292</f>
        <v>-0.60551284385620918</v>
      </c>
      <c r="S3292" s="1">
        <f>($O3292+$O3292*($Q3292-$C$1)/$C$1)/$C3292</f>
        <v>-2.6093583580123063</v>
      </c>
      <c r="T3292" s="1">
        <f>($O3292+$O3292*($Q3292+T$2-$C$1)/$C$1)/$C3292</f>
        <v>-2.0492843156781615</v>
      </c>
      <c r="U3292" s="1">
        <f>($O3292+$O3292*($Q3292+U$2-$C$1)/$C$1)/$C3292</f>
        <v>-2.3293213368452341</v>
      </c>
      <c r="V3292" s="1">
        <f>($O3292+$O3292*($Q3292+V$2-$C$1)/$C$1)/$C3292</f>
        <v>-2.6093583580123063</v>
      </c>
      <c r="AA3292"/>
      <c r="AB3292"/>
    </row>
    <row r="3293" spans="1:28" hidden="1" x14ac:dyDescent="0.2">
      <c r="A3293" t="s">
        <v>3385</v>
      </c>
      <c r="B3293" s="5">
        <v>11.8</v>
      </c>
      <c r="C3293" s="2">
        <v>5185352</v>
      </c>
      <c r="D3293" s="2">
        <v>-3000000</v>
      </c>
      <c r="E3293" t="s">
        <v>27</v>
      </c>
      <c r="F3293" s="2">
        <v>-3000000</v>
      </c>
      <c r="G3293" s="1">
        <f>D3293/$C$3</f>
        <v>-3.0165545497133722E-2</v>
      </c>
      <c r="H3293" s="1">
        <f>F3293/$C$3</f>
        <v>-3.0165545497133722E-2</v>
      </c>
      <c r="I3293" s="1">
        <f>$B$3/G3293</f>
        <v>-219.78717409999999</v>
      </c>
      <c r="J3293" s="1">
        <f>$B$3/H3293</f>
        <v>-219.78717409999999</v>
      </c>
      <c r="K3293" s="3">
        <v>244000000</v>
      </c>
      <c r="L3293" s="3">
        <v>171000000</v>
      </c>
      <c r="M3293" s="1">
        <f>(K3293-L3293)/C3293</f>
        <v>14.078118515387191</v>
      </c>
      <c r="N3293" s="1">
        <f>B3293/M3293</f>
        <v>0.83818018630136992</v>
      </c>
      <c r="O3293" s="3">
        <v>54000000</v>
      </c>
      <c r="P3293" s="1">
        <f>F3293/O3293*100</f>
        <v>-5.5555555555555554</v>
      </c>
      <c r="Q3293" s="1">
        <f>D3293/O3293*100</f>
        <v>-5.5555555555555554</v>
      </c>
      <c r="R3293" s="1">
        <f>B3293/S3293</f>
        <v>-2.0395717866666665</v>
      </c>
      <c r="S3293" s="1">
        <f>($O3293+$O3293*($Q3293-$C$1)/$C$1)/$C3293</f>
        <v>-5.7855281570084349</v>
      </c>
      <c r="T3293" s="1">
        <f>($O3293+$O3293*($Q3293+T$2-$C$1)/$C$1)/$C3293</f>
        <v>-3.7027380204853979</v>
      </c>
      <c r="U3293" s="1">
        <f>($O3293+$O3293*($Q3293+U$2-$C$1)/$C$1)/$C3293</f>
        <v>-4.7441330887469162</v>
      </c>
      <c r="V3293" s="1">
        <f>($O3293+$O3293*($Q3293+V$2-$C$1)/$C$1)/$C3293</f>
        <v>-5.7855281570084349</v>
      </c>
      <c r="AA3293"/>
      <c r="AB3293"/>
    </row>
    <row r="3294" spans="1:28" hidden="1" x14ac:dyDescent="0.2">
      <c r="A3294" t="s">
        <v>3386</v>
      </c>
      <c r="B3294" s="5">
        <v>3.5</v>
      </c>
      <c r="C3294" s="2">
        <v>7460535</v>
      </c>
      <c r="D3294" s="2">
        <v>1.07</v>
      </c>
      <c r="E3294" t="s">
        <v>1168</v>
      </c>
      <c r="F3294" s="2">
        <v>-1.0900000000000001</v>
      </c>
      <c r="G3294" s="1">
        <f>D3294/$C$3</f>
        <v>1.0759044560644361E-8</v>
      </c>
      <c r="H3294" s="1">
        <f>F3294/$C$3</f>
        <v>-1.0960148197291919E-8</v>
      </c>
      <c r="I3294" s="1">
        <f>$B$3/G3294</f>
        <v>616225721.77570093</v>
      </c>
      <c r="J3294" s="1">
        <f>$B$3/H3294</f>
        <v>-604918827.79816508</v>
      </c>
      <c r="K3294" s="3">
        <v>42000000</v>
      </c>
      <c r="L3294" s="3">
        <v>20000000</v>
      </c>
      <c r="M3294" s="1">
        <f>(K3294-L3294)/C3294</f>
        <v>2.9488501829962597</v>
      </c>
      <c r="N3294" s="1">
        <f>B3294/M3294</f>
        <v>1.1869032954545455</v>
      </c>
      <c r="O3294" s="3">
        <v>22000000</v>
      </c>
      <c r="P3294" s="1">
        <f>F3294/O3294*100</f>
        <v>-4.954545454545455E-6</v>
      </c>
      <c r="Q3294" s="1">
        <f>D3294/O3294*100</f>
        <v>4.8636363636363633E-6</v>
      </c>
      <c r="R3294" s="1">
        <f>B3294/S3294</f>
        <v>2440361.9160577767</v>
      </c>
      <c r="S3294" s="1">
        <f>($O3294+$O3294*($Q3294-$C$1)/$C$1)/$C3294</f>
        <v>1.4342134979937688E-6</v>
      </c>
      <c r="T3294" s="1">
        <f>($O3294+$O3294*($Q3294+T$2-$C$1)/$C$1)/$C3294</f>
        <v>0.58977147081274994</v>
      </c>
      <c r="U3294" s="1">
        <f>($O3294+$O3294*($Q3294+U$2-$C$1)/$C$1)/$C3294</f>
        <v>0.29488645251312395</v>
      </c>
      <c r="V3294" s="1">
        <f>($O3294+$O3294*($Q3294+V$2-$C$1)/$C$1)/$C3294</f>
        <v>1.4342134979937688E-6</v>
      </c>
      <c r="AA3294"/>
      <c r="AB3294"/>
    </row>
    <row r="3295" spans="1:28" hidden="1" x14ac:dyDescent="0.2">
      <c r="A3295" t="s">
        <v>3387</v>
      </c>
      <c r="B3295" s="5">
        <v>10.220000000000001</v>
      </c>
      <c r="C3295" s="2">
        <v>14146489</v>
      </c>
      <c r="D3295" s="2">
        <v>0.23</v>
      </c>
      <c r="E3295" t="s">
        <v>27</v>
      </c>
      <c r="F3295" s="2">
        <v>-2000000</v>
      </c>
      <c r="G3295" s="1">
        <f>D3295/$C$3</f>
        <v>2.3126918214469188E-9</v>
      </c>
      <c r="H3295" s="1">
        <f>F3295/$C$3</f>
        <v>-2.0110363664755812E-2</v>
      </c>
      <c r="I3295" s="1">
        <f>$B$3/G3295</f>
        <v>2866789227.391304</v>
      </c>
      <c r="J3295" s="1">
        <f>$B$3/H3295</f>
        <v>-329.68076115000002</v>
      </c>
      <c r="K3295" s="3">
        <v>49000000</v>
      </c>
      <c r="L3295" s="3">
        <v>7000000</v>
      </c>
      <c r="M3295" s="1">
        <f>(K3295-L3295)/C3295</f>
        <v>2.9689345533015294</v>
      </c>
      <c r="N3295" s="1">
        <f>B3295/M3295</f>
        <v>3.4423123233333337</v>
      </c>
      <c r="O3295" s="3">
        <v>41000000</v>
      </c>
      <c r="P3295" s="1">
        <f>F3295/O3295*100</f>
        <v>-4.8780487804878048</v>
      </c>
      <c r="Q3295" s="1">
        <f>D3295/O3295*100</f>
        <v>5.6097560975609755E-7</v>
      </c>
      <c r="R3295" s="1">
        <f>B3295/S3295</f>
        <v>62859616.420580983</v>
      </c>
      <c r="S3295" s="1">
        <f>($O3295+$O3295*($Q3295-$C$1)/$C$1)/$C3295</f>
        <v>1.6258451104155723E-7</v>
      </c>
      <c r="T3295" s="1">
        <f>($O3295+$O3295*($Q3295+T$2-$C$1)/$C$1)/$C3295</f>
        <v>0.57964928965766704</v>
      </c>
      <c r="U3295" s="1">
        <f>($O3295+$O3295*($Q3295+U$2-$C$1)/$C$1)/$C3295</f>
        <v>0.28982472612108889</v>
      </c>
      <c r="V3295" s="1">
        <f>($O3295+$O3295*($Q3295+V$2-$C$1)/$C$1)/$C3295</f>
        <v>1.6258451104155723E-7</v>
      </c>
      <c r="AA3295"/>
      <c r="AB3295"/>
    </row>
    <row r="3296" spans="1:28" hidden="1" x14ac:dyDescent="0.2">
      <c r="A3296" t="s">
        <v>3388</v>
      </c>
      <c r="B3296" s="5">
        <v>24.79</v>
      </c>
      <c r="C3296" s="2">
        <v>0</v>
      </c>
      <c r="D3296" s="2" t="s">
        <v>41</v>
      </c>
      <c r="E3296" t="s">
        <v>42</v>
      </c>
      <c r="F3296" s="2" t="s">
        <v>41</v>
      </c>
      <c r="G3296" s="1" t="e">
        <f>D3296/$C$3</f>
        <v>#VALUE!</v>
      </c>
      <c r="H3296" s="1" t="e">
        <f>F3296/$C$3</f>
        <v>#VALUE!</v>
      </c>
      <c r="I3296" s="1" t="e">
        <f>$B$3/G3296</f>
        <v>#VALUE!</v>
      </c>
      <c r="J3296" s="1" t="e">
        <f>$B$3/H3296</f>
        <v>#VALUE!</v>
      </c>
      <c r="K3296" s="2" t="s">
        <v>41</v>
      </c>
      <c r="L3296" s="2" t="s">
        <v>41</v>
      </c>
      <c r="M3296" s="1" t="e">
        <f>(K3296-L3296)/C3296</f>
        <v>#VALUE!</v>
      </c>
      <c r="N3296" s="1" t="e">
        <f>B3296/M3296</f>
        <v>#VALUE!</v>
      </c>
      <c r="O3296" s="2" t="s">
        <v>41</v>
      </c>
      <c r="P3296" s="1" t="e">
        <f>F3296/O3296*100</f>
        <v>#VALUE!</v>
      </c>
      <c r="Q3296" s="1" t="e">
        <f>D3296/O3296*100</f>
        <v>#VALUE!</v>
      </c>
      <c r="R3296" s="1" t="e">
        <f>B3296/S3296</f>
        <v>#VALUE!</v>
      </c>
      <c r="S3296" s="1" t="e">
        <f>($O3296+$O3296*($Q3296-$C$1)/$C$1)/$C3296</f>
        <v>#VALUE!</v>
      </c>
      <c r="T3296" s="1" t="e">
        <f>($O3296+$O3296*($Q3296+T$2-$C$1)/$C$1)/$C3296</f>
        <v>#VALUE!</v>
      </c>
      <c r="U3296" s="1" t="e">
        <f>($O3296+$O3296*($Q3296+U$2-$C$1)/$C$1)/$C3296</f>
        <v>#VALUE!</v>
      </c>
      <c r="V3296" s="1" t="e">
        <f>($O3296+$O3296*($Q3296+V$2-$C$1)/$C$1)/$C3296</f>
        <v>#VALUE!</v>
      </c>
      <c r="AA3296"/>
      <c r="AB3296"/>
    </row>
    <row r="3297" spans="1:28" hidden="1" x14ac:dyDescent="0.2">
      <c r="A3297" t="s">
        <v>3389</v>
      </c>
      <c r="B3297" s="5">
        <v>4.2</v>
      </c>
      <c r="C3297" s="2">
        <v>651576000</v>
      </c>
      <c r="D3297" s="2">
        <v>-52000000</v>
      </c>
      <c r="E3297" t="s">
        <v>27</v>
      </c>
      <c r="F3297" s="2">
        <v>-43000000</v>
      </c>
      <c r="G3297" s="1">
        <f>D3297/$C$3</f>
        <v>-0.52286945528365114</v>
      </c>
      <c r="H3297" s="1">
        <f>F3297/$C$3</f>
        <v>-0.43237281879224998</v>
      </c>
      <c r="I3297" s="1">
        <f>$B$3/G3297</f>
        <v>-12.680029275000001</v>
      </c>
      <c r="J3297" s="1">
        <f>$B$3/H3297</f>
        <v>-15.333988890697675</v>
      </c>
      <c r="K3297" s="4">
        <v>2582000000</v>
      </c>
      <c r="L3297" s="4">
        <v>1660000000</v>
      </c>
      <c r="M3297" s="1">
        <f>(K3297-L3297)/C3297</f>
        <v>1.4150306334180509</v>
      </c>
      <c r="N3297" s="1">
        <f>B3297/M3297</f>
        <v>2.9681336225596531</v>
      </c>
      <c r="O3297" s="3">
        <v>922000000</v>
      </c>
      <c r="P3297" s="1">
        <f>F3297/O3297*100</f>
        <v>-4.6637744034707156</v>
      </c>
      <c r="Q3297" s="1">
        <f>D3297/O3297*100</f>
        <v>-5.6399132321041208</v>
      </c>
      <c r="R3297" s="1">
        <f>B3297/S3297</f>
        <v>-5.2627292307692315</v>
      </c>
      <c r="S3297" s="1">
        <f>($O3297+$O3297*($Q3297-$C$1)/$C$1)/$C3297</f>
        <v>-0.7980649993247142</v>
      </c>
      <c r="T3297" s="1">
        <f>($O3297+$O3297*($Q3297+T$2-$C$1)/$C$1)/$C3297</f>
        <v>-0.51505887264110406</v>
      </c>
      <c r="U3297" s="1">
        <f>($O3297+$O3297*($Q3297+U$2-$C$1)/$C$1)/$C3297</f>
        <v>-0.65656193598290913</v>
      </c>
      <c r="V3297" s="1">
        <f>($O3297+$O3297*($Q3297+V$2-$C$1)/$C$1)/$C3297</f>
        <v>-0.7980649993247142</v>
      </c>
      <c r="AA3297"/>
      <c r="AB3297"/>
    </row>
    <row r="3298" spans="1:28" hidden="1" x14ac:dyDescent="0.2">
      <c r="A3298" t="s">
        <v>3390</v>
      </c>
      <c r="B3298" s="5">
        <v>8.92</v>
      </c>
      <c r="C3298" s="2">
        <v>41454181</v>
      </c>
      <c r="D3298" s="2">
        <v>-107000000</v>
      </c>
      <c r="E3298" t="s">
        <v>27</v>
      </c>
      <c r="F3298" s="2">
        <v>-29000000</v>
      </c>
      <c r="G3298" s="1">
        <f>D3298/$C$3</f>
        <v>-1.075904456064436</v>
      </c>
      <c r="H3298" s="1">
        <f>F3298/$C$3</f>
        <v>-0.29160027313895931</v>
      </c>
      <c r="I3298" s="1">
        <f>$B$3/G3298</f>
        <v>-6.1622572177570092</v>
      </c>
      <c r="J3298" s="1">
        <f>$B$3/H3298</f>
        <v>-22.736604217241378</v>
      </c>
      <c r="K3298" s="3">
        <v>149000000</v>
      </c>
      <c r="L3298" s="3">
        <v>105000000</v>
      </c>
      <c r="M3298" s="1">
        <f>(K3298-L3298)/C3298</f>
        <v>1.061412840359818</v>
      </c>
      <c r="N3298" s="1">
        <f>B3298/M3298</f>
        <v>8.4038930572727271</v>
      </c>
      <c r="O3298" s="3">
        <v>45000000</v>
      </c>
      <c r="P3298" s="1">
        <f>F3298/O3298*100</f>
        <v>-64.444444444444443</v>
      </c>
      <c r="Q3298" s="1">
        <f>D3298/O3298*100</f>
        <v>-237.77777777777777</v>
      </c>
      <c r="R3298" s="1">
        <f>B3298/S3298</f>
        <v>-0.34558064908411218</v>
      </c>
      <c r="S3298" s="1">
        <f>($O3298+$O3298*($Q3298-$C$1)/$C$1)/$C3298</f>
        <v>-25.811630436022845</v>
      </c>
      <c r="T3298" s="1">
        <f>($O3298+$O3298*($Q3298+T$2-$C$1)/$C$1)/$C3298</f>
        <v>-25.594523264131066</v>
      </c>
      <c r="U3298" s="1">
        <f>($O3298+$O3298*($Q3298+U$2-$C$1)/$C$1)/$C3298</f>
        <v>-25.703076850076958</v>
      </c>
      <c r="V3298" s="1">
        <f>($O3298+$O3298*($Q3298+V$2-$C$1)/$C$1)/$C3298</f>
        <v>-25.811630436022845</v>
      </c>
      <c r="AA3298"/>
      <c r="AB3298"/>
    </row>
    <row r="3299" spans="1:28" hidden="1" x14ac:dyDescent="0.2">
      <c r="A3299" t="s">
        <v>3391</v>
      </c>
      <c r="B3299" s="5">
        <v>3.05</v>
      </c>
      <c r="C3299" s="2">
        <v>1928776</v>
      </c>
      <c r="D3299" s="2">
        <v>0.8</v>
      </c>
      <c r="E3299" t="s">
        <v>27</v>
      </c>
      <c r="F3299" s="2">
        <v>-0.28000000000000003</v>
      </c>
      <c r="G3299" s="1">
        <f>D3299/$C$3</f>
        <v>8.0441454659023256E-9</v>
      </c>
      <c r="H3299" s="1">
        <f>F3299/$C$3</f>
        <v>-2.8154509130658142E-9</v>
      </c>
      <c r="I3299" s="1">
        <f>$B$3/G3299</f>
        <v>824201902.875</v>
      </c>
      <c r="J3299" s="1">
        <f>$B$3/H3299</f>
        <v>-2354862579.6428571</v>
      </c>
      <c r="K3299" s="3">
        <v>119000000</v>
      </c>
      <c r="L3299" s="3">
        <v>115000000</v>
      </c>
      <c r="M3299" s="1">
        <f>(K3299-L3299)/C3299</f>
        <v>2.0738540919215089</v>
      </c>
      <c r="N3299" s="1">
        <f>B3299/M3299</f>
        <v>1.4706916999999997</v>
      </c>
      <c r="O3299" s="3">
        <v>5000000</v>
      </c>
      <c r="P3299" s="1">
        <f>F3299/O3299*100</f>
        <v>-5.6000000000000006E-6</v>
      </c>
      <c r="Q3299" s="1">
        <f>D3299/O3299*100</f>
        <v>1.5999999999999999E-5</v>
      </c>
      <c r="R3299" s="1">
        <f>B3299/S3299</f>
        <v>735345.84999999986</v>
      </c>
      <c r="S3299" s="1">
        <f>($O3299+$O3299*($Q3299-$C$1)/$C$1)/$C3299</f>
        <v>4.1477081838430178E-6</v>
      </c>
      <c r="T3299" s="1">
        <f>($O3299+$O3299*($Q3299+T$2-$C$1)/$C$1)/$C3299</f>
        <v>0.51846767068856103</v>
      </c>
      <c r="U3299" s="1">
        <f>($O3299+$O3299*($Q3299+U$2-$C$1)/$C$1)/$C3299</f>
        <v>0.25923590919837242</v>
      </c>
      <c r="V3299" s="1">
        <f>($O3299+$O3299*($Q3299+V$2-$C$1)/$C$1)/$C3299</f>
        <v>4.1477081838430178E-6</v>
      </c>
      <c r="AA3299"/>
      <c r="AB3299"/>
    </row>
    <row r="3300" spans="1:28" hidden="1" x14ac:dyDescent="0.2">
      <c r="A3300" t="s">
        <v>3392</v>
      </c>
      <c r="B3300" s="5">
        <v>54.07</v>
      </c>
      <c r="C3300" s="2">
        <v>3331000000</v>
      </c>
      <c r="D3300" s="2">
        <v>11083000000</v>
      </c>
      <c r="E3300" t="s">
        <v>53</v>
      </c>
      <c r="F3300" s="2">
        <v>2311000000</v>
      </c>
      <c r="G3300" s="1">
        <f>D3300/$C$3</f>
        <v>111.44158024824434</v>
      </c>
      <c r="H3300" s="1">
        <f>F3300/$C$3</f>
        <v>23.237525214625343</v>
      </c>
      <c r="I3300" s="1">
        <f>$B$3/G3300</f>
        <v>5.949305443471984E-2</v>
      </c>
      <c r="J3300" s="1">
        <f>$B$3/H3300</f>
        <v>0.28531437572479446</v>
      </c>
      <c r="K3300" s="4">
        <v>98443000000</v>
      </c>
      <c r="L3300" s="4">
        <v>82258000000</v>
      </c>
      <c r="M3300" s="1">
        <f>(K3300-L3300)/C3300</f>
        <v>4.8589012308616031</v>
      </c>
      <c r="N3300" s="1">
        <f>B3300/M3300</f>
        <v>11.128030274945937</v>
      </c>
      <c r="O3300" s="4">
        <v>15563000000</v>
      </c>
      <c r="P3300" s="1">
        <f>F3300/O3300*100</f>
        <v>14.849322110133006</v>
      </c>
      <c r="Q3300" s="1">
        <f>D3300/O3300*100</f>
        <v>71.213776264216406</v>
      </c>
      <c r="R3300" s="1">
        <f>B3300/S3300</f>
        <v>1.6250759722096908</v>
      </c>
      <c r="S3300" s="1">
        <f>($O3300+$O3300*($Q3300-$C$1)/$C$1)/$C3300</f>
        <v>33.272290603422391</v>
      </c>
      <c r="T3300" s="1">
        <f>($O3300+$O3300*($Q3300+T$2-$C$1)/$C$1)/$C3300</f>
        <v>34.206724707295102</v>
      </c>
      <c r="U3300" s="1">
        <f>($O3300+$O3300*($Q3300+U$2-$C$1)/$C$1)/$C3300</f>
        <v>33.73950765535875</v>
      </c>
      <c r="V3300" s="1">
        <f>($O3300+$O3300*($Q3300+V$2-$C$1)/$C$1)/$C3300</f>
        <v>33.272290603422391</v>
      </c>
      <c r="AA3300"/>
      <c r="AB3300"/>
    </row>
    <row r="3301" spans="1:28" hidden="1" x14ac:dyDescent="0.2">
      <c r="A3301" t="s">
        <v>3393</v>
      </c>
      <c r="B3301" s="5">
        <v>5.08</v>
      </c>
      <c r="C3301" s="2">
        <v>17472315</v>
      </c>
      <c r="D3301" s="2">
        <v>-14000000</v>
      </c>
      <c r="E3301" t="s">
        <v>49</v>
      </c>
      <c r="F3301" s="2">
        <v>-3000000</v>
      </c>
      <c r="G3301" s="1">
        <f>D3301/$C$3</f>
        <v>-0.1407725456532907</v>
      </c>
      <c r="H3301" s="1">
        <f>F3301/$C$3</f>
        <v>-3.0165545497133722E-2</v>
      </c>
      <c r="I3301" s="1">
        <f>$B$3/G3301</f>
        <v>-47.097251592857141</v>
      </c>
      <c r="J3301" s="1">
        <f>$B$3/H3301</f>
        <v>-219.78717409999999</v>
      </c>
      <c r="K3301" s="3">
        <v>31000000</v>
      </c>
      <c r="L3301" s="3">
        <v>14000000</v>
      </c>
      <c r="M3301" s="1">
        <f>(K3301-L3301)/C3301</f>
        <v>0.97296780649845194</v>
      </c>
      <c r="N3301" s="1">
        <f>B3301/M3301</f>
        <v>5.2211388352941182</v>
      </c>
      <c r="O3301" s="3">
        <v>17000000</v>
      </c>
      <c r="P3301" s="1">
        <f>F3301/O3301*100</f>
        <v>-17.647058823529413</v>
      </c>
      <c r="Q3301" s="1">
        <f>D3301/O3301*100</f>
        <v>-82.35294117647058</v>
      </c>
      <c r="R3301" s="1">
        <f>B3301/S3301</f>
        <v>-0.63399543000000014</v>
      </c>
      <c r="S3301" s="1">
        <f>($O3301+$O3301*($Q3301-$C$1)/$C$1)/$C3301</f>
        <v>-8.0126760535166621</v>
      </c>
      <c r="T3301" s="1">
        <f>($O3301+$O3301*($Q3301+T$2-$C$1)/$C$1)/$C3301</f>
        <v>-7.8180824922169716</v>
      </c>
      <c r="U3301" s="1">
        <f>($O3301+$O3301*($Q3301+U$2-$C$1)/$C$1)/$C3301</f>
        <v>-7.9153792728668169</v>
      </c>
      <c r="V3301" s="1">
        <f>($O3301+$O3301*($Q3301+V$2-$C$1)/$C$1)/$C3301</f>
        <v>-8.0126760535166621</v>
      </c>
      <c r="AA3301"/>
      <c r="AB3301"/>
    </row>
    <row r="3302" spans="1:28" hidden="1" x14ac:dyDescent="0.2">
      <c r="A3302" t="s">
        <v>3394</v>
      </c>
      <c r="B3302" s="5">
        <v>0.45</v>
      </c>
      <c r="C3302" s="2">
        <v>46124803</v>
      </c>
      <c r="D3302" s="2">
        <v>-10000000</v>
      </c>
      <c r="E3302" t="s">
        <v>27</v>
      </c>
      <c r="F3302" s="2">
        <v>-4000000</v>
      </c>
      <c r="G3302" s="1">
        <f>D3302/$C$3</f>
        <v>-0.10055181832377906</v>
      </c>
      <c r="H3302" s="1">
        <f>F3302/$C$3</f>
        <v>-4.0220727329511624E-2</v>
      </c>
      <c r="I3302" s="1">
        <f>$B$3/G3302</f>
        <v>-65.936152230000005</v>
      </c>
      <c r="J3302" s="1">
        <f>$B$3/H3302</f>
        <v>-164.84038057500001</v>
      </c>
      <c r="K3302" s="3">
        <v>24000000</v>
      </c>
      <c r="L3302" s="3">
        <v>3000000</v>
      </c>
      <c r="M3302" s="1">
        <f>(K3302-L3302)/C3302</f>
        <v>0.45528649737539256</v>
      </c>
      <c r="N3302" s="1">
        <f>B3302/M3302</f>
        <v>0.98838863571428581</v>
      </c>
      <c r="O3302" s="3">
        <v>21000000</v>
      </c>
      <c r="P3302" s="1">
        <f>F3302/O3302*100</f>
        <v>-19.047619047619047</v>
      </c>
      <c r="Q3302" s="1">
        <f>D3302/O3302*100</f>
        <v>-47.619047619047613</v>
      </c>
      <c r="R3302" s="1">
        <f>B3302/S3302</f>
        <v>-0.20756161350000005</v>
      </c>
      <c r="S3302" s="1">
        <f>($O3302+$O3302*($Q3302-$C$1)/$C$1)/$C3302</f>
        <v>-2.1680309398828213</v>
      </c>
      <c r="T3302" s="1">
        <f>($O3302+$O3302*($Q3302+T$2-$C$1)/$C$1)/$C3302</f>
        <v>-2.0769736404077426</v>
      </c>
      <c r="U3302" s="1">
        <f>($O3302+$O3302*($Q3302+U$2-$C$1)/$C$1)/$C3302</f>
        <v>-2.1225022901452819</v>
      </c>
      <c r="V3302" s="1">
        <f>($O3302+$O3302*($Q3302+V$2-$C$1)/$C$1)/$C3302</f>
        <v>-2.1680309398828213</v>
      </c>
      <c r="AA3302"/>
      <c r="AB3302"/>
    </row>
    <row r="3303" spans="1:28" hidden="1" x14ac:dyDescent="0.2">
      <c r="A3303" t="s">
        <v>3395</v>
      </c>
      <c r="B3303" s="5">
        <v>14.36</v>
      </c>
      <c r="C3303" s="2">
        <v>2660056599</v>
      </c>
      <c r="D3303" s="2">
        <v>2246000000</v>
      </c>
      <c r="E3303" t="s">
        <v>27</v>
      </c>
      <c r="F3303" s="2">
        <v>2246000000</v>
      </c>
      <c r="G3303" s="1">
        <f>D3303/$C$3</f>
        <v>22.583938395520779</v>
      </c>
      <c r="H3303" s="1">
        <f>F3303/$C$3</f>
        <v>22.583938395520779</v>
      </c>
      <c r="I3303" s="1">
        <f>$B$3/G3303</f>
        <v>0.29357147030276043</v>
      </c>
      <c r="J3303" s="1">
        <f>$B$3/H3303</f>
        <v>0.29357147030276043</v>
      </c>
      <c r="K3303" s="4">
        <v>96592000000</v>
      </c>
      <c r="L3303" s="4">
        <v>63343000000</v>
      </c>
      <c r="M3303" s="1">
        <f>(K3303-L3303)/C3303</f>
        <v>12.499358101064225</v>
      </c>
      <c r="N3303" s="1">
        <f>B3303/M3303</f>
        <v>1.1488589961093567</v>
      </c>
      <c r="O3303" s="4">
        <v>30669000000</v>
      </c>
      <c r="P3303" s="1">
        <f>F3303/O3303*100</f>
        <v>7.3233558316215071</v>
      </c>
      <c r="Q3303" s="1">
        <f>D3303/O3303*100</f>
        <v>7.3233558316215071</v>
      </c>
      <c r="R3303" s="1">
        <f>B3303/S3303</f>
        <v>1.7007307551932322</v>
      </c>
      <c r="S3303" s="1">
        <f>($O3303+$O3303*($Q3303-$C$1)/$C$1)/$C3303</f>
        <v>8.4434293647899938</v>
      </c>
      <c r="T3303" s="1">
        <f>($O3303+$O3303*($Q3303+T$2-$C$1)/$C$1)/$C3303</f>
        <v>10.749320150086024</v>
      </c>
      <c r="U3303" s="1">
        <f>($O3303+$O3303*($Q3303+U$2-$C$1)/$C$1)/$C3303</f>
        <v>9.5963747574380083</v>
      </c>
      <c r="V3303" s="1">
        <f>($O3303+$O3303*($Q3303+V$2-$C$1)/$C$1)/$C3303</f>
        <v>8.4434293647899938</v>
      </c>
      <c r="AA3303"/>
      <c r="AB3303"/>
    </row>
    <row r="3304" spans="1:28" hidden="1" x14ac:dyDescent="0.2">
      <c r="A3304" t="s">
        <v>3396</v>
      </c>
      <c r="B3304" s="5">
        <v>3.88</v>
      </c>
      <c r="C3304" s="2">
        <v>79695000</v>
      </c>
      <c r="D3304" s="2">
        <v>-26000000</v>
      </c>
      <c r="E3304" t="s">
        <v>27</v>
      </c>
      <c r="F3304" s="2">
        <v>-4000000</v>
      </c>
      <c r="G3304" s="1">
        <f>D3304/$C$3</f>
        <v>-0.26143472764182557</v>
      </c>
      <c r="H3304" s="1">
        <f>F3304/$C$3</f>
        <v>-4.0220727329511624E-2</v>
      </c>
      <c r="I3304" s="1">
        <f>$B$3/G3304</f>
        <v>-25.360058550000002</v>
      </c>
      <c r="J3304" s="1">
        <f>$B$3/H3304</f>
        <v>-164.84038057500001</v>
      </c>
      <c r="K3304" s="3">
        <v>588000000</v>
      </c>
      <c r="L3304" s="3">
        <v>347000000</v>
      </c>
      <c r="M3304" s="1">
        <f>(K3304-L3304)/C3304</f>
        <v>3.0240291109856328</v>
      </c>
      <c r="N3304" s="1">
        <f>B3304/M3304</f>
        <v>1.2830564315352697</v>
      </c>
      <c r="O3304" s="3">
        <v>239000000</v>
      </c>
      <c r="P3304" s="1">
        <f>F3304/O3304*100</f>
        <v>-1.6736401673640167</v>
      </c>
      <c r="Q3304" s="1">
        <f>D3304/O3304*100</f>
        <v>-10.87866108786611</v>
      </c>
      <c r="R3304" s="1">
        <f>B3304/S3304</f>
        <v>-1.1892946153846153</v>
      </c>
      <c r="S3304" s="1">
        <f>($O3304+$O3304*($Q3304-$C$1)/$C$1)/$C3304</f>
        <v>-3.2624380450467405</v>
      </c>
      <c r="T3304" s="1">
        <f>($O3304+$O3304*($Q3304+T$2-$C$1)/$C$1)/$C3304</f>
        <v>-2.6626513583035321</v>
      </c>
      <c r="U3304" s="1">
        <f>($O3304+$O3304*($Q3304+U$2-$C$1)/$C$1)/$C3304</f>
        <v>-2.9625447016751365</v>
      </c>
      <c r="V3304" s="1">
        <f>($O3304+$O3304*($Q3304+V$2-$C$1)/$C$1)/$C3304</f>
        <v>-3.2624380450467405</v>
      </c>
      <c r="AA3304"/>
      <c r="AB3304"/>
    </row>
    <row r="3305" spans="1:28" hidden="1" x14ac:dyDescent="0.2">
      <c r="A3305" t="s">
        <v>3397</v>
      </c>
      <c r="B3305" s="5">
        <v>7.94</v>
      </c>
      <c r="C3305" s="2">
        <v>62143000</v>
      </c>
      <c r="D3305" s="2">
        <v>20000000</v>
      </c>
      <c r="E3305" t="s">
        <v>27</v>
      </c>
      <c r="F3305" s="2">
        <v>13000000</v>
      </c>
      <c r="G3305" s="1">
        <f>D3305/$C$3</f>
        <v>0.20110363664755812</v>
      </c>
      <c r="H3305" s="1">
        <f>F3305/$C$3</f>
        <v>0.13071736382091279</v>
      </c>
      <c r="I3305" s="1">
        <f>$B$3/G3305</f>
        <v>32.968076115000002</v>
      </c>
      <c r="J3305" s="1">
        <f>$B$3/H3305</f>
        <v>50.720117100000003</v>
      </c>
      <c r="K3305" s="3">
        <v>339000000</v>
      </c>
      <c r="L3305" s="3">
        <v>38000000</v>
      </c>
      <c r="M3305" s="1">
        <f>(K3305-L3305)/C3305</f>
        <v>4.8436670260528141</v>
      </c>
      <c r="N3305" s="1">
        <f>B3305/M3305</f>
        <v>1.6392538870431894</v>
      </c>
      <c r="O3305" s="3">
        <v>301000000</v>
      </c>
      <c r="P3305" s="1">
        <f>F3305/O3305*100</f>
        <v>4.3189368770764114</v>
      </c>
      <c r="Q3305" s="1">
        <f>D3305/O3305*100</f>
        <v>6.6445182724252501</v>
      </c>
      <c r="R3305" s="1">
        <f>B3305/S3305</f>
        <v>2.4670770999999996</v>
      </c>
      <c r="S3305" s="1">
        <f>($O3305+$O3305*($Q3305-$C$1)/$C$1)/$C3305</f>
        <v>3.218383406015159</v>
      </c>
      <c r="T3305" s="1">
        <f>($O3305+$O3305*($Q3305+T$2-$C$1)/$C$1)/$C3305</f>
        <v>4.1871168112257218</v>
      </c>
      <c r="U3305" s="1">
        <f>($O3305+$O3305*($Q3305+U$2-$C$1)/$C$1)/$C3305</f>
        <v>3.7027501086204406</v>
      </c>
      <c r="V3305" s="1">
        <f>($O3305+$O3305*($Q3305+V$2-$C$1)/$C$1)/$C3305</f>
        <v>3.218383406015159</v>
      </c>
      <c r="AA3305"/>
      <c r="AB3305"/>
    </row>
    <row r="3306" spans="1:28" hidden="1" x14ac:dyDescent="0.2">
      <c r="A3306" t="s">
        <v>3398</v>
      </c>
      <c r="B3306" s="5">
        <v>4.9000000000000004</v>
      </c>
      <c r="C3306" s="2">
        <v>16028518</v>
      </c>
      <c r="D3306" s="2">
        <v>-18000000</v>
      </c>
      <c r="E3306" t="s">
        <v>457</v>
      </c>
      <c r="F3306" s="2">
        <v>-5000000</v>
      </c>
      <c r="G3306" s="1">
        <f>D3306/$C$3</f>
        <v>-0.18099327298280232</v>
      </c>
      <c r="H3306" s="1">
        <f>F3306/$C$3</f>
        <v>-5.027590916188953E-2</v>
      </c>
      <c r="I3306" s="1">
        <f>$B$3/G3306</f>
        <v>-36.631195683333331</v>
      </c>
      <c r="J3306" s="1">
        <f>$B$3/H3306</f>
        <v>-131.87230446000001</v>
      </c>
      <c r="K3306" s="3">
        <v>80000000</v>
      </c>
      <c r="L3306" s="3">
        <v>44000000</v>
      </c>
      <c r="M3306" s="1">
        <f>(K3306-L3306)/C3306</f>
        <v>2.2459967914688059</v>
      </c>
      <c r="N3306" s="1">
        <f>B3306/M3306</f>
        <v>2.1816593944444445</v>
      </c>
      <c r="O3306" s="3">
        <v>10000000</v>
      </c>
      <c r="P3306" s="1">
        <f>F3306/O3306*100</f>
        <v>-50</v>
      </c>
      <c r="Q3306" s="1">
        <f>D3306/O3306*100</f>
        <v>-180</v>
      </c>
      <c r="R3306" s="1">
        <f>B3306/S3306</f>
        <v>-0.43633187888888891</v>
      </c>
      <c r="S3306" s="1">
        <f>($O3306+$O3306*($Q3306-$C$1)/$C$1)/$C3306</f>
        <v>-11.229983957344029</v>
      </c>
      <c r="T3306" s="1">
        <f>($O3306+$O3306*($Q3306+T$2-$C$1)/$C$1)/$C3306</f>
        <v>-11.105206357817984</v>
      </c>
      <c r="U3306" s="1">
        <f>($O3306+$O3306*($Q3306+U$2-$C$1)/$C$1)/$C3306</f>
        <v>-11.167595157581006</v>
      </c>
      <c r="V3306" s="1">
        <f>($O3306+$O3306*($Q3306+V$2-$C$1)/$C$1)/$C3306</f>
        <v>-11.229983957344029</v>
      </c>
      <c r="AA3306"/>
      <c r="AB3306"/>
    </row>
    <row r="3307" spans="1:28" hidden="1" x14ac:dyDescent="0.2">
      <c r="A3307" t="s">
        <v>3399</v>
      </c>
      <c r="B3307" s="5">
        <v>7.05</v>
      </c>
      <c r="C3307" s="2">
        <v>3061979</v>
      </c>
      <c r="D3307" s="2">
        <v>-22000000</v>
      </c>
      <c r="E3307" t="s">
        <v>539</v>
      </c>
      <c r="F3307" s="2">
        <v>-22000000</v>
      </c>
      <c r="G3307" s="1">
        <f>D3307/$C$3</f>
        <v>-0.22121400031231395</v>
      </c>
      <c r="H3307" s="1">
        <f>F3307/$C$3</f>
        <v>-0.22121400031231395</v>
      </c>
      <c r="I3307" s="1">
        <f>$B$3/G3307</f>
        <v>-29.970978286363636</v>
      </c>
      <c r="J3307" s="1">
        <f>$B$3/H3307</f>
        <v>-29.970978286363636</v>
      </c>
      <c r="K3307" s="3">
        <v>430000000</v>
      </c>
      <c r="L3307" s="3">
        <v>453000000</v>
      </c>
      <c r="M3307" s="1">
        <f>(K3307-L3307)/C3307</f>
        <v>-7.5114819533380208</v>
      </c>
      <c r="N3307" s="1">
        <f>B3307/M3307</f>
        <v>-0.93856312826086952</v>
      </c>
      <c r="O3307" s="3">
        <v>-25000000</v>
      </c>
      <c r="P3307" s="1">
        <f>F3307/O3307*100</f>
        <v>88</v>
      </c>
      <c r="Q3307" s="1">
        <f>D3307/O3307*100</f>
        <v>88</v>
      </c>
      <c r="R3307" s="1">
        <f>B3307/S3307</f>
        <v>-9.8122508863636368E-2</v>
      </c>
      <c r="S3307" s="1">
        <f>($O3307+$O3307*($Q3307-$C$1)/$C$1)/$C3307</f>
        <v>-71.848957814537584</v>
      </c>
      <c r="T3307" s="1">
        <f>($O3307+$O3307*($Q3307+T$2-$C$1)/$C$1)/$C3307</f>
        <v>-73.481888673958906</v>
      </c>
      <c r="U3307" s="1">
        <f>($O3307+$O3307*($Q3307+U$2-$C$1)/$C$1)/$C3307</f>
        <v>-72.665423244248245</v>
      </c>
      <c r="V3307" s="1">
        <f>($O3307+$O3307*($Q3307+V$2-$C$1)/$C$1)/$C3307</f>
        <v>-71.848957814537584</v>
      </c>
      <c r="AA3307"/>
      <c r="AB3307"/>
    </row>
    <row r="3308" spans="1:28" hidden="1" x14ac:dyDescent="0.2">
      <c r="A3308" t="s">
        <v>3400</v>
      </c>
      <c r="B3308" s="5">
        <v>13.2</v>
      </c>
      <c r="C3308" s="2">
        <v>22559389</v>
      </c>
      <c r="D3308" s="2">
        <v>-230000000</v>
      </c>
      <c r="E3308" t="s">
        <v>27</v>
      </c>
      <c r="F3308" s="2">
        <v>-230000000</v>
      </c>
      <c r="G3308" s="1">
        <f>D3308/$C$3</f>
        <v>-2.3126918214469185</v>
      </c>
      <c r="H3308" s="1">
        <f>F3308/$C$3</f>
        <v>-2.3126918214469185</v>
      </c>
      <c r="I3308" s="1">
        <f>$B$3/G3308</f>
        <v>-2.8667892273913043</v>
      </c>
      <c r="J3308" s="1">
        <f>$B$3/H3308</f>
        <v>-2.8667892273913043</v>
      </c>
      <c r="K3308" s="3">
        <v>366000000</v>
      </c>
      <c r="L3308" s="3">
        <v>55000000</v>
      </c>
      <c r="M3308" s="1">
        <f>(K3308-L3308)/C3308</f>
        <v>13.785834359255031</v>
      </c>
      <c r="N3308" s="1">
        <f>B3308/M3308</f>
        <v>0.95750461350482319</v>
      </c>
      <c r="O3308" s="3">
        <v>311000000</v>
      </c>
      <c r="P3308" s="1">
        <f>F3308/O3308*100</f>
        <v>-73.954983922829584</v>
      </c>
      <c r="Q3308" s="1">
        <f>D3308/O3308*100</f>
        <v>-73.954983922829584</v>
      </c>
      <c r="R3308" s="1">
        <f>B3308/S3308</f>
        <v>-0.129471276</v>
      </c>
      <c r="S3308" s="1">
        <f>($O3308+$O3308*($Q3308-$C$1)/$C$1)/$C3308</f>
        <v>-101.95311584014975</v>
      </c>
      <c r="T3308" s="1">
        <f>($O3308+$O3308*($Q3308+T$2-$C$1)/$C$1)/$C3308</f>
        <v>-99.195948968298737</v>
      </c>
      <c r="U3308" s="1">
        <f>($O3308+$O3308*($Q3308+U$2-$C$1)/$C$1)/$C3308</f>
        <v>-100.57453240422424</v>
      </c>
      <c r="V3308" s="1">
        <f>($O3308+$O3308*($Q3308+V$2-$C$1)/$C$1)/$C3308</f>
        <v>-101.95311584014975</v>
      </c>
      <c r="AA3308"/>
      <c r="AB3308"/>
    </row>
    <row r="3309" spans="1:28" hidden="1" x14ac:dyDescent="0.2">
      <c r="A3309" t="s">
        <v>3401</v>
      </c>
      <c r="B3309" s="5">
        <v>35.26</v>
      </c>
      <c r="C3309" s="2">
        <v>23474238</v>
      </c>
      <c r="D3309" s="2">
        <v>52000000</v>
      </c>
      <c r="E3309" t="s">
        <v>27</v>
      </c>
      <c r="F3309" s="2">
        <v>15000000</v>
      </c>
      <c r="G3309" s="1">
        <f>D3309/$C$3</f>
        <v>0.52286945528365114</v>
      </c>
      <c r="H3309" s="1">
        <f>F3309/$C$3</f>
        <v>0.15082772748566861</v>
      </c>
      <c r="I3309" s="1">
        <f>$B$3/G3309</f>
        <v>12.680029275000001</v>
      </c>
      <c r="J3309" s="1">
        <f>$B$3/H3309</f>
        <v>43.957434819999996</v>
      </c>
      <c r="K3309" s="4">
        <v>5397000000</v>
      </c>
      <c r="L3309" s="4">
        <v>4809000000</v>
      </c>
      <c r="M3309" s="1">
        <f>(K3309-L3309)/C3309</f>
        <v>25.048736406268013</v>
      </c>
      <c r="N3309" s="1">
        <f>B3309/M3309</f>
        <v>1.407655836530612</v>
      </c>
      <c r="O3309" s="3">
        <v>588000000</v>
      </c>
      <c r="P3309" s="1">
        <f>F3309/O3309*100</f>
        <v>2.5510204081632653</v>
      </c>
      <c r="Q3309" s="1">
        <f>D3309/O3309*100</f>
        <v>8.8435374149659864</v>
      </c>
      <c r="R3309" s="1">
        <f>B3309/S3309</f>
        <v>1.5917339074615382</v>
      </c>
      <c r="S3309" s="1">
        <f>($O3309+$O3309*($Q3309-$C$1)/$C$1)/$C3309</f>
        <v>22.151943760645182</v>
      </c>
      <c r="T3309" s="1">
        <f>($O3309+$O3309*($Q3309+T$2-$C$1)/$C$1)/$C3309</f>
        <v>27.161691041898784</v>
      </c>
      <c r="U3309" s="1">
        <f>($O3309+$O3309*($Q3309+U$2-$C$1)/$C$1)/$C3309</f>
        <v>24.656817401271983</v>
      </c>
      <c r="V3309" s="1">
        <f>($O3309+$O3309*($Q3309+V$2-$C$1)/$C$1)/$C3309</f>
        <v>22.151943760645182</v>
      </c>
      <c r="AA3309"/>
      <c r="AB3309"/>
    </row>
    <row r="3310" spans="1:28" hidden="1" x14ac:dyDescent="0.2">
      <c r="A3310" t="s">
        <v>482</v>
      </c>
      <c r="B3310" s="5">
        <v>6</v>
      </c>
      <c r="C3310" s="2">
        <v>64083612</v>
      </c>
      <c r="D3310" s="2">
        <v>49000000</v>
      </c>
      <c r="E3310" t="s">
        <v>483</v>
      </c>
      <c r="F3310" s="2">
        <v>-15000000</v>
      </c>
      <c r="G3310" s="1">
        <f>D3310/$C$3</f>
        <v>0.4927039097865174</v>
      </c>
      <c r="H3310" s="1">
        <f>F3310/$C$3</f>
        <v>-0.15082772748566861</v>
      </c>
      <c r="I3310" s="1">
        <f>$B$3/G3310</f>
        <v>13.456357597959185</v>
      </c>
      <c r="J3310" s="1">
        <f>$B$3/H3310</f>
        <v>-43.957434819999996</v>
      </c>
      <c r="K3310" s="2">
        <v>2922000000</v>
      </c>
      <c r="L3310" s="2">
        <v>2091000000</v>
      </c>
      <c r="M3310" s="1">
        <f>(K3310-L3310)/C3310</f>
        <v>12.96743385812897</v>
      </c>
      <c r="N3310" s="1">
        <f>B3310/M3310</f>
        <v>0.46269755956678704</v>
      </c>
      <c r="O3310" s="2">
        <v>831000000</v>
      </c>
      <c r="P3310" s="1">
        <f>F3310/O3310*100</f>
        <v>-1.8050541516245486</v>
      </c>
      <c r="Q3310" s="1">
        <f>D3310/O3310*100</f>
        <v>5.8965102286401931</v>
      </c>
      <c r="R3310" s="1">
        <f>B3310/S3310</f>
        <v>0.78469728979591824</v>
      </c>
      <c r="S3310" s="1">
        <f>($O3310+$O3310*($Q3310-$C$1)/$C$1)/$C3310</f>
        <v>7.6462606383672638</v>
      </c>
      <c r="T3310" s="1">
        <f>($O3310+$O3310*($Q3310+T$2-$C$1)/$C$1)/$C3310</f>
        <v>10.239747409993058</v>
      </c>
      <c r="U3310" s="1">
        <f>($O3310+$O3310*($Q3310+U$2-$C$1)/$C$1)/$C3310</f>
        <v>8.9430040241801603</v>
      </c>
      <c r="V3310" s="1">
        <f>($O3310+$O3310*($Q3310+V$2-$C$1)/$C$1)/$C3310</f>
        <v>7.6462606383672638</v>
      </c>
      <c r="AA3310"/>
      <c r="AB3310"/>
    </row>
    <row r="3311" spans="1:28" hidden="1" x14ac:dyDescent="0.2">
      <c r="A3311" t="s">
        <v>3403</v>
      </c>
      <c r="B3311" s="5">
        <v>4.45</v>
      </c>
      <c r="C3311" s="2">
        <v>30830381</v>
      </c>
      <c r="D3311" s="2">
        <v>-7000000</v>
      </c>
      <c r="E3311" t="s">
        <v>61</v>
      </c>
      <c r="F3311" s="2">
        <v>7000000</v>
      </c>
      <c r="G3311" s="1">
        <f>D3311/$C$3</f>
        <v>-7.0386272826645349E-2</v>
      </c>
      <c r="H3311" s="1">
        <f>F3311/$C$3</f>
        <v>7.0386272826645349E-2</v>
      </c>
      <c r="I3311" s="1">
        <f>$B$3/G3311</f>
        <v>-94.194503185714282</v>
      </c>
      <c r="J3311" s="1">
        <f>$B$3/H3311</f>
        <v>94.194503185714282</v>
      </c>
      <c r="K3311" s="3">
        <v>75000000</v>
      </c>
      <c r="L3311" s="3">
        <v>46000000</v>
      </c>
      <c r="M3311" s="1">
        <f>(K3311-L3311)/C3311</f>
        <v>0.94063060719230163</v>
      </c>
      <c r="N3311" s="1">
        <f>B3311/M3311</f>
        <v>4.7308688086206896</v>
      </c>
      <c r="O3311" s="3">
        <v>29000000</v>
      </c>
      <c r="P3311" s="1">
        <f>F3311/O3311*100</f>
        <v>24.137931034482758</v>
      </c>
      <c r="Q3311" s="1">
        <f>D3311/O3311*100</f>
        <v>-24.137931034482758</v>
      </c>
      <c r="R3311" s="1">
        <f>B3311/S3311</f>
        <v>-1.9599313635714284</v>
      </c>
      <c r="S3311" s="1">
        <f>($O3311+$O3311*($Q3311-$C$1)/$C$1)/$C3311</f>
        <v>-2.2704876725331422</v>
      </c>
      <c r="T3311" s="1">
        <f>($O3311+$O3311*($Q3311+T$2-$C$1)/$C$1)/$C3311</f>
        <v>-2.082361551094682</v>
      </c>
      <c r="U3311" s="1">
        <f>($O3311+$O3311*($Q3311+U$2-$C$1)/$C$1)/$C3311</f>
        <v>-2.1764246118139123</v>
      </c>
      <c r="V3311" s="1">
        <f>($O3311+$O3311*($Q3311+V$2-$C$1)/$C$1)/$C3311</f>
        <v>-2.2704876725331422</v>
      </c>
      <c r="AA3311"/>
      <c r="AB3311"/>
    </row>
    <row r="3312" spans="1:28" hidden="1" x14ac:dyDescent="0.2">
      <c r="A3312" t="s">
        <v>3404</v>
      </c>
      <c r="B3312" s="5">
        <v>6.2</v>
      </c>
      <c r="C3312" s="2">
        <v>60418985</v>
      </c>
      <c r="D3312" s="2">
        <v>-44000000</v>
      </c>
      <c r="E3312" t="s">
        <v>27</v>
      </c>
      <c r="F3312" s="2">
        <v>-8000000</v>
      </c>
      <c r="G3312" s="1">
        <f>D3312/$C$3</f>
        <v>-0.44242800062462789</v>
      </c>
      <c r="H3312" s="1">
        <f>F3312/$C$3</f>
        <v>-8.0441454659023248E-2</v>
      </c>
      <c r="I3312" s="1">
        <f>$B$3/G3312</f>
        <v>-14.985489143181818</v>
      </c>
      <c r="J3312" s="1">
        <f>$B$3/H3312</f>
        <v>-82.420190287500006</v>
      </c>
      <c r="K3312" s="4">
        <v>4253000000</v>
      </c>
      <c r="L3312" s="4">
        <v>3861000000</v>
      </c>
      <c r="M3312" s="1">
        <f>(K3312-L3312)/C3312</f>
        <v>6.4880269008160267</v>
      </c>
      <c r="N3312" s="1">
        <f>B3312/M3312</f>
        <v>0.95560639540816328</v>
      </c>
      <c r="O3312" s="3">
        <v>392000000</v>
      </c>
      <c r="P3312" s="1">
        <f>F3312/O3312*100</f>
        <v>-2.0408163265306123</v>
      </c>
      <c r="Q3312" s="1">
        <f>D3312/O3312*100</f>
        <v>-11.224489795918368</v>
      </c>
      <c r="R3312" s="1">
        <f>B3312/S3312</f>
        <v>-0.85135842500000025</v>
      </c>
      <c r="S3312" s="1">
        <f>($O3312+$O3312*($Q3312-$C$1)/$C$1)/$C3312</f>
        <v>-7.2824791743853341</v>
      </c>
      <c r="T3312" s="1">
        <f>($O3312+$O3312*($Q3312+T$2-$C$1)/$C$1)/$C3312</f>
        <v>-5.9848737942221284</v>
      </c>
      <c r="U3312" s="1">
        <f>($O3312+$O3312*($Q3312+U$2-$C$1)/$C$1)/$C3312</f>
        <v>-6.6336764843037317</v>
      </c>
      <c r="V3312" s="1">
        <f>($O3312+$O3312*($Q3312+V$2-$C$1)/$C$1)/$C3312</f>
        <v>-7.2824791743853341</v>
      </c>
      <c r="AA3312"/>
      <c r="AB3312"/>
    </row>
    <row r="3313" spans="1:28" hidden="1" x14ac:dyDescent="0.2">
      <c r="A3313" t="s">
        <v>3405</v>
      </c>
      <c r="B3313" s="5">
        <v>2.76</v>
      </c>
      <c r="C3313" s="2">
        <v>129953255</v>
      </c>
      <c r="D3313" s="2">
        <v>-7000000</v>
      </c>
      <c r="E3313" t="s">
        <v>49</v>
      </c>
      <c r="F3313" s="2">
        <v>-7000000</v>
      </c>
      <c r="G3313" s="1">
        <f>D3313/$C$3</f>
        <v>-7.0386272826645349E-2</v>
      </c>
      <c r="H3313" s="1">
        <f>F3313/$C$3</f>
        <v>-7.0386272826645349E-2</v>
      </c>
      <c r="I3313" s="1">
        <f>$B$3/G3313</f>
        <v>-94.194503185714282</v>
      </c>
      <c r="J3313" s="1">
        <f>$B$3/H3313</f>
        <v>-94.194503185714282</v>
      </c>
      <c r="K3313" s="3">
        <v>429000000</v>
      </c>
      <c r="L3313" s="3">
        <v>102000000</v>
      </c>
      <c r="M3313" s="1">
        <f>(K3313-L3313)/C3313</f>
        <v>2.5162894149900286</v>
      </c>
      <c r="N3313" s="1">
        <f>B3313/M3313</f>
        <v>1.0968531614678898</v>
      </c>
      <c r="O3313" s="3">
        <v>327000000</v>
      </c>
      <c r="P3313" s="1">
        <f>F3313/O3313*100</f>
        <v>-2.1406727828746175</v>
      </c>
      <c r="Q3313" s="1">
        <f>D3313/O3313*100</f>
        <v>-2.1406727828746175</v>
      </c>
      <c r="R3313" s="1">
        <f>B3313/S3313</f>
        <v>-5.123871197142857</v>
      </c>
      <c r="S3313" s="1">
        <f>($O3313+$O3313*($Q3313-$C$1)/$C$1)/$C3313</f>
        <v>-0.53865522645046482</v>
      </c>
      <c r="T3313" s="1">
        <f>($O3313+$O3313*($Q3313+T$2-$C$1)/$C$1)/$C3313</f>
        <v>-3.5397343452459117E-2</v>
      </c>
      <c r="U3313" s="1">
        <f>($O3313+$O3313*($Q3313+U$2-$C$1)/$C$1)/$C3313</f>
        <v>-0.28702628495146199</v>
      </c>
      <c r="V3313" s="1">
        <f>($O3313+$O3313*($Q3313+V$2-$C$1)/$C$1)/$C3313</f>
        <v>-0.53865522645046482</v>
      </c>
      <c r="AA3313"/>
      <c r="AB3313"/>
    </row>
    <row r="3314" spans="1:28" hidden="1" x14ac:dyDescent="0.2">
      <c r="A3314" t="s">
        <v>3406</v>
      </c>
      <c r="B3314" s="5">
        <v>0.37</v>
      </c>
      <c r="C3314" s="2">
        <v>130357184</v>
      </c>
      <c r="D3314" s="2">
        <v>-27000000</v>
      </c>
      <c r="E3314" t="s">
        <v>61</v>
      </c>
      <c r="F3314" s="2">
        <v>-6000000</v>
      </c>
      <c r="G3314" s="1">
        <f>D3314/$C$3</f>
        <v>-0.27148990947420348</v>
      </c>
      <c r="H3314" s="1">
        <f>F3314/$C$3</f>
        <v>-6.0331090994267443E-2</v>
      </c>
      <c r="I3314" s="1">
        <f>$B$3/G3314</f>
        <v>-24.420797122222222</v>
      </c>
      <c r="J3314" s="1">
        <f>$B$3/H3314</f>
        <v>-109.89358704999999</v>
      </c>
      <c r="K3314" s="3">
        <v>38000000</v>
      </c>
      <c r="L3314" s="3">
        <v>7000000</v>
      </c>
      <c r="M3314" s="1">
        <f>(K3314-L3314)/C3314</f>
        <v>0.23780814412192272</v>
      </c>
      <c r="N3314" s="1">
        <f>B3314/M3314</f>
        <v>1.5558760670967742</v>
      </c>
      <c r="O3314" s="3">
        <v>31000000</v>
      </c>
      <c r="P3314" s="1">
        <f>F3314/O3314*100</f>
        <v>-19.35483870967742</v>
      </c>
      <c r="Q3314" s="1">
        <f>D3314/O3314*100</f>
        <v>-87.096774193548384</v>
      </c>
      <c r="R3314" s="1">
        <f>B3314/S3314</f>
        <v>-0.17863762251851853</v>
      </c>
      <c r="S3314" s="1">
        <f>($O3314+$O3314*($Q3314-$C$1)/$C$1)/$C3314</f>
        <v>-2.0712322229973914</v>
      </c>
      <c r="T3314" s="1">
        <f>($O3314+$O3314*($Q3314+T$2-$C$1)/$C$1)/$C3314</f>
        <v>-2.0236705941730069</v>
      </c>
      <c r="U3314" s="1">
        <f>($O3314+$O3314*($Q3314+U$2-$C$1)/$C$1)/$C3314</f>
        <v>-2.0474514085851991</v>
      </c>
      <c r="V3314" s="1">
        <f>($O3314+$O3314*($Q3314+V$2-$C$1)/$C$1)/$C3314</f>
        <v>-2.0712322229973914</v>
      </c>
      <c r="AA3314"/>
      <c r="AB3314"/>
    </row>
    <row r="3315" spans="1:28" hidden="1" x14ac:dyDescent="0.2">
      <c r="A3315" t="s">
        <v>3407</v>
      </c>
      <c r="B3315" s="5">
        <v>4.84</v>
      </c>
      <c r="C3315" s="2">
        <v>92276858</v>
      </c>
      <c r="D3315" s="2">
        <v>-65000000</v>
      </c>
      <c r="E3315" t="s">
        <v>27</v>
      </c>
      <c r="F3315" s="2">
        <v>-11000000</v>
      </c>
      <c r="G3315" s="1">
        <f>D3315/$C$3</f>
        <v>-0.65358681910456395</v>
      </c>
      <c r="H3315" s="1">
        <f>F3315/$C$3</f>
        <v>-0.11060700015615697</v>
      </c>
      <c r="I3315" s="1">
        <f>$B$3/G3315</f>
        <v>-10.14402342</v>
      </c>
      <c r="J3315" s="1">
        <f>$B$3/H3315</f>
        <v>-59.941956572727271</v>
      </c>
      <c r="K3315" s="3">
        <v>175000000</v>
      </c>
      <c r="L3315" s="3">
        <v>162000000</v>
      </c>
      <c r="M3315" s="1">
        <f>(K3315-L3315)/C3315</f>
        <v>0.14088039278493855</v>
      </c>
      <c r="N3315" s="1">
        <f>B3315/M3315</f>
        <v>34.355384055384619</v>
      </c>
      <c r="O3315" s="3">
        <v>13000000</v>
      </c>
      <c r="P3315" s="1">
        <f>F3315/O3315*100</f>
        <v>-84.615384615384613</v>
      </c>
      <c r="Q3315" s="1">
        <f>D3315/O3315*100</f>
        <v>-500</v>
      </c>
      <c r="R3315" s="1">
        <f>B3315/S3315</f>
        <v>-0.68710768110769227</v>
      </c>
      <c r="S3315" s="1">
        <f>($O3315+$O3315*($Q3315-$C$1)/$C$1)/$C3315</f>
        <v>-7.0440196392469279</v>
      </c>
      <c r="T3315" s="1">
        <f>($O3315+$O3315*($Q3315+T$2-$C$1)/$C$1)/$C3315</f>
        <v>-7.0158435606899401</v>
      </c>
      <c r="U3315" s="1">
        <f>($O3315+$O3315*($Q3315+U$2-$C$1)/$C$1)/$C3315</f>
        <v>-7.0299315999684344</v>
      </c>
      <c r="V3315" s="1">
        <f>($O3315+$O3315*($Q3315+V$2-$C$1)/$C$1)/$C3315</f>
        <v>-7.0440196392469279</v>
      </c>
      <c r="AA3315"/>
      <c r="AB3315"/>
    </row>
    <row r="3316" spans="1:28" hidden="1" x14ac:dyDescent="0.2">
      <c r="A3316" t="s">
        <v>3408</v>
      </c>
      <c r="B3316" s="5">
        <v>4.96</v>
      </c>
      <c r="C3316" s="2">
        <v>29547185</v>
      </c>
      <c r="D3316" s="2">
        <v>-94000000</v>
      </c>
      <c r="E3316" t="s">
        <v>27</v>
      </c>
      <c r="F3316" s="2">
        <v>4000000</v>
      </c>
      <c r="G3316" s="1">
        <f>D3316/$C$3</f>
        <v>-0.94518709224352326</v>
      </c>
      <c r="H3316" s="1">
        <f>F3316/$C$3</f>
        <v>4.0220727329511624E-2</v>
      </c>
      <c r="I3316" s="1">
        <f>$B$3/G3316</f>
        <v>-7.0144842797872338</v>
      </c>
      <c r="J3316" s="1">
        <f>$B$3/H3316</f>
        <v>164.84038057500001</v>
      </c>
      <c r="K3316" s="3">
        <v>377000000</v>
      </c>
      <c r="L3316" s="3">
        <v>240000000</v>
      </c>
      <c r="M3316" s="1">
        <f>(K3316-L3316)/C3316</f>
        <v>4.636651511810685</v>
      </c>
      <c r="N3316" s="1">
        <f>B3316/M3316</f>
        <v>1.069737500729927</v>
      </c>
      <c r="O3316" s="3">
        <v>137000000</v>
      </c>
      <c r="P3316" s="1">
        <f>F3316/O3316*100</f>
        <v>2.9197080291970803</v>
      </c>
      <c r="Q3316" s="1">
        <f>D3316/O3316*100</f>
        <v>-68.613138686131393</v>
      </c>
      <c r="R3316" s="1">
        <f>B3316/S3316</f>
        <v>-0.15590855063829787</v>
      </c>
      <c r="S3316" s="1">
        <f>($O3316+$O3316*($Q3316-$C$1)/$C$1)/$C3316</f>
        <v>-31.813521321912731</v>
      </c>
      <c r="T3316" s="1">
        <f>($O3316+$O3316*($Q3316+T$2-$C$1)/$C$1)/$C3316</f>
        <v>-30.886191019550594</v>
      </c>
      <c r="U3316" s="1">
        <f>($O3316+$O3316*($Q3316+U$2-$C$1)/$C$1)/$C3316</f>
        <v>-31.349856170731663</v>
      </c>
      <c r="V3316" s="1">
        <f>($O3316+$O3316*($Q3316+V$2-$C$1)/$C$1)/$C3316</f>
        <v>-31.813521321912731</v>
      </c>
      <c r="AA3316"/>
      <c r="AB3316"/>
    </row>
    <row r="3317" spans="1:28" hidden="1" x14ac:dyDescent="0.2">
      <c r="A3317" t="s">
        <v>3409</v>
      </c>
      <c r="B3317" s="5">
        <v>9.9499999999999993</v>
      </c>
      <c r="C3317" s="2">
        <v>1521779</v>
      </c>
      <c r="D3317" s="2" t="s">
        <v>41</v>
      </c>
      <c r="E3317" t="s">
        <v>42</v>
      </c>
      <c r="F3317" s="2">
        <v>0</v>
      </c>
      <c r="G3317" s="1" t="e">
        <f>D3317/$C$3</f>
        <v>#VALUE!</v>
      </c>
      <c r="H3317" s="1">
        <f>F3317/$C$3</f>
        <v>0</v>
      </c>
      <c r="I3317" s="1" t="e">
        <f>$B$3/G3317</f>
        <v>#VALUE!</v>
      </c>
      <c r="J3317" s="1" t="e">
        <f>$B$3/H3317</f>
        <v>#DIV/0!</v>
      </c>
      <c r="K3317" s="3">
        <v>45000000</v>
      </c>
      <c r="L3317" s="3">
        <v>1.36</v>
      </c>
      <c r="M3317" s="1">
        <f>(K3317-L3317)/C3317</f>
        <v>29.570652926607607</v>
      </c>
      <c r="N3317" s="1">
        <f>B3317/M3317</f>
        <v>0.33648225572479706</v>
      </c>
      <c r="O3317" s="3">
        <v>5000000</v>
      </c>
      <c r="P3317" s="1">
        <f>F3317/O3317*100</f>
        <v>0</v>
      </c>
      <c r="Q3317" s="1" t="e">
        <f>D3317/O3317*100</f>
        <v>#VALUE!</v>
      </c>
      <c r="R3317" s="1" t="e">
        <f>B3317/S3317</f>
        <v>#VALUE!</v>
      </c>
      <c r="S3317" s="1" t="e">
        <f>($O3317+$O3317*($Q3317-$C$1)/$C$1)/$C3317</f>
        <v>#VALUE!</v>
      </c>
      <c r="T3317" s="1" t="e">
        <f>($O3317+$O3317*($Q3317+T$2-$C$1)/$C$1)/$C3317</f>
        <v>#VALUE!</v>
      </c>
      <c r="U3317" s="1" t="e">
        <f>($O3317+$O3317*($Q3317+U$2-$C$1)/$C$1)/$C3317</f>
        <v>#VALUE!</v>
      </c>
      <c r="V3317" s="1" t="e">
        <f>($O3317+$O3317*($Q3317+V$2-$C$1)/$C$1)/$C3317</f>
        <v>#VALUE!</v>
      </c>
      <c r="AA3317"/>
      <c r="AB3317"/>
    </row>
    <row r="3318" spans="1:28" hidden="1" x14ac:dyDescent="0.2">
      <c r="A3318" t="s">
        <v>3410</v>
      </c>
      <c r="B3318" s="5">
        <v>81.31</v>
      </c>
      <c r="C3318" s="2">
        <v>51334000</v>
      </c>
      <c r="D3318" s="2">
        <v>98000000</v>
      </c>
      <c r="E3318" t="s">
        <v>33</v>
      </c>
      <c r="F3318" s="2">
        <v>16000000</v>
      </c>
      <c r="G3318" s="1">
        <f>D3318/$C$3</f>
        <v>0.9854078195730348</v>
      </c>
      <c r="H3318" s="1">
        <f>F3318/$C$3</f>
        <v>0.1608829093180465</v>
      </c>
      <c r="I3318" s="1">
        <f>$B$3/G3318</f>
        <v>6.7281787989795925</v>
      </c>
      <c r="J3318" s="1">
        <f>$B$3/H3318</f>
        <v>41.210095143750003</v>
      </c>
      <c r="K3318" s="4">
        <v>3259000000</v>
      </c>
      <c r="L3318" s="4">
        <v>1746000000</v>
      </c>
      <c r="M3318" s="1">
        <f>(K3318-L3318)/C3318</f>
        <v>29.473643199438968</v>
      </c>
      <c r="N3318" s="1">
        <f>B3318/M3318</f>
        <v>2.7587359814937211</v>
      </c>
      <c r="O3318" s="4">
        <v>1381000000</v>
      </c>
      <c r="P3318" s="1">
        <f>F3318/O3318*100</f>
        <v>1.1585807385952207</v>
      </c>
      <c r="Q3318" s="1">
        <f>D3318/O3318*100</f>
        <v>7.0963070238957275</v>
      </c>
      <c r="R3318" s="1">
        <f>B3318/S3318</f>
        <v>4.259150551020408</v>
      </c>
      <c r="S3318" s="1">
        <f>($O3318+$O3318*($Q3318-$C$1)/$C$1)/$C3318</f>
        <v>19.090661160244672</v>
      </c>
      <c r="T3318" s="1">
        <f>($O3318+$O3318*($Q3318+T$2-$C$1)/$C$1)/$C3318</f>
        <v>24.471110764795263</v>
      </c>
      <c r="U3318" s="1">
        <f>($O3318+$O3318*($Q3318+U$2-$C$1)/$C$1)/$C3318</f>
        <v>21.780885962519967</v>
      </c>
      <c r="V3318" s="1">
        <f>($O3318+$O3318*($Q3318+V$2-$C$1)/$C$1)/$C3318</f>
        <v>19.090661160244672</v>
      </c>
      <c r="AA3318"/>
      <c r="AB3318"/>
    </row>
    <row r="3319" spans="1:28" hidden="1" x14ac:dyDescent="0.2">
      <c r="A3319" t="s">
        <v>3411</v>
      </c>
      <c r="B3319" s="5">
        <v>85.19</v>
      </c>
      <c r="C3319" s="2">
        <v>1324495728</v>
      </c>
      <c r="D3319" s="2">
        <v>2943000000</v>
      </c>
      <c r="E3319" t="s">
        <v>61</v>
      </c>
      <c r="F3319" s="2">
        <v>2943000000</v>
      </c>
      <c r="G3319" s="1">
        <f>D3319/$C$3</f>
        <v>29.59240013268818</v>
      </c>
      <c r="H3319" s="1">
        <f>F3319/$C$3</f>
        <v>29.59240013268818</v>
      </c>
      <c r="I3319" s="1">
        <f>$B$3/G3319</f>
        <v>0.22404401029561671</v>
      </c>
      <c r="J3319" s="1">
        <f>$B$3/H3319</f>
        <v>0.22404401029561671</v>
      </c>
      <c r="K3319" s="4">
        <v>12174917000000</v>
      </c>
      <c r="L3319" s="4">
        <v>9211936000000</v>
      </c>
      <c r="M3319" s="1">
        <f>(K3319-L3319)/C3319</f>
        <v>2237.0634629936685</v>
      </c>
      <c r="N3319" s="1">
        <f>B3319/M3319</f>
        <v>3.8081172666419388E-2</v>
      </c>
      <c r="O3319" s="4">
        <v>2897074000000</v>
      </c>
      <c r="P3319" s="1">
        <f>F3319/O3319*100</f>
        <v>0.10158525463968128</v>
      </c>
      <c r="Q3319" s="1">
        <f>D3319/O3319*100</f>
        <v>0.10158525463968128</v>
      </c>
      <c r="R3319" s="1">
        <f>B3319/S3319</f>
        <v>3.8339718337859328</v>
      </c>
      <c r="S3319" s="1">
        <f>($O3319+$O3319*($Q3319-$C$1)/$C$1)/$C3319</f>
        <v>22.219777216223683</v>
      </c>
      <c r="T3319" s="1">
        <f>($O3319+$O3319*($Q3319+T$2-$C$1)/$C$1)/$C3319</f>
        <v>459.68045583609461</v>
      </c>
      <c r="U3319" s="1">
        <f>($O3319+$O3319*($Q3319+U$2-$C$1)/$C$1)/$C3319</f>
        <v>240.95011652615915</v>
      </c>
      <c r="V3319" s="1">
        <f>($O3319+$O3319*($Q3319+V$2-$C$1)/$C$1)/$C3319</f>
        <v>22.219777216223683</v>
      </c>
      <c r="AA3319"/>
      <c r="AB3319"/>
    </row>
    <row r="3320" spans="1:28" hidden="1" x14ac:dyDescent="0.2">
      <c r="A3320" t="s">
        <v>3412</v>
      </c>
      <c r="B3320" s="5">
        <v>21.79</v>
      </c>
      <c r="C3320" s="2">
        <v>11221354</v>
      </c>
      <c r="D3320" s="2">
        <v>13000000</v>
      </c>
      <c r="E3320" t="s">
        <v>27</v>
      </c>
      <c r="F3320" s="2">
        <v>7000000</v>
      </c>
      <c r="G3320" s="1">
        <f>D3320/$C$3</f>
        <v>0.13071736382091279</v>
      </c>
      <c r="H3320" s="1">
        <f>F3320/$C$3</f>
        <v>7.0386272826645349E-2</v>
      </c>
      <c r="I3320" s="1">
        <f>$B$3/G3320</f>
        <v>50.720117100000003</v>
      </c>
      <c r="J3320" s="1">
        <f>$B$3/H3320</f>
        <v>94.194503185714282</v>
      </c>
      <c r="K3320" s="4">
        <v>2314000000</v>
      </c>
      <c r="L3320" s="4">
        <v>2090000000</v>
      </c>
      <c r="M3320" s="1">
        <f>(K3320-L3320)/C3320</f>
        <v>19.961940421806496</v>
      </c>
      <c r="N3320" s="1">
        <f>B3320/M3320</f>
        <v>1.0915772484821429</v>
      </c>
      <c r="O3320" s="3">
        <v>223000000</v>
      </c>
      <c r="P3320" s="1">
        <f>F3320/O3320*100</f>
        <v>3.1390134529147984</v>
      </c>
      <c r="Q3320" s="1">
        <f>D3320/O3320*100</f>
        <v>5.8295964125560538</v>
      </c>
      <c r="R3320" s="1">
        <f>B3320/S3320</f>
        <v>1.8808715666153846</v>
      </c>
      <c r="S3320" s="1">
        <f>($O3320+$O3320*($Q3320-$C$1)/$C$1)/$C3320</f>
        <v>11.585054709084126</v>
      </c>
      <c r="T3320" s="1">
        <f>($O3320+$O3320*($Q3320+T$2-$C$1)/$C$1)/$C3320</f>
        <v>15.559619632354527</v>
      </c>
      <c r="U3320" s="1">
        <f>($O3320+$O3320*($Q3320+U$2-$C$1)/$C$1)/$C3320</f>
        <v>13.572337170719326</v>
      </c>
      <c r="V3320" s="1">
        <f>($O3320+$O3320*($Q3320+V$2-$C$1)/$C$1)/$C3320</f>
        <v>11.585054709084126</v>
      </c>
      <c r="AA3320"/>
      <c r="AB3320"/>
    </row>
    <row r="3321" spans="1:28" hidden="1" x14ac:dyDescent="0.2">
      <c r="A3321" t="s">
        <v>3413</v>
      </c>
      <c r="B3321" s="5">
        <v>45</v>
      </c>
      <c r="C3321" s="2">
        <v>18957876</v>
      </c>
      <c r="D3321" s="2">
        <v>14000000</v>
      </c>
      <c r="E3321" t="s">
        <v>27</v>
      </c>
      <c r="F3321" s="2">
        <v>-40000000</v>
      </c>
      <c r="G3321" s="1">
        <f>D3321/$C$3</f>
        <v>0.1407725456532907</v>
      </c>
      <c r="H3321" s="1">
        <f>F3321/$C$3</f>
        <v>-0.40220727329511624</v>
      </c>
      <c r="I3321" s="1">
        <f>$B$3/G3321</f>
        <v>47.097251592857141</v>
      </c>
      <c r="J3321" s="1">
        <f>$B$3/H3321</f>
        <v>-16.484038057500001</v>
      </c>
      <c r="K3321" s="3">
        <v>476000000</v>
      </c>
      <c r="L3321" s="3">
        <v>169000000</v>
      </c>
      <c r="M3321" s="1">
        <f>(K3321-L3321)/C3321</f>
        <v>16.193797237623034</v>
      </c>
      <c r="N3321" s="1">
        <f>B3321/M3321</f>
        <v>2.7788417589576544</v>
      </c>
      <c r="O3321" s="3">
        <v>306000000</v>
      </c>
      <c r="P3321" s="1">
        <f>F3321/O3321*100</f>
        <v>-13.071895424836603</v>
      </c>
      <c r="Q3321" s="1">
        <f>D3321/O3321*100</f>
        <v>4.5751633986928102</v>
      </c>
      <c r="R3321" s="1">
        <f>B3321/S3321</f>
        <v>6.0936030000000008</v>
      </c>
      <c r="S3321" s="1">
        <f>($O3321+$O3321*($Q3321-$C$1)/$C$1)/$C3321</f>
        <v>7.3847935285577346</v>
      </c>
      <c r="T3321" s="1">
        <f>($O3321+$O3321*($Q3321+T$2-$C$1)/$C$1)/$C3321</f>
        <v>10.613003271041546</v>
      </c>
      <c r="U3321" s="1">
        <f>($O3321+$O3321*($Q3321+U$2-$C$1)/$C$1)/$C3321</f>
        <v>8.9988983997996392</v>
      </c>
      <c r="V3321" s="1">
        <f>($O3321+$O3321*($Q3321+V$2-$C$1)/$C$1)/$C3321</f>
        <v>7.3847935285577346</v>
      </c>
      <c r="AA3321"/>
      <c r="AB3321"/>
    </row>
    <row r="3322" spans="1:28" hidden="1" x14ac:dyDescent="0.2">
      <c r="A3322" t="s">
        <v>3414</v>
      </c>
      <c r="B3322" s="5">
        <v>47.63</v>
      </c>
      <c r="C3322" s="2">
        <v>14639020</v>
      </c>
      <c r="D3322" s="2">
        <v>-12000000</v>
      </c>
      <c r="E3322" t="s">
        <v>27</v>
      </c>
      <c r="F3322" s="2">
        <v>-3000000</v>
      </c>
      <c r="G3322" s="1">
        <f>D3322/$C$3</f>
        <v>-0.12066218198853489</v>
      </c>
      <c r="H3322" s="1">
        <f>F3322/$C$3</f>
        <v>-3.0165545497133722E-2</v>
      </c>
      <c r="I3322" s="1">
        <f>$B$3/G3322</f>
        <v>-54.946793524999997</v>
      </c>
      <c r="J3322" s="1">
        <f>$B$3/H3322</f>
        <v>-219.78717409999999</v>
      </c>
      <c r="K3322" s="3">
        <v>153000000</v>
      </c>
      <c r="L3322" s="3">
        <v>67000000</v>
      </c>
      <c r="M3322" s="1">
        <f>(K3322-L3322)/C3322</f>
        <v>5.8747101923489415</v>
      </c>
      <c r="N3322" s="1">
        <f>B3322/M3322</f>
        <v>8.1076339837209304</v>
      </c>
      <c r="O3322" s="3">
        <v>86000000</v>
      </c>
      <c r="P3322" s="1">
        <f>F3322/O3322*100</f>
        <v>-3.4883720930232558</v>
      </c>
      <c r="Q3322" s="1">
        <f>D3322/O3322*100</f>
        <v>-13.953488372093023</v>
      </c>
      <c r="R3322" s="1">
        <f>B3322/S3322</f>
        <v>-5.8104710216666673</v>
      </c>
      <c r="S3322" s="1">
        <f>($O3322+$O3322*($Q3322-$C$1)/$C$1)/$C3322</f>
        <v>-8.1972700358357322</v>
      </c>
      <c r="T3322" s="1">
        <f>($O3322+$O3322*($Q3322+T$2-$C$1)/$C$1)/$C3322</f>
        <v>-7.0223279973659443</v>
      </c>
      <c r="U3322" s="1">
        <f>($O3322+$O3322*($Q3322+U$2-$C$1)/$C$1)/$C3322</f>
        <v>-7.6097990166008378</v>
      </c>
      <c r="V3322" s="1">
        <f>($O3322+$O3322*($Q3322+V$2-$C$1)/$C$1)/$C3322</f>
        <v>-8.1972700358357322</v>
      </c>
      <c r="AA3322"/>
      <c r="AB3322"/>
    </row>
    <row r="3323" spans="1:28" hidden="1" x14ac:dyDescent="0.2">
      <c r="A3323" t="s">
        <v>3415</v>
      </c>
      <c r="B3323" s="5">
        <v>96.69</v>
      </c>
      <c r="C3323" s="2">
        <v>18903000</v>
      </c>
      <c r="D3323" s="2">
        <v>65000000</v>
      </c>
      <c r="E3323" t="s">
        <v>30</v>
      </c>
      <c r="F3323" s="2">
        <v>21000000</v>
      </c>
      <c r="G3323" s="1">
        <f>D3323/$C$3</f>
        <v>0.65358681910456395</v>
      </c>
      <c r="H3323" s="1">
        <f>F3323/$C$3</f>
        <v>0.21115881847993603</v>
      </c>
      <c r="I3323" s="1">
        <f>$B$3/G3323</f>
        <v>10.14402342</v>
      </c>
      <c r="J3323" s="1">
        <f>$B$3/H3323</f>
        <v>31.39816772857143</v>
      </c>
      <c r="K3323" s="4">
        <v>1290000000</v>
      </c>
      <c r="L3323" s="3">
        <v>749000000</v>
      </c>
      <c r="M3323" s="1">
        <f>(K3323-L3323)/C3323</f>
        <v>28.619795799608529</v>
      </c>
      <c r="N3323" s="1">
        <f>B3323/M3323</f>
        <v>3.3784308133086873</v>
      </c>
      <c r="O3323" s="3">
        <v>542000000</v>
      </c>
      <c r="P3323" s="1">
        <f>F3323/O3323*100</f>
        <v>3.8745387453874542</v>
      </c>
      <c r="Q3323" s="1">
        <f>D3323/O3323*100</f>
        <v>11.992619926199263</v>
      </c>
      <c r="R3323" s="1">
        <f>B3323/S3323</f>
        <v>2.8118939538461536</v>
      </c>
      <c r="S3323" s="1">
        <f>($O3323+$O3323*($Q3323-$C$1)/$C$1)/$C3323</f>
        <v>34.386076284187695</v>
      </c>
      <c r="T3323" s="1">
        <f>($O3323+$O3323*($Q3323+T$2-$C$1)/$C$1)/$C3323</f>
        <v>40.12061577527377</v>
      </c>
      <c r="U3323" s="1">
        <f>($O3323+$O3323*($Q3323+U$2-$C$1)/$C$1)/$C3323</f>
        <v>37.253346029730729</v>
      </c>
      <c r="V3323" s="1">
        <f>($O3323+$O3323*($Q3323+V$2-$C$1)/$C$1)/$C3323</f>
        <v>34.386076284187695</v>
      </c>
      <c r="AA3323"/>
      <c r="AB3323"/>
    </row>
    <row r="3324" spans="1:28" hidden="1" x14ac:dyDescent="0.2">
      <c r="A3324" t="s">
        <v>3416</v>
      </c>
      <c r="B3324" s="5">
        <v>89.3</v>
      </c>
      <c r="C3324" s="2">
        <v>68395243</v>
      </c>
      <c r="D3324" s="2">
        <v>579000000</v>
      </c>
      <c r="E3324" t="s">
        <v>114</v>
      </c>
      <c r="F3324" s="2">
        <v>150000000</v>
      </c>
      <c r="G3324" s="1">
        <f>D3324/$C$3</f>
        <v>5.8219502809468082</v>
      </c>
      <c r="H3324" s="1">
        <f>F3324/$C$3</f>
        <v>1.5082772748566859</v>
      </c>
      <c r="I3324" s="1">
        <f>$B$3/G3324</f>
        <v>1.1387936481865284</v>
      </c>
      <c r="J3324" s="1">
        <f>$B$3/H3324</f>
        <v>4.3957434820000003</v>
      </c>
      <c r="K3324" s="4">
        <v>5566000000</v>
      </c>
      <c r="L3324" s="4">
        <v>2967000000</v>
      </c>
      <c r="M3324" s="1">
        <f>(K3324-L3324)/C3324</f>
        <v>37.999718781611755</v>
      </c>
      <c r="N3324" s="1">
        <f>B3324/M3324</f>
        <v>2.3500173912658715</v>
      </c>
      <c r="O3324" s="4">
        <v>2600000000</v>
      </c>
      <c r="P3324" s="1">
        <f>F3324/O3324*100</f>
        <v>5.7692307692307692</v>
      </c>
      <c r="Q3324" s="1">
        <f>D3324/O3324*100</f>
        <v>22.26923076923077</v>
      </c>
      <c r="R3324" s="1">
        <f>B3324/S3324</f>
        <v>1.0548696372884283</v>
      </c>
      <c r="S3324" s="1">
        <f>($O3324+$O3324*($Q3324-$C$1)/$C$1)/$C3324</f>
        <v>84.655010290701071</v>
      </c>
      <c r="T3324" s="1">
        <f>($O3324+$O3324*($Q3324+T$2-$C$1)/$C$1)/$C3324</f>
        <v>92.257878226998912</v>
      </c>
      <c r="U3324" s="1">
        <f>($O3324+$O3324*($Q3324+U$2-$C$1)/$C$1)/$C3324</f>
        <v>88.456444258849984</v>
      </c>
      <c r="V3324" s="1">
        <f>($O3324+$O3324*($Q3324+V$2-$C$1)/$C$1)/$C3324</f>
        <v>84.655010290701071</v>
      </c>
      <c r="AA3324"/>
      <c r="AB3324"/>
    </row>
    <row r="3325" spans="1:28" hidden="1" x14ac:dyDescent="0.2">
      <c r="A3325" t="s">
        <v>3417</v>
      </c>
      <c r="B3325" s="5">
        <v>9.7100000000000009</v>
      </c>
      <c r="C3325" s="2">
        <v>127939000</v>
      </c>
      <c r="D3325" s="2">
        <v>-78000000</v>
      </c>
      <c r="E3325" t="s">
        <v>27</v>
      </c>
      <c r="F3325" s="2">
        <v>-78000000</v>
      </c>
      <c r="G3325" s="1">
        <f>D3325/$C$3</f>
        <v>-0.78430418292547677</v>
      </c>
      <c r="H3325" s="1">
        <f>F3325/$C$3</f>
        <v>-0.78430418292547677</v>
      </c>
      <c r="I3325" s="1">
        <f>$B$3/G3325</f>
        <v>-8.4533528499999999</v>
      </c>
      <c r="J3325" s="1">
        <f>$B$3/H3325</f>
        <v>-8.4533528499999999</v>
      </c>
      <c r="K3325" s="4">
        <v>2235000000</v>
      </c>
      <c r="L3325" s="3">
        <v>463000000</v>
      </c>
      <c r="M3325" s="1">
        <f>(K3325-L3325)/C3325</f>
        <v>13.850350557687648</v>
      </c>
      <c r="N3325" s="1">
        <f>B3325/M3325</f>
        <v>0.7010652878103838</v>
      </c>
      <c r="O3325" s="4">
        <v>1772000000</v>
      </c>
      <c r="P3325" s="1">
        <f>F3325/O3325*100</f>
        <v>-4.4018058690744919</v>
      </c>
      <c r="Q3325" s="1">
        <f>D3325/O3325*100</f>
        <v>-4.4018058690744919</v>
      </c>
      <c r="R3325" s="1">
        <f>B3325/S3325</f>
        <v>-1.5926765256410258</v>
      </c>
      <c r="S3325" s="1">
        <f>($O3325+$O3325*($Q3325-$C$1)/$C$1)/$C3325</f>
        <v>-6.0966554373568655</v>
      </c>
      <c r="T3325" s="1">
        <f>($O3325+$O3325*($Q3325+T$2-$C$1)/$C$1)/$C3325</f>
        <v>-3.3265853258193356</v>
      </c>
      <c r="U3325" s="1">
        <f>($O3325+$O3325*($Q3325+U$2-$C$1)/$C$1)/$C3325</f>
        <v>-4.7116203815881006</v>
      </c>
      <c r="V3325" s="1">
        <f>($O3325+$O3325*($Q3325+V$2-$C$1)/$C$1)/$C3325</f>
        <v>-6.0966554373568655</v>
      </c>
      <c r="AA3325"/>
      <c r="AB3325"/>
    </row>
    <row r="3326" spans="1:28" s="21" customFormat="1" hidden="1" x14ac:dyDescent="0.2">
      <c r="A3326" s="21" t="s">
        <v>549</v>
      </c>
      <c r="B3326" s="22">
        <v>14.22</v>
      </c>
      <c r="C3326" s="23">
        <v>5530000</v>
      </c>
      <c r="D3326" s="23">
        <v>10000000</v>
      </c>
      <c r="E3326" s="21" t="s">
        <v>550</v>
      </c>
      <c r="F3326" s="23">
        <v>0.05</v>
      </c>
      <c r="G3326" s="24">
        <f>D3326/$C$3</f>
        <v>0.10055181832377906</v>
      </c>
      <c r="H3326" s="24">
        <f>F3326/$C$3</f>
        <v>5.0275909161889535E-10</v>
      </c>
      <c r="I3326" s="24">
        <f>$B$3/G3326</f>
        <v>65.936152230000005</v>
      </c>
      <c r="J3326" s="24">
        <f>$B$3/H3326</f>
        <v>13187230446</v>
      </c>
      <c r="K3326" s="23">
        <v>176000000</v>
      </c>
      <c r="L3326" s="23">
        <v>106000000</v>
      </c>
      <c r="M3326" s="24">
        <f>(K3326-L3326)/C3326</f>
        <v>12.658227848101266</v>
      </c>
      <c r="N3326" s="24">
        <f>B3326/M3326</f>
        <v>1.12338</v>
      </c>
      <c r="O3326" s="23">
        <v>70000000</v>
      </c>
      <c r="P3326" s="24">
        <f>F3326/O3326*100</f>
        <v>7.1428571428571437E-8</v>
      </c>
      <c r="Q3326" s="24">
        <f>D3326/O3326*100</f>
        <v>14.285714285714285</v>
      </c>
      <c r="R3326" s="24">
        <f>B3326/S3326</f>
        <v>0.78636600000000001</v>
      </c>
      <c r="S3326" s="24">
        <f>($O3326+$O3326*($Q3326-$C$1)/$C$1)/$C3326</f>
        <v>18.083182640144667</v>
      </c>
      <c r="T3326" s="24">
        <f>($O3326+$O3326*($Q3326+T$2-$C$1)/$C$1)/$C3326</f>
        <v>20.614828209764919</v>
      </c>
      <c r="U3326" s="24">
        <f>($O3326+$O3326*($Q3326+U$2-$C$1)/$C$1)/$C3326</f>
        <v>19.349005424954793</v>
      </c>
      <c r="V3326" s="24">
        <f>($O3326+$O3326*($Q3326+V$2-$C$1)/$C$1)/$C3326</f>
        <v>18.083182640144667</v>
      </c>
      <c r="W3326" s="24"/>
      <c r="X3326" s="24"/>
      <c r="Y3326" s="24"/>
      <c r="Z3326" s="24"/>
    </row>
    <row r="3327" spans="1:28" hidden="1" x14ac:dyDescent="0.2">
      <c r="A3327" t="s">
        <v>3419</v>
      </c>
      <c r="B3327" s="5">
        <v>9.94</v>
      </c>
      <c r="C3327" s="2">
        <v>6875000</v>
      </c>
      <c r="D3327" s="2" t="s">
        <v>41</v>
      </c>
      <c r="E3327" t="s">
        <v>42</v>
      </c>
      <c r="F3327" s="2">
        <v>0</v>
      </c>
      <c r="G3327" s="1" t="e">
        <f>D3327/$C$3</f>
        <v>#VALUE!</v>
      </c>
      <c r="H3327" s="1">
        <f>F3327/$C$3</f>
        <v>0</v>
      </c>
      <c r="I3327" s="1" t="e">
        <f>$B$3/G3327</f>
        <v>#VALUE!</v>
      </c>
      <c r="J3327" s="1" t="e">
        <f>$B$3/H3327</f>
        <v>#DIV/0!</v>
      </c>
      <c r="K3327" s="3">
        <v>0.47</v>
      </c>
      <c r="L3327" s="3">
        <v>0.45</v>
      </c>
      <c r="M3327" s="1">
        <f>(K3327-L3327)/C3327</f>
        <v>2.9090909090909037E-9</v>
      </c>
      <c r="N3327" s="1">
        <f>B3327/M3327</f>
        <v>3416875000.0000062</v>
      </c>
      <c r="O3327" s="3">
        <v>0.02</v>
      </c>
      <c r="P3327" s="1">
        <f>F3327/O3327*100</f>
        <v>0</v>
      </c>
      <c r="Q3327" s="1" t="e">
        <f>D3327/O3327*100</f>
        <v>#VALUE!</v>
      </c>
      <c r="R3327" s="1" t="e">
        <f>B3327/S3327</f>
        <v>#VALUE!</v>
      </c>
      <c r="S3327" s="1" t="e">
        <f>($O3327+$O3327*($Q3327-$C$1)/$C$1)/$C3327</f>
        <v>#VALUE!</v>
      </c>
      <c r="T3327" s="1" t="e">
        <f>($O3327+$O3327*($Q3327+T$2-$C$1)/$C$1)/$C3327</f>
        <v>#VALUE!</v>
      </c>
      <c r="U3327" s="1" t="e">
        <f>($O3327+$O3327*($Q3327+U$2-$C$1)/$C$1)/$C3327</f>
        <v>#VALUE!</v>
      </c>
      <c r="V3327" s="1" t="e">
        <f>($O3327+$O3327*($Q3327+V$2-$C$1)/$C$1)/$C3327</f>
        <v>#VALUE!</v>
      </c>
      <c r="AA3327"/>
      <c r="AB3327"/>
    </row>
    <row r="3328" spans="1:28" hidden="1" x14ac:dyDescent="0.2">
      <c r="A3328" t="s">
        <v>3420</v>
      </c>
      <c r="B3328" s="5">
        <v>7</v>
      </c>
      <c r="C3328" s="2">
        <v>52476540</v>
      </c>
      <c r="D3328" s="2">
        <v>-109000000</v>
      </c>
      <c r="E3328" t="s">
        <v>27</v>
      </c>
      <c r="F3328" s="2">
        <v>-113000000</v>
      </c>
      <c r="G3328" s="1">
        <f>D3328/$C$3</f>
        <v>-1.0960148197291919</v>
      </c>
      <c r="H3328" s="1">
        <f>F3328/$C$3</f>
        <v>-1.1362355470587036</v>
      </c>
      <c r="I3328" s="1">
        <f>$B$3/G3328</f>
        <v>-6.049188277981651</v>
      </c>
      <c r="J3328" s="1">
        <f>$B$3/H3328</f>
        <v>-5.8350577194690256</v>
      </c>
      <c r="K3328" s="3">
        <v>494000000</v>
      </c>
      <c r="L3328" s="3">
        <v>352000000</v>
      </c>
      <c r="M3328" s="1">
        <f>(K3328-L3328)/C3328</f>
        <v>2.7059710872706164</v>
      </c>
      <c r="N3328" s="1">
        <f>B3328/M3328</f>
        <v>2.5868716901408453</v>
      </c>
      <c r="O3328" s="3">
        <v>142000000</v>
      </c>
      <c r="P3328" s="1">
        <f>F3328/O3328*100</f>
        <v>-79.577464788732399</v>
      </c>
      <c r="Q3328" s="1">
        <f>D3328/O3328*100</f>
        <v>-76.760563380281681</v>
      </c>
      <c r="R3328" s="1">
        <f>B3328/S3328</f>
        <v>-0.33700530275229368</v>
      </c>
      <c r="S3328" s="1">
        <f>($O3328+$O3328*($Q3328-$C$1)/$C$1)/$C3328</f>
        <v>-20.771186514964587</v>
      </c>
      <c r="T3328" s="1">
        <f>($O3328+$O3328*($Q3328+T$2-$C$1)/$C$1)/$C3328</f>
        <v>-20.229992297510464</v>
      </c>
      <c r="U3328" s="1">
        <f>($O3328+$O3328*($Q3328+U$2-$C$1)/$C$1)/$C3328</f>
        <v>-20.500589406237527</v>
      </c>
      <c r="V3328" s="1">
        <f>($O3328+$O3328*($Q3328+V$2-$C$1)/$C$1)/$C3328</f>
        <v>-20.771186514964587</v>
      </c>
      <c r="AA3328"/>
      <c r="AB3328"/>
    </row>
    <row r="3329" spans="1:28" hidden="1" x14ac:dyDescent="0.2">
      <c r="A3329" t="s">
        <v>3998</v>
      </c>
      <c r="B3329" s="5">
        <v>6.66</v>
      </c>
      <c r="C3329" s="2">
        <v>26182922</v>
      </c>
      <c r="D3329" s="2">
        <v>22000000</v>
      </c>
      <c r="E3329" t="s">
        <v>27</v>
      </c>
      <c r="F3329" s="2">
        <v>22000000</v>
      </c>
      <c r="G3329" s="1">
        <f>D3329/$C$3</f>
        <v>0.22121400031231395</v>
      </c>
      <c r="H3329" s="1">
        <f>F3329/$C$3</f>
        <v>0.22121400031231395</v>
      </c>
      <c r="I3329" s="1">
        <f>$B$3/G3329</f>
        <v>29.970978286363636</v>
      </c>
      <c r="J3329" s="1">
        <f>$B$3/H3329</f>
        <v>29.970978286363636</v>
      </c>
      <c r="K3329" s="2">
        <v>3792000000</v>
      </c>
      <c r="L3329" s="2">
        <v>2282000000</v>
      </c>
      <c r="M3329" s="1">
        <f>(K3329-L3329)/C3329</f>
        <v>57.671179710194302</v>
      </c>
      <c r="N3329" s="1">
        <f>B3329/M3329</f>
        <v>0.11548229173509934</v>
      </c>
      <c r="O3329" s="2">
        <v>1481000000</v>
      </c>
      <c r="P3329" s="1">
        <f>F3329/O3329*100</f>
        <v>1.4854827819041188</v>
      </c>
      <c r="Q3329" s="1">
        <f>D3329/O3329*100</f>
        <v>1.4854827819041188</v>
      </c>
      <c r="R3329" s="1">
        <f>B3329/S3329</f>
        <v>0.79262845690909101</v>
      </c>
      <c r="S3329" s="1">
        <f>($O3329+$O3329*($Q3329-$C$1)/$C$1)/$C3329</f>
        <v>8.4024235339355933</v>
      </c>
      <c r="T3329" s="1">
        <f>($O3329+$O3329*($Q3329+T$2-$C$1)/$C$1)/$C3329</f>
        <v>19.715141037352517</v>
      </c>
      <c r="U3329" s="1">
        <f>($O3329+$O3329*($Q3329+U$2-$C$1)/$C$1)/$C3329</f>
        <v>14.058782285644055</v>
      </c>
      <c r="V3329" s="1">
        <f>($O3329+$O3329*($Q3329+V$2-$C$1)/$C$1)/$C3329</f>
        <v>8.4024235339355933</v>
      </c>
      <c r="AA3329"/>
      <c r="AB3329"/>
    </row>
    <row r="3330" spans="1:28" hidden="1" x14ac:dyDescent="0.2">
      <c r="A3330" t="s">
        <v>3422</v>
      </c>
      <c r="B3330" s="5">
        <v>3.37</v>
      </c>
      <c r="C3330" s="2">
        <v>30748995</v>
      </c>
      <c r="D3330" s="2">
        <v>-50000000</v>
      </c>
      <c r="E3330" t="s">
        <v>27</v>
      </c>
      <c r="F3330" s="2">
        <v>-10000000</v>
      </c>
      <c r="G3330" s="1">
        <f>D3330/$C$3</f>
        <v>-0.50275909161889532</v>
      </c>
      <c r="H3330" s="1">
        <f>F3330/$C$3</f>
        <v>-0.10055181832377906</v>
      </c>
      <c r="I3330" s="1">
        <f>$B$3/G3330</f>
        <v>-13.187230446000001</v>
      </c>
      <c r="J3330" s="1">
        <f>$B$3/H3330</f>
        <v>-65.936152230000005</v>
      </c>
      <c r="K3330" s="3">
        <v>92000000</v>
      </c>
      <c r="L3330" s="3">
        <v>41000000</v>
      </c>
      <c r="M3330" s="1">
        <f>(K3330-L3330)/C3330</f>
        <v>1.65859079296738</v>
      </c>
      <c r="N3330" s="1">
        <f>B3330/M3330</f>
        <v>2.031845355882353</v>
      </c>
      <c r="O3330" s="3">
        <v>51000000</v>
      </c>
      <c r="P3330" s="1">
        <f>F3330/O3330*100</f>
        <v>-19.607843137254903</v>
      </c>
      <c r="Q3330" s="1">
        <f>D3330/O3330*100</f>
        <v>-98.039215686274503</v>
      </c>
      <c r="R3330" s="1">
        <f>B3330/S3330</f>
        <v>-0.2072482263</v>
      </c>
      <c r="S3330" s="1">
        <f>($O3330+$O3330*($Q3330-$C$1)/$C$1)/$C3330</f>
        <v>-16.260694048699804</v>
      </c>
      <c r="T3330" s="1">
        <f>($O3330+$O3330*($Q3330+T$2-$C$1)/$C$1)/$C3330</f>
        <v>-15.928975890106328</v>
      </c>
      <c r="U3330" s="1">
        <f>($O3330+$O3330*($Q3330+U$2-$C$1)/$C$1)/$C3330</f>
        <v>-16.094834969403067</v>
      </c>
      <c r="V3330" s="1">
        <f>($O3330+$O3330*($Q3330+V$2-$C$1)/$C$1)/$C3330</f>
        <v>-16.260694048699804</v>
      </c>
      <c r="AA3330"/>
      <c r="AB3330"/>
    </row>
    <row r="3331" spans="1:28" hidden="1" x14ac:dyDescent="0.2">
      <c r="A3331" t="s">
        <v>3423</v>
      </c>
      <c r="B3331" s="5">
        <v>53.63</v>
      </c>
      <c r="C3331" s="2">
        <v>39946739</v>
      </c>
      <c r="D3331" s="2">
        <v>82000000</v>
      </c>
      <c r="E3331" t="s">
        <v>27</v>
      </c>
      <c r="F3331" s="2">
        <v>25000000</v>
      </c>
      <c r="G3331" s="1">
        <f>D3331/$C$3</f>
        <v>0.82452491025498831</v>
      </c>
      <c r="H3331" s="1">
        <f>F3331/$C$3</f>
        <v>0.25137954580944766</v>
      </c>
      <c r="I3331" s="1">
        <f>$B$3/G3331</f>
        <v>8.040994174390244</v>
      </c>
      <c r="J3331" s="1">
        <f>$B$3/H3331</f>
        <v>26.374460892000002</v>
      </c>
      <c r="K3331" s="4">
        <v>2180000000</v>
      </c>
      <c r="L3331" s="4">
        <v>1424000000</v>
      </c>
      <c r="M3331" s="1">
        <f>(K3331-L3331)/C3331</f>
        <v>18.925199376099261</v>
      </c>
      <c r="N3331" s="1">
        <f>B3331/M3331</f>
        <v>2.8337878473148148</v>
      </c>
      <c r="O3331" s="3">
        <v>757000000</v>
      </c>
      <c r="P3331" s="1">
        <f>F3331/O3331*100</f>
        <v>3.3025099075297231</v>
      </c>
      <c r="Q3331" s="1">
        <f>D3331/O3331*100</f>
        <v>10.83223249669749</v>
      </c>
      <c r="R3331" s="1">
        <f>B3331/S3331</f>
        <v>2.6126141616707321</v>
      </c>
      <c r="S3331" s="1">
        <f>($O3331+$O3331*($Q3331-$C$1)/$C$1)/$C3331</f>
        <v>20.527332656615599</v>
      </c>
      <c r="T3331" s="1">
        <f>($O3331+$O3331*($Q3331+T$2-$C$1)/$C$1)/$C3331</f>
        <v>24.317379198337065</v>
      </c>
      <c r="U3331" s="1">
        <f>($O3331+$O3331*($Q3331+U$2-$C$1)/$C$1)/$C3331</f>
        <v>22.422355927476332</v>
      </c>
      <c r="V3331" s="1">
        <f>($O3331+$O3331*($Q3331+V$2-$C$1)/$C$1)/$C3331</f>
        <v>20.527332656615599</v>
      </c>
      <c r="AA3331"/>
      <c r="AB3331"/>
    </row>
    <row r="3332" spans="1:28" hidden="1" x14ac:dyDescent="0.2">
      <c r="A3332" t="s">
        <v>3424</v>
      </c>
      <c r="B3332" s="5">
        <v>14.48</v>
      </c>
      <c r="C3332" s="2">
        <v>3217418</v>
      </c>
      <c r="D3332" s="2">
        <v>2000000</v>
      </c>
      <c r="E3332" t="s">
        <v>27</v>
      </c>
      <c r="F3332" s="2">
        <v>0.54</v>
      </c>
      <c r="G3332" s="1">
        <f>D3332/$C$3</f>
        <v>2.0110363664755812E-2</v>
      </c>
      <c r="H3332" s="1">
        <f>F3332/$C$3</f>
        <v>5.4297981894840701E-9</v>
      </c>
      <c r="I3332" s="1">
        <f>$B$3/G3332</f>
        <v>329.68076115000002</v>
      </c>
      <c r="J3332" s="1">
        <f>$B$3/H3332</f>
        <v>1221039856.1111109</v>
      </c>
      <c r="K3332" s="3">
        <v>304000000</v>
      </c>
      <c r="L3332" s="3">
        <v>254000000</v>
      </c>
      <c r="M3332" s="1">
        <f>(K3332-L3332)/C3332</f>
        <v>15.540411597125397</v>
      </c>
      <c r="N3332" s="1">
        <f>B3332/M3332</f>
        <v>0.93176425279999997</v>
      </c>
      <c r="O3332" s="3">
        <v>50000000</v>
      </c>
      <c r="P3332" s="1">
        <f>F3332/O3332*100</f>
        <v>1.08E-6</v>
      </c>
      <c r="Q3332" s="1">
        <f>D3332/O3332*100</f>
        <v>4</v>
      </c>
      <c r="R3332" s="1">
        <f>B3332/S3332</f>
        <v>2.3294106320000001</v>
      </c>
      <c r="S3332" s="1">
        <f>($O3332+$O3332*($Q3332-$C$1)/$C$1)/$C3332</f>
        <v>6.2161646388501586</v>
      </c>
      <c r="T3332" s="1">
        <f>($O3332+$O3332*($Q3332+T$2-$C$1)/$C$1)/$C3332</f>
        <v>9.3242469582752374</v>
      </c>
      <c r="U3332" s="1">
        <f>($O3332+$O3332*($Q3332+U$2-$C$1)/$C$1)/$C3332</f>
        <v>7.7702057985626984</v>
      </c>
      <c r="V3332" s="1">
        <f>($O3332+$O3332*($Q3332+V$2-$C$1)/$C$1)/$C3332</f>
        <v>6.2161646388501586</v>
      </c>
      <c r="AA3332"/>
      <c r="AB3332"/>
    </row>
    <row r="3333" spans="1:28" hidden="1" x14ac:dyDescent="0.2">
      <c r="A3333" t="s">
        <v>3425</v>
      </c>
      <c r="B3333" s="5">
        <v>30.2</v>
      </c>
      <c r="C3333" s="2">
        <v>144200000</v>
      </c>
      <c r="D3333" s="2">
        <v>108000000</v>
      </c>
      <c r="E3333" t="s">
        <v>27</v>
      </c>
      <c r="F3333" s="2">
        <v>39000000</v>
      </c>
      <c r="G3333" s="1">
        <f>D3333/$C$3</f>
        <v>1.0859596378968139</v>
      </c>
      <c r="H3333" s="1">
        <f>F3333/$C$3</f>
        <v>0.39215209146273838</v>
      </c>
      <c r="I3333" s="1">
        <f>$B$3/G3333</f>
        <v>6.1051992805555555</v>
      </c>
      <c r="J3333" s="1">
        <f>$B$3/H3333</f>
        <v>16.9067057</v>
      </c>
      <c r="K3333" s="4">
        <v>5321000000</v>
      </c>
      <c r="L3333" s="4">
        <v>4195000000</v>
      </c>
      <c r="M3333" s="1">
        <f>(K3333-L3333)/C3333</f>
        <v>7.8085991678224689</v>
      </c>
      <c r="N3333" s="1">
        <f>B3333/M3333</f>
        <v>3.8675310834813499</v>
      </c>
      <c r="O3333" s="4">
        <v>1093000000</v>
      </c>
      <c r="P3333" s="1">
        <f>F3333/O3333*100</f>
        <v>3.5681610247026532</v>
      </c>
      <c r="Q3333" s="1">
        <f>D3333/O3333*100</f>
        <v>9.8810612991765794</v>
      </c>
      <c r="R3333" s="1">
        <f>B3333/S3333</f>
        <v>4.0322592592592583</v>
      </c>
      <c r="S3333" s="1">
        <f>($O3333+$O3333*($Q3333-$C$1)/$C$1)/$C3333</f>
        <v>7.4895977808599188</v>
      </c>
      <c r="T3333" s="1">
        <f>($O3333+$O3333*($Q3333+T$2-$C$1)/$C$1)/$C3333</f>
        <v>9.0055478502080444</v>
      </c>
      <c r="U3333" s="1">
        <f>($O3333+$O3333*($Q3333+U$2-$C$1)/$C$1)/$C3333</f>
        <v>8.2475728155339816</v>
      </c>
      <c r="V3333" s="1">
        <f>($O3333+$O3333*($Q3333+V$2-$C$1)/$C$1)/$C3333</f>
        <v>7.4895977808599188</v>
      </c>
      <c r="AA3333"/>
      <c r="AB3333"/>
    </row>
    <row r="3334" spans="1:28" hidden="1" x14ac:dyDescent="0.2">
      <c r="A3334" t="s">
        <v>3426</v>
      </c>
      <c r="B3334" s="5">
        <v>1.04</v>
      </c>
      <c r="C3334" s="2">
        <v>18191827</v>
      </c>
      <c r="D3334" s="2">
        <v>-35000000</v>
      </c>
      <c r="E3334" t="s">
        <v>114</v>
      </c>
      <c r="F3334" s="2">
        <v>-10000000</v>
      </c>
      <c r="G3334" s="1">
        <f>D3334/$C$3</f>
        <v>-0.35193136413322673</v>
      </c>
      <c r="H3334" s="1">
        <f>F3334/$C$3</f>
        <v>-0.10055181832377906</v>
      </c>
      <c r="I3334" s="1">
        <f>$B$3/G3334</f>
        <v>-18.838900637142856</v>
      </c>
      <c r="J3334" s="1">
        <f>$B$3/H3334</f>
        <v>-65.936152230000005</v>
      </c>
      <c r="K3334" s="3">
        <v>17000000</v>
      </c>
      <c r="L3334" s="3">
        <v>28000000</v>
      </c>
      <c r="M3334" s="1">
        <f>(K3334-L3334)/C3334</f>
        <v>-0.6046671398095419</v>
      </c>
      <c r="N3334" s="1">
        <f>B3334/M3334</f>
        <v>-1.7199545527272728</v>
      </c>
      <c r="O3334" s="3">
        <v>-16000000</v>
      </c>
      <c r="P3334" s="1">
        <f>F3334/O3334*100</f>
        <v>62.5</v>
      </c>
      <c r="Q3334" s="1">
        <f>D3334/O3334*100</f>
        <v>218.75</v>
      </c>
      <c r="R3334" s="1">
        <f>B3334/S3334</f>
        <v>-5.4055714514285716E-2</v>
      </c>
      <c r="S3334" s="1">
        <f>($O3334+$O3334*($Q3334-$C$1)/$C$1)/$C3334</f>
        <v>-19.239408993939971</v>
      </c>
      <c r="T3334" s="1">
        <f>($O3334+$O3334*($Q3334+T$2-$C$1)/$C$1)/$C3334</f>
        <v>-19.415312161884565</v>
      </c>
      <c r="U3334" s="1">
        <f>($O3334+$O3334*($Q3334+U$2-$C$1)/$C$1)/$C3334</f>
        <v>-19.32736057791227</v>
      </c>
      <c r="V3334" s="1">
        <f>($O3334+$O3334*($Q3334+V$2-$C$1)/$C$1)/$C3334</f>
        <v>-19.239408993939971</v>
      </c>
      <c r="AA3334"/>
      <c r="AB3334"/>
    </row>
    <row r="3335" spans="1:28" hidden="1" x14ac:dyDescent="0.2">
      <c r="A3335" t="s">
        <v>3427</v>
      </c>
      <c r="B3335" s="5">
        <v>55.44</v>
      </c>
      <c r="C3335" s="2">
        <v>5799000</v>
      </c>
      <c r="D3335" s="2">
        <v>24000000</v>
      </c>
      <c r="E3335" t="s">
        <v>27</v>
      </c>
      <c r="F3335" s="2">
        <v>5000000</v>
      </c>
      <c r="G3335" s="1">
        <f>D3335/$C$3</f>
        <v>0.24132436397706977</v>
      </c>
      <c r="H3335" s="1">
        <f>F3335/$C$3</f>
        <v>5.027590916188953E-2</v>
      </c>
      <c r="I3335" s="1">
        <f>$B$3/G3335</f>
        <v>27.473396762499998</v>
      </c>
      <c r="J3335" s="1">
        <f>$B$3/H3335</f>
        <v>131.87230446000001</v>
      </c>
      <c r="K3335" s="3">
        <v>498000000</v>
      </c>
      <c r="L3335" s="3">
        <v>350000000</v>
      </c>
      <c r="M3335" s="1">
        <f>(K3335-L3335)/C3335</f>
        <v>25.521641662355577</v>
      </c>
      <c r="N3335" s="1">
        <f>B3335/M3335</f>
        <v>2.1722740540540539</v>
      </c>
      <c r="O3335" s="3">
        <v>148000000</v>
      </c>
      <c r="P3335" s="1">
        <f>F3335/O3335*100</f>
        <v>3.3783783783783785</v>
      </c>
      <c r="Q3335" s="1">
        <f>D3335/O3335*100</f>
        <v>16.216216216216218</v>
      </c>
      <c r="R3335" s="1">
        <f>B3335/S3335</f>
        <v>1.3395689999999998</v>
      </c>
      <c r="S3335" s="1">
        <f>($O3335+$O3335*($Q3335-$C$1)/$C$1)/$C3335</f>
        <v>41.386445938954999</v>
      </c>
      <c r="T3335" s="1">
        <f>($O3335+$O3335*($Q3335+T$2-$C$1)/$C$1)/$C3335</f>
        <v>46.490774271426105</v>
      </c>
      <c r="U3335" s="1">
        <f>($O3335+$O3335*($Q3335+U$2-$C$1)/$C$1)/$C3335</f>
        <v>43.938610105190556</v>
      </c>
      <c r="V3335" s="1">
        <f>($O3335+$O3335*($Q3335+V$2-$C$1)/$C$1)/$C3335</f>
        <v>41.386445938954999</v>
      </c>
      <c r="AA3335"/>
      <c r="AB3335"/>
    </row>
    <row r="3336" spans="1:28" hidden="1" x14ac:dyDescent="0.2">
      <c r="A3336" t="s">
        <v>3428</v>
      </c>
      <c r="B3336" s="5">
        <v>17</v>
      </c>
      <c r="C3336" s="2">
        <v>44442000</v>
      </c>
      <c r="D3336" s="2">
        <v>-178000000</v>
      </c>
      <c r="E3336" t="s">
        <v>27</v>
      </c>
      <c r="F3336" s="2">
        <v>12000000</v>
      </c>
      <c r="G3336" s="1">
        <f>D3336/$C$3</f>
        <v>-1.7898223661632673</v>
      </c>
      <c r="H3336" s="1">
        <f>F3336/$C$3</f>
        <v>0.12066218198853489</v>
      </c>
      <c r="I3336" s="1">
        <f>$B$3/G3336</f>
        <v>-3.7042782151685394</v>
      </c>
      <c r="J3336" s="1">
        <f>$B$3/H3336</f>
        <v>54.946793524999997</v>
      </c>
      <c r="K3336" s="4">
        <v>1246000000</v>
      </c>
      <c r="L3336" s="3">
        <v>707000000</v>
      </c>
      <c r="M3336" s="1">
        <f>(K3336-L3336)/C3336</f>
        <v>12.128167049187706</v>
      </c>
      <c r="N3336" s="1">
        <f>B3336/M3336</f>
        <v>1.4016957328385899</v>
      </c>
      <c r="O3336" s="3">
        <v>539000000</v>
      </c>
      <c r="P3336" s="1">
        <f>F3336/O3336*100</f>
        <v>2.2263450834879404</v>
      </c>
      <c r="Q3336" s="1">
        <f>D3336/O3336*100</f>
        <v>-33.024118738404454</v>
      </c>
      <c r="R3336" s="1">
        <f>B3336/S3336</f>
        <v>-0.42444606741573032</v>
      </c>
      <c r="S3336" s="1">
        <f>($O3336+$O3336*($Q3336-$C$1)/$C$1)/$C3336</f>
        <v>-40.052202871157917</v>
      </c>
      <c r="T3336" s="1">
        <f>($O3336+$O3336*($Q3336+T$2-$C$1)/$C$1)/$C3336</f>
        <v>-37.626569461320372</v>
      </c>
      <c r="U3336" s="1">
        <f>($O3336+$O3336*($Q3336+U$2-$C$1)/$C$1)/$C3336</f>
        <v>-38.839386166239144</v>
      </c>
      <c r="V3336" s="1">
        <f>($O3336+$O3336*($Q3336+V$2-$C$1)/$C$1)/$C3336</f>
        <v>-40.052202871157917</v>
      </c>
      <c r="AA3336"/>
      <c r="AB3336"/>
    </row>
    <row r="3337" spans="1:28" hidden="1" x14ac:dyDescent="0.2">
      <c r="A3337" t="s">
        <v>3429</v>
      </c>
      <c r="B3337" s="5">
        <v>76.790000000000006</v>
      </c>
      <c r="C3337" s="2">
        <v>347200000</v>
      </c>
      <c r="D3337" s="2">
        <v>2195000000</v>
      </c>
      <c r="E3337" t="s">
        <v>27</v>
      </c>
      <c r="F3337" s="2">
        <v>608000000</v>
      </c>
      <c r="G3337" s="1">
        <f>D3337/$C$3</f>
        <v>22.071124122069506</v>
      </c>
      <c r="H3337" s="1">
        <f>F3337/$C$3</f>
        <v>6.1135505540857675</v>
      </c>
      <c r="I3337" s="1">
        <f>$B$3/G3337</f>
        <v>0.30039249307517085</v>
      </c>
      <c r="J3337" s="1">
        <f>$B$3/H3337</f>
        <v>1.084476187993421</v>
      </c>
      <c r="K3337" s="4">
        <v>27768000000</v>
      </c>
      <c r="L3337" s="4">
        <v>17805000000</v>
      </c>
      <c r="M3337" s="1">
        <f>(K3337-L3337)/C3337</f>
        <v>28.695276497695854</v>
      </c>
      <c r="N3337" s="1">
        <f>B3337/M3337</f>
        <v>2.6760501856870422</v>
      </c>
      <c r="O3337" s="4">
        <v>9963000000</v>
      </c>
      <c r="P3337" s="1">
        <f>F3337/O3337*100</f>
        <v>6.1025795443139614</v>
      </c>
      <c r="Q3337" s="1">
        <f>D3337/O3337*100</f>
        <v>22.031516611462411</v>
      </c>
      <c r="R3337" s="1">
        <f>B3337/S3337</f>
        <v>1.2146463781321186</v>
      </c>
      <c r="S3337" s="1">
        <f>($O3337+$O3337*($Q3337-$C$1)/$C$1)/$C3337</f>
        <v>63.22004608294931</v>
      </c>
      <c r="T3337" s="1">
        <f>($O3337+$O3337*($Q3337+T$2-$C$1)/$C$1)/$C3337</f>
        <v>68.959101382488484</v>
      </c>
      <c r="U3337" s="1">
        <f>($O3337+$O3337*($Q3337+U$2-$C$1)/$C$1)/$C3337</f>
        <v>66.08957373271889</v>
      </c>
      <c r="V3337" s="1">
        <f>($O3337+$O3337*($Q3337+V$2-$C$1)/$C$1)/$C3337</f>
        <v>63.22004608294931</v>
      </c>
      <c r="AA3337"/>
      <c r="AB3337"/>
    </row>
    <row r="3338" spans="1:28" hidden="1" x14ac:dyDescent="0.2">
      <c r="A3338" t="s">
        <v>3430</v>
      </c>
      <c r="B3338" s="5">
        <v>4.95</v>
      </c>
      <c r="C3338" s="2">
        <v>152983000</v>
      </c>
      <c r="D3338" s="2">
        <v>-103000000</v>
      </c>
      <c r="E3338" t="s">
        <v>27</v>
      </c>
      <c r="F3338" s="2">
        <v>-29000000</v>
      </c>
      <c r="G3338" s="1">
        <f>D3338/$C$3</f>
        <v>-1.0356837287349243</v>
      </c>
      <c r="H3338" s="1">
        <f>F3338/$C$3</f>
        <v>-0.29160027313895931</v>
      </c>
      <c r="I3338" s="1">
        <f>$B$3/G3338</f>
        <v>-6.4015681776699029</v>
      </c>
      <c r="J3338" s="1">
        <f>$B$3/H3338</f>
        <v>-22.736604217241378</v>
      </c>
      <c r="K3338" s="3">
        <v>146000000</v>
      </c>
      <c r="L3338" s="3">
        <v>95000000</v>
      </c>
      <c r="M3338" s="1">
        <f>(K3338-L3338)/C3338</f>
        <v>0.333370374486054</v>
      </c>
      <c r="N3338" s="1">
        <f>B3338/M3338</f>
        <v>14.84835</v>
      </c>
      <c r="O3338" s="3">
        <v>51000000</v>
      </c>
      <c r="P3338" s="1">
        <f>F3338/O3338*100</f>
        <v>-56.862745098039213</v>
      </c>
      <c r="Q3338" s="1">
        <f>D3338/O3338*100</f>
        <v>-201.96078431372547</v>
      </c>
      <c r="R3338" s="1">
        <f>B3338/S3338</f>
        <v>-0.7352095631067963</v>
      </c>
      <c r="S3338" s="1">
        <f>($O3338+$O3338*($Q3338-$C$1)/$C$1)/$C3338</f>
        <v>-6.7327742298163828</v>
      </c>
      <c r="T3338" s="1">
        <f>($O3338+$O3338*($Q3338+T$2-$C$1)/$C$1)/$C3338</f>
        <v>-6.6661001549191727</v>
      </c>
      <c r="U3338" s="1">
        <f>($O3338+$O3338*($Q3338+U$2-$C$1)/$C$1)/$C3338</f>
        <v>-6.6994371923677782</v>
      </c>
      <c r="V3338" s="1">
        <f>($O3338+$O3338*($Q3338+V$2-$C$1)/$C$1)/$C3338</f>
        <v>-6.7327742298163828</v>
      </c>
      <c r="AA3338"/>
      <c r="AB3338"/>
    </row>
    <row r="3339" spans="1:28" hidden="1" x14ac:dyDescent="0.2">
      <c r="A3339" t="s">
        <v>3431</v>
      </c>
      <c r="B3339" s="5">
        <v>1.89</v>
      </c>
      <c r="C3339" s="2">
        <v>0</v>
      </c>
      <c r="D3339" s="2" t="s">
        <v>41</v>
      </c>
      <c r="E3339" t="s">
        <v>42</v>
      </c>
      <c r="F3339" s="2" t="s">
        <v>41</v>
      </c>
      <c r="G3339" s="1" t="e">
        <f>D3339/$C$3</f>
        <v>#VALUE!</v>
      </c>
      <c r="H3339" s="1" t="e">
        <f>F3339/$C$3</f>
        <v>#VALUE!</v>
      </c>
      <c r="I3339" s="1" t="e">
        <f>$B$3/G3339</f>
        <v>#VALUE!</v>
      </c>
      <c r="J3339" s="1" t="e">
        <f>$B$3/H3339</f>
        <v>#VALUE!</v>
      </c>
      <c r="K3339" s="4">
        <v>2748000000</v>
      </c>
      <c r="L3339" s="4">
        <v>1129000000</v>
      </c>
      <c r="M3339" s="1" t="e">
        <f>(K3339-L3339)/C3339</f>
        <v>#DIV/0!</v>
      </c>
      <c r="N3339" s="1" t="e">
        <f>B3339/M3339</f>
        <v>#DIV/0!</v>
      </c>
      <c r="O3339" s="4">
        <v>1619000000</v>
      </c>
      <c r="P3339" s="1" t="e">
        <f>F3339/O3339*100</f>
        <v>#VALUE!</v>
      </c>
      <c r="Q3339" s="1" t="e">
        <f>D3339/O3339*100</f>
        <v>#VALUE!</v>
      </c>
      <c r="R3339" s="1" t="e">
        <f>B3339/S3339</f>
        <v>#VALUE!</v>
      </c>
      <c r="S3339" s="1" t="e">
        <f>($O3339+$O3339*($Q3339-$C$1)/$C$1)/$C3339</f>
        <v>#VALUE!</v>
      </c>
      <c r="T3339" s="1" t="e">
        <f>($O3339+$O3339*($Q3339+T$2-$C$1)/$C$1)/$C3339</f>
        <v>#VALUE!</v>
      </c>
      <c r="U3339" s="1" t="e">
        <f>($O3339+$O3339*($Q3339+U$2-$C$1)/$C$1)/$C3339</f>
        <v>#VALUE!</v>
      </c>
      <c r="V3339" s="1" t="e">
        <f>($O3339+$O3339*($Q3339+V$2-$C$1)/$C$1)/$C3339</f>
        <v>#VALUE!</v>
      </c>
      <c r="AA3339"/>
      <c r="AB3339"/>
    </row>
    <row r="3340" spans="1:28" hidden="1" x14ac:dyDescent="0.2">
      <c r="A3340" t="s">
        <v>3432</v>
      </c>
      <c r="B3340" s="5">
        <v>0.69</v>
      </c>
      <c r="C3340" s="2">
        <v>47777000</v>
      </c>
      <c r="D3340" s="2">
        <v>-60000000</v>
      </c>
      <c r="E3340" t="s">
        <v>27</v>
      </c>
      <c r="F3340" s="2">
        <v>-27000000</v>
      </c>
      <c r="G3340" s="1">
        <f>D3340/$C$3</f>
        <v>-0.60331090994267444</v>
      </c>
      <c r="H3340" s="1">
        <f>F3340/$C$3</f>
        <v>-0.27148990947420348</v>
      </c>
      <c r="I3340" s="1">
        <f>$B$3/G3340</f>
        <v>-10.989358704999999</v>
      </c>
      <c r="J3340" s="1">
        <f>$B$3/H3340</f>
        <v>-24.420797122222222</v>
      </c>
      <c r="K3340" s="3">
        <v>653000000</v>
      </c>
      <c r="L3340" s="3">
        <v>380000000</v>
      </c>
      <c r="M3340" s="1">
        <f>(K3340-L3340)/C3340</f>
        <v>5.7140465077338467</v>
      </c>
      <c r="N3340" s="1">
        <f>B3340/M3340</f>
        <v>0.12075505494505494</v>
      </c>
      <c r="O3340" s="3">
        <v>257000000</v>
      </c>
      <c r="P3340" s="1">
        <f>F3340/O3340*100</f>
        <v>-10.505836575875486</v>
      </c>
      <c r="Q3340" s="1">
        <f>D3340/O3340*100</f>
        <v>-23.346303501945524</v>
      </c>
      <c r="R3340" s="1">
        <f>B3340/S3340</f>
        <v>-5.4943549999999987E-2</v>
      </c>
      <c r="S3340" s="1">
        <f>($O3340+$O3340*($Q3340-$C$1)/$C$1)/$C3340</f>
        <v>-12.558343973041424</v>
      </c>
      <c r="T3340" s="1">
        <f>($O3340+$O3340*($Q3340+T$2-$C$1)/$C$1)/$C3340</f>
        <v>-11.482512506017541</v>
      </c>
      <c r="U3340" s="1">
        <f>($O3340+$O3340*($Q3340+U$2-$C$1)/$C$1)/$C3340</f>
        <v>-12.020428239529483</v>
      </c>
      <c r="V3340" s="1">
        <f>($O3340+$O3340*($Q3340+V$2-$C$1)/$C$1)/$C3340</f>
        <v>-12.558343973041424</v>
      </c>
      <c r="AA3340"/>
      <c r="AB3340"/>
    </row>
    <row r="3341" spans="1:28" hidden="1" x14ac:dyDescent="0.2">
      <c r="A3341" t="s">
        <v>3433</v>
      </c>
      <c r="B3341" s="5">
        <v>15.91</v>
      </c>
      <c r="C3341" s="2">
        <v>384846445</v>
      </c>
      <c r="D3341" s="2">
        <v>202000000</v>
      </c>
      <c r="E3341" t="s">
        <v>201</v>
      </c>
      <c r="F3341" s="2">
        <v>119000000</v>
      </c>
      <c r="G3341" s="1">
        <f>D3341/$C$3</f>
        <v>2.0311467301403372</v>
      </c>
      <c r="H3341" s="1">
        <f>F3341/$C$3</f>
        <v>1.1965666380529709</v>
      </c>
      <c r="I3341" s="1">
        <f>$B$3/G3341</f>
        <v>3.264165951980198</v>
      </c>
      <c r="J3341" s="1">
        <f>$B$3/H3341</f>
        <v>5.5408531285714284</v>
      </c>
      <c r="K3341" s="4">
        <v>8569000000</v>
      </c>
      <c r="L3341" s="4">
        <v>2644000000</v>
      </c>
      <c r="M3341" s="1">
        <f>(K3341-L3341)/C3341</f>
        <v>15.395750894879646</v>
      </c>
      <c r="N3341" s="1">
        <f>B3341/M3341</f>
        <v>1.0334020151814345</v>
      </c>
      <c r="O3341" s="4">
        <v>5925000000</v>
      </c>
      <c r="P3341" s="1">
        <f>F3341/O3341*100</f>
        <v>2.0084388185654007</v>
      </c>
      <c r="Q3341" s="1">
        <f>D3341/O3341*100</f>
        <v>3.409282700421941</v>
      </c>
      <c r="R3341" s="1">
        <f>B3341/S3341</f>
        <v>3.0311420494801982</v>
      </c>
      <c r="S3341" s="1">
        <f>($O3341+$O3341*($Q3341-$C$1)/$C$1)/$C3341</f>
        <v>5.2488467185918788</v>
      </c>
      <c r="T3341" s="1">
        <f>($O3341+$O3341*($Q3341+T$2-$C$1)/$C$1)/$C3341</f>
        <v>8.3279968975678074</v>
      </c>
      <c r="U3341" s="1">
        <f>($O3341+$O3341*($Q3341+U$2-$C$1)/$C$1)/$C3341</f>
        <v>6.7884218080798435</v>
      </c>
      <c r="V3341" s="1">
        <f>($O3341+$O3341*($Q3341+V$2-$C$1)/$C$1)/$C3341</f>
        <v>5.2488467185918788</v>
      </c>
      <c r="AA3341"/>
      <c r="AB3341"/>
    </row>
    <row r="3342" spans="1:28" hidden="1" x14ac:dyDescent="0.2">
      <c r="A3342" t="s">
        <v>3434</v>
      </c>
      <c r="B3342" s="5">
        <v>1.89</v>
      </c>
      <c r="C3342" s="2">
        <v>89375668</v>
      </c>
      <c r="D3342" s="2">
        <v>13000000</v>
      </c>
      <c r="E3342" t="s">
        <v>27</v>
      </c>
      <c r="F3342" s="2">
        <v>-4000000</v>
      </c>
      <c r="G3342" s="1">
        <f>D3342/$C$3</f>
        <v>0.13071736382091279</v>
      </c>
      <c r="H3342" s="1">
        <f>F3342/$C$3</f>
        <v>-4.0220727329511624E-2</v>
      </c>
      <c r="I3342" s="1">
        <f>$B$3/G3342</f>
        <v>50.720117100000003</v>
      </c>
      <c r="J3342" s="1">
        <f>$B$3/H3342</f>
        <v>-164.84038057500001</v>
      </c>
      <c r="K3342" s="4">
        <v>1137000000</v>
      </c>
      <c r="L3342" s="3">
        <v>807000000</v>
      </c>
      <c r="M3342" s="1">
        <f>(K3342-L3342)/C3342</f>
        <v>3.6922800957414941</v>
      </c>
      <c r="N3342" s="1">
        <f>B3342/M3342</f>
        <v>0.51187882581818178</v>
      </c>
      <c r="O3342" s="3">
        <v>330000000</v>
      </c>
      <c r="P3342" s="1">
        <f>F3342/O3342*100</f>
        <v>-1.2121212121212122</v>
      </c>
      <c r="Q3342" s="1">
        <f>D3342/O3342*100</f>
        <v>3.939393939393939</v>
      </c>
      <c r="R3342" s="1">
        <f>B3342/S3342</f>
        <v>1.2993847116923076</v>
      </c>
      <c r="S3342" s="1">
        <f>($O3342+$O3342*($Q3342-$C$1)/$C$1)/$C3342</f>
        <v>1.4545345831708916</v>
      </c>
      <c r="T3342" s="1">
        <f>($O3342+$O3342*($Q3342+T$2-$C$1)/$C$1)/$C3342</f>
        <v>2.1929906023191905</v>
      </c>
      <c r="U3342" s="1">
        <f>($O3342+$O3342*($Q3342+U$2-$C$1)/$C$1)/$C3342</f>
        <v>1.8237625927450412</v>
      </c>
      <c r="V3342" s="1">
        <f>($O3342+$O3342*($Q3342+V$2-$C$1)/$C$1)/$C3342</f>
        <v>1.4545345831708916</v>
      </c>
      <c r="AA3342"/>
      <c r="AB3342"/>
    </row>
    <row r="3343" spans="1:28" hidden="1" x14ac:dyDescent="0.2">
      <c r="A3343" t="s">
        <v>3435</v>
      </c>
      <c r="B3343" s="5">
        <v>8.06</v>
      </c>
      <c r="C3343" s="2">
        <v>35241000</v>
      </c>
      <c r="D3343" s="2">
        <v>-206000000</v>
      </c>
      <c r="E3343" t="s">
        <v>27</v>
      </c>
      <c r="F3343" s="2">
        <v>-31000000</v>
      </c>
      <c r="G3343" s="1">
        <f>D3343/$C$3</f>
        <v>-2.0713674574698486</v>
      </c>
      <c r="H3343" s="1">
        <f>F3343/$C$3</f>
        <v>-0.31171063680371514</v>
      </c>
      <c r="I3343" s="1">
        <f>$B$3/G3343</f>
        <v>-3.2007840888349515</v>
      </c>
      <c r="J3343" s="1">
        <f>$B$3/H3343</f>
        <v>-21.269726525806451</v>
      </c>
      <c r="K3343" s="3">
        <v>400000000</v>
      </c>
      <c r="L3343" s="3">
        <v>231000000</v>
      </c>
      <c r="M3343" s="1">
        <f>(K3343-L3343)/C3343</f>
        <v>4.7955506370420817</v>
      </c>
      <c r="N3343" s="1">
        <f>B3343/M3343</f>
        <v>1.6807246153846154</v>
      </c>
      <c r="O3343" s="3">
        <v>103000000</v>
      </c>
      <c r="P3343" s="1">
        <f>F3343/O3343*100</f>
        <v>-30.097087378640776</v>
      </c>
      <c r="Q3343" s="1">
        <f>D3343/O3343*100</f>
        <v>-200</v>
      </c>
      <c r="R3343" s="1">
        <f>B3343/S3343</f>
        <v>-0.13788468932038836</v>
      </c>
      <c r="S3343" s="1">
        <f>($O3343+$O3343*($Q3343-$C$1)/$C$1)/$C3343</f>
        <v>-58.454640901223009</v>
      </c>
      <c r="T3343" s="1">
        <f>($O3343+$O3343*($Q3343+T$2-$C$1)/$C$1)/$C3343</f>
        <v>-57.870094492210775</v>
      </c>
      <c r="U3343" s="1">
        <f>($O3343+$O3343*($Q3343+U$2-$C$1)/$C$1)/$C3343</f>
        <v>-58.162367696716892</v>
      </c>
      <c r="V3343" s="1">
        <f>($O3343+$O3343*($Q3343+V$2-$C$1)/$C$1)/$C3343</f>
        <v>-58.454640901223009</v>
      </c>
      <c r="AA3343"/>
      <c r="AB3343"/>
    </row>
    <row r="3344" spans="1:28" hidden="1" x14ac:dyDescent="0.2">
      <c r="A3344" t="s">
        <v>3436</v>
      </c>
      <c r="B3344" s="5">
        <v>1.0900000000000001</v>
      </c>
      <c r="C3344" s="2">
        <v>5733587</v>
      </c>
      <c r="D3344" s="2">
        <v>-8000000</v>
      </c>
      <c r="E3344" t="s">
        <v>27</v>
      </c>
      <c r="F3344" s="2">
        <v>0.06</v>
      </c>
      <c r="G3344" s="1">
        <f>D3344/$C$3</f>
        <v>-8.0441454659023248E-2</v>
      </c>
      <c r="H3344" s="1">
        <f>F3344/$C$3</f>
        <v>6.033109099426744E-10</v>
      </c>
      <c r="I3344" s="1">
        <f>$B$3/G3344</f>
        <v>-82.420190287500006</v>
      </c>
      <c r="J3344" s="1">
        <f>$B$3/H3344</f>
        <v>10989358705</v>
      </c>
      <c r="K3344" s="3">
        <v>10000000</v>
      </c>
      <c r="L3344" s="3">
        <v>2000000</v>
      </c>
      <c r="M3344" s="1">
        <f>(K3344-L3344)/C3344</f>
        <v>1.3952871038670904</v>
      </c>
      <c r="N3344" s="1">
        <f>B3344/M3344</f>
        <v>0.78120122875000009</v>
      </c>
      <c r="O3344" s="3">
        <v>8000000</v>
      </c>
      <c r="P3344" s="1">
        <f>F3344/O3344*100</f>
        <v>7.4999999999999991E-7</v>
      </c>
      <c r="Q3344" s="1">
        <f>D3344/O3344*100</f>
        <v>-100</v>
      </c>
      <c r="R3344" s="1">
        <f>B3344/S3344</f>
        <v>-7.8120122875000003E-2</v>
      </c>
      <c r="S3344" s="1">
        <f>($O3344+$O3344*($Q3344-$C$1)/$C$1)/$C3344</f>
        <v>-13.952871038670905</v>
      </c>
      <c r="T3344" s="1">
        <f>($O3344+$O3344*($Q3344+T$2-$C$1)/$C$1)/$C3344</f>
        <v>-13.673813617897487</v>
      </c>
      <c r="U3344" s="1">
        <f>($O3344+$O3344*($Q3344+U$2-$C$1)/$C$1)/$C3344</f>
        <v>-13.813342328284197</v>
      </c>
      <c r="V3344" s="1">
        <f>($O3344+$O3344*($Q3344+V$2-$C$1)/$C$1)/$C3344</f>
        <v>-13.952871038670905</v>
      </c>
      <c r="AA3344"/>
      <c r="AB3344"/>
    </row>
    <row r="3345" spans="1:28" hidden="1" x14ac:dyDescent="0.2">
      <c r="A3345" t="s">
        <v>3437</v>
      </c>
      <c r="B3345" s="5">
        <v>6.27</v>
      </c>
      <c r="C3345" s="2">
        <v>62958021</v>
      </c>
      <c r="D3345" s="2">
        <v>-437000000</v>
      </c>
      <c r="E3345" t="s">
        <v>27</v>
      </c>
      <c r="F3345" s="2">
        <v>1.22</v>
      </c>
      <c r="G3345" s="1">
        <f>D3345/$C$3</f>
        <v>-4.3941144607491456</v>
      </c>
      <c r="H3345" s="1">
        <f>F3345/$C$3</f>
        <v>1.2267321835501047E-8</v>
      </c>
      <c r="I3345" s="1">
        <f>$B$3/G3345</f>
        <v>-1.5088364354691075</v>
      </c>
      <c r="J3345" s="1">
        <f>$B$3/H3345</f>
        <v>540460264.18032789</v>
      </c>
      <c r="K3345" s="4">
        <v>3688000000</v>
      </c>
      <c r="L3345" s="4">
        <v>3197000000</v>
      </c>
      <c r="M3345" s="1">
        <f>(K3345-L3345)/C3345</f>
        <v>7.7988474256520863</v>
      </c>
      <c r="N3345" s="1">
        <f>B3345/M3345</f>
        <v>0.80396495248472499</v>
      </c>
      <c r="O3345" s="3">
        <v>491000000</v>
      </c>
      <c r="P3345" s="1">
        <f>F3345/O3345*100</f>
        <v>2.4847250509164969E-7</v>
      </c>
      <c r="Q3345" s="1">
        <f>D3345/O3345*100</f>
        <v>-89.002036659877803</v>
      </c>
      <c r="R3345" s="1">
        <f>B3345/S3345</f>
        <v>-9.0331073608695647E-2</v>
      </c>
      <c r="S3345" s="1">
        <f>($O3345+$O3345*($Q3345-$C$1)/$C$1)/$C3345</f>
        <v>-69.41133044826806</v>
      </c>
      <c r="T3345" s="1">
        <f>($O3345+$O3345*($Q3345+T$2-$C$1)/$C$1)/$C3345</f>
        <v>-67.851560963137644</v>
      </c>
      <c r="U3345" s="1">
        <f>($O3345+$O3345*($Q3345+U$2-$C$1)/$C$1)/$C3345</f>
        <v>-68.631445705702859</v>
      </c>
      <c r="V3345" s="1">
        <f>($O3345+$O3345*($Q3345+V$2-$C$1)/$C$1)/$C3345</f>
        <v>-69.41133044826806</v>
      </c>
      <c r="AA3345"/>
      <c r="AB3345"/>
    </row>
    <row r="3346" spans="1:28" hidden="1" x14ac:dyDescent="0.2">
      <c r="A3346" t="s">
        <v>3438</v>
      </c>
      <c r="B3346" s="5">
        <v>3.55</v>
      </c>
      <c r="C3346" s="2">
        <v>38504825</v>
      </c>
      <c r="D3346" s="2">
        <v>-52000000</v>
      </c>
      <c r="E3346" t="s">
        <v>27</v>
      </c>
      <c r="F3346" s="2">
        <v>-17000000</v>
      </c>
      <c r="G3346" s="1">
        <f>D3346/$C$3</f>
        <v>-0.52286945528365114</v>
      </c>
      <c r="H3346" s="1">
        <f>F3346/$C$3</f>
        <v>-0.17093809115042441</v>
      </c>
      <c r="I3346" s="1">
        <f>$B$3/G3346</f>
        <v>-12.680029275000001</v>
      </c>
      <c r="J3346" s="1">
        <f>$B$3/H3346</f>
        <v>-38.7859719</v>
      </c>
      <c r="K3346" s="3">
        <v>41000000</v>
      </c>
      <c r="L3346" s="3">
        <v>11000000</v>
      </c>
      <c r="M3346" s="1">
        <f>(K3346-L3346)/C3346</f>
        <v>0.77912313586673876</v>
      </c>
      <c r="N3346" s="1">
        <f>B3346/M3346</f>
        <v>4.5564042916666665</v>
      </c>
      <c r="O3346" s="3">
        <v>30000000</v>
      </c>
      <c r="P3346" s="1">
        <f>F3346/O3346*100</f>
        <v>-56.666666666666664</v>
      </c>
      <c r="Q3346" s="1">
        <f>D3346/O3346*100</f>
        <v>-173.33333333333334</v>
      </c>
      <c r="R3346" s="1">
        <f>B3346/S3346</f>
        <v>-0.2628694783653846</v>
      </c>
      <c r="S3346" s="1">
        <f>($O3346+$O3346*($Q3346-$C$1)/$C$1)/$C3346</f>
        <v>-13.504801021690138</v>
      </c>
      <c r="T3346" s="1">
        <f>($O3346+$O3346*($Q3346+T$2-$C$1)/$C$1)/$C3346</f>
        <v>-13.348976394516791</v>
      </c>
      <c r="U3346" s="1">
        <f>($O3346+$O3346*($Q3346+U$2-$C$1)/$C$1)/$C3346</f>
        <v>-13.426888708103466</v>
      </c>
      <c r="V3346" s="1">
        <f>($O3346+$O3346*($Q3346+V$2-$C$1)/$C$1)/$C3346</f>
        <v>-13.504801021690138</v>
      </c>
      <c r="AA3346"/>
      <c r="AB3346"/>
    </row>
    <row r="3347" spans="1:28" hidden="1" x14ac:dyDescent="0.2">
      <c r="A3347" t="s">
        <v>3439</v>
      </c>
      <c r="B3347" s="5">
        <v>65.33</v>
      </c>
      <c r="C3347" s="2">
        <v>110000000</v>
      </c>
      <c r="D3347" s="2">
        <v>545000000</v>
      </c>
      <c r="E3347" t="s">
        <v>27</v>
      </c>
      <c r="F3347" s="2">
        <v>150000000</v>
      </c>
      <c r="G3347" s="1">
        <f>D3347/$C$3</f>
        <v>5.4800740986459591</v>
      </c>
      <c r="H3347" s="1">
        <f>F3347/$C$3</f>
        <v>1.5082772748566859</v>
      </c>
      <c r="I3347" s="1">
        <f>$B$3/G3347</f>
        <v>1.2098376555963304</v>
      </c>
      <c r="J3347" s="1">
        <f>$B$3/H3347</f>
        <v>4.3957434820000003</v>
      </c>
      <c r="K3347" s="4">
        <v>9955000000</v>
      </c>
      <c r="L3347" s="4">
        <v>5433000000</v>
      </c>
      <c r="M3347" s="1">
        <f>(K3347-L3347)/C3347</f>
        <v>41.109090909090909</v>
      </c>
      <c r="N3347" s="1">
        <f>B3347/M3347</f>
        <v>1.589186200796108</v>
      </c>
      <c r="O3347" s="4">
        <v>4483000000</v>
      </c>
      <c r="P3347" s="1">
        <f>F3347/O3347*100</f>
        <v>3.3459736783403971</v>
      </c>
      <c r="Q3347" s="1">
        <f>D3347/O3347*100</f>
        <v>12.157037697970109</v>
      </c>
      <c r="R3347" s="1">
        <f>B3347/S3347</f>
        <v>1.3185871559633027</v>
      </c>
      <c r="S3347" s="1">
        <f>($O3347+$O3347*($Q3347-$C$1)/$C$1)/$C3347</f>
        <v>49.545454545454547</v>
      </c>
      <c r="T3347" s="1">
        <f>($O3347+$O3347*($Q3347+T$2-$C$1)/$C$1)/$C3347</f>
        <v>57.696363636363635</v>
      </c>
      <c r="U3347" s="1">
        <f>($O3347+$O3347*($Q3347+U$2-$C$1)/$C$1)/$C3347</f>
        <v>53.620909090909088</v>
      </c>
      <c r="V3347" s="1">
        <f>($O3347+$O3347*($Q3347+V$2-$C$1)/$C$1)/$C3347</f>
        <v>49.545454545454547</v>
      </c>
      <c r="AA3347"/>
      <c r="AB3347"/>
    </row>
    <row r="3348" spans="1:28" hidden="1" x14ac:dyDescent="0.2">
      <c r="A3348" t="s">
        <v>3440</v>
      </c>
      <c r="B3348" s="5">
        <v>72.28</v>
      </c>
      <c r="C3348" s="2">
        <v>16934000</v>
      </c>
      <c r="D3348" s="2">
        <v>66000000</v>
      </c>
      <c r="E3348" t="s">
        <v>76</v>
      </c>
      <c r="F3348" s="2">
        <v>2000000</v>
      </c>
      <c r="G3348" s="1">
        <f>D3348/$C$3</f>
        <v>0.66364200093694181</v>
      </c>
      <c r="H3348" s="1">
        <f>F3348/$C$3</f>
        <v>2.0110363664755812E-2</v>
      </c>
      <c r="I3348" s="1">
        <f>$B$3/G3348</f>
        <v>9.9903260954545452</v>
      </c>
      <c r="J3348" s="1">
        <f>$B$3/H3348</f>
        <v>329.68076115000002</v>
      </c>
      <c r="K3348" s="4">
        <v>1013000000</v>
      </c>
      <c r="L3348" s="3">
        <v>496000000</v>
      </c>
      <c r="M3348" s="1">
        <f>(K3348-L3348)/C3348</f>
        <v>30.530294082910121</v>
      </c>
      <c r="N3348" s="1">
        <f>B3348/M3348</f>
        <v>2.3674845647969054</v>
      </c>
      <c r="O3348" s="3">
        <v>517000000</v>
      </c>
      <c r="P3348" s="1">
        <f>F3348/O3348*100</f>
        <v>0.38684719535783368</v>
      </c>
      <c r="Q3348" s="1">
        <f>D3348/O3348*100</f>
        <v>12.76595744680851</v>
      </c>
      <c r="R3348" s="1">
        <f>B3348/S3348</f>
        <v>1.8545295757575759</v>
      </c>
      <c r="S3348" s="1">
        <f>($O3348+$O3348*($Q3348-$C$1)/$C$1)/$C3348</f>
        <v>38.974843510098026</v>
      </c>
      <c r="T3348" s="1">
        <f>($O3348+$O3348*($Q3348+T$2-$C$1)/$C$1)/$C3348</f>
        <v>45.080902326680054</v>
      </c>
      <c r="U3348" s="1">
        <f>($O3348+$O3348*($Q3348+U$2-$C$1)/$C$1)/$C3348</f>
        <v>42.027872918389036</v>
      </c>
      <c r="V3348" s="1">
        <f>($O3348+$O3348*($Q3348+V$2-$C$1)/$C$1)/$C3348</f>
        <v>38.974843510098026</v>
      </c>
      <c r="AA3348"/>
      <c r="AB3348"/>
    </row>
    <row r="3349" spans="1:28" hidden="1" x14ac:dyDescent="0.2">
      <c r="A3349" t="s">
        <v>758</v>
      </c>
      <c r="B3349" s="5">
        <v>9.3800000000000008</v>
      </c>
      <c r="C3349" s="2">
        <v>74446000</v>
      </c>
      <c r="D3349" s="2">
        <v>88000000</v>
      </c>
      <c r="E3349" t="s">
        <v>27</v>
      </c>
      <c r="F3349" s="2">
        <v>20000000</v>
      </c>
      <c r="G3349" s="1">
        <f>D3349/$C$3</f>
        <v>0.88485600124925579</v>
      </c>
      <c r="H3349" s="1">
        <f>F3349/$C$3</f>
        <v>0.20110363664755812</v>
      </c>
      <c r="I3349" s="1">
        <f>$B$3/G3349</f>
        <v>7.4927445715909089</v>
      </c>
      <c r="J3349" s="1">
        <f>$B$3/H3349</f>
        <v>32.968076115000002</v>
      </c>
      <c r="K3349" s="2">
        <v>1361000000</v>
      </c>
      <c r="L3349" s="2">
        <v>890000000</v>
      </c>
      <c r="M3349" s="1">
        <f>(K3349-L3349)/C3349</f>
        <v>6.3267334712408996</v>
      </c>
      <c r="N3349" s="1">
        <f>B3349/M3349</f>
        <v>1.4825976220806796</v>
      </c>
      <c r="O3349" s="2">
        <v>416000000</v>
      </c>
      <c r="P3349" s="1">
        <f>F3349/O3349*100</f>
        <v>4.8076923076923084</v>
      </c>
      <c r="Q3349" s="1">
        <f>D3349/O3349*100</f>
        <v>21.153846153846153</v>
      </c>
      <c r="R3349" s="1">
        <f>B3349/S3349</f>
        <v>0.79352668181818198</v>
      </c>
      <c r="S3349" s="1">
        <f>($O3349+$O3349*($Q3349-$C$1)/$C$1)/$C3349</f>
        <v>11.820648523762189</v>
      </c>
      <c r="T3349" s="1">
        <f>($O3349+$O3349*($Q3349+T$2-$C$1)/$C$1)/$C3349</f>
        <v>12.938237111463343</v>
      </c>
      <c r="U3349" s="1">
        <f>($O3349+$O3349*($Q3349+U$2-$C$1)/$C$1)/$C3349</f>
        <v>12.379442817612766</v>
      </c>
      <c r="V3349" s="1">
        <f>($O3349+$O3349*($Q3349+V$2-$C$1)/$C$1)/$C3349</f>
        <v>11.820648523762189</v>
      </c>
      <c r="AA3349"/>
      <c r="AB3349"/>
    </row>
    <row r="3350" spans="1:28" hidden="1" x14ac:dyDescent="0.2">
      <c r="A3350" t="s">
        <v>3442</v>
      </c>
      <c r="B3350" s="5">
        <v>5.97</v>
      </c>
      <c r="C3350" s="2">
        <v>47740799</v>
      </c>
      <c r="D3350" s="2">
        <v>-9000000</v>
      </c>
      <c r="E3350" t="s">
        <v>27</v>
      </c>
      <c r="F3350" s="2">
        <v>-33000000</v>
      </c>
      <c r="G3350" s="1">
        <f>D3350/$C$3</f>
        <v>-9.0496636491401161E-2</v>
      </c>
      <c r="H3350" s="1">
        <f>F3350/$C$3</f>
        <v>-0.33182100046847091</v>
      </c>
      <c r="I3350" s="1">
        <f>$B$3/G3350</f>
        <v>-73.262391366666662</v>
      </c>
      <c r="J3350" s="1">
        <f>$B$3/H3350</f>
        <v>-19.98065219090909</v>
      </c>
      <c r="K3350" s="3">
        <v>416000000</v>
      </c>
      <c r="L3350" s="3">
        <v>157000000</v>
      </c>
      <c r="M3350" s="1">
        <f>(K3350-L3350)/C3350</f>
        <v>5.4251291437330158</v>
      </c>
      <c r="N3350" s="1">
        <f>B3350/M3350</f>
        <v>1.1004346333204631</v>
      </c>
      <c r="O3350" s="3">
        <v>259000000</v>
      </c>
      <c r="P3350" s="1">
        <f>F3350/O3350*100</f>
        <v>-12.741312741312742</v>
      </c>
      <c r="Q3350" s="1">
        <f>D3350/O3350*100</f>
        <v>-3.4749034749034751</v>
      </c>
      <c r="R3350" s="1">
        <f>B3350/S3350</f>
        <v>-3.1668063336666665</v>
      </c>
      <c r="S3350" s="1">
        <f>($O3350+$O3350*($Q3350-$C$1)/$C$1)/$C3350</f>
        <v>-1.8851800113357968</v>
      </c>
      <c r="T3350" s="1">
        <f>($O3350+$O3350*($Q3350+T$2-$C$1)/$C$1)/$C3350</f>
        <v>-0.8001541825891938</v>
      </c>
      <c r="U3350" s="1">
        <f>($O3350+$O3350*($Q3350+U$2-$C$1)/$C$1)/$C3350</f>
        <v>-1.3426670969624954</v>
      </c>
      <c r="V3350" s="1">
        <f>($O3350+$O3350*($Q3350+V$2-$C$1)/$C$1)/$C3350</f>
        <v>-1.8851800113357968</v>
      </c>
      <c r="AA3350"/>
      <c r="AB3350"/>
    </row>
    <row r="3351" spans="1:28" hidden="1" x14ac:dyDescent="0.2">
      <c r="A3351" t="s">
        <v>3443</v>
      </c>
      <c r="B3351" s="5">
        <v>6.9</v>
      </c>
      <c r="C3351" s="2">
        <v>3193000</v>
      </c>
      <c r="D3351" s="2">
        <v>0.86</v>
      </c>
      <c r="E3351" t="s">
        <v>27</v>
      </c>
      <c r="F3351" s="2">
        <v>0.14000000000000001</v>
      </c>
      <c r="G3351" s="1">
        <f>D3351/$C$3</f>
        <v>8.6474563758449988E-9</v>
      </c>
      <c r="H3351" s="1">
        <f>F3351/$C$3</f>
        <v>1.4077254565329071E-9</v>
      </c>
      <c r="I3351" s="1">
        <f>$B$3/G3351</f>
        <v>766699444.53488374</v>
      </c>
      <c r="J3351" s="1">
        <f>$B$3/H3351</f>
        <v>4709725159.2857141</v>
      </c>
      <c r="K3351" s="3">
        <v>59000000</v>
      </c>
      <c r="L3351" s="3">
        <v>11000000</v>
      </c>
      <c r="M3351" s="1">
        <f>(K3351-L3351)/C3351</f>
        <v>15.032884434700907</v>
      </c>
      <c r="N3351" s="1">
        <f>B3351/M3351</f>
        <v>0.45899375000000003</v>
      </c>
      <c r="O3351" s="3">
        <v>47000000</v>
      </c>
      <c r="P3351" s="1">
        <f>F3351/O3351*100</f>
        <v>2.9787234042553196E-7</v>
      </c>
      <c r="Q3351" s="1">
        <f>D3351/O3351*100</f>
        <v>1.8297872340425531E-6</v>
      </c>
      <c r="R3351" s="1">
        <f>B3351/S3351</f>
        <v>2561825.580951463</v>
      </c>
      <c r="S3351" s="1">
        <f>($O3351+$O3351*($Q3351-$C$1)/$C$1)/$C3351</f>
        <v>2.6933917950172616E-6</v>
      </c>
      <c r="T3351" s="1">
        <f>($O3351+$O3351*($Q3351+T$2-$C$1)/$C$1)/$C3351</f>
        <v>2.943942561854056</v>
      </c>
      <c r="U3351" s="1">
        <f>($O3351+$O3351*($Q3351+U$2-$C$1)/$C$1)/$C3351</f>
        <v>1.4719726276229257</v>
      </c>
      <c r="V3351" s="1">
        <f>($O3351+$O3351*($Q3351+V$2-$C$1)/$C$1)/$C3351</f>
        <v>2.6933917950172616E-6</v>
      </c>
      <c r="AA3351"/>
      <c r="AB3351"/>
    </row>
    <row r="3352" spans="1:28" hidden="1" x14ac:dyDescent="0.2">
      <c r="A3352" t="s">
        <v>3444</v>
      </c>
      <c r="B3352" s="5">
        <v>34.43</v>
      </c>
      <c r="C3352" s="2">
        <v>1419029</v>
      </c>
      <c r="D3352" s="2">
        <v>-17000000</v>
      </c>
      <c r="E3352" t="s">
        <v>27</v>
      </c>
      <c r="F3352" s="2">
        <v>-11000000</v>
      </c>
      <c r="G3352" s="1">
        <f>D3352/$C$3</f>
        <v>-0.17093809115042441</v>
      </c>
      <c r="H3352" s="1">
        <f>F3352/$C$3</f>
        <v>-0.11060700015615697</v>
      </c>
      <c r="I3352" s="1">
        <f>$B$3/G3352</f>
        <v>-38.7859719</v>
      </c>
      <c r="J3352" s="1">
        <f>$B$3/H3352</f>
        <v>-59.941956572727271</v>
      </c>
      <c r="K3352" s="3">
        <v>80000000</v>
      </c>
      <c r="L3352" s="3">
        <v>6000000</v>
      </c>
      <c r="M3352" s="1">
        <f>(K3352-L3352)/C3352</f>
        <v>52.148335234868348</v>
      </c>
      <c r="N3352" s="1">
        <f>B3352/M3352</f>
        <v>0.66023200635135137</v>
      </c>
      <c r="O3352" s="3">
        <v>-62000000</v>
      </c>
      <c r="P3352" s="1">
        <f>F3352/O3352*100</f>
        <v>17.741935483870968</v>
      </c>
      <c r="Q3352" s="1">
        <f>D3352/O3352*100</f>
        <v>27.419354838709676</v>
      </c>
      <c r="R3352" s="1">
        <f>B3352/S3352</f>
        <v>-0.28739510864705881</v>
      </c>
      <c r="S3352" s="1">
        <f>($O3352+$O3352*($Q3352-$C$1)/$C$1)/$C3352</f>
        <v>-119.80022959361648</v>
      </c>
      <c r="T3352" s="1">
        <f>($O3352+$O3352*($Q3352+T$2-$C$1)/$C$1)/$C3352</f>
        <v>-128.53859928162146</v>
      </c>
      <c r="U3352" s="1">
        <f>($O3352+$O3352*($Q3352+U$2-$C$1)/$C$1)/$C3352</f>
        <v>-124.16941443761897</v>
      </c>
      <c r="V3352" s="1">
        <f>($O3352+$O3352*($Q3352+V$2-$C$1)/$C$1)/$C3352</f>
        <v>-119.80022959361648</v>
      </c>
      <c r="AA3352"/>
      <c r="AB3352"/>
    </row>
    <row r="3353" spans="1:28" hidden="1" x14ac:dyDescent="0.2">
      <c r="A3353" t="s">
        <v>1756</v>
      </c>
      <c r="B3353" s="5">
        <v>5.88</v>
      </c>
      <c r="C3353" s="2">
        <v>33783000</v>
      </c>
      <c r="D3353" s="2">
        <v>25000000</v>
      </c>
      <c r="E3353" t="s">
        <v>27</v>
      </c>
      <c r="F3353" s="2">
        <v>-10000000</v>
      </c>
      <c r="G3353" s="1">
        <f>D3353/$C$3</f>
        <v>0.25137954580944766</v>
      </c>
      <c r="H3353" s="1">
        <f>F3353/$C$3</f>
        <v>-0.10055181832377906</v>
      </c>
      <c r="I3353" s="1">
        <f>$B$3/G3353</f>
        <v>26.374460892000002</v>
      </c>
      <c r="J3353" s="1">
        <f>$B$3/H3353</f>
        <v>-65.936152230000005</v>
      </c>
      <c r="K3353" s="2">
        <v>1553000000</v>
      </c>
      <c r="L3353" s="2">
        <v>1064000000</v>
      </c>
      <c r="M3353" s="1">
        <f>(K3353-L3353)/C3353</f>
        <v>14.474735813870883</v>
      </c>
      <c r="N3353" s="1">
        <f>B3353/M3353</f>
        <v>0.40622503067484661</v>
      </c>
      <c r="O3353" s="2">
        <v>489000000</v>
      </c>
      <c r="P3353" s="1">
        <f>F3353/O3353*100</f>
        <v>-2.0449897750511248</v>
      </c>
      <c r="Q3353" s="1">
        <f>D3353/O3353*100</f>
        <v>5.112474437627812</v>
      </c>
      <c r="R3353" s="1">
        <f>B3353/S3353</f>
        <v>0.79457615999999998</v>
      </c>
      <c r="S3353" s="1">
        <f>($O3353+$O3353*($Q3353-$C$1)/$C$1)/$C3353</f>
        <v>7.4001716839830687</v>
      </c>
      <c r="T3353" s="1">
        <f>($O3353+$O3353*($Q3353+T$2-$C$1)/$C$1)/$C3353</f>
        <v>10.295118846757244</v>
      </c>
      <c r="U3353" s="1">
        <f>($O3353+$O3353*($Q3353+U$2-$C$1)/$C$1)/$C3353</f>
        <v>8.8476452653701561</v>
      </c>
      <c r="V3353" s="1">
        <f>($O3353+$O3353*($Q3353+V$2-$C$1)/$C$1)/$C3353</f>
        <v>7.4001716839830687</v>
      </c>
      <c r="AA3353"/>
      <c r="AB3353"/>
    </row>
    <row r="3354" spans="1:28" hidden="1" x14ac:dyDescent="0.2">
      <c r="A3354" t="s">
        <v>3446</v>
      </c>
      <c r="B3354" s="5">
        <v>31.34</v>
      </c>
      <c r="C3354" s="2">
        <v>59670855</v>
      </c>
      <c r="D3354" s="2">
        <v>123000000</v>
      </c>
      <c r="E3354" t="s">
        <v>27</v>
      </c>
      <c r="F3354" s="2">
        <v>41000000</v>
      </c>
      <c r="G3354" s="1">
        <f>D3354/$C$3</f>
        <v>1.2367873653824826</v>
      </c>
      <c r="H3354" s="1">
        <f>F3354/$C$3</f>
        <v>0.41226245512749415</v>
      </c>
      <c r="I3354" s="1">
        <f>$B$3/G3354</f>
        <v>5.3606627829268287</v>
      </c>
      <c r="J3354" s="1">
        <f>$B$3/H3354</f>
        <v>16.081988348780488</v>
      </c>
      <c r="K3354" s="4">
        <v>11811000000</v>
      </c>
      <c r="L3354" s="4">
        <v>9822000000</v>
      </c>
      <c r="M3354" s="1">
        <f>(K3354-L3354)/C3354</f>
        <v>33.332855713228845</v>
      </c>
      <c r="N3354" s="1">
        <f>B3354/M3354</f>
        <v>0.94021347194570137</v>
      </c>
      <c r="O3354" s="4">
        <v>1989000000</v>
      </c>
      <c r="P3354" s="1">
        <f>F3354/O3354*100</f>
        <v>2.0613373554550023</v>
      </c>
      <c r="Q3354" s="1">
        <f>D3354/O3354*100</f>
        <v>6.1840120663650078</v>
      </c>
      <c r="R3354" s="1">
        <f>B3354/S3354</f>
        <v>1.5203939802439024</v>
      </c>
      <c r="S3354" s="1">
        <f>($O3354+$O3354*($Q3354-$C$1)/$C$1)/$C3354</f>
        <v>20.613078193701096</v>
      </c>
      <c r="T3354" s="1">
        <f>($O3354+$O3354*($Q3354+T$2-$C$1)/$C$1)/$C3354</f>
        <v>27.279649336346864</v>
      </c>
      <c r="U3354" s="1">
        <f>($O3354+$O3354*($Q3354+U$2-$C$1)/$C$1)/$C3354</f>
        <v>23.946363765023982</v>
      </c>
      <c r="V3354" s="1">
        <f>($O3354+$O3354*($Q3354+V$2-$C$1)/$C$1)/$C3354</f>
        <v>20.613078193701096</v>
      </c>
      <c r="AA3354"/>
      <c r="AB3354"/>
    </row>
    <row r="3355" spans="1:28" hidden="1" x14ac:dyDescent="0.2">
      <c r="A3355" t="s">
        <v>3447</v>
      </c>
      <c r="B3355" s="5">
        <v>105.65</v>
      </c>
      <c r="C3355" s="2">
        <v>94662821</v>
      </c>
      <c r="D3355" s="2">
        <v>738000000</v>
      </c>
      <c r="E3355" t="s">
        <v>27</v>
      </c>
      <c r="F3355" s="2">
        <v>180000000</v>
      </c>
      <c r="G3355" s="1">
        <f>D3355/$C$3</f>
        <v>7.4207241922948954</v>
      </c>
      <c r="H3355" s="1">
        <f>F3355/$C$3</f>
        <v>1.8099327298280232</v>
      </c>
      <c r="I3355" s="1">
        <f>$B$3/G3355</f>
        <v>0.89344379715447153</v>
      </c>
      <c r="J3355" s="1">
        <f>$B$3/H3355</f>
        <v>3.6631195683333333</v>
      </c>
      <c r="K3355" s="4">
        <v>7191000000</v>
      </c>
      <c r="L3355" s="4">
        <v>4156000000</v>
      </c>
      <c r="M3355" s="1">
        <f>(K3355-L3355)/C3355</f>
        <v>32.061161583173188</v>
      </c>
      <c r="N3355" s="1">
        <f>B3355/M3355</f>
        <v>3.2952642631466227</v>
      </c>
      <c r="O3355" s="4">
        <v>3035000000</v>
      </c>
      <c r="P3355" s="1">
        <f>F3355/O3355*100</f>
        <v>5.930807248764415</v>
      </c>
      <c r="Q3355" s="1">
        <f>D3355/O3355*100</f>
        <v>24.3163097199341</v>
      </c>
      <c r="R3355" s="1">
        <f>B3355/S3355</f>
        <v>1.3551662653997292</v>
      </c>
      <c r="S3355" s="1">
        <f>($O3355+$O3355*($Q3355-$C$1)/$C$1)/$C3355</f>
        <v>77.960913503729188</v>
      </c>
      <c r="T3355" s="1">
        <f>($O3355+$O3355*($Q3355+T$2-$C$1)/$C$1)/$C3355</f>
        <v>84.373145820363831</v>
      </c>
      <c r="U3355" s="1">
        <f>($O3355+$O3355*($Q3355+U$2-$C$1)/$C$1)/$C3355</f>
        <v>81.167029662046502</v>
      </c>
      <c r="V3355" s="1">
        <f>($O3355+$O3355*($Q3355+V$2-$C$1)/$C$1)/$C3355</f>
        <v>77.960913503729188</v>
      </c>
      <c r="AA3355"/>
      <c r="AB3355"/>
    </row>
    <row r="3356" spans="1:28" hidden="1" x14ac:dyDescent="0.2">
      <c r="A3356" t="s">
        <v>3448</v>
      </c>
      <c r="B3356" s="5">
        <v>23.72</v>
      </c>
      <c r="C3356" s="2">
        <v>75992000</v>
      </c>
      <c r="D3356" s="2">
        <v>-41000000</v>
      </c>
      <c r="E3356" t="s">
        <v>275</v>
      </c>
      <c r="F3356" s="2">
        <v>-15000000</v>
      </c>
      <c r="G3356" s="1">
        <f>D3356/$C$3</f>
        <v>-0.41226245512749415</v>
      </c>
      <c r="H3356" s="1">
        <f>F3356/$C$3</f>
        <v>-0.15082772748566861</v>
      </c>
      <c r="I3356" s="1">
        <f>$B$3/G3356</f>
        <v>-16.081988348780488</v>
      </c>
      <c r="J3356" s="1">
        <f>$B$3/H3356</f>
        <v>-43.957434819999996</v>
      </c>
      <c r="K3356" s="3">
        <v>420000000</v>
      </c>
      <c r="L3356" s="3">
        <v>116000000</v>
      </c>
      <c r="M3356" s="1">
        <f>(K3356-L3356)/C3356</f>
        <v>4.0004210969575746</v>
      </c>
      <c r="N3356" s="1">
        <f>B3356/M3356</f>
        <v>5.929375789473684</v>
      </c>
      <c r="O3356" s="3">
        <v>304000000</v>
      </c>
      <c r="P3356" s="1">
        <f>F3356/O3356*100</f>
        <v>-4.9342105263157894</v>
      </c>
      <c r="Q3356" s="1">
        <f>D3356/O3356*100</f>
        <v>-13.486842105263158</v>
      </c>
      <c r="R3356" s="1">
        <f>B3356/S3356</f>
        <v>-4.3964152195121944</v>
      </c>
      <c r="S3356" s="1">
        <f>($O3356+$O3356*($Q3356-$C$1)/$C$1)/$C3356</f>
        <v>-5.3953047689230447</v>
      </c>
      <c r="T3356" s="1">
        <f>($O3356+$O3356*($Q3356+T$2-$C$1)/$C$1)/$C3356</f>
        <v>-4.5952205495315299</v>
      </c>
      <c r="U3356" s="1">
        <f>($O3356+$O3356*($Q3356+U$2-$C$1)/$C$1)/$C3356</f>
        <v>-4.9952626592272873</v>
      </c>
      <c r="V3356" s="1">
        <f>($O3356+$O3356*($Q3356+V$2-$C$1)/$C$1)/$C3356</f>
        <v>-5.3953047689230447</v>
      </c>
      <c r="AA3356"/>
      <c r="AB3356"/>
    </row>
    <row r="3357" spans="1:28" hidden="1" x14ac:dyDescent="0.2">
      <c r="A3357" t="s">
        <v>3449</v>
      </c>
      <c r="B3357" s="5">
        <v>43.81</v>
      </c>
      <c r="C3357" s="2">
        <v>41645000</v>
      </c>
      <c r="D3357" s="2">
        <v>-0.47</v>
      </c>
      <c r="E3357" t="s">
        <v>27</v>
      </c>
      <c r="F3357" s="2">
        <v>-6000000</v>
      </c>
      <c r="G3357" s="1">
        <f>D3357/$C$3</f>
        <v>-4.725935461217616E-9</v>
      </c>
      <c r="H3357" s="1">
        <f>F3357/$C$3</f>
        <v>-6.0331090994267443E-2</v>
      </c>
      <c r="I3357" s="1">
        <f>$B$3/G3357</f>
        <v>-1402896855.9574468</v>
      </c>
      <c r="J3357" s="1">
        <f>$B$3/H3357</f>
        <v>-109.89358704999999</v>
      </c>
      <c r="K3357" s="3">
        <v>807000000</v>
      </c>
      <c r="L3357" s="3">
        <v>461000000</v>
      </c>
      <c r="M3357" s="1">
        <f>(K3357-L3357)/C3357</f>
        <v>8.3083203265698167</v>
      </c>
      <c r="N3357" s="1">
        <f>B3357/M3357</f>
        <v>5.2730273121387281</v>
      </c>
      <c r="O3357" s="3">
        <v>346000000</v>
      </c>
      <c r="P3357" s="1">
        <f>F3357/O3357*100</f>
        <v>-1.7341040462427744</v>
      </c>
      <c r="Q3357" s="1">
        <f>D3357/O3357*100</f>
        <v>-1.3583815028901732E-7</v>
      </c>
      <c r="R3357" s="1">
        <f>B3357/S3357</f>
        <v>-388184564.8143661</v>
      </c>
      <c r="S3357" s="1">
        <f>($O3357+$O3357*($Q3357-$C$1)/$C$1)/$C3357</f>
        <v>-1.1285868623073769E-7</v>
      </c>
      <c r="T3357" s="1">
        <f>($O3357+$O3357*($Q3357+T$2-$C$1)/$C$1)/$C3357</f>
        <v>1.661663952455277</v>
      </c>
      <c r="U3357" s="1">
        <f>($O3357+$O3357*($Q3357+U$2-$C$1)/$C$1)/$C3357</f>
        <v>0.8308319197982954</v>
      </c>
      <c r="V3357" s="1">
        <f>($O3357+$O3357*($Q3357+V$2-$C$1)/$C$1)/$C3357</f>
        <v>-1.1285868623073769E-7</v>
      </c>
      <c r="AA3357"/>
      <c r="AB3357"/>
    </row>
    <row r="3358" spans="1:28" s="21" customFormat="1" hidden="1" x14ac:dyDescent="0.2">
      <c r="A3358" s="21" t="s">
        <v>4583</v>
      </c>
      <c r="B3358" s="22">
        <v>37.99</v>
      </c>
      <c r="C3358" s="23">
        <v>73249000</v>
      </c>
      <c r="D3358" s="23">
        <v>350000000</v>
      </c>
      <c r="E3358" s="21" t="s">
        <v>27</v>
      </c>
      <c r="F3358" s="23">
        <v>91000000</v>
      </c>
      <c r="G3358" s="24">
        <f>D3358/$C$3</f>
        <v>3.5193136413322672</v>
      </c>
      <c r="H3358" s="24">
        <f>F3358/$C$3</f>
        <v>0.91502154674638947</v>
      </c>
      <c r="I3358" s="24">
        <f>$B$3/G3358</f>
        <v>1.8838900637142857</v>
      </c>
      <c r="J3358" s="24">
        <f>$B$3/H3358</f>
        <v>7.2457310142857141</v>
      </c>
      <c r="K3358" s="23">
        <v>9802000000</v>
      </c>
      <c r="L3358" s="23">
        <v>7494000000</v>
      </c>
      <c r="M3358" s="24">
        <f>(K3358-L3358)/C3358</f>
        <v>31.508962579693922</v>
      </c>
      <c r="N3358" s="24">
        <f>B3358/M3358</f>
        <v>1.2056886958405546</v>
      </c>
      <c r="O3358" s="23">
        <v>2308000000</v>
      </c>
      <c r="P3358" s="24">
        <f>F3358/O3358*100</f>
        <v>3.9428076256499134</v>
      </c>
      <c r="Q3358" s="24">
        <f>D3358/O3358*100</f>
        <v>15.164644714038127</v>
      </c>
      <c r="R3358" s="24">
        <f>B3358/S3358</f>
        <v>0.79506557428571434</v>
      </c>
      <c r="S3358" s="24">
        <f>($O3358+$O3358*($Q3358-$C$1)/$C$1)/$C3358</f>
        <v>47.782222282898061</v>
      </c>
      <c r="T3358" s="24">
        <f>($O3358+$O3358*($Q3358+T$2-$C$1)/$C$1)/$C3358</f>
        <v>54.08401479883684</v>
      </c>
      <c r="U3358" s="24">
        <f>($O3358+$O3358*($Q3358+U$2-$C$1)/$C$1)/$C3358</f>
        <v>50.933118540867447</v>
      </c>
      <c r="V3358" s="24">
        <f>($O3358+$O3358*($Q3358+V$2-$C$1)/$C$1)/$C3358</f>
        <v>47.782222282898061</v>
      </c>
      <c r="W3358" s="24"/>
      <c r="X3358" s="24"/>
      <c r="Y3358" s="24"/>
      <c r="Z3358" s="24"/>
    </row>
    <row r="3359" spans="1:28" hidden="1" x14ac:dyDescent="0.2">
      <c r="A3359" t="s">
        <v>3451</v>
      </c>
      <c r="B3359" s="5">
        <v>34.76</v>
      </c>
      <c r="C3359" s="2">
        <v>262288607</v>
      </c>
      <c r="D3359" s="2">
        <v>234000000</v>
      </c>
      <c r="E3359" t="s">
        <v>27</v>
      </c>
      <c r="F3359" s="2">
        <v>234000000</v>
      </c>
      <c r="G3359" s="1">
        <f>D3359/$C$3</f>
        <v>2.35291254877643</v>
      </c>
      <c r="H3359" s="1">
        <f>F3359/$C$3</f>
        <v>2.35291254877643</v>
      </c>
      <c r="I3359" s="1">
        <f>$B$3/G3359</f>
        <v>2.8177842833333338</v>
      </c>
      <c r="J3359" s="1">
        <f>$B$3/H3359</f>
        <v>2.8177842833333338</v>
      </c>
      <c r="K3359" s="4">
        <v>11417000000</v>
      </c>
      <c r="L3359" s="4">
        <v>4843000000</v>
      </c>
      <c r="M3359" s="1">
        <f>(K3359-L3359)/C3359</f>
        <v>25.063993725049599</v>
      </c>
      <c r="N3359" s="1">
        <f>B3359/M3359</f>
        <v>1.3868500120657132</v>
      </c>
      <c r="O3359" s="4">
        <v>6551000000</v>
      </c>
      <c r="P3359" s="1">
        <f>F3359/O3359*100</f>
        <v>3.5719737444664936</v>
      </c>
      <c r="Q3359" s="1">
        <f>D3359/O3359*100</f>
        <v>3.5719737444664936</v>
      </c>
      <c r="R3359" s="1">
        <f>B3359/S3359</f>
        <v>3.8962187945811961</v>
      </c>
      <c r="S3359" s="1">
        <f>($O3359+$O3359*($Q3359-$C$1)/$C$1)/$C3359</f>
        <v>8.9214702337414149</v>
      </c>
      <c r="T3359" s="1">
        <f>($O3359+$O3359*($Q3359+T$2-$C$1)/$C$1)/$C3359</f>
        <v>13.91673104581321</v>
      </c>
      <c r="U3359" s="1">
        <f>($O3359+$O3359*($Q3359+U$2-$C$1)/$C$1)/$C3359</f>
        <v>11.419100639777312</v>
      </c>
      <c r="V3359" s="1">
        <f>($O3359+$O3359*($Q3359+V$2-$C$1)/$C$1)/$C3359</f>
        <v>8.9214702337414149</v>
      </c>
      <c r="AA3359"/>
      <c r="AB3359"/>
    </row>
    <row r="3360" spans="1:28" hidden="1" x14ac:dyDescent="0.2">
      <c r="A3360" t="s">
        <v>510</v>
      </c>
      <c r="B3360" s="5">
        <v>44.63</v>
      </c>
      <c r="C3360" s="2">
        <v>187594117</v>
      </c>
      <c r="D3360" s="2">
        <v>1053000000</v>
      </c>
      <c r="E3360" t="s">
        <v>27</v>
      </c>
      <c r="F3360" s="2">
        <v>293000000</v>
      </c>
      <c r="G3360" s="1">
        <f>D3360/$C$3</f>
        <v>10.588106469493935</v>
      </c>
      <c r="H3360" s="1">
        <f>F3360/$C$3</f>
        <v>2.9461682768867266</v>
      </c>
      <c r="I3360" s="1">
        <f>$B$3/G3360</f>
        <v>0.62617428518518525</v>
      </c>
      <c r="J3360" s="1">
        <f>$B$3/H3360</f>
        <v>2.2503806221843003</v>
      </c>
      <c r="K3360" s="2">
        <v>144202000000</v>
      </c>
      <c r="L3360" s="2">
        <v>130657000000</v>
      </c>
      <c r="M3360" s="1">
        <f>(K3360-L3360)/C3360</f>
        <v>72.203756794782649</v>
      </c>
      <c r="N3360" s="1">
        <f>B3360/M3360</f>
        <v>0.61811188200147649</v>
      </c>
      <c r="O3360" s="2">
        <v>13545000000</v>
      </c>
      <c r="P3360" s="1">
        <f>F3360/O3360*100</f>
        <v>2.1631598375784424</v>
      </c>
      <c r="Q3360" s="1">
        <f>D3360/O3360*100</f>
        <v>7.7740863787375423</v>
      </c>
      <c r="R3360" s="1">
        <f>B3360/S3360</f>
        <v>0.79509263454036094</v>
      </c>
      <c r="S3360" s="1">
        <f>($O3360+$O3360*($Q3360-$C$1)/$C$1)/$C3360</f>
        <v>56.131824219199792</v>
      </c>
      <c r="T3360" s="1">
        <f>($O3360+$O3360*($Q3360+T$2-$C$1)/$C$1)/$C3360</f>
        <v>70.572575578156332</v>
      </c>
      <c r="U3360" s="1">
        <f>($O3360+$O3360*($Q3360+U$2-$C$1)/$C$1)/$C3360</f>
        <v>63.352199898678073</v>
      </c>
      <c r="V3360" s="1">
        <f>($O3360+$O3360*($Q3360+V$2-$C$1)/$C$1)/$C3360</f>
        <v>56.131824219199792</v>
      </c>
      <c r="AA3360"/>
      <c r="AB3360"/>
    </row>
    <row r="3361" spans="1:28" hidden="1" x14ac:dyDescent="0.2">
      <c r="A3361" t="s">
        <v>3453</v>
      </c>
      <c r="B3361" s="5">
        <v>51.91</v>
      </c>
      <c r="C3361" s="2">
        <v>23885137</v>
      </c>
      <c r="D3361" s="2">
        <v>18000000</v>
      </c>
      <c r="E3361" t="s">
        <v>27</v>
      </c>
      <c r="F3361" s="2">
        <v>7000000</v>
      </c>
      <c r="G3361" s="1">
        <f>D3361/$C$3</f>
        <v>0.18099327298280232</v>
      </c>
      <c r="H3361" s="1">
        <f>F3361/$C$3</f>
        <v>7.0386272826645349E-2</v>
      </c>
      <c r="I3361" s="1">
        <f>$B$3/G3361</f>
        <v>36.631195683333331</v>
      </c>
      <c r="J3361" s="1">
        <f>$B$3/H3361</f>
        <v>94.194503185714282</v>
      </c>
      <c r="K3361" s="3">
        <v>373000000</v>
      </c>
      <c r="L3361" s="3">
        <v>164000000</v>
      </c>
      <c r="M3361" s="1">
        <f>(K3361-L3361)/C3361</f>
        <v>8.750211480888721</v>
      </c>
      <c r="N3361" s="1">
        <f>B3361/M3361</f>
        <v>5.9324280462679431</v>
      </c>
      <c r="O3361" s="3">
        <v>208000000</v>
      </c>
      <c r="P3361" s="1">
        <f>F3361/O3361*100</f>
        <v>3.3653846153846154</v>
      </c>
      <c r="Q3361" s="1">
        <f>D3361/O3361*100</f>
        <v>8.6538461538461533</v>
      </c>
      <c r="R3361" s="1">
        <f>B3361/S3361</f>
        <v>6.8882081203888887</v>
      </c>
      <c r="S3361" s="1">
        <f>($O3361+$O3361*($Q3361-$C$1)/$C$1)/$C3361</f>
        <v>7.5360673041146882</v>
      </c>
      <c r="T3361" s="1">
        <f>($O3361+$O3361*($Q3361+T$2-$C$1)/$C$1)/$C3361</f>
        <v>9.2777361921767501</v>
      </c>
      <c r="U3361" s="1">
        <f>($O3361+$O3361*($Q3361+U$2-$C$1)/$C$1)/$C3361</f>
        <v>8.4069017481457191</v>
      </c>
      <c r="V3361" s="1">
        <f>($O3361+$O3361*($Q3361+V$2-$C$1)/$C$1)/$C3361</f>
        <v>7.5360673041146882</v>
      </c>
      <c r="AA3361"/>
      <c r="AB3361"/>
    </row>
    <row r="3362" spans="1:28" hidden="1" x14ac:dyDescent="0.2">
      <c r="A3362" t="s">
        <v>3454</v>
      </c>
      <c r="B3362" s="5">
        <v>242.9</v>
      </c>
      <c r="C3362" s="2">
        <v>96600000</v>
      </c>
      <c r="D3362" s="2">
        <v>-82000000</v>
      </c>
      <c r="E3362" t="s">
        <v>58</v>
      </c>
      <c r="F3362" s="2">
        <v>-60000000</v>
      </c>
      <c r="G3362" s="1">
        <f>D3362/$C$3</f>
        <v>-0.82452491025498831</v>
      </c>
      <c r="H3362" s="1">
        <f>F3362/$C$3</f>
        <v>-0.60331090994267444</v>
      </c>
      <c r="I3362" s="1">
        <f>$B$3/G3362</f>
        <v>-8.040994174390244</v>
      </c>
      <c r="J3362" s="1">
        <f>$B$3/H3362</f>
        <v>-10.989358704999999</v>
      </c>
      <c r="K3362" s="4">
        <v>6825000000</v>
      </c>
      <c r="L3362" s="4">
        <v>5308000000</v>
      </c>
      <c r="M3362" s="1">
        <f>(K3362-L3362)/C3362</f>
        <v>15.703933747412009</v>
      </c>
      <c r="N3362" s="1">
        <f>B3362/M3362</f>
        <v>15.467462096242583</v>
      </c>
      <c r="O3362" s="4">
        <v>1516000000</v>
      </c>
      <c r="P3362" s="1">
        <f>F3362/O3362*100</f>
        <v>-3.9577836411609502</v>
      </c>
      <c r="Q3362" s="1">
        <f>D3362/O3362*100</f>
        <v>-5.4089709762532978</v>
      </c>
      <c r="R3362" s="1">
        <f>B3362/S3362</f>
        <v>-28.61480487804878</v>
      </c>
      <c r="S3362" s="1">
        <f>($O3362+$O3362*($Q3362-$C$1)/$C$1)/$C3362</f>
        <v>-8.4886128364389233</v>
      </c>
      <c r="T3362" s="1">
        <f>($O3362+$O3362*($Q3362+T$2-$C$1)/$C$1)/$C3362</f>
        <v>-5.349896480331263</v>
      </c>
      <c r="U3362" s="1">
        <f>($O3362+$O3362*($Q3362+U$2-$C$1)/$C$1)/$C3362</f>
        <v>-6.9192546583850936</v>
      </c>
      <c r="V3362" s="1">
        <f>($O3362+$O3362*($Q3362+V$2-$C$1)/$C$1)/$C3362</f>
        <v>-8.4886128364389233</v>
      </c>
      <c r="AA3362"/>
      <c r="AB3362"/>
    </row>
    <row r="3363" spans="1:28" hidden="1" x14ac:dyDescent="0.2">
      <c r="A3363" t="s">
        <v>3455</v>
      </c>
      <c r="B3363" s="5">
        <v>13.2</v>
      </c>
      <c r="C3363" s="2">
        <v>788405563</v>
      </c>
      <c r="D3363" s="2">
        <v>303000000</v>
      </c>
      <c r="E3363" t="s">
        <v>27</v>
      </c>
      <c r="F3363" s="2">
        <v>303000000</v>
      </c>
      <c r="G3363" s="1">
        <f>D3363/$C$3</f>
        <v>3.0467200952105058</v>
      </c>
      <c r="H3363" s="1">
        <f>F3363/$C$3</f>
        <v>3.0467200952105058</v>
      </c>
      <c r="I3363" s="1">
        <f>$B$3/G3363</f>
        <v>2.1761106346534653</v>
      </c>
      <c r="J3363" s="1">
        <f>$B$3/H3363</f>
        <v>2.1761106346534653</v>
      </c>
      <c r="K3363" s="4">
        <v>61943000000</v>
      </c>
      <c r="L3363" s="4">
        <v>30998000000</v>
      </c>
      <c r="M3363" s="1">
        <f>(K3363-L3363)/C3363</f>
        <v>39.250103566303729</v>
      </c>
      <c r="N3363" s="1">
        <f>B3363/M3363</f>
        <v>0.33630484509936986</v>
      </c>
      <c r="O3363" s="4">
        <v>30945000000</v>
      </c>
      <c r="P3363" s="1">
        <f>F3363/O3363*100</f>
        <v>0.97915656810470197</v>
      </c>
      <c r="Q3363" s="1">
        <f>D3363/O3363*100</f>
        <v>0.97915656810470197</v>
      </c>
      <c r="R3363" s="1">
        <f>B3363/S3363</f>
        <v>3.4346380962376237</v>
      </c>
      <c r="S3363" s="1">
        <f>($O3363+$O3363*($Q3363-$C$1)/$C$1)/$C3363</f>
        <v>3.843199670573608</v>
      </c>
      <c r="T3363" s="1">
        <f>($O3363+$O3363*($Q3363+T$2-$C$1)/$C$1)/$C3363</f>
        <v>11.693220383834358</v>
      </c>
      <c r="U3363" s="1">
        <f>($O3363+$O3363*($Q3363+U$2-$C$1)/$C$1)/$C3363</f>
        <v>7.7682100272039856</v>
      </c>
      <c r="V3363" s="1">
        <f>($O3363+$O3363*($Q3363+V$2-$C$1)/$C$1)/$C3363</f>
        <v>3.843199670573608</v>
      </c>
      <c r="AA3363"/>
      <c r="AB3363"/>
    </row>
    <row r="3364" spans="1:28" hidden="1" x14ac:dyDescent="0.2">
      <c r="A3364" t="s">
        <v>3456</v>
      </c>
      <c r="B3364" s="5">
        <v>23.02</v>
      </c>
      <c r="C3364" s="2">
        <v>153522000</v>
      </c>
      <c r="D3364" s="2">
        <v>10000000</v>
      </c>
      <c r="E3364" t="s">
        <v>201</v>
      </c>
      <c r="F3364" s="2">
        <v>10000000</v>
      </c>
      <c r="G3364" s="1">
        <f>D3364/$C$3</f>
        <v>0.10055181832377906</v>
      </c>
      <c r="H3364" s="1">
        <f>F3364/$C$3</f>
        <v>0.10055181832377906</v>
      </c>
      <c r="I3364" s="1">
        <f>$B$3/G3364</f>
        <v>65.936152230000005</v>
      </c>
      <c r="J3364" s="1">
        <f>$B$3/H3364</f>
        <v>65.936152230000005</v>
      </c>
      <c r="K3364" s="4">
        <v>1937000000</v>
      </c>
      <c r="L3364" s="3">
        <v>424000000</v>
      </c>
      <c r="M3364" s="1">
        <f>(K3364-L3364)/C3364</f>
        <v>9.8552650434465416</v>
      </c>
      <c r="N3364" s="1">
        <f>B3364/M3364</f>
        <v>2.3358072967614012</v>
      </c>
      <c r="O3364" s="4">
        <v>1508000000</v>
      </c>
      <c r="P3364" s="1">
        <f>F3364/O3364*100</f>
        <v>0.66312997347480107</v>
      </c>
      <c r="Q3364" s="1">
        <f>D3364/O3364*100</f>
        <v>0.66312997347480107</v>
      </c>
      <c r="R3364" s="1">
        <f>B3364/S3364</f>
        <v>35.340764399999998</v>
      </c>
      <c r="S3364" s="1">
        <f>($O3364+$O3364*($Q3364-$C$1)/$C$1)/$C3364</f>
        <v>0.65137244173473507</v>
      </c>
      <c r="T3364" s="1">
        <f>($O3364+$O3364*($Q3364+T$2-$C$1)/$C$1)/$C3364</f>
        <v>2.6159117260066962</v>
      </c>
      <c r="U3364" s="1">
        <f>($O3364+$O3364*($Q3364+U$2-$C$1)/$C$1)/$C3364</f>
        <v>1.6336420838707155</v>
      </c>
      <c r="V3364" s="1">
        <f>($O3364+$O3364*($Q3364+V$2-$C$1)/$C$1)/$C3364</f>
        <v>0.65137244173473507</v>
      </c>
      <c r="AA3364"/>
      <c r="AB3364"/>
    </row>
    <row r="3365" spans="1:28" hidden="1" x14ac:dyDescent="0.2">
      <c r="A3365" t="s">
        <v>3457</v>
      </c>
      <c r="B3365" s="5">
        <v>7.39</v>
      </c>
      <c r="C3365" s="2">
        <v>16388724</v>
      </c>
      <c r="D3365" s="2">
        <v>-41000000</v>
      </c>
      <c r="E3365" t="s">
        <v>114</v>
      </c>
      <c r="F3365" s="2">
        <v>-56000000</v>
      </c>
      <c r="G3365" s="1">
        <f>D3365/$C$3</f>
        <v>-0.41226245512749415</v>
      </c>
      <c r="H3365" s="1">
        <f>F3365/$C$3</f>
        <v>-0.56309018261316279</v>
      </c>
      <c r="I3365" s="1">
        <f>$B$3/G3365</f>
        <v>-16.081988348780488</v>
      </c>
      <c r="J3365" s="1">
        <f>$B$3/H3365</f>
        <v>-11.774312898214285</v>
      </c>
      <c r="K3365" s="3">
        <v>127000000</v>
      </c>
      <c r="L3365" s="3">
        <v>47000000</v>
      </c>
      <c r="M3365" s="1">
        <f>(K3365-L3365)/C3365</f>
        <v>4.8814050441022738</v>
      </c>
      <c r="N3365" s="1">
        <f>B3365/M3365</f>
        <v>1.5139083795000001</v>
      </c>
      <c r="O3365" s="3">
        <v>79000000</v>
      </c>
      <c r="P3365" s="1">
        <f>F3365/O3365*100</f>
        <v>-70.886075949367083</v>
      </c>
      <c r="Q3365" s="1">
        <f>D3365/O3365*100</f>
        <v>-51.898734177215189</v>
      </c>
      <c r="R3365" s="1">
        <f>B3365/S3365</f>
        <v>-0.29539675697560974</v>
      </c>
      <c r="S3365" s="1">
        <f>($O3365+$O3365*($Q3365-$C$1)/$C$1)/$C3365</f>
        <v>-25.017200851024157</v>
      </c>
      <c r="T3365" s="1">
        <f>($O3365+$O3365*($Q3365+T$2-$C$1)/$C$1)/$C3365</f>
        <v>-24.053123354813955</v>
      </c>
      <c r="U3365" s="1">
        <f>($O3365+$O3365*($Q3365+U$2-$C$1)/$C$1)/$C3365</f>
        <v>-24.535162102919056</v>
      </c>
      <c r="V3365" s="1">
        <f>($O3365+$O3365*($Q3365+V$2-$C$1)/$C$1)/$C3365</f>
        <v>-25.017200851024157</v>
      </c>
      <c r="AA3365"/>
      <c r="AB3365"/>
    </row>
    <row r="3366" spans="1:28" s="21" customFormat="1" hidden="1" x14ac:dyDescent="0.2">
      <c r="A3366" s="21" t="s">
        <v>990</v>
      </c>
      <c r="B3366" s="22">
        <v>2.27</v>
      </c>
      <c r="C3366" s="23">
        <v>81021527</v>
      </c>
      <c r="D3366" s="23">
        <v>23000000</v>
      </c>
      <c r="E3366" s="21" t="s">
        <v>27</v>
      </c>
      <c r="F3366" s="23">
        <v>23000000</v>
      </c>
      <c r="G3366" s="24">
        <f>D3366/$C$3</f>
        <v>0.23126918214469186</v>
      </c>
      <c r="H3366" s="24">
        <f>F3366/$C$3</f>
        <v>0.23126918214469186</v>
      </c>
      <c r="I3366" s="24">
        <f>$B$3/G3366</f>
        <v>28.667892273913044</v>
      </c>
      <c r="J3366" s="24">
        <f>$B$3/H3366</f>
        <v>28.667892273913044</v>
      </c>
      <c r="K3366" s="23">
        <v>283000000</v>
      </c>
      <c r="L3366" s="23">
        <v>123000000</v>
      </c>
      <c r="M3366" s="24">
        <f>(K3366-L3366)/C3366</f>
        <v>1.9747838127020243</v>
      </c>
      <c r="N3366" s="24">
        <f>B3366/M3366</f>
        <v>1.1494929143124999</v>
      </c>
      <c r="O3366" s="23">
        <v>160000000</v>
      </c>
      <c r="P3366" s="24">
        <f>F3366/O3366*100</f>
        <v>14.374999999999998</v>
      </c>
      <c r="Q3366" s="24">
        <f>D3366/O3366*100</f>
        <v>14.374999999999998</v>
      </c>
      <c r="R3366" s="24">
        <f>B3366/S3366</f>
        <v>0.79964724473913051</v>
      </c>
      <c r="S3366" s="24">
        <f>($O3366+$O3366*($Q3366-$C$1)/$C$1)/$C3366</f>
        <v>2.8387517307591597</v>
      </c>
      <c r="T3366" s="24">
        <f>($O3366+$O3366*($Q3366+T$2-$C$1)/$C$1)/$C3366</f>
        <v>3.2337084932995648</v>
      </c>
      <c r="U3366" s="24">
        <f>($O3366+$O3366*($Q3366+U$2-$C$1)/$C$1)/$C3366</f>
        <v>3.036230112029362</v>
      </c>
      <c r="V3366" s="24">
        <f>($O3366+$O3366*($Q3366+V$2-$C$1)/$C$1)/$C3366</f>
        <v>2.8387517307591597</v>
      </c>
      <c r="W3366" s="24"/>
      <c r="X3366" s="24"/>
      <c r="Y3366" s="24"/>
      <c r="Z3366" s="24"/>
    </row>
    <row r="3367" spans="1:28" hidden="1" x14ac:dyDescent="0.2">
      <c r="A3367" t="s">
        <v>3459</v>
      </c>
      <c r="B3367" s="5">
        <v>66.53</v>
      </c>
      <c r="C3367" s="2">
        <v>31601000</v>
      </c>
      <c r="D3367" s="2">
        <v>2000000</v>
      </c>
      <c r="E3367" t="s">
        <v>686</v>
      </c>
      <c r="F3367" s="2">
        <v>0.39</v>
      </c>
      <c r="G3367" s="1">
        <f>D3367/$C$3</f>
        <v>2.0110363664755812E-2</v>
      </c>
      <c r="H3367" s="1">
        <f>F3367/$C$3</f>
        <v>3.9215209146273836E-9</v>
      </c>
      <c r="I3367" s="1">
        <f>$B$3/G3367</f>
        <v>329.68076115000002</v>
      </c>
      <c r="J3367" s="1">
        <f>$B$3/H3367</f>
        <v>1690670570</v>
      </c>
      <c r="K3367" s="3">
        <v>731000000</v>
      </c>
      <c r="L3367" s="3">
        <v>800000000</v>
      </c>
      <c r="M3367" s="1">
        <f>(K3367-L3367)/C3367</f>
        <v>-2.1834752064808076</v>
      </c>
      <c r="N3367" s="1">
        <f>B3367/M3367</f>
        <v>-30.469775797101448</v>
      </c>
      <c r="O3367" s="3">
        <v>-342000000</v>
      </c>
      <c r="P3367" s="1">
        <f>F3367/O3367*100</f>
        <v>-1.1403508771929825E-7</v>
      </c>
      <c r="Q3367" s="1">
        <f>D3367/O3367*100</f>
        <v>-0.58479532163742687</v>
      </c>
      <c r="R3367" s="1">
        <f>B3367/S3367</f>
        <v>105.1207265</v>
      </c>
      <c r="S3367" s="1">
        <f>($O3367+$O3367*($Q3367-$C$1)/$C$1)/$C3367</f>
        <v>0.63289136419733549</v>
      </c>
      <c r="T3367" s="1">
        <f>($O3367+$O3367*($Q3367+T$2-$C$1)/$C$1)/$C3367</f>
        <v>-1.531597101357552</v>
      </c>
      <c r="U3367" s="1">
        <f>($O3367+$O3367*($Q3367+U$2-$C$1)/$C$1)/$C3367</f>
        <v>-0.4493528685801082</v>
      </c>
      <c r="V3367" s="1">
        <f>($O3367+$O3367*($Q3367+V$2-$C$1)/$C$1)/$C3367</f>
        <v>0.63289136419733549</v>
      </c>
      <c r="AA3367"/>
      <c r="AB3367"/>
    </row>
    <row r="3368" spans="1:28" hidden="1" x14ac:dyDescent="0.2">
      <c r="A3368" t="s">
        <v>3460</v>
      </c>
      <c r="B3368" s="5">
        <v>21</v>
      </c>
      <c r="C3368" s="2">
        <v>50942000</v>
      </c>
      <c r="D3368" s="2">
        <v>39000000</v>
      </c>
      <c r="E3368" t="s">
        <v>27</v>
      </c>
      <c r="F3368" s="2">
        <v>-84000000</v>
      </c>
      <c r="G3368" s="1">
        <f>D3368/$C$3</f>
        <v>0.39215209146273838</v>
      </c>
      <c r="H3368" s="1">
        <f>F3368/$C$3</f>
        <v>-0.84463527391974413</v>
      </c>
      <c r="I3368" s="1">
        <f>$B$3/G3368</f>
        <v>16.9067057</v>
      </c>
      <c r="J3368" s="1">
        <f>$B$3/H3368</f>
        <v>-7.8495419321428574</v>
      </c>
      <c r="K3368" s="4">
        <v>2653000000</v>
      </c>
      <c r="L3368" s="4">
        <v>2073000000</v>
      </c>
      <c r="M3368" s="1">
        <f>(K3368-L3368)/C3368</f>
        <v>11.385497232146362</v>
      </c>
      <c r="N3368" s="1">
        <f>B3368/M3368</f>
        <v>1.8444517241379312</v>
      </c>
      <c r="O3368" s="3">
        <v>580000000</v>
      </c>
      <c r="P3368" s="1">
        <f>F3368/O3368*100</f>
        <v>-14.482758620689657</v>
      </c>
      <c r="Q3368" s="1">
        <f>D3368/O3368*100</f>
        <v>6.7241379310344822</v>
      </c>
      <c r="R3368" s="1">
        <f>B3368/S3368</f>
        <v>2.7430307692307694</v>
      </c>
      <c r="S3368" s="1">
        <f>($O3368+$O3368*($Q3368-$C$1)/$C$1)/$C3368</f>
        <v>7.655765380236347</v>
      </c>
      <c r="T3368" s="1">
        <f>($O3368+$O3368*($Q3368+T$2-$C$1)/$C$1)/$C3368</f>
        <v>9.9328648266656199</v>
      </c>
      <c r="U3368" s="1">
        <f>($O3368+$O3368*($Q3368+U$2-$C$1)/$C$1)/$C3368</f>
        <v>8.7943151034509839</v>
      </c>
      <c r="V3368" s="1">
        <f>($O3368+$O3368*($Q3368+V$2-$C$1)/$C$1)/$C3368</f>
        <v>7.655765380236347</v>
      </c>
      <c r="AA3368"/>
      <c r="AB3368"/>
    </row>
    <row r="3369" spans="1:28" hidden="1" x14ac:dyDescent="0.2">
      <c r="A3369" t="s">
        <v>3461</v>
      </c>
      <c r="B3369" s="5">
        <v>33.57</v>
      </c>
      <c r="C3369" s="2">
        <v>16300000</v>
      </c>
      <c r="D3369" s="2">
        <v>-24000000</v>
      </c>
      <c r="E3369" t="s">
        <v>27</v>
      </c>
      <c r="F3369" s="2">
        <v>-6000000</v>
      </c>
      <c r="G3369" s="1">
        <f>D3369/$C$3</f>
        <v>-0.24132436397706977</v>
      </c>
      <c r="H3369" s="1">
        <f>F3369/$C$3</f>
        <v>-6.0331090994267443E-2</v>
      </c>
      <c r="I3369" s="1">
        <f>$B$3/G3369</f>
        <v>-27.473396762499998</v>
      </c>
      <c r="J3369" s="1">
        <f>$B$3/H3369</f>
        <v>-109.89358704999999</v>
      </c>
      <c r="K3369" s="3">
        <v>153000000</v>
      </c>
      <c r="L3369" s="3">
        <v>102000000</v>
      </c>
      <c r="M3369" s="1">
        <f>(K3369-L3369)/C3369</f>
        <v>3.128834355828221</v>
      </c>
      <c r="N3369" s="1">
        <f>B3369/M3369</f>
        <v>10.729235294117647</v>
      </c>
      <c r="O3369" s="3">
        <v>51000000</v>
      </c>
      <c r="P3369" s="1">
        <f>F3369/O3369*100</f>
        <v>-11.76470588235294</v>
      </c>
      <c r="Q3369" s="1">
        <f>D3369/O3369*100</f>
        <v>-47.058823529411761</v>
      </c>
      <c r="R3369" s="1">
        <f>B3369/S3369</f>
        <v>-2.2799624999999999</v>
      </c>
      <c r="S3369" s="1">
        <f>($O3369+$O3369*($Q3369-$C$1)/$C$1)/$C3369</f>
        <v>-14.723926380368098</v>
      </c>
      <c r="T3369" s="1">
        <f>($O3369+$O3369*($Q3369+T$2-$C$1)/$C$1)/$C3369</f>
        <v>-14.098159509202453</v>
      </c>
      <c r="U3369" s="1">
        <f>($O3369+$O3369*($Q3369+U$2-$C$1)/$C$1)/$C3369</f>
        <v>-14.411042944785276</v>
      </c>
      <c r="V3369" s="1">
        <f>($O3369+$O3369*($Q3369+V$2-$C$1)/$C$1)/$C3369</f>
        <v>-14.723926380368098</v>
      </c>
      <c r="AA3369"/>
      <c r="AB3369"/>
    </row>
    <row r="3370" spans="1:28" hidden="1" x14ac:dyDescent="0.2">
      <c r="A3370" t="s">
        <v>3462</v>
      </c>
      <c r="B3370" s="5">
        <v>3.52</v>
      </c>
      <c r="C3370" s="2">
        <v>32590454</v>
      </c>
      <c r="D3370" s="2">
        <v>-112000000</v>
      </c>
      <c r="E3370" t="s">
        <v>27</v>
      </c>
      <c r="F3370" s="2">
        <v>-33000000</v>
      </c>
      <c r="G3370" s="1">
        <f>D3370/$C$3</f>
        <v>-1.1261803652263256</v>
      </c>
      <c r="H3370" s="1">
        <f>F3370/$C$3</f>
        <v>-0.33182100046847091</v>
      </c>
      <c r="I3370" s="1">
        <f>$B$3/G3370</f>
        <v>-5.8871564491071426</v>
      </c>
      <c r="J3370" s="1">
        <f>$B$3/H3370</f>
        <v>-19.98065219090909</v>
      </c>
      <c r="K3370" s="3">
        <v>253000000</v>
      </c>
      <c r="L3370" s="3">
        <v>293000000</v>
      </c>
      <c r="M3370" s="1">
        <f>(K3370-L3370)/C3370</f>
        <v>-1.2273532611727349</v>
      </c>
      <c r="N3370" s="1">
        <f>B3370/M3370</f>
        <v>-2.8679599519999996</v>
      </c>
      <c r="O3370" s="3">
        <v>-41000000</v>
      </c>
      <c r="P3370" s="1">
        <f>F3370/O3370*100</f>
        <v>80.487804878048792</v>
      </c>
      <c r="Q3370" s="1">
        <f>D3370/O3370*100</f>
        <v>273.17073170731709</v>
      </c>
      <c r="R3370" s="1">
        <f>B3370/S3370</f>
        <v>-0.10242714114285714</v>
      </c>
      <c r="S3370" s="1">
        <f>($O3370+$O3370*($Q3370-$C$1)/$C$1)/$C3370</f>
        <v>-34.365891312836574</v>
      </c>
      <c r="T3370" s="1">
        <f>($O3370+$O3370*($Q3370+T$2-$C$1)/$C$1)/$C3370</f>
        <v>-34.617498731376983</v>
      </c>
      <c r="U3370" s="1">
        <f>($O3370+$O3370*($Q3370+U$2-$C$1)/$C$1)/$C3370</f>
        <v>-34.491695022106782</v>
      </c>
      <c r="V3370" s="1">
        <f>($O3370+$O3370*($Q3370+V$2-$C$1)/$C$1)/$C3370</f>
        <v>-34.365891312836574</v>
      </c>
      <c r="AA3370"/>
      <c r="AB3370"/>
    </row>
    <row r="3371" spans="1:28" hidden="1" x14ac:dyDescent="0.2">
      <c r="A3371" t="s">
        <v>3463</v>
      </c>
      <c r="B3371" s="5">
        <v>0.95</v>
      </c>
      <c r="C3371" s="2">
        <v>27080271</v>
      </c>
      <c r="D3371" s="2">
        <v>-6000000</v>
      </c>
      <c r="E3371" t="s">
        <v>30</v>
      </c>
      <c r="F3371" s="2">
        <v>-1.01</v>
      </c>
      <c r="G3371" s="1">
        <f>D3371/$C$3</f>
        <v>-6.0331090994267443E-2</v>
      </c>
      <c r="H3371" s="1">
        <f>F3371/$C$3</f>
        <v>-1.0155733650701686E-8</v>
      </c>
      <c r="I3371" s="1">
        <f>$B$3/G3371</f>
        <v>-109.89358704999999</v>
      </c>
      <c r="J3371" s="1">
        <f>$B$3/H3371</f>
        <v>-652833190.39603961</v>
      </c>
      <c r="K3371" s="3">
        <v>54000000</v>
      </c>
      <c r="L3371" s="3">
        <v>7000000</v>
      </c>
      <c r="M3371" s="1">
        <f>(K3371-L3371)/C3371</f>
        <v>1.7355808588473876</v>
      </c>
      <c r="N3371" s="1">
        <f>B3371/M3371</f>
        <v>0.54736717978723404</v>
      </c>
      <c r="O3371" s="3">
        <v>47000000</v>
      </c>
      <c r="P3371" s="1">
        <f>F3371/O3371*100</f>
        <v>-2.1489361702127658E-6</v>
      </c>
      <c r="Q3371" s="1">
        <f>D3371/O3371*100</f>
        <v>-12.76595744680851</v>
      </c>
      <c r="R3371" s="1">
        <f>B3371/S3371</f>
        <v>-0.42877095749999999</v>
      </c>
      <c r="S3371" s="1">
        <f>($O3371+$O3371*($Q3371-$C$1)/$C$1)/$C3371</f>
        <v>-2.2156351389541116</v>
      </c>
      <c r="T3371" s="1">
        <f>($O3371+$O3371*($Q3371+T$2-$C$1)/$C$1)/$C3371</f>
        <v>-1.8685189671846341</v>
      </c>
      <c r="U3371" s="1">
        <f>($O3371+$O3371*($Q3371+U$2-$C$1)/$C$1)/$C3371</f>
        <v>-2.0420770530693728</v>
      </c>
      <c r="V3371" s="1">
        <f>($O3371+$O3371*($Q3371+V$2-$C$1)/$C$1)/$C3371</f>
        <v>-2.2156351389541116</v>
      </c>
      <c r="AA3371"/>
      <c r="AB3371"/>
    </row>
    <row r="3372" spans="1:28" hidden="1" x14ac:dyDescent="0.2">
      <c r="A3372" t="s">
        <v>3464</v>
      </c>
      <c r="B3372" s="5">
        <v>14.18</v>
      </c>
      <c r="C3372" s="2">
        <v>231229939</v>
      </c>
      <c r="D3372" s="2">
        <v>9000000</v>
      </c>
      <c r="E3372" t="s">
        <v>27</v>
      </c>
      <c r="F3372" s="2">
        <v>7000000</v>
      </c>
      <c r="G3372" s="1">
        <f>D3372/$C$3</f>
        <v>9.0496636491401161E-2</v>
      </c>
      <c r="H3372" s="1">
        <f>F3372/$C$3</f>
        <v>7.0386272826645349E-2</v>
      </c>
      <c r="I3372" s="1">
        <f>$B$3/G3372</f>
        <v>73.262391366666662</v>
      </c>
      <c r="J3372" s="1">
        <f>$B$3/H3372</f>
        <v>94.194503185714282</v>
      </c>
      <c r="K3372" s="4">
        <v>8580000000</v>
      </c>
      <c r="L3372" s="4">
        <v>3877000000</v>
      </c>
      <c r="M3372" s="1">
        <f>(K3372-L3372)/C3372</f>
        <v>20.339061716398238</v>
      </c>
      <c r="N3372" s="1">
        <f>B3372/M3372</f>
        <v>0.69718063683180953</v>
      </c>
      <c r="O3372" s="4">
        <v>3851000000</v>
      </c>
      <c r="P3372" s="1">
        <f>F3372/O3372*100</f>
        <v>0.18177096857958971</v>
      </c>
      <c r="Q3372" s="1">
        <f>D3372/O3372*100</f>
        <v>0.23370553103090105</v>
      </c>
      <c r="R3372" s="1">
        <f>B3372/S3372</f>
        <v>36.431561500222223</v>
      </c>
      <c r="S3372" s="1">
        <f>($O3372+$O3372*($Q3372-$C$1)/$C$1)/$C3372</f>
        <v>0.38922295438567756</v>
      </c>
      <c r="T3372" s="1">
        <f>($O3372+$O3372*($Q3372+T$2-$C$1)/$C$1)/$C3372</f>
        <v>3.7201065040284425</v>
      </c>
      <c r="U3372" s="1">
        <f>($O3372+$O3372*($Q3372+U$2-$C$1)/$C$1)/$C3372</f>
        <v>2.0546647292070599</v>
      </c>
      <c r="V3372" s="1">
        <f>($O3372+$O3372*($Q3372+V$2-$C$1)/$C$1)/$C3372</f>
        <v>0.38922295438567756</v>
      </c>
      <c r="AA3372"/>
      <c r="AB3372"/>
    </row>
    <row r="3373" spans="1:28" hidden="1" x14ac:dyDescent="0.2">
      <c r="A3373" t="s">
        <v>3465</v>
      </c>
      <c r="B3373" s="5">
        <v>0.7</v>
      </c>
      <c r="C3373" s="2">
        <v>111074977</v>
      </c>
      <c r="D3373" s="2">
        <v>-13000000</v>
      </c>
      <c r="E3373" t="s">
        <v>27</v>
      </c>
      <c r="F3373" s="2">
        <v>-0.52</v>
      </c>
      <c r="G3373" s="1">
        <f>D3373/$C$3</f>
        <v>-0.13071736382091279</v>
      </c>
      <c r="H3373" s="1">
        <f>F3373/$C$3</f>
        <v>-5.2286945528365118E-9</v>
      </c>
      <c r="I3373" s="1">
        <f>$B$3/G3373</f>
        <v>-50.720117100000003</v>
      </c>
      <c r="J3373" s="1">
        <f>$B$3/H3373</f>
        <v>-1268002927.5</v>
      </c>
      <c r="K3373" s="3">
        <v>247000000</v>
      </c>
      <c r="L3373" s="3">
        <v>77000000</v>
      </c>
      <c r="M3373" s="1">
        <f>(K3373-L3373)/C3373</f>
        <v>1.5304977285748167</v>
      </c>
      <c r="N3373" s="1">
        <f>B3373/M3373</f>
        <v>0.45736755235294113</v>
      </c>
      <c r="O3373" s="3">
        <v>170000000</v>
      </c>
      <c r="P3373" s="1">
        <f>F3373/O3373*100</f>
        <v>-3.0588235294117647E-7</v>
      </c>
      <c r="Q3373" s="1">
        <f>D3373/O3373*100</f>
        <v>-7.6470588235294121</v>
      </c>
      <c r="R3373" s="1">
        <f>B3373/S3373</f>
        <v>-0.59809603</v>
      </c>
      <c r="S3373" s="1">
        <f>($O3373+$O3373*($Q3373-$C$1)/$C$1)/$C3373</f>
        <v>-1.1703806159689774</v>
      </c>
      <c r="T3373" s="1">
        <f>($O3373+$O3373*($Q3373+T$2-$C$1)/$C$1)/$C3373</f>
        <v>-0.86428107025401413</v>
      </c>
      <c r="U3373" s="1">
        <f>($O3373+$O3373*($Q3373+U$2-$C$1)/$C$1)/$C3373</f>
        <v>-1.0173308431114958</v>
      </c>
      <c r="V3373" s="1">
        <f>($O3373+$O3373*($Q3373+V$2-$C$1)/$C$1)/$C3373</f>
        <v>-1.1703806159689774</v>
      </c>
      <c r="AA3373"/>
      <c r="AB3373"/>
    </row>
    <row r="3374" spans="1:28" hidden="1" x14ac:dyDescent="0.2">
      <c r="A3374" t="s">
        <v>3466</v>
      </c>
      <c r="B3374" s="5">
        <v>4.9400000000000004</v>
      </c>
      <c r="C3374" s="2">
        <v>20122000</v>
      </c>
      <c r="D3374" s="2">
        <v>4000000</v>
      </c>
      <c r="E3374" t="s">
        <v>30</v>
      </c>
      <c r="F3374" s="2">
        <v>0.18</v>
      </c>
      <c r="G3374" s="1">
        <f>D3374/$C$3</f>
        <v>4.0220727329511624E-2</v>
      </c>
      <c r="H3374" s="1">
        <f>F3374/$C$3</f>
        <v>1.8099327298280231E-9</v>
      </c>
      <c r="I3374" s="1">
        <f>$B$3/G3374</f>
        <v>164.84038057500001</v>
      </c>
      <c r="J3374" s="1">
        <f>$B$3/H3374</f>
        <v>3663119568.3333335</v>
      </c>
      <c r="K3374" s="3">
        <v>53000000</v>
      </c>
      <c r="L3374" s="3">
        <v>10000000</v>
      </c>
      <c r="M3374" s="1">
        <f>(K3374-L3374)/C3374</f>
        <v>2.1369645164496571</v>
      </c>
      <c r="N3374" s="1">
        <f>B3374/M3374</f>
        <v>2.3116902325581399</v>
      </c>
      <c r="O3374" s="3">
        <v>43000000</v>
      </c>
      <c r="P3374" s="1">
        <f>F3374/O3374*100</f>
        <v>4.1860465116279072E-7</v>
      </c>
      <c r="Q3374" s="1">
        <f>D3374/O3374*100</f>
        <v>9.3023255813953494</v>
      </c>
      <c r="R3374" s="1">
        <f>B3374/S3374</f>
        <v>2.4850670000000004</v>
      </c>
      <c r="S3374" s="1">
        <f>($O3374+$O3374*($Q3374-$C$1)/$C$1)/$C3374</f>
        <v>1.9878739687903786</v>
      </c>
      <c r="T3374" s="1">
        <f>($O3374+$O3374*($Q3374+T$2-$C$1)/$C$1)/$C3374</f>
        <v>2.4152668720803101</v>
      </c>
      <c r="U3374" s="1">
        <f>($O3374+$O3374*($Q3374+U$2-$C$1)/$C$1)/$C3374</f>
        <v>2.2015704204353446</v>
      </c>
      <c r="V3374" s="1">
        <f>($O3374+$O3374*($Q3374+V$2-$C$1)/$C$1)/$C3374</f>
        <v>1.9878739687903786</v>
      </c>
      <c r="AA3374"/>
      <c r="AB3374"/>
    </row>
    <row r="3375" spans="1:28" hidden="1" x14ac:dyDescent="0.2">
      <c r="A3375" t="s">
        <v>3467</v>
      </c>
      <c r="B3375" s="5">
        <v>99.96</v>
      </c>
      <c r="C3375" s="2">
        <v>16475741</v>
      </c>
      <c r="D3375" s="2">
        <v>110000000</v>
      </c>
      <c r="E3375" t="s">
        <v>27</v>
      </c>
      <c r="F3375" s="2">
        <v>31000000</v>
      </c>
      <c r="G3375" s="1">
        <f>D3375/$C$3</f>
        <v>1.1060700015615696</v>
      </c>
      <c r="H3375" s="1">
        <f>F3375/$C$3</f>
        <v>0.31171063680371514</v>
      </c>
      <c r="I3375" s="1">
        <f>$B$3/G3375</f>
        <v>5.9941956572727273</v>
      </c>
      <c r="J3375" s="1">
        <f>$B$3/H3375</f>
        <v>21.269726525806451</v>
      </c>
      <c r="K3375" s="4">
        <v>8724000000</v>
      </c>
      <c r="L3375" s="4">
        <v>7767000000</v>
      </c>
      <c r="M3375" s="1">
        <f>(K3375-L3375)/C3375</f>
        <v>58.085399618748561</v>
      </c>
      <c r="N3375" s="1">
        <f>B3375/M3375</f>
        <v>1.7209143890909089</v>
      </c>
      <c r="O3375" s="3">
        <v>956000000</v>
      </c>
      <c r="P3375" s="1">
        <f>F3375/O3375*100</f>
        <v>3.2426778242677825</v>
      </c>
      <c r="Q3375" s="1">
        <f>D3375/O3375*100</f>
        <v>11.506276150627615</v>
      </c>
      <c r="R3375" s="1">
        <f>B3375/S3375</f>
        <v>1.4971955185090908</v>
      </c>
      <c r="S3375" s="1">
        <f>($O3375+$O3375*($Q3375-$C$1)/$C$1)/$C3375</f>
        <v>66.76482714798685</v>
      </c>
      <c r="T3375" s="1">
        <f>($O3375+$O3375*($Q3375+T$2-$C$1)/$C$1)/$C3375</f>
        <v>78.369768012255108</v>
      </c>
      <c r="U3375" s="1">
        <f>($O3375+$O3375*($Q3375+U$2-$C$1)/$C$1)/$C3375</f>
        <v>72.567297580120979</v>
      </c>
      <c r="V3375" s="1">
        <f>($O3375+$O3375*($Q3375+V$2-$C$1)/$C$1)/$C3375</f>
        <v>66.76482714798685</v>
      </c>
      <c r="AA3375"/>
      <c r="AB3375"/>
    </row>
    <row r="3376" spans="1:28" hidden="1" x14ac:dyDescent="0.2">
      <c r="A3376" t="s">
        <v>2289</v>
      </c>
      <c r="B3376" s="5">
        <v>4.38</v>
      </c>
      <c r="C3376" s="2">
        <v>16443446</v>
      </c>
      <c r="D3376" s="2">
        <v>9000000</v>
      </c>
      <c r="E3376" t="s">
        <v>27</v>
      </c>
      <c r="F3376" s="2">
        <v>-0.72</v>
      </c>
      <c r="G3376" s="1">
        <f>D3376/$C$3</f>
        <v>9.0496636491401161E-2</v>
      </c>
      <c r="H3376" s="1">
        <f>F3376/$C$3</f>
        <v>-7.2397309193120923E-9</v>
      </c>
      <c r="I3376" s="1">
        <f>$B$3/G3376</f>
        <v>73.262391366666662</v>
      </c>
      <c r="J3376" s="1">
        <f>$B$3/H3376</f>
        <v>-915779892.08333337</v>
      </c>
      <c r="K3376" s="2">
        <v>228000000</v>
      </c>
      <c r="L3376" s="2">
        <v>124000000</v>
      </c>
      <c r="M3376" s="1">
        <f>(K3376-L3376)/C3376</f>
        <v>6.3247083366831989</v>
      </c>
      <c r="N3376" s="1">
        <f>B3376/M3376</f>
        <v>0.69252205269230771</v>
      </c>
      <c r="O3376" s="2">
        <v>104000000</v>
      </c>
      <c r="P3376" s="1">
        <f>F3376/O3376*100</f>
        <v>-6.9230769230769232E-7</v>
      </c>
      <c r="Q3376" s="1">
        <f>D3376/O3376*100</f>
        <v>8.6538461538461533</v>
      </c>
      <c r="R3376" s="1">
        <f>B3376/S3376</f>
        <v>0.80024770533333323</v>
      </c>
      <c r="S3376" s="1">
        <f>($O3376+$O3376*($Q3376-$C$1)/$C$1)/$C3376</f>
        <v>5.473305291360461</v>
      </c>
      <c r="T3376" s="1">
        <f>($O3376+$O3376*($Q3376+T$2-$C$1)/$C$1)/$C3376</f>
        <v>6.7382469586971006</v>
      </c>
      <c r="U3376" s="1">
        <f>($O3376+$O3376*($Q3376+U$2-$C$1)/$C$1)/$C3376</f>
        <v>6.1057761250287808</v>
      </c>
      <c r="V3376" s="1">
        <f>($O3376+$O3376*($Q3376+V$2-$C$1)/$C$1)/$C3376</f>
        <v>5.473305291360461</v>
      </c>
      <c r="AA3376"/>
      <c r="AB3376"/>
    </row>
    <row r="3377" spans="1:28" hidden="1" x14ac:dyDescent="0.2">
      <c r="A3377" t="s">
        <v>3470</v>
      </c>
      <c r="B3377" s="5">
        <v>23.5</v>
      </c>
      <c r="C3377" s="2">
        <v>207000000</v>
      </c>
      <c r="D3377" s="2">
        <v>472000000</v>
      </c>
      <c r="E3377" t="s">
        <v>27</v>
      </c>
      <c r="F3377" s="2">
        <v>5000000</v>
      </c>
      <c r="G3377" s="1">
        <f>D3377/$C$3</f>
        <v>4.7460458248823718</v>
      </c>
      <c r="H3377" s="1">
        <f>F3377/$C$3</f>
        <v>5.027590916188953E-2</v>
      </c>
      <c r="I3377" s="1">
        <f>$B$3/G3377</f>
        <v>1.3969523777542374</v>
      </c>
      <c r="J3377" s="1">
        <f>$B$3/H3377</f>
        <v>131.87230446000001</v>
      </c>
      <c r="K3377" s="4">
        <v>11620000000</v>
      </c>
      <c r="L3377" s="4">
        <v>5167000000</v>
      </c>
      <c r="M3377" s="1">
        <f>(K3377-L3377)/C3377</f>
        <v>31.173913043478262</v>
      </c>
      <c r="N3377" s="1">
        <f>B3377/M3377</f>
        <v>0.75383542538354253</v>
      </c>
      <c r="O3377" s="4">
        <v>6497000000</v>
      </c>
      <c r="P3377" s="1">
        <f>F3377/O3377*100</f>
        <v>7.6958596275203933E-2</v>
      </c>
      <c r="Q3377" s="1">
        <f>D3377/O3377*100</f>
        <v>7.2648914883792521</v>
      </c>
      <c r="R3377" s="1">
        <f>B3377/S3377</f>
        <v>1.0306144067796612</v>
      </c>
      <c r="S3377" s="1">
        <f>($O3377+$O3377*($Q3377-$C$1)/$C$1)/$C3377</f>
        <v>22.801932367149757</v>
      </c>
      <c r="T3377" s="1">
        <f>($O3377+$O3377*($Q3377+T$2-$C$1)/$C$1)/$C3377</f>
        <v>29.079227053140098</v>
      </c>
      <c r="U3377" s="1">
        <f>($O3377+$O3377*($Q3377+U$2-$C$1)/$C$1)/$C3377</f>
        <v>25.940579710144927</v>
      </c>
      <c r="V3377" s="1">
        <f>($O3377+$O3377*($Q3377+V$2-$C$1)/$C$1)/$C3377</f>
        <v>22.801932367149757</v>
      </c>
      <c r="AA3377"/>
      <c r="AB3377"/>
    </row>
    <row r="3378" spans="1:28" hidden="1" x14ac:dyDescent="0.2">
      <c r="A3378" t="s">
        <v>2414</v>
      </c>
      <c r="B3378" s="5">
        <v>11.27</v>
      </c>
      <c r="C3378" s="2">
        <v>3885790441</v>
      </c>
      <c r="D3378" s="2">
        <v>5472000000</v>
      </c>
      <c r="E3378" t="s">
        <v>27</v>
      </c>
      <c r="F3378" s="2">
        <v>5472000000</v>
      </c>
      <c r="G3378" s="1">
        <f>D3378/$C$3</f>
        <v>55.021954986771902</v>
      </c>
      <c r="H3378" s="1">
        <f>F3378/$C$3</f>
        <v>55.021954986771902</v>
      </c>
      <c r="I3378" s="1">
        <f>$B$3/G3378</f>
        <v>0.12049735422149123</v>
      </c>
      <c r="J3378" s="1">
        <f>$B$3/H3378</f>
        <v>0.12049735422149123</v>
      </c>
      <c r="K3378" s="2">
        <v>884603000000</v>
      </c>
      <c r="L3378" s="2">
        <v>834751000000</v>
      </c>
      <c r="M3378" s="1">
        <f>(K3378-L3378)/C3378</f>
        <v>12.82930738466964</v>
      </c>
      <c r="N3378" s="1">
        <f>B3378/M3378</f>
        <v>0.87845739930333788</v>
      </c>
      <c r="O3378" s="2">
        <v>49049000000</v>
      </c>
      <c r="P3378" s="1">
        <f>F3378/O3378*100</f>
        <v>11.156190748027482</v>
      </c>
      <c r="Q3378" s="1">
        <f>D3378/O3378*100</f>
        <v>11.156190748027482</v>
      </c>
      <c r="R3378" s="1">
        <f>B3378/S3378</f>
        <v>0.80030808242086982</v>
      </c>
      <c r="S3378" s="1">
        <f>($O3378+$O3378*($Q3378-$C$1)/$C$1)/$C3378</f>
        <v>14.082076949553132</v>
      </c>
      <c r="T3378" s="1">
        <f>($O3378+$O3378*($Q3378+T$2-$C$1)/$C$1)/$C3378</f>
        <v>16.606608354153394</v>
      </c>
      <c r="U3378" s="1">
        <f>($O3378+$O3378*($Q3378+U$2-$C$1)/$C$1)/$C3378</f>
        <v>15.344342651853262</v>
      </c>
      <c r="V3378" s="1">
        <f>($O3378+$O3378*($Q3378+V$2-$C$1)/$C$1)/$C3378</f>
        <v>14.082076949553132</v>
      </c>
      <c r="AA3378"/>
      <c r="AB3378"/>
    </row>
    <row r="3379" spans="1:28" hidden="1" x14ac:dyDescent="0.2">
      <c r="A3379" t="s">
        <v>3472</v>
      </c>
      <c r="B3379" s="5">
        <v>23.31</v>
      </c>
      <c r="C3379" s="2">
        <v>10921518</v>
      </c>
      <c r="D3379" s="2">
        <v>25000000</v>
      </c>
      <c r="E3379" t="s">
        <v>27</v>
      </c>
      <c r="F3379" s="2">
        <v>8000000</v>
      </c>
      <c r="G3379" s="1">
        <f>D3379/$C$3</f>
        <v>0.25137954580944766</v>
      </c>
      <c r="H3379" s="1">
        <f>F3379/$C$3</f>
        <v>8.0441454659023248E-2</v>
      </c>
      <c r="I3379" s="1">
        <f>$B$3/G3379</f>
        <v>26.374460892000002</v>
      </c>
      <c r="J3379" s="1">
        <f>$B$3/H3379</f>
        <v>82.420190287500006</v>
      </c>
      <c r="K3379" s="4">
        <v>1598000000</v>
      </c>
      <c r="L3379" s="4">
        <v>1425000000</v>
      </c>
      <c r="M3379" s="1">
        <f>(K3379-L3379)/C3379</f>
        <v>15.840288868269045</v>
      </c>
      <c r="N3379" s="1">
        <f>B3379/M3379</f>
        <v>1.4715640727167629</v>
      </c>
      <c r="O3379" s="3">
        <v>172000000</v>
      </c>
      <c r="P3379" s="1">
        <f>F3379/O3379*100</f>
        <v>4.6511627906976747</v>
      </c>
      <c r="Q3379" s="1">
        <f>D3379/O3379*100</f>
        <v>14.534883720930234</v>
      </c>
      <c r="R3379" s="1">
        <f>B3379/S3379</f>
        <v>1.01832233832</v>
      </c>
      <c r="S3379" s="1">
        <f>($O3379+$O3379*($Q3379-$C$1)/$C$1)/$C3379</f>
        <v>22.890590850099777</v>
      </c>
      <c r="T3379" s="1">
        <f>($O3379+$O3379*($Q3379+T$2-$C$1)/$C$1)/$C3379</f>
        <v>26.040336151073504</v>
      </c>
      <c r="U3379" s="1">
        <f>($O3379+$O3379*($Q3379+U$2-$C$1)/$C$1)/$C3379</f>
        <v>24.46546350058664</v>
      </c>
      <c r="V3379" s="1">
        <f>($O3379+$O3379*($Q3379+V$2-$C$1)/$C$1)/$C3379</f>
        <v>22.890590850099777</v>
      </c>
      <c r="AA3379"/>
      <c r="AB3379"/>
    </row>
    <row r="3380" spans="1:28" hidden="1" x14ac:dyDescent="0.2">
      <c r="A3380" t="s">
        <v>3473</v>
      </c>
      <c r="B3380" s="5">
        <v>198.28</v>
      </c>
      <c r="C3380" s="2">
        <v>128441799</v>
      </c>
      <c r="D3380" s="2">
        <v>1512000000</v>
      </c>
      <c r="E3380" t="s">
        <v>30</v>
      </c>
      <c r="F3380" s="2">
        <v>339000000</v>
      </c>
      <c r="G3380" s="1">
        <f>D3380/$C$3</f>
        <v>15.203434930555394</v>
      </c>
      <c r="H3380" s="1">
        <f>F3380/$C$3</f>
        <v>3.4087066411761104</v>
      </c>
      <c r="I3380" s="1">
        <f>$B$3/G3380</f>
        <v>0.43608566289682543</v>
      </c>
      <c r="J3380" s="1">
        <f>$B$3/H3380</f>
        <v>1.9450192398230088</v>
      </c>
      <c r="K3380" s="4">
        <v>19569000000</v>
      </c>
      <c r="L3380" s="4">
        <v>13466000000</v>
      </c>
      <c r="M3380" s="1">
        <f>(K3380-L3380)/C3380</f>
        <v>47.515684516377725</v>
      </c>
      <c r="N3380" s="1">
        <f>B3380/M3380</f>
        <v>4.1729378839456004</v>
      </c>
      <c r="O3380" s="4">
        <v>6097000000</v>
      </c>
      <c r="P3380" s="1">
        <f>F3380/O3380*100</f>
        <v>5.5601115302607838</v>
      </c>
      <c r="Q3380" s="1">
        <f>D3380/O3380*100</f>
        <v>24.799081515499427</v>
      </c>
      <c r="R3380" s="1">
        <f>B3380/S3380</f>
        <v>1.6843544911190473</v>
      </c>
      <c r="S3380" s="1">
        <f>($O3380+$O3380*($Q3380-$C$1)/$C$1)/$C3380</f>
        <v>117.71868751231055</v>
      </c>
      <c r="T3380" s="1">
        <f>($O3380+$O3380*($Q3380+T$2-$C$1)/$C$1)/$C3380</f>
        <v>127.21248166260892</v>
      </c>
      <c r="U3380" s="1">
        <f>($O3380+$O3380*($Q3380+U$2-$C$1)/$C$1)/$C3380</f>
        <v>122.46558458745974</v>
      </c>
      <c r="V3380" s="1">
        <f>($O3380+$O3380*($Q3380+V$2-$C$1)/$C$1)/$C3380</f>
        <v>117.71868751231055</v>
      </c>
      <c r="AA3380"/>
      <c r="AB3380"/>
    </row>
    <row r="3381" spans="1:28" hidden="1" x14ac:dyDescent="0.2">
      <c r="A3381" t="s">
        <v>3474</v>
      </c>
      <c r="B3381" s="5">
        <v>18.440000000000001</v>
      </c>
      <c r="C3381" s="2">
        <v>15044739</v>
      </c>
      <c r="D3381" s="2" t="s">
        <v>41</v>
      </c>
      <c r="E3381" t="s">
        <v>42</v>
      </c>
      <c r="F3381" s="2">
        <v>5000000</v>
      </c>
      <c r="G3381" s="1" t="e">
        <f>D3381/$C$3</f>
        <v>#VALUE!</v>
      </c>
      <c r="H3381" s="1">
        <f>F3381/$C$3</f>
        <v>5.027590916188953E-2</v>
      </c>
      <c r="I3381" s="1" t="e">
        <f>$B$3/G3381</f>
        <v>#VALUE!</v>
      </c>
      <c r="J3381" s="1">
        <f>$B$3/H3381</f>
        <v>131.87230446000001</v>
      </c>
      <c r="K3381" s="3">
        <v>668000000</v>
      </c>
      <c r="L3381" s="3">
        <v>313000000</v>
      </c>
      <c r="M3381" s="1">
        <f>(K3381-L3381)/C3381</f>
        <v>23.596288376953567</v>
      </c>
      <c r="N3381" s="1">
        <f>B3381/M3381</f>
        <v>0.78147883707042254</v>
      </c>
      <c r="O3381" s="3">
        <v>355000000</v>
      </c>
      <c r="P3381" s="1">
        <f>F3381/O3381*100</f>
        <v>1.4084507042253522</v>
      </c>
      <c r="Q3381" s="1" t="e">
        <f>D3381/O3381*100</f>
        <v>#VALUE!</v>
      </c>
      <c r="R3381" s="1" t="e">
        <f>B3381/S3381</f>
        <v>#VALUE!</v>
      </c>
      <c r="S3381" s="1" t="e">
        <f>($O3381+$O3381*($Q3381-$C$1)/$C$1)/$C3381</f>
        <v>#VALUE!</v>
      </c>
      <c r="T3381" s="1" t="e">
        <f>($O3381+$O3381*($Q3381+T$2-$C$1)/$C$1)/$C3381</f>
        <v>#VALUE!</v>
      </c>
      <c r="U3381" s="1" t="e">
        <f>($O3381+$O3381*($Q3381+U$2-$C$1)/$C$1)/$C3381</f>
        <v>#VALUE!</v>
      </c>
      <c r="V3381" s="1" t="e">
        <f>($O3381+$O3381*($Q3381+V$2-$C$1)/$C$1)/$C3381</f>
        <v>#VALUE!</v>
      </c>
      <c r="AA3381"/>
      <c r="AB3381"/>
    </row>
    <row r="3382" spans="1:28" hidden="1" x14ac:dyDescent="0.2">
      <c r="A3382" t="s">
        <v>3475</v>
      </c>
      <c r="B3382" s="5">
        <v>16.93</v>
      </c>
      <c r="C3382" s="2">
        <v>280547000</v>
      </c>
      <c r="D3382" s="2">
        <v>369000000</v>
      </c>
      <c r="E3382" t="s">
        <v>27</v>
      </c>
      <c r="F3382" s="2">
        <v>120000000</v>
      </c>
      <c r="G3382" s="1">
        <f>D3382/$C$3</f>
        <v>3.7103620961474477</v>
      </c>
      <c r="H3382" s="1">
        <f>F3382/$C$3</f>
        <v>1.2066218198853489</v>
      </c>
      <c r="I3382" s="1">
        <f>$B$3/G3382</f>
        <v>1.7868875943089431</v>
      </c>
      <c r="J3382" s="1">
        <f>$B$3/H3382</f>
        <v>5.4946793524999995</v>
      </c>
      <c r="K3382" s="4">
        <v>9996000000</v>
      </c>
      <c r="L3382" s="4">
        <v>3433000000</v>
      </c>
      <c r="M3382" s="1">
        <f>(K3382-L3382)/C3382</f>
        <v>23.393584675651496</v>
      </c>
      <c r="N3382" s="1">
        <f>B3382/M3382</f>
        <v>0.72370268322413522</v>
      </c>
      <c r="O3382" s="4">
        <v>5797000000</v>
      </c>
      <c r="P3382" s="1">
        <f>F3382/O3382*100</f>
        <v>2.0700362256339484</v>
      </c>
      <c r="Q3382" s="1">
        <f>D3382/O3382*100</f>
        <v>6.3653613938243927</v>
      </c>
      <c r="R3382" s="1">
        <f>B3382/S3382</f>
        <v>1.2871709241192411</v>
      </c>
      <c r="S3382" s="1">
        <f>($O3382+$O3382*($Q3382-$C$1)/$C$1)/$C3382</f>
        <v>13.152876345140031</v>
      </c>
      <c r="T3382" s="1">
        <f>($O3382+$O3382*($Q3382+T$2-$C$1)/$C$1)/$C3382</f>
        <v>17.285517221713299</v>
      </c>
      <c r="U3382" s="1">
        <f>($O3382+$O3382*($Q3382+U$2-$C$1)/$C$1)/$C3382</f>
        <v>15.219196783426664</v>
      </c>
      <c r="V3382" s="1">
        <f>($O3382+$O3382*($Q3382+V$2-$C$1)/$C$1)/$C3382</f>
        <v>13.152876345140031</v>
      </c>
      <c r="AA3382"/>
      <c r="AB3382"/>
    </row>
    <row r="3383" spans="1:28" hidden="1" x14ac:dyDescent="0.2">
      <c r="A3383" t="s">
        <v>3476</v>
      </c>
      <c r="B3383" s="5">
        <v>4.24</v>
      </c>
      <c r="C3383" s="2">
        <v>168243913</v>
      </c>
      <c r="D3383" s="2">
        <v>15000000</v>
      </c>
      <c r="E3383" t="s">
        <v>27</v>
      </c>
      <c r="F3383" s="2">
        <v>15000000</v>
      </c>
      <c r="G3383" s="1">
        <f>D3383/$C$3</f>
        <v>0.15082772748566861</v>
      </c>
      <c r="H3383" s="1">
        <f>F3383/$C$3</f>
        <v>0.15082772748566861</v>
      </c>
      <c r="I3383" s="1">
        <f>$B$3/G3383</f>
        <v>43.957434819999996</v>
      </c>
      <c r="J3383" s="1">
        <f>$B$3/H3383</f>
        <v>43.957434819999996</v>
      </c>
      <c r="K3383" s="4">
        <v>3976000000</v>
      </c>
      <c r="L3383" s="4">
        <v>2570000000</v>
      </c>
      <c r="M3383" s="1">
        <f>(K3383-L3383)/C3383</f>
        <v>8.3569145232612367</v>
      </c>
      <c r="N3383" s="1">
        <f>B3383/M3383</f>
        <v>0.50736428955903279</v>
      </c>
      <c r="O3383" s="4">
        <v>1406000000</v>
      </c>
      <c r="P3383" s="1">
        <f>F3383/O3383*100</f>
        <v>1.0668563300142246</v>
      </c>
      <c r="Q3383" s="1">
        <f>D3383/O3383*100</f>
        <v>1.0668563300142246</v>
      </c>
      <c r="R3383" s="1">
        <f>B3383/S3383</f>
        <v>4.7556946074666664</v>
      </c>
      <c r="S3383" s="1">
        <f>($O3383+$O3383*($Q3383-$C$1)/$C$1)/$C3383</f>
        <v>0.89156271585290581</v>
      </c>
      <c r="T3383" s="1">
        <f>($O3383+$O3383*($Q3383+T$2-$C$1)/$C$1)/$C3383</f>
        <v>2.5629456205051531</v>
      </c>
      <c r="U3383" s="1">
        <f>($O3383+$O3383*($Q3383+U$2-$C$1)/$C$1)/$C3383</f>
        <v>1.7272541681790294</v>
      </c>
      <c r="V3383" s="1">
        <f>($O3383+$O3383*($Q3383+V$2-$C$1)/$C$1)/$C3383</f>
        <v>0.89156271585290581</v>
      </c>
      <c r="AA3383"/>
      <c r="AB3383"/>
    </row>
    <row r="3384" spans="1:28" hidden="1" x14ac:dyDescent="0.2">
      <c r="A3384" t="s">
        <v>3477</v>
      </c>
      <c r="B3384" s="5">
        <v>42.8</v>
      </c>
      <c r="C3384" s="2">
        <v>99434877</v>
      </c>
      <c r="D3384" s="2">
        <v>222000000</v>
      </c>
      <c r="E3384" t="s">
        <v>27</v>
      </c>
      <c r="F3384" s="2">
        <v>57000000</v>
      </c>
      <c r="G3384" s="1">
        <f>D3384/$C$3</f>
        <v>2.2322503667878952</v>
      </c>
      <c r="H3384" s="1">
        <f>F3384/$C$3</f>
        <v>0.57314536444554065</v>
      </c>
      <c r="I3384" s="1">
        <f>$B$3/G3384</f>
        <v>2.9700969472972973</v>
      </c>
      <c r="J3384" s="1">
        <f>$B$3/H3384</f>
        <v>11.567746005263158</v>
      </c>
      <c r="K3384" s="4">
        <v>3363000000</v>
      </c>
      <c r="L3384" s="4">
        <v>1768000000</v>
      </c>
      <c r="M3384" s="1">
        <f>(K3384-L3384)/C3384</f>
        <v>16.040649399103696</v>
      </c>
      <c r="N3384" s="1">
        <f>B3384/M3384</f>
        <v>2.6682211508463949</v>
      </c>
      <c r="O3384" s="4">
        <v>-1011000000</v>
      </c>
      <c r="P3384" s="1">
        <f>F3384/O3384*100</f>
        <v>-5.637982195845697</v>
      </c>
      <c r="Q3384" s="1">
        <f>D3384/O3384*100</f>
        <v>-21.958456973293767</v>
      </c>
      <c r="R3384" s="1">
        <f>B3384/S3384</f>
        <v>1.9170327637837836</v>
      </c>
      <c r="S3384" s="1">
        <f>($O3384+$O3384*($Q3384-$C$1)/$C$1)/$C3384</f>
        <v>22.326170323517371</v>
      </c>
      <c r="T3384" s="1">
        <f>($O3384+$O3384*($Q3384+T$2-$C$1)/$C$1)/$C3384</f>
        <v>20.292678594051058</v>
      </c>
      <c r="U3384" s="1">
        <f>($O3384+$O3384*($Q3384+U$2-$C$1)/$C$1)/$C3384</f>
        <v>21.309424458784214</v>
      </c>
      <c r="V3384" s="1">
        <f>($O3384+$O3384*($Q3384+V$2-$C$1)/$C$1)/$C3384</f>
        <v>22.326170323517371</v>
      </c>
      <c r="AA3384"/>
      <c r="AB3384"/>
    </row>
    <row r="3385" spans="1:28" hidden="1" x14ac:dyDescent="0.2">
      <c r="A3385" t="s">
        <v>2858</v>
      </c>
      <c r="B3385" s="5">
        <v>52.9</v>
      </c>
      <c r="C3385" s="2">
        <v>347500000</v>
      </c>
      <c r="D3385" s="2">
        <v>2296000000</v>
      </c>
      <c r="E3385" t="s">
        <v>27</v>
      </c>
      <c r="F3385" s="2">
        <v>2296000000</v>
      </c>
      <c r="G3385" s="1">
        <f>D3385/$C$3</f>
        <v>23.086697487139674</v>
      </c>
      <c r="H3385" s="1">
        <f>F3385/$C$3</f>
        <v>23.086697487139674</v>
      </c>
      <c r="I3385" s="1">
        <f>$B$3/G3385</f>
        <v>0.28717836337108016</v>
      </c>
      <c r="J3385" s="1">
        <f>$B$3/H3385</f>
        <v>0.28717836337108016</v>
      </c>
      <c r="K3385" s="2">
        <v>25945000000</v>
      </c>
      <c r="L3385" s="2">
        <v>14786000000</v>
      </c>
      <c r="M3385" s="1">
        <f>(K3385-L3385)/C3385</f>
        <v>32.112230215827338</v>
      </c>
      <c r="N3385" s="1">
        <f>B3385/M3385</f>
        <v>1.6473474325656421</v>
      </c>
      <c r="O3385" s="2">
        <v>10701000000</v>
      </c>
      <c r="P3385" s="1">
        <f>F3385/O3385*100</f>
        <v>21.455938697318008</v>
      </c>
      <c r="Q3385" s="1">
        <f>D3385/O3385*100</f>
        <v>21.455938697318008</v>
      </c>
      <c r="R3385" s="1">
        <f>B3385/S3385</f>
        <v>0.80064242160278742</v>
      </c>
      <c r="S3385" s="1">
        <f>($O3385+$O3385*($Q3385-$C$1)/$C$1)/$C3385</f>
        <v>66.071942446043167</v>
      </c>
      <c r="T3385" s="1">
        <f>($O3385+$O3385*($Q3385+T$2-$C$1)/$C$1)/$C3385</f>
        <v>72.230791366906473</v>
      </c>
      <c r="U3385" s="1">
        <f>($O3385+$O3385*($Q3385+U$2-$C$1)/$C$1)/$C3385</f>
        <v>69.15136690647482</v>
      </c>
      <c r="V3385" s="1">
        <f>($O3385+$O3385*($Q3385+V$2-$C$1)/$C$1)/$C3385</f>
        <v>66.071942446043167</v>
      </c>
      <c r="AA3385"/>
      <c r="AB3385"/>
    </row>
    <row r="3386" spans="1:28" hidden="1" x14ac:dyDescent="0.2">
      <c r="A3386" t="s">
        <v>3479</v>
      </c>
      <c r="B3386" s="5">
        <v>53.84</v>
      </c>
      <c r="C3386" s="2">
        <v>23273000</v>
      </c>
      <c r="D3386" s="2">
        <v>120000000</v>
      </c>
      <c r="E3386" t="s">
        <v>27</v>
      </c>
      <c r="F3386" s="2">
        <v>21000000</v>
      </c>
      <c r="G3386" s="1">
        <f>D3386/$C$3</f>
        <v>1.2066218198853489</v>
      </c>
      <c r="H3386" s="1">
        <f>F3386/$C$3</f>
        <v>0.21115881847993603</v>
      </c>
      <c r="I3386" s="1">
        <f>$B$3/G3386</f>
        <v>5.4946793524999995</v>
      </c>
      <c r="J3386" s="1">
        <f>$B$3/H3386</f>
        <v>31.39816772857143</v>
      </c>
      <c r="K3386" s="4">
        <v>1451000000</v>
      </c>
      <c r="L3386" s="3">
        <v>971000000</v>
      </c>
      <c r="M3386" s="1">
        <f>(K3386-L3386)/C3386</f>
        <v>20.624758303613628</v>
      </c>
      <c r="N3386" s="1">
        <f>B3386/M3386</f>
        <v>2.6104548333333337</v>
      </c>
      <c r="O3386" s="3">
        <v>480000000</v>
      </c>
      <c r="P3386" s="1">
        <f>F3386/O3386*100</f>
        <v>4.375</v>
      </c>
      <c r="Q3386" s="1">
        <f>D3386/O3386*100</f>
        <v>25</v>
      </c>
      <c r="R3386" s="1">
        <f>B3386/S3386</f>
        <v>1.0441819333333333</v>
      </c>
      <c r="S3386" s="1">
        <f>($O3386+$O3386*($Q3386-$C$1)/$C$1)/$C3386</f>
        <v>51.561895759034073</v>
      </c>
      <c r="T3386" s="1">
        <f>($O3386+$O3386*($Q3386+T$2-$C$1)/$C$1)/$C3386</f>
        <v>55.686847419756802</v>
      </c>
      <c r="U3386" s="1">
        <f>($O3386+$O3386*($Q3386+U$2-$C$1)/$C$1)/$C3386</f>
        <v>53.624371589395437</v>
      </c>
      <c r="V3386" s="1">
        <f>($O3386+$O3386*($Q3386+V$2-$C$1)/$C$1)/$C3386</f>
        <v>51.561895759034073</v>
      </c>
      <c r="AA3386"/>
      <c r="AB3386"/>
    </row>
    <row r="3387" spans="1:28" hidden="1" x14ac:dyDescent="0.2">
      <c r="A3387" t="s">
        <v>3480</v>
      </c>
      <c r="B3387" s="5">
        <v>14</v>
      </c>
      <c r="C3387" s="2">
        <v>4707657</v>
      </c>
      <c r="D3387" s="2">
        <v>4000000</v>
      </c>
      <c r="E3387" t="s">
        <v>27</v>
      </c>
      <c r="F3387" s="2">
        <v>1.3</v>
      </c>
      <c r="G3387" s="1">
        <f>D3387/$C$3</f>
        <v>4.0220727329511624E-2</v>
      </c>
      <c r="H3387" s="1">
        <f>F3387/$C$3</f>
        <v>1.307173638209128E-8</v>
      </c>
      <c r="I3387" s="1">
        <f>$B$3/G3387</f>
        <v>164.84038057500001</v>
      </c>
      <c r="J3387" s="1">
        <f>$B$3/H3387</f>
        <v>507201170.99999994</v>
      </c>
      <c r="K3387" s="4">
        <v>1056000000</v>
      </c>
      <c r="L3387" s="3">
        <v>967000000</v>
      </c>
      <c r="M3387" s="1">
        <f>(K3387-L3387)/C3387</f>
        <v>18.905370548449049</v>
      </c>
      <c r="N3387" s="1">
        <f>B3387/M3387</f>
        <v>0.74053031460674157</v>
      </c>
      <c r="O3387" s="3">
        <v>89000000</v>
      </c>
      <c r="P3387" s="1">
        <f>F3387/O3387*100</f>
        <v>1.4606741573033708E-6</v>
      </c>
      <c r="Q3387" s="1">
        <f>D3387/O3387*100</f>
        <v>4.4943820224719104</v>
      </c>
      <c r="R3387" s="1">
        <f>B3387/S3387</f>
        <v>1.6476799499999999</v>
      </c>
      <c r="S3387" s="1">
        <f>($O3387+$O3387*($Q3387-$C$1)/$C$1)/$C3387</f>
        <v>8.4967957521119324</v>
      </c>
      <c r="T3387" s="1">
        <f>($O3387+$O3387*($Q3387+T$2-$C$1)/$C$1)/$C3387</f>
        <v>12.277869861801742</v>
      </c>
      <c r="U3387" s="1">
        <f>($O3387+$O3387*($Q3387+U$2-$C$1)/$C$1)/$C3387</f>
        <v>10.387332806956836</v>
      </c>
      <c r="V3387" s="1">
        <f>($O3387+$O3387*($Q3387+V$2-$C$1)/$C$1)/$C3387</f>
        <v>8.4967957521119324</v>
      </c>
      <c r="AA3387"/>
      <c r="AB3387"/>
    </row>
    <row r="3388" spans="1:28" hidden="1" x14ac:dyDescent="0.2">
      <c r="A3388" t="s">
        <v>3481</v>
      </c>
      <c r="B3388" s="5">
        <v>13.2</v>
      </c>
      <c r="C3388" s="2">
        <v>3922610</v>
      </c>
      <c r="D3388" s="2">
        <v>3000000</v>
      </c>
      <c r="E3388" t="s">
        <v>27</v>
      </c>
      <c r="F3388" s="2">
        <v>0.03</v>
      </c>
      <c r="G3388" s="1">
        <f>D3388/$C$3</f>
        <v>3.0165545497133722E-2</v>
      </c>
      <c r="H3388" s="1">
        <f>F3388/$C$3</f>
        <v>3.016554549713372E-10</v>
      </c>
      <c r="I3388" s="1">
        <f>$B$3/G3388</f>
        <v>219.78717409999999</v>
      </c>
      <c r="J3388" s="1">
        <f>$B$3/H3388</f>
        <v>21978717410</v>
      </c>
      <c r="K3388" s="3">
        <v>972000000</v>
      </c>
      <c r="L3388" s="3">
        <v>904000000</v>
      </c>
      <c r="M3388" s="1">
        <f>(K3388-L3388)/C3388</f>
        <v>17.335396585436737</v>
      </c>
      <c r="N3388" s="1">
        <f>B3388/M3388</f>
        <v>0.76144782352941176</v>
      </c>
      <c r="O3388" s="3">
        <v>68000000</v>
      </c>
      <c r="P3388" s="1">
        <f>F3388/O3388*100</f>
        <v>4.4117647058823528E-8</v>
      </c>
      <c r="Q3388" s="1">
        <f>D3388/O3388*100</f>
        <v>4.4117647058823533</v>
      </c>
      <c r="R3388" s="1">
        <f>B3388/S3388</f>
        <v>1.7259483999999998</v>
      </c>
      <c r="S3388" s="1">
        <f>($O3388+$O3388*($Q3388-$C$1)/$C$1)/$C3388</f>
        <v>7.6479690818103254</v>
      </c>
      <c r="T3388" s="1">
        <f>($O3388+$O3388*($Q3388+T$2-$C$1)/$C$1)/$C3388</f>
        <v>11.115048398897672</v>
      </c>
      <c r="U3388" s="1">
        <f>($O3388+$O3388*($Q3388+U$2-$C$1)/$C$1)/$C3388</f>
        <v>9.3815087403539987</v>
      </c>
      <c r="V3388" s="1">
        <f>($O3388+$O3388*($Q3388+V$2-$C$1)/$C$1)/$C3388</f>
        <v>7.6479690818103254</v>
      </c>
      <c r="AA3388"/>
      <c r="AB3388"/>
    </row>
    <row r="3389" spans="1:28" hidden="1" x14ac:dyDescent="0.2">
      <c r="A3389" t="s">
        <v>3482</v>
      </c>
      <c r="B3389" s="5">
        <v>52.05</v>
      </c>
      <c r="C3389" s="2">
        <v>26479000</v>
      </c>
      <c r="D3389" s="2">
        <v>65000000</v>
      </c>
      <c r="E3389" t="s">
        <v>27</v>
      </c>
      <c r="F3389" s="2">
        <v>24000000</v>
      </c>
      <c r="G3389" s="1">
        <f>D3389/$C$3</f>
        <v>0.65358681910456395</v>
      </c>
      <c r="H3389" s="1">
        <f>F3389/$C$3</f>
        <v>0.24132436397706977</v>
      </c>
      <c r="I3389" s="1">
        <f>$B$3/G3389</f>
        <v>10.14402342</v>
      </c>
      <c r="J3389" s="1">
        <f>$B$3/H3389</f>
        <v>27.473396762499998</v>
      </c>
      <c r="K3389" s="3">
        <v>871000000</v>
      </c>
      <c r="L3389" s="3">
        <v>288000000</v>
      </c>
      <c r="M3389" s="1">
        <f>(K3389-L3389)/C3389</f>
        <v>22.017447788813776</v>
      </c>
      <c r="N3389" s="1">
        <f>B3389/M3389</f>
        <v>2.3640342195540307</v>
      </c>
      <c r="O3389" s="3">
        <v>583000000</v>
      </c>
      <c r="P3389" s="1">
        <f>F3389/O3389*100</f>
        <v>4.1166380789022305</v>
      </c>
      <c r="Q3389" s="1">
        <f>D3389/O3389*100</f>
        <v>11.149228130360205</v>
      </c>
      <c r="R3389" s="1">
        <f>B3389/S3389</f>
        <v>2.1203568461538458</v>
      </c>
      <c r="S3389" s="1">
        <f>($O3389+$O3389*($Q3389-$C$1)/$C$1)/$C3389</f>
        <v>24.547754824577968</v>
      </c>
      <c r="T3389" s="1">
        <f>($O3389+$O3389*($Q3389+T$2-$C$1)/$C$1)/$C3389</f>
        <v>28.951244382340722</v>
      </c>
      <c r="U3389" s="1">
        <f>($O3389+$O3389*($Q3389+U$2-$C$1)/$C$1)/$C3389</f>
        <v>26.749499603459345</v>
      </c>
      <c r="V3389" s="1">
        <f>($O3389+$O3389*($Q3389+V$2-$C$1)/$C$1)/$C3389</f>
        <v>24.547754824577968</v>
      </c>
      <c r="AA3389"/>
      <c r="AB3389"/>
    </row>
    <row r="3390" spans="1:28" hidden="1" x14ac:dyDescent="0.2">
      <c r="A3390" t="s">
        <v>3483</v>
      </c>
      <c r="B3390" s="5">
        <v>8.94</v>
      </c>
      <c r="C3390" s="2">
        <v>18181000</v>
      </c>
      <c r="D3390" s="2">
        <v>-13000000</v>
      </c>
      <c r="E3390" t="s">
        <v>27</v>
      </c>
      <c r="F3390" s="2">
        <v>1.33</v>
      </c>
      <c r="G3390" s="1">
        <f>D3390/$C$3</f>
        <v>-0.13071736382091279</v>
      </c>
      <c r="H3390" s="1">
        <f>F3390/$C$3</f>
        <v>1.3373391837062617E-8</v>
      </c>
      <c r="I3390" s="1">
        <f>$B$3/G3390</f>
        <v>-50.720117100000003</v>
      </c>
      <c r="J3390" s="1">
        <f>$B$3/H3390</f>
        <v>495760543.08270669</v>
      </c>
      <c r="K3390" s="3">
        <v>88000000</v>
      </c>
      <c r="L3390" s="3">
        <v>16000000</v>
      </c>
      <c r="M3390" s="1">
        <f>(K3390-L3390)/C3390</f>
        <v>3.9601782080193608</v>
      </c>
      <c r="N3390" s="1">
        <f>B3390/M3390</f>
        <v>2.2574741666666664</v>
      </c>
      <c r="O3390" s="3">
        <v>71000000</v>
      </c>
      <c r="P3390" s="1">
        <f>F3390/O3390*100</f>
        <v>1.8732394366197183E-6</v>
      </c>
      <c r="Q3390" s="1">
        <f>D3390/O3390*100</f>
        <v>-18.30985915492958</v>
      </c>
      <c r="R3390" s="1">
        <f>B3390/S3390</f>
        <v>-1.2502933846153843</v>
      </c>
      <c r="S3390" s="1">
        <f>($O3390+$O3390*($Q3390-$C$1)/$C$1)/$C3390</f>
        <v>-7.1503217644794033</v>
      </c>
      <c r="T3390" s="1">
        <f>($O3390+$O3390*($Q3390+T$2-$C$1)/$C$1)/$C3390</f>
        <v>-6.3692866178978074</v>
      </c>
      <c r="U3390" s="1">
        <f>($O3390+$O3390*($Q3390+U$2-$C$1)/$C$1)/$C3390</f>
        <v>-6.7598041911886053</v>
      </c>
      <c r="V3390" s="1">
        <f>($O3390+$O3390*($Q3390+V$2-$C$1)/$C$1)/$C3390</f>
        <v>-7.1503217644794033</v>
      </c>
      <c r="AA3390"/>
      <c r="AB3390"/>
    </row>
    <row r="3391" spans="1:28" hidden="1" x14ac:dyDescent="0.2">
      <c r="A3391" t="s">
        <v>3484</v>
      </c>
      <c r="B3391" s="5">
        <v>19.8</v>
      </c>
      <c r="C3391" s="2">
        <v>16082276</v>
      </c>
      <c r="D3391" s="2">
        <v>8000000</v>
      </c>
      <c r="E3391" t="s">
        <v>30</v>
      </c>
      <c r="F3391" s="2">
        <v>3000000</v>
      </c>
      <c r="G3391" s="1">
        <f>D3391/$C$3</f>
        <v>8.0441454659023248E-2</v>
      </c>
      <c r="H3391" s="1">
        <f>F3391/$C$3</f>
        <v>3.0165545497133722E-2</v>
      </c>
      <c r="I3391" s="1">
        <f>$B$3/G3391</f>
        <v>82.420190287500006</v>
      </c>
      <c r="J3391" s="1">
        <f>$B$3/H3391</f>
        <v>219.78717409999999</v>
      </c>
      <c r="K3391" s="4">
        <v>1659000000</v>
      </c>
      <c r="L3391" s="4">
        <v>1377000000</v>
      </c>
      <c r="M3391" s="1">
        <f>(K3391-L3391)/C3391</f>
        <v>17.534831512654055</v>
      </c>
      <c r="N3391" s="1">
        <f>B3391/M3391</f>
        <v>1.1291810808510638</v>
      </c>
      <c r="O3391" s="3">
        <v>282000000</v>
      </c>
      <c r="P3391" s="1">
        <f>F3391/O3391*100</f>
        <v>1.0638297872340425</v>
      </c>
      <c r="Q3391" s="1">
        <f>D3391/O3391*100</f>
        <v>2.8368794326241136</v>
      </c>
      <c r="R3391" s="1">
        <f>B3391/S3391</f>
        <v>3.9803633099999987</v>
      </c>
      <c r="S3391" s="1">
        <f>($O3391+$O3391*($Q3391-$C$1)/$C$1)/$C3391</f>
        <v>4.9744202872777477</v>
      </c>
      <c r="T3391" s="1">
        <f>($O3391+$O3391*($Q3391+T$2-$C$1)/$C$1)/$C3391</f>
        <v>8.4813865898085581</v>
      </c>
      <c r="U3391" s="1">
        <f>($O3391+$O3391*($Q3391+U$2-$C$1)/$C$1)/$C3391</f>
        <v>6.7279034385431533</v>
      </c>
      <c r="V3391" s="1">
        <f>($O3391+$O3391*($Q3391+V$2-$C$1)/$C$1)/$C3391</f>
        <v>4.9744202872777477</v>
      </c>
      <c r="AA3391"/>
      <c r="AB3391"/>
    </row>
    <row r="3392" spans="1:28" hidden="1" x14ac:dyDescent="0.2">
      <c r="A3392" t="s">
        <v>125</v>
      </c>
      <c r="B3392" s="5">
        <v>18.489999999999998</v>
      </c>
      <c r="C3392" s="2">
        <v>28581451</v>
      </c>
      <c r="D3392" s="2">
        <v>66000000</v>
      </c>
      <c r="E3392" t="s">
        <v>27</v>
      </c>
      <c r="F3392" s="2">
        <v>8000000</v>
      </c>
      <c r="G3392" s="1">
        <f>D3392/$C$3</f>
        <v>0.66364200093694181</v>
      </c>
      <c r="H3392" s="1">
        <f>F3392/$C$3</f>
        <v>8.0441454659023248E-2</v>
      </c>
      <c r="I3392" s="1">
        <f>$B$3/G3392</f>
        <v>9.9903260954545452</v>
      </c>
      <c r="J3392" s="1">
        <f>$B$3/H3392</f>
        <v>82.420190287500006</v>
      </c>
      <c r="K3392" s="2">
        <v>1212000000</v>
      </c>
      <c r="L3392" s="2">
        <v>795000000</v>
      </c>
      <c r="M3392" s="1">
        <f>(K3392-L3392)/C3392</f>
        <v>14.589882088211686</v>
      </c>
      <c r="N3392" s="1">
        <f>B3392/M3392</f>
        <v>1.2673166162829737</v>
      </c>
      <c r="O3392" s="2">
        <v>417000000</v>
      </c>
      <c r="P3392" s="1">
        <f>F3392/O3392*100</f>
        <v>1.9184652278177456</v>
      </c>
      <c r="Q3392" s="1">
        <f>D3392/O3392*100</f>
        <v>15.827338129496402</v>
      </c>
      <c r="R3392" s="1">
        <f>B3392/S3392</f>
        <v>0.80071368028787882</v>
      </c>
      <c r="S3392" s="1">
        <f>($O3392+$O3392*($Q3392-$C$1)/$C$1)/$C3392</f>
        <v>23.091899707960941</v>
      </c>
      <c r="T3392" s="1">
        <f>($O3392+$O3392*($Q3392+T$2-$C$1)/$C$1)/$C3392</f>
        <v>26.009876125603281</v>
      </c>
      <c r="U3392" s="1">
        <f>($O3392+$O3392*($Q3392+U$2-$C$1)/$C$1)/$C3392</f>
        <v>24.550887916782113</v>
      </c>
      <c r="V3392" s="1">
        <f>($O3392+$O3392*($Q3392+V$2-$C$1)/$C$1)/$C3392</f>
        <v>23.091899707960941</v>
      </c>
      <c r="AA3392"/>
      <c r="AB3392"/>
    </row>
    <row r="3393" spans="1:28" hidden="1" x14ac:dyDescent="0.2">
      <c r="A3393" t="s">
        <v>3486</v>
      </c>
      <c r="B3393" s="5">
        <v>21.06</v>
      </c>
      <c r="C3393" s="2">
        <v>62595000</v>
      </c>
      <c r="D3393" s="2">
        <v>2000000</v>
      </c>
      <c r="E3393" t="s">
        <v>27</v>
      </c>
      <c r="F3393" s="2">
        <v>16000000</v>
      </c>
      <c r="G3393" s="1">
        <f>D3393/$C$3</f>
        <v>2.0110363664755812E-2</v>
      </c>
      <c r="H3393" s="1">
        <f>F3393/$C$3</f>
        <v>0.1608829093180465</v>
      </c>
      <c r="I3393" s="1">
        <f>$B$3/G3393</f>
        <v>329.68076115000002</v>
      </c>
      <c r="J3393" s="1">
        <f>$B$3/H3393</f>
        <v>41.210095143750003</v>
      </c>
      <c r="K3393" s="4">
        <v>4584000000</v>
      </c>
      <c r="L3393" s="4">
        <v>2224000000</v>
      </c>
      <c r="M3393" s="1">
        <f>(K3393-L3393)/C3393</f>
        <v>37.702691908299386</v>
      </c>
      <c r="N3393" s="1">
        <f>B3393/M3393</f>
        <v>0.55858080508474572</v>
      </c>
      <c r="O3393" s="4">
        <v>2360000000</v>
      </c>
      <c r="P3393" s="1">
        <f>F3393/O3393*100</f>
        <v>0.67796610169491522</v>
      </c>
      <c r="Q3393" s="1">
        <f>D3393/O3393*100</f>
        <v>8.4745762711864403E-2</v>
      </c>
      <c r="R3393" s="1">
        <f>B3393/S3393</f>
        <v>65.912534999999991</v>
      </c>
      <c r="S3393" s="1">
        <f>($O3393+$O3393*($Q3393-$C$1)/$C$1)/$C3393</f>
        <v>0.31951433820592701</v>
      </c>
      <c r="T3393" s="1">
        <f>($O3393+$O3393*($Q3393+T$2-$C$1)/$C$1)/$C3393</f>
        <v>7.8600527198658039</v>
      </c>
      <c r="U3393" s="1">
        <f>($O3393+$O3393*($Q3393+U$2-$C$1)/$C$1)/$C3393</f>
        <v>4.0897835290358655</v>
      </c>
      <c r="V3393" s="1">
        <f>($O3393+$O3393*($Q3393+V$2-$C$1)/$C$1)/$C3393</f>
        <v>0.31951433820592701</v>
      </c>
      <c r="AA3393"/>
      <c r="AB3393"/>
    </row>
    <row r="3394" spans="1:28" hidden="1" x14ac:dyDescent="0.2">
      <c r="A3394" t="s">
        <v>3487</v>
      </c>
      <c r="B3394" s="5">
        <v>3.25</v>
      </c>
      <c r="C3394" s="2">
        <v>112986000</v>
      </c>
      <c r="D3394" s="2">
        <v>-69000000</v>
      </c>
      <c r="E3394" t="s">
        <v>27</v>
      </c>
      <c r="F3394" s="2">
        <v>-18000000</v>
      </c>
      <c r="G3394" s="1">
        <f>D3394/$C$3</f>
        <v>-0.69380754643407561</v>
      </c>
      <c r="H3394" s="1">
        <f>F3394/$C$3</f>
        <v>-0.18099327298280232</v>
      </c>
      <c r="I3394" s="1">
        <f>$B$3/G3394</f>
        <v>-9.5559640913043467</v>
      </c>
      <c r="J3394" s="1">
        <f>$B$3/H3394</f>
        <v>-36.631195683333331</v>
      </c>
      <c r="K3394" s="3">
        <v>865000000</v>
      </c>
      <c r="L3394" s="3">
        <v>228000000</v>
      </c>
      <c r="M3394" s="1">
        <f>(K3394-L3394)/C3394</f>
        <v>5.6378666383445735</v>
      </c>
      <c r="N3394" s="1">
        <f>B3394/M3394</f>
        <v>0.57645918367346938</v>
      </c>
      <c r="O3394" s="3">
        <v>637000000</v>
      </c>
      <c r="P3394" s="1">
        <f>F3394/O3394*100</f>
        <v>-2.8257456828885403</v>
      </c>
      <c r="Q3394" s="1">
        <f>D3394/O3394*100</f>
        <v>-10.832025117739404</v>
      </c>
      <c r="R3394" s="1">
        <f>B3394/S3394</f>
        <v>-0.53218043478260857</v>
      </c>
      <c r="S3394" s="1">
        <f>($O3394+$O3394*($Q3394-$C$1)/$C$1)/$C3394</f>
        <v>-6.1069513037013454</v>
      </c>
      <c r="T3394" s="1">
        <f>($O3394+$O3394*($Q3394+T$2-$C$1)/$C$1)/$C3394</f>
        <v>-4.9793779760324313</v>
      </c>
      <c r="U3394" s="1">
        <f>($O3394+$O3394*($Q3394+U$2-$C$1)/$C$1)/$C3394</f>
        <v>-5.5431646398668883</v>
      </c>
      <c r="V3394" s="1">
        <f>($O3394+$O3394*($Q3394+V$2-$C$1)/$C$1)/$C3394</f>
        <v>-6.1069513037013454</v>
      </c>
      <c r="AA3394"/>
      <c r="AB3394"/>
    </row>
    <row r="3395" spans="1:28" hidden="1" x14ac:dyDescent="0.2">
      <c r="A3395" t="s">
        <v>3488</v>
      </c>
      <c r="B3395" s="5">
        <v>14.37</v>
      </c>
      <c r="C3395" s="2">
        <v>17860856</v>
      </c>
      <c r="D3395" s="2">
        <v>3000000</v>
      </c>
      <c r="E3395" t="s">
        <v>27</v>
      </c>
      <c r="F3395" s="2">
        <v>0.71</v>
      </c>
      <c r="G3395" s="1">
        <f>D3395/$C$3</f>
        <v>3.0165545497133722E-2</v>
      </c>
      <c r="H3395" s="1">
        <f>F3395/$C$3</f>
        <v>7.1391791009883132E-9</v>
      </c>
      <c r="I3395" s="1">
        <f>$B$3/G3395</f>
        <v>219.78717409999999</v>
      </c>
      <c r="J3395" s="1">
        <f>$B$3/H3395</f>
        <v>928678200.4225353</v>
      </c>
      <c r="K3395" s="4">
        <v>1100000000</v>
      </c>
      <c r="L3395" s="3">
        <v>939000000</v>
      </c>
      <c r="M3395" s="1">
        <f>(K3395-L3395)/C3395</f>
        <v>9.0141256387711763</v>
      </c>
      <c r="N3395" s="1">
        <f>B3395/M3395</f>
        <v>1.5941646007453416</v>
      </c>
      <c r="O3395" s="3">
        <v>161000000</v>
      </c>
      <c r="P3395" s="1">
        <f>F3395/O3395*100</f>
        <v>4.4099378881987576E-7</v>
      </c>
      <c r="Q3395" s="1">
        <f>D3395/O3395*100</f>
        <v>1.8633540372670807</v>
      </c>
      <c r="R3395" s="1">
        <f>B3395/S3395</f>
        <v>8.5553500239999991</v>
      </c>
      <c r="S3395" s="1">
        <f>($O3395+$O3395*($Q3395-$C$1)/$C$1)/$C3395</f>
        <v>1.6796507401436975</v>
      </c>
      <c r="T3395" s="1">
        <f>($O3395+$O3395*($Q3395+T$2-$C$1)/$C$1)/$C3395</f>
        <v>3.4824758678979335</v>
      </c>
      <c r="U3395" s="1">
        <f>($O3395+$O3395*($Q3395+U$2-$C$1)/$C$1)/$C3395</f>
        <v>2.5810633040208151</v>
      </c>
      <c r="V3395" s="1">
        <f>($O3395+$O3395*($Q3395+V$2-$C$1)/$C$1)/$C3395</f>
        <v>1.6796507401436975</v>
      </c>
      <c r="AA3395"/>
      <c r="AB3395"/>
    </row>
    <row r="3396" spans="1:28" hidden="1" x14ac:dyDescent="0.2">
      <c r="A3396" t="s">
        <v>3489</v>
      </c>
      <c r="B3396" s="5">
        <v>16.97</v>
      </c>
      <c r="C3396" s="2">
        <v>32392000</v>
      </c>
      <c r="D3396" s="2">
        <v>-8000000</v>
      </c>
      <c r="E3396" t="s">
        <v>27</v>
      </c>
      <c r="F3396" s="2">
        <v>-0.69</v>
      </c>
      <c r="G3396" s="1">
        <f>D3396/$C$3</f>
        <v>-8.0441454659023248E-2</v>
      </c>
      <c r="H3396" s="1">
        <f>F3396/$C$3</f>
        <v>-6.9380754643407549E-9</v>
      </c>
      <c r="I3396" s="1">
        <f>$B$3/G3396</f>
        <v>-82.420190287500006</v>
      </c>
      <c r="J3396" s="1">
        <f>$B$3/H3396</f>
        <v>-955596409.13043487</v>
      </c>
      <c r="K3396" s="3">
        <v>229000000</v>
      </c>
      <c r="L3396" s="3">
        <v>34000000</v>
      </c>
      <c r="M3396" s="1">
        <f>(K3396-L3396)/C3396</f>
        <v>6.0200049394912325</v>
      </c>
      <c r="N3396" s="1">
        <f>B3396/M3396</f>
        <v>2.8189345641025638</v>
      </c>
      <c r="O3396" s="3">
        <v>195000000</v>
      </c>
      <c r="P3396" s="1">
        <f>F3396/O3396*100</f>
        <v>-3.5384615384615381E-7</v>
      </c>
      <c r="Q3396" s="1">
        <f>D3396/O3396*100</f>
        <v>-4.1025641025641022</v>
      </c>
      <c r="R3396" s="1">
        <f>B3396/S3396</f>
        <v>-6.8711529999999996</v>
      </c>
      <c r="S3396" s="1">
        <f>($O3396+$O3396*($Q3396-$C$1)/$C$1)/$C3396</f>
        <v>-2.4697456162015312</v>
      </c>
      <c r="T3396" s="1">
        <f>($O3396+$O3396*($Q3396+T$2-$C$1)/$C$1)/$C3396</f>
        <v>-1.2657446283032847</v>
      </c>
      <c r="U3396" s="1">
        <f>($O3396+$O3396*($Q3396+U$2-$C$1)/$C$1)/$C3396</f>
        <v>-1.867745122252408</v>
      </c>
      <c r="V3396" s="1">
        <f>($O3396+$O3396*($Q3396+V$2-$C$1)/$C$1)/$C3396</f>
        <v>-2.4697456162015312</v>
      </c>
      <c r="AA3396"/>
      <c r="AB3396"/>
    </row>
    <row r="3397" spans="1:28" hidden="1" x14ac:dyDescent="0.2">
      <c r="A3397" t="s">
        <v>3490</v>
      </c>
      <c r="B3397" s="5">
        <v>2.77</v>
      </c>
      <c r="C3397" s="2">
        <v>5246829</v>
      </c>
      <c r="D3397" s="2">
        <v>-41000000</v>
      </c>
      <c r="E3397" t="s">
        <v>27</v>
      </c>
      <c r="F3397" s="2">
        <v>-6000000</v>
      </c>
      <c r="G3397" s="1">
        <f>D3397/$C$3</f>
        <v>-0.41226245512749415</v>
      </c>
      <c r="H3397" s="1">
        <f>F3397/$C$3</f>
        <v>-6.0331090994267443E-2</v>
      </c>
      <c r="I3397" s="1">
        <f>$B$3/G3397</f>
        <v>-16.081988348780488</v>
      </c>
      <c r="J3397" s="1">
        <f>$B$3/H3397</f>
        <v>-109.89358704999999</v>
      </c>
      <c r="K3397" s="3">
        <v>19000000</v>
      </c>
      <c r="L3397" s="3">
        <v>4000000</v>
      </c>
      <c r="M3397" s="1">
        <f>(K3397-L3397)/C3397</f>
        <v>2.8588696143899486</v>
      </c>
      <c r="N3397" s="1">
        <f>B3397/M3397</f>
        <v>0.968914422</v>
      </c>
      <c r="O3397" s="3">
        <v>16000000</v>
      </c>
      <c r="P3397" s="1">
        <f>F3397/O3397*100</f>
        <v>-37.5</v>
      </c>
      <c r="Q3397" s="1">
        <f>D3397/O3397*100</f>
        <v>-256.25</v>
      </c>
      <c r="R3397" s="1">
        <f>B3397/S3397</f>
        <v>-3.5448088609756095E-2</v>
      </c>
      <c r="S3397" s="1">
        <f>($O3397+$O3397*($Q3397-$C$1)/$C$1)/$C3397</f>
        <v>-78.142436126658595</v>
      </c>
      <c r="T3397" s="1">
        <f>($O3397+$O3397*($Q3397+T$2-$C$1)/$C$1)/$C3397</f>
        <v>-77.532543942255401</v>
      </c>
      <c r="U3397" s="1">
        <f>($O3397+$O3397*($Q3397+U$2-$C$1)/$C$1)/$C3397</f>
        <v>-77.837490034457005</v>
      </c>
      <c r="V3397" s="1">
        <f>($O3397+$O3397*($Q3397+V$2-$C$1)/$C$1)/$C3397</f>
        <v>-78.142436126658595</v>
      </c>
      <c r="AA3397"/>
      <c r="AB3397"/>
    </row>
    <row r="3398" spans="1:28" hidden="1" x14ac:dyDescent="0.2">
      <c r="A3398" t="s">
        <v>3491</v>
      </c>
      <c r="B3398" s="5">
        <v>7.47</v>
      </c>
      <c r="C3398" s="2">
        <v>103600000</v>
      </c>
      <c r="D3398" s="2">
        <v>5000000</v>
      </c>
      <c r="E3398" t="s">
        <v>27</v>
      </c>
      <c r="F3398" s="2">
        <v>-83000000</v>
      </c>
      <c r="G3398" s="1">
        <f>D3398/$C$3</f>
        <v>5.027590916188953E-2</v>
      </c>
      <c r="H3398" s="1">
        <f>F3398/$C$3</f>
        <v>-0.83458009208736628</v>
      </c>
      <c r="I3398" s="1">
        <f>$B$3/G3398</f>
        <v>131.87230446000001</v>
      </c>
      <c r="J3398" s="1">
        <f>$B$3/H3398</f>
        <v>-7.9441147265060241</v>
      </c>
      <c r="K3398" s="4">
        <v>6793000000</v>
      </c>
      <c r="L3398" s="4">
        <v>3808000000</v>
      </c>
      <c r="M3398" s="1">
        <f>(K3398-L3398)/C3398</f>
        <v>28.812741312741313</v>
      </c>
      <c r="N3398" s="1">
        <f>B3398/M3398</f>
        <v>0.2592603015075377</v>
      </c>
      <c r="O3398" s="4">
        <v>2940000000</v>
      </c>
      <c r="P3398" s="1">
        <f>F3398/O3398*100</f>
        <v>-2.8231292517006805</v>
      </c>
      <c r="Q3398" s="1">
        <f>D3398/O3398*100</f>
        <v>0.17006802721088435</v>
      </c>
      <c r="R3398" s="1">
        <f>B3398/S3398</f>
        <v>15.47784</v>
      </c>
      <c r="S3398" s="1">
        <f>($O3398+$O3398*($Q3398-$C$1)/$C$1)/$C3398</f>
        <v>0.4826254826254826</v>
      </c>
      <c r="T3398" s="1">
        <f>($O3398+$O3398*($Q3398+T$2-$C$1)/$C$1)/$C3398</f>
        <v>6.1583011583011587</v>
      </c>
      <c r="U3398" s="1">
        <f>($O3398+$O3398*($Q3398+U$2-$C$1)/$C$1)/$C3398</f>
        <v>3.3204633204633205</v>
      </c>
      <c r="V3398" s="1">
        <f>($O3398+$O3398*($Q3398+V$2-$C$1)/$C$1)/$C3398</f>
        <v>0.4826254826254826</v>
      </c>
      <c r="AA3398"/>
      <c r="AB3398"/>
    </row>
    <row r="3399" spans="1:28" hidden="1" x14ac:dyDescent="0.2">
      <c r="A3399" t="s">
        <v>3492</v>
      </c>
      <c r="B3399" s="5">
        <v>29.14</v>
      </c>
      <c r="C3399" s="2">
        <v>19484905</v>
      </c>
      <c r="D3399" s="2">
        <v>44000000</v>
      </c>
      <c r="E3399" t="s">
        <v>27</v>
      </c>
      <c r="F3399" s="2">
        <v>12000000</v>
      </c>
      <c r="G3399" s="1">
        <f>D3399/$C$3</f>
        <v>0.44242800062462789</v>
      </c>
      <c r="H3399" s="1">
        <f>F3399/$C$3</f>
        <v>0.12066218198853489</v>
      </c>
      <c r="I3399" s="1">
        <f>$B$3/G3399</f>
        <v>14.985489143181818</v>
      </c>
      <c r="J3399" s="1">
        <f>$B$3/H3399</f>
        <v>54.946793524999997</v>
      </c>
      <c r="K3399" s="4">
        <v>4925000000</v>
      </c>
      <c r="L3399" s="4">
        <v>4430000000</v>
      </c>
      <c r="M3399" s="1">
        <f>(K3399-L3399)/C3399</f>
        <v>25.404280903602046</v>
      </c>
      <c r="N3399" s="1">
        <f>B3399/M3399</f>
        <v>1.1470507711111111</v>
      </c>
      <c r="O3399" s="3">
        <v>495000000</v>
      </c>
      <c r="P3399" s="1">
        <f>F3399/O3399*100</f>
        <v>2.4242424242424243</v>
      </c>
      <c r="Q3399" s="1">
        <f>D3399/O3399*100</f>
        <v>8.8888888888888893</v>
      </c>
      <c r="R3399" s="1">
        <f>B3399/S3399</f>
        <v>1.2904321175000002</v>
      </c>
      <c r="S3399" s="1">
        <f>($O3399+$O3399*($Q3399-$C$1)/$C$1)/$C3399</f>
        <v>22.581583025424038</v>
      </c>
      <c r="T3399" s="1">
        <f>($O3399+$O3399*($Q3399+T$2-$C$1)/$C$1)/$C3399</f>
        <v>27.662439206144448</v>
      </c>
      <c r="U3399" s="1">
        <f>($O3399+$O3399*($Q3399+U$2-$C$1)/$C$1)/$C3399</f>
        <v>25.122011115784243</v>
      </c>
      <c r="V3399" s="1">
        <f>($O3399+$O3399*($Q3399+V$2-$C$1)/$C$1)/$C3399</f>
        <v>22.581583025424038</v>
      </c>
      <c r="AA3399"/>
      <c r="AB3399"/>
    </row>
    <row r="3400" spans="1:28" hidden="1" x14ac:dyDescent="0.2">
      <c r="A3400" t="s">
        <v>1517</v>
      </c>
      <c r="B3400" s="5">
        <v>48.49</v>
      </c>
      <c r="C3400" s="2">
        <v>743000000</v>
      </c>
      <c r="D3400" s="2">
        <v>4499000000</v>
      </c>
      <c r="E3400" t="s">
        <v>27</v>
      </c>
      <c r="F3400" s="2">
        <v>333000000</v>
      </c>
      <c r="G3400" s="1">
        <f>D3400/$C$3</f>
        <v>45.238263063868203</v>
      </c>
      <c r="H3400" s="1">
        <f>F3400/$C$3</f>
        <v>3.3483755501818431</v>
      </c>
      <c r="I3400" s="1">
        <f>$B$3/G3400</f>
        <v>0.14655735103356302</v>
      </c>
      <c r="J3400" s="1">
        <f>$B$3/H3400</f>
        <v>1.9800646315315313</v>
      </c>
      <c r="K3400" s="2">
        <v>64937000000</v>
      </c>
      <c r="L3400" s="2">
        <v>46951000000</v>
      </c>
      <c r="M3400" s="1">
        <f>(K3400-L3400)/C3400</f>
        <v>24.207267833109018</v>
      </c>
      <c r="N3400" s="1">
        <f>B3400/M3400</f>
        <v>2.0031174246636274</v>
      </c>
      <c r="O3400" s="2">
        <v>17399000000</v>
      </c>
      <c r="P3400" s="1">
        <f>F3400/O3400*100</f>
        <v>1.9139030978791887</v>
      </c>
      <c r="Q3400" s="1">
        <f>D3400/O3400*100</f>
        <v>25.857807919995402</v>
      </c>
      <c r="R3400" s="1">
        <f>B3400/S3400</f>
        <v>0.80080173371860408</v>
      </c>
      <c r="S3400" s="1">
        <f>($O3400+$O3400*($Q3400-$C$1)/$C$1)/$C3400</f>
        <v>60.551816958277257</v>
      </c>
      <c r="T3400" s="1">
        <f>($O3400+$O3400*($Q3400+T$2-$C$1)/$C$1)/$C3400</f>
        <v>65.235262449528932</v>
      </c>
      <c r="U3400" s="1">
        <f>($O3400+$O3400*($Q3400+U$2-$C$1)/$C$1)/$C3400</f>
        <v>62.893539703903095</v>
      </c>
      <c r="V3400" s="1">
        <f>($O3400+$O3400*($Q3400+V$2-$C$1)/$C$1)/$C3400</f>
        <v>60.551816958277257</v>
      </c>
      <c r="AA3400"/>
      <c r="AB3400"/>
    </row>
    <row r="3401" spans="1:28" hidden="1" x14ac:dyDescent="0.2">
      <c r="A3401" t="s">
        <v>3494</v>
      </c>
      <c r="B3401" s="5">
        <v>14.02</v>
      </c>
      <c r="C3401" s="2">
        <v>3351000</v>
      </c>
      <c r="D3401" s="2">
        <v>2000000</v>
      </c>
      <c r="E3401" t="s">
        <v>114</v>
      </c>
      <c r="F3401" s="2">
        <v>0.19</v>
      </c>
      <c r="G3401" s="1">
        <f>D3401/$C$3</f>
        <v>2.0110363664755812E-2</v>
      </c>
      <c r="H3401" s="1">
        <f>F3401/$C$3</f>
        <v>1.9104845481518022E-9</v>
      </c>
      <c r="I3401" s="1">
        <f>$B$3/G3401</f>
        <v>329.68076115000002</v>
      </c>
      <c r="J3401" s="1">
        <f>$B$3/H3401</f>
        <v>3470323801.5789475</v>
      </c>
      <c r="K3401" s="3">
        <v>72000000</v>
      </c>
      <c r="L3401" s="3">
        <v>17000000</v>
      </c>
      <c r="M3401" s="1">
        <f>(K3401-L3401)/C3401</f>
        <v>16.413011041480154</v>
      </c>
      <c r="N3401" s="1">
        <f>B3401/M3401</f>
        <v>0.85420036363636365</v>
      </c>
      <c r="O3401" s="3">
        <v>55000000</v>
      </c>
      <c r="P3401" s="1">
        <f>F3401/O3401*100</f>
        <v>3.4545454545454544E-7</v>
      </c>
      <c r="Q3401" s="1">
        <f>D3401/O3401*100</f>
        <v>3.6363636363636362</v>
      </c>
      <c r="R3401" s="1">
        <f>B3401/S3401</f>
        <v>2.3490510000000002</v>
      </c>
      <c r="S3401" s="1">
        <f>($O3401+$O3401*($Q3401-$C$1)/$C$1)/$C3401</f>
        <v>5.9683676514473287</v>
      </c>
      <c r="T3401" s="1">
        <f>($O3401+$O3401*($Q3401+T$2-$C$1)/$C$1)/$C3401</f>
        <v>9.2509698597433605</v>
      </c>
      <c r="U3401" s="1">
        <f>($O3401+$O3401*($Q3401+U$2-$C$1)/$C$1)/$C3401</f>
        <v>7.6096687555953446</v>
      </c>
      <c r="V3401" s="1">
        <f>($O3401+$O3401*($Q3401+V$2-$C$1)/$C$1)/$C3401</f>
        <v>5.9683676514473287</v>
      </c>
      <c r="AA3401"/>
      <c r="AB3401"/>
    </row>
    <row r="3402" spans="1:28" hidden="1" x14ac:dyDescent="0.2">
      <c r="A3402" t="s">
        <v>3495</v>
      </c>
      <c r="B3402" s="5">
        <v>23.35</v>
      </c>
      <c r="C3402" s="2">
        <v>94093000</v>
      </c>
      <c r="D3402" s="2">
        <v>84000000</v>
      </c>
      <c r="E3402" t="s">
        <v>648</v>
      </c>
      <c r="F3402" s="2">
        <v>-33000000</v>
      </c>
      <c r="G3402" s="1">
        <f>D3402/$C$3</f>
        <v>0.84463527391974413</v>
      </c>
      <c r="H3402" s="1">
        <f>F3402/$C$3</f>
        <v>-0.33182100046847091</v>
      </c>
      <c r="I3402" s="1">
        <f>$B$3/G3402</f>
        <v>7.8495419321428574</v>
      </c>
      <c r="J3402" s="1">
        <f>$B$3/H3402</f>
        <v>-19.98065219090909</v>
      </c>
      <c r="K3402" s="4">
        <v>3435000000</v>
      </c>
      <c r="L3402" s="4">
        <v>1977000000</v>
      </c>
      <c r="M3402" s="1">
        <f>(K3402-L3402)/C3402</f>
        <v>15.495307833738961</v>
      </c>
      <c r="N3402" s="1">
        <f>B3402/M3402</f>
        <v>1.5069077846364884</v>
      </c>
      <c r="O3402" s="4">
        <v>1456000000</v>
      </c>
      <c r="P3402" s="1">
        <f>F3402/O3402*100</f>
        <v>-2.2664835164835164</v>
      </c>
      <c r="Q3402" s="1">
        <f>D3402/O3402*100</f>
        <v>5.7692307692307692</v>
      </c>
      <c r="R3402" s="1">
        <f>B3402/S3402</f>
        <v>2.6155613690476192</v>
      </c>
      <c r="S3402" s="1">
        <f>($O3402+$O3402*($Q3402-$C$1)/$C$1)/$C3402</f>
        <v>8.9273378465985775</v>
      </c>
      <c r="T3402" s="1">
        <f>($O3402+$O3402*($Q3402+T$2-$C$1)/$C$1)/$C3402</f>
        <v>12.022148300086085</v>
      </c>
      <c r="U3402" s="1">
        <f>($O3402+$O3402*($Q3402+U$2-$C$1)/$C$1)/$C3402</f>
        <v>10.474743073342331</v>
      </c>
      <c r="V3402" s="1">
        <f>($O3402+$O3402*($Q3402+V$2-$C$1)/$C$1)/$C3402</f>
        <v>8.9273378465985775</v>
      </c>
      <c r="AA3402"/>
      <c r="AB3402"/>
    </row>
    <row r="3403" spans="1:28" hidden="1" x14ac:dyDescent="0.2">
      <c r="A3403" t="s">
        <v>3496</v>
      </c>
      <c r="B3403" s="5">
        <v>26.9</v>
      </c>
      <c r="C3403" s="2">
        <v>97600393</v>
      </c>
      <c r="D3403" s="2">
        <v>142000000</v>
      </c>
      <c r="E3403" t="s">
        <v>33</v>
      </c>
      <c r="F3403" s="2">
        <v>-51000000</v>
      </c>
      <c r="G3403" s="1">
        <f>D3403/$C$3</f>
        <v>1.4278358201976629</v>
      </c>
      <c r="H3403" s="1">
        <f>F3403/$C$3</f>
        <v>-0.51281427345127328</v>
      </c>
      <c r="I3403" s="1">
        <f>$B$3/G3403</f>
        <v>4.6433910021126756</v>
      </c>
      <c r="J3403" s="1">
        <f>$B$3/H3403</f>
        <v>-12.928657299999999</v>
      </c>
      <c r="K3403" s="4">
        <v>5396000000</v>
      </c>
      <c r="L3403" s="4">
        <v>3567000000</v>
      </c>
      <c r="M3403" s="1">
        <f>(K3403-L3403)/C3403</f>
        <v>18.739678640433343</v>
      </c>
      <c r="N3403" s="1">
        <f>B3403/M3403</f>
        <v>1.4354568462001094</v>
      </c>
      <c r="O3403" s="3">
        <v>789000000</v>
      </c>
      <c r="P3403" s="1">
        <f>F3403/O3403*100</f>
        <v>-6.4638783269961975</v>
      </c>
      <c r="Q3403" s="1">
        <f>D3403/O3403*100</f>
        <v>17.99746514575412</v>
      </c>
      <c r="R3403" s="1">
        <f>B3403/S3403</f>
        <v>1.848908853309859</v>
      </c>
      <c r="S3403" s="1">
        <f>($O3403+$O3403*($Q3403-$C$1)/$C$1)/$C3403</f>
        <v>14.549121743802814</v>
      </c>
      <c r="T3403" s="1">
        <f>($O3403+$O3403*($Q3403+T$2-$C$1)/$C$1)/$C3403</f>
        <v>16.165918512233858</v>
      </c>
      <c r="U3403" s="1">
        <f>($O3403+$O3403*($Q3403+U$2-$C$1)/$C$1)/$C3403</f>
        <v>15.357520128018336</v>
      </c>
      <c r="V3403" s="1">
        <f>($O3403+$O3403*($Q3403+V$2-$C$1)/$C$1)/$C3403</f>
        <v>14.549121743802814</v>
      </c>
      <c r="AA3403"/>
      <c r="AB3403"/>
    </row>
    <row r="3404" spans="1:28" hidden="1" x14ac:dyDescent="0.2">
      <c r="A3404" t="s">
        <v>3497</v>
      </c>
      <c r="B3404" s="5">
        <v>8.49</v>
      </c>
      <c r="C3404" s="2">
        <v>199343000</v>
      </c>
      <c r="D3404" s="2">
        <v>-321000000</v>
      </c>
      <c r="E3404" t="s">
        <v>27</v>
      </c>
      <c r="F3404" s="2">
        <v>-262000000</v>
      </c>
      <c r="G3404" s="1">
        <f>D3404/$C$3</f>
        <v>-3.2277133681933079</v>
      </c>
      <c r="H3404" s="1">
        <f>F3404/$C$3</f>
        <v>-2.6344576400830118</v>
      </c>
      <c r="I3404" s="1">
        <f>$B$3/G3404</f>
        <v>-2.0540857392523364</v>
      </c>
      <c r="J3404" s="1">
        <f>$B$3/H3404</f>
        <v>-2.5166470316793892</v>
      </c>
      <c r="K3404" s="4">
        <v>4609000000</v>
      </c>
      <c r="L3404" s="4">
        <v>1666000000</v>
      </c>
      <c r="M3404" s="1">
        <f>(K3404-L3404)/C3404</f>
        <v>14.763498091229689</v>
      </c>
      <c r="N3404" s="1">
        <f>B3404/M3404</f>
        <v>0.57506696228338439</v>
      </c>
      <c r="O3404" s="4">
        <v>2943000000</v>
      </c>
      <c r="P3404" s="1">
        <f>F3404/O3404*100</f>
        <v>-8.9024804621134894</v>
      </c>
      <c r="Q3404" s="1">
        <f>D3404/O3404*100</f>
        <v>-10.9072375127421</v>
      </c>
      <c r="R3404" s="1">
        <f>B3404/S3404</f>
        <v>-0.52723428971962616</v>
      </c>
      <c r="S3404" s="1">
        <f>($O3404+$O3404*($Q3404-$C$1)/$C$1)/$C3404</f>
        <v>-16.102898019995685</v>
      </c>
      <c r="T3404" s="1">
        <f>($O3404+$O3404*($Q3404+T$2-$C$1)/$C$1)/$C3404</f>
        <v>-13.150198401749748</v>
      </c>
      <c r="U3404" s="1">
        <f>($O3404+$O3404*($Q3404+U$2-$C$1)/$C$1)/$C3404</f>
        <v>-14.626548210872716</v>
      </c>
      <c r="V3404" s="1">
        <f>($O3404+$O3404*($Q3404+V$2-$C$1)/$C$1)/$C3404</f>
        <v>-16.102898019995685</v>
      </c>
      <c r="AA3404"/>
      <c r="AB3404"/>
    </row>
    <row r="3405" spans="1:28" hidden="1" x14ac:dyDescent="0.2">
      <c r="A3405" t="s">
        <v>3498</v>
      </c>
      <c r="B3405" s="5">
        <v>1.55</v>
      </c>
      <c r="C3405" s="2">
        <v>31030929</v>
      </c>
      <c r="D3405" s="2">
        <v>-18000000</v>
      </c>
      <c r="E3405" t="s">
        <v>27</v>
      </c>
      <c r="F3405" s="2">
        <v>-3000000</v>
      </c>
      <c r="G3405" s="1">
        <f>D3405/$C$3</f>
        <v>-0.18099327298280232</v>
      </c>
      <c r="H3405" s="1">
        <f>F3405/$C$3</f>
        <v>-3.0165545497133722E-2</v>
      </c>
      <c r="I3405" s="1">
        <f>$B$3/G3405</f>
        <v>-36.631195683333331</v>
      </c>
      <c r="J3405" s="1">
        <f>$B$3/H3405</f>
        <v>-219.78717409999999</v>
      </c>
      <c r="K3405" s="3">
        <v>4000000</v>
      </c>
      <c r="L3405" s="3">
        <v>7000000</v>
      </c>
      <c r="M3405" s="1">
        <f>(K3405-L3405)/C3405</f>
        <v>-9.6677737234357367E-2</v>
      </c>
      <c r="N3405" s="1">
        <f>B3405/M3405</f>
        <v>-16.03264665</v>
      </c>
      <c r="O3405" s="3">
        <v>-2000000</v>
      </c>
      <c r="P3405" s="1">
        <f>F3405/O3405*100</f>
        <v>150</v>
      </c>
      <c r="Q3405" s="1">
        <f>D3405/O3405*100</f>
        <v>900</v>
      </c>
      <c r="R3405" s="1">
        <f>B3405/S3405</f>
        <v>-0.2672107775</v>
      </c>
      <c r="S3405" s="1">
        <f>($O3405+$O3405*($Q3405-$C$1)/$C$1)/$C3405</f>
        <v>-5.8006642340614425</v>
      </c>
      <c r="T3405" s="1">
        <f>($O3405+$O3405*($Q3405+T$2-$C$1)/$C$1)/$C3405</f>
        <v>-5.8135545990260233</v>
      </c>
      <c r="U3405" s="1">
        <f>($O3405+$O3405*($Q3405+U$2-$C$1)/$C$1)/$C3405</f>
        <v>-5.8071094165437325</v>
      </c>
      <c r="V3405" s="1">
        <f>($O3405+$O3405*($Q3405+V$2-$C$1)/$C$1)/$C3405</f>
        <v>-5.8006642340614425</v>
      </c>
      <c r="AA3405"/>
      <c r="AB3405"/>
    </row>
    <row r="3406" spans="1:28" hidden="1" x14ac:dyDescent="0.2">
      <c r="A3406" t="s">
        <v>3499</v>
      </c>
      <c r="B3406" s="5">
        <v>138.66999999999999</v>
      </c>
      <c r="C3406" s="2">
        <v>55713000</v>
      </c>
      <c r="D3406" s="2">
        <v>54000000</v>
      </c>
      <c r="E3406" t="s">
        <v>30</v>
      </c>
      <c r="F3406" s="2">
        <v>14000000</v>
      </c>
      <c r="G3406" s="1">
        <f>D3406/$C$3</f>
        <v>0.54297981894840697</v>
      </c>
      <c r="H3406" s="1">
        <f>F3406/$C$3</f>
        <v>0.1407725456532907</v>
      </c>
      <c r="I3406" s="1">
        <f>$B$3/G3406</f>
        <v>12.210398561111111</v>
      </c>
      <c r="J3406" s="1">
        <f>$B$3/H3406</f>
        <v>47.097251592857141</v>
      </c>
      <c r="K3406" s="4">
        <v>1598000000</v>
      </c>
      <c r="L3406" s="4">
        <v>1289000000</v>
      </c>
      <c r="M3406" s="1">
        <f>(K3406-L3406)/C3406</f>
        <v>5.5462818372731677</v>
      </c>
      <c r="N3406" s="1">
        <f>B3406/M3406</f>
        <v>25.002335631067961</v>
      </c>
      <c r="O3406" s="3">
        <v>309000000</v>
      </c>
      <c r="P3406" s="1">
        <f>F3406/O3406*100</f>
        <v>4.5307443365695796</v>
      </c>
      <c r="Q3406" s="1">
        <f>D3406/O3406*100</f>
        <v>17.475728155339805</v>
      </c>
      <c r="R3406" s="1">
        <f>B3406/S3406</f>
        <v>14.306892055555554</v>
      </c>
      <c r="S3406" s="1">
        <f>($O3406+$O3406*($Q3406-$C$1)/$C$1)/$C3406</f>
        <v>9.6925313661084491</v>
      </c>
      <c r="T3406" s="1">
        <f>($O3406+$O3406*($Q3406+T$2-$C$1)/$C$1)/$C3406</f>
        <v>10.801787733563081</v>
      </c>
      <c r="U3406" s="1">
        <f>($O3406+$O3406*($Q3406+U$2-$C$1)/$C$1)/$C3406</f>
        <v>10.247159549835766</v>
      </c>
      <c r="V3406" s="1">
        <f>($O3406+$O3406*($Q3406+V$2-$C$1)/$C$1)/$C3406</f>
        <v>9.6925313661084491</v>
      </c>
      <c r="AA3406"/>
      <c r="AB3406"/>
    </row>
    <row r="3407" spans="1:28" hidden="1" x14ac:dyDescent="0.2">
      <c r="A3407" t="s">
        <v>3500</v>
      </c>
      <c r="B3407" s="5">
        <v>88.91</v>
      </c>
      <c r="C3407" s="2">
        <v>360600000</v>
      </c>
      <c r="D3407" s="2">
        <v>1034000000</v>
      </c>
      <c r="E3407" t="s">
        <v>53</v>
      </c>
      <c r="F3407" s="2">
        <v>259000000</v>
      </c>
      <c r="G3407" s="1">
        <f>D3407/$C$3</f>
        <v>10.397058014678755</v>
      </c>
      <c r="H3407" s="1">
        <f>F3407/$C$3</f>
        <v>2.6042920945858778</v>
      </c>
      <c r="I3407" s="1">
        <f>$B$3/G3407</f>
        <v>0.63768038907156677</v>
      </c>
      <c r="J3407" s="1">
        <f>$B$3/H3407</f>
        <v>2.5457973833976832</v>
      </c>
      <c r="K3407" s="4">
        <v>8702000000</v>
      </c>
      <c r="L3407" s="4">
        <v>6132000000</v>
      </c>
      <c r="M3407" s="1">
        <f>(K3407-L3407)/C3407</f>
        <v>7.1270105379922351</v>
      </c>
      <c r="N3407" s="1">
        <f>B3407/M3407</f>
        <v>12.47507626459144</v>
      </c>
      <c r="O3407" s="4">
        <v>2569000000</v>
      </c>
      <c r="P3407" s="1">
        <f>F3407/O3407*100</f>
        <v>10.081743869209809</v>
      </c>
      <c r="Q3407" s="1">
        <f>D3407/O3407*100</f>
        <v>40.249124172829895</v>
      </c>
      <c r="R3407" s="1">
        <f>B3407/S3407</f>
        <v>3.1006717601547389</v>
      </c>
      <c r="S3407" s="1">
        <f>($O3407+$O3407*($Q3407-$C$1)/$C$1)/$C3407</f>
        <v>28.674431503050471</v>
      </c>
      <c r="T3407" s="1">
        <f>($O3407+$O3407*($Q3407+T$2-$C$1)/$C$1)/$C3407</f>
        <v>30.099278979478647</v>
      </c>
      <c r="U3407" s="1">
        <f>($O3407+$O3407*($Q3407+U$2-$C$1)/$C$1)/$C3407</f>
        <v>29.386855241264559</v>
      </c>
      <c r="V3407" s="1">
        <f>($O3407+$O3407*($Q3407+V$2-$C$1)/$C$1)/$C3407</f>
        <v>28.674431503050471</v>
      </c>
      <c r="AA3407"/>
      <c r="AB3407"/>
    </row>
    <row r="3408" spans="1:28" hidden="1" x14ac:dyDescent="0.2">
      <c r="A3408" t="s">
        <v>3501</v>
      </c>
      <c r="B3408" s="5">
        <v>314.81</v>
      </c>
      <c r="C3408" s="2">
        <v>58383000</v>
      </c>
      <c r="D3408" s="2">
        <v>137000000</v>
      </c>
      <c r="E3408" t="s">
        <v>27</v>
      </c>
      <c r="F3408" s="2">
        <v>39000000</v>
      </c>
      <c r="G3408" s="1">
        <f>D3408/$C$3</f>
        <v>1.3775599110357732</v>
      </c>
      <c r="H3408" s="1">
        <f>F3408/$C$3</f>
        <v>0.39215209146273838</v>
      </c>
      <c r="I3408" s="1">
        <f>$B$3/G3408</f>
        <v>4.8128578270072992</v>
      </c>
      <c r="J3408" s="1">
        <f>$B$3/H3408</f>
        <v>16.9067057</v>
      </c>
      <c r="K3408" s="4">
        <v>1592000000</v>
      </c>
      <c r="L3408" s="4">
        <v>1117000000</v>
      </c>
      <c r="M3408" s="1">
        <f>(K3408-L3408)/C3408</f>
        <v>8.1359299796173552</v>
      </c>
      <c r="N3408" s="1">
        <f>B3408/M3408</f>
        <v>38.69379416842105</v>
      </c>
      <c r="O3408" s="3">
        <v>475000000</v>
      </c>
      <c r="P3408" s="1">
        <f>F3408/O3408*100</f>
        <v>8.2105263157894743</v>
      </c>
      <c r="Q3408" s="1">
        <f>D3408/O3408*100</f>
        <v>28.842105263157897</v>
      </c>
      <c r="R3408" s="1">
        <f>B3408/S3408</f>
        <v>13.415731554744523</v>
      </c>
      <c r="S3408" s="1">
        <f>($O3408+$O3408*($Q3408-$C$1)/$C$1)/$C3408</f>
        <v>23.465734888580585</v>
      </c>
      <c r="T3408" s="1">
        <f>($O3408+$O3408*($Q3408+T$2-$C$1)/$C$1)/$C3408</f>
        <v>25.092920884504053</v>
      </c>
      <c r="U3408" s="1">
        <f>($O3408+$O3408*($Q3408+U$2-$C$1)/$C$1)/$C3408</f>
        <v>24.279327886542319</v>
      </c>
      <c r="V3408" s="1">
        <f>($O3408+$O3408*($Q3408+V$2-$C$1)/$C$1)/$C3408</f>
        <v>23.465734888580585</v>
      </c>
      <c r="AA3408"/>
      <c r="AB3408"/>
    </row>
    <row r="3409" spans="1:28" hidden="1" x14ac:dyDescent="0.2">
      <c r="A3409" t="s">
        <v>3502</v>
      </c>
      <c r="B3409" s="5">
        <v>9.65</v>
      </c>
      <c r="C3409" s="2">
        <v>54588470</v>
      </c>
      <c r="D3409" s="2">
        <v>3000000</v>
      </c>
      <c r="E3409" t="s">
        <v>27</v>
      </c>
      <c r="F3409" s="2">
        <v>3000000</v>
      </c>
      <c r="G3409" s="1">
        <f>D3409/$C$3</f>
        <v>3.0165545497133722E-2</v>
      </c>
      <c r="H3409" s="1">
        <f>F3409/$C$3</f>
        <v>3.0165545497133722E-2</v>
      </c>
      <c r="I3409" s="1">
        <f>$B$3/G3409</f>
        <v>219.78717409999999</v>
      </c>
      <c r="J3409" s="1">
        <f>$B$3/H3409</f>
        <v>219.78717409999999</v>
      </c>
      <c r="K3409" s="3">
        <v>48000000</v>
      </c>
      <c r="L3409" s="3">
        <v>31000000</v>
      </c>
      <c r="M3409" s="1">
        <f>(K3409-L3409)/C3409</f>
        <v>0.31142107481671494</v>
      </c>
      <c r="N3409" s="1">
        <f>B3409/M3409</f>
        <v>30.986984441176475</v>
      </c>
      <c r="O3409" s="3">
        <v>17000000</v>
      </c>
      <c r="P3409" s="1">
        <f>F3409/O3409*100</f>
        <v>17.647058823529413</v>
      </c>
      <c r="Q3409" s="1">
        <f>D3409/O3409*100</f>
        <v>17.647058823529413</v>
      </c>
      <c r="R3409" s="1">
        <f>B3409/S3409</f>
        <v>17.559291183333336</v>
      </c>
      <c r="S3409" s="1">
        <f>($O3409+$O3409*($Q3409-$C$1)/$C$1)/$C3409</f>
        <v>0.54956660261773227</v>
      </c>
      <c r="T3409" s="1">
        <f>($O3409+$O3409*($Q3409+T$2-$C$1)/$C$1)/$C3409</f>
        <v>0.61185081758107529</v>
      </c>
      <c r="U3409" s="1">
        <f>($O3409+$O3409*($Q3409+U$2-$C$1)/$C$1)/$C3409</f>
        <v>0.58070871009940384</v>
      </c>
      <c r="V3409" s="1">
        <f>($O3409+$O3409*($Q3409+V$2-$C$1)/$C$1)/$C3409</f>
        <v>0.54956660261773227</v>
      </c>
      <c r="AA3409"/>
      <c r="AB3409"/>
    </row>
    <row r="3410" spans="1:28" hidden="1" x14ac:dyDescent="0.2">
      <c r="A3410" t="s">
        <v>3503</v>
      </c>
      <c r="B3410" s="5">
        <v>116.98</v>
      </c>
      <c r="C3410" s="2">
        <v>1188000000</v>
      </c>
      <c r="D3410" s="2">
        <v>2057000000</v>
      </c>
      <c r="E3410" t="s">
        <v>27</v>
      </c>
      <c r="F3410" s="2">
        <v>462000000</v>
      </c>
      <c r="G3410" s="1">
        <f>D3410/$C$3</f>
        <v>20.683509029201353</v>
      </c>
      <c r="H3410" s="1">
        <f>F3410/$C$3</f>
        <v>4.645494006558593</v>
      </c>
      <c r="I3410" s="1">
        <f>$B$3/G3410</f>
        <v>0.32054522231404958</v>
      </c>
      <c r="J3410" s="1">
        <f>$B$3/H3410</f>
        <v>1.4271894422077922</v>
      </c>
      <c r="K3410" s="4">
        <v>50223000000</v>
      </c>
      <c r="L3410" s="4">
        <v>33740000000</v>
      </c>
      <c r="M3410" s="1">
        <f>(K3410-L3410)/C3410</f>
        <v>13.874579124579125</v>
      </c>
      <c r="N3410" s="1">
        <f>B3410/M3410</f>
        <v>8.4312467390644912</v>
      </c>
      <c r="O3410" s="4">
        <v>16483000000</v>
      </c>
      <c r="P3410" s="1">
        <f>F3410/O3410*100</f>
        <v>2.8028878238184793</v>
      </c>
      <c r="Q3410" s="1">
        <f>D3410/O3410*100</f>
        <v>12.479524358429897</v>
      </c>
      <c r="R3410" s="1">
        <f>B3410/S3410</f>
        <v>6.7560641711229952</v>
      </c>
      <c r="S3410" s="1">
        <f>($O3410+$O3410*($Q3410-$C$1)/$C$1)/$C3410</f>
        <v>17.314814814814813</v>
      </c>
      <c r="T3410" s="1">
        <f>($O3410+$O3410*($Q3410+T$2-$C$1)/$C$1)/$C3410</f>
        <v>20.089730639730639</v>
      </c>
      <c r="U3410" s="1">
        <f>($O3410+$O3410*($Q3410+U$2-$C$1)/$C$1)/$C3410</f>
        <v>18.702272727272728</v>
      </c>
      <c r="V3410" s="1">
        <f>($O3410+$O3410*($Q3410+V$2-$C$1)/$C$1)/$C3410</f>
        <v>17.314814814814813</v>
      </c>
      <c r="AA3410"/>
      <c r="AB3410"/>
    </row>
    <row r="3411" spans="1:28" hidden="1" x14ac:dyDescent="0.2">
      <c r="A3411" t="s">
        <v>3504</v>
      </c>
      <c r="B3411" s="5">
        <v>15.16</v>
      </c>
      <c r="C3411" s="2">
        <v>7447204</v>
      </c>
      <c r="D3411" s="2">
        <v>4000000</v>
      </c>
      <c r="E3411" t="s">
        <v>30</v>
      </c>
      <c r="F3411" s="2">
        <v>0.96</v>
      </c>
      <c r="G3411" s="1">
        <f>D3411/$C$3</f>
        <v>4.0220727329511624E-2</v>
      </c>
      <c r="H3411" s="1">
        <f>F3411/$C$3</f>
        <v>9.6529745590827904E-9</v>
      </c>
      <c r="I3411" s="1">
        <f>$B$3/G3411</f>
        <v>164.84038057500001</v>
      </c>
      <c r="J3411" s="1">
        <f>$B$3/H3411</f>
        <v>686834919.0625</v>
      </c>
      <c r="K3411" s="3">
        <v>544000000</v>
      </c>
      <c r="L3411" s="3">
        <v>458000000</v>
      </c>
      <c r="M3411" s="1">
        <f>(K3411-L3411)/C3411</f>
        <v>11.547958133012067</v>
      </c>
      <c r="N3411" s="1">
        <f>B3411/M3411</f>
        <v>1.3127861934883722</v>
      </c>
      <c r="O3411" s="3">
        <v>86000000</v>
      </c>
      <c r="P3411" s="1">
        <f>F3411/O3411*100</f>
        <v>1.1162790697674417E-6</v>
      </c>
      <c r="Q3411" s="1">
        <f>D3411/O3411*100</f>
        <v>4.6511627906976747</v>
      </c>
      <c r="R3411" s="1">
        <f>B3411/S3411</f>
        <v>2.8224903159999997</v>
      </c>
      <c r="S3411" s="1">
        <f>($O3411+$O3411*($Q3411-$C$1)/$C$1)/$C3411</f>
        <v>5.3711433176800316</v>
      </c>
      <c r="T3411" s="1">
        <f>($O3411+$O3411*($Q3411+T$2-$C$1)/$C$1)/$C3411</f>
        <v>7.6807349442824444</v>
      </c>
      <c r="U3411" s="1">
        <f>($O3411+$O3411*($Q3411+U$2-$C$1)/$C$1)/$C3411</f>
        <v>6.5259391309812385</v>
      </c>
      <c r="V3411" s="1">
        <f>($O3411+$O3411*($Q3411+V$2-$C$1)/$C$1)/$C3411</f>
        <v>5.3711433176800316</v>
      </c>
      <c r="AA3411"/>
      <c r="AB3411"/>
    </row>
    <row r="3412" spans="1:28" hidden="1" x14ac:dyDescent="0.2">
      <c r="A3412" t="s">
        <v>3505</v>
      </c>
      <c r="B3412" s="5">
        <v>21.4</v>
      </c>
      <c r="C3412" s="2">
        <v>62460669</v>
      </c>
      <c r="D3412" s="2">
        <v>85000000</v>
      </c>
      <c r="E3412" t="s">
        <v>27</v>
      </c>
      <c r="F3412" s="2">
        <v>31000000</v>
      </c>
      <c r="G3412" s="1">
        <f>D3412/$C$3</f>
        <v>0.8546904557521221</v>
      </c>
      <c r="H3412" s="1">
        <f>F3412/$C$3</f>
        <v>0.31171063680371514</v>
      </c>
      <c r="I3412" s="1">
        <f>$B$3/G3412</f>
        <v>7.7571943799999996</v>
      </c>
      <c r="J3412" s="1">
        <f>$B$3/H3412</f>
        <v>21.269726525806451</v>
      </c>
      <c r="K3412" s="4">
        <v>1010000000</v>
      </c>
      <c r="L3412" s="3">
        <v>903000000</v>
      </c>
      <c r="M3412" s="1">
        <f>(K3412-L3412)/C3412</f>
        <v>1.7130780331539517</v>
      </c>
      <c r="N3412" s="1">
        <f>B3412/M3412</f>
        <v>12.4921338</v>
      </c>
      <c r="O3412" s="3">
        <v>107000000</v>
      </c>
      <c r="P3412" s="1">
        <f>F3412/O3412*100</f>
        <v>28.971962616822427</v>
      </c>
      <c r="Q3412" s="1">
        <f>D3412/O3412*100</f>
        <v>79.43925233644859</v>
      </c>
      <c r="R3412" s="1">
        <f>B3412/S3412</f>
        <v>1.5725391960000001</v>
      </c>
      <c r="S3412" s="1">
        <f>($O3412+$O3412*($Q3412-$C$1)/$C$1)/$C3412</f>
        <v>13.60856381477438</v>
      </c>
      <c r="T3412" s="1">
        <f>($O3412+$O3412*($Q3412+T$2-$C$1)/$C$1)/$C3412</f>
        <v>13.95117942140517</v>
      </c>
      <c r="U3412" s="1">
        <f>($O3412+$O3412*($Q3412+U$2-$C$1)/$C$1)/$C3412</f>
        <v>13.779871618089775</v>
      </c>
      <c r="V3412" s="1">
        <f>($O3412+$O3412*($Q3412+V$2-$C$1)/$C$1)/$C3412</f>
        <v>13.60856381477438</v>
      </c>
      <c r="AA3412"/>
      <c r="AB3412"/>
    </row>
    <row r="3413" spans="1:28" hidden="1" x14ac:dyDescent="0.2">
      <c r="A3413" t="s">
        <v>3506</v>
      </c>
      <c r="B3413" s="5">
        <v>28.11</v>
      </c>
      <c r="C3413" s="2">
        <v>121589179</v>
      </c>
      <c r="D3413" s="2">
        <v>128000000</v>
      </c>
      <c r="E3413" t="s">
        <v>27</v>
      </c>
      <c r="F3413" s="2">
        <v>70000000</v>
      </c>
      <c r="G3413" s="1">
        <f>D3413/$C$3</f>
        <v>1.287063274544372</v>
      </c>
      <c r="H3413" s="1">
        <f>F3413/$C$3</f>
        <v>0.70386272826645346</v>
      </c>
      <c r="I3413" s="1">
        <f>$B$3/G3413</f>
        <v>5.1512618929687504</v>
      </c>
      <c r="J3413" s="1">
        <f>$B$3/H3413</f>
        <v>9.4194503185714282</v>
      </c>
      <c r="K3413" s="4">
        <v>8917000000</v>
      </c>
      <c r="L3413" s="4">
        <v>5363000000</v>
      </c>
      <c r="M3413" s="1">
        <f>(K3413-L3413)/C3413</f>
        <v>29.229574779841222</v>
      </c>
      <c r="N3413" s="1">
        <f>B3413/M3413</f>
        <v>0.96169719237197526</v>
      </c>
      <c r="O3413" s="4">
        <v>3008000000</v>
      </c>
      <c r="P3413" s="1">
        <f>F3413/O3413*100</f>
        <v>2.3271276595744679</v>
      </c>
      <c r="Q3413" s="1">
        <f>D3413/O3413*100</f>
        <v>4.2553191489361701</v>
      </c>
      <c r="R3413" s="1">
        <f>B3413/S3413</f>
        <v>2.6702123606953125</v>
      </c>
      <c r="S3413" s="1">
        <f>($O3413+$O3413*($Q3413-$C$1)/$C$1)/$C3413</f>
        <v>10.527252593752607</v>
      </c>
      <c r="T3413" s="1">
        <f>($O3413+$O3413*($Q3413+T$2-$C$1)/$C$1)/$C3413</f>
        <v>15.475061312816331</v>
      </c>
      <c r="U3413" s="1">
        <f>($O3413+$O3413*($Q3413+U$2-$C$1)/$C$1)/$C3413</f>
        <v>13.00115695328447</v>
      </c>
      <c r="V3413" s="1">
        <f>($O3413+$O3413*($Q3413+V$2-$C$1)/$C$1)/$C3413</f>
        <v>10.527252593752607</v>
      </c>
      <c r="AA3413"/>
      <c r="AB3413"/>
    </row>
    <row r="3414" spans="1:28" hidden="1" x14ac:dyDescent="0.2">
      <c r="A3414" t="s">
        <v>2276</v>
      </c>
      <c r="B3414" s="5">
        <v>16.37</v>
      </c>
      <c r="C3414" s="2">
        <v>61273884</v>
      </c>
      <c r="D3414" s="2">
        <v>125000000</v>
      </c>
      <c r="E3414" t="s">
        <v>30</v>
      </c>
      <c r="F3414" s="2">
        <v>125000000</v>
      </c>
      <c r="G3414" s="1">
        <f>D3414/$C$3</f>
        <v>1.2568977290472383</v>
      </c>
      <c r="H3414" s="1">
        <f>F3414/$C$3</f>
        <v>1.2568977290472383</v>
      </c>
      <c r="I3414" s="1">
        <f>$B$3/G3414</f>
        <v>5.2748921784</v>
      </c>
      <c r="J3414" s="1">
        <f>$B$3/H3414</f>
        <v>5.2748921784</v>
      </c>
      <c r="K3414" s="2">
        <v>1309000000</v>
      </c>
      <c r="L3414" s="2">
        <v>362000000</v>
      </c>
      <c r="M3414" s="1">
        <f>(K3414-L3414)/C3414</f>
        <v>15.455197845790222</v>
      </c>
      <c r="N3414" s="1">
        <f>B3414/M3414</f>
        <v>1.0591905819218586</v>
      </c>
      <c r="O3414" s="2">
        <v>945000000</v>
      </c>
      <c r="P3414" s="1">
        <f>F3414/O3414*100</f>
        <v>13.227513227513226</v>
      </c>
      <c r="Q3414" s="1">
        <f>D3414/O3414*100</f>
        <v>13.227513227513226</v>
      </c>
      <c r="R3414" s="1">
        <f>B3414/S3414</f>
        <v>0.802442784864</v>
      </c>
      <c r="S3414" s="1">
        <f>($O3414+$O3414*($Q3414-$C$1)/$C$1)/$C3414</f>
        <v>20.400208349775902</v>
      </c>
      <c r="T3414" s="1">
        <f>($O3414+$O3414*($Q3414+T$2-$C$1)/$C$1)/$C3414</f>
        <v>23.484719852262018</v>
      </c>
      <c r="U3414" s="1">
        <f>($O3414+$O3414*($Q3414+U$2-$C$1)/$C$1)/$C3414</f>
        <v>21.94246410101896</v>
      </c>
      <c r="V3414" s="1">
        <f>($O3414+$O3414*($Q3414+V$2-$C$1)/$C$1)/$C3414</f>
        <v>20.400208349775902</v>
      </c>
      <c r="AA3414"/>
      <c r="AB3414"/>
    </row>
    <row r="3415" spans="1:28" hidden="1" x14ac:dyDescent="0.2">
      <c r="A3415" t="s">
        <v>3508</v>
      </c>
      <c r="B3415" s="5">
        <v>24.6</v>
      </c>
      <c r="C3415" s="2">
        <v>130622130</v>
      </c>
      <c r="D3415" s="2">
        <v>13000000</v>
      </c>
      <c r="E3415" t="s">
        <v>27</v>
      </c>
      <c r="F3415" s="2">
        <v>30000000</v>
      </c>
      <c r="G3415" s="1">
        <f>D3415/$C$3</f>
        <v>0.13071736382091279</v>
      </c>
      <c r="H3415" s="1">
        <f>F3415/$C$3</f>
        <v>0.30165545497133722</v>
      </c>
      <c r="I3415" s="1">
        <f>$B$3/G3415</f>
        <v>50.720117100000003</v>
      </c>
      <c r="J3415" s="1">
        <f>$B$3/H3415</f>
        <v>21.978717409999998</v>
      </c>
      <c r="K3415" s="4">
        <v>6545000000</v>
      </c>
      <c r="L3415" s="4">
        <v>2888000000</v>
      </c>
      <c r="M3415" s="1">
        <f>(K3415-L3415)/C3415</f>
        <v>27.996787374390543</v>
      </c>
      <c r="N3415" s="1">
        <f>B3415/M3415</f>
        <v>0.87867224446267433</v>
      </c>
      <c r="O3415" s="4">
        <v>3646000000</v>
      </c>
      <c r="P3415" s="1">
        <f>F3415/O3415*100</f>
        <v>0.82281952825013716</v>
      </c>
      <c r="Q3415" s="1">
        <f>D3415/O3415*100</f>
        <v>0.35655512890839275</v>
      </c>
      <c r="R3415" s="1">
        <f>B3415/S3415</f>
        <v>24.71772613846154</v>
      </c>
      <c r="S3415" s="1">
        <f>($O3415+$O3415*($Q3415-$C$1)/$C$1)/$C3415</f>
        <v>0.99523717765129083</v>
      </c>
      <c r="T3415" s="1">
        <f>($O3415+$O3415*($Q3415+T$2-$C$1)/$C$1)/$C3415</f>
        <v>6.5777521772153005</v>
      </c>
      <c r="U3415" s="1">
        <f>($O3415+$O3415*($Q3415+U$2-$C$1)/$C$1)/$C3415</f>
        <v>3.786494677433299</v>
      </c>
      <c r="V3415" s="1">
        <f>($O3415+$O3415*($Q3415+V$2-$C$1)/$C$1)/$C3415</f>
        <v>0.99523717765129083</v>
      </c>
      <c r="AA3415"/>
      <c r="AB3415"/>
    </row>
    <row r="3416" spans="1:28" hidden="1" x14ac:dyDescent="0.2">
      <c r="A3416" t="s">
        <v>3509</v>
      </c>
      <c r="B3416" s="5">
        <v>87.72</v>
      </c>
      <c r="C3416" s="2">
        <v>79200000</v>
      </c>
      <c r="D3416" s="2">
        <v>11000000</v>
      </c>
      <c r="E3416" t="s">
        <v>27</v>
      </c>
      <c r="F3416" s="2">
        <v>-30000000</v>
      </c>
      <c r="G3416" s="1">
        <f>D3416/$C$3</f>
        <v>0.11060700015615697</v>
      </c>
      <c r="H3416" s="1">
        <f>F3416/$C$3</f>
        <v>-0.30165545497133722</v>
      </c>
      <c r="I3416" s="1">
        <f>$B$3/G3416</f>
        <v>59.941956572727271</v>
      </c>
      <c r="J3416" s="1">
        <f>$B$3/H3416</f>
        <v>-21.978717409999998</v>
      </c>
      <c r="K3416" s="3">
        <v>917000000</v>
      </c>
      <c r="L3416" s="3">
        <v>388000000</v>
      </c>
      <c r="M3416" s="1">
        <f>(K3416-L3416)/C3416</f>
        <v>6.6792929292929291</v>
      </c>
      <c r="N3416" s="1">
        <f>B3416/M3416</f>
        <v>13.133126654064272</v>
      </c>
      <c r="O3416" s="3">
        <v>529000000</v>
      </c>
      <c r="P3416" s="1">
        <f>F3416/O3416*100</f>
        <v>-5.6710775047258979</v>
      </c>
      <c r="Q3416" s="1">
        <f>D3416/O3416*100</f>
        <v>2.0793950850661624</v>
      </c>
      <c r="R3416" s="1">
        <f>B3416/S3416</f>
        <v>63.158400000000029</v>
      </c>
      <c r="S3416" s="1">
        <f>($O3416+$O3416*($Q3416-$C$1)/$C$1)/$C3416</f>
        <v>1.3888888888888882</v>
      </c>
      <c r="T3416" s="1">
        <f>($O3416+$O3416*($Q3416+T$2-$C$1)/$C$1)/$C3416</f>
        <v>2.724747474747474</v>
      </c>
      <c r="U3416" s="1">
        <f>($O3416+$O3416*($Q3416+U$2-$C$1)/$C$1)/$C3416</f>
        <v>2.0568181818181812</v>
      </c>
      <c r="V3416" s="1">
        <f>($O3416+$O3416*($Q3416+V$2-$C$1)/$C$1)/$C3416</f>
        <v>1.3888888888888882</v>
      </c>
      <c r="AA3416"/>
      <c r="AB3416"/>
    </row>
    <row r="3417" spans="1:28" hidden="1" x14ac:dyDescent="0.2">
      <c r="A3417" t="s">
        <v>3510</v>
      </c>
      <c r="B3417" s="5">
        <v>38.68</v>
      </c>
      <c r="C3417" s="2">
        <v>509000000</v>
      </c>
      <c r="D3417" s="2">
        <v>947000000</v>
      </c>
      <c r="E3417" t="s">
        <v>27</v>
      </c>
      <c r="F3417" s="2">
        <v>947000000</v>
      </c>
      <c r="G3417" s="1">
        <f>D3417/$C$3</f>
        <v>9.5222571952618775</v>
      </c>
      <c r="H3417" s="1">
        <f>F3417/$C$3</f>
        <v>9.5222571952618775</v>
      </c>
      <c r="I3417" s="1">
        <f>$B$3/G3417</f>
        <v>0.6962634871172122</v>
      </c>
      <c r="J3417" s="1">
        <f>$B$3/H3417</f>
        <v>0.6962634871172122</v>
      </c>
      <c r="K3417" s="4">
        <v>26664000000</v>
      </c>
      <c r="L3417" s="4">
        <v>12260000000</v>
      </c>
      <c r="M3417" s="1">
        <f>(K3417-L3417)/C3417</f>
        <v>28.298624754420434</v>
      </c>
      <c r="N3417" s="1">
        <f>B3417/M3417</f>
        <v>1.3668508747570118</v>
      </c>
      <c r="O3417" s="4">
        <v>14344000000</v>
      </c>
      <c r="P3417" s="1">
        <f>F3417/O3417*100</f>
        <v>6.6020635805911869</v>
      </c>
      <c r="Q3417" s="1">
        <f>D3417/O3417*100</f>
        <v>6.6020635805911869</v>
      </c>
      <c r="R3417" s="1">
        <f>B3417/S3417</f>
        <v>2.0789989440337915</v>
      </c>
      <c r="S3417" s="1">
        <f>($O3417+$O3417*($Q3417-$C$1)/$C$1)/$C3417</f>
        <v>18.605108055009818</v>
      </c>
      <c r="T3417" s="1">
        <f>($O3417+$O3417*($Q3417+T$2-$C$1)/$C$1)/$C3417</f>
        <v>24.241257367387028</v>
      </c>
      <c r="U3417" s="1">
        <f>($O3417+$O3417*($Q3417+U$2-$C$1)/$C$1)/$C3417</f>
        <v>21.423182711198425</v>
      </c>
      <c r="V3417" s="1">
        <f>($O3417+$O3417*($Q3417+V$2-$C$1)/$C$1)/$C3417</f>
        <v>18.605108055009818</v>
      </c>
      <c r="AA3417"/>
      <c r="AB3417"/>
    </row>
    <row r="3418" spans="1:28" hidden="1" x14ac:dyDescent="0.2">
      <c r="A3418" t="s">
        <v>3511</v>
      </c>
      <c r="B3418" s="5">
        <v>30.5</v>
      </c>
      <c r="C3418" s="2">
        <v>38453864</v>
      </c>
      <c r="D3418" s="2">
        <v>-246000000</v>
      </c>
      <c r="E3418" t="s">
        <v>30</v>
      </c>
      <c r="F3418" s="2">
        <v>-50000000</v>
      </c>
      <c r="G3418" s="1">
        <f>D3418/$C$3</f>
        <v>-2.4735747307649651</v>
      </c>
      <c r="H3418" s="1">
        <f>F3418/$C$3</f>
        <v>-0.50275909161889532</v>
      </c>
      <c r="I3418" s="1">
        <f>$B$3/G3418</f>
        <v>-2.6803313914634144</v>
      </c>
      <c r="J3418" s="1">
        <f>$B$3/H3418</f>
        <v>-13.187230446000001</v>
      </c>
      <c r="K3418" s="4">
        <v>2388000000</v>
      </c>
      <c r="L3418" s="3">
        <v>812000000</v>
      </c>
      <c r="M3418" s="1">
        <f>(K3418-L3418)/C3418</f>
        <v>40.984177818905273</v>
      </c>
      <c r="N3418" s="1">
        <f>B3418/M3418</f>
        <v>0.74418962690355328</v>
      </c>
      <c r="O3418" s="4">
        <v>1576000000</v>
      </c>
      <c r="P3418" s="1">
        <f>F3418/O3418*100</f>
        <v>-3.1725888324873095</v>
      </c>
      <c r="Q3418" s="1">
        <f>D3418/O3418*100</f>
        <v>-15.609137055837563</v>
      </c>
      <c r="R3418" s="1">
        <f>B3418/S3418</f>
        <v>-0.47676538699186993</v>
      </c>
      <c r="S3418" s="1">
        <f>($O3418+$O3418*($Q3418-$C$1)/$C$1)/$C3418</f>
        <v>-63.972764869611019</v>
      </c>
      <c r="T3418" s="1">
        <f>($O3418+$O3418*($Q3418+T$2-$C$1)/$C$1)/$C3418</f>
        <v>-55.775929305829969</v>
      </c>
      <c r="U3418" s="1">
        <f>($O3418+$O3418*($Q3418+U$2-$C$1)/$C$1)/$C3418</f>
        <v>-59.874347087720494</v>
      </c>
      <c r="V3418" s="1">
        <f>($O3418+$O3418*($Q3418+V$2-$C$1)/$C$1)/$C3418</f>
        <v>-63.972764869611019</v>
      </c>
      <c r="AA3418"/>
      <c r="AB3418"/>
    </row>
    <row r="3419" spans="1:28" hidden="1" x14ac:dyDescent="0.2">
      <c r="A3419" t="s">
        <v>1791</v>
      </c>
      <c r="B3419" s="5">
        <v>81.09</v>
      </c>
      <c r="C3419" s="2">
        <v>10700235</v>
      </c>
      <c r="D3419" s="2">
        <v>108000000</v>
      </c>
      <c r="E3419" t="s">
        <v>27</v>
      </c>
      <c r="F3419" s="2">
        <v>18000000</v>
      </c>
      <c r="G3419" s="1">
        <f>D3419/$C$3</f>
        <v>1.0859596378968139</v>
      </c>
      <c r="H3419" s="1">
        <f>F3419/$C$3</f>
        <v>0.18099327298280232</v>
      </c>
      <c r="I3419" s="1">
        <f>$B$3/G3419</f>
        <v>6.1051992805555555</v>
      </c>
      <c r="J3419" s="1">
        <f>$B$3/H3419</f>
        <v>36.631195683333331</v>
      </c>
      <c r="K3419" s="2">
        <v>21315000000</v>
      </c>
      <c r="L3419" s="2">
        <v>20565000000</v>
      </c>
      <c r="M3419" s="1">
        <f>(K3419-L3419)/C3419</f>
        <v>70.091918541975943</v>
      </c>
      <c r="N3419" s="1">
        <f>B3419/M3419</f>
        <v>1.1569094082000002</v>
      </c>
      <c r="O3419" s="2">
        <v>750000000</v>
      </c>
      <c r="P3419" s="1">
        <f>F3419/O3419*100</f>
        <v>2.4</v>
      </c>
      <c r="Q3419" s="1">
        <f>D3419/O3419*100</f>
        <v>14.399999999999999</v>
      </c>
      <c r="R3419" s="1">
        <f>B3419/S3419</f>
        <v>0.80340931125000004</v>
      </c>
      <c r="S3419" s="1">
        <f>($O3419+$O3419*($Q3419-$C$1)/$C$1)/$C3419</f>
        <v>100.93236270044537</v>
      </c>
      <c r="T3419" s="1">
        <f>($O3419+$O3419*($Q3419+T$2-$C$1)/$C$1)/$C3419</f>
        <v>114.95074640884056</v>
      </c>
      <c r="U3419" s="1">
        <f>($O3419+$O3419*($Q3419+U$2-$C$1)/$C$1)/$C3419</f>
        <v>107.94155455464296</v>
      </c>
      <c r="V3419" s="1">
        <f>($O3419+$O3419*($Q3419+V$2-$C$1)/$C$1)/$C3419</f>
        <v>100.93236270044537</v>
      </c>
      <c r="AA3419"/>
      <c r="AB3419"/>
    </row>
    <row r="3420" spans="1:28" hidden="1" x14ac:dyDescent="0.2">
      <c r="A3420" t="s">
        <v>3513</v>
      </c>
      <c r="B3420" s="5">
        <v>6.63</v>
      </c>
      <c r="C3420" s="2">
        <v>67045105</v>
      </c>
      <c r="D3420" s="2">
        <v>16000000</v>
      </c>
      <c r="E3420" t="s">
        <v>114</v>
      </c>
      <c r="F3420" s="2">
        <v>8000000</v>
      </c>
      <c r="G3420" s="1">
        <f>D3420/$C$3</f>
        <v>0.1608829093180465</v>
      </c>
      <c r="H3420" s="1">
        <f>F3420/$C$3</f>
        <v>8.0441454659023248E-2</v>
      </c>
      <c r="I3420" s="1">
        <f>$B$3/G3420</f>
        <v>41.210095143750003</v>
      </c>
      <c r="J3420" s="1">
        <f>$B$3/H3420</f>
        <v>82.420190287500006</v>
      </c>
      <c r="K3420" s="4">
        <v>1286000000</v>
      </c>
      <c r="L3420" s="3">
        <v>704000000</v>
      </c>
      <c r="M3420" s="1">
        <f>(K3420-L3420)/C3420</f>
        <v>8.6807232235671794</v>
      </c>
      <c r="N3420" s="1">
        <f>B3420/M3420</f>
        <v>0.76376124768041231</v>
      </c>
      <c r="O3420" s="3">
        <v>582000000</v>
      </c>
      <c r="P3420" s="1">
        <f>F3420/O3420*100</f>
        <v>1.3745704467353952</v>
      </c>
      <c r="Q3420" s="1">
        <f>D3420/O3420*100</f>
        <v>2.7491408934707904</v>
      </c>
      <c r="R3420" s="1">
        <f>B3420/S3420</f>
        <v>2.7781815384375004</v>
      </c>
      <c r="S3420" s="1">
        <f>($O3420+$O3420*($Q3420-$C$1)/$C$1)/$C3420</f>
        <v>2.3864531198810113</v>
      </c>
      <c r="T3420" s="1">
        <f>($O3420+$O3420*($Q3420+T$2-$C$1)/$C$1)/$C3420</f>
        <v>4.1225977645944472</v>
      </c>
      <c r="U3420" s="1">
        <f>($O3420+$O3420*($Q3420+U$2-$C$1)/$C$1)/$C3420</f>
        <v>3.2545254422377292</v>
      </c>
      <c r="V3420" s="1">
        <f>($O3420+$O3420*($Q3420+V$2-$C$1)/$C$1)/$C3420</f>
        <v>2.3864531198810113</v>
      </c>
      <c r="AA3420"/>
      <c r="AB3420"/>
    </row>
    <row r="3421" spans="1:28" hidden="1" x14ac:dyDescent="0.2">
      <c r="A3421" t="s">
        <v>3514</v>
      </c>
      <c r="B3421" s="5">
        <v>26.97</v>
      </c>
      <c r="C3421" s="2">
        <v>27834000</v>
      </c>
      <c r="D3421" s="2">
        <v>16000000</v>
      </c>
      <c r="E3421" t="s">
        <v>27</v>
      </c>
      <c r="F3421" s="2">
        <v>2000000</v>
      </c>
      <c r="G3421" s="1">
        <f>D3421/$C$3</f>
        <v>0.1608829093180465</v>
      </c>
      <c r="H3421" s="1">
        <f>F3421/$C$3</f>
        <v>2.0110363664755812E-2</v>
      </c>
      <c r="I3421" s="1">
        <f>$B$3/G3421</f>
        <v>41.210095143750003</v>
      </c>
      <c r="J3421" s="1">
        <f>$B$3/H3421</f>
        <v>329.68076115000002</v>
      </c>
      <c r="K3421" s="3">
        <v>363000000</v>
      </c>
      <c r="L3421" s="3">
        <v>279000000</v>
      </c>
      <c r="M3421" s="1">
        <f>(K3421-L3421)/C3421</f>
        <v>3.0178917870230655</v>
      </c>
      <c r="N3421" s="1">
        <f>B3421/M3421</f>
        <v>8.9367021428571416</v>
      </c>
      <c r="O3421" s="3">
        <v>71000000</v>
      </c>
      <c r="P3421" s="1">
        <f>F3421/O3421*100</f>
        <v>2.8169014084507045</v>
      </c>
      <c r="Q3421" s="1">
        <f>D3421/O3421*100</f>
        <v>22.535211267605636</v>
      </c>
      <c r="R3421" s="1">
        <f>B3421/S3421</f>
        <v>4.6917686249999999</v>
      </c>
      <c r="S3421" s="1">
        <f>($O3421+$O3421*($Q3421-$C$1)/$C$1)/$C3421</f>
        <v>5.7483653086153623</v>
      </c>
      <c r="T3421" s="1">
        <f>($O3421+$O3421*($Q3421+T$2-$C$1)/$C$1)/$C3421</f>
        <v>6.2585327297549762</v>
      </c>
      <c r="U3421" s="1">
        <f>($O3421+$O3421*($Q3421+U$2-$C$1)/$C$1)/$C3421</f>
        <v>6.0034490191851688</v>
      </c>
      <c r="V3421" s="1">
        <f>($O3421+$O3421*($Q3421+V$2-$C$1)/$C$1)/$C3421</f>
        <v>5.7483653086153623</v>
      </c>
      <c r="AA3421"/>
      <c r="AB3421"/>
    </row>
    <row r="3422" spans="1:28" hidden="1" x14ac:dyDescent="0.2">
      <c r="A3422" t="s">
        <v>3515</v>
      </c>
      <c r="B3422" s="5">
        <v>12.17</v>
      </c>
      <c r="C3422" s="2">
        <v>38772074</v>
      </c>
      <c r="D3422" s="2">
        <v>11000000</v>
      </c>
      <c r="E3422" t="s">
        <v>114</v>
      </c>
      <c r="F3422" s="2">
        <v>7000000</v>
      </c>
      <c r="G3422" s="1">
        <f>D3422/$C$3</f>
        <v>0.11060700015615697</v>
      </c>
      <c r="H3422" s="1">
        <f>F3422/$C$3</f>
        <v>7.0386272826645349E-2</v>
      </c>
      <c r="I3422" s="1">
        <f>$B$3/G3422</f>
        <v>59.941956572727271</v>
      </c>
      <c r="J3422" s="1">
        <f>$B$3/H3422</f>
        <v>94.194503185714282</v>
      </c>
      <c r="K3422" s="4">
        <v>1152000000</v>
      </c>
      <c r="L3422" s="3">
        <v>649000000</v>
      </c>
      <c r="M3422" s="1">
        <f>(K3422-L3422)/C3422</f>
        <v>12.973254925697294</v>
      </c>
      <c r="N3422" s="1">
        <f>B3422/M3422</f>
        <v>0.93808377848906566</v>
      </c>
      <c r="O3422" s="3">
        <v>503000000</v>
      </c>
      <c r="P3422" s="1">
        <f>F3422/O3422*100</f>
        <v>1.3916500994035785</v>
      </c>
      <c r="Q3422" s="1">
        <f>D3422/O3422*100</f>
        <v>2.1868787276341948</v>
      </c>
      <c r="R3422" s="1">
        <f>B3422/S3422</f>
        <v>4.2896012780000001</v>
      </c>
      <c r="S3422" s="1">
        <f>($O3422+$O3422*($Q3422-$C$1)/$C$1)/$C3422</f>
        <v>2.8370935225182952</v>
      </c>
      <c r="T3422" s="1">
        <f>($O3422+$O3422*($Q3422+T$2-$C$1)/$C$1)/$C3422</f>
        <v>5.4317445076577542</v>
      </c>
      <c r="U3422" s="1">
        <f>($O3422+$O3422*($Q3422+U$2-$C$1)/$C$1)/$C3422</f>
        <v>4.1344190150880245</v>
      </c>
      <c r="V3422" s="1">
        <f>($O3422+$O3422*($Q3422+V$2-$C$1)/$C$1)/$C3422</f>
        <v>2.8370935225182952</v>
      </c>
      <c r="AA3422"/>
      <c r="AB3422"/>
    </row>
    <row r="3423" spans="1:28" hidden="1" x14ac:dyDescent="0.2">
      <c r="A3423" t="s">
        <v>3516</v>
      </c>
      <c r="B3423" s="5">
        <v>25.96</v>
      </c>
      <c r="C3423" s="2">
        <v>116700000</v>
      </c>
      <c r="D3423" s="2">
        <v>94000000</v>
      </c>
      <c r="E3423" t="s">
        <v>27</v>
      </c>
      <c r="F3423" s="2">
        <v>44000000</v>
      </c>
      <c r="G3423" s="1">
        <f>D3423/$C$3</f>
        <v>0.94518709224352326</v>
      </c>
      <c r="H3423" s="1">
        <f>F3423/$C$3</f>
        <v>0.44242800062462789</v>
      </c>
      <c r="I3423" s="1">
        <f>$B$3/G3423</f>
        <v>7.0144842797872338</v>
      </c>
      <c r="J3423" s="1">
        <f>$B$3/H3423</f>
        <v>14.985489143181818</v>
      </c>
      <c r="K3423" s="4">
        <v>14318000000</v>
      </c>
      <c r="L3423" s="4">
        <v>12379000000</v>
      </c>
      <c r="M3423" s="1">
        <f>(K3423-L3423)/C3423</f>
        <v>16.615252784918596</v>
      </c>
      <c r="N3423" s="1">
        <f>B3423/M3423</f>
        <v>1.562419804022692</v>
      </c>
      <c r="O3423" s="4">
        <v>1940000000</v>
      </c>
      <c r="P3423" s="1">
        <f>F3423/O3423*100</f>
        <v>2.268041237113402</v>
      </c>
      <c r="Q3423" s="1">
        <f>D3423/O3423*100</f>
        <v>4.8453608247422686</v>
      </c>
      <c r="R3423" s="1">
        <f>B3423/S3423</f>
        <v>3.2229063829787226</v>
      </c>
      <c r="S3423" s="1">
        <f>($O3423+$O3423*($Q3423-$C$1)/$C$1)/$C3423</f>
        <v>8.054841473864613</v>
      </c>
      <c r="T3423" s="1">
        <f>($O3423+$O3423*($Q3423+T$2-$C$1)/$C$1)/$C3423</f>
        <v>11.379605826906598</v>
      </c>
      <c r="U3423" s="1">
        <f>($O3423+$O3423*($Q3423+U$2-$C$1)/$C$1)/$C3423</f>
        <v>9.7172236503856038</v>
      </c>
      <c r="V3423" s="1">
        <f>($O3423+$O3423*($Q3423+V$2-$C$1)/$C$1)/$C3423</f>
        <v>8.054841473864613</v>
      </c>
      <c r="AA3423"/>
      <c r="AB3423"/>
    </row>
    <row r="3424" spans="1:28" hidden="1" x14ac:dyDescent="0.2">
      <c r="A3424" t="s">
        <v>3517</v>
      </c>
      <c r="B3424" s="5">
        <v>4.51</v>
      </c>
      <c r="C3424" s="2">
        <v>76824000</v>
      </c>
      <c r="D3424" s="2">
        <v>-110000000</v>
      </c>
      <c r="E3424" t="s">
        <v>27</v>
      </c>
      <c r="F3424" s="2">
        <v>24000000</v>
      </c>
      <c r="G3424" s="1">
        <f>D3424/$C$3</f>
        <v>-1.1060700015615696</v>
      </c>
      <c r="H3424" s="1">
        <f>F3424/$C$3</f>
        <v>0.24132436397706977</v>
      </c>
      <c r="I3424" s="1">
        <f>$B$3/G3424</f>
        <v>-5.9941956572727273</v>
      </c>
      <c r="J3424" s="1">
        <f>$B$3/H3424</f>
        <v>27.473396762499998</v>
      </c>
      <c r="K3424" s="4">
        <v>2334000000</v>
      </c>
      <c r="L3424" s="4">
        <v>1872000000</v>
      </c>
      <c r="M3424" s="1">
        <f>(K3424-L3424)/C3424</f>
        <v>6.0137457044673539</v>
      </c>
      <c r="N3424" s="1">
        <f>B3424/M3424</f>
        <v>0.74994857142857141</v>
      </c>
      <c r="O3424" s="3">
        <v>458000000</v>
      </c>
      <c r="P3424" s="1">
        <f>F3424/O3424*100</f>
        <v>5.2401746724890828</v>
      </c>
      <c r="Q3424" s="1">
        <f>D3424/O3424*100</f>
        <v>-24.017467248908297</v>
      </c>
      <c r="R3424" s="1">
        <f>B3424/S3424</f>
        <v>-0.31497839999999999</v>
      </c>
      <c r="S3424" s="1">
        <f>($O3424+$O3424*($Q3424-$C$1)/$C$1)/$C3424</f>
        <v>-14.318442153493701</v>
      </c>
      <c r="T3424" s="1">
        <f>($O3424+$O3424*($Q3424+T$2-$C$1)/$C$1)/$C3424</f>
        <v>-13.126106425075497</v>
      </c>
      <c r="U3424" s="1">
        <f>($O3424+$O3424*($Q3424+U$2-$C$1)/$C$1)/$C3424</f>
        <v>-13.722274289284599</v>
      </c>
      <c r="V3424" s="1">
        <f>($O3424+$O3424*($Q3424+V$2-$C$1)/$C$1)/$C3424</f>
        <v>-14.318442153493701</v>
      </c>
      <c r="AA3424"/>
      <c r="AB3424"/>
    </row>
    <row r="3425" spans="1:28" hidden="1" x14ac:dyDescent="0.2">
      <c r="A3425" t="s">
        <v>3518</v>
      </c>
      <c r="B3425" s="5">
        <v>23.19</v>
      </c>
      <c r="C3425" s="2">
        <v>92834000</v>
      </c>
      <c r="D3425" s="2">
        <v>153000000</v>
      </c>
      <c r="E3425" t="s">
        <v>27</v>
      </c>
      <c r="F3425" s="2">
        <v>70000000</v>
      </c>
      <c r="G3425" s="1">
        <f>D3425/$C$3</f>
        <v>1.5384428203538196</v>
      </c>
      <c r="H3425" s="1">
        <f>F3425/$C$3</f>
        <v>0.70386272826645346</v>
      </c>
      <c r="I3425" s="1">
        <f>$B$3/G3425</f>
        <v>4.3095524333333337</v>
      </c>
      <c r="J3425" s="1">
        <f>$B$3/H3425</f>
        <v>9.4194503185714282</v>
      </c>
      <c r="K3425" s="4">
        <v>10745000000</v>
      </c>
      <c r="L3425" s="4">
        <v>8525000000</v>
      </c>
      <c r="M3425" s="1">
        <f>(K3425-L3425)/C3425</f>
        <v>23.91365232565655</v>
      </c>
      <c r="N3425" s="1">
        <f>B3425/M3425</f>
        <v>0.9697389459459459</v>
      </c>
      <c r="O3425" s="4">
        <v>2220000000</v>
      </c>
      <c r="P3425" s="1">
        <f>F3425/O3425*100</f>
        <v>3.1531531531531529</v>
      </c>
      <c r="Q3425" s="1">
        <f>D3425/O3425*100</f>
        <v>6.8918918918918921</v>
      </c>
      <c r="R3425" s="1">
        <f>B3425/S3425</f>
        <v>1.4070721960784316</v>
      </c>
      <c r="S3425" s="1">
        <f>($O3425+$O3425*($Q3425-$C$1)/$C$1)/$C3425</f>
        <v>16.481030656871404</v>
      </c>
      <c r="T3425" s="1">
        <f>($O3425+$O3425*($Q3425+T$2-$C$1)/$C$1)/$C3425</f>
        <v>21.263761122002713</v>
      </c>
      <c r="U3425" s="1">
        <f>($O3425+$O3425*($Q3425+U$2-$C$1)/$C$1)/$C3425</f>
        <v>18.872395889437058</v>
      </c>
      <c r="V3425" s="1">
        <f>($O3425+$O3425*($Q3425+V$2-$C$1)/$C$1)/$C3425</f>
        <v>16.481030656871404</v>
      </c>
      <c r="AA3425"/>
      <c r="AB3425"/>
    </row>
    <row r="3426" spans="1:28" hidden="1" x14ac:dyDescent="0.2">
      <c r="A3426" t="s">
        <v>3519</v>
      </c>
      <c r="B3426" s="5">
        <v>33.869999999999997</v>
      </c>
      <c r="C3426" s="2">
        <v>80382000</v>
      </c>
      <c r="D3426" s="2">
        <v>88000000</v>
      </c>
      <c r="E3426" t="s">
        <v>27</v>
      </c>
      <c r="F3426" s="2">
        <v>121000000</v>
      </c>
      <c r="G3426" s="1">
        <f>D3426/$C$3</f>
        <v>0.88485600124925579</v>
      </c>
      <c r="H3426" s="1">
        <f>F3426/$C$3</f>
        <v>1.2166770017177266</v>
      </c>
      <c r="I3426" s="1">
        <f>$B$3/G3426</f>
        <v>7.4927445715909089</v>
      </c>
      <c r="J3426" s="1">
        <f>$B$3/H3426</f>
        <v>5.4492687793388432</v>
      </c>
      <c r="K3426" s="4">
        <v>9303000000</v>
      </c>
      <c r="L3426" s="4">
        <v>7392000000</v>
      </c>
      <c r="M3426" s="1">
        <f>(K3426-L3426)/C3426</f>
        <v>23.773979249085617</v>
      </c>
      <c r="N3426" s="1">
        <f>B3426/M3426</f>
        <v>1.4246668445839874</v>
      </c>
      <c r="O3426" s="4">
        <v>1912000000</v>
      </c>
      <c r="P3426" s="1">
        <f>F3426/O3426*100</f>
        <v>6.3284518828451892</v>
      </c>
      <c r="Q3426" s="1">
        <f>D3426/O3426*100</f>
        <v>4.6025104602510458</v>
      </c>
      <c r="R3426" s="1">
        <f>B3426/S3426</f>
        <v>3.0937935681818178</v>
      </c>
      <c r="S3426" s="1">
        <f>($O3426+$O3426*($Q3426-$C$1)/$C$1)/$C3426</f>
        <v>10.947724614963549</v>
      </c>
      <c r="T3426" s="1">
        <f>($O3426+$O3426*($Q3426+T$2-$C$1)/$C$1)/$C3426</f>
        <v>15.705008584011345</v>
      </c>
      <c r="U3426" s="1">
        <f>($O3426+$O3426*($Q3426+U$2-$C$1)/$C$1)/$C3426</f>
        <v>13.326366599487448</v>
      </c>
      <c r="V3426" s="1">
        <f>($O3426+$O3426*($Q3426+V$2-$C$1)/$C$1)/$C3426</f>
        <v>10.947724614963549</v>
      </c>
      <c r="AA3426"/>
      <c r="AB3426"/>
    </row>
    <row r="3427" spans="1:28" hidden="1" x14ac:dyDescent="0.2">
      <c r="A3427" t="s">
        <v>3520</v>
      </c>
      <c r="B3427" s="5">
        <v>33.39</v>
      </c>
      <c r="C3427" s="2">
        <v>7037055</v>
      </c>
      <c r="D3427" s="2">
        <v>15000000</v>
      </c>
      <c r="E3427" t="s">
        <v>27</v>
      </c>
      <c r="F3427" s="2">
        <v>5000000</v>
      </c>
      <c r="G3427" s="1">
        <f>D3427/$C$3</f>
        <v>0.15082772748566861</v>
      </c>
      <c r="H3427" s="1">
        <f>F3427/$C$3</f>
        <v>5.027590916188953E-2</v>
      </c>
      <c r="I3427" s="1">
        <f>$B$3/G3427</f>
        <v>43.957434819999996</v>
      </c>
      <c r="J3427" s="1">
        <f>$B$3/H3427</f>
        <v>131.87230446000001</v>
      </c>
      <c r="K3427" s="4">
        <v>1673000000</v>
      </c>
      <c r="L3427" s="4">
        <v>1518000000</v>
      </c>
      <c r="M3427" s="1">
        <f>(K3427-L3427)/C3427</f>
        <v>22.026259564547953</v>
      </c>
      <c r="N3427" s="1">
        <f>B3427/M3427</f>
        <v>1.5159178480645161</v>
      </c>
      <c r="O3427" s="3">
        <v>155000000</v>
      </c>
      <c r="P3427" s="1">
        <f>F3427/O3427*100</f>
        <v>3.225806451612903</v>
      </c>
      <c r="Q3427" s="1">
        <f>D3427/O3427*100</f>
        <v>9.67741935483871</v>
      </c>
      <c r="R3427" s="1">
        <f>B3427/S3427</f>
        <v>1.5664484429999999</v>
      </c>
      <c r="S3427" s="1">
        <f>($O3427+$O3427*($Q3427-$C$1)/$C$1)/$C3427</f>
        <v>21.315735062465762</v>
      </c>
      <c r="T3427" s="1">
        <f>($O3427+$O3427*($Q3427+T$2-$C$1)/$C$1)/$C3427</f>
        <v>25.720986975375354</v>
      </c>
      <c r="U3427" s="1">
        <f>($O3427+$O3427*($Q3427+U$2-$C$1)/$C$1)/$C3427</f>
        <v>23.518361018920558</v>
      </c>
      <c r="V3427" s="1">
        <f>($O3427+$O3427*($Q3427+V$2-$C$1)/$C$1)/$C3427</f>
        <v>21.315735062465762</v>
      </c>
      <c r="AA3427"/>
      <c r="AB3427"/>
    </row>
    <row r="3428" spans="1:28" hidden="1" x14ac:dyDescent="0.2">
      <c r="A3428" t="s">
        <v>3776</v>
      </c>
      <c r="B3428" s="5">
        <v>18.45</v>
      </c>
      <c r="C3428" s="2">
        <v>9620000</v>
      </c>
      <c r="D3428" s="2">
        <v>22000000</v>
      </c>
      <c r="E3428" t="s">
        <v>539</v>
      </c>
      <c r="F3428" s="2">
        <v>6000000</v>
      </c>
      <c r="G3428" s="1">
        <f>D3428/$C$3</f>
        <v>0.22121400031231395</v>
      </c>
      <c r="H3428" s="1">
        <f>F3428/$C$3</f>
        <v>6.0331090994267443E-2</v>
      </c>
      <c r="I3428" s="1">
        <f>$B$3/G3428</f>
        <v>29.970978286363636</v>
      </c>
      <c r="J3428" s="1">
        <f>$B$3/H3428</f>
        <v>109.89358704999999</v>
      </c>
      <c r="K3428" s="2">
        <v>351000000</v>
      </c>
      <c r="L3428" s="2">
        <v>182000000</v>
      </c>
      <c r="M3428" s="1">
        <f>(K3428-L3428)/C3428</f>
        <v>17.567567567567568</v>
      </c>
      <c r="N3428" s="1">
        <f>B3428/M3428</f>
        <v>1.0502307692307691</v>
      </c>
      <c r="O3428" s="2">
        <v>169000000</v>
      </c>
      <c r="P3428" s="1">
        <f>F3428/O3428*100</f>
        <v>3.5502958579881656</v>
      </c>
      <c r="Q3428" s="1">
        <f>D3428/O3428*100</f>
        <v>13.017751479289942</v>
      </c>
      <c r="R3428" s="1">
        <f>B3428/S3428</f>
        <v>0.80676818181818177</v>
      </c>
      <c r="S3428" s="1">
        <f>($O3428+$O3428*($Q3428-$C$1)/$C$1)/$C3428</f>
        <v>22.869022869022871</v>
      </c>
      <c r="T3428" s="1">
        <f>($O3428+$O3428*($Q3428+T$2-$C$1)/$C$1)/$C3428</f>
        <v>26.382536382536383</v>
      </c>
      <c r="U3428" s="1">
        <f>($O3428+$O3428*($Q3428+U$2-$C$1)/$C$1)/$C3428</f>
        <v>24.625779625779625</v>
      </c>
      <c r="V3428" s="1">
        <f>($O3428+$O3428*($Q3428+V$2-$C$1)/$C$1)/$C3428</f>
        <v>22.869022869022871</v>
      </c>
      <c r="AA3428"/>
      <c r="AB3428"/>
    </row>
    <row r="3429" spans="1:28" hidden="1" x14ac:dyDescent="0.2">
      <c r="A3429" t="s">
        <v>3522</v>
      </c>
      <c r="B3429" s="5">
        <v>171.75</v>
      </c>
      <c r="C3429" s="2">
        <v>36271394</v>
      </c>
      <c r="D3429" s="2">
        <v>7000000</v>
      </c>
      <c r="E3429" t="s">
        <v>27</v>
      </c>
      <c r="F3429" s="2">
        <v>11000000</v>
      </c>
      <c r="G3429" s="1">
        <f>D3429/$C$3</f>
        <v>7.0386272826645349E-2</v>
      </c>
      <c r="H3429" s="1">
        <f>F3429/$C$3</f>
        <v>0.11060700015615697</v>
      </c>
      <c r="I3429" s="1">
        <f>$B$3/G3429</f>
        <v>94.194503185714282</v>
      </c>
      <c r="J3429" s="1">
        <f>$B$3/H3429</f>
        <v>59.941956572727271</v>
      </c>
      <c r="K3429" s="3">
        <v>614000000</v>
      </c>
      <c r="L3429" s="3">
        <v>147000000</v>
      </c>
      <c r="M3429" s="1">
        <f>(K3429-L3429)/C3429</f>
        <v>12.875159967659362</v>
      </c>
      <c r="N3429" s="1">
        <f>B3429/M3429</f>
        <v>13.339640084582442</v>
      </c>
      <c r="O3429" s="3">
        <v>467000000</v>
      </c>
      <c r="P3429" s="1">
        <f>F3429/O3429*100</f>
        <v>2.3554603854389722</v>
      </c>
      <c r="Q3429" s="1">
        <f>D3429/O3429*100</f>
        <v>1.4989293361884368</v>
      </c>
      <c r="R3429" s="1">
        <f>B3429/S3429</f>
        <v>88.99445599285707</v>
      </c>
      <c r="S3429" s="1">
        <f>($O3429+$O3429*($Q3429-$C$1)/$C$1)/$C3429</f>
        <v>1.9298954983643601</v>
      </c>
      <c r="T3429" s="1">
        <f>($O3429+$O3429*($Q3429+T$2-$C$1)/$C$1)/$C3429</f>
        <v>4.5049274918962308</v>
      </c>
      <c r="U3429" s="1">
        <f>($O3429+$O3429*($Q3429+U$2-$C$1)/$C$1)/$C3429</f>
        <v>3.2174114951302948</v>
      </c>
      <c r="V3429" s="1">
        <f>($O3429+$O3429*($Q3429+V$2-$C$1)/$C$1)/$C3429</f>
        <v>1.9298954983643601</v>
      </c>
      <c r="AA3429"/>
      <c r="AB3429"/>
    </row>
    <row r="3430" spans="1:28" hidden="1" x14ac:dyDescent="0.2">
      <c r="A3430" t="s">
        <v>3523</v>
      </c>
      <c r="B3430" s="5">
        <v>46.2</v>
      </c>
      <c r="C3430" s="2">
        <v>168600000</v>
      </c>
      <c r="D3430" s="2">
        <v>347000000</v>
      </c>
      <c r="E3430" t="s">
        <v>27</v>
      </c>
      <c r="F3430" s="2">
        <v>92000000</v>
      </c>
      <c r="G3430" s="1">
        <f>D3430/$C$3</f>
        <v>3.4891480958351337</v>
      </c>
      <c r="H3430" s="1">
        <f>F3430/$C$3</f>
        <v>0.92507672857876744</v>
      </c>
      <c r="I3430" s="1">
        <f>$B$3/G3430</f>
        <v>1.9001772976945244</v>
      </c>
      <c r="J3430" s="1">
        <f>$B$3/H3430</f>
        <v>7.1669730684782609</v>
      </c>
      <c r="K3430" s="4">
        <v>4080000000</v>
      </c>
      <c r="L3430" s="4">
        <v>2212000000</v>
      </c>
      <c r="M3430" s="1">
        <f>(K3430-L3430)/C3430</f>
        <v>11.079478054567023</v>
      </c>
      <c r="N3430" s="1">
        <f>B3430/M3430</f>
        <v>4.1698715203426122</v>
      </c>
      <c r="O3430" s="4">
        <v>1869000000</v>
      </c>
      <c r="P3430" s="1">
        <f>F3430/O3430*100</f>
        <v>4.9224184055644731</v>
      </c>
      <c r="Q3430" s="1">
        <f>D3430/O3430*100</f>
        <v>18.566078116639915</v>
      </c>
      <c r="R3430" s="1">
        <f>B3430/S3430</f>
        <v>2.2447608069164269</v>
      </c>
      <c r="S3430" s="1">
        <f>($O3430+$O3430*($Q3430-$C$1)/$C$1)/$C3430</f>
        <v>20.581257413997626</v>
      </c>
      <c r="T3430" s="1">
        <f>($O3430+$O3430*($Q3430+T$2-$C$1)/$C$1)/$C3430</f>
        <v>22.798339264531435</v>
      </c>
      <c r="U3430" s="1">
        <f>($O3430+$O3430*($Q3430+U$2-$C$1)/$C$1)/$C3430</f>
        <v>21.689798339264531</v>
      </c>
      <c r="V3430" s="1">
        <f>($O3430+$O3430*($Q3430+V$2-$C$1)/$C$1)/$C3430</f>
        <v>20.581257413997626</v>
      </c>
      <c r="AA3430"/>
      <c r="AB3430"/>
    </row>
    <row r="3431" spans="1:28" hidden="1" x14ac:dyDescent="0.2">
      <c r="A3431" t="s">
        <v>3524</v>
      </c>
      <c r="B3431" s="5">
        <v>10.050000000000001</v>
      </c>
      <c r="C3431" s="2">
        <v>8531295</v>
      </c>
      <c r="D3431" s="2">
        <v>0.99</v>
      </c>
      <c r="E3431" t="s">
        <v>61</v>
      </c>
      <c r="F3431" s="2">
        <v>-3000000</v>
      </c>
      <c r="G3431" s="1">
        <f>D3431/$C$3</f>
        <v>9.9546300140541278E-9</v>
      </c>
      <c r="H3431" s="1">
        <f>F3431/$C$3</f>
        <v>-3.0165545497133722E-2</v>
      </c>
      <c r="I3431" s="1">
        <f>$B$3/G3431</f>
        <v>666021739.69696963</v>
      </c>
      <c r="J3431" s="1">
        <f>$B$3/H3431</f>
        <v>-219.78717409999999</v>
      </c>
      <c r="K3431" s="3">
        <v>4000000</v>
      </c>
      <c r="L3431" s="3">
        <v>14000000</v>
      </c>
      <c r="M3431" s="1">
        <f>(K3431-L3431)/C3431</f>
        <v>-1.1721549893656238</v>
      </c>
      <c r="N3431" s="1">
        <f>B3431/M3431</f>
        <v>-8.5739514750000012</v>
      </c>
      <c r="O3431" s="3">
        <v>-11000000</v>
      </c>
      <c r="P3431" s="1">
        <f>F3431/O3431*100</f>
        <v>27.27272727272727</v>
      </c>
      <c r="Q3431" s="1">
        <f>D3431/O3431*100</f>
        <v>-9.0000000000000002E-6</v>
      </c>
      <c r="R3431" s="1">
        <f>B3431/S3431</f>
        <v>8660557.0451286566</v>
      </c>
      <c r="S3431" s="1">
        <f>($O3431+$O3431*($Q3431-$C$1)/$C$1)/$C3431</f>
        <v>1.1604334395156339E-6</v>
      </c>
      <c r="T3431" s="1">
        <f>($O3431+$O3431*($Q3431+T$2-$C$1)/$C$1)/$C3431</f>
        <v>-0.25787293722699772</v>
      </c>
      <c r="U3431" s="1">
        <f>($O3431+$O3431*($Q3431+U$2-$C$1)/$C$1)/$C3431</f>
        <v>-0.12893588839677911</v>
      </c>
      <c r="V3431" s="1">
        <f>($O3431+$O3431*($Q3431+V$2-$C$1)/$C$1)/$C3431</f>
        <v>1.1604334395156339E-6</v>
      </c>
      <c r="AA3431"/>
      <c r="AB3431"/>
    </row>
    <row r="3432" spans="1:28" hidden="1" x14ac:dyDescent="0.2">
      <c r="A3432" t="s">
        <v>3525</v>
      </c>
      <c r="B3432" s="5">
        <v>28.85</v>
      </c>
      <c r="C3432" s="2">
        <v>19029350</v>
      </c>
      <c r="D3432" s="2">
        <v>41000000</v>
      </c>
      <c r="E3432" t="s">
        <v>27</v>
      </c>
      <c r="F3432" s="2">
        <v>11000000</v>
      </c>
      <c r="G3432" s="1">
        <f>D3432/$C$3</f>
        <v>0.41226245512749415</v>
      </c>
      <c r="H3432" s="1">
        <f>F3432/$C$3</f>
        <v>0.11060700015615697</v>
      </c>
      <c r="I3432" s="1">
        <f>$B$3/G3432</f>
        <v>16.081988348780488</v>
      </c>
      <c r="J3432" s="1">
        <f>$B$3/H3432</f>
        <v>59.941956572727271</v>
      </c>
      <c r="K3432" s="4">
        <v>2444000000</v>
      </c>
      <c r="L3432" s="4">
        <v>2122000000</v>
      </c>
      <c r="M3432" s="1">
        <f>(K3432-L3432)/C3432</f>
        <v>16.921229574315465</v>
      </c>
      <c r="N3432" s="1">
        <f>B3432/M3432</f>
        <v>1.7049588431677021</v>
      </c>
      <c r="O3432" s="3">
        <v>323000000</v>
      </c>
      <c r="P3432" s="1">
        <f>F3432/O3432*100</f>
        <v>3.4055727554179565</v>
      </c>
      <c r="Q3432" s="1">
        <f>D3432/O3432*100</f>
        <v>12.693498452012383</v>
      </c>
      <c r="R3432" s="1">
        <f>B3432/S3432</f>
        <v>1.3390164573170733</v>
      </c>
      <c r="S3432" s="1">
        <f>($O3432+$O3432*($Q3432-$C$1)/$C$1)/$C3432</f>
        <v>21.54566498592963</v>
      </c>
      <c r="T3432" s="1">
        <f>($O3432+$O3432*($Q3432+T$2-$C$1)/$C$1)/$C3432</f>
        <v>24.940420981273665</v>
      </c>
      <c r="U3432" s="1">
        <f>($O3432+$O3432*($Q3432+U$2-$C$1)/$C$1)/$C3432</f>
        <v>23.243042983601647</v>
      </c>
      <c r="V3432" s="1">
        <f>($O3432+$O3432*($Q3432+V$2-$C$1)/$C$1)/$C3432</f>
        <v>21.54566498592963</v>
      </c>
      <c r="AA3432"/>
      <c r="AB3432"/>
    </row>
    <row r="3433" spans="1:28" hidden="1" x14ac:dyDescent="0.2">
      <c r="A3433" t="s">
        <v>3526</v>
      </c>
      <c r="B3433" s="5">
        <v>15.85</v>
      </c>
      <c r="C3433" s="2">
        <v>398735599</v>
      </c>
      <c r="D3433" s="2">
        <v>468000000</v>
      </c>
      <c r="E3433" t="s">
        <v>27</v>
      </c>
      <c r="F3433" s="2">
        <v>135000000</v>
      </c>
      <c r="G3433" s="1">
        <f>D3433/$C$3</f>
        <v>4.7058250975528599</v>
      </c>
      <c r="H3433" s="1">
        <f>F3433/$C$3</f>
        <v>1.3574495473710173</v>
      </c>
      <c r="I3433" s="1">
        <f>$B$3/G3433</f>
        <v>1.4088921416666669</v>
      </c>
      <c r="J3433" s="1">
        <f>$B$3/H3433</f>
        <v>4.8841594244444444</v>
      </c>
      <c r="K3433" s="4">
        <v>52072000000</v>
      </c>
      <c r="L3433" s="4">
        <v>44941000000</v>
      </c>
      <c r="M3433" s="1">
        <f>(K3433-L3433)/C3433</f>
        <v>17.884031468181</v>
      </c>
      <c r="N3433" s="1">
        <f>B3433/M3433</f>
        <v>0.88626549490253814</v>
      </c>
      <c r="O3433" s="4">
        <v>7131000000</v>
      </c>
      <c r="P3433" s="1">
        <f>F3433/O3433*100</f>
        <v>1.8931426167437946</v>
      </c>
      <c r="Q3433" s="1">
        <f>D3433/O3433*100</f>
        <v>6.5628944047118223</v>
      </c>
      <c r="R3433" s="1">
        <f>B3433/S3433</f>
        <v>1.3504186419123931</v>
      </c>
      <c r="S3433" s="1">
        <f>($O3433+$O3433*($Q3433-$C$1)/$C$1)/$C3433</f>
        <v>11.737101005621522</v>
      </c>
      <c r="T3433" s="1">
        <f>($O3433+$O3433*($Q3433+T$2-$C$1)/$C$1)/$C3433</f>
        <v>15.313907299257725</v>
      </c>
      <c r="U3433" s="1">
        <f>($O3433+$O3433*($Q3433+U$2-$C$1)/$C$1)/$C3433</f>
        <v>13.525504152439622</v>
      </c>
      <c r="V3433" s="1">
        <f>($O3433+$O3433*($Q3433+V$2-$C$1)/$C$1)/$C3433</f>
        <v>11.737101005621522</v>
      </c>
      <c r="AA3433"/>
      <c r="AB3433"/>
    </row>
    <row r="3434" spans="1:28" hidden="1" x14ac:dyDescent="0.2">
      <c r="A3434" t="s">
        <v>3527</v>
      </c>
      <c r="B3434" s="5">
        <v>29.25</v>
      </c>
      <c r="C3434" s="2">
        <v>5933140</v>
      </c>
      <c r="D3434" s="2">
        <v>13000000</v>
      </c>
      <c r="E3434" t="s">
        <v>27</v>
      </c>
      <c r="F3434" s="2">
        <v>4000000</v>
      </c>
      <c r="G3434" s="1">
        <f>D3434/$C$3</f>
        <v>0.13071736382091279</v>
      </c>
      <c r="H3434" s="1">
        <f>F3434/$C$3</f>
        <v>4.0220727329511624E-2</v>
      </c>
      <c r="I3434" s="1">
        <f>$B$3/G3434</f>
        <v>50.720117100000003</v>
      </c>
      <c r="J3434" s="1">
        <f>$B$3/H3434</f>
        <v>164.84038057500001</v>
      </c>
      <c r="K3434" s="4">
        <v>1223000000</v>
      </c>
      <c r="L3434" s="4">
        <v>1091000000</v>
      </c>
      <c r="M3434" s="1">
        <f>(K3434-L3434)/C3434</f>
        <v>22.24791594332849</v>
      </c>
      <c r="N3434" s="1">
        <f>B3434/M3434</f>
        <v>1.3147298863636363</v>
      </c>
      <c r="O3434" s="3">
        <v>133000000</v>
      </c>
      <c r="P3434" s="1">
        <f>F3434/O3434*100</f>
        <v>3.007518796992481</v>
      </c>
      <c r="Q3434" s="1">
        <f>D3434/O3434*100</f>
        <v>9.7744360902255636</v>
      </c>
      <c r="R3434" s="1">
        <f>B3434/S3434</f>
        <v>1.3349565000000001</v>
      </c>
      <c r="S3434" s="1">
        <f>($O3434+$O3434*($Q3434-$C$1)/$C$1)/$C3434</f>
        <v>21.910826307823513</v>
      </c>
      <c r="T3434" s="1">
        <f>($O3434+$O3434*($Q3434+T$2-$C$1)/$C$1)/$C3434</f>
        <v>26.39411846003971</v>
      </c>
      <c r="U3434" s="1">
        <f>($O3434+$O3434*($Q3434+U$2-$C$1)/$C$1)/$C3434</f>
        <v>24.15247238393161</v>
      </c>
      <c r="V3434" s="1">
        <f>($O3434+$O3434*($Q3434+V$2-$C$1)/$C$1)/$C3434</f>
        <v>21.910826307823513</v>
      </c>
      <c r="AA3434"/>
      <c r="AB3434"/>
    </row>
    <row r="3435" spans="1:28" hidden="1" x14ac:dyDescent="0.2">
      <c r="A3435" t="s">
        <v>3528</v>
      </c>
      <c r="B3435" s="5">
        <v>34.85</v>
      </c>
      <c r="C3435" s="2">
        <v>20595769</v>
      </c>
      <c r="D3435" s="2">
        <v>46000000</v>
      </c>
      <c r="E3435" t="s">
        <v>27</v>
      </c>
      <c r="F3435" s="2">
        <v>15000000</v>
      </c>
      <c r="G3435" s="1">
        <f>D3435/$C$3</f>
        <v>0.46253836428938372</v>
      </c>
      <c r="H3435" s="1">
        <f>F3435/$C$3</f>
        <v>0.15082772748566861</v>
      </c>
      <c r="I3435" s="1">
        <f>$B$3/G3435</f>
        <v>14.333946136956522</v>
      </c>
      <c r="J3435" s="1">
        <f>$B$3/H3435</f>
        <v>43.957434819999996</v>
      </c>
      <c r="K3435" s="4">
        <v>4396000000</v>
      </c>
      <c r="L3435" s="4">
        <v>3808000000</v>
      </c>
      <c r="M3435" s="1">
        <f>(K3435-L3435)/C3435</f>
        <v>28.549553065971949</v>
      </c>
      <c r="N3435" s="1">
        <f>B3435/M3435</f>
        <v>1.2206846082482994</v>
      </c>
      <c r="O3435" s="3">
        <v>589000000</v>
      </c>
      <c r="P3435" s="1">
        <f>F3435/O3435*100</f>
        <v>2.5466893039049237</v>
      </c>
      <c r="Q3435" s="1">
        <f>D3435/O3435*100</f>
        <v>7.8098471986417657</v>
      </c>
      <c r="R3435" s="1">
        <f>B3435/S3435</f>
        <v>1.5603533688043478</v>
      </c>
      <c r="S3435" s="1">
        <f>($O3435+$O3435*($Q3435-$C$1)/$C$1)/$C3435</f>
        <v>22.3346843713386</v>
      </c>
      <c r="T3435" s="1">
        <f>($O3435+$O3435*($Q3435+T$2-$C$1)/$C$1)/$C3435</f>
        <v>28.054305716868353</v>
      </c>
      <c r="U3435" s="1">
        <f>($O3435+$O3435*($Q3435+U$2-$C$1)/$C$1)/$C3435</f>
        <v>25.194495044103476</v>
      </c>
      <c r="V3435" s="1">
        <f>($O3435+$O3435*($Q3435+V$2-$C$1)/$C$1)/$C3435</f>
        <v>22.3346843713386</v>
      </c>
      <c r="AA3435"/>
      <c r="AB3435"/>
    </row>
    <row r="3436" spans="1:28" hidden="1" x14ac:dyDescent="0.2">
      <c r="A3436" t="s">
        <v>3529</v>
      </c>
      <c r="B3436" s="5">
        <v>48.15</v>
      </c>
      <c r="C3436" s="2">
        <v>7394992</v>
      </c>
      <c r="D3436" s="2">
        <v>25000000</v>
      </c>
      <c r="E3436" t="s">
        <v>27</v>
      </c>
      <c r="F3436" s="2">
        <v>7000000</v>
      </c>
      <c r="G3436" s="1">
        <f>D3436/$C$3</f>
        <v>0.25137954580944766</v>
      </c>
      <c r="H3436" s="1">
        <f>F3436/$C$3</f>
        <v>7.0386272826645349E-2</v>
      </c>
      <c r="I3436" s="1">
        <f>$B$3/G3436</f>
        <v>26.374460892000002</v>
      </c>
      <c r="J3436" s="1">
        <f>$B$3/H3436</f>
        <v>94.194503185714282</v>
      </c>
      <c r="K3436" s="4">
        <v>2373000000</v>
      </c>
      <c r="L3436" s="4">
        <v>2077000000</v>
      </c>
      <c r="M3436" s="1">
        <f>(K3436-L3436)/C3436</f>
        <v>40.027088602665152</v>
      </c>
      <c r="N3436" s="1">
        <f>B3436/M3436</f>
        <v>1.2029353540540542</v>
      </c>
      <c r="O3436" s="3">
        <v>296000000</v>
      </c>
      <c r="P3436" s="1">
        <f>F3436/O3436*100</f>
        <v>2.3648648648648649</v>
      </c>
      <c r="Q3436" s="1">
        <f>D3436/O3436*100</f>
        <v>8.4459459459459456</v>
      </c>
      <c r="R3436" s="1">
        <f>B3436/S3436</f>
        <v>1.4242754592</v>
      </c>
      <c r="S3436" s="1">
        <f>($O3436+$O3436*($Q3436-$C$1)/$C$1)/$C3436</f>
        <v>33.806662671169896</v>
      </c>
      <c r="T3436" s="1">
        <f>($O3436+$O3436*($Q3436+T$2-$C$1)/$C$1)/$C3436</f>
        <v>41.812080391702928</v>
      </c>
      <c r="U3436" s="1">
        <f>($O3436+$O3436*($Q3436+U$2-$C$1)/$C$1)/$C3436</f>
        <v>37.809371531436412</v>
      </c>
      <c r="V3436" s="1">
        <f>($O3436+$O3436*($Q3436+V$2-$C$1)/$C$1)/$C3436</f>
        <v>33.806662671169896</v>
      </c>
      <c r="AA3436"/>
      <c r="AB3436"/>
    </row>
    <row r="3437" spans="1:28" hidden="1" x14ac:dyDescent="0.2">
      <c r="A3437" t="s">
        <v>3530</v>
      </c>
      <c r="B3437" s="5" t="s">
        <v>46</v>
      </c>
      <c r="C3437" s="2">
        <v>72142000</v>
      </c>
      <c r="D3437" s="2">
        <v>55000000</v>
      </c>
      <c r="E3437" t="s">
        <v>201</v>
      </c>
      <c r="F3437" s="2">
        <v>18000000</v>
      </c>
      <c r="G3437" s="1">
        <f>D3437/$C$3</f>
        <v>0.55303500078078482</v>
      </c>
      <c r="H3437" s="1">
        <f>F3437/$C$3</f>
        <v>0.18099327298280232</v>
      </c>
      <c r="I3437" s="1">
        <f>$B$3/G3437</f>
        <v>11.988391314545455</v>
      </c>
      <c r="J3437" s="1">
        <f>$B$3/H3437</f>
        <v>36.631195683333331</v>
      </c>
      <c r="K3437" s="3">
        <v>599000000</v>
      </c>
      <c r="L3437" s="3">
        <v>197000000</v>
      </c>
      <c r="M3437" s="1">
        <f>(K3437-L3437)/C3437</f>
        <v>5.5723434337833719</v>
      </c>
      <c r="N3437" s="1" t="e">
        <f>B3437/M3437</f>
        <v>#VALUE!</v>
      </c>
      <c r="O3437" s="3">
        <v>402000000</v>
      </c>
      <c r="P3437" s="1">
        <f>F3437/O3437*100</f>
        <v>4.4776119402985071</v>
      </c>
      <c r="Q3437" s="1">
        <f>D3437/O3437*100</f>
        <v>13.681592039800993</v>
      </c>
      <c r="R3437" s="1" t="e">
        <f>B3437/S3437</f>
        <v>#VALUE!</v>
      </c>
      <c r="S3437" s="1">
        <f>($O3437+$O3437*($Q3437-$C$1)/$C$1)/$C3437</f>
        <v>7.6238529566687907</v>
      </c>
      <c r="T3437" s="1">
        <f>($O3437+$O3437*($Q3437+T$2-$C$1)/$C$1)/$C3437</f>
        <v>8.7383216434254649</v>
      </c>
      <c r="U3437" s="1">
        <f>($O3437+$O3437*($Q3437+U$2-$C$1)/$C$1)/$C3437</f>
        <v>8.1810873000471283</v>
      </c>
      <c r="V3437" s="1">
        <f>($O3437+$O3437*($Q3437+V$2-$C$1)/$C$1)/$C3437</f>
        <v>7.6238529566687907</v>
      </c>
      <c r="AA3437"/>
      <c r="AB3437"/>
    </row>
    <row r="3438" spans="1:28" hidden="1" x14ac:dyDescent="0.2">
      <c r="A3438" t="s">
        <v>3531</v>
      </c>
      <c r="B3438" s="5">
        <v>6.06</v>
      </c>
      <c r="C3438" s="2">
        <v>9664000</v>
      </c>
      <c r="D3438" s="2">
        <v>-7000000</v>
      </c>
      <c r="E3438" t="s">
        <v>30</v>
      </c>
      <c r="F3438" s="2">
        <v>0.63</v>
      </c>
      <c r="G3438" s="1">
        <f>D3438/$C$3</f>
        <v>-7.0386272826645349E-2</v>
      </c>
      <c r="H3438" s="1">
        <f>F3438/$C$3</f>
        <v>6.3347645543980816E-9</v>
      </c>
      <c r="I3438" s="1">
        <f>$B$3/G3438</f>
        <v>-94.194503185714282</v>
      </c>
      <c r="J3438" s="1">
        <f>$B$3/H3438</f>
        <v>1046605590.9523809</v>
      </c>
      <c r="K3438" s="3">
        <v>67000000</v>
      </c>
      <c r="L3438" s="3">
        <v>25000000</v>
      </c>
      <c r="M3438" s="1">
        <f>(K3438-L3438)/C3438</f>
        <v>4.3460264900662251</v>
      </c>
      <c r="N3438" s="1">
        <f>B3438/M3438</f>
        <v>1.3943771428571428</v>
      </c>
      <c r="O3438" s="3">
        <v>42000000</v>
      </c>
      <c r="P3438" s="1">
        <f>F3438/O3438*100</f>
        <v>1.4999999999999998E-6</v>
      </c>
      <c r="Q3438" s="1">
        <f>D3438/O3438*100</f>
        <v>-16.666666666666664</v>
      </c>
      <c r="R3438" s="1">
        <f>B3438/S3438</f>
        <v>-0.83662628571428566</v>
      </c>
      <c r="S3438" s="1">
        <f>($O3438+$O3438*($Q3438-$C$1)/$C$1)/$C3438</f>
        <v>-7.2433774834437088</v>
      </c>
      <c r="T3438" s="1">
        <f>($O3438+$O3438*($Q3438+T$2-$C$1)/$C$1)/$C3438</f>
        <v>-6.3741721854304618</v>
      </c>
      <c r="U3438" s="1">
        <f>($O3438+$O3438*($Q3438+U$2-$C$1)/$C$1)/$C3438</f>
        <v>-6.8087748344370862</v>
      </c>
      <c r="V3438" s="1">
        <f>($O3438+$O3438*($Q3438+V$2-$C$1)/$C$1)/$C3438</f>
        <v>-7.2433774834437088</v>
      </c>
      <c r="AA3438"/>
      <c r="AB3438"/>
    </row>
    <row r="3439" spans="1:28" hidden="1" x14ac:dyDescent="0.2">
      <c r="A3439" t="s">
        <v>3532</v>
      </c>
      <c r="B3439" s="5">
        <v>142.91999999999999</v>
      </c>
      <c r="C3439" s="2">
        <v>1405000000</v>
      </c>
      <c r="D3439" s="2">
        <v>12515000000</v>
      </c>
      <c r="E3439" t="s">
        <v>143</v>
      </c>
      <c r="F3439" s="2">
        <v>2100000000</v>
      </c>
      <c r="G3439" s="1">
        <f>D3439/$C$3</f>
        <v>125.8406006322095</v>
      </c>
      <c r="H3439" s="1">
        <f>F3439/$C$3</f>
        <v>21.115881847993602</v>
      </c>
      <c r="I3439" s="1">
        <f>$B$3/G3439</f>
        <v>5.2685698945265681E-2</v>
      </c>
      <c r="J3439" s="1">
        <f>$B$3/H3439</f>
        <v>0.3139816772857143</v>
      </c>
      <c r="K3439" s="4">
        <v>77444000000</v>
      </c>
      <c r="L3439" s="4">
        <v>63220000000</v>
      </c>
      <c r="M3439" s="1">
        <f>(K3439-L3439)/C3439</f>
        <v>10.123843416370107</v>
      </c>
      <c r="N3439" s="1">
        <f>B3439/M3439</f>
        <v>14.117168166479189</v>
      </c>
      <c r="O3439" s="4">
        <v>14129000000</v>
      </c>
      <c r="P3439" s="1">
        <f>F3439/O3439*100</f>
        <v>14.863047632528842</v>
      </c>
      <c r="Q3439" s="1">
        <f>D3439/O3439*100</f>
        <v>88.576686248142124</v>
      </c>
      <c r="R3439" s="1">
        <f>B3439/S3439</f>
        <v>1.6044954055133838</v>
      </c>
      <c r="S3439" s="1">
        <f>($O3439+$O3439*($Q3439-$C$1)/$C$1)/$C3439</f>
        <v>89.07473309608541</v>
      </c>
      <c r="T3439" s="1">
        <f>($O3439+$O3439*($Q3439+T$2-$C$1)/$C$1)/$C3439</f>
        <v>91.085978647686829</v>
      </c>
      <c r="U3439" s="1">
        <f>($O3439+$O3439*($Q3439+U$2-$C$1)/$C$1)/$C3439</f>
        <v>90.080355871886127</v>
      </c>
      <c r="V3439" s="1">
        <f>($O3439+$O3439*($Q3439+V$2-$C$1)/$C$1)/$C3439</f>
        <v>89.07473309608541</v>
      </c>
      <c r="AA3439"/>
      <c r="AB3439"/>
    </row>
    <row r="3440" spans="1:28" hidden="1" x14ac:dyDescent="0.2">
      <c r="A3440" t="s">
        <v>3533</v>
      </c>
      <c r="B3440" s="5">
        <v>49.62</v>
      </c>
      <c r="C3440" s="2">
        <v>32159000</v>
      </c>
      <c r="D3440" s="2">
        <v>25000000</v>
      </c>
      <c r="E3440" t="s">
        <v>27</v>
      </c>
      <c r="F3440" s="2">
        <v>10000000</v>
      </c>
      <c r="G3440" s="1">
        <f>D3440/$C$3</f>
        <v>0.25137954580944766</v>
      </c>
      <c r="H3440" s="1">
        <f>F3440/$C$3</f>
        <v>0.10055181832377906</v>
      </c>
      <c r="I3440" s="1">
        <f>$B$3/G3440</f>
        <v>26.374460892000002</v>
      </c>
      <c r="J3440" s="1">
        <f>$B$3/H3440</f>
        <v>65.936152230000005</v>
      </c>
      <c r="K3440" s="3">
        <v>607000000</v>
      </c>
      <c r="L3440" s="3">
        <v>237000000</v>
      </c>
      <c r="M3440" s="1">
        <f>(K3440-L3440)/C3440</f>
        <v>11.505332877266085</v>
      </c>
      <c r="N3440" s="1">
        <f>B3440/M3440</f>
        <v>4.312782648648648</v>
      </c>
      <c r="O3440" s="3">
        <v>369000000</v>
      </c>
      <c r="P3440" s="1">
        <f>F3440/O3440*100</f>
        <v>2.7100271002710028</v>
      </c>
      <c r="Q3440" s="1">
        <f>D3440/O3440*100</f>
        <v>6.7750677506775059</v>
      </c>
      <c r="R3440" s="1">
        <f>B3440/S3440</f>
        <v>6.3829183199999999</v>
      </c>
      <c r="S3440" s="1">
        <f>($O3440+$O3440*($Q3440-$C$1)/$C$1)/$C3440</f>
        <v>7.7738735657203266</v>
      </c>
      <c r="T3440" s="1">
        <f>($O3440+$O3440*($Q3440+T$2-$C$1)/$C$1)/$C3440</f>
        <v>10.068721042320966</v>
      </c>
      <c r="U3440" s="1">
        <f>($O3440+$O3440*($Q3440+U$2-$C$1)/$C$1)/$C3440</f>
        <v>8.9212973040206478</v>
      </c>
      <c r="V3440" s="1">
        <f>($O3440+$O3440*($Q3440+V$2-$C$1)/$C$1)/$C3440</f>
        <v>7.7738735657203266</v>
      </c>
      <c r="AA3440"/>
      <c r="AB3440"/>
    </row>
    <row r="3441" spans="1:28" hidden="1" x14ac:dyDescent="0.2">
      <c r="A3441" t="s">
        <v>3534</v>
      </c>
      <c r="B3441" s="5">
        <v>0.8</v>
      </c>
      <c r="C3441" s="2">
        <v>9450555</v>
      </c>
      <c r="D3441" s="2">
        <v>-53000000</v>
      </c>
      <c r="E3441" t="s">
        <v>27</v>
      </c>
      <c r="F3441" s="2">
        <v>-53000000</v>
      </c>
      <c r="G3441" s="1">
        <f>D3441/$C$3</f>
        <v>-0.53292463711602911</v>
      </c>
      <c r="H3441" s="1">
        <f>F3441/$C$3</f>
        <v>-0.53292463711602911</v>
      </c>
      <c r="I3441" s="1">
        <f>$B$3/G3441</f>
        <v>-12.44078343962264</v>
      </c>
      <c r="J3441" s="1">
        <f>$B$3/H3441</f>
        <v>-12.44078343962264</v>
      </c>
      <c r="K3441" s="3">
        <v>100000000</v>
      </c>
      <c r="L3441" s="3">
        <v>5000000</v>
      </c>
      <c r="M3441" s="1">
        <f>(K3441-L3441)/C3441</f>
        <v>10.052319678579723</v>
      </c>
      <c r="N3441" s="1">
        <f>B3441/M3441</f>
        <v>7.9583621052631587E-2</v>
      </c>
      <c r="O3441" s="3">
        <v>96000000</v>
      </c>
      <c r="P3441" s="1">
        <f>F3441/O3441*100</f>
        <v>-55.208333333333336</v>
      </c>
      <c r="Q3441" s="1">
        <f>D3441/O3441*100</f>
        <v>-55.208333333333336</v>
      </c>
      <c r="R3441" s="1">
        <f>B3441/S3441</f>
        <v>-1.4264988679245279E-2</v>
      </c>
      <c r="S3441" s="1">
        <f>($O3441+$O3441*($Q3441-$C$1)/$C$1)/$C3441</f>
        <v>-56.081362417339527</v>
      </c>
      <c r="T3441" s="1">
        <f>($O3441+$O3441*($Q3441+T$2-$C$1)/$C$1)/$C3441</f>
        <v>-54.049735703352873</v>
      </c>
      <c r="U3441" s="1">
        <f>($O3441+$O3441*($Q3441+U$2-$C$1)/$C$1)/$C3441</f>
        <v>-55.065549060346207</v>
      </c>
      <c r="V3441" s="1">
        <f>($O3441+$O3441*($Q3441+V$2-$C$1)/$C$1)/$C3441</f>
        <v>-56.081362417339527</v>
      </c>
      <c r="AA3441"/>
      <c r="AB3441"/>
    </row>
    <row r="3442" spans="1:28" hidden="1" x14ac:dyDescent="0.2">
      <c r="A3442" t="s">
        <v>3535</v>
      </c>
      <c r="B3442" s="5">
        <v>52.21</v>
      </c>
      <c r="C3442" s="2">
        <v>105600000</v>
      </c>
      <c r="D3442" s="2">
        <v>167000000</v>
      </c>
      <c r="E3442" t="s">
        <v>559</v>
      </c>
      <c r="F3442" s="2">
        <v>36000000</v>
      </c>
      <c r="G3442" s="1">
        <f>D3442/$C$3</f>
        <v>1.6792153660071105</v>
      </c>
      <c r="H3442" s="1">
        <f>F3442/$C$3</f>
        <v>0.36198654596560464</v>
      </c>
      <c r="I3442" s="1">
        <f>$B$3/G3442</f>
        <v>3.9482725886227543</v>
      </c>
      <c r="J3442" s="1">
        <f>$B$3/H3442</f>
        <v>18.315597841666666</v>
      </c>
      <c r="K3442" s="4">
        <v>6163000000</v>
      </c>
      <c r="L3442" s="4">
        <v>4830000000</v>
      </c>
      <c r="M3442" s="1">
        <f>(K3442-L3442)/C3442</f>
        <v>12.623106060606061</v>
      </c>
      <c r="N3442" s="1">
        <f>B3442/M3442</f>
        <v>4.1360660165041265</v>
      </c>
      <c r="O3442" s="4">
        <v>1333000000</v>
      </c>
      <c r="P3442" s="1">
        <f>F3442/O3442*100</f>
        <v>2.7006751687921979</v>
      </c>
      <c r="Q3442" s="1">
        <f>D3442/O3442*100</f>
        <v>12.528132033008252</v>
      </c>
      <c r="R3442" s="1">
        <f>B3442/S3442</f>
        <v>3.3014227544910182</v>
      </c>
      <c r="S3442" s="1">
        <f>($O3442+$O3442*($Q3442-$C$1)/$C$1)/$C3442</f>
        <v>15.814393939393939</v>
      </c>
      <c r="T3442" s="1">
        <f>($O3442+$O3442*($Q3442+T$2-$C$1)/$C$1)/$C3442</f>
        <v>18.339015151515152</v>
      </c>
      <c r="U3442" s="1">
        <f>($O3442+$O3442*($Q3442+U$2-$C$1)/$C$1)/$C3442</f>
        <v>17.076704545454547</v>
      </c>
      <c r="V3442" s="1">
        <f>($O3442+$O3442*($Q3442+V$2-$C$1)/$C$1)/$C3442</f>
        <v>15.814393939393939</v>
      </c>
      <c r="AA3442"/>
      <c r="AB3442"/>
    </row>
    <row r="3443" spans="1:28" hidden="1" x14ac:dyDescent="0.2">
      <c r="A3443" t="s">
        <v>3536</v>
      </c>
      <c r="B3443" s="5">
        <v>8.2899999999999991</v>
      </c>
      <c r="C3443" s="2">
        <v>25849997</v>
      </c>
      <c r="D3443" s="2">
        <v>8000000</v>
      </c>
      <c r="E3443" t="s">
        <v>27</v>
      </c>
      <c r="F3443" s="2">
        <v>8000000</v>
      </c>
      <c r="G3443" s="1">
        <f>D3443/$C$3</f>
        <v>8.0441454659023248E-2</v>
      </c>
      <c r="H3443" s="1">
        <f>F3443/$C$3</f>
        <v>8.0441454659023248E-2</v>
      </c>
      <c r="I3443" s="1">
        <f>$B$3/G3443</f>
        <v>82.420190287500006</v>
      </c>
      <c r="J3443" s="1">
        <f>$B$3/H3443</f>
        <v>82.420190287500006</v>
      </c>
      <c r="K3443" s="3">
        <v>256000000</v>
      </c>
      <c r="L3443" s="3">
        <v>108000000</v>
      </c>
      <c r="M3443" s="1">
        <f>(K3443-L3443)/C3443</f>
        <v>5.7253391557453561</v>
      </c>
      <c r="N3443" s="1">
        <f>B3443/M3443</f>
        <v>1.4479491562837838</v>
      </c>
      <c r="O3443" s="3">
        <v>149000000</v>
      </c>
      <c r="P3443" s="1">
        <f>F3443/O3443*100</f>
        <v>5.3691275167785237</v>
      </c>
      <c r="Q3443" s="1">
        <f>D3443/O3443*100</f>
        <v>5.3691275167785237</v>
      </c>
      <c r="R3443" s="1">
        <f>B3443/S3443</f>
        <v>2.6787059391249999</v>
      </c>
      <c r="S3443" s="1">
        <f>($O3443+$O3443*($Q3443-$C$1)/$C$1)/$C3443</f>
        <v>3.0947779220245168</v>
      </c>
      <c r="T3443" s="1">
        <f>($O3443+$O3443*($Q3443+T$2-$C$1)/$C$1)/$C3443</f>
        <v>4.2475826979786495</v>
      </c>
      <c r="U3443" s="1">
        <f>($O3443+$O3443*($Q3443+U$2-$C$1)/$C$1)/$C3443</f>
        <v>3.6711803100015832</v>
      </c>
      <c r="V3443" s="1">
        <f>($O3443+$O3443*($Q3443+V$2-$C$1)/$C$1)/$C3443</f>
        <v>3.0947779220245168</v>
      </c>
      <c r="AA3443"/>
      <c r="AB3443"/>
    </row>
    <row r="3444" spans="1:28" hidden="1" x14ac:dyDescent="0.2">
      <c r="A3444" t="s">
        <v>3537</v>
      </c>
      <c r="B3444" s="5">
        <v>1.1499999999999999</v>
      </c>
      <c r="C3444" s="2">
        <v>53665000</v>
      </c>
      <c r="D3444" s="2">
        <v>-8000000</v>
      </c>
      <c r="E3444" t="s">
        <v>27</v>
      </c>
      <c r="F3444" s="2">
        <v>-8000000</v>
      </c>
      <c r="G3444" s="1">
        <f>D3444/$C$3</f>
        <v>-8.0441454659023248E-2</v>
      </c>
      <c r="H3444" s="1">
        <f>F3444/$C$3</f>
        <v>-8.0441454659023248E-2</v>
      </c>
      <c r="I3444" s="1">
        <f>$B$3/G3444</f>
        <v>-82.420190287500006</v>
      </c>
      <c r="J3444" s="1">
        <f>$B$3/H3444</f>
        <v>-82.420190287500006</v>
      </c>
      <c r="K3444" s="3">
        <v>146000000</v>
      </c>
      <c r="L3444" s="3">
        <v>89000000</v>
      </c>
      <c r="M3444" s="1">
        <f>(K3444-L3444)/C3444</f>
        <v>1.0621447871051897</v>
      </c>
      <c r="N3444" s="1">
        <f>B3444/M3444</f>
        <v>1.0827149122807016</v>
      </c>
      <c r="O3444" s="3">
        <v>57000000</v>
      </c>
      <c r="P3444" s="1">
        <f>F3444/O3444*100</f>
        <v>-14.035087719298245</v>
      </c>
      <c r="Q3444" s="1">
        <f>D3444/O3444*100</f>
        <v>-14.035087719298245</v>
      </c>
      <c r="R3444" s="1">
        <f>B3444/S3444</f>
        <v>-0.77143437499999989</v>
      </c>
      <c r="S3444" s="1">
        <f>($O3444+$O3444*($Q3444-$C$1)/$C$1)/$C3444</f>
        <v>-1.4907295257616697</v>
      </c>
      <c r="T3444" s="1">
        <f>($O3444+$O3444*($Q3444+T$2-$C$1)/$C$1)/$C3444</f>
        <v>-1.2783005683406317</v>
      </c>
      <c r="U3444" s="1">
        <f>($O3444+$O3444*($Q3444+U$2-$C$1)/$C$1)/$C3444</f>
        <v>-1.3845150470511507</v>
      </c>
      <c r="V3444" s="1">
        <f>($O3444+$O3444*($Q3444+V$2-$C$1)/$C$1)/$C3444</f>
        <v>-1.4907295257616697</v>
      </c>
      <c r="AA3444"/>
      <c r="AB3444"/>
    </row>
    <row r="3445" spans="1:28" hidden="1" x14ac:dyDescent="0.2">
      <c r="A3445" t="s">
        <v>3538</v>
      </c>
      <c r="B3445" s="5">
        <v>8.39</v>
      </c>
      <c r="C3445" s="2">
        <v>12123000</v>
      </c>
      <c r="D3445" s="2">
        <v>-1.42</v>
      </c>
      <c r="E3445" t="s">
        <v>27</v>
      </c>
      <c r="F3445" s="2">
        <v>2000000</v>
      </c>
      <c r="G3445" s="1">
        <f>D3445/$C$3</f>
        <v>-1.4278358201976626E-8</v>
      </c>
      <c r="H3445" s="1">
        <f>F3445/$C$3</f>
        <v>2.0110363664755812E-2</v>
      </c>
      <c r="I3445" s="1">
        <f>$B$3/G3445</f>
        <v>-464339100.21126765</v>
      </c>
      <c r="J3445" s="1">
        <f>$B$3/H3445</f>
        <v>329.68076115000002</v>
      </c>
      <c r="K3445" s="3">
        <v>67000000</v>
      </c>
      <c r="L3445" s="3">
        <v>39000000</v>
      </c>
      <c r="M3445" s="1">
        <f>(K3445-L3445)/C3445</f>
        <v>2.3096593252495259</v>
      </c>
      <c r="N3445" s="1">
        <f>B3445/M3445</f>
        <v>3.6325703571428569</v>
      </c>
      <c r="O3445" s="3">
        <v>30000000</v>
      </c>
      <c r="P3445" s="1">
        <f>F3445/O3445*100</f>
        <v>6.666666666666667</v>
      </c>
      <c r="Q3445" s="1">
        <f>D3445/O3445*100</f>
        <v>-4.7333333333333335E-6</v>
      </c>
      <c r="R3445" s="1">
        <f>B3445/S3445</f>
        <v>-7162814.7891082196</v>
      </c>
      <c r="S3445" s="1">
        <f>($O3445+$O3445*($Q3445-$C$1)/$C$1)/$C3445</f>
        <v>-1.1713272291722299E-6</v>
      </c>
      <c r="T3445" s="1">
        <f>($O3445+$O3445*($Q3445+T$2-$C$1)/$C$1)/$C3445</f>
        <v>0.494925826940526</v>
      </c>
      <c r="U3445" s="1">
        <f>($O3445+$O3445*($Q3445+U$2-$C$1)/$C$1)/$C3445</f>
        <v>0.24746232780664859</v>
      </c>
      <c r="V3445" s="1">
        <f>($O3445+$O3445*($Q3445+V$2-$C$1)/$C$1)/$C3445</f>
        <v>-1.1713272291722299E-6</v>
      </c>
      <c r="AA3445"/>
      <c r="AB3445"/>
    </row>
    <row r="3446" spans="1:28" hidden="1" x14ac:dyDescent="0.2">
      <c r="A3446" t="s">
        <v>3539</v>
      </c>
      <c r="B3446" s="5">
        <v>99.78</v>
      </c>
      <c r="C3446" s="2">
        <v>111559000</v>
      </c>
      <c r="D3446" s="2">
        <v>238000000</v>
      </c>
      <c r="E3446" t="s">
        <v>686</v>
      </c>
      <c r="F3446" s="2">
        <v>59000000</v>
      </c>
      <c r="G3446" s="1">
        <f>D3446/$C$3</f>
        <v>2.3931332761059418</v>
      </c>
      <c r="H3446" s="1">
        <f>F3446/$C$3</f>
        <v>0.59325572811029648</v>
      </c>
      <c r="I3446" s="1">
        <f>$B$3/G3446</f>
        <v>2.7704265642857142</v>
      </c>
      <c r="J3446" s="1">
        <f>$B$3/H3446</f>
        <v>11.175619022033899</v>
      </c>
      <c r="K3446" s="4">
        <v>6489000000</v>
      </c>
      <c r="L3446" s="4">
        <v>3782000000</v>
      </c>
      <c r="M3446" s="1">
        <f>(K3446-L3446)/C3446</f>
        <v>24.265187031077726</v>
      </c>
      <c r="N3446" s="1">
        <f>B3446/M3446</f>
        <v>4.1120639157739198</v>
      </c>
      <c r="O3446" s="4">
        <v>2707000000</v>
      </c>
      <c r="P3446" s="1">
        <f>F3446/O3446*100</f>
        <v>2.1795345400812707</v>
      </c>
      <c r="Q3446" s="1">
        <f>D3446/O3446*100</f>
        <v>8.7920206871074988</v>
      </c>
      <c r="R3446" s="1">
        <f>B3446/S3446</f>
        <v>4.6770407647058825</v>
      </c>
      <c r="S3446" s="1">
        <f>($O3446+$O3446*($Q3446-$C$1)/$C$1)/$C3446</f>
        <v>21.334002635376795</v>
      </c>
      <c r="T3446" s="1">
        <f>($O3446+$O3446*($Q3446+T$2-$C$1)/$C$1)/$C3446</f>
        <v>26.18704004159234</v>
      </c>
      <c r="U3446" s="1">
        <f>($O3446+$O3446*($Q3446+U$2-$C$1)/$C$1)/$C3446</f>
        <v>23.760521338484569</v>
      </c>
      <c r="V3446" s="1">
        <f>($O3446+$O3446*($Q3446+V$2-$C$1)/$C$1)/$C3446</f>
        <v>21.334002635376795</v>
      </c>
      <c r="AA3446"/>
      <c r="AB3446"/>
    </row>
    <row r="3447" spans="1:28" hidden="1" x14ac:dyDescent="0.2">
      <c r="A3447" t="s">
        <v>3540</v>
      </c>
      <c r="B3447" s="5">
        <v>9.23</v>
      </c>
      <c r="C3447" s="2">
        <v>8037000</v>
      </c>
      <c r="D3447" s="2">
        <v>-0.53</v>
      </c>
      <c r="E3447" t="s">
        <v>275</v>
      </c>
      <c r="F3447" s="2">
        <v>-0.15</v>
      </c>
      <c r="G3447" s="1">
        <f>D3447/$C$3</f>
        <v>-5.3292463711602909E-9</v>
      </c>
      <c r="H3447" s="1">
        <f>F3447/$C$3</f>
        <v>-1.508277274856686E-9</v>
      </c>
      <c r="I3447" s="1">
        <f>$B$3/G3447</f>
        <v>-1244078343.9622641</v>
      </c>
      <c r="J3447" s="1">
        <f>$B$3/H3447</f>
        <v>-4395743482</v>
      </c>
      <c r="K3447" s="3">
        <v>117000000</v>
      </c>
      <c r="L3447" s="3">
        <v>62000000</v>
      </c>
      <c r="M3447" s="1">
        <f>(K3447-L3447)/C3447</f>
        <v>6.8433495085230804</v>
      </c>
      <c r="N3447" s="1">
        <f>B3447/M3447</f>
        <v>1.3487547272727274</v>
      </c>
      <c r="O3447" s="3">
        <v>55000000</v>
      </c>
      <c r="P3447" s="1">
        <f>F3447/O3447*100</f>
        <v>-2.7272727272727269E-7</v>
      </c>
      <c r="Q3447" s="1">
        <f>D3447/O3447*100</f>
        <v>-9.6363636363636363E-7</v>
      </c>
      <c r="R3447" s="1">
        <f>B3447/S3447</f>
        <v>-13996511.328625068</v>
      </c>
      <c r="S3447" s="1">
        <f>($O3447+$O3447*($Q3447-$C$1)/$C$1)/$C3447</f>
        <v>-6.5945004317777373E-7</v>
      </c>
      <c r="T3447" s="1">
        <f>($O3447+$O3447*($Q3447+T$2-$C$1)/$C$1)/$C3447</f>
        <v>1.368669242254573</v>
      </c>
      <c r="U3447" s="1">
        <f>($O3447+$O3447*($Q3447+U$2-$C$1)/$C$1)/$C3447</f>
        <v>0.68433429140226487</v>
      </c>
      <c r="V3447" s="1">
        <f>($O3447+$O3447*($Q3447+V$2-$C$1)/$C$1)/$C3447</f>
        <v>-6.5945004317777373E-7</v>
      </c>
      <c r="AA3447"/>
      <c r="AB3447"/>
    </row>
    <row r="3448" spans="1:28" hidden="1" x14ac:dyDescent="0.2">
      <c r="A3448" t="s">
        <v>3541</v>
      </c>
      <c r="B3448" s="5">
        <v>58.76</v>
      </c>
      <c r="C3448" s="2">
        <v>136800000</v>
      </c>
      <c r="D3448" s="2">
        <v>131000000</v>
      </c>
      <c r="E3448" t="s">
        <v>27</v>
      </c>
      <c r="F3448" s="2">
        <v>92000000</v>
      </c>
      <c r="G3448" s="1">
        <f>D3448/$C$3</f>
        <v>1.3172288200415059</v>
      </c>
      <c r="H3448" s="1">
        <f>F3448/$C$3</f>
        <v>0.92507672857876744</v>
      </c>
      <c r="I3448" s="1">
        <f>$B$3/G3448</f>
        <v>5.0332940633587784</v>
      </c>
      <c r="J3448" s="1">
        <f>$B$3/H3448</f>
        <v>7.1669730684782609</v>
      </c>
      <c r="K3448" s="4">
        <v>11311000000</v>
      </c>
      <c r="L3448" s="4">
        <v>5552000000</v>
      </c>
      <c r="M3448" s="1">
        <f>(K3448-L3448)/C3448</f>
        <v>42.097953216374272</v>
      </c>
      <c r="N3448" s="1">
        <f>B3448/M3448</f>
        <v>1.3957923250564332</v>
      </c>
      <c r="O3448" s="4">
        <v>5759000000</v>
      </c>
      <c r="P3448" s="1">
        <f>F3448/O3448*100</f>
        <v>1.5974995658968569</v>
      </c>
      <c r="Q3448" s="1">
        <f>D3448/O3448*100</f>
        <v>2.2747004688313943</v>
      </c>
      <c r="R3448" s="1">
        <f>B3448/S3448</f>
        <v>6.1361587786259539</v>
      </c>
      <c r="S3448" s="1">
        <f>($O3448+$O3448*($Q3448-$C$1)/$C$1)/$C3448</f>
        <v>9.5760233918128659</v>
      </c>
      <c r="T3448" s="1">
        <f>($O3448+$O3448*($Q3448+T$2-$C$1)/$C$1)/$C3448</f>
        <v>17.995614035087719</v>
      </c>
      <c r="U3448" s="1">
        <f>($O3448+$O3448*($Q3448+U$2-$C$1)/$C$1)/$C3448</f>
        <v>13.785818713450292</v>
      </c>
      <c r="V3448" s="1">
        <f>($O3448+$O3448*($Q3448+V$2-$C$1)/$C$1)/$C3448</f>
        <v>9.5760233918128659</v>
      </c>
      <c r="AA3448"/>
      <c r="AB3448"/>
    </row>
    <row r="3449" spans="1:28" hidden="1" x14ac:dyDescent="0.2">
      <c r="A3449" t="s">
        <v>3542</v>
      </c>
      <c r="B3449" s="5">
        <v>24.21</v>
      </c>
      <c r="C3449" s="2">
        <v>19973000</v>
      </c>
      <c r="D3449" s="2">
        <v>38000000</v>
      </c>
      <c r="E3449" t="s">
        <v>61</v>
      </c>
      <c r="F3449" s="2">
        <v>7000000</v>
      </c>
      <c r="G3449" s="1">
        <f>D3449/$C$3</f>
        <v>0.38209690963036047</v>
      </c>
      <c r="H3449" s="1">
        <f>F3449/$C$3</f>
        <v>7.0386272826645349E-2</v>
      </c>
      <c r="I3449" s="1">
        <f>$B$3/G3449</f>
        <v>17.351619007894737</v>
      </c>
      <c r="J3449" s="1">
        <f>$B$3/H3449</f>
        <v>94.194503185714282</v>
      </c>
      <c r="K3449" s="3">
        <v>146000000</v>
      </c>
      <c r="L3449" s="3">
        <v>20000000</v>
      </c>
      <c r="M3449" s="1">
        <f>(K3449-L3449)/C3449</f>
        <v>6.3085164972713166</v>
      </c>
      <c r="N3449" s="1">
        <f>B3449/M3449</f>
        <v>3.8376692857142856</v>
      </c>
      <c r="O3449" s="3">
        <v>126000000</v>
      </c>
      <c r="P3449" s="1">
        <f>F3449/O3449*100</f>
        <v>5.5555555555555554</v>
      </c>
      <c r="Q3449" s="1">
        <f>D3449/O3449*100</f>
        <v>30.158730158730158</v>
      </c>
      <c r="R3449" s="1">
        <f>B3449/S3449</f>
        <v>1.2724903421052631</v>
      </c>
      <c r="S3449" s="1">
        <f>($O3449+$O3449*($Q3449-$C$1)/$C$1)/$C3449</f>
        <v>19.02568467431032</v>
      </c>
      <c r="T3449" s="1">
        <f>($O3449+$O3449*($Q3449+T$2-$C$1)/$C$1)/$C3449</f>
        <v>20.287387973764581</v>
      </c>
      <c r="U3449" s="1">
        <f>($O3449+$O3449*($Q3449+U$2-$C$1)/$C$1)/$C3449</f>
        <v>19.65653632403745</v>
      </c>
      <c r="V3449" s="1">
        <f>($O3449+$O3449*($Q3449+V$2-$C$1)/$C$1)/$C3449</f>
        <v>19.02568467431032</v>
      </c>
      <c r="AA3449"/>
      <c r="AB3449"/>
    </row>
    <row r="3450" spans="1:28" hidden="1" x14ac:dyDescent="0.2">
      <c r="A3450" t="s">
        <v>3543</v>
      </c>
      <c r="B3450" s="5">
        <v>11.78</v>
      </c>
      <c r="C3450" s="2">
        <v>31133683</v>
      </c>
      <c r="D3450" s="2">
        <v>-20000000</v>
      </c>
      <c r="E3450" t="s">
        <v>27</v>
      </c>
      <c r="F3450" s="2">
        <v>-7000000</v>
      </c>
      <c r="G3450" s="1">
        <f>D3450/$C$3</f>
        <v>-0.20110363664755812</v>
      </c>
      <c r="H3450" s="1">
        <f>F3450/$C$3</f>
        <v>-7.0386272826645349E-2</v>
      </c>
      <c r="I3450" s="1">
        <f>$B$3/G3450</f>
        <v>-32.968076115000002</v>
      </c>
      <c r="J3450" s="1">
        <f>$B$3/H3450</f>
        <v>-94.194503185714282</v>
      </c>
      <c r="K3450" s="3">
        <v>160000000</v>
      </c>
      <c r="L3450" s="3">
        <v>48000000</v>
      </c>
      <c r="M3450" s="1">
        <f>(K3450-L3450)/C3450</f>
        <v>3.5973900036176252</v>
      </c>
      <c r="N3450" s="1">
        <f>B3450/M3450</f>
        <v>3.2745963012499999</v>
      </c>
      <c r="O3450" s="3">
        <v>111000000</v>
      </c>
      <c r="P3450" s="1">
        <f>F3450/O3450*100</f>
        <v>-6.3063063063063058</v>
      </c>
      <c r="Q3450" s="1">
        <f>D3450/O3450*100</f>
        <v>-18.018018018018019</v>
      </c>
      <c r="R3450" s="1">
        <f>B3450/S3450</f>
        <v>-1.8337739286999999</v>
      </c>
      <c r="S3450" s="1">
        <f>($O3450+$O3450*($Q3450-$C$1)/$C$1)/$C3450</f>
        <v>-6.4239107207457593</v>
      </c>
      <c r="T3450" s="1">
        <f>($O3450+$O3450*($Q3450+T$2-$C$1)/$C$1)/$C3450</f>
        <v>-5.7108566307429802</v>
      </c>
      <c r="U3450" s="1">
        <f>($O3450+$O3450*($Q3450+U$2-$C$1)/$C$1)/$C3450</f>
        <v>-6.0673836757443702</v>
      </c>
      <c r="V3450" s="1">
        <f>($O3450+$O3450*($Q3450+V$2-$C$1)/$C$1)/$C3450</f>
        <v>-6.4239107207457593</v>
      </c>
      <c r="AA3450"/>
      <c r="AB3450"/>
    </row>
    <row r="3451" spans="1:28" hidden="1" x14ac:dyDescent="0.2">
      <c r="A3451" t="s">
        <v>3544</v>
      </c>
      <c r="B3451" s="5">
        <v>28.15</v>
      </c>
      <c r="C3451" s="2">
        <v>162297312</v>
      </c>
      <c r="D3451" s="2">
        <v>72000000</v>
      </c>
      <c r="E3451" t="s">
        <v>61</v>
      </c>
      <c r="F3451" s="2">
        <v>29000000</v>
      </c>
      <c r="G3451" s="1">
        <f>D3451/$C$3</f>
        <v>0.72397309193120929</v>
      </c>
      <c r="H3451" s="1">
        <f>F3451/$C$3</f>
        <v>0.29160027313895931</v>
      </c>
      <c r="I3451" s="1">
        <f>$B$3/G3451</f>
        <v>9.1577989208333328</v>
      </c>
      <c r="J3451" s="1">
        <f>$B$3/H3451</f>
        <v>22.736604217241378</v>
      </c>
      <c r="K3451" s="4">
        <v>6319000000</v>
      </c>
      <c r="L3451" s="4">
        <v>4156000000</v>
      </c>
      <c r="M3451" s="1">
        <f>(K3451-L3451)/C3451</f>
        <v>13.327392631123798</v>
      </c>
      <c r="N3451" s="1">
        <f>B3451/M3451</f>
        <v>2.112191092371706</v>
      </c>
      <c r="O3451" s="4">
        <v>2163000000</v>
      </c>
      <c r="P3451" s="1">
        <f>F3451/O3451*100</f>
        <v>1.3407304669440592</v>
      </c>
      <c r="Q3451" s="1">
        <f>D3451/O3451*100</f>
        <v>3.3287101248266295</v>
      </c>
      <c r="R3451" s="1">
        <f>B3451/S3451</f>
        <v>6.3453740733333337</v>
      </c>
      <c r="S3451" s="1">
        <f>($O3451+$O3451*($Q3451-$C$1)/$C$1)/$C3451</f>
        <v>4.4363026788761601</v>
      </c>
      <c r="T3451" s="1">
        <f>($O3451+$O3451*($Q3451+T$2-$C$1)/$C$1)/$C3451</f>
        <v>7.1017812051009201</v>
      </c>
      <c r="U3451" s="1">
        <f>($O3451+$O3451*($Q3451+U$2-$C$1)/$C$1)/$C3451</f>
        <v>5.7690419419885401</v>
      </c>
      <c r="V3451" s="1">
        <f>($O3451+$O3451*($Q3451+V$2-$C$1)/$C$1)/$C3451</f>
        <v>4.4363026788761601</v>
      </c>
      <c r="AA3451"/>
      <c r="AB3451"/>
    </row>
    <row r="3452" spans="1:28" hidden="1" x14ac:dyDescent="0.2">
      <c r="A3452" t="s">
        <v>3545</v>
      </c>
      <c r="B3452" s="5">
        <v>30.88</v>
      </c>
      <c r="C3452" s="2">
        <v>22974000</v>
      </c>
      <c r="D3452" s="2">
        <v>-0.78</v>
      </c>
      <c r="E3452" t="s">
        <v>27</v>
      </c>
      <c r="F3452" s="2">
        <v>-6000000</v>
      </c>
      <c r="G3452" s="1">
        <f>D3452/$C$3</f>
        <v>-7.8430418292547673E-9</v>
      </c>
      <c r="H3452" s="1">
        <f>F3452/$C$3</f>
        <v>-6.0331090994267443E-2</v>
      </c>
      <c r="I3452" s="1">
        <f>$B$3/G3452</f>
        <v>-845335285</v>
      </c>
      <c r="J3452" s="1">
        <f>$B$3/H3452</f>
        <v>-109.89358704999999</v>
      </c>
      <c r="K3452" s="3">
        <v>690000000</v>
      </c>
      <c r="L3452" s="3">
        <v>354000000</v>
      </c>
      <c r="M3452" s="1">
        <f>(K3452-L3452)/C3452</f>
        <v>14.625228519195613</v>
      </c>
      <c r="N3452" s="1">
        <f>B3452/M3452</f>
        <v>2.1114199999999999</v>
      </c>
      <c r="O3452" s="3">
        <v>286000000</v>
      </c>
      <c r="P3452" s="1">
        <f>F3452/O3452*100</f>
        <v>-2.0979020979020979</v>
      </c>
      <c r="Q3452" s="1">
        <f>D3452/O3452*100</f>
        <v>-2.7272727272727274E-7</v>
      </c>
      <c r="R3452" s="1">
        <f>B3452/S3452</f>
        <v>-90953477.479102522</v>
      </c>
      <c r="S3452" s="1">
        <f>($O3452+$O3452*($Q3452-$C$1)/$C$1)/$C3452</f>
        <v>-3.3951423140577542E-7</v>
      </c>
      <c r="T3452" s="1">
        <f>($O3452+$O3452*($Q3452+T$2-$C$1)/$C$1)/$C3452</f>
        <v>2.4897707060154941</v>
      </c>
      <c r="U3452" s="1">
        <f>($O3452+$O3452*($Q3452+U$2-$C$1)/$C$1)/$C3452</f>
        <v>1.2448851832506294</v>
      </c>
      <c r="V3452" s="1">
        <f>($O3452+$O3452*($Q3452+V$2-$C$1)/$C$1)/$C3452</f>
        <v>-3.3951423140577542E-7</v>
      </c>
      <c r="AA3452"/>
      <c r="AB3452"/>
    </row>
    <row r="3453" spans="1:28" hidden="1" x14ac:dyDescent="0.2">
      <c r="A3453" t="s">
        <v>3546</v>
      </c>
      <c r="B3453" s="5">
        <v>47.35</v>
      </c>
      <c r="C3453" s="2">
        <v>183020977818</v>
      </c>
      <c r="D3453" s="2">
        <v>7611000000</v>
      </c>
      <c r="E3453" t="s">
        <v>27</v>
      </c>
      <c r="F3453" s="2">
        <v>7611000000</v>
      </c>
      <c r="G3453" s="1">
        <f>D3453/$C$3</f>
        <v>76.529988926228242</v>
      </c>
      <c r="H3453" s="1">
        <f>F3453/$C$3</f>
        <v>76.529988926228242</v>
      </c>
      <c r="I3453" s="1">
        <f>$B$3/G3453</f>
        <v>8.6632705597162005E-2</v>
      </c>
      <c r="J3453" s="1">
        <f>$B$3/H3453</f>
        <v>8.6632705597162005E-2</v>
      </c>
      <c r="K3453" s="4">
        <v>2432266000000</v>
      </c>
      <c r="L3453" s="4">
        <v>1021608000000</v>
      </c>
      <c r="M3453" s="1">
        <f>(K3453-L3453)/C3453</f>
        <v>7.7076301133238871</v>
      </c>
      <c r="N3453" s="1">
        <f>B3453/M3453</f>
        <v>6.1432631436409819</v>
      </c>
      <c r="O3453" s="4">
        <v>1214286000000</v>
      </c>
      <c r="P3453" s="1">
        <f>F3453/O3453*100</f>
        <v>0.62678808781456763</v>
      </c>
      <c r="Q3453" s="1">
        <f>D3453/O3453*100</f>
        <v>0.62678808781456763</v>
      </c>
      <c r="R3453" s="1">
        <f>B3453/S3453</f>
        <v>113.86208513575482</v>
      </c>
      <c r="S3453" s="1">
        <f>($O3453+$O3453*($Q3453-$C$1)/$C$1)/$C3453</f>
        <v>0.41585396880397735</v>
      </c>
      <c r="T3453" s="1">
        <f>($O3453+$O3453*($Q3453+T$2-$C$1)/$C$1)/$C3453</f>
        <v>1.742790382844462</v>
      </c>
      <c r="U3453" s="1">
        <f>($O3453+$O3453*($Q3453+U$2-$C$1)/$C$1)/$C3453</f>
        <v>1.0793221758242197</v>
      </c>
      <c r="V3453" s="1">
        <f>($O3453+$O3453*($Q3453+V$2-$C$1)/$C$1)/$C3453</f>
        <v>0.41585396880397735</v>
      </c>
      <c r="AA3453"/>
      <c r="AB3453"/>
    </row>
    <row r="3454" spans="1:28" hidden="1" x14ac:dyDescent="0.2">
      <c r="A3454" t="s">
        <v>3547</v>
      </c>
      <c r="B3454" s="5">
        <v>14.77</v>
      </c>
      <c r="C3454" s="2">
        <v>13044496930</v>
      </c>
      <c r="D3454" s="2">
        <v>7173000000</v>
      </c>
      <c r="E3454" t="s">
        <v>27</v>
      </c>
      <c r="F3454" s="2">
        <v>7173000000</v>
      </c>
      <c r="G3454" s="1">
        <f>D3454/$C$3</f>
        <v>72.12581928364672</v>
      </c>
      <c r="H3454" s="1">
        <f>F3454/$C$3</f>
        <v>72.12581928364672</v>
      </c>
      <c r="I3454" s="1">
        <f>$B$3/G3454</f>
        <v>9.1922699330823934E-2</v>
      </c>
      <c r="J3454" s="1">
        <f>$B$3/H3454</f>
        <v>9.1922699330823934E-2</v>
      </c>
      <c r="K3454" s="4">
        <v>222068000000</v>
      </c>
      <c r="L3454" s="4">
        <v>148893000000</v>
      </c>
      <c r="M3454" s="1">
        <f>(K3454-L3454)/C3454</f>
        <v>5.6096452314470362</v>
      </c>
      <c r="N3454" s="1">
        <f>B3454/M3454</f>
        <v>2.6329650790037578</v>
      </c>
      <c r="O3454" s="4">
        <v>71544000000</v>
      </c>
      <c r="P3454" s="1">
        <f>F3454/O3454*100</f>
        <v>10.0259979872526</v>
      </c>
      <c r="Q3454" s="1">
        <f>D3454/O3454*100</f>
        <v>10.0259979872526</v>
      </c>
      <c r="R3454" s="1">
        <f>B3454/S3454</f>
        <v>2.6860061293196709</v>
      </c>
      <c r="S3454" s="1">
        <f>($O3454+$O3454*($Q3454-$C$1)/$C$1)/$C3454</f>
        <v>5.4988705493911292</v>
      </c>
      <c r="T3454" s="1">
        <f>($O3454+$O3454*($Q3454+T$2-$C$1)/$C$1)/$C3454</f>
        <v>6.5957928819873626</v>
      </c>
      <c r="U3454" s="1">
        <f>($O3454+$O3454*($Q3454+U$2-$C$1)/$C$1)/$C3454</f>
        <v>6.0473317156892454</v>
      </c>
      <c r="V3454" s="1">
        <f>($O3454+$O3454*($Q3454+V$2-$C$1)/$C$1)/$C3454</f>
        <v>5.4988705493911292</v>
      </c>
      <c r="AA3454"/>
      <c r="AB3454"/>
    </row>
    <row r="3455" spans="1:28" hidden="1" x14ac:dyDescent="0.2">
      <c r="A3455" t="s">
        <v>3548</v>
      </c>
      <c r="B3455" s="5" t="s">
        <v>46</v>
      </c>
      <c r="C3455" s="2">
        <v>0</v>
      </c>
      <c r="D3455" s="2" t="s">
        <v>41</v>
      </c>
      <c r="E3455" t="s">
        <v>42</v>
      </c>
      <c r="F3455" s="2" t="s">
        <v>41</v>
      </c>
      <c r="G3455" s="1" t="e">
        <f>D3455/$C$3</f>
        <v>#VALUE!</v>
      </c>
      <c r="H3455" s="1" t="e">
        <f>F3455/$C$3</f>
        <v>#VALUE!</v>
      </c>
      <c r="I3455" s="1" t="e">
        <f>$B$3/G3455</f>
        <v>#VALUE!</v>
      </c>
      <c r="J3455" s="1" t="e">
        <f>$B$3/H3455</f>
        <v>#VALUE!</v>
      </c>
      <c r="K3455" s="2" t="s">
        <v>41</v>
      </c>
      <c r="L3455" s="2" t="s">
        <v>41</v>
      </c>
      <c r="M3455" s="1" t="e">
        <f>(K3455-L3455)/C3455</f>
        <v>#VALUE!</v>
      </c>
      <c r="N3455" s="1" t="e">
        <f>B3455/M3455</f>
        <v>#VALUE!</v>
      </c>
      <c r="O3455" s="2" t="s">
        <v>41</v>
      </c>
      <c r="P3455" s="1" t="e">
        <f>F3455/O3455*100</f>
        <v>#VALUE!</v>
      </c>
      <c r="Q3455" s="1" t="e">
        <f>D3455/O3455*100</f>
        <v>#VALUE!</v>
      </c>
      <c r="R3455" s="1" t="e">
        <f>B3455/S3455</f>
        <v>#VALUE!</v>
      </c>
      <c r="S3455" s="1" t="e">
        <f>($O3455+$O3455*($Q3455-$C$1)/$C$1)/$C3455</f>
        <v>#VALUE!</v>
      </c>
      <c r="T3455" s="1" t="e">
        <f>($O3455+$O3455*($Q3455+T$2-$C$1)/$C$1)/$C3455</f>
        <v>#VALUE!</v>
      </c>
      <c r="U3455" s="1" t="e">
        <f>($O3455+$O3455*($Q3455+U$2-$C$1)/$C$1)/$C3455</f>
        <v>#VALUE!</v>
      </c>
      <c r="V3455" s="1" t="e">
        <f>($O3455+$O3455*($Q3455+V$2-$C$1)/$C$1)/$C3455</f>
        <v>#VALUE!</v>
      </c>
      <c r="AA3455"/>
      <c r="AB3455"/>
    </row>
    <row r="3456" spans="1:28" hidden="1" x14ac:dyDescent="0.2">
      <c r="A3456" t="s">
        <v>3549</v>
      </c>
      <c r="B3456" s="5">
        <v>11.14</v>
      </c>
      <c r="C3456" s="2">
        <v>32498000</v>
      </c>
      <c r="D3456" s="2">
        <v>-40000000</v>
      </c>
      <c r="E3456" t="s">
        <v>27</v>
      </c>
      <c r="F3456" s="2">
        <v>3000000</v>
      </c>
      <c r="G3456" s="1">
        <f>D3456/$C$3</f>
        <v>-0.40220727329511624</v>
      </c>
      <c r="H3456" s="1">
        <f>F3456/$C$3</f>
        <v>3.0165545497133722E-2</v>
      </c>
      <c r="I3456" s="1">
        <f>$B$3/G3456</f>
        <v>-16.484038057500001</v>
      </c>
      <c r="J3456" s="1">
        <f>$B$3/H3456</f>
        <v>219.78717409999999</v>
      </c>
      <c r="K3456" s="3">
        <v>69000000</v>
      </c>
      <c r="L3456" s="3">
        <v>13000000</v>
      </c>
      <c r="M3456" s="1">
        <f>(K3456-L3456)/C3456</f>
        <v>1.723182965105545</v>
      </c>
      <c r="N3456" s="1">
        <f>B3456/M3456</f>
        <v>6.4647807142857143</v>
      </c>
      <c r="O3456" s="3">
        <v>56000000</v>
      </c>
      <c r="P3456" s="1">
        <f>F3456/O3456*100</f>
        <v>5.3571428571428568</v>
      </c>
      <c r="Q3456" s="1">
        <f>D3456/O3456*100</f>
        <v>-71.428571428571431</v>
      </c>
      <c r="R3456" s="1">
        <f>B3456/S3456</f>
        <v>-0.90506930000000008</v>
      </c>
      <c r="S3456" s="1">
        <f>($O3456+$O3456*($Q3456-$C$1)/$C$1)/$C3456</f>
        <v>-12.308449750753892</v>
      </c>
      <c r="T3456" s="1">
        <f>($O3456+$O3456*($Q3456+T$2-$C$1)/$C$1)/$C3456</f>
        <v>-11.963813157732783</v>
      </c>
      <c r="U3456" s="1">
        <f>($O3456+$O3456*($Q3456+U$2-$C$1)/$C$1)/$C3456</f>
        <v>-12.136131454243339</v>
      </c>
      <c r="V3456" s="1">
        <f>($O3456+$O3456*($Q3456+V$2-$C$1)/$C$1)/$C3456</f>
        <v>-12.308449750753892</v>
      </c>
      <c r="AA3456"/>
      <c r="AB3456"/>
    </row>
    <row r="3457" spans="1:28" hidden="1" x14ac:dyDescent="0.2">
      <c r="A3457" t="s">
        <v>3550</v>
      </c>
      <c r="B3457" s="5">
        <v>39.82</v>
      </c>
      <c r="C3457" s="2">
        <v>5649000000</v>
      </c>
      <c r="D3457" s="2">
        <v>11153000000</v>
      </c>
      <c r="E3457" t="s">
        <v>27</v>
      </c>
      <c r="F3457" s="2">
        <v>7680000000</v>
      </c>
      <c r="G3457" s="1">
        <f>D3457/$C$3</f>
        <v>112.14544297651079</v>
      </c>
      <c r="H3457" s="1">
        <f>F3457/$C$3</f>
        <v>77.223796472662329</v>
      </c>
      <c r="I3457" s="1">
        <f>$B$3/G3457</f>
        <v>5.9119655904241009E-2</v>
      </c>
      <c r="J3457" s="1">
        <f>$B$3/H3457</f>
        <v>8.5854364882812492E-2</v>
      </c>
      <c r="K3457" s="4">
        <v>170446000000</v>
      </c>
      <c r="L3457" s="4">
        <v>105051000000</v>
      </c>
      <c r="M3457" s="1">
        <f>(K3457-L3457)/C3457</f>
        <v>11.576385200920518</v>
      </c>
      <c r="N3457" s="1">
        <f>B3457/M3457</f>
        <v>3.4397611438183344</v>
      </c>
      <c r="O3457" s="4">
        <v>65103000000</v>
      </c>
      <c r="P3457" s="1">
        <f>F3457/O3457*100</f>
        <v>11.79669139670983</v>
      </c>
      <c r="Q3457" s="1">
        <f>D3457/O3457*100</f>
        <v>17.131314993164679</v>
      </c>
      <c r="R3457" s="1">
        <f>B3457/S3457</f>
        <v>2.0168849636869002</v>
      </c>
      <c r="S3457" s="1">
        <f>($O3457+$O3457*($Q3457-$C$1)/$C$1)/$C3457</f>
        <v>19.743317401309969</v>
      </c>
      <c r="T3457" s="1">
        <f>($O3457+$O3457*($Q3457+T$2-$C$1)/$C$1)/$C3457</f>
        <v>22.04825632855373</v>
      </c>
      <c r="U3457" s="1">
        <f>($O3457+$O3457*($Q3457+U$2-$C$1)/$C$1)/$C3457</f>
        <v>20.89578686493185</v>
      </c>
      <c r="V3457" s="1">
        <f>($O3457+$O3457*($Q3457+V$2-$C$1)/$C$1)/$C3457</f>
        <v>19.743317401309969</v>
      </c>
      <c r="AA3457"/>
      <c r="AB3457"/>
    </row>
    <row r="3458" spans="1:28" hidden="1" x14ac:dyDescent="0.2">
      <c r="A3458" t="s">
        <v>3551</v>
      </c>
      <c r="B3458" s="5">
        <v>14.27</v>
      </c>
      <c r="C3458" s="2">
        <v>529000000</v>
      </c>
      <c r="D3458" s="2">
        <v>-6851000000</v>
      </c>
      <c r="E3458" t="s">
        <v>27</v>
      </c>
      <c r="F3458" s="2">
        <v>-1619000000</v>
      </c>
      <c r="G3458" s="1">
        <f>D3458/$C$3</f>
        <v>-68.888050733621043</v>
      </c>
      <c r="H3458" s="1">
        <f>F3458/$C$3</f>
        <v>-16.279339386619831</v>
      </c>
      <c r="I3458" s="1">
        <f>$B$3/G3458</f>
        <v>-9.6243106451612895E-2</v>
      </c>
      <c r="J3458" s="1">
        <f>$B$3/H3458</f>
        <v>-0.40726468332303889</v>
      </c>
      <c r="K3458" s="4">
        <v>85713000000</v>
      </c>
      <c r="L3458" s="4">
        <v>76722000000</v>
      </c>
      <c r="M3458" s="1">
        <f>(K3458-L3458)/C3458</f>
        <v>16.996219281663517</v>
      </c>
      <c r="N3458" s="1">
        <f>B3458/M3458</f>
        <v>0.83959848737626508</v>
      </c>
      <c r="O3458" s="4">
        <v>8739000000</v>
      </c>
      <c r="P3458" s="1">
        <f>F3458/O3458*100</f>
        <v>-18.526147156425221</v>
      </c>
      <c r="Q3458" s="1">
        <f>D3458/O3458*100</f>
        <v>-78.395697448220631</v>
      </c>
      <c r="R3458" s="1">
        <f>B3458/S3458</f>
        <v>-0.1101858122901766</v>
      </c>
      <c r="S3458" s="1">
        <f>($O3458+$O3458*($Q3458-$C$1)/$C$1)/$C3458</f>
        <v>-129.50850661625711</v>
      </c>
      <c r="T3458" s="1">
        <f>($O3458+$O3458*($Q3458+T$2-$C$1)/$C$1)/$C3458</f>
        <v>-126.20453686200381</v>
      </c>
      <c r="U3458" s="1">
        <f>($O3458+$O3458*($Q3458+U$2-$C$1)/$C$1)/$C3458</f>
        <v>-127.85652173913046</v>
      </c>
      <c r="V3458" s="1">
        <f>($O3458+$O3458*($Q3458+V$2-$C$1)/$C$1)/$C3458</f>
        <v>-129.50850661625711</v>
      </c>
      <c r="AA3458"/>
      <c r="AB3458"/>
    </row>
    <row r="3459" spans="1:28" hidden="1" x14ac:dyDescent="0.2">
      <c r="A3459" t="s">
        <v>3552</v>
      </c>
      <c r="B3459" s="5">
        <v>100.32</v>
      </c>
      <c r="C3459" s="2">
        <v>451001000</v>
      </c>
      <c r="D3459" s="2">
        <v>5595000000</v>
      </c>
      <c r="E3459" t="s">
        <v>27</v>
      </c>
      <c r="F3459" s="2">
        <v>712000000</v>
      </c>
      <c r="G3459" s="1">
        <f>D3459/$C$3</f>
        <v>56.258742352154385</v>
      </c>
      <c r="H3459" s="1">
        <f>F3459/$C$3</f>
        <v>7.1592894646530691</v>
      </c>
      <c r="I3459" s="1">
        <f>$B$3/G3459</f>
        <v>0.11784835072386059</v>
      </c>
      <c r="J3459" s="1">
        <f>$B$3/H3459</f>
        <v>0.92606955379213485</v>
      </c>
      <c r="K3459" s="2">
        <v>58741000000</v>
      </c>
      <c r="L3459" s="2">
        <v>31649000000</v>
      </c>
      <c r="M3459" s="1">
        <f>(K3459-L3459)/C3459</f>
        <v>60.07082024208372</v>
      </c>
      <c r="N3459" s="1">
        <f>B3459/M3459</f>
        <v>1.670028802598553</v>
      </c>
      <c r="O3459" s="2">
        <v>24857000000</v>
      </c>
      <c r="P3459" s="1">
        <f>F3459/O3459*100</f>
        <v>2.8643842780705633</v>
      </c>
      <c r="Q3459" s="1">
        <f>D3459/O3459*100</f>
        <v>22.508750050287645</v>
      </c>
      <c r="R3459" s="1">
        <f>B3459/S3459</f>
        <v>0.80865809329758709</v>
      </c>
      <c r="S3459" s="1">
        <f>($O3459+$O3459*($Q3459-$C$1)/$C$1)/$C3459</f>
        <v>124.05737459562174</v>
      </c>
      <c r="T3459" s="1">
        <f>($O3459+$O3459*($Q3459+T$2-$C$1)/$C$1)/$C3459</f>
        <v>135.08041002126382</v>
      </c>
      <c r="U3459" s="1">
        <f>($O3459+$O3459*($Q3459+U$2-$C$1)/$C$1)/$C3459</f>
        <v>129.56889230844277</v>
      </c>
      <c r="V3459" s="1">
        <f>($O3459+$O3459*($Q3459+V$2-$C$1)/$C$1)/$C3459</f>
        <v>124.05737459562174</v>
      </c>
      <c r="AA3459"/>
      <c r="AB3459"/>
    </row>
    <row r="3460" spans="1:28" hidden="1" x14ac:dyDescent="0.2">
      <c r="A3460" t="s">
        <v>3553</v>
      </c>
      <c r="B3460" s="5">
        <v>4.33</v>
      </c>
      <c r="C3460" s="2">
        <v>19432000</v>
      </c>
      <c r="D3460" s="2">
        <v>1.23</v>
      </c>
      <c r="E3460" t="s">
        <v>27</v>
      </c>
      <c r="F3460" s="2">
        <v>-2000000</v>
      </c>
      <c r="G3460" s="1">
        <f>D3460/$C$3</f>
        <v>1.2367873653824826E-8</v>
      </c>
      <c r="H3460" s="1">
        <f>F3460/$C$3</f>
        <v>-2.0110363664755812E-2</v>
      </c>
      <c r="I3460" s="1">
        <f>$B$3/G3460</f>
        <v>536066278.29268289</v>
      </c>
      <c r="J3460" s="1">
        <f>$B$3/H3460</f>
        <v>-329.68076115000002</v>
      </c>
      <c r="K3460" s="3">
        <v>183000000</v>
      </c>
      <c r="L3460" s="3">
        <v>139000000</v>
      </c>
      <c r="M3460" s="1">
        <f>(K3460-L3460)/C3460</f>
        <v>2.2643062988884313</v>
      </c>
      <c r="N3460" s="1">
        <f>B3460/M3460</f>
        <v>1.9122854545454548</v>
      </c>
      <c r="O3460" s="3">
        <v>44000000</v>
      </c>
      <c r="P3460" s="1">
        <f>F3460/O3460*100</f>
        <v>-4.5454545454545459</v>
      </c>
      <c r="Q3460" s="1">
        <f>D3460/O3460*100</f>
        <v>2.7954545454545453E-6</v>
      </c>
      <c r="R3460" s="1">
        <f>B3460/S3460</f>
        <v>6840695.9366168184</v>
      </c>
      <c r="S3460" s="1">
        <f>($O3460+$O3460*($Q3460-$C$1)/$C$1)/$C3460</f>
        <v>6.3297653339953519E-7</v>
      </c>
      <c r="T3460" s="1">
        <f>($O3460+$O3460*($Q3460+T$2-$C$1)/$C$1)/$C3460</f>
        <v>0.45286189275421967</v>
      </c>
      <c r="U3460" s="1">
        <f>($O3460+$O3460*($Q3460+U$2-$C$1)/$C$1)/$C3460</f>
        <v>0.22643126286537654</v>
      </c>
      <c r="V3460" s="1">
        <f>($O3460+$O3460*($Q3460+V$2-$C$1)/$C$1)/$C3460</f>
        <v>6.3297653339953519E-7</v>
      </c>
      <c r="AA3460"/>
      <c r="AB3460"/>
    </row>
    <row r="3461" spans="1:28" hidden="1" x14ac:dyDescent="0.2">
      <c r="A3461" t="s">
        <v>3554</v>
      </c>
      <c r="B3461" s="5">
        <v>59.89</v>
      </c>
      <c r="C3461" s="2">
        <v>206093000</v>
      </c>
      <c r="D3461" s="2">
        <v>796000000</v>
      </c>
      <c r="E3461" t="s">
        <v>27</v>
      </c>
      <c r="F3461" s="2">
        <v>237000000</v>
      </c>
      <c r="G3461" s="1">
        <f>D3461/$C$3</f>
        <v>8.0039247385728132</v>
      </c>
      <c r="H3461" s="1">
        <f>F3461/$C$3</f>
        <v>2.3830780942735639</v>
      </c>
      <c r="I3461" s="1">
        <f>$B$3/G3461</f>
        <v>0.82834362097989955</v>
      </c>
      <c r="J3461" s="1">
        <f>$B$3/H3461</f>
        <v>2.7821161278481013</v>
      </c>
      <c r="K3461" s="4">
        <v>7190000000</v>
      </c>
      <c r="L3461" s="4">
        <v>4436000000</v>
      </c>
      <c r="M3461" s="1">
        <f>(K3461-L3461)/C3461</f>
        <v>13.362899273628896</v>
      </c>
      <c r="N3461" s="1">
        <f>B3461/M3461</f>
        <v>4.481811826434277</v>
      </c>
      <c r="O3461" s="4">
        <v>2754000000</v>
      </c>
      <c r="P3461" s="1">
        <f>F3461/O3461*100</f>
        <v>8.60566448801743</v>
      </c>
      <c r="Q3461" s="1">
        <f>D3461/O3461*100</f>
        <v>28.903413217138706</v>
      </c>
      <c r="R3461" s="1">
        <f>B3461/S3461</f>
        <v>1.550616805276382</v>
      </c>
      <c r="S3461" s="1">
        <f>($O3461+$O3461*($Q3461-$C$1)/$C$1)/$C3461</f>
        <v>38.623339948469862</v>
      </c>
      <c r="T3461" s="1">
        <f>($O3461+$O3461*($Q3461+T$2-$C$1)/$C$1)/$C3461</f>
        <v>41.295919803195638</v>
      </c>
      <c r="U3461" s="1">
        <f>($O3461+$O3461*($Q3461+U$2-$C$1)/$C$1)/$C3461</f>
        <v>39.959629875832753</v>
      </c>
      <c r="V3461" s="1">
        <f>($O3461+$O3461*($Q3461+V$2-$C$1)/$C$1)/$C3461</f>
        <v>38.623339948469862</v>
      </c>
      <c r="AA3461"/>
      <c r="AB3461"/>
    </row>
    <row r="3462" spans="1:28" hidden="1" x14ac:dyDescent="0.2">
      <c r="A3462" t="s">
        <v>3555</v>
      </c>
      <c r="B3462" s="5">
        <v>9.2200000000000006</v>
      </c>
      <c r="C3462" s="2">
        <v>461989</v>
      </c>
      <c r="D3462" s="2">
        <v>-7000000</v>
      </c>
      <c r="E3462" t="s">
        <v>27</v>
      </c>
      <c r="F3462" s="2">
        <v>-2000000</v>
      </c>
      <c r="G3462" s="1">
        <f>D3462/$C$3</f>
        <v>-7.0386272826645349E-2</v>
      </c>
      <c r="H3462" s="1">
        <f>F3462/$C$3</f>
        <v>-2.0110363664755812E-2</v>
      </c>
      <c r="I3462" s="1">
        <f>$B$3/G3462</f>
        <v>-94.194503185714282</v>
      </c>
      <c r="J3462" s="1">
        <f>$B$3/H3462</f>
        <v>-329.68076115000002</v>
      </c>
      <c r="K3462" s="3">
        <v>10000000</v>
      </c>
      <c r="L3462" s="3">
        <v>2000000</v>
      </c>
      <c r="M3462" s="1">
        <f>(K3462-L3462)/C3462</f>
        <v>17.316429611960459</v>
      </c>
      <c r="N3462" s="1">
        <f>B3462/M3462</f>
        <v>0.53244232250000001</v>
      </c>
      <c r="O3462" s="3">
        <v>8000000</v>
      </c>
      <c r="P3462" s="1">
        <f>F3462/O3462*100</f>
        <v>-25</v>
      </c>
      <c r="Q3462" s="1">
        <f>D3462/O3462*100</f>
        <v>-87.5</v>
      </c>
      <c r="R3462" s="1">
        <f>B3462/S3462</f>
        <v>-6.0850551142857146E-2</v>
      </c>
      <c r="S3462" s="1">
        <f>($O3462+$O3462*($Q3462-$C$1)/$C$1)/$C3462</f>
        <v>-151.51875910465401</v>
      </c>
      <c r="T3462" s="1">
        <f>($O3462+$O3462*($Q3462+T$2-$C$1)/$C$1)/$C3462</f>
        <v>-148.05547318226192</v>
      </c>
      <c r="U3462" s="1">
        <f>($O3462+$O3462*($Q3462+U$2-$C$1)/$C$1)/$C3462</f>
        <v>-149.78711614345795</v>
      </c>
      <c r="V3462" s="1">
        <f>($O3462+$O3462*($Q3462+V$2-$C$1)/$C$1)/$C3462</f>
        <v>-151.51875910465401</v>
      </c>
      <c r="AA3462"/>
      <c r="AB3462"/>
    </row>
    <row r="3463" spans="1:28" hidden="1" x14ac:dyDescent="0.2">
      <c r="A3463" t="s">
        <v>3556</v>
      </c>
      <c r="B3463" s="5">
        <v>13.25</v>
      </c>
      <c r="C3463" s="2">
        <v>185677083</v>
      </c>
      <c r="D3463" s="2">
        <v>-214000000</v>
      </c>
      <c r="E3463" t="s">
        <v>27</v>
      </c>
      <c r="F3463" s="2">
        <v>-214000000</v>
      </c>
      <c r="G3463" s="1">
        <f>D3463/$C$3</f>
        <v>-2.1518089121288719</v>
      </c>
      <c r="H3463" s="1">
        <f>F3463/$C$3</f>
        <v>-2.1518089121288719</v>
      </c>
      <c r="I3463" s="1">
        <f>$B$3/G3463</f>
        <v>-3.0811286088785046</v>
      </c>
      <c r="J3463" s="1">
        <f>$B$3/H3463</f>
        <v>-3.0811286088785046</v>
      </c>
      <c r="K3463" s="3">
        <v>4000000</v>
      </c>
      <c r="L3463" s="3">
        <v>6000000</v>
      </c>
      <c r="M3463" s="1">
        <f>(K3463-L3463)/C3463</f>
        <v>-1.0771388518635874E-2</v>
      </c>
      <c r="N3463" s="1">
        <f>B3463/M3463</f>
        <v>-1230.1106748749999</v>
      </c>
      <c r="O3463" s="3">
        <v>-2000000</v>
      </c>
      <c r="P3463" s="1">
        <f>F3463/O3463*100</f>
        <v>10700</v>
      </c>
      <c r="Q3463" s="1">
        <f>D3463/O3463*100</f>
        <v>10700</v>
      </c>
      <c r="R3463" s="1">
        <f>B3463/S3463</f>
        <v>-1.1496361447429906</v>
      </c>
      <c r="S3463" s="1">
        <f>($O3463+$O3463*($Q3463-$C$1)/$C$1)/$C3463</f>
        <v>-11.525385714940384</v>
      </c>
      <c r="T3463" s="1">
        <f>($O3463+$O3463*($Q3463+T$2-$C$1)/$C$1)/$C3463</f>
        <v>-11.527539992644112</v>
      </c>
      <c r="U3463" s="1">
        <f>($O3463+$O3463*($Q3463+U$2-$C$1)/$C$1)/$C3463</f>
        <v>-11.526462853792248</v>
      </c>
      <c r="V3463" s="1">
        <f>($O3463+$O3463*($Q3463+V$2-$C$1)/$C$1)/$C3463</f>
        <v>-11.525385714940384</v>
      </c>
      <c r="AA3463"/>
      <c r="AB3463"/>
    </row>
    <row r="3464" spans="1:28" hidden="1" x14ac:dyDescent="0.2">
      <c r="A3464" t="s">
        <v>3557</v>
      </c>
      <c r="B3464" s="5">
        <v>1.97</v>
      </c>
      <c r="C3464" s="2">
        <v>581084453</v>
      </c>
      <c r="D3464" s="2">
        <v>-9000000</v>
      </c>
      <c r="E3464" t="s">
        <v>27</v>
      </c>
      <c r="F3464" s="2">
        <v>-9000000</v>
      </c>
      <c r="G3464" s="1">
        <f>D3464/$C$3</f>
        <v>-9.0496636491401161E-2</v>
      </c>
      <c r="H3464" s="1">
        <f>F3464/$C$3</f>
        <v>-9.0496636491401161E-2</v>
      </c>
      <c r="I3464" s="1">
        <f>$B$3/G3464</f>
        <v>-73.262391366666662</v>
      </c>
      <c r="J3464" s="1">
        <f>$B$3/H3464</f>
        <v>-73.262391366666662</v>
      </c>
      <c r="K3464" s="4">
        <v>4631000000</v>
      </c>
      <c r="L3464" s="4">
        <v>1240000000</v>
      </c>
      <c r="M3464" s="1">
        <f>(K3464-L3464)/C3464</f>
        <v>5.8356405553324961</v>
      </c>
      <c r="N3464" s="1">
        <f>B3464/M3464</f>
        <v>0.33758076449719848</v>
      </c>
      <c r="O3464" s="4">
        <v>3080000000</v>
      </c>
      <c r="P3464" s="1">
        <f>F3464/O3464*100</f>
        <v>-0.29220779220779219</v>
      </c>
      <c r="Q3464" s="1">
        <f>D3464/O3464*100</f>
        <v>-0.29220779220779219</v>
      </c>
      <c r="R3464" s="1">
        <f>B3464/S3464</f>
        <v>-12.719293026777779</v>
      </c>
      <c r="S3464" s="1">
        <f>($O3464+$O3464*($Q3464-$C$1)/$C$1)/$C3464</f>
        <v>-0.15488282217042898</v>
      </c>
      <c r="T3464" s="1">
        <f>($O3464+$O3464*($Q3464+T$2-$C$1)/$C$1)/$C3464</f>
        <v>0.90520404957384049</v>
      </c>
      <c r="U3464" s="1">
        <f>($O3464+$O3464*($Q3464+U$2-$C$1)/$C$1)/$C3464</f>
        <v>0.37516061370170578</v>
      </c>
      <c r="V3464" s="1">
        <f>($O3464+$O3464*($Q3464+V$2-$C$1)/$C$1)/$C3464</f>
        <v>-0.15488282217042898</v>
      </c>
      <c r="AA3464"/>
      <c r="AB3464"/>
    </row>
    <row r="3465" spans="1:28" hidden="1" x14ac:dyDescent="0.2">
      <c r="A3465" t="s">
        <v>3558</v>
      </c>
      <c r="B3465" s="5">
        <v>14.46</v>
      </c>
      <c r="C3465" s="2">
        <v>66863000</v>
      </c>
      <c r="D3465" s="2">
        <v>30000000</v>
      </c>
      <c r="E3465" t="s">
        <v>80</v>
      </c>
      <c r="F3465" s="2">
        <v>10000000</v>
      </c>
      <c r="G3465" s="1">
        <f>D3465/$C$3</f>
        <v>0.30165545497133722</v>
      </c>
      <c r="H3465" s="1">
        <f>F3465/$C$3</f>
        <v>0.10055181832377906</v>
      </c>
      <c r="I3465" s="1">
        <f>$B$3/G3465</f>
        <v>21.978717409999998</v>
      </c>
      <c r="J3465" s="1">
        <f>$B$3/H3465</f>
        <v>65.936152230000005</v>
      </c>
      <c r="K3465" s="4">
        <v>1119000000</v>
      </c>
      <c r="L3465" s="3">
        <v>208000000</v>
      </c>
      <c r="M3465" s="1">
        <f>(K3465-L3465)/C3465</f>
        <v>13.624874743879275</v>
      </c>
      <c r="N3465" s="1">
        <f>B3465/M3465</f>
        <v>1.0612941602634469</v>
      </c>
      <c r="O3465" s="3">
        <v>770000000</v>
      </c>
      <c r="P3465" s="1">
        <f>F3465/O3465*100</f>
        <v>1.2987012987012987</v>
      </c>
      <c r="Q3465" s="1">
        <f>D3465/O3465*100</f>
        <v>3.8961038961038961</v>
      </c>
      <c r="R3465" s="1">
        <f>B3465/S3465</f>
        <v>3.2227966000000006</v>
      </c>
      <c r="S3465" s="1">
        <f>($O3465+$O3465*($Q3465-$C$1)/$C$1)/$C3465</f>
        <v>4.4867864140107381</v>
      </c>
      <c r="T3465" s="1">
        <f>($O3465+$O3465*($Q3465+T$2-$C$1)/$C$1)/$C3465</f>
        <v>6.7900034398695839</v>
      </c>
      <c r="U3465" s="1">
        <f>($O3465+$O3465*($Q3465+U$2-$C$1)/$C$1)/$C3465</f>
        <v>5.638394926940161</v>
      </c>
      <c r="V3465" s="1">
        <f>($O3465+$O3465*($Q3465+V$2-$C$1)/$C$1)/$C3465</f>
        <v>4.4867864140107381</v>
      </c>
      <c r="AA3465"/>
      <c r="AB3465"/>
    </row>
    <row r="3466" spans="1:28" hidden="1" x14ac:dyDescent="0.2">
      <c r="A3466" t="s">
        <v>3559</v>
      </c>
      <c r="B3466" s="5">
        <v>15.91</v>
      </c>
      <c r="C3466" s="2">
        <v>59142000</v>
      </c>
      <c r="D3466" s="2">
        <v>54000000</v>
      </c>
      <c r="E3466" t="s">
        <v>143</v>
      </c>
      <c r="F3466" s="2">
        <v>15000000</v>
      </c>
      <c r="G3466" s="1">
        <f>D3466/$C$3</f>
        <v>0.54297981894840697</v>
      </c>
      <c r="H3466" s="1">
        <f>F3466/$C$3</f>
        <v>0.15082772748566861</v>
      </c>
      <c r="I3466" s="1">
        <f>$B$3/G3466</f>
        <v>12.210398561111111</v>
      </c>
      <c r="J3466" s="1">
        <f>$B$3/H3466</f>
        <v>43.957434819999996</v>
      </c>
      <c r="K3466" s="3">
        <v>922000000</v>
      </c>
      <c r="L3466" s="3">
        <v>496000000</v>
      </c>
      <c r="M3466" s="1">
        <f>(K3466-L3466)/C3466</f>
        <v>7.2030029420716239</v>
      </c>
      <c r="N3466" s="1">
        <f>B3466/M3466</f>
        <v>2.2088009859154929</v>
      </c>
      <c r="O3466" s="3">
        <v>426000000</v>
      </c>
      <c r="P3466" s="1">
        <f>F3466/O3466*100</f>
        <v>3.5211267605633805</v>
      </c>
      <c r="Q3466" s="1">
        <f>D3466/O3466*100</f>
        <v>12.676056338028168</v>
      </c>
      <c r="R3466" s="1">
        <f>B3466/S3466</f>
        <v>1.7424985555555557</v>
      </c>
      <c r="S3466" s="1">
        <f>($O3466+$O3466*($Q3466-$C$1)/$C$1)/$C3466</f>
        <v>9.1305671096682559</v>
      </c>
      <c r="T3466" s="1">
        <f>($O3466+$O3466*($Q3466+T$2-$C$1)/$C$1)/$C3466</f>
        <v>10.571167698082581</v>
      </c>
      <c r="U3466" s="1">
        <f>($O3466+$O3466*($Q3466+U$2-$C$1)/$C$1)/$C3466</f>
        <v>9.8508674038754194</v>
      </c>
      <c r="V3466" s="1">
        <f>($O3466+$O3466*($Q3466+V$2-$C$1)/$C$1)/$C3466</f>
        <v>9.1305671096682559</v>
      </c>
      <c r="AA3466"/>
      <c r="AB3466"/>
    </row>
    <row r="3467" spans="1:28" hidden="1" x14ac:dyDescent="0.2">
      <c r="A3467" t="s">
        <v>3560</v>
      </c>
      <c r="B3467" s="5">
        <v>5.29</v>
      </c>
      <c r="C3467" s="2">
        <v>0</v>
      </c>
      <c r="D3467" s="2" t="s">
        <v>41</v>
      </c>
      <c r="E3467" t="s">
        <v>42</v>
      </c>
      <c r="F3467" s="2" t="s">
        <v>41</v>
      </c>
      <c r="G3467" s="1" t="e">
        <f>D3467/$C$3</f>
        <v>#VALUE!</v>
      </c>
      <c r="H3467" s="1" t="e">
        <f>F3467/$C$3</f>
        <v>#VALUE!</v>
      </c>
      <c r="I3467" s="1" t="e">
        <f>$B$3/G3467</f>
        <v>#VALUE!</v>
      </c>
      <c r="J3467" s="1" t="e">
        <f>$B$3/H3467</f>
        <v>#VALUE!</v>
      </c>
      <c r="K3467" s="2" t="s">
        <v>41</v>
      </c>
      <c r="L3467" s="2" t="s">
        <v>41</v>
      </c>
      <c r="M3467" s="1" t="e">
        <f>(K3467-L3467)/C3467</f>
        <v>#VALUE!</v>
      </c>
      <c r="N3467" s="1" t="e">
        <f>B3467/M3467</f>
        <v>#VALUE!</v>
      </c>
      <c r="O3467" s="2" t="s">
        <v>41</v>
      </c>
      <c r="P3467" s="1" t="e">
        <f>F3467/O3467*100</f>
        <v>#VALUE!</v>
      </c>
      <c r="Q3467" s="1" t="e">
        <f>D3467/O3467*100</f>
        <v>#VALUE!</v>
      </c>
      <c r="R3467" s="1" t="e">
        <f>B3467/S3467</f>
        <v>#VALUE!</v>
      </c>
      <c r="S3467" s="1" t="e">
        <f>($O3467+$O3467*($Q3467-$C$1)/$C$1)/$C3467</f>
        <v>#VALUE!</v>
      </c>
      <c r="T3467" s="1" t="e">
        <f>($O3467+$O3467*($Q3467+T$2-$C$1)/$C$1)/$C3467</f>
        <v>#VALUE!</v>
      </c>
      <c r="U3467" s="1" t="e">
        <f>($O3467+$O3467*($Q3467+U$2-$C$1)/$C$1)/$C3467</f>
        <v>#VALUE!</v>
      </c>
      <c r="V3467" s="1" t="e">
        <f>($O3467+$O3467*($Q3467+V$2-$C$1)/$C$1)/$C3467</f>
        <v>#VALUE!</v>
      </c>
      <c r="AA3467"/>
      <c r="AB3467"/>
    </row>
    <row r="3468" spans="1:28" hidden="1" x14ac:dyDescent="0.2">
      <c r="A3468" t="s">
        <v>3561</v>
      </c>
      <c r="B3468" s="5">
        <v>25.31</v>
      </c>
      <c r="C3468" s="2">
        <v>40504000</v>
      </c>
      <c r="D3468" s="2">
        <v>55000000</v>
      </c>
      <c r="E3468" t="s">
        <v>30</v>
      </c>
      <c r="F3468" s="2">
        <v>3000000</v>
      </c>
      <c r="G3468" s="1">
        <f>D3468/$C$3</f>
        <v>0.55303500078078482</v>
      </c>
      <c r="H3468" s="1">
        <f>F3468/$C$3</f>
        <v>3.0165545497133722E-2</v>
      </c>
      <c r="I3468" s="1">
        <f>$B$3/G3468</f>
        <v>11.988391314545455</v>
      </c>
      <c r="J3468" s="1">
        <f>$B$3/H3468</f>
        <v>219.78717409999999</v>
      </c>
      <c r="K3468" s="3">
        <v>795000000</v>
      </c>
      <c r="L3468" s="3">
        <v>589000000</v>
      </c>
      <c r="M3468" s="1">
        <f>(K3468-L3468)/C3468</f>
        <v>5.0859174402528149</v>
      </c>
      <c r="N3468" s="1">
        <f>B3468/M3468</f>
        <v>4.9764866019417466</v>
      </c>
      <c r="O3468" s="3">
        <v>207000000</v>
      </c>
      <c r="P3468" s="1">
        <f>F3468/O3468*100</f>
        <v>1.4492753623188406</v>
      </c>
      <c r="Q3468" s="1">
        <f>D3468/O3468*100</f>
        <v>26.570048309178745</v>
      </c>
      <c r="R3468" s="1">
        <f>B3468/S3468</f>
        <v>1.8639204363636364</v>
      </c>
      <c r="S3468" s="1">
        <f>($O3468+$O3468*($Q3468-$C$1)/$C$1)/$C3468</f>
        <v>13.578905787082757</v>
      </c>
      <c r="T3468" s="1">
        <f>($O3468+$O3468*($Q3468+T$2-$C$1)/$C$1)/$C3468</f>
        <v>14.601027059055896</v>
      </c>
      <c r="U3468" s="1">
        <f>($O3468+$O3468*($Q3468+U$2-$C$1)/$C$1)/$C3468</f>
        <v>14.089966423069326</v>
      </c>
      <c r="V3468" s="1">
        <f>($O3468+$O3468*($Q3468+V$2-$C$1)/$C$1)/$C3468</f>
        <v>13.578905787082757</v>
      </c>
      <c r="AA3468"/>
      <c r="AB3468"/>
    </row>
    <row r="3469" spans="1:28" hidden="1" x14ac:dyDescent="0.2">
      <c r="A3469" t="s">
        <v>3562</v>
      </c>
      <c r="B3469" s="5">
        <v>1.04</v>
      </c>
      <c r="C3469" s="2">
        <v>39027000</v>
      </c>
      <c r="D3469" s="2">
        <v>-0.92</v>
      </c>
      <c r="E3469" t="s">
        <v>457</v>
      </c>
      <c r="F3469" s="2">
        <v>-2000000</v>
      </c>
      <c r="G3469" s="1">
        <f>D3469/$C$3</f>
        <v>-9.2507672857876754E-9</v>
      </c>
      <c r="H3469" s="1">
        <f>F3469/$C$3</f>
        <v>-2.0110363664755812E-2</v>
      </c>
      <c r="I3469" s="1">
        <f>$B$3/G3469</f>
        <v>-716697306.847826</v>
      </c>
      <c r="J3469" s="1">
        <f>$B$3/H3469</f>
        <v>-329.68076115000002</v>
      </c>
      <c r="K3469" s="3">
        <v>30000000</v>
      </c>
      <c r="L3469" s="3">
        <v>24000000</v>
      </c>
      <c r="M3469" s="1">
        <f>(K3469-L3469)/C3469</f>
        <v>0.15373971865631486</v>
      </c>
      <c r="N3469" s="1">
        <f>B3469/M3469</f>
        <v>6.7646800000000002</v>
      </c>
      <c r="O3469" s="3">
        <v>6000000</v>
      </c>
      <c r="P3469" s="1">
        <f>F3469/O3469*100</f>
        <v>-33.333333333333329</v>
      </c>
      <c r="Q3469" s="1">
        <f>D3469/O3469*100</f>
        <v>-1.5333333333333334E-5</v>
      </c>
      <c r="R3469" s="1">
        <f>B3469/S3469</f>
        <v>-4411747.8259976357</v>
      </c>
      <c r="S3469" s="1">
        <f>($O3469+$O3469*($Q3469-$C$1)/$C$1)/$C3469</f>
        <v>-2.3573423527778881E-7</v>
      </c>
      <c r="T3469" s="1">
        <f>($O3469+$O3469*($Q3469+T$2-$C$1)/$C$1)/$C3469</f>
        <v>3.0747707997027696E-2</v>
      </c>
      <c r="U3469" s="1">
        <f>($O3469+$O3469*($Q3469+U$2-$C$1)/$C$1)/$C3469</f>
        <v>1.5373736131396209E-2</v>
      </c>
      <c r="V3469" s="1">
        <f>($O3469+$O3469*($Q3469+V$2-$C$1)/$C$1)/$C3469</f>
        <v>-2.3573423527778881E-7</v>
      </c>
      <c r="AA3469"/>
      <c r="AB3469"/>
    </row>
    <row r="3470" spans="1:28" hidden="1" x14ac:dyDescent="0.2">
      <c r="A3470" t="s">
        <v>3563</v>
      </c>
      <c r="B3470" s="5">
        <v>19.57</v>
      </c>
      <c r="C3470" s="2">
        <v>191980222</v>
      </c>
      <c r="D3470" s="2">
        <v>56000000</v>
      </c>
      <c r="E3470" t="s">
        <v>27</v>
      </c>
      <c r="F3470" s="2">
        <v>15000000</v>
      </c>
      <c r="G3470" s="1">
        <f>D3470/$C$3</f>
        <v>0.56309018261316279</v>
      </c>
      <c r="H3470" s="1">
        <f>F3470/$C$3</f>
        <v>0.15082772748566861</v>
      </c>
      <c r="I3470" s="1">
        <f>$B$3/G3470</f>
        <v>11.774312898214285</v>
      </c>
      <c r="J3470" s="1">
        <f>$B$3/H3470</f>
        <v>43.957434819999996</v>
      </c>
      <c r="K3470" s="4">
        <v>4248000000</v>
      </c>
      <c r="L3470" s="4">
        <v>1756000000</v>
      </c>
      <c r="M3470" s="1">
        <f>(K3470-L3470)/C3470</f>
        <v>12.980503793771007</v>
      </c>
      <c r="N3470" s="1">
        <f>B3470/M3470</f>
        <v>1.5076456438764045</v>
      </c>
      <c r="O3470" s="4">
        <v>2382000000</v>
      </c>
      <c r="P3470" s="1">
        <f>F3470/O3470*100</f>
        <v>0.62972292191435775</v>
      </c>
      <c r="Q3470" s="1">
        <f>D3470/O3470*100</f>
        <v>2.3509655751469354</v>
      </c>
      <c r="R3470" s="1">
        <f>B3470/S3470</f>
        <v>6.7090231152499999</v>
      </c>
      <c r="S3470" s="1">
        <f>($O3470+$O3470*($Q3470-$C$1)/$C$1)/$C3470</f>
        <v>2.916967144667642</v>
      </c>
      <c r="T3470" s="1">
        <f>($O3470+$O3470*($Q3470+T$2-$C$1)/$C$1)/$C3470</f>
        <v>5.3984727655956135</v>
      </c>
      <c r="U3470" s="1">
        <f>($O3470+$O3470*($Q3470+U$2-$C$1)/$C$1)/$C3470</f>
        <v>4.1577199551316273</v>
      </c>
      <c r="V3470" s="1">
        <f>($O3470+$O3470*($Q3470+V$2-$C$1)/$C$1)/$C3470</f>
        <v>2.916967144667642</v>
      </c>
      <c r="AA3470"/>
      <c r="AB3470"/>
    </row>
    <row r="3471" spans="1:28" hidden="1" x14ac:dyDescent="0.2">
      <c r="A3471" t="s">
        <v>3564</v>
      </c>
      <c r="B3471" s="5">
        <v>35.549999999999997</v>
      </c>
      <c r="C3471" s="2">
        <v>7326090</v>
      </c>
      <c r="D3471" s="2">
        <v>-1.29</v>
      </c>
      <c r="E3471" t="s">
        <v>27</v>
      </c>
      <c r="F3471" s="2">
        <v>-68000000</v>
      </c>
      <c r="G3471" s="1">
        <f>D3471/$C$3</f>
        <v>-1.2971184563767501E-8</v>
      </c>
      <c r="H3471" s="1">
        <f>F3471/$C$3</f>
        <v>-0.68375236460169764</v>
      </c>
      <c r="I3471" s="1">
        <f>$B$3/G3471</f>
        <v>-511132963.02325577</v>
      </c>
      <c r="J3471" s="1">
        <f>$B$3/H3471</f>
        <v>-9.696492975</v>
      </c>
      <c r="K3471" s="3">
        <v>80000000</v>
      </c>
      <c r="L3471" s="3">
        <v>232000000</v>
      </c>
      <c r="M3471" s="1">
        <f>(K3471-L3471)/C3471</f>
        <v>-20.747765861462252</v>
      </c>
      <c r="N3471" s="1">
        <f>B3471/M3471</f>
        <v>-1.7134374967105264</v>
      </c>
      <c r="O3471" s="3">
        <v>-152000000</v>
      </c>
      <c r="P3471" s="1">
        <f>F3471/O3471*100</f>
        <v>44.736842105263158</v>
      </c>
      <c r="Q3471" s="1">
        <f>D3471/O3471*100</f>
        <v>8.4868421052631581E-7</v>
      </c>
      <c r="R3471" s="1">
        <f>B3471/S3471</f>
        <v>-20189341.03718311</v>
      </c>
      <c r="S3471" s="1">
        <f>($O3471+$O3471*($Q3471-$C$1)/$C$1)/$C3471</f>
        <v>-1.7608301298455882E-6</v>
      </c>
      <c r="T3471" s="1">
        <f>($O3471+$O3471*($Q3471+T$2-$C$1)/$C$1)/$C3471</f>
        <v>-4.1495549331225803</v>
      </c>
      <c r="U3471" s="1">
        <f>($O3471+$O3471*($Q3471+U$2-$C$1)/$C$1)/$C3471</f>
        <v>-2.074778346976355</v>
      </c>
      <c r="V3471" s="1">
        <f>($O3471+$O3471*($Q3471+V$2-$C$1)/$C$1)/$C3471</f>
        <v>-1.7608301298455882E-6</v>
      </c>
      <c r="AA3471"/>
      <c r="AB3471"/>
    </row>
    <row r="3472" spans="1:28" hidden="1" x14ac:dyDescent="0.2">
      <c r="A3472" t="s">
        <v>3565</v>
      </c>
      <c r="B3472" s="5">
        <v>29.99</v>
      </c>
      <c r="C3472" s="2">
        <v>35790951</v>
      </c>
      <c r="D3472" s="2">
        <v>-15000000</v>
      </c>
      <c r="E3472" t="s">
        <v>275</v>
      </c>
      <c r="F3472" s="2">
        <v>-2000000</v>
      </c>
      <c r="G3472" s="1">
        <f>D3472/$C$3</f>
        <v>-0.15082772748566861</v>
      </c>
      <c r="H3472" s="1">
        <f>F3472/$C$3</f>
        <v>-2.0110363664755812E-2</v>
      </c>
      <c r="I3472" s="1">
        <f>$B$3/G3472</f>
        <v>-43.957434819999996</v>
      </c>
      <c r="J3472" s="1">
        <f>$B$3/H3472</f>
        <v>-329.68076115000002</v>
      </c>
      <c r="K3472" s="3">
        <v>156000000</v>
      </c>
      <c r="L3472" s="3">
        <v>53000000</v>
      </c>
      <c r="M3472" s="1">
        <f>(K3472-L3472)/C3472</f>
        <v>2.8778223858874274</v>
      </c>
      <c r="N3472" s="1">
        <f>B3472/M3472</f>
        <v>10.421073985339804</v>
      </c>
      <c r="O3472" s="3">
        <v>102000000</v>
      </c>
      <c r="P3472" s="1">
        <f>F3472/O3472*100</f>
        <v>-1.9607843137254901</v>
      </c>
      <c r="Q3472" s="1">
        <f>D3472/O3472*100</f>
        <v>-14.705882352941178</v>
      </c>
      <c r="R3472" s="1">
        <f>B3472/S3472</f>
        <v>-7.1558041365999996</v>
      </c>
      <c r="S3472" s="1">
        <f>($O3472+$O3472*($Q3472-$C$1)/$C$1)/$C3472</f>
        <v>-4.1910034745933409</v>
      </c>
      <c r="T3472" s="1">
        <f>($O3472+$O3472*($Q3472+T$2-$C$1)/$C$1)/$C3472</f>
        <v>-3.6210270020486464</v>
      </c>
      <c r="U3472" s="1">
        <f>($O3472+$O3472*($Q3472+U$2-$C$1)/$C$1)/$C3472</f>
        <v>-3.9060152383209936</v>
      </c>
      <c r="V3472" s="1">
        <f>($O3472+$O3472*($Q3472+V$2-$C$1)/$C$1)/$C3472</f>
        <v>-4.1910034745933409</v>
      </c>
      <c r="AA3472"/>
      <c r="AB3472"/>
    </row>
    <row r="3473" spans="1:28" hidden="1" x14ac:dyDescent="0.2">
      <c r="A3473" t="s">
        <v>3566</v>
      </c>
      <c r="B3473" s="5">
        <v>86.15</v>
      </c>
      <c r="C3473" s="2">
        <v>1555839852</v>
      </c>
      <c r="D3473" s="2">
        <v>7911000000</v>
      </c>
      <c r="E3473" t="s">
        <v>27</v>
      </c>
      <c r="F3473" s="2">
        <v>1896000000</v>
      </c>
      <c r="G3473" s="1">
        <f>D3473/$C$3</f>
        <v>79.546543475941618</v>
      </c>
      <c r="H3473" s="1">
        <f>F3473/$C$3</f>
        <v>19.064624754188511</v>
      </c>
      <c r="I3473" s="1">
        <f>$B$3/G3473</f>
        <v>8.3347430451270382E-2</v>
      </c>
      <c r="J3473" s="1">
        <f>$B$3/H3473</f>
        <v>0.34776451598101266</v>
      </c>
      <c r="K3473" s="4">
        <v>41420000000</v>
      </c>
      <c r="L3473" s="4">
        <v>50575000000</v>
      </c>
      <c r="M3473" s="1">
        <f>(K3473-L3473)/C3473</f>
        <v>-5.8842817197614758</v>
      </c>
      <c r="N3473" s="1">
        <f>B3473/M3473</f>
        <v>-14.640699426521028</v>
      </c>
      <c r="O3473" s="4">
        <v>-11010000000</v>
      </c>
      <c r="P3473" s="1">
        <f>F3473/O3473*100</f>
        <v>-17.220708446866485</v>
      </c>
      <c r="Q3473" s="1">
        <f>D3473/O3473*100</f>
        <v>-71.85286103542235</v>
      </c>
      <c r="R3473" s="1">
        <f>B3473/S3473</f>
        <v>1.6942940620629501</v>
      </c>
      <c r="S3473" s="1">
        <f>($O3473+$O3473*($Q3473-$C$1)/$C$1)/$C3473</f>
        <v>50.847135647223425</v>
      </c>
      <c r="T3473" s="1">
        <f>($O3473+$O3473*($Q3473+T$2-$C$1)/$C$1)/$C3473</f>
        <v>49.431822884043221</v>
      </c>
      <c r="U3473" s="1">
        <f>($O3473+$O3473*($Q3473+U$2-$C$1)/$C$1)/$C3473</f>
        <v>50.139479265633319</v>
      </c>
      <c r="V3473" s="1">
        <f>($O3473+$O3473*($Q3473+V$2-$C$1)/$C$1)/$C3473</f>
        <v>50.847135647223425</v>
      </c>
      <c r="AA3473"/>
      <c r="AB3473"/>
    </row>
    <row r="3474" spans="1:28" hidden="1" x14ac:dyDescent="0.2">
      <c r="A3474" t="s">
        <v>3567</v>
      </c>
      <c r="B3474" s="5">
        <v>9</v>
      </c>
      <c r="C3474" s="2">
        <v>559030352</v>
      </c>
      <c r="D3474" s="2">
        <v>-7000000</v>
      </c>
      <c r="E3474" t="s">
        <v>30</v>
      </c>
      <c r="F3474" s="2">
        <v>-7000000</v>
      </c>
      <c r="G3474" s="1">
        <f>D3474/$C$3</f>
        <v>-7.0386272826645349E-2</v>
      </c>
      <c r="H3474" s="1">
        <f>F3474/$C$3</f>
        <v>-7.0386272826645349E-2</v>
      </c>
      <c r="I3474" s="1">
        <f>$B$3/G3474</f>
        <v>-94.194503185714282</v>
      </c>
      <c r="J3474" s="1">
        <f>$B$3/H3474</f>
        <v>-94.194503185714282</v>
      </c>
      <c r="K3474" s="3">
        <v>7000000</v>
      </c>
      <c r="L3474" s="3">
        <v>2000000</v>
      </c>
      <c r="M3474" s="1">
        <f>(K3474-L3474)/C3474</f>
        <v>8.9440581931050506E-3</v>
      </c>
      <c r="N3474" s="1">
        <f>B3474/M3474</f>
        <v>1006.2546335999999</v>
      </c>
      <c r="O3474" s="3">
        <v>5000000</v>
      </c>
      <c r="P3474" s="1">
        <f>F3474/O3474*100</f>
        <v>-140</v>
      </c>
      <c r="Q3474" s="1">
        <f>D3474/O3474*100</f>
        <v>-140</v>
      </c>
      <c r="R3474" s="1">
        <f>B3474/S3474</f>
        <v>-71.875330971428568</v>
      </c>
      <c r="S3474" s="1">
        <f>($O3474+$O3474*($Q3474-$C$1)/$C$1)/$C3474</f>
        <v>-0.12521681470347071</v>
      </c>
      <c r="T3474" s="1">
        <f>($O3474+$O3474*($Q3474+T$2-$C$1)/$C$1)/$C3474</f>
        <v>-0.12342800306484969</v>
      </c>
      <c r="U3474" s="1">
        <f>($O3474+$O3474*($Q3474+U$2-$C$1)/$C$1)/$C3474</f>
        <v>-0.1243224088841602</v>
      </c>
      <c r="V3474" s="1">
        <f>($O3474+$O3474*($Q3474+V$2-$C$1)/$C$1)/$C3474</f>
        <v>-0.12521681470347071</v>
      </c>
      <c r="AA3474"/>
      <c r="AB3474"/>
    </row>
    <row r="3475" spans="1:28" hidden="1" x14ac:dyDescent="0.2">
      <c r="A3475" t="s">
        <v>3568</v>
      </c>
      <c r="B3475" s="5">
        <v>10.35</v>
      </c>
      <c r="C3475" s="2">
        <v>20036000</v>
      </c>
      <c r="D3475" s="2">
        <v>-3000000</v>
      </c>
      <c r="E3475" t="s">
        <v>27</v>
      </c>
      <c r="F3475" s="2">
        <v>1.38</v>
      </c>
      <c r="G3475" s="1">
        <f>D3475/$C$3</f>
        <v>-3.0165545497133722E-2</v>
      </c>
      <c r="H3475" s="1">
        <f>F3475/$C$3</f>
        <v>1.387615092868151E-8</v>
      </c>
      <c r="I3475" s="1">
        <f>$B$3/G3475</f>
        <v>-219.78717409999999</v>
      </c>
      <c r="J3475" s="1">
        <f>$B$3/H3475</f>
        <v>477798204.56521744</v>
      </c>
      <c r="K3475" s="3">
        <v>178000000</v>
      </c>
      <c r="L3475" s="3">
        <v>2000000</v>
      </c>
      <c r="M3475" s="1">
        <f>(K3475-L3475)/C3475</f>
        <v>8.7841884607706131</v>
      </c>
      <c r="N3475" s="1">
        <f>B3475/M3475</f>
        <v>1.1782534090909089</v>
      </c>
      <c r="O3475" s="3">
        <v>176000000</v>
      </c>
      <c r="P3475" s="1">
        <f>F3475/O3475*100</f>
        <v>7.8409090909090897E-7</v>
      </c>
      <c r="Q3475" s="1">
        <f>D3475/O3475*100</f>
        <v>-1.7045454545454544</v>
      </c>
      <c r="R3475" s="1">
        <f>B3475/S3475</f>
        <v>-6.91242</v>
      </c>
      <c r="S3475" s="1">
        <f>($O3475+$O3475*($Q3475-$C$1)/$C$1)/$C3475</f>
        <v>-1.4973048512677181</v>
      </c>
      <c r="T3475" s="1">
        <f>($O3475+$O3475*($Q3475+T$2-$C$1)/$C$1)/$C3475</f>
        <v>0.25953284088640449</v>
      </c>
      <c r="U3475" s="1">
        <f>($O3475+$O3475*($Q3475+U$2-$C$1)/$C$1)/$C3475</f>
        <v>-0.61888600519065684</v>
      </c>
      <c r="V3475" s="1">
        <f>($O3475+$O3475*($Q3475+V$2-$C$1)/$C$1)/$C3475</f>
        <v>-1.4973048512677181</v>
      </c>
      <c r="AA3475"/>
      <c r="AB3475"/>
    </row>
    <row r="3476" spans="1:28" hidden="1" x14ac:dyDescent="0.2">
      <c r="A3476" t="s">
        <v>3569</v>
      </c>
      <c r="B3476" s="5">
        <v>23.19</v>
      </c>
      <c r="C3476" s="2">
        <v>126239744</v>
      </c>
      <c r="D3476" s="2">
        <v>130000000</v>
      </c>
      <c r="E3476" t="s">
        <v>27</v>
      </c>
      <c r="F3476" s="2">
        <v>8000000</v>
      </c>
      <c r="G3476" s="1">
        <f>D3476/$C$3</f>
        <v>1.3071736382091279</v>
      </c>
      <c r="H3476" s="1">
        <f>F3476/$C$3</f>
        <v>8.0441454659023248E-2</v>
      </c>
      <c r="I3476" s="1">
        <f>$B$3/G3476</f>
        <v>5.07201171</v>
      </c>
      <c r="J3476" s="1">
        <f>$B$3/H3476</f>
        <v>82.420190287500006</v>
      </c>
      <c r="K3476" s="4">
        <v>3752000000</v>
      </c>
      <c r="L3476" s="4">
        <v>2071000000</v>
      </c>
      <c r="M3476" s="1">
        <f>(K3476-L3476)/C3476</f>
        <v>13.315933213552778</v>
      </c>
      <c r="N3476" s="1">
        <f>B3476/M3476</f>
        <v>1.7415227027721594</v>
      </c>
      <c r="O3476" s="4">
        <v>1679000000</v>
      </c>
      <c r="P3476" s="1">
        <f>F3476/O3476*100</f>
        <v>0.4764740917212627</v>
      </c>
      <c r="Q3476" s="1">
        <f>D3476/O3476*100</f>
        <v>7.7427039904705177</v>
      </c>
      <c r="R3476" s="1">
        <f>B3476/S3476</f>
        <v>2.251922817969231</v>
      </c>
      <c r="S3476" s="1">
        <f>($O3476+$O3476*($Q3476-$C$1)/$C$1)/$C3476</f>
        <v>10.297866256763005</v>
      </c>
      <c r="T3476" s="1">
        <f>($O3476+$O3476*($Q3476+T$2-$C$1)/$C$1)/$C3476</f>
        <v>12.957884325240709</v>
      </c>
      <c r="U3476" s="1">
        <f>($O3476+$O3476*($Q3476+U$2-$C$1)/$C$1)/$C3476</f>
        <v>11.627875291001855</v>
      </c>
      <c r="V3476" s="1">
        <f>($O3476+$O3476*($Q3476+V$2-$C$1)/$C$1)/$C3476</f>
        <v>10.297866256763005</v>
      </c>
      <c r="AA3476"/>
      <c r="AB3476"/>
    </row>
    <row r="3477" spans="1:28" hidden="1" x14ac:dyDescent="0.2">
      <c r="A3477" t="s">
        <v>3570</v>
      </c>
      <c r="B3477" s="5">
        <v>3.56</v>
      </c>
      <c r="C3477" s="2">
        <v>4168000</v>
      </c>
      <c r="D3477" s="2">
        <v>-199000000</v>
      </c>
      <c r="E3477" t="s">
        <v>375</v>
      </c>
      <c r="F3477" s="2">
        <v>-59000000</v>
      </c>
      <c r="G3477" s="1">
        <f>D3477/$C$3</f>
        <v>-2.0009811846432033</v>
      </c>
      <c r="H3477" s="1">
        <f>F3477/$C$3</f>
        <v>-0.59325572811029648</v>
      </c>
      <c r="I3477" s="1">
        <f>$B$3/G3477</f>
        <v>-3.3133744839195982</v>
      </c>
      <c r="J3477" s="1">
        <f>$B$3/H3477</f>
        <v>-11.175619022033899</v>
      </c>
      <c r="K3477" s="4">
        <v>1150000000</v>
      </c>
      <c r="L3477" s="4">
        <v>1298000000</v>
      </c>
      <c r="M3477" s="1">
        <f>(K3477-L3477)/C3477</f>
        <v>-35.508637236084454</v>
      </c>
      <c r="N3477" s="1">
        <f>B3477/M3477</f>
        <v>-0.10025729729729729</v>
      </c>
      <c r="O3477" s="3">
        <v>-148000000</v>
      </c>
      <c r="P3477" s="1">
        <f>F3477/O3477*100</f>
        <v>39.864864864864863</v>
      </c>
      <c r="Q3477" s="1">
        <f>D3477/O3477*100</f>
        <v>134.45945945945945</v>
      </c>
      <c r="R3477" s="1">
        <f>B3477/S3477</f>
        <v>-7.4563216080402008E-3</v>
      </c>
      <c r="S3477" s="1">
        <f>($O3477+$O3477*($Q3477-$C$1)/$C$1)/$C3477</f>
        <v>-477.44721689059503</v>
      </c>
      <c r="T3477" s="1">
        <f>($O3477+$O3477*($Q3477+T$2-$C$1)/$C$1)/$C3477</f>
        <v>-484.54894433781192</v>
      </c>
      <c r="U3477" s="1">
        <f>($O3477+$O3477*($Q3477+U$2-$C$1)/$C$1)/$C3477</f>
        <v>-480.99808061420345</v>
      </c>
      <c r="V3477" s="1">
        <f>($O3477+$O3477*($Q3477+V$2-$C$1)/$C$1)/$C3477</f>
        <v>-477.44721689059503</v>
      </c>
      <c r="AA3477"/>
      <c r="AB3477"/>
    </row>
    <row r="3478" spans="1:28" hidden="1" x14ac:dyDescent="0.2">
      <c r="A3478" t="s">
        <v>3571</v>
      </c>
      <c r="B3478" s="5">
        <v>3.23</v>
      </c>
      <c r="C3478" s="2">
        <v>49353000</v>
      </c>
      <c r="D3478" s="2">
        <v>-27000000</v>
      </c>
      <c r="E3478" t="s">
        <v>27</v>
      </c>
      <c r="F3478" s="2">
        <v>-3000000</v>
      </c>
      <c r="G3478" s="1">
        <f>D3478/$C$3</f>
        <v>-0.27148990947420348</v>
      </c>
      <c r="H3478" s="1">
        <f>F3478/$C$3</f>
        <v>-3.0165545497133722E-2</v>
      </c>
      <c r="I3478" s="1">
        <f>$B$3/G3478</f>
        <v>-24.420797122222222</v>
      </c>
      <c r="J3478" s="1">
        <f>$B$3/H3478</f>
        <v>-219.78717409999999</v>
      </c>
      <c r="K3478" s="3">
        <v>117000000</v>
      </c>
      <c r="L3478" s="3">
        <v>96000000</v>
      </c>
      <c r="M3478" s="1">
        <f>(K3478-L3478)/C3478</f>
        <v>0.42550604826454319</v>
      </c>
      <c r="N3478" s="1">
        <f>B3478/M3478</f>
        <v>7.5909614285714282</v>
      </c>
      <c r="O3478" s="3">
        <v>21000000</v>
      </c>
      <c r="P3478" s="1">
        <f>F3478/O3478*100</f>
        <v>-14.285714285714285</v>
      </c>
      <c r="Q3478" s="1">
        <f>D3478/O3478*100</f>
        <v>-128.57142857142858</v>
      </c>
      <c r="R3478" s="1">
        <f>B3478/S3478</f>
        <v>-0.59040811111111102</v>
      </c>
      <c r="S3478" s="1">
        <f>($O3478+$O3478*($Q3478-$C$1)/$C$1)/$C3478</f>
        <v>-5.4707920491155564</v>
      </c>
      <c r="T3478" s="1">
        <f>($O3478+$O3478*($Q3478+T$2-$C$1)/$C$1)/$C3478</f>
        <v>-5.3856908394626481</v>
      </c>
      <c r="U3478" s="1">
        <f>($O3478+$O3478*($Q3478+U$2-$C$1)/$C$1)/$C3478</f>
        <v>-5.4282414442891023</v>
      </c>
      <c r="V3478" s="1">
        <f>($O3478+$O3478*($Q3478+V$2-$C$1)/$C$1)/$C3478</f>
        <v>-5.4707920491155564</v>
      </c>
      <c r="AA3478"/>
      <c r="AB3478"/>
    </row>
    <row r="3479" spans="1:28" hidden="1" x14ac:dyDescent="0.2">
      <c r="A3479" t="s">
        <v>3572</v>
      </c>
      <c r="B3479" s="5">
        <v>27.87</v>
      </c>
      <c r="C3479" s="2">
        <v>249729000</v>
      </c>
      <c r="D3479" s="2">
        <v>248000000</v>
      </c>
      <c r="E3479" t="s">
        <v>686</v>
      </c>
      <c r="F3479" s="2">
        <v>110000000</v>
      </c>
      <c r="G3479" s="1">
        <f>D3479/$C$3</f>
        <v>2.4936850944297211</v>
      </c>
      <c r="H3479" s="1">
        <f>F3479/$C$3</f>
        <v>1.1060700015615696</v>
      </c>
      <c r="I3479" s="1">
        <f>$B$3/G3479</f>
        <v>2.6587158157258064</v>
      </c>
      <c r="J3479" s="1">
        <f>$B$3/H3479</f>
        <v>5.9941956572727273</v>
      </c>
      <c r="K3479" s="4">
        <v>6603000000</v>
      </c>
      <c r="L3479" s="4">
        <v>4273000000</v>
      </c>
      <c r="M3479" s="1">
        <f>(K3479-L3479)/C3479</f>
        <v>9.3301138434062523</v>
      </c>
      <c r="N3479" s="1">
        <f>B3479/M3479</f>
        <v>2.9871018154506439</v>
      </c>
      <c r="O3479" s="4">
        <v>2320000000</v>
      </c>
      <c r="P3479" s="1">
        <f>F3479/O3479*100</f>
        <v>4.7413793103448274</v>
      </c>
      <c r="Q3479" s="1">
        <f>D3479/O3479*100</f>
        <v>10.689655172413794</v>
      </c>
      <c r="R3479" s="1">
        <f>B3479/S3479</f>
        <v>2.8064303346774193</v>
      </c>
      <c r="S3479" s="1">
        <f>($O3479+$O3479*($Q3479-$C$1)/$C$1)/$C3479</f>
        <v>9.9307649492049386</v>
      </c>
      <c r="T3479" s="1">
        <f>($O3479+$O3479*($Q3479+T$2-$C$1)/$C$1)/$C3479</f>
        <v>11.788779036475539</v>
      </c>
      <c r="U3479" s="1">
        <f>($O3479+$O3479*($Q3479+U$2-$C$1)/$C$1)/$C3479</f>
        <v>10.859771992840239</v>
      </c>
      <c r="V3479" s="1">
        <f>($O3479+$O3479*($Q3479+V$2-$C$1)/$C$1)/$C3479</f>
        <v>9.9307649492049386</v>
      </c>
      <c r="AA3479"/>
      <c r="AB3479"/>
    </row>
    <row r="3480" spans="1:28" hidden="1" x14ac:dyDescent="0.2">
      <c r="A3480" t="s">
        <v>3573</v>
      </c>
      <c r="B3480" s="5">
        <v>37.340000000000003</v>
      </c>
      <c r="C3480" s="2">
        <v>2968319549</v>
      </c>
      <c r="D3480" s="2">
        <v>-1490000000</v>
      </c>
      <c r="E3480" t="s">
        <v>27</v>
      </c>
      <c r="F3480" s="2">
        <v>-1490000000</v>
      </c>
      <c r="G3480" s="1">
        <f>D3480/$C$3</f>
        <v>-14.982220930243081</v>
      </c>
      <c r="H3480" s="1">
        <f>F3480/$C$3</f>
        <v>-14.982220930243081</v>
      </c>
      <c r="I3480" s="1">
        <f>$B$3/G3480</f>
        <v>-0.44252451161073825</v>
      </c>
      <c r="J3480" s="1">
        <f>$B$3/H3480</f>
        <v>-0.44252451161073825</v>
      </c>
      <c r="K3480" s="4">
        <v>43182000000</v>
      </c>
      <c r="L3480" s="4">
        <v>24359000000</v>
      </c>
      <c r="M3480" s="1">
        <f>(K3480-L3480)/C3480</f>
        <v>6.3412983977218014</v>
      </c>
      <c r="N3480" s="1">
        <f>B3480/M3480</f>
        <v>5.8883839961568301</v>
      </c>
      <c r="O3480" s="4">
        <v>18823000000</v>
      </c>
      <c r="P3480" s="1">
        <f>F3480/O3480*100</f>
        <v>-7.9158476332146845</v>
      </c>
      <c r="Q3480" s="1">
        <f>D3480/O3480*100</f>
        <v>-7.9158476332146845</v>
      </c>
      <c r="R3480" s="1">
        <f>B3480/S3480</f>
        <v>-7.43872831944027</v>
      </c>
      <c r="S3480" s="1">
        <f>($O3480+$O3480*($Q3480-$C$1)/$C$1)/$C3480</f>
        <v>-5.0196751913114186</v>
      </c>
      <c r="T3480" s="1">
        <f>($O3480+$O3480*($Q3480+T$2-$C$1)/$C$1)/$C3480</f>
        <v>-3.7514155117670587</v>
      </c>
      <c r="U3480" s="1">
        <f>($O3480+$O3480*($Q3480+U$2-$C$1)/$C$1)/$C3480</f>
        <v>-4.3855453515392391</v>
      </c>
      <c r="V3480" s="1">
        <f>($O3480+$O3480*($Q3480+V$2-$C$1)/$C$1)/$C3480</f>
        <v>-5.0196751913114186</v>
      </c>
      <c r="AA3480"/>
      <c r="AB3480"/>
    </row>
    <row r="3481" spans="1:28" hidden="1" x14ac:dyDescent="0.2">
      <c r="A3481" t="s">
        <v>3574</v>
      </c>
      <c r="B3481" s="5">
        <v>25</v>
      </c>
      <c r="C3481" s="2">
        <v>66269000</v>
      </c>
      <c r="D3481" s="2">
        <v>-13000000</v>
      </c>
      <c r="E3481" t="s">
        <v>27</v>
      </c>
      <c r="F3481" s="2">
        <v>-0.6</v>
      </c>
      <c r="G3481" s="1">
        <f>D3481/$C$3</f>
        <v>-0.13071736382091279</v>
      </c>
      <c r="H3481" s="1">
        <f>F3481/$C$3</f>
        <v>-6.0331090994267442E-9</v>
      </c>
      <c r="I3481" s="1">
        <f>$B$3/G3481</f>
        <v>-50.720117100000003</v>
      </c>
      <c r="J3481" s="1">
        <f>$B$3/H3481</f>
        <v>-1098935870.5</v>
      </c>
      <c r="K3481" s="3">
        <v>848000000</v>
      </c>
      <c r="L3481" s="3">
        <v>168000000</v>
      </c>
      <c r="M3481" s="1">
        <f>(K3481-L3481)/C3481</f>
        <v>10.261208106354404</v>
      </c>
      <c r="N3481" s="1">
        <f>B3481/M3481</f>
        <v>2.4363602941176472</v>
      </c>
      <c r="O3481" s="3">
        <v>680000000</v>
      </c>
      <c r="P3481" s="1">
        <f>F3481/O3481*100</f>
        <v>-8.8235294117647056E-8</v>
      </c>
      <c r="Q3481" s="1">
        <f>D3481/O3481*100</f>
        <v>-1.911764705882353</v>
      </c>
      <c r="R3481" s="1">
        <f>B3481/S3481</f>
        <v>-12.744038461538462</v>
      </c>
      <c r="S3481" s="1">
        <f>($O3481+$O3481*($Q3481-$C$1)/$C$1)/$C3481</f>
        <v>-1.9617015497442243</v>
      </c>
      <c r="T3481" s="1">
        <f>($O3481+$O3481*($Q3481+T$2-$C$1)/$C$1)/$C3481</f>
        <v>9.054007152665651E-2</v>
      </c>
      <c r="U3481" s="1">
        <f>($O3481+$O3481*($Q3481+U$2-$C$1)/$C$1)/$C3481</f>
        <v>-0.93558073910878392</v>
      </c>
      <c r="V3481" s="1">
        <f>($O3481+$O3481*($Q3481+V$2-$C$1)/$C$1)/$C3481</f>
        <v>-1.9617015497442243</v>
      </c>
      <c r="AA3481"/>
      <c r="AB3481"/>
    </row>
    <row r="3482" spans="1:28" s="21" customFormat="1" hidden="1" x14ac:dyDescent="0.2">
      <c r="A3482" s="21" t="s">
        <v>2621</v>
      </c>
      <c r="B3482" s="22">
        <v>20.32</v>
      </c>
      <c r="C3482" s="23">
        <v>32694094</v>
      </c>
      <c r="D3482" s="23">
        <v>82000000</v>
      </c>
      <c r="E3482" s="21" t="s">
        <v>27</v>
      </c>
      <c r="F3482" s="23">
        <v>82000000</v>
      </c>
      <c r="G3482" s="24">
        <f>D3482/$C$3</f>
        <v>0.82452491025498831</v>
      </c>
      <c r="H3482" s="24">
        <f>F3482/$C$3</f>
        <v>0.82452491025498831</v>
      </c>
      <c r="I3482" s="24">
        <f>$B$3/G3482</f>
        <v>8.040994174390244</v>
      </c>
      <c r="J3482" s="24">
        <f>$B$3/H3482</f>
        <v>8.040994174390244</v>
      </c>
      <c r="K3482" s="23">
        <v>1837000000</v>
      </c>
      <c r="L3482" s="23">
        <v>1105000000</v>
      </c>
      <c r="M3482" s="24">
        <f>(K3482-L3482)/C3482</f>
        <v>22.389364880397054</v>
      </c>
      <c r="N3482" s="24">
        <f>B3482/M3482</f>
        <v>0.90757375693989073</v>
      </c>
      <c r="O3482" s="23">
        <v>643000000</v>
      </c>
      <c r="P3482" s="24">
        <f>F3482/O3482*100</f>
        <v>12.752721617418352</v>
      </c>
      <c r="Q3482" s="24">
        <f>D3482/O3482*100</f>
        <v>12.752721617418352</v>
      </c>
      <c r="R3482" s="24">
        <f>B3482/S3482</f>
        <v>0.81017559765853664</v>
      </c>
      <c r="S3482" s="24">
        <f>($O3482+$O3482*($Q3482-$C$1)/$C$1)/$C3482</f>
        <v>25.08098251629178</v>
      </c>
      <c r="T3482" s="24">
        <f>($O3482+$O3482*($Q3482+T$2-$C$1)/$C$1)/$C3482</f>
        <v>29.014414652383394</v>
      </c>
      <c r="U3482" s="24">
        <f>($O3482+$O3482*($Q3482+U$2-$C$1)/$C$1)/$C3482</f>
        <v>27.047698584337589</v>
      </c>
      <c r="V3482" s="24">
        <f>($O3482+$O3482*($Q3482+V$2-$C$1)/$C$1)/$C3482</f>
        <v>25.08098251629178</v>
      </c>
      <c r="W3482" s="24"/>
      <c r="X3482" s="24"/>
      <c r="Y3482" s="24"/>
      <c r="Z3482" s="24"/>
    </row>
    <row r="3483" spans="1:28" hidden="1" x14ac:dyDescent="0.2">
      <c r="A3483" t="s">
        <v>3576</v>
      </c>
      <c r="B3483" s="5">
        <v>60.64</v>
      </c>
      <c r="C3483" s="2">
        <v>76556309</v>
      </c>
      <c r="D3483" s="2">
        <v>359000000</v>
      </c>
      <c r="E3483" t="s">
        <v>27</v>
      </c>
      <c r="F3483" s="2">
        <v>111000000</v>
      </c>
      <c r="G3483" s="1">
        <f>D3483/$C$3</f>
        <v>3.6098102778236685</v>
      </c>
      <c r="H3483" s="1">
        <f>F3483/$C$3</f>
        <v>1.1161251833939476</v>
      </c>
      <c r="I3483" s="1">
        <f>$B$3/G3483</f>
        <v>1.8366616220055709</v>
      </c>
      <c r="J3483" s="1">
        <f>$B$3/H3483</f>
        <v>5.9401938945945947</v>
      </c>
      <c r="K3483" s="4">
        <v>27548000000</v>
      </c>
      <c r="L3483" s="4">
        <v>23253000000</v>
      </c>
      <c r="M3483" s="1">
        <f>(K3483-L3483)/C3483</f>
        <v>56.10249574597438</v>
      </c>
      <c r="N3483" s="1">
        <f>B3483/M3483</f>
        <v>1.0808788306775319</v>
      </c>
      <c r="O3483" s="4">
        <v>4295000000</v>
      </c>
      <c r="P3483" s="1">
        <f>F3483/O3483*100</f>
        <v>2.5844004656577413</v>
      </c>
      <c r="Q3483" s="1">
        <f>D3483/O3483*100</f>
        <v>8.3585564610011645</v>
      </c>
      <c r="R3483" s="1">
        <f>B3483/S3483</f>
        <v>1.293140550908078</v>
      </c>
      <c r="S3483" s="1">
        <f>($O3483+$O3483*($Q3483-$C$1)/$C$1)/$C3483</f>
        <v>46.893587829580447</v>
      </c>
      <c r="T3483" s="1">
        <f>($O3483+$O3483*($Q3483+T$2-$C$1)/$C$1)/$C3483</f>
        <v>58.114086978775319</v>
      </c>
      <c r="U3483" s="1">
        <f>($O3483+$O3483*($Q3483+U$2-$C$1)/$C$1)/$C3483</f>
        <v>52.503837404177887</v>
      </c>
      <c r="V3483" s="1">
        <f>($O3483+$O3483*($Q3483+V$2-$C$1)/$C$1)/$C3483</f>
        <v>46.893587829580447</v>
      </c>
      <c r="AA3483"/>
      <c r="AB3483"/>
    </row>
    <row r="3484" spans="1:28" hidden="1" x14ac:dyDescent="0.2">
      <c r="A3484" t="s">
        <v>3577</v>
      </c>
      <c r="B3484" s="5">
        <v>2.54</v>
      </c>
      <c r="C3484" s="2">
        <v>103995794</v>
      </c>
      <c r="D3484" s="2">
        <v>0.31</v>
      </c>
      <c r="E3484" t="s">
        <v>27</v>
      </c>
      <c r="F3484" s="2">
        <v>0.31</v>
      </c>
      <c r="G3484" s="1">
        <f>D3484/$C$3</f>
        <v>3.1171063680371512E-9</v>
      </c>
      <c r="H3484" s="1">
        <f>F3484/$C$3</f>
        <v>3.1171063680371512E-9</v>
      </c>
      <c r="I3484" s="1">
        <f>$B$3/G3484</f>
        <v>2126972652.5806451</v>
      </c>
      <c r="J3484" s="1">
        <f>$B$3/H3484</f>
        <v>2126972652.5806451</v>
      </c>
      <c r="K3484" s="4">
        <v>2368000000</v>
      </c>
      <c r="L3484" s="4">
        <v>1311000000</v>
      </c>
      <c r="M3484" s="1">
        <f>(K3484-L3484)/C3484</f>
        <v>10.163872588924125</v>
      </c>
      <c r="N3484" s="1">
        <f>B3484/M3484</f>
        <v>0.24990474622516556</v>
      </c>
      <c r="O3484" s="4">
        <v>1057000000</v>
      </c>
      <c r="P3484" s="1">
        <f>F3484/O3484*100</f>
        <v>2.9328287606433303E-8</v>
      </c>
      <c r="Q3484" s="1">
        <f>D3484/O3484*100</f>
        <v>2.9328287606433303E-8</v>
      </c>
      <c r="R3484" s="1">
        <f>B3484/S3484</f>
        <v>85209456.364015564</v>
      </c>
      <c r="S3484" s="1">
        <f>($O3484+$O3484*($Q3484-$C$1)/$C$1)/$C3484</f>
        <v>2.9808898077568961E-8</v>
      </c>
      <c r="T3484" s="1">
        <f>($O3484+$O3484*($Q3484+T$2-$C$1)/$C$1)/$C3484</f>
        <v>2.0327745475937231</v>
      </c>
      <c r="U3484" s="1">
        <f>($O3484+$O3484*($Q3484+U$2-$C$1)/$C$1)/$C3484</f>
        <v>1.0163872887013106</v>
      </c>
      <c r="V3484" s="1">
        <f>($O3484+$O3484*($Q3484+V$2-$C$1)/$C$1)/$C3484</f>
        <v>2.9808898077568961E-8</v>
      </c>
      <c r="AA3484"/>
      <c r="AB3484"/>
    </row>
    <row r="3485" spans="1:28" hidden="1" x14ac:dyDescent="0.2">
      <c r="A3485" t="s">
        <v>3578</v>
      </c>
      <c r="B3485" s="5">
        <v>97.12</v>
      </c>
      <c r="C3485" s="2">
        <v>112746000</v>
      </c>
      <c r="D3485" s="2">
        <v>511000000</v>
      </c>
      <c r="E3485" t="s">
        <v>27</v>
      </c>
      <c r="F3485" s="2">
        <v>312000000</v>
      </c>
      <c r="G3485" s="1">
        <f>D3485/$C$3</f>
        <v>5.1381979163451099</v>
      </c>
      <c r="H3485" s="1">
        <f>F3485/$C$3</f>
        <v>3.1372167317019071</v>
      </c>
      <c r="I3485" s="1">
        <f>$B$3/G3485</f>
        <v>1.290335660078278</v>
      </c>
      <c r="J3485" s="1">
        <f>$B$3/H3485</f>
        <v>2.1133382125</v>
      </c>
      <c r="K3485" s="4">
        <v>18378000000</v>
      </c>
      <c r="L3485" s="4">
        <v>12696000000</v>
      </c>
      <c r="M3485" s="1">
        <f>(K3485-L3485)/C3485</f>
        <v>50.396466393486243</v>
      </c>
      <c r="N3485" s="1">
        <f>B3485/M3485</f>
        <v>1.9271192397043295</v>
      </c>
      <c r="O3485" s="4">
        <v>5553000000</v>
      </c>
      <c r="P3485" s="1">
        <f>F3485/O3485*100</f>
        <v>5.6185845488924908</v>
      </c>
      <c r="Q3485" s="1">
        <f>D3485/O3485*100</f>
        <v>9.2022330271925075</v>
      </c>
      <c r="R3485" s="1">
        <f>B3485/S3485</f>
        <v>2.1428359138943254</v>
      </c>
      <c r="S3485" s="1">
        <f>($O3485+$O3485*($Q3485-$C$1)/$C$1)/$C3485</f>
        <v>45.323115675944152</v>
      </c>
      <c r="T3485" s="1">
        <f>($O3485+$O3485*($Q3485+T$2-$C$1)/$C$1)/$C3485</f>
        <v>55.173576002696315</v>
      </c>
      <c r="U3485" s="1">
        <f>($O3485+$O3485*($Q3485+U$2-$C$1)/$C$1)/$C3485</f>
        <v>50.248345839320237</v>
      </c>
      <c r="V3485" s="1">
        <f>($O3485+$O3485*($Q3485+V$2-$C$1)/$C$1)/$C3485</f>
        <v>45.323115675944152</v>
      </c>
      <c r="AA3485"/>
      <c r="AB3485"/>
    </row>
    <row r="3486" spans="1:28" hidden="1" x14ac:dyDescent="0.2">
      <c r="A3486" t="s">
        <v>3579</v>
      </c>
      <c r="B3486" s="5">
        <v>22.44</v>
      </c>
      <c r="C3486" s="2">
        <v>546126000</v>
      </c>
      <c r="D3486" s="2">
        <v>-63000000</v>
      </c>
      <c r="E3486" t="s">
        <v>27</v>
      </c>
      <c r="F3486" s="2">
        <v>-125000000</v>
      </c>
      <c r="G3486" s="1">
        <f>D3486/$C$3</f>
        <v>-0.63347645543980813</v>
      </c>
      <c r="H3486" s="1">
        <f>F3486/$C$3</f>
        <v>-1.2568977290472383</v>
      </c>
      <c r="I3486" s="1">
        <f>$B$3/G3486</f>
        <v>-10.46605590952381</v>
      </c>
      <c r="J3486" s="1">
        <f>$B$3/H3486</f>
        <v>-5.2748921784</v>
      </c>
      <c r="K3486" s="4">
        <v>2280000000</v>
      </c>
      <c r="L3486" s="3">
        <v>324000000</v>
      </c>
      <c r="M3486" s="1">
        <f>(K3486-L3486)/C3486</f>
        <v>3.5815910614034125</v>
      </c>
      <c r="N3486" s="1">
        <f>B3486/M3486</f>
        <v>6.2653719018404912</v>
      </c>
      <c r="O3486" s="4">
        <v>1956000000</v>
      </c>
      <c r="P3486" s="1">
        <f>F3486/O3486*100</f>
        <v>-6.3905930470347645</v>
      </c>
      <c r="Q3486" s="1">
        <f>D3486/O3486*100</f>
        <v>-3.2208588957055215</v>
      </c>
      <c r="R3486" s="1">
        <f>B3486/S3486</f>
        <v>-19.452487999999999</v>
      </c>
      <c r="S3486" s="1">
        <f>($O3486+$O3486*($Q3486-$C$1)/$C$1)/$C3486</f>
        <v>-1.1535799430900562</v>
      </c>
      <c r="T3486" s="1">
        <f>($O3486+$O3486*($Q3486+T$2-$C$1)/$C$1)/$C3486</f>
        <v>-0.43726173080937364</v>
      </c>
      <c r="U3486" s="1">
        <f>($O3486+$O3486*($Q3486+U$2-$C$1)/$C$1)/$C3486</f>
        <v>-0.79542083694971488</v>
      </c>
      <c r="V3486" s="1">
        <f>($O3486+$O3486*($Q3486+V$2-$C$1)/$C$1)/$C3486</f>
        <v>-1.1535799430900562</v>
      </c>
      <c r="AA3486"/>
      <c r="AB3486"/>
    </row>
    <row r="3487" spans="1:28" hidden="1" x14ac:dyDescent="0.2">
      <c r="A3487" t="s">
        <v>3580</v>
      </c>
      <c r="B3487" s="5">
        <v>14.93</v>
      </c>
      <c r="C3487" s="2">
        <v>24984812</v>
      </c>
      <c r="D3487" s="2">
        <v>19000000</v>
      </c>
      <c r="E3487" t="s">
        <v>30</v>
      </c>
      <c r="F3487" s="2">
        <v>-13000000</v>
      </c>
      <c r="G3487" s="1">
        <f>D3487/$C$3</f>
        <v>0.19104845481518024</v>
      </c>
      <c r="H3487" s="1">
        <f>F3487/$C$3</f>
        <v>-0.13071736382091279</v>
      </c>
      <c r="I3487" s="1">
        <f>$B$3/G3487</f>
        <v>34.703238015789474</v>
      </c>
      <c r="J3487" s="1">
        <f>$B$3/H3487</f>
        <v>-50.720117100000003</v>
      </c>
      <c r="K3487" s="4">
        <v>1450000000</v>
      </c>
      <c r="L3487" s="4">
        <v>1226000000</v>
      </c>
      <c r="M3487" s="1">
        <f>(K3487-L3487)/C3487</f>
        <v>8.9654466881719976</v>
      </c>
      <c r="N3487" s="1">
        <f>B3487/M3487</f>
        <v>1.6652823355357145</v>
      </c>
      <c r="O3487" s="3">
        <v>224000000</v>
      </c>
      <c r="P3487" s="1">
        <f>F3487/O3487*100</f>
        <v>-5.8035714285714288</v>
      </c>
      <c r="Q3487" s="1">
        <f>D3487/O3487*100</f>
        <v>8.4821428571428577</v>
      </c>
      <c r="R3487" s="1">
        <f>B3487/S3487</f>
        <v>1.9632802271578946</v>
      </c>
      <c r="S3487" s="1">
        <f>($O3487+$O3487*($Q3487-$C$1)/$C$1)/$C3487</f>
        <v>7.6046199587173202</v>
      </c>
      <c r="T3487" s="1">
        <f>($O3487+$O3487*($Q3487+T$2-$C$1)/$C$1)/$C3487</f>
        <v>9.397709296351719</v>
      </c>
      <c r="U3487" s="1">
        <f>($O3487+$O3487*($Q3487+U$2-$C$1)/$C$1)/$C3487</f>
        <v>8.5011646275345196</v>
      </c>
      <c r="V3487" s="1">
        <f>($O3487+$O3487*($Q3487+V$2-$C$1)/$C$1)/$C3487</f>
        <v>7.6046199587173202</v>
      </c>
      <c r="AA3487"/>
      <c r="AB3487"/>
    </row>
    <row r="3488" spans="1:28" hidden="1" x14ac:dyDescent="0.2">
      <c r="A3488" t="s">
        <v>3581</v>
      </c>
      <c r="B3488" s="5">
        <v>142.03</v>
      </c>
      <c r="C3488" s="2">
        <v>167000000</v>
      </c>
      <c r="D3488" s="2">
        <v>978000000</v>
      </c>
      <c r="E3488" t="s">
        <v>27</v>
      </c>
      <c r="F3488" s="2">
        <v>231000000</v>
      </c>
      <c r="G3488" s="1">
        <f>D3488/$C$3</f>
        <v>9.8339678320655928</v>
      </c>
      <c r="H3488" s="1">
        <f>F3488/$C$3</f>
        <v>2.3227470032792965</v>
      </c>
      <c r="I3488" s="1">
        <f>$B$3/G3488</f>
        <v>0.67419378558282206</v>
      </c>
      <c r="J3488" s="1">
        <f>$B$3/H3488</f>
        <v>2.8543788844155844</v>
      </c>
      <c r="K3488" s="4">
        <v>18078000000</v>
      </c>
      <c r="L3488" s="4">
        <v>6222000000</v>
      </c>
      <c r="M3488" s="1">
        <f>(K3488-L3488)/C3488</f>
        <v>70.994011976047901</v>
      </c>
      <c r="N3488" s="1">
        <f>B3488/M3488</f>
        <v>2.000591261808367</v>
      </c>
      <c r="O3488" s="4">
        <v>11856000000</v>
      </c>
      <c r="P3488" s="1">
        <f>F3488/O3488*100</f>
        <v>1.9483805668016194</v>
      </c>
      <c r="Q3488" s="1">
        <f>D3488/O3488*100</f>
        <v>8.2489878542510127</v>
      </c>
      <c r="R3488" s="1">
        <f>B3488/S3488</f>
        <v>2.4252566462167691</v>
      </c>
      <c r="S3488" s="1">
        <f>($O3488+$O3488*($Q3488-$C$1)/$C$1)/$C3488</f>
        <v>58.562874251497007</v>
      </c>
      <c r="T3488" s="1">
        <f>($O3488+$O3488*($Q3488+T$2-$C$1)/$C$1)/$C3488</f>
        <v>72.76167664670659</v>
      </c>
      <c r="U3488" s="1">
        <f>($O3488+$O3488*($Q3488+U$2-$C$1)/$C$1)/$C3488</f>
        <v>65.662275449101799</v>
      </c>
      <c r="V3488" s="1">
        <f>($O3488+$O3488*($Q3488+V$2-$C$1)/$C$1)/$C3488</f>
        <v>58.562874251497007</v>
      </c>
      <c r="AA3488"/>
      <c r="AB3488"/>
    </row>
    <row r="3489" spans="1:28" hidden="1" x14ac:dyDescent="0.2">
      <c r="A3489" t="s">
        <v>3582</v>
      </c>
      <c r="B3489" s="5">
        <v>2.29</v>
      </c>
      <c r="C3489" s="2">
        <v>8730000</v>
      </c>
      <c r="D3489" s="2">
        <v>-6000000</v>
      </c>
      <c r="E3489" t="s">
        <v>27</v>
      </c>
      <c r="F3489" s="2">
        <v>7000000</v>
      </c>
      <c r="G3489" s="1">
        <f>D3489/$C$3</f>
        <v>-6.0331090994267443E-2</v>
      </c>
      <c r="H3489" s="1">
        <f>F3489/$C$3</f>
        <v>7.0386272826645349E-2</v>
      </c>
      <c r="I3489" s="1">
        <f>$B$3/G3489</f>
        <v>-109.89358704999999</v>
      </c>
      <c r="J3489" s="1">
        <f>$B$3/H3489</f>
        <v>94.194503185714282</v>
      </c>
      <c r="K3489" s="3">
        <v>40000000</v>
      </c>
      <c r="L3489" s="3">
        <v>25000000</v>
      </c>
      <c r="M3489" s="1">
        <f>(K3489-L3489)/C3489</f>
        <v>1.7182130584192439</v>
      </c>
      <c r="N3489" s="1">
        <f>B3489/M3489</f>
        <v>1.3327800000000001</v>
      </c>
      <c r="O3489" s="3">
        <v>15000000</v>
      </c>
      <c r="P3489" s="1">
        <f>F3489/O3489*100</f>
        <v>46.666666666666664</v>
      </c>
      <c r="Q3489" s="1">
        <f>D3489/O3489*100</f>
        <v>-40</v>
      </c>
      <c r="R3489" s="1">
        <f>B3489/S3489</f>
        <v>-0.33319500000000002</v>
      </c>
      <c r="S3489" s="1">
        <f>($O3489+$O3489*($Q3489-$C$1)/$C$1)/$C3489</f>
        <v>-6.8728522336769755</v>
      </c>
      <c r="T3489" s="1">
        <f>($O3489+$O3489*($Q3489+T$2-$C$1)/$C$1)/$C3489</f>
        <v>-6.529209621993127</v>
      </c>
      <c r="U3489" s="1">
        <f>($O3489+$O3489*($Q3489+U$2-$C$1)/$C$1)/$C3489</f>
        <v>-6.7010309278350517</v>
      </c>
      <c r="V3489" s="1">
        <f>($O3489+$O3489*($Q3489+V$2-$C$1)/$C$1)/$C3489</f>
        <v>-6.8728522336769755</v>
      </c>
      <c r="AA3489"/>
      <c r="AB3489"/>
    </row>
    <row r="3490" spans="1:28" hidden="1" x14ac:dyDescent="0.2">
      <c r="A3490" t="s">
        <v>3583</v>
      </c>
      <c r="B3490" s="5" t="s">
        <v>46</v>
      </c>
      <c r="C3490" s="2">
        <v>14085000</v>
      </c>
      <c r="D3490" s="2">
        <v>57000000</v>
      </c>
      <c r="E3490" t="s">
        <v>201</v>
      </c>
      <c r="F3490" s="2">
        <v>43000000</v>
      </c>
      <c r="G3490" s="1">
        <f>D3490/$C$3</f>
        <v>0.57314536444554065</v>
      </c>
      <c r="H3490" s="1">
        <f>F3490/$C$3</f>
        <v>0.43237281879224998</v>
      </c>
      <c r="I3490" s="1">
        <f>$B$3/G3490</f>
        <v>11.567746005263158</v>
      </c>
      <c r="J3490" s="1">
        <f>$B$3/H3490</f>
        <v>15.333988890697675</v>
      </c>
      <c r="K3490" s="4">
        <v>1344000000</v>
      </c>
      <c r="L3490" s="3">
        <v>582000000</v>
      </c>
      <c r="M3490" s="1">
        <f>(K3490-L3490)/C3490</f>
        <v>54.10010649627263</v>
      </c>
      <c r="N3490" s="1" t="e">
        <f>B3490/M3490</f>
        <v>#VALUE!</v>
      </c>
      <c r="O3490" s="3">
        <v>697000000</v>
      </c>
      <c r="P3490" s="1">
        <f>F3490/O3490*100</f>
        <v>6.1692969870875176</v>
      </c>
      <c r="Q3490" s="1">
        <f>D3490/O3490*100</f>
        <v>8.1779053084648492</v>
      </c>
      <c r="R3490" s="1" t="e">
        <f>B3490/S3490</f>
        <v>#VALUE!</v>
      </c>
      <c r="S3490" s="1">
        <f>($O3490+$O3490*($Q3490-$C$1)/$C$1)/$C3490</f>
        <v>40.468583599574018</v>
      </c>
      <c r="T3490" s="1">
        <f>($O3490+$O3490*($Q3490+T$2-$C$1)/$C$1)/$C3490</f>
        <v>50.365637202697904</v>
      </c>
      <c r="U3490" s="1">
        <f>($O3490+$O3490*($Q3490+U$2-$C$1)/$C$1)/$C3490</f>
        <v>45.417110401135957</v>
      </c>
      <c r="V3490" s="1">
        <f>($O3490+$O3490*($Q3490+V$2-$C$1)/$C$1)/$C3490</f>
        <v>40.468583599574018</v>
      </c>
      <c r="AA3490"/>
      <c r="AB3490"/>
    </row>
    <row r="3491" spans="1:28" hidden="1" x14ac:dyDescent="0.2">
      <c r="A3491" t="s">
        <v>3493</v>
      </c>
      <c r="B3491" s="5">
        <v>7.55</v>
      </c>
      <c r="C3491" s="2">
        <v>802053752</v>
      </c>
      <c r="D3491" s="2">
        <v>746000000</v>
      </c>
      <c r="E3491" t="s">
        <v>27</v>
      </c>
      <c r="F3491" s="2">
        <v>746000000</v>
      </c>
      <c r="G3491" s="1">
        <f>D3491/$C$3</f>
        <v>7.5011656469539183</v>
      </c>
      <c r="H3491" s="1">
        <f>F3491/$C$3</f>
        <v>7.5011656469539183</v>
      </c>
      <c r="I3491" s="1">
        <f>$B$3/G3491</f>
        <v>0.88386263042895441</v>
      </c>
      <c r="J3491" s="1">
        <f>$B$3/H3491</f>
        <v>0.88386263042895441</v>
      </c>
      <c r="K3491" s="2">
        <v>7905000000</v>
      </c>
      <c r="L3491" s="2">
        <v>3380000000</v>
      </c>
      <c r="M3491" s="1">
        <f>(K3491-L3491)/C3491</f>
        <v>5.6417665134244022</v>
      </c>
      <c r="N3491" s="1">
        <f>B3491/M3491</f>
        <v>1.3382333320662982</v>
      </c>
      <c r="O3491" s="2">
        <v>4516000000</v>
      </c>
      <c r="P3491" s="1">
        <f>F3491/O3491*100</f>
        <v>16.519043401240037</v>
      </c>
      <c r="Q3491" s="1">
        <f>D3491/O3491*100</f>
        <v>16.519043401240037</v>
      </c>
      <c r="R3491" s="1">
        <f>B3491/S3491</f>
        <v>0.81173000369973192</v>
      </c>
      <c r="S3491" s="1">
        <f>($O3491+$O3491*($Q3491-$C$1)/$C$1)/$C3491</f>
        <v>9.3011222519659746</v>
      </c>
      <c r="T3491" s="1">
        <f>($O3491+$O3491*($Q3491+T$2-$C$1)/$C$1)/$C3491</f>
        <v>10.427231316037782</v>
      </c>
      <c r="U3491" s="1">
        <f>($O3491+$O3491*($Q3491+U$2-$C$1)/$C$1)/$C3491</f>
        <v>9.864176784001879</v>
      </c>
      <c r="V3491" s="1">
        <f>($O3491+$O3491*($Q3491+V$2-$C$1)/$C$1)/$C3491</f>
        <v>9.3011222519659746</v>
      </c>
      <c r="AA3491"/>
      <c r="AB3491"/>
    </row>
    <row r="3492" spans="1:28" hidden="1" x14ac:dyDescent="0.2">
      <c r="A3492" t="s">
        <v>3585</v>
      </c>
      <c r="B3492" s="5" t="s">
        <v>46</v>
      </c>
      <c r="C3492" s="2">
        <v>6595280</v>
      </c>
      <c r="D3492" s="2" t="s">
        <v>41</v>
      </c>
      <c r="E3492" t="s">
        <v>42</v>
      </c>
      <c r="F3492" s="2">
        <v>0</v>
      </c>
      <c r="G3492" s="1" t="e">
        <f>D3492/$C$3</f>
        <v>#VALUE!</v>
      </c>
      <c r="H3492" s="1">
        <f>F3492/$C$3</f>
        <v>0</v>
      </c>
      <c r="I3492" s="1" t="e">
        <f>$B$3/G3492</f>
        <v>#VALUE!</v>
      </c>
      <c r="J3492" s="1" t="e">
        <f>$B$3/H3492</f>
        <v>#DIV/0!</v>
      </c>
      <c r="K3492" s="3">
        <v>232000000</v>
      </c>
      <c r="L3492" s="3">
        <v>8000000</v>
      </c>
      <c r="M3492" s="1">
        <f>(K3492-L3492)/C3492</f>
        <v>33.963683118836499</v>
      </c>
      <c r="N3492" s="1" t="e">
        <f>B3492/M3492</f>
        <v>#VALUE!</v>
      </c>
      <c r="O3492" s="3">
        <v>5000000</v>
      </c>
      <c r="P3492" s="1">
        <f>F3492/O3492*100</f>
        <v>0</v>
      </c>
      <c r="Q3492" s="1" t="e">
        <f>D3492/O3492*100</f>
        <v>#VALUE!</v>
      </c>
      <c r="R3492" s="1" t="e">
        <f>B3492/S3492</f>
        <v>#VALUE!</v>
      </c>
      <c r="S3492" s="1" t="e">
        <f>($O3492+$O3492*($Q3492-$C$1)/$C$1)/$C3492</f>
        <v>#VALUE!</v>
      </c>
      <c r="T3492" s="1" t="e">
        <f>($O3492+$O3492*($Q3492+T$2-$C$1)/$C$1)/$C3492</f>
        <v>#VALUE!</v>
      </c>
      <c r="U3492" s="1" t="e">
        <f>($O3492+$O3492*($Q3492+U$2-$C$1)/$C$1)/$C3492</f>
        <v>#VALUE!</v>
      </c>
      <c r="V3492" s="1" t="e">
        <f>($O3492+$O3492*($Q3492+V$2-$C$1)/$C$1)/$C3492</f>
        <v>#VALUE!</v>
      </c>
      <c r="AA3492"/>
      <c r="AB3492"/>
    </row>
    <row r="3493" spans="1:28" hidden="1" x14ac:dyDescent="0.2">
      <c r="A3493" t="s">
        <v>3586</v>
      </c>
      <c r="B3493" s="5">
        <v>4.24</v>
      </c>
      <c r="C3493" s="2">
        <v>38086000</v>
      </c>
      <c r="D3493" s="2">
        <v>-5000000</v>
      </c>
      <c r="E3493" t="s">
        <v>27</v>
      </c>
      <c r="F3493" s="2">
        <v>-2000000</v>
      </c>
      <c r="G3493" s="1">
        <f>D3493/$C$3</f>
        <v>-5.027590916188953E-2</v>
      </c>
      <c r="H3493" s="1">
        <f>F3493/$C$3</f>
        <v>-2.0110363664755812E-2</v>
      </c>
      <c r="I3493" s="1">
        <f>$B$3/G3493</f>
        <v>-131.87230446000001</v>
      </c>
      <c r="J3493" s="1">
        <f>$B$3/H3493</f>
        <v>-329.68076115000002</v>
      </c>
      <c r="K3493" s="3">
        <v>68000000</v>
      </c>
      <c r="L3493" s="3">
        <v>17000000</v>
      </c>
      <c r="M3493" s="1">
        <f>(K3493-L3493)/C3493</f>
        <v>1.3390747256209632</v>
      </c>
      <c r="N3493" s="1">
        <f>B3493/M3493</f>
        <v>3.1663654901960783</v>
      </c>
      <c r="O3493" s="3">
        <v>50000000</v>
      </c>
      <c r="P3493" s="1">
        <f>F3493/O3493*100</f>
        <v>-4</v>
      </c>
      <c r="Q3493" s="1">
        <f>D3493/O3493*100</f>
        <v>-10</v>
      </c>
      <c r="R3493" s="1">
        <f>B3493/S3493</f>
        <v>-3.2296928</v>
      </c>
      <c r="S3493" s="1">
        <f>($O3493+$O3493*($Q3493-$C$1)/$C$1)/$C3493</f>
        <v>-1.3128183584519246</v>
      </c>
      <c r="T3493" s="1">
        <f>($O3493+$O3493*($Q3493+T$2-$C$1)/$C$1)/$C3493</f>
        <v>-1.0502546867615397</v>
      </c>
      <c r="U3493" s="1">
        <f>($O3493+$O3493*($Q3493+U$2-$C$1)/$C$1)/$C3493</f>
        <v>-1.181536522606732</v>
      </c>
      <c r="V3493" s="1">
        <f>($O3493+$O3493*($Q3493+V$2-$C$1)/$C$1)/$C3493</f>
        <v>-1.3128183584519246</v>
      </c>
      <c r="AA3493"/>
      <c r="AB3493"/>
    </row>
    <row r="3494" spans="1:28" hidden="1" x14ac:dyDescent="0.2">
      <c r="A3494" t="s">
        <v>3349</v>
      </c>
      <c r="B3494" s="5">
        <v>16.37</v>
      </c>
      <c r="C3494" s="2">
        <v>162800000</v>
      </c>
      <c r="D3494" s="2">
        <v>328000000</v>
      </c>
      <c r="E3494" t="s">
        <v>27</v>
      </c>
      <c r="F3494" s="2">
        <v>44000000</v>
      </c>
      <c r="G3494" s="1">
        <f>D3494/$C$3</f>
        <v>3.2980996410199532</v>
      </c>
      <c r="H3494" s="1">
        <f>F3494/$C$3</f>
        <v>0.44242800062462789</v>
      </c>
      <c r="I3494" s="1">
        <f>$B$3/G3494</f>
        <v>2.010248543597561</v>
      </c>
      <c r="J3494" s="1">
        <f>$B$3/H3494</f>
        <v>14.985489143181818</v>
      </c>
      <c r="K3494" s="2">
        <v>9233000000</v>
      </c>
      <c r="L3494" s="2">
        <v>6568000000</v>
      </c>
      <c r="M3494" s="1">
        <f>(K3494-L3494)/C3494</f>
        <v>16.36977886977887</v>
      </c>
      <c r="N3494" s="1">
        <f>B3494/M3494</f>
        <v>1.0000135084427768</v>
      </c>
      <c r="O3494" s="2">
        <v>2665000000</v>
      </c>
      <c r="P3494" s="1">
        <f>F3494/O3494*100</f>
        <v>1.6510318949343339</v>
      </c>
      <c r="Q3494" s="1">
        <f>D3494/O3494*100</f>
        <v>12.307692307692308</v>
      </c>
      <c r="R3494" s="1">
        <f>B3494/S3494</f>
        <v>0.81251097560975627</v>
      </c>
      <c r="S3494" s="1">
        <f>($O3494+$O3494*($Q3494-$C$1)/$C$1)/$C3494</f>
        <v>20.147420147420146</v>
      </c>
      <c r="T3494" s="1">
        <f>($O3494+$O3494*($Q3494+T$2-$C$1)/$C$1)/$C3494</f>
        <v>23.421375921375923</v>
      </c>
      <c r="U3494" s="1">
        <f>($O3494+$O3494*($Q3494+U$2-$C$1)/$C$1)/$C3494</f>
        <v>21.784398034398034</v>
      </c>
      <c r="V3494" s="1">
        <f>($O3494+$O3494*($Q3494+V$2-$C$1)/$C$1)/$C3494</f>
        <v>20.147420147420146</v>
      </c>
      <c r="AA3494"/>
      <c r="AB3494"/>
    </row>
    <row r="3495" spans="1:28" hidden="1" x14ac:dyDescent="0.2">
      <c r="A3495" t="s">
        <v>1614</v>
      </c>
      <c r="B3495" s="5">
        <v>9.75</v>
      </c>
      <c r="C3495" s="2">
        <v>435102173</v>
      </c>
      <c r="D3495" s="2">
        <v>521000000</v>
      </c>
      <c r="E3495" t="s">
        <v>27</v>
      </c>
      <c r="F3495" s="2">
        <v>132000000</v>
      </c>
      <c r="G3495" s="1">
        <f>D3495/$C$3</f>
        <v>5.2387497346688896</v>
      </c>
      <c r="H3495" s="1">
        <f>F3495/$C$3</f>
        <v>1.3272840018738836</v>
      </c>
      <c r="I3495" s="1">
        <f>$B$3/G3495</f>
        <v>1.2655691406909788</v>
      </c>
      <c r="J3495" s="1">
        <f>$B$3/H3495</f>
        <v>4.9951630477272726</v>
      </c>
      <c r="K3495" s="2">
        <v>12435000000</v>
      </c>
      <c r="L3495" s="2">
        <v>4895000000</v>
      </c>
      <c r="M3495" s="1">
        <f>(K3495-L3495)/C3495</f>
        <v>17.329263028065824</v>
      </c>
      <c r="N3495" s="1">
        <f>B3495/M3495</f>
        <v>0.56263212025862064</v>
      </c>
      <c r="O3495" s="2">
        <v>7503000000</v>
      </c>
      <c r="P3495" s="1">
        <f>F3495/O3495*100</f>
        <v>1.7592962814874051</v>
      </c>
      <c r="Q3495" s="1">
        <f>D3495/O3495*100</f>
        <v>6.9438891110222585</v>
      </c>
      <c r="R3495" s="1">
        <f>B3495/S3495</f>
        <v>0.81425070762955853</v>
      </c>
      <c r="S3495" s="1">
        <f>($O3495+$O3495*($Q3495-$C$1)/$C$1)/$C3495</f>
        <v>11.974198988888984</v>
      </c>
      <c r="T3495" s="1">
        <f>($O3495+$O3495*($Q3495+T$2-$C$1)/$C$1)/$C3495</f>
        <v>15.423044094978586</v>
      </c>
      <c r="U3495" s="1">
        <f>($O3495+$O3495*($Q3495+U$2-$C$1)/$C$1)/$C3495</f>
        <v>13.698621541933784</v>
      </c>
      <c r="V3495" s="1">
        <f>($O3495+$O3495*($Q3495+V$2-$C$1)/$C$1)/$C3495</f>
        <v>11.974198988888984</v>
      </c>
      <c r="AA3495"/>
      <c r="AB3495"/>
    </row>
    <row r="3496" spans="1:28" hidden="1" x14ac:dyDescent="0.2">
      <c r="A3496" t="s">
        <v>3589</v>
      </c>
      <c r="B3496" s="5">
        <v>45.49</v>
      </c>
      <c r="C3496" s="2">
        <v>24973570</v>
      </c>
      <c r="D3496" s="2">
        <v>27000000</v>
      </c>
      <c r="E3496" t="s">
        <v>27</v>
      </c>
      <c r="F3496" s="2">
        <v>7000000</v>
      </c>
      <c r="G3496" s="1">
        <f>D3496/$C$3</f>
        <v>0.27148990947420348</v>
      </c>
      <c r="H3496" s="1">
        <f>F3496/$C$3</f>
        <v>7.0386272826645349E-2</v>
      </c>
      <c r="I3496" s="1">
        <f>$B$3/G3496</f>
        <v>24.420797122222222</v>
      </c>
      <c r="J3496" s="1">
        <f>$B$3/H3496</f>
        <v>94.194503185714282</v>
      </c>
      <c r="K3496" s="3">
        <v>856000000</v>
      </c>
      <c r="L3496" s="3">
        <v>322000000</v>
      </c>
      <c r="M3496" s="1">
        <f>(K3496-L3496)/C3496</f>
        <v>21.382605690736245</v>
      </c>
      <c r="N3496" s="1">
        <f>B3496/M3496</f>
        <v>2.127430148501873</v>
      </c>
      <c r="O3496" s="3">
        <v>5000000</v>
      </c>
      <c r="P3496" s="1">
        <f>F3496/O3496*100</f>
        <v>140</v>
      </c>
      <c r="Q3496" s="1">
        <f>D3496/O3496*100</f>
        <v>540</v>
      </c>
      <c r="R3496" s="1">
        <f>B3496/S3496</f>
        <v>4.2075840714814818</v>
      </c>
      <c r="S3496" s="1">
        <f>($O3496+$O3496*($Q3496-$C$1)/$C$1)/$C3496</f>
        <v>10.811429843630686</v>
      </c>
      <c r="T3496" s="1">
        <f>($O3496+$O3496*($Q3496+T$2-$C$1)/$C$1)/$C3496</f>
        <v>10.851472176384874</v>
      </c>
      <c r="U3496" s="1">
        <f>($O3496+$O3496*($Q3496+U$2-$C$1)/$C$1)/$C3496</f>
        <v>10.831451010007781</v>
      </c>
      <c r="V3496" s="1">
        <f>($O3496+$O3496*($Q3496+V$2-$C$1)/$C$1)/$C3496</f>
        <v>10.811429843630686</v>
      </c>
      <c r="AA3496"/>
      <c r="AB3496"/>
    </row>
    <row r="3497" spans="1:28" hidden="1" x14ac:dyDescent="0.2">
      <c r="A3497" t="s">
        <v>914</v>
      </c>
      <c r="B3497" s="5">
        <v>104.3</v>
      </c>
      <c r="C3497" s="2">
        <v>470333041</v>
      </c>
      <c r="D3497" s="2">
        <v>6015000000</v>
      </c>
      <c r="E3497" t="s">
        <v>27</v>
      </c>
      <c r="F3497" s="2">
        <v>1333000000</v>
      </c>
      <c r="G3497" s="1">
        <f>D3497/$C$3</f>
        <v>60.481918721753111</v>
      </c>
      <c r="H3497" s="1">
        <f>F3497/$C$3</f>
        <v>13.40355738255975</v>
      </c>
      <c r="I3497" s="1">
        <f>$B$3/G3497</f>
        <v>0.10961953820448878</v>
      </c>
      <c r="J3497" s="1">
        <f>$B$3/H3497</f>
        <v>0.49464480292573137</v>
      </c>
      <c r="K3497" s="2">
        <v>378810000000</v>
      </c>
      <c r="L3497" s="2">
        <v>320575000000</v>
      </c>
      <c r="M3497" s="1">
        <f>(K3497-L3497)/C3497</f>
        <v>123.81651919708528</v>
      </c>
      <c r="N3497" s="1">
        <f>B3497/M3497</f>
        <v>0.84237548169142262</v>
      </c>
      <c r="O3497" s="2">
        <v>58235000000</v>
      </c>
      <c r="P3497" s="1">
        <f>F3497/O3497*100</f>
        <v>2.2890014596033312</v>
      </c>
      <c r="Q3497" s="1">
        <f>D3497/O3497*100</f>
        <v>10.328840044646691</v>
      </c>
      <c r="R3497" s="1">
        <f>B3497/S3497</f>
        <v>0.81555671116043216</v>
      </c>
      <c r="S3497" s="1">
        <f>($O3497+$O3497*($Q3497-$C$1)/$C$1)/$C3497</f>
        <v>127.88810216716203</v>
      </c>
      <c r="T3497" s="1">
        <f>($O3497+$O3497*($Q3497+T$2-$C$1)/$C$1)/$C3497</f>
        <v>152.65140600657907</v>
      </c>
      <c r="U3497" s="1">
        <f>($O3497+$O3497*($Q3497+U$2-$C$1)/$C$1)/$C3497</f>
        <v>140.26975408687056</v>
      </c>
      <c r="V3497" s="1">
        <f>($O3497+$O3497*($Q3497+V$2-$C$1)/$C$1)/$C3497</f>
        <v>127.88810216716203</v>
      </c>
      <c r="AA3497"/>
      <c r="AB3497"/>
    </row>
    <row r="3498" spans="1:28" hidden="1" x14ac:dyDescent="0.2">
      <c r="A3498" t="s">
        <v>3591</v>
      </c>
      <c r="B3498" s="5">
        <v>78.52</v>
      </c>
      <c r="C3498" s="2">
        <v>83807000</v>
      </c>
      <c r="D3498" s="2">
        <v>88000000</v>
      </c>
      <c r="E3498" t="s">
        <v>27</v>
      </c>
      <c r="F3498" s="2">
        <v>26000000</v>
      </c>
      <c r="G3498" s="1">
        <f>D3498/$C$3</f>
        <v>0.88485600124925579</v>
      </c>
      <c r="H3498" s="1">
        <f>F3498/$C$3</f>
        <v>0.26143472764182557</v>
      </c>
      <c r="I3498" s="1">
        <f>$B$3/G3498</f>
        <v>7.4927445715909089</v>
      </c>
      <c r="J3498" s="1">
        <f>$B$3/H3498</f>
        <v>25.360058550000002</v>
      </c>
      <c r="K3498" s="4">
        <v>1420000000</v>
      </c>
      <c r="L3498" s="4">
        <v>1862000000</v>
      </c>
      <c r="M3498" s="1">
        <f>(K3498-L3498)/C3498</f>
        <v>-5.2740224563580611</v>
      </c>
      <c r="N3498" s="1">
        <f>B3498/M3498</f>
        <v>-14.888067058823527</v>
      </c>
      <c r="O3498" s="3">
        <v>-439000000</v>
      </c>
      <c r="P3498" s="1">
        <f>F3498/O3498*100</f>
        <v>-5.9225512528473807</v>
      </c>
      <c r="Q3498" s="1">
        <f>D3498/O3498*100</f>
        <v>-20.045558086560362</v>
      </c>
      <c r="R3498" s="1">
        <f>B3498/S3498</f>
        <v>7.477870045454547</v>
      </c>
      <c r="S3498" s="1">
        <f>($O3498+$O3498*($Q3498-$C$1)/$C$1)/$C3498</f>
        <v>10.500316202703829</v>
      </c>
      <c r="T3498" s="1">
        <f>($O3498+$O3498*($Q3498+T$2-$C$1)/$C$1)/$C3498</f>
        <v>9.4526710179340601</v>
      </c>
      <c r="U3498" s="1">
        <f>($O3498+$O3498*($Q3498+U$2-$C$1)/$C$1)/$C3498</f>
        <v>9.9764936103189434</v>
      </c>
      <c r="V3498" s="1">
        <f>($O3498+$O3498*($Q3498+V$2-$C$1)/$C$1)/$C3498</f>
        <v>10.500316202703829</v>
      </c>
      <c r="AA3498"/>
      <c r="AB3498"/>
    </row>
    <row r="3499" spans="1:28" hidden="1" x14ac:dyDescent="0.2">
      <c r="A3499" t="s">
        <v>3592</v>
      </c>
      <c r="B3499" s="5">
        <v>31.84</v>
      </c>
      <c r="C3499" s="2">
        <v>39584000</v>
      </c>
      <c r="D3499" s="2">
        <v>-136000000</v>
      </c>
      <c r="E3499" t="s">
        <v>61</v>
      </c>
      <c r="F3499" s="2">
        <v>-26000000</v>
      </c>
      <c r="G3499" s="1">
        <f>D3499/$C$3</f>
        <v>-1.3675047292033953</v>
      </c>
      <c r="H3499" s="1">
        <f>F3499/$C$3</f>
        <v>-0.26143472764182557</v>
      </c>
      <c r="I3499" s="1">
        <f>$B$3/G3499</f>
        <v>-4.8482464875</v>
      </c>
      <c r="J3499" s="1">
        <f>$B$3/H3499</f>
        <v>-25.360058550000002</v>
      </c>
      <c r="K3499" s="4">
        <v>3112000000</v>
      </c>
      <c r="L3499" s="4">
        <v>2453000000</v>
      </c>
      <c r="M3499" s="1">
        <f>(K3499-L3499)/C3499</f>
        <v>16.6481406628941</v>
      </c>
      <c r="N3499" s="1">
        <f>B3499/M3499</f>
        <v>1.9125258877086493</v>
      </c>
      <c r="O3499" s="3">
        <v>659000000</v>
      </c>
      <c r="P3499" s="1">
        <f>F3499/O3499*100</f>
        <v>-3.9453717754172986</v>
      </c>
      <c r="Q3499" s="1">
        <f>D3499/O3499*100</f>
        <v>-20.637329286798177</v>
      </c>
      <c r="R3499" s="1">
        <f>B3499/S3499</f>
        <v>-0.9267312941176471</v>
      </c>
      <c r="S3499" s="1">
        <f>($O3499+$O3499*($Q3499-$C$1)/$C$1)/$C3499</f>
        <v>-34.357316087308</v>
      </c>
      <c r="T3499" s="1">
        <f>($O3499+$O3499*($Q3499+T$2-$C$1)/$C$1)/$C3499</f>
        <v>-31.027687954729185</v>
      </c>
      <c r="U3499" s="1">
        <f>($O3499+$O3499*($Q3499+U$2-$C$1)/$C$1)/$C3499</f>
        <v>-32.692502021018591</v>
      </c>
      <c r="V3499" s="1">
        <f>($O3499+$O3499*($Q3499+V$2-$C$1)/$C$1)/$C3499</f>
        <v>-34.357316087308</v>
      </c>
      <c r="AA3499"/>
      <c r="AB3499"/>
    </row>
    <row r="3500" spans="1:28" hidden="1" x14ac:dyDescent="0.2">
      <c r="A3500" t="s">
        <v>3593</v>
      </c>
      <c r="B3500" s="5">
        <v>10.92</v>
      </c>
      <c r="C3500" s="2">
        <v>35447000</v>
      </c>
      <c r="D3500" s="2">
        <v>-21000000</v>
      </c>
      <c r="E3500" t="s">
        <v>27</v>
      </c>
      <c r="F3500" s="2">
        <v>-6000000</v>
      </c>
      <c r="G3500" s="1">
        <f>D3500/$C$3</f>
        <v>-0.21115881847993603</v>
      </c>
      <c r="H3500" s="1">
        <f>F3500/$C$3</f>
        <v>-6.0331090994267443E-2</v>
      </c>
      <c r="I3500" s="1">
        <f>$B$3/G3500</f>
        <v>-31.39816772857143</v>
      </c>
      <c r="J3500" s="1">
        <f>$B$3/H3500</f>
        <v>-109.89358704999999</v>
      </c>
      <c r="K3500" s="3">
        <v>760000000</v>
      </c>
      <c r="L3500" s="3">
        <v>633000000</v>
      </c>
      <c r="M3500" s="1">
        <f>(K3500-L3500)/C3500</f>
        <v>3.582813778316924</v>
      </c>
      <c r="N3500" s="1">
        <f>B3500/M3500</f>
        <v>3.0478837795275591</v>
      </c>
      <c r="O3500" s="3">
        <v>127000000</v>
      </c>
      <c r="P3500" s="1">
        <f>F3500/O3500*100</f>
        <v>-4.7244094488188972</v>
      </c>
      <c r="Q3500" s="1">
        <f>D3500/O3500*100</f>
        <v>-16.535433070866144</v>
      </c>
      <c r="R3500" s="1">
        <f>B3500/S3500</f>
        <v>-1.8432439999999994</v>
      </c>
      <c r="S3500" s="1">
        <f>($O3500+$O3500*($Q3500-$C$1)/$C$1)/$C3500</f>
        <v>-5.9243377436736555</v>
      </c>
      <c r="T3500" s="1">
        <f>($O3500+$O3500*($Q3500+T$2-$C$1)/$C$1)/$C3500</f>
        <v>-5.2077749880102706</v>
      </c>
      <c r="U3500" s="1">
        <f>($O3500+$O3500*($Q3500+U$2-$C$1)/$C$1)/$C3500</f>
        <v>-5.5660563658419626</v>
      </c>
      <c r="V3500" s="1">
        <f>($O3500+$O3500*($Q3500+V$2-$C$1)/$C$1)/$C3500</f>
        <v>-5.9243377436736555</v>
      </c>
      <c r="AA3500"/>
      <c r="AB3500"/>
    </row>
    <row r="3501" spans="1:28" hidden="1" x14ac:dyDescent="0.2">
      <c r="A3501" t="s">
        <v>3594</v>
      </c>
      <c r="B3501" s="5">
        <v>2.21</v>
      </c>
      <c r="C3501" s="2">
        <v>32534646</v>
      </c>
      <c r="D3501" s="2">
        <v>-17000000</v>
      </c>
      <c r="E3501" t="s">
        <v>49</v>
      </c>
      <c r="F3501" s="2">
        <v>-17000000</v>
      </c>
      <c r="G3501" s="1">
        <f>D3501/$C$3</f>
        <v>-0.17093809115042441</v>
      </c>
      <c r="H3501" s="1">
        <f>F3501/$C$3</f>
        <v>-0.17093809115042441</v>
      </c>
      <c r="I3501" s="1">
        <f>$B$3/G3501</f>
        <v>-38.7859719</v>
      </c>
      <c r="J3501" s="1">
        <f>$B$3/H3501</f>
        <v>-38.7859719</v>
      </c>
      <c r="K3501" s="3">
        <v>44000000</v>
      </c>
      <c r="L3501" s="3">
        <v>45000000</v>
      </c>
      <c r="M3501" s="1">
        <f>(K3501-L3501)/C3501</f>
        <v>-3.0736464752067687E-2</v>
      </c>
      <c r="N3501" s="1">
        <f>B3501/M3501</f>
        <v>-71.901567659999998</v>
      </c>
      <c r="O3501" s="3">
        <v>-17000000</v>
      </c>
      <c r="P3501" s="1">
        <f>F3501/O3501*100</f>
        <v>100</v>
      </c>
      <c r="Q3501" s="1">
        <f>D3501/O3501*100</f>
        <v>100</v>
      </c>
      <c r="R3501" s="1">
        <f>B3501/S3501</f>
        <v>-0.42295039800000001</v>
      </c>
      <c r="S3501" s="1">
        <f>($O3501+$O3501*($Q3501-$C$1)/$C$1)/$C3501</f>
        <v>-5.2251990078515069</v>
      </c>
      <c r="T3501" s="1">
        <f>($O3501+$O3501*($Q3501+T$2-$C$1)/$C$1)/$C3501</f>
        <v>-5.3297029880085374</v>
      </c>
      <c r="U3501" s="1">
        <f>($O3501+$O3501*($Q3501+U$2-$C$1)/$C$1)/$C3501</f>
        <v>-5.2774509979300221</v>
      </c>
      <c r="V3501" s="1">
        <f>($O3501+$O3501*($Q3501+V$2-$C$1)/$C$1)/$C3501</f>
        <v>-5.2251990078515069</v>
      </c>
      <c r="AA3501"/>
      <c r="AB3501"/>
    </row>
    <row r="3502" spans="1:28" hidden="1" x14ac:dyDescent="0.2">
      <c r="A3502" t="s">
        <v>3595</v>
      </c>
      <c r="B3502" s="5">
        <v>7.21</v>
      </c>
      <c r="C3502" s="2">
        <v>129841264</v>
      </c>
      <c r="D3502" s="2">
        <v>19000000</v>
      </c>
      <c r="E3502" t="s">
        <v>27</v>
      </c>
      <c r="F3502" s="2">
        <v>-30000000</v>
      </c>
      <c r="G3502" s="1">
        <f>D3502/$C$3</f>
        <v>0.19104845481518024</v>
      </c>
      <c r="H3502" s="1">
        <f>F3502/$C$3</f>
        <v>-0.30165545497133722</v>
      </c>
      <c r="I3502" s="1">
        <f>$B$3/G3502</f>
        <v>34.703238015789474</v>
      </c>
      <c r="J3502" s="1">
        <f>$B$3/H3502</f>
        <v>-21.978717409999998</v>
      </c>
      <c r="K3502" s="4">
        <v>2144000000</v>
      </c>
      <c r="L3502" s="4">
        <v>1320000000</v>
      </c>
      <c r="M3502" s="1">
        <f>(K3502-L3502)/C3502</f>
        <v>6.3462105544505478</v>
      </c>
      <c r="N3502" s="1">
        <f>B3502/M3502</f>
        <v>1.13611106</v>
      </c>
      <c r="O3502" s="3">
        <v>824000000</v>
      </c>
      <c r="P3502" s="1">
        <f>F3502/O3502*100</f>
        <v>-3.6407766990291259</v>
      </c>
      <c r="Q3502" s="1">
        <f>D3502/O3502*100</f>
        <v>2.3058252427184467</v>
      </c>
      <c r="R3502" s="1">
        <f>B3502/S3502</f>
        <v>4.9271342812631582</v>
      </c>
      <c r="S3502" s="1">
        <f>($O3502+$O3502*($Q3502-$C$1)/$C$1)/$C3502</f>
        <v>1.4633252492058302</v>
      </c>
      <c r="T3502" s="1">
        <f>($O3502+$O3502*($Q3502+T$2-$C$1)/$C$1)/$C3502</f>
        <v>2.7325673600959397</v>
      </c>
      <c r="U3502" s="1">
        <f>($O3502+$O3502*($Q3502+U$2-$C$1)/$C$1)/$C3502</f>
        <v>2.0979463046508853</v>
      </c>
      <c r="V3502" s="1">
        <f>($O3502+$O3502*($Q3502+V$2-$C$1)/$C$1)/$C3502</f>
        <v>1.4633252492058302</v>
      </c>
      <c r="AA3502"/>
      <c r="AB3502"/>
    </row>
    <row r="3503" spans="1:28" hidden="1" x14ac:dyDescent="0.2">
      <c r="A3503" t="s">
        <v>3596</v>
      </c>
      <c r="B3503" s="5">
        <v>80.430000000000007</v>
      </c>
      <c r="C3503" s="2">
        <v>30036000</v>
      </c>
      <c r="D3503" s="2">
        <v>109000000</v>
      </c>
      <c r="E3503" t="s">
        <v>385</v>
      </c>
      <c r="F3503" s="2">
        <v>37000000</v>
      </c>
      <c r="G3503" s="1">
        <f>D3503/$C$3</f>
        <v>1.0960148197291919</v>
      </c>
      <c r="H3503" s="1">
        <f>F3503/$C$3</f>
        <v>0.37204172779798256</v>
      </c>
      <c r="I3503" s="1">
        <f>$B$3/G3503</f>
        <v>6.049188277981651</v>
      </c>
      <c r="J3503" s="1">
        <f>$B$3/H3503</f>
        <v>17.820581683783782</v>
      </c>
      <c r="K3503" s="4">
        <v>2001000000</v>
      </c>
      <c r="L3503" s="4">
        <v>1135000000</v>
      </c>
      <c r="M3503" s="1">
        <f>(K3503-L3503)/C3503</f>
        <v>28.832068184844854</v>
      </c>
      <c r="N3503" s="1">
        <f>B3503/M3503</f>
        <v>2.7896021709006931</v>
      </c>
      <c r="O3503" s="3">
        <v>866000000</v>
      </c>
      <c r="P3503" s="1">
        <f>F3503/O3503*100</f>
        <v>4.2725173210161662</v>
      </c>
      <c r="Q3503" s="1">
        <f>D3503/O3503*100</f>
        <v>12.58660508083141</v>
      </c>
      <c r="R3503" s="1">
        <f>B3503/S3503</f>
        <v>2.2163261284403672</v>
      </c>
      <c r="S3503" s="1">
        <f>($O3503+$O3503*($Q3503-$C$1)/$C$1)/$C3503</f>
        <v>36.289785590624582</v>
      </c>
      <c r="T3503" s="1">
        <f>($O3503+$O3503*($Q3503+T$2-$C$1)/$C$1)/$C3503</f>
        <v>42.056199227593552</v>
      </c>
      <c r="U3503" s="1">
        <f>($O3503+$O3503*($Q3503+U$2-$C$1)/$C$1)/$C3503</f>
        <v>39.172992409109071</v>
      </c>
      <c r="V3503" s="1">
        <f>($O3503+$O3503*($Q3503+V$2-$C$1)/$C$1)/$C3503</f>
        <v>36.289785590624582</v>
      </c>
      <c r="AA3503"/>
      <c r="AB3503"/>
    </row>
    <row r="3504" spans="1:28" hidden="1" x14ac:dyDescent="0.2">
      <c r="A3504" t="s">
        <v>3597</v>
      </c>
      <c r="B3504" s="5">
        <v>3.9</v>
      </c>
      <c r="C3504" s="2">
        <v>236759521</v>
      </c>
      <c r="D3504" s="2">
        <v>-78000000</v>
      </c>
      <c r="E3504" t="s">
        <v>27</v>
      </c>
      <c r="F3504" s="2">
        <v>-21000000</v>
      </c>
      <c r="G3504" s="1">
        <f>D3504/$C$3</f>
        <v>-0.78430418292547677</v>
      </c>
      <c r="H3504" s="1">
        <f>F3504/$C$3</f>
        <v>-0.21115881847993603</v>
      </c>
      <c r="I3504" s="1">
        <f>$B$3/G3504</f>
        <v>-8.4533528499999999</v>
      </c>
      <c r="J3504" s="1">
        <f>$B$3/H3504</f>
        <v>-31.39816772857143</v>
      </c>
      <c r="K3504" s="3">
        <v>556000000</v>
      </c>
      <c r="L3504" s="3">
        <v>544000000</v>
      </c>
      <c r="M3504" s="1">
        <f>(K3504-L3504)/C3504</f>
        <v>5.068433974403927E-2</v>
      </c>
      <c r="N3504" s="1">
        <f>B3504/M3504</f>
        <v>76.946844325000001</v>
      </c>
      <c r="O3504" s="3">
        <v>-14000000</v>
      </c>
      <c r="P3504" s="1">
        <f>F3504/O3504*100</f>
        <v>150</v>
      </c>
      <c r="Q3504" s="1">
        <f>D3504/O3504*100</f>
        <v>557.14285714285711</v>
      </c>
      <c r="R3504" s="1">
        <f>B3504/S3504</f>
        <v>-1.1837976050000001</v>
      </c>
      <c r="S3504" s="1">
        <f>($O3504+$O3504*($Q3504-$C$1)/$C$1)/$C3504</f>
        <v>-3.2944820833625523</v>
      </c>
      <c r="T3504" s="1">
        <f>($O3504+$O3504*($Q3504+T$2-$C$1)/$C$1)/$C3504</f>
        <v>-3.3063084293028284</v>
      </c>
      <c r="U3504" s="1">
        <f>($O3504+$O3504*($Q3504+U$2-$C$1)/$C$1)/$C3504</f>
        <v>-3.3003952563326906</v>
      </c>
      <c r="V3504" s="1">
        <f>($O3504+$O3504*($Q3504+V$2-$C$1)/$C$1)/$C3504</f>
        <v>-3.2944820833625523</v>
      </c>
      <c r="AA3504"/>
      <c r="AB3504"/>
    </row>
    <row r="3505" spans="1:28" hidden="1" x14ac:dyDescent="0.2">
      <c r="A3505" t="s">
        <v>3598</v>
      </c>
      <c r="B3505" s="5">
        <v>20.56</v>
      </c>
      <c r="C3505" s="2">
        <v>216055775</v>
      </c>
      <c r="D3505" s="2">
        <v>360000000</v>
      </c>
      <c r="E3505" t="s">
        <v>27</v>
      </c>
      <c r="F3505" s="2">
        <v>360000000</v>
      </c>
      <c r="G3505" s="1">
        <f>D3505/$C$3</f>
        <v>3.6198654596560464</v>
      </c>
      <c r="H3505" s="1">
        <f>F3505/$C$3</f>
        <v>3.6198654596560464</v>
      </c>
      <c r="I3505" s="1">
        <f>$B$3/G3505</f>
        <v>1.8315597841666666</v>
      </c>
      <c r="J3505" s="1">
        <f>$B$3/H3505</f>
        <v>1.8315597841666666</v>
      </c>
      <c r="K3505" s="4">
        <v>482750000000</v>
      </c>
      <c r="L3505" s="4">
        <v>366084000000</v>
      </c>
      <c r="M3505" s="1">
        <f>(K3505-L3505)/C3505</f>
        <v>539.98093779256772</v>
      </c>
      <c r="N3505" s="1">
        <f>B3505/M3505</f>
        <v>3.8075418150960855E-2</v>
      </c>
      <c r="O3505" s="4">
        <v>112358000000</v>
      </c>
      <c r="P3505" s="1">
        <f>F3505/O3505*100</f>
        <v>0.32040442158101778</v>
      </c>
      <c r="Q3505" s="1">
        <f>D3505/O3505*100</f>
        <v>0.32040442158101778</v>
      </c>
      <c r="R3505" s="1">
        <f>B3505/S3505</f>
        <v>1.2339185372222274</v>
      </c>
      <c r="S3505" s="1">
        <f>($O3505+$O3505*($Q3505-$C$1)/$C$1)/$C3505</f>
        <v>16.662364151108594</v>
      </c>
      <c r="T3505" s="1">
        <f>($O3505+$O3505*($Q3505+T$2-$C$1)/$C$1)/$C3505</f>
        <v>120.67069255612353</v>
      </c>
      <c r="U3505" s="1">
        <f>($O3505+$O3505*($Q3505+U$2-$C$1)/$C$1)/$C3505</f>
        <v>68.66652835361603</v>
      </c>
      <c r="V3505" s="1">
        <f>($O3505+$O3505*($Q3505+V$2-$C$1)/$C$1)/$C3505</f>
        <v>16.662364151108594</v>
      </c>
      <c r="AA3505"/>
      <c r="AB3505"/>
    </row>
    <row r="3506" spans="1:28" hidden="1" x14ac:dyDescent="0.2">
      <c r="A3506" t="s">
        <v>1938</v>
      </c>
      <c r="B3506" s="5">
        <v>5.86</v>
      </c>
      <c r="C3506" s="2">
        <v>6999444</v>
      </c>
      <c r="D3506" s="2">
        <v>5000000</v>
      </c>
      <c r="E3506" t="s">
        <v>61</v>
      </c>
      <c r="F3506" s="2">
        <v>-2000000</v>
      </c>
      <c r="G3506" s="1">
        <f>D3506/$C$3</f>
        <v>5.027590916188953E-2</v>
      </c>
      <c r="H3506" s="1">
        <f>F3506/$C$3</f>
        <v>-2.0110363664755812E-2</v>
      </c>
      <c r="I3506" s="1">
        <f>$B$3/G3506</f>
        <v>131.87230446000001</v>
      </c>
      <c r="J3506" s="1">
        <f>$B$3/H3506</f>
        <v>-329.68076115000002</v>
      </c>
      <c r="K3506" s="2">
        <v>82000000</v>
      </c>
      <c r="L3506" s="2">
        <v>11000000</v>
      </c>
      <c r="M3506" s="1">
        <f>(K3506-L3506)/C3506</f>
        <v>10.143662839505538</v>
      </c>
      <c r="N3506" s="1">
        <f>B3506/M3506</f>
        <v>0.57770058929577472</v>
      </c>
      <c r="O3506" s="2">
        <v>71000000</v>
      </c>
      <c r="P3506" s="1">
        <f>F3506/O3506*100</f>
        <v>-2.8169014084507045</v>
      </c>
      <c r="Q3506" s="1">
        <f>D3506/O3506*100</f>
        <v>7.042253521126761</v>
      </c>
      <c r="R3506" s="1">
        <f>B3506/S3506</f>
        <v>0.82033483680000008</v>
      </c>
      <c r="S3506" s="1">
        <f>($O3506+$O3506*($Q3506-$C$1)/$C$1)/$C3506</f>
        <v>7.1434245348630547</v>
      </c>
      <c r="T3506" s="1">
        <f>($O3506+$O3506*($Q3506+T$2-$C$1)/$C$1)/$C3506</f>
        <v>9.172157102764162</v>
      </c>
      <c r="U3506" s="1">
        <f>($O3506+$O3506*($Q3506+U$2-$C$1)/$C$1)/$C3506</f>
        <v>8.1577908188136092</v>
      </c>
      <c r="V3506" s="1">
        <f>($O3506+$O3506*($Q3506+V$2-$C$1)/$C$1)/$C3506</f>
        <v>7.1434245348630547</v>
      </c>
      <c r="AA3506"/>
      <c r="AB3506"/>
    </row>
    <row r="3507" spans="1:28" hidden="1" x14ac:dyDescent="0.2">
      <c r="A3507" t="s">
        <v>3600</v>
      </c>
      <c r="B3507" s="5">
        <v>2.33</v>
      </c>
      <c r="C3507" s="2">
        <v>826548</v>
      </c>
      <c r="D3507" s="2">
        <v>-13000000</v>
      </c>
      <c r="E3507" t="s">
        <v>27</v>
      </c>
      <c r="F3507" s="2">
        <v>0.53</v>
      </c>
      <c r="G3507" s="1">
        <f>D3507/$C$3</f>
        <v>-0.13071736382091279</v>
      </c>
      <c r="H3507" s="1">
        <f>F3507/$C$3</f>
        <v>5.3292463711602909E-9</v>
      </c>
      <c r="I3507" s="1">
        <f>$B$3/G3507</f>
        <v>-50.720117100000003</v>
      </c>
      <c r="J3507" s="1">
        <f>$B$3/H3507</f>
        <v>1244078343.9622641</v>
      </c>
      <c r="K3507" s="3">
        <v>26000000</v>
      </c>
      <c r="L3507" s="3">
        <v>26000000</v>
      </c>
      <c r="M3507" s="1">
        <f>(K3507-L3507)/C3507</f>
        <v>0</v>
      </c>
      <c r="N3507" s="1" t="e">
        <f>B3507/M3507</f>
        <v>#DIV/0!</v>
      </c>
      <c r="O3507" s="3">
        <v>0.16</v>
      </c>
      <c r="P3507" s="1">
        <f>F3507/O3507*100</f>
        <v>331.25</v>
      </c>
      <c r="Q3507" s="1">
        <f>D3507/O3507*100</f>
        <v>-8125000000</v>
      </c>
      <c r="R3507" s="1">
        <f>B3507/S3507</f>
        <v>-1.4814283384615382E-2</v>
      </c>
      <c r="S3507" s="1">
        <f>($O3507+$O3507*($Q3507-$C$1)/$C$1)/$C3507</f>
        <v>-157.28064189859515</v>
      </c>
      <c r="T3507" s="1">
        <f>($O3507+$O3507*($Q3507+T$2-$C$1)/$C$1)/$C3507</f>
        <v>-157.28064185987989</v>
      </c>
      <c r="U3507" s="1">
        <f>($O3507+$O3507*($Q3507+U$2-$C$1)/$C$1)/$C3507</f>
        <v>-157.28064187923752</v>
      </c>
      <c r="V3507" s="1">
        <f>($O3507+$O3507*($Q3507+V$2-$C$1)/$C$1)/$C3507</f>
        <v>-157.28064189859515</v>
      </c>
      <c r="AA3507"/>
      <c r="AB3507"/>
    </row>
    <row r="3508" spans="1:28" hidden="1" x14ac:dyDescent="0.2">
      <c r="A3508" t="s">
        <v>3601</v>
      </c>
      <c r="B3508" s="5">
        <v>19.77</v>
      </c>
      <c r="C3508" s="2">
        <v>101407000</v>
      </c>
      <c r="D3508" s="2">
        <v>-97000000</v>
      </c>
      <c r="E3508" t="s">
        <v>27</v>
      </c>
      <c r="F3508" s="2">
        <v>-33000000</v>
      </c>
      <c r="G3508" s="1">
        <f>D3508/$C$3</f>
        <v>-0.97535263774065695</v>
      </c>
      <c r="H3508" s="1">
        <f>F3508/$C$3</f>
        <v>-0.33182100046847091</v>
      </c>
      <c r="I3508" s="1">
        <f>$B$3/G3508</f>
        <v>-6.7975414670103094</v>
      </c>
      <c r="J3508" s="1">
        <f>$B$3/H3508</f>
        <v>-19.98065219090909</v>
      </c>
      <c r="K3508" s="4">
        <v>1011000000</v>
      </c>
      <c r="L3508" s="3">
        <v>753000000</v>
      </c>
      <c r="M3508" s="1">
        <f>(K3508-L3508)/C3508</f>
        <v>2.5442030629049275</v>
      </c>
      <c r="N3508" s="1">
        <f>B3508/M3508</f>
        <v>7.7706061627906982</v>
      </c>
      <c r="O3508" s="3">
        <v>189000000</v>
      </c>
      <c r="P3508" s="1">
        <f>F3508/O3508*100</f>
        <v>-17.460317460317459</v>
      </c>
      <c r="Q3508" s="1">
        <f>D3508/O3508*100</f>
        <v>-51.322751322751323</v>
      </c>
      <c r="R3508" s="1">
        <f>B3508/S3508</f>
        <v>-2.0668210206185567</v>
      </c>
      <c r="S3508" s="1">
        <f>($O3508+$O3508*($Q3508-$C$1)/$C$1)/$C3508</f>
        <v>-9.5654146163479847</v>
      </c>
      <c r="T3508" s="1">
        <f>($O3508+$O3508*($Q3508+T$2-$C$1)/$C$1)/$C3508</f>
        <v>-9.1926592838758658</v>
      </c>
      <c r="U3508" s="1">
        <f>($O3508+$O3508*($Q3508+U$2-$C$1)/$C$1)/$C3508</f>
        <v>-9.3790369501119244</v>
      </c>
      <c r="V3508" s="1">
        <f>($O3508+$O3508*($Q3508+V$2-$C$1)/$C$1)/$C3508</f>
        <v>-9.5654146163479847</v>
      </c>
      <c r="AA3508"/>
      <c r="AB3508"/>
    </row>
    <row r="3509" spans="1:28" hidden="1" x14ac:dyDescent="0.2">
      <c r="A3509" t="s">
        <v>3602</v>
      </c>
      <c r="B3509" s="5">
        <v>3.8</v>
      </c>
      <c r="C3509" s="2">
        <v>15405026</v>
      </c>
      <c r="D3509" s="2">
        <v>-35000000</v>
      </c>
      <c r="E3509" t="s">
        <v>30</v>
      </c>
      <c r="F3509" s="2">
        <v>-7000000</v>
      </c>
      <c r="G3509" s="1">
        <f>D3509/$C$3</f>
        <v>-0.35193136413322673</v>
      </c>
      <c r="H3509" s="1">
        <f>F3509/$C$3</f>
        <v>-7.0386272826645349E-2</v>
      </c>
      <c r="I3509" s="1">
        <f>$B$3/G3509</f>
        <v>-18.838900637142856</v>
      </c>
      <c r="J3509" s="1">
        <f>$B$3/H3509</f>
        <v>-94.194503185714282</v>
      </c>
      <c r="K3509" s="3">
        <v>28000000</v>
      </c>
      <c r="L3509" s="3">
        <v>10000000</v>
      </c>
      <c r="M3509" s="1">
        <f>(K3509-L3509)/C3509</f>
        <v>1.1684498292959713</v>
      </c>
      <c r="N3509" s="1">
        <f>B3509/M3509</f>
        <v>3.2521721555555554</v>
      </c>
      <c r="O3509" s="3">
        <v>18000000</v>
      </c>
      <c r="P3509" s="1">
        <f>F3509/O3509*100</f>
        <v>-38.888888888888893</v>
      </c>
      <c r="Q3509" s="1">
        <f>D3509/O3509*100</f>
        <v>-194.44444444444443</v>
      </c>
      <c r="R3509" s="1">
        <f>B3509/S3509</f>
        <v>-0.16725456800000002</v>
      </c>
      <c r="S3509" s="1">
        <f>($O3509+$O3509*($Q3509-$C$1)/$C$1)/$C3509</f>
        <v>-22.719857791866104</v>
      </c>
      <c r="T3509" s="1">
        <f>($O3509+$O3509*($Q3509+T$2-$C$1)/$C$1)/$C3509</f>
        <v>-22.486167826006913</v>
      </c>
      <c r="U3509" s="1">
        <f>($O3509+$O3509*($Q3509+U$2-$C$1)/$C$1)/$C3509</f>
        <v>-22.603012808936509</v>
      </c>
      <c r="V3509" s="1">
        <f>($O3509+$O3509*($Q3509+V$2-$C$1)/$C$1)/$C3509</f>
        <v>-22.719857791866104</v>
      </c>
      <c r="AA3509"/>
      <c r="AB3509"/>
    </row>
    <row r="3510" spans="1:28" hidden="1" x14ac:dyDescent="0.2">
      <c r="A3510" t="s">
        <v>3603</v>
      </c>
      <c r="B3510" s="5">
        <v>4.4000000000000004</v>
      </c>
      <c r="C3510" s="2">
        <v>8936255</v>
      </c>
      <c r="D3510" s="2">
        <v>0.9</v>
      </c>
      <c r="E3510" t="s">
        <v>27</v>
      </c>
      <c r="F3510" s="2">
        <v>2000000</v>
      </c>
      <c r="G3510" s="1">
        <f>D3510/$C$3</f>
        <v>9.0496636491401171E-9</v>
      </c>
      <c r="H3510" s="1">
        <f>F3510/$C$3</f>
        <v>2.0110363664755812E-2</v>
      </c>
      <c r="I3510" s="1">
        <f>$B$3/G3510</f>
        <v>732623913.66666663</v>
      </c>
      <c r="J3510" s="1">
        <f>$B$3/H3510</f>
        <v>329.68076115000002</v>
      </c>
      <c r="K3510" s="3">
        <v>23000000</v>
      </c>
      <c r="L3510" s="3">
        <v>20000000</v>
      </c>
      <c r="M3510" s="1">
        <f>(K3510-L3510)/C3510</f>
        <v>0.3357111004553921</v>
      </c>
      <c r="N3510" s="1">
        <f>B3510/M3510</f>
        <v>13.106507333333335</v>
      </c>
      <c r="O3510" s="3">
        <v>-10000000</v>
      </c>
      <c r="P3510" s="1">
        <f>F3510/O3510*100</f>
        <v>-20</v>
      </c>
      <c r="Q3510" s="1">
        <f>D3510/O3510*100</f>
        <v>-9.0000000000000002E-6</v>
      </c>
      <c r="R3510" s="1">
        <f>B3510/S3510</f>
        <v>4368835.777777778</v>
      </c>
      <c r="S3510" s="1">
        <f>($O3510+$O3510*($Q3510-$C$1)/$C$1)/$C3510</f>
        <v>1.0071333013661764E-6</v>
      </c>
      <c r="T3510" s="1">
        <f>($O3510+$O3510*($Q3510+T$2-$C$1)/$C$1)/$C3510</f>
        <v>-0.22380639317029338</v>
      </c>
      <c r="U3510" s="1">
        <f>($O3510+$O3510*($Q3510+U$2-$C$1)/$C$1)/$C3510</f>
        <v>-0.11190269301849601</v>
      </c>
      <c r="V3510" s="1">
        <f>($O3510+$O3510*($Q3510+V$2-$C$1)/$C$1)/$C3510</f>
        <v>1.0071333013661764E-6</v>
      </c>
      <c r="AA3510"/>
      <c r="AB3510"/>
    </row>
    <row r="3511" spans="1:28" hidden="1" x14ac:dyDescent="0.2">
      <c r="A3511" t="s">
        <v>3604</v>
      </c>
      <c r="B3511" s="5">
        <v>18.649999999999999</v>
      </c>
      <c r="C3511" s="2">
        <v>9081180</v>
      </c>
      <c r="D3511" s="2">
        <v>-19000000</v>
      </c>
      <c r="E3511" t="s">
        <v>27</v>
      </c>
      <c r="F3511" s="2">
        <v>-3000000</v>
      </c>
      <c r="G3511" s="1">
        <f>D3511/$C$3</f>
        <v>-0.19104845481518024</v>
      </c>
      <c r="H3511" s="1">
        <f>F3511/$C$3</f>
        <v>-3.0165545497133722E-2</v>
      </c>
      <c r="I3511" s="1">
        <f>$B$3/G3511</f>
        <v>-34.703238015789474</v>
      </c>
      <c r="J3511" s="1">
        <f>$B$3/H3511</f>
        <v>-219.78717409999999</v>
      </c>
      <c r="K3511" s="3">
        <v>602000000</v>
      </c>
      <c r="L3511" s="3">
        <v>359000000</v>
      </c>
      <c r="M3511" s="1">
        <f>(K3511-L3511)/C3511</f>
        <v>26.758637093417374</v>
      </c>
      <c r="N3511" s="1">
        <f>B3511/M3511</f>
        <v>0.69697122222222219</v>
      </c>
      <c r="O3511" s="3">
        <v>104000000</v>
      </c>
      <c r="P3511" s="1">
        <f>F3511/O3511*100</f>
        <v>-2.8846153846153846</v>
      </c>
      <c r="Q3511" s="1">
        <f>D3511/O3511*100</f>
        <v>-18.269230769230766</v>
      </c>
      <c r="R3511" s="1">
        <f>B3511/S3511</f>
        <v>-0.89138951052631588</v>
      </c>
      <c r="S3511" s="1">
        <f>($O3511+$O3511*($Q3511-$C$1)/$C$1)/$C3511</f>
        <v>-20.922391143001235</v>
      </c>
      <c r="T3511" s="1">
        <f>($O3511+$O3511*($Q3511+T$2-$C$1)/$C$1)/$C3511</f>
        <v>-18.631939902083204</v>
      </c>
      <c r="U3511" s="1">
        <f>($O3511+$O3511*($Q3511+U$2-$C$1)/$C$1)/$C3511</f>
        <v>-19.777165522542219</v>
      </c>
      <c r="V3511" s="1">
        <f>($O3511+$O3511*($Q3511+V$2-$C$1)/$C$1)/$C3511</f>
        <v>-20.922391143001235</v>
      </c>
      <c r="AA3511"/>
      <c r="AB3511"/>
    </row>
    <row r="3512" spans="1:28" hidden="1" x14ac:dyDescent="0.2">
      <c r="A3512" t="s">
        <v>3605</v>
      </c>
      <c r="B3512" s="5">
        <v>150.38</v>
      </c>
      <c r="C3512" s="2">
        <v>445000000</v>
      </c>
      <c r="D3512" s="2">
        <v>5301000000</v>
      </c>
      <c r="E3512" t="s">
        <v>27</v>
      </c>
      <c r="F3512" s="2">
        <v>1379000000</v>
      </c>
      <c r="G3512" s="1">
        <f>D3512/$C$3</f>
        <v>53.302518893435284</v>
      </c>
      <c r="H3512" s="1">
        <f>F3512/$C$3</f>
        <v>13.866095746849133</v>
      </c>
      <c r="I3512" s="1">
        <f>$B$3/G3512</f>
        <v>0.12438436564799094</v>
      </c>
      <c r="J3512" s="1">
        <f>$B$3/H3512</f>
        <v>0.47814468622189993</v>
      </c>
      <c r="K3512" s="4">
        <v>408916000000</v>
      </c>
      <c r="L3512" s="4">
        <v>359461000000</v>
      </c>
      <c r="M3512" s="1">
        <f>(K3512-L3512)/C3512</f>
        <v>111.13483146067416</v>
      </c>
      <c r="N3512" s="1">
        <f>B3512/M3512</f>
        <v>1.3531311293094732</v>
      </c>
      <c r="O3512" s="4">
        <v>49420000000</v>
      </c>
      <c r="P3512" s="1">
        <f>F3512/O3512*100</f>
        <v>2.7903682719546739</v>
      </c>
      <c r="Q3512" s="1">
        <f>D3512/O3512*100</f>
        <v>10.726426547956294</v>
      </c>
      <c r="R3512" s="1">
        <f>B3512/S3512</f>
        <v>1.2623863421995851</v>
      </c>
      <c r="S3512" s="1">
        <f>($O3512+$O3512*($Q3512-$C$1)/$C$1)/$C3512</f>
        <v>119.12359550561797</v>
      </c>
      <c r="T3512" s="1">
        <f>($O3512+$O3512*($Q3512+T$2-$C$1)/$C$1)/$C3512</f>
        <v>141.33483146067417</v>
      </c>
      <c r="U3512" s="1">
        <f>($O3512+$O3512*($Q3512+U$2-$C$1)/$C$1)/$C3512</f>
        <v>130.22921348314605</v>
      </c>
      <c r="V3512" s="1">
        <f>($O3512+$O3512*($Q3512+V$2-$C$1)/$C$1)/$C3512</f>
        <v>119.12359550561797</v>
      </c>
      <c r="AA3512"/>
      <c r="AB3512"/>
    </row>
    <row r="3513" spans="1:28" hidden="1" x14ac:dyDescent="0.2">
      <c r="A3513" t="s">
        <v>3606</v>
      </c>
      <c r="B3513" s="5">
        <v>53.44</v>
      </c>
      <c r="C3513" s="2">
        <v>79653624</v>
      </c>
      <c r="D3513" s="2">
        <v>86000000</v>
      </c>
      <c r="E3513" t="s">
        <v>27</v>
      </c>
      <c r="F3513" s="2">
        <v>103000000</v>
      </c>
      <c r="G3513" s="1">
        <f>D3513/$C$3</f>
        <v>0.86474563758449996</v>
      </c>
      <c r="H3513" s="1">
        <f>F3513/$C$3</f>
        <v>1.0356837287349243</v>
      </c>
      <c r="I3513" s="1">
        <f>$B$3/G3513</f>
        <v>7.6669944453488377</v>
      </c>
      <c r="J3513" s="1">
        <f>$B$3/H3513</f>
        <v>6.4015681776699029</v>
      </c>
      <c r="K3513" s="4">
        <v>7201000000</v>
      </c>
      <c r="L3513" s="4">
        <v>5454000000</v>
      </c>
      <c r="M3513" s="1">
        <f>(K3513-L3513)/C3513</f>
        <v>21.93246097628904</v>
      </c>
      <c r="N3513" s="1">
        <f>B3513/M3513</f>
        <v>2.4365710741614195</v>
      </c>
      <c r="O3513" s="4">
        <v>1671000000</v>
      </c>
      <c r="P3513" s="1">
        <f>F3513/O3513*100</f>
        <v>6.163973668461999</v>
      </c>
      <c r="Q3513" s="1">
        <f>D3513/O3513*100</f>
        <v>5.1466187911430286</v>
      </c>
      <c r="R3513" s="1">
        <f>B3513/S3513</f>
        <v>4.9496391471627899</v>
      </c>
      <c r="S3513" s="1">
        <f>($O3513+$O3513*($Q3513-$C$1)/$C$1)/$C3513</f>
        <v>10.796746674074743</v>
      </c>
      <c r="T3513" s="1">
        <f>($O3513+$O3513*($Q3513+T$2-$C$1)/$C$1)/$C3513</f>
        <v>14.992412649046576</v>
      </c>
      <c r="U3513" s="1">
        <f>($O3513+$O3513*($Q3513+U$2-$C$1)/$C$1)/$C3513</f>
        <v>12.894579661560661</v>
      </c>
      <c r="V3513" s="1">
        <f>($O3513+$O3513*($Q3513+V$2-$C$1)/$C$1)/$C3513</f>
        <v>10.796746674074743</v>
      </c>
      <c r="AA3513"/>
      <c r="AB3513"/>
    </row>
    <row r="3514" spans="1:28" hidden="1" x14ac:dyDescent="0.2">
      <c r="A3514" t="s">
        <v>3607</v>
      </c>
      <c r="B3514" s="5">
        <v>16.899999999999999</v>
      </c>
      <c r="C3514" s="2">
        <v>14561450</v>
      </c>
      <c r="D3514" s="2">
        <v>8000000</v>
      </c>
      <c r="E3514" t="s">
        <v>27</v>
      </c>
      <c r="F3514" s="2">
        <v>8000000</v>
      </c>
      <c r="G3514" s="1">
        <f>D3514/$C$3</f>
        <v>8.0441454659023248E-2</v>
      </c>
      <c r="H3514" s="1">
        <f>F3514/$C$3</f>
        <v>8.0441454659023248E-2</v>
      </c>
      <c r="I3514" s="1">
        <f>$B$3/G3514</f>
        <v>82.420190287500006</v>
      </c>
      <c r="J3514" s="1">
        <f>$B$3/H3514</f>
        <v>82.420190287500006</v>
      </c>
      <c r="K3514" s="3">
        <v>123000000</v>
      </c>
      <c r="L3514" s="3">
        <v>82000000</v>
      </c>
      <c r="M3514" s="1">
        <f>(K3514-L3514)/C3514</f>
        <v>2.8156536608648177</v>
      </c>
      <c r="N3514" s="1">
        <f>B3514/M3514</f>
        <v>6.0021586585365849</v>
      </c>
      <c r="O3514" s="3">
        <v>41000000</v>
      </c>
      <c r="P3514" s="1">
        <f>F3514/O3514*100</f>
        <v>19.512195121951219</v>
      </c>
      <c r="Q3514" s="1">
        <f>D3514/O3514*100</f>
        <v>19.512195121951219</v>
      </c>
      <c r="R3514" s="1">
        <f>B3514/S3514</f>
        <v>3.0761063124999999</v>
      </c>
      <c r="S3514" s="1">
        <f>($O3514+$O3514*($Q3514-$C$1)/$C$1)/$C3514</f>
        <v>5.4939583626630588</v>
      </c>
      <c r="T3514" s="1">
        <f>($O3514+$O3514*($Q3514+T$2-$C$1)/$C$1)/$C3514</f>
        <v>6.0570890948360221</v>
      </c>
      <c r="U3514" s="1">
        <f>($O3514+$O3514*($Q3514+U$2-$C$1)/$C$1)/$C3514</f>
        <v>5.7755237287495405</v>
      </c>
      <c r="V3514" s="1">
        <f>($O3514+$O3514*($Q3514+V$2-$C$1)/$C$1)/$C3514</f>
        <v>5.4939583626630588</v>
      </c>
      <c r="AA3514"/>
      <c r="AB3514"/>
    </row>
    <row r="3515" spans="1:28" hidden="1" x14ac:dyDescent="0.2">
      <c r="A3515" t="s">
        <v>3608</v>
      </c>
      <c r="B3515" s="5">
        <v>3.08</v>
      </c>
      <c r="C3515" s="2">
        <v>10143158</v>
      </c>
      <c r="D3515" s="2">
        <v>-0.85</v>
      </c>
      <c r="E3515" t="s">
        <v>27</v>
      </c>
      <c r="F3515" s="2">
        <v>0.05</v>
      </c>
      <c r="G3515" s="1">
        <f>D3515/$C$3</f>
        <v>-8.5469045575212197E-9</v>
      </c>
      <c r="H3515" s="1">
        <f>F3515/$C$3</f>
        <v>5.0275909161889535E-10</v>
      </c>
      <c r="I3515" s="1">
        <f>$B$3/G3515</f>
        <v>-775719438.00000012</v>
      </c>
      <c r="J3515" s="1">
        <f>$B$3/H3515</f>
        <v>13187230446</v>
      </c>
      <c r="K3515" s="3">
        <v>29000000</v>
      </c>
      <c r="L3515" s="3">
        <v>6000000</v>
      </c>
      <c r="M3515" s="1">
        <f>(K3515-L3515)/C3515</f>
        <v>2.2675383741434372</v>
      </c>
      <c r="N3515" s="1">
        <f>B3515/M3515</f>
        <v>1.3583011582608697</v>
      </c>
      <c r="O3515" s="3">
        <v>23000000</v>
      </c>
      <c r="P3515" s="1">
        <f>F3515/O3515*100</f>
        <v>2.1739130434782609E-7</v>
      </c>
      <c r="Q3515" s="1">
        <f>D3515/O3515*100</f>
        <v>-3.6956521739130432E-6</v>
      </c>
      <c r="R3515" s="1">
        <f>B3515/S3515</f>
        <v>-3675403.1341176471</v>
      </c>
      <c r="S3515" s="1">
        <f>($O3515+$O3515*($Q3515-$C$1)/$C$1)/$C3515</f>
        <v>-8.3800331218344426E-7</v>
      </c>
      <c r="T3515" s="1">
        <f>($O3515+$O3515*($Q3515+T$2-$C$1)/$C$1)/$C3515</f>
        <v>0.45350683682537529</v>
      </c>
      <c r="U3515" s="1">
        <f>($O3515+$O3515*($Q3515+U$2-$C$1)/$C$1)/$C3515</f>
        <v>0.22675299941103155</v>
      </c>
      <c r="V3515" s="1">
        <f>($O3515+$O3515*($Q3515+V$2-$C$1)/$C$1)/$C3515</f>
        <v>-8.3800331218344426E-7</v>
      </c>
      <c r="AA3515"/>
      <c r="AB3515"/>
    </row>
    <row r="3516" spans="1:28" hidden="1" x14ac:dyDescent="0.2">
      <c r="A3516" t="s">
        <v>3609</v>
      </c>
      <c r="B3516" s="5">
        <v>91.83</v>
      </c>
      <c r="C3516" s="2">
        <v>62265000</v>
      </c>
      <c r="D3516" s="2">
        <v>335000000</v>
      </c>
      <c r="E3516" t="s">
        <v>27</v>
      </c>
      <c r="F3516" s="2">
        <v>88000000</v>
      </c>
      <c r="G3516" s="1">
        <f>D3516/$C$3</f>
        <v>3.3684859138465986</v>
      </c>
      <c r="H3516" s="1">
        <f>F3516/$C$3</f>
        <v>0.88485600124925579</v>
      </c>
      <c r="I3516" s="1">
        <f>$B$3/G3516</f>
        <v>1.9682433501492538</v>
      </c>
      <c r="J3516" s="1">
        <f>$B$3/H3516</f>
        <v>7.4927445715909089</v>
      </c>
      <c r="K3516" s="4">
        <v>4527000000</v>
      </c>
      <c r="L3516" s="4">
        <v>3503000000</v>
      </c>
      <c r="M3516" s="1">
        <f>(K3516-L3516)/C3516</f>
        <v>16.445836344655905</v>
      </c>
      <c r="N3516" s="1">
        <f>B3516/M3516</f>
        <v>5.5837841308593754</v>
      </c>
      <c r="O3516" s="4">
        <v>1013000000</v>
      </c>
      <c r="P3516" s="1">
        <f>F3516/O3516*100</f>
        <v>8.6870681145113515</v>
      </c>
      <c r="Q3516" s="1">
        <f>D3516/O3516*100</f>
        <v>33.070088845014808</v>
      </c>
      <c r="R3516" s="1">
        <f>B3516/S3516</f>
        <v>1.7068044626865673</v>
      </c>
      <c r="S3516" s="1">
        <f>($O3516+$O3516*($Q3516-$C$1)/$C$1)/$C3516</f>
        <v>53.80229663534891</v>
      </c>
      <c r="T3516" s="1">
        <f>($O3516+$O3516*($Q3516+T$2-$C$1)/$C$1)/$C3516</f>
        <v>57.056131052758374</v>
      </c>
      <c r="U3516" s="1">
        <f>($O3516+$O3516*($Q3516+U$2-$C$1)/$C$1)/$C3516</f>
        <v>55.429213844053642</v>
      </c>
      <c r="V3516" s="1">
        <f>($O3516+$O3516*($Q3516+V$2-$C$1)/$C$1)/$C3516</f>
        <v>53.80229663534891</v>
      </c>
      <c r="AA3516"/>
      <c r="AB3516"/>
    </row>
    <row r="3517" spans="1:28" hidden="1" x14ac:dyDescent="0.2">
      <c r="A3517" t="s">
        <v>3610</v>
      </c>
      <c r="B3517" s="5">
        <v>3.34</v>
      </c>
      <c r="C3517" s="2">
        <v>26405307</v>
      </c>
      <c r="D3517" s="2">
        <v>-65000000</v>
      </c>
      <c r="E3517" t="s">
        <v>1168</v>
      </c>
      <c r="F3517" s="2">
        <v>-23000000</v>
      </c>
      <c r="G3517" s="1">
        <f>D3517/$C$3</f>
        <v>-0.65358681910456395</v>
      </c>
      <c r="H3517" s="1">
        <f>F3517/$C$3</f>
        <v>-0.23126918214469186</v>
      </c>
      <c r="I3517" s="1">
        <f>$B$3/G3517</f>
        <v>-10.14402342</v>
      </c>
      <c r="J3517" s="1">
        <f>$B$3/H3517</f>
        <v>-28.667892273913044</v>
      </c>
      <c r="K3517" s="3">
        <v>71000000</v>
      </c>
      <c r="L3517" s="3">
        <v>19000000</v>
      </c>
      <c r="M3517" s="1">
        <f>(K3517-L3517)/C3517</f>
        <v>1.9693010954199472</v>
      </c>
      <c r="N3517" s="1">
        <f>B3517/M3517</f>
        <v>1.6960331803846154</v>
      </c>
      <c r="O3517" s="3">
        <v>52000000</v>
      </c>
      <c r="P3517" s="1">
        <f>F3517/O3517*100</f>
        <v>-44.230769230769226</v>
      </c>
      <c r="Q3517" s="1">
        <f>D3517/O3517*100</f>
        <v>-125</v>
      </c>
      <c r="R3517" s="1">
        <f>B3517/S3517</f>
        <v>-0.13568265443076924</v>
      </c>
      <c r="S3517" s="1">
        <f>($O3517+$O3517*($Q3517-$C$1)/$C$1)/$C3517</f>
        <v>-24.616263692749339</v>
      </c>
      <c r="T3517" s="1">
        <f>($O3517+$O3517*($Q3517+T$2-$C$1)/$C$1)/$C3517</f>
        <v>-24.222403473665352</v>
      </c>
      <c r="U3517" s="1">
        <f>($O3517+$O3517*($Q3517+U$2-$C$1)/$C$1)/$C3517</f>
        <v>-24.419333583207344</v>
      </c>
      <c r="V3517" s="1">
        <f>($O3517+$O3517*($Q3517+V$2-$C$1)/$C$1)/$C3517</f>
        <v>-24.616263692749339</v>
      </c>
      <c r="AA3517"/>
      <c r="AB3517"/>
    </row>
    <row r="3518" spans="1:28" hidden="1" x14ac:dyDescent="0.2">
      <c r="A3518" t="s">
        <v>3611</v>
      </c>
      <c r="B3518" s="5">
        <v>0.27</v>
      </c>
      <c r="C3518" s="2">
        <v>320495981</v>
      </c>
      <c r="D3518" s="2">
        <v>-15000000</v>
      </c>
      <c r="E3518" t="s">
        <v>27</v>
      </c>
      <c r="F3518" s="2">
        <v>-15000000</v>
      </c>
      <c r="G3518" s="1">
        <f>D3518/$C$3</f>
        <v>-0.15082772748566861</v>
      </c>
      <c r="H3518" s="1">
        <f>F3518/$C$3</f>
        <v>-0.15082772748566861</v>
      </c>
      <c r="I3518" s="1">
        <f>$B$3/G3518</f>
        <v>-43.957434819999996</v>
      </c>
      <c r="J3518" s="1">
        <f>$B$3/H3518</f>
        <v>-43.957434819999996</v>
      </c>
      <c r="K3518" s="3">
        <v>486000000</v>
      </c>
      <c r="L3518" s="3">
        <v>301000000</v>
      </c>
      <c r="M3518" s="1">
        <f>(K3518-L3518)/C3518</f>
        <v>0.57723032726578871</v>
      </c>
      <c r="N3518" s="1">
        <f>B3518/M3518</f>
        <v>0.46775089118918922</v>
      </c>
      <c r="O3518" s="3">
        <v>185000000</v>
      </c>
      <c r="P3518" s="1">
        <f>F3518/O3518*100</f>
        <v>-8.1081081081081088</v>
      </c>
      <c r="Q3518" s="1">
        <f>D3518/O3518*100</f>
        <v>-8.1081081081081088</v>
      </c>
      <c r="R3518" s="1">
        <f>B3518/S3518</f>
        <v>-0.57689276580000004</v>
      </c>
      <c r="S3518" s="1">
        <f>($O3518+$O3518*($Q3518-$C$1)/$C$1)/$C3518</f>
        <v>-0.4680245896749638</v>
      </c>
      <c r="T3518" s="1">
        <f>($O3518+$O3518*($Q3518+T$2-$C$1)/$C$1)/$C3518</f>
        <v>-0.35257852422180608</v>
      </c>
      <c r="U3518" s="1">
        <f>($O3518+$O3518*($Q3518+U$2-$C$1)/$C$1)/$C3518</f>
        <v>-0.41030155694838494</v>
      </c>
      <c r="V3518" s="1">
        <f>($O3518+$O3518*($Q3518+V$2-$C$1)/$C$1)/$C3518</f>
        <v>-0.4680245896749638</v>
      </c>
      <c r="AA3518"/>
      <c r="AB3518"/>
    </row>
    <row r="3519" spans="1:28" hidden="1" x14ac:dyDescent="0.2">
      <c r="A3519" t="s">
        <v>3612</v>
      </c>
      <c r="B3519" s="5">
        <v>34.61</v>
      </c>
      <c r="C3519" s="2">
        <v>77400000</v>
      </c>
      <c r="D3519" s="2">
        <v>160000000</v>
      </c>
      <c r="E3519" t="s">
        <v>27</v>
      </c>
      <c r="F3519" s="2">
        <v>43000000</v>
      </c>
      <c r="G3519" s="1">
        <f>D3519/$C$3</f>
        <v>1.608829093180465</v>
      </c>
      <c r="H3519" s="1">
        <f>F3519/$C$3</f>
        <v>0.43237281879224998</v>
      </c>
      <c r="I3519" s="1">
        <f>$B$3/G3519</f>
        <v>4.1210095143750003</v>
      </c>
      <c r="J3519" s="1">
        <f>$B$3/H3519</f>
        <v>15.333988890697675</v>
      </c>
      <c r="K3519" s="4">
        <v>2946000000</v>
      </c>
      <c r="L3519" s="4">
        <v>2354000000</v>
      </c>
      <c r="M3519" s="1">
        <f>(K3519-L3519)/C3519</f>
        <v>7.648578811369509</v>
      </c>
      <c r="N3519" s="1">
        <f>B3519/M3519</f>
        <v>4.5250236486486486</v>
      </c>
      <c r="O3519" s="3">
        <v>591000000</v>
      </c>
      <c r="P3519" s="1">
        <f>F3519/O3519*100</f>
        <v>7.2758037225042305</v>
      </c>
      <c r="Q3519" s="1">
        <f>D3519/O3519*100</f>
        <v>27.072758037225043</v>
      </c>
      <c r="R3519" s="1">
        <f>B3519/S3519</f>
        <v>1.6742587499999999</v>
      </c>
      <c r="S3519" s="1">
        <f>($O3519+$O3519*($Q3519-$C$1)/$C$1)/$C3519</f>
        <v>20.671834625322997</v>
      </c>
      <c r="T3519" s="1">
        <f>($O3519+$O3519*($Q3519+T$2-$C$1)/$C$1)/$C3519</f>
        <v>22.198966408268735</v>
      </c>
      <c r="U3519" s="1">
        <f>($O3519+$O3519*($Q3519+U$2-$C$1)/$C$1)/$C3519</f>
        <v>21.435400516795866</v>
      </c>
      <c r="V3519" s="1">
        <f>($O3519+$O3519*($Q3519+V$2-$C$1)/$C$1)/$C3519</f>
        <v>20.671834625322997</v>
      </c>
      <c r="AA3519"/>
      <c r="AB3519"/>
    </row>
    <row r="3520" spans="1:28" hidden="1" x14ac:dyDescent="0.2">
      <c r="A3520" t="s">
        <v>1494</v>
      </c>
      <c r="B3520" s="5">
        <v>37.630000000000003</v>
      </c>
      <c r="C3520" s="2">
        <v>61700000</v>
      </c>
      <c r="D3520" s="2">
        <v>283000000</v>
      </c>
      <c r="E3520" t="s">
        <v>27</v>
      </c>
      <c r="F3520" s="2">
        <v>20000000</v>
      </c>
      <c r="G3520" s="1">
        <f>D3520/$C$3</f>
        <v>2.8456164585629478</v>
      </c>
      <c r="H3520" s="1">
        <f>F3520/$C$3</f>
        <v>0.20110363664755812</v>
      </c>
      <c r="I3520" s="1">
        <f>$B$3/G3520</f>
        <v>2.3298993720848054</v>
      </c>
      <c r="J3520" s="1">
        <f>$B$3/H3520</f>
        <v>32.968076115000002</v>
      </c>
      <c r="K3520" s="2">
        <v>4884000000</v>
      </c>
      <c r="L3520" s="2">
        <v>2445000000</v>
      </c>
      <c r="M3520" s="1">
        <f>(K3520-L3520)/C3520</f>
        <v>39.52998379254457</v>
      </c>
      <c r="N3520" s="1">
        <f>B3520/M3520</f>
        <v>0.95193562935629361</v>
      </c>
      <c r="O3520" s="2">
        <v>2439000000</v>
      </c>
      <c r="P3520" s="1">
        <f>F3520/O3520*100</f>
        <v>0.82000820008200082</v>
      </c>
      <c r="Q3520" s="1">
        <f>D3520/O3520*100</f>
        <v>11.603116031160312</v>
      </c>
      <c r="R3520" s="1">
        <f>B3520/S3520</f>
        <v>0.82041378091872796</v>
      </c>
      <c r="S3520" s="1">
        <f>($O3520+$O3520*($Q3520-$C$1)/$C$1)/$C3520</f>
        <v>45.86709886547812</v>
      </c>
      <c r="T3520" s="1">
        <f>($O3520+$O3520*($Q3520+T$2-$C$1)/$C$1)/$C3520</f>
        <v>53.773095623987032</v>
      </c>
      <c r="U3520" s="1">
        <f>($O3520+$O3520*($Q3520+U$2-$C$1)/$C$1)/$C3520</f>
        <v>49.82009724473258</v>
      </c>
      <c r="V3520" s="1">
        <f>($O3520+$O3520*($Q3520+V$2-$C$1)/$C$1)/$C3520</f>
        <v>45.86709886547812</v>
      </c>
      <c r="AA3520"/>
      <c r="AB3520"/>
    </row>
    <row r="3521" spans="1:28" hidden="1" x14ac:dyDescent="0.2">
      <c r="A3521" t="s">
        <v>3614</v>
      </c>
      <c r="B3521" s="5">
        <v>122.68</v>
      </c>
      <c r="C3521" s="2">
        <v>4317000</v>
      </c>
      <c r="D3521" s="2">
        <v>8000000</v>
      </c>
      <c r="E3521" t="s">
        <v>27</v>
      </c>
      <c r="F3521" s="2">
        <v>-0.57999999999999996</v>
      </c>
      <c r="G3521" s="1">
        <f>D3521/$C$3</f>
        <v>8.0441454659023248E-2</v>
      </c>
      <c r="H3521" s="1">
        <f>F3521/$C$3</f>
        <v>-5.8320054627791859E-9</v>
      </c>
      <c r="I3521" s="1">
        <f>$B$3/G3521</f>
        <v>82.420190287500006</v>
      </c>
      <c r="J3521" s="1">
        <f>$B$3/H3521</f>
        <v>-1136830210.8620689</v>
      </c>
      <c r="K3521" s="3">
        <v>499000000</v>
      </c>
      <c r="L3521" s="3">
        <v>168000000</v>
      </c>
      <c r="M3521" s="1">
        <f>(K3521-L3521)/C3521</f>
        <v>76.673615936993286</v>
      </c>
      <c r="N3521" s="1">
        <f>B3521/M3521</f>
        <v>1.6000288821752267</v>
      </c>
      <c r="O3521" s="3">
        <v>49000000</v>
      </c>
      <c r="P3521" s="1">
        <f>F3521/O3521*100</f>
        <v>-1.1836734693877549E-6</v>
      </c>
      <c r="Q3521" s="1">
        <f>D3521/O3521*100</f>
        <v>16.326530612244898</v>
      </c>
      <c r="R3521" s="1">
        <f>B3521/S3521</f>
        <v>6.6201195000000004</v>
      </c>
      <c r="S3521" s="1">
        <f>($O3521+$O3521*($Q3521-$C$1)/$C$1)/$C3521</f>
        <v>18.53138753764188</v>
      </c>
      <c r="T3521" s="1">
        <f>($O3521+$O3521*($Q3521+T$2-$C$1)/$C$1)/$C3521</f>
        <v>20.801482511003012</v>
      </c>
      <c r="U3521" s="1">
        <f>($O3521+$O3521*($Q3521+U$2-$C$1)/$C$1)/$C3521</f>
        <v>19.666435024322446</v>
      </c>
      <c r="V3521" s="1">
        <f>($O3521+$O3521*($Q3521+V$2-$C$1)/$C$1)/$C3521</f>
        <v>18.53138753764188</v>
      </c>
      <c r="AA3521"/>
      <c r="AB3521"/>
    </row>
    <row r="3522" spans="1:28" hidden="1" x14ac:dyDescent="0.2">
      <c r="A3522" t="s">
        <v>3615</v>
      </c>
      <c r="B3522" s="5">
        <v>219.95</v>
      </c>
      <c r="C3522" s="2">
        <v>40865000</v>
      </c>
      <c r="D3522" s="2">
        <v>234000000</v>
      </c>
      <c r="E3522" t="s">
        <v>27</v>
      </c>
      <c r="F3522" s="2">
        <v>80000000</v>
      </c>
      <c r="G3522" s="1">
        <f>D3522/$C$3</f>
        <v>2.35291254877643</v>
      </c>
      <c r="H3522" s="1">
        <f>F3522/$C$3</f>
        <v>0.80441454659023248</v>
      </c>
      <c r="I3522" s="1">
        <f>$B$3/G3522</f>
        <v>2.8177842833333338</v>
      </c>
      <c r="J3522" s="1">
        <f>$B$3/H3522</f>
        <v>8.2420190287500006</v>
      </c>
      <c r="K3522" s="4">
        <v>1481000000</v>
      </c>
      <c r="L3522" s="4">
        <v>1075000000</v>
      </c>
      <c r="M3522" s="1">
        <f>(K3522-L3522)/C3522</f>
        <v>9.935152330845467</v>
      </c>
      <c r="N3522" s="1">
        <f>B3522/M3522</f>
        <v>22.138563423645319</v>
      </c>
      <c r="O3522" s="3">
        <v>406000000</v>
      </c>
      <c r="P3522" s="1">
        <f>F3522/O3522*100</f>
        <v>19.704433497536947</v>
      </c>
      <c r="Q3522" s="1">
        <f>D3522/O3522*100</f>
        <v>57.635467980295566</v>
      </c>
      <c r="R3522" s="1">
        <f>B3522/S3522</f>
        <v>3.8411353632478633</v>
      </c>
      <c r="S3522" s="1">
        <f>($O3522+$O3522*($Q3522-$C$1)/$C$1)/$C3522</f>
        <v>57.261715404380276</v>
      </c>
      <c r="T3522" s="1">
        <f>($O3522+$O3522*($Q3522+T$2-$C$1)/$C$1)/$C3522</f>
        <v>59.248745870549371</v>
      </c>
      <c r="U3522" s="1">
        <f>($O3522+$O3522*($Q3522+U$2-$C$1)/$C$1)/$C3522</f>
        <v>58.25523063746482</v>
      </c>
      <c r="V3522" s="1">
        <f>($O3522+$O3522*($Q3522+V$2-$C$1)/$C$1)/$C3522</f>
        <v>57.261715404380276</v>
      </c>
      <c r="AA3522"/>
      <c r="AB3522"/>
    </row>
    <row r="3523" spans="1:28" hidden="1" x14ac:dyDescent="0.2">
      <c r="A3523" t="s">
        <v>3616</v>
      </c>
      <c r="B3523" s="5">
        <v>60.35</v>
      </c>
      <c r="C3523" s="2">
        <v>89594000</v>
      </c>
      <c r="D3523" s="2">
        <v>212000000</v>
      </c>
      <c r="E3523" t="s">
        <v>27</v>
      </c>
      <c r="F3523" s="2">
        <v>55000000</v>
      </c>
      <c r="G3523" s="1">
        <f>D3523/$C$3</f>
        <v>2.1316985484641164</v>
      </c>
      <c r="H3523" s="1">
        <f>F3523/$C$3</f>
        <v>0.55303500078078482</v>
      </c>
      <c r="I3523" s="1">
        <f>$B$3/G3523</f>
        <v>3.1101958599056601</v>
      </c>
      <c r="J3523" s="1">
        <f>$B$3/H3523</f>
        <v>11.988391314545455</v>
      </c>
      <c r="K3523" s="4">
        <v>8154000000</v>
      </c>
      <c r="L3523" s="4">
        <v>5590000000</v>
      </c>
      <c r="M3523" s="1">
        <f>(K3523-L3523)/C3523</f>
        <v>28.617987811683818</v>
      </c>
      <c r="N3523" s="1">
        <f>B3523/M3523</f>
        <v>2.1088135335413418</v>
      </c>
      <c r="O3523" s="4">
        <v>2564000000</v>
      </c>
      <c r="P3523" s="1">
        <f>F3523/O3523*100</f>
        <v>2.1450858034321372</v>
      </c>
      <c r="Q3523" s="1">
        <f>D3523/O3523*100</f>
        <v>8.2683307332293285</v>
      </c>
      <c r="R3523" s="1">
        <f>B3523/S3523</f>
        <v>2.55047070754717</v>
      </c>
      <c r="S3523" s="1">
        <f>($O3523+$O3523*($Q3523-$C$1)/$C$1)/$C3523</f>
        <v>23.662298814652765</v>
      </c>
      <c r="T3523" s="1">
        <f>($O3523+$O3523*($Q3523+T$2-$C$1)/$C$1)/$C3523</f>
        <v>29.385896376989532</v>
      </c>
      <c r="U3523" s="1">
        <f>($O3523+$O3523*($Q3523+U$2-$C$1)/$C$1)/$C3523</f>
        <v>26.52409759582115</v>
      </c>
      <c r="V3523" s="1">
        <f>($O3523+$O3523*($Q3523+V$2-$C$1)/$C$1)/$C3523</f>
        <v>23.662298814652765</v>
      </c>
      <c r="AA3523"/>
      <c r="AB3523"/>
    </row>
    <row r="3524" spans="1:28" hidden="1" x14ac:dyDescent="0.2">
      <c r="A3524" t="s">
        <v>3617</v>
      </c>
      <c r="B3524" s="5">
        <v>2.29</v>
      </c>
      <c r="C3524" s="2">
        <v>37361746</v>
      </c>
      <c r="D3524" s="2">
        <v>-10000000</v>
      </c>
      <c r="E3524" t="s">
        <v>27</v>
      </c>
      <c r="F3524" s="2">
        <v>-4000000</v>
      </c>
      <c r="G3524" s="1">
        <f>D3524/$C$3</f>
        <v>-0.10055181832377906</v>
      </c>
      <c r="H3524" s="1">
        <f>F3524/$C$3</f>
        <v>-4.0220727329511624E-2</v>
      </c>
      <c r="I3524" s="1">
        <f>$B$3/G3524</f>
        <v>-65.936152230000005</v>
      </c>
      <c r="J3524" s="1">
        <f>$B$3/H3524</f>
        <v>-164.84038057500001</v>
      </c>
      <c r="K3524" s="3">
        <v>293000000</v>
      </c>
      <c r="L3524" s="3">
        <v>160000000</v>
      </c>
      <c r="M3524" s="1">
        <f>(K3524-L3524)/C3524</f>
        <v>3.559790808491659</v>
      </c>
      <c r="N3524" s="1">
        <f>B3524/M3524</f>
        <v>0.64329622812030074</v>
      </c>
      <c r="O3524" s="3">
        <v>133000000</v>
      </c>
      <c r="P3524" s="1">
        <f>F3524/O3524*100</f>
        <v>-3.007518796992481</v>
      </c>
      <c r="Q3524" s="1">
        <f>D3524/O3524*100</f>
        <v>-7.518796992481203</v>
      </c>
      <c r="R3524" s="1">
        <f>B3524/S3524</f>
        <v>-0.85558398339999997</v>
      </c>
      <c r="S3524" s="1">
        <f>($O3524+$O3524*($Q3524-$C$1)/$C$1)/$C3524</f>
        <v>-2.6765344424749316</v>
      </c>
      <c r="T3524" s="1">
        <f>($O3524+$O3524*($Q3524+T$2-$C$1)/$C$1)/$C3524</f>
        <v>-1.9645762807765996</v>
      </c>
      <c r="U3524" s="1">
        <f>($O3524+$O3524*($Q3524+U$2-$C$1)/$C$1)/$C3524</f>
        <v>-2.3205553616257655</v>
      </c>
      <c r="V3524" s="1">
        <f>($O3524+$O3524*($Q3524+V$2-$C$1)/$C$1)/$C3524</f>
        <v>-2.6765344424749316</v>
      </c>
      <c r="AA3524"/>
      <c r="AB3524"/>
    </row>
    <row r="3525" spans="1:28" hidden="1" x14ac:dyDescent="0.2">
      <c r="A3525" t="s">
        <v>3618</v>
      </c>
      <c r="B3525" s="5">
        <v>13.65</v>
      </c>
      <c r="C3525" s="2">
        <v>73017609</v>
      </c>
      <c r="D3525" s="2">
        <v>-350000000</v>
      </c>
      <c r="E3525" t="s">
        <v>27</v>
      </c>
      <c r="F3525" s="2">
        <v>-50000000</v>
      </c>
      <c r="G3525" s="1">
        <f>D3525/$C$3</f>
        <v>-3.5193136413322672</v>
      </c>
      <c r="H3525" s="1">
        <f>F3525/$C$3</f>
        <v>-0.50275909161889532</v>
      </c>
      <c r="I3525" s="1">
        <f>$B$3/G3525</f>
        <v>-1.8838900637142857</v>
      </c>
      <c r="J3525" s="1">
        <f>$B$3/H3525</f>
        <v>-13.187230446000001</v>
      </c>
      <c r="K3525" s="3">
        <v>577000000</v>
      </c>
      <c r="L3525" s="3">
        <v>364000000</v>
      </c>
      <c r="M3525" s="1">
        <f>(K3525-L3525)/C3525</f>
        <v>2.9171045576143149</v>
      </c>
      <c r="N3525" s="1">
        <f>B3525/M3525</f>
        <v>4.6792974781690138</v>
      </c>
      <c r="O3525" s="3">
        <v>213000000</v>
      </c>
      <c r="P3525" s="1">
        <f>F3525/O3525*100</f>
        <v>-23.474178403755868</v>
      </c>
      <c r="Q3525" s="1">
        <f>D3525/O3525*100</f>
        <v>-164.31924882629107</v>
      </c>
      <c r="R3525" s="1">
        <f>B3525/S3525</f>
        <v>-0.28476867509999998</v>
      </c>
      <c r="S3525" s="1">
        <f>($O3525+$O3525*($Q3525-$C$1)/$C$1)/$C3525</f>
        <v>-47.933642965493434</v>
      </c>
      <c r="T3525" s="1">
        <f>($O3525+$O3525*($Q3525+T$2-$C$1)/$C$1)/$C3525</f>
        <v>-47.350222053970569</v>
      </c>
      <c r="U3525" s="1">
        <f>($O3525+$O3525*($Q3525+U$2-$C$1)/$C$1)/$C3525</f>
        <v>-47.641932509732001</v>
      </c>
      <c r="V3525" s="1">
        <f>($O3525+$O3525*($Q3525+V$2-$C$1)/$C$1)/$C3525</f>
        <v>-47.933642965493434</v>
      </c>
      <c r="AA3525"/>
      <c r="AB3525"/>
    </row>
    <row r="3526" spans="1:28" hidden="1" x14ac:dyDescent="0.2">
      <c r="A3526" t="s">
        <v>2940</v>
      </c>
      <c r="B3526" s="5">
        <v>26.77</v>
      </c>
      <c r="C3526" s="2">
        <v>82441000</v>
      </c>
      <c r="D3526" s="2">
        <v>269000000</v>
      </c>
      <c r="E3526" t="s">
        <v>27</v>
      </c>
      <c r="F3526" s="2">
        <v>-1256000000</v>
      </c>
      <c r="G3526" s="1">
        <f>D3526/$C$3</f>
        <v>2.7048439129096571</v>
      </c>
      <c r="H3526" s="1">
        <f>F3526/$C$3</f>
        <v>-12.62930838146665</v>
      </c>
      <c r="I3526" s="1">
        <f>$B$3/G3526</f>
        <v>2.4511580754646838</v>
      </c>
      <c r="J3526" s="1">
        <f>$B$3/H3526</f>
        <v>-0.52496936488853507</v>
      </c>
      <c r="K3526" s="2">
        <v>4291000000</v>
      </c>
      <c r="L3526" s="2">
        <v>2811000000</v>
      </c>
      <c r="M3526" s="1">
        <f>(K3526-L3526)/C3526</f>
        <v>17.952232505670722</v>
      </c>
      <c r="N3526" s="1">
        <f>B3526/M3526</f>
        <v>1.4911794391891893</v>
      </c>
      <c r="O3526" s="2">
        <v>1479000000</v>
      </c>
      <c r="P3526" s="1">
        <f>F3526/O3526*100</f>
        <v>-84.922244759972955</v>
      </c>
      <c r="Q3526" s="1">
        <f>D3526/O3526*100</f>
        <v>18.187964841108858</v>
      </c>
      <c r="R3526" s="1">
        <f>B3526/S3526</f>
        <v>0.82042586245353166</v>
      </c>
      <c r="S3526" s="1">
        <f>($O3526+$O3526*($Q3526-$C$1)/$C$1)/$C3526</f>
        <v>32.629395567739351</v>
      </c>
      <c r="T3526" s="1">
        <f>($O3526+$O3526*($Q3526+T$2-$C$1)/$C$1)/$C3526</f>
        <v>36.217416091507864</v>
      </c>
      <c r="U3526" s="1">
        <f>($O3526+$O3526*($Q3526+U$2-$C$1)/$C$1)/$C3526</f>
        <v>34.423405829623611</v>
      </c>
      <c r="V3526" s="1">
        <f>($O3526+$O3526*($Q3526+V$2-$C$1)/$C$1)/$C3526</f>
        <v>32.629395567739351</v>
      </c>
      <c r="AA3526"/>
      <c r="AB3526"/>
    </row>
    <row r="3527" spans="1:28" hidden="1" x14ac:dyDescent="0.2">
      <c r="A3527" t="s">
        <v>3620</v>
      </c>
      <c r="B3527" s="5">
        <v>11.4</v>
      </c>
      <c r="C3527" s="2">
        <v>3615500</v>
      </c>
      <c r="D3527" s="2">
        <v>-0.02</v>
      </c>
      <c r="E3527" t="s">
        <v>27</v>
      </c>
      <c r="F3527" s="2">
        <v>-0.01</v>
      </c>
      <c r="G3527" s="1">
        <f>D3527/$C$3</f>
        <v>-2.0110363664755815E-10</v>
      </c>
      <c r="H3527" s="1">
        <f>F3527/$C$3</f>
        <v>-1.0055181832377907E-10</v>
      </c>
      <c r="I3527" s="1">
        <f>$B$3/G3527</f>
        <v>-32968076114.999996</v>
      </c>
      <c r="J3527" s="1">
        <f>$B$3/H3527</f>
        <v>-65936152229.999992</v>
      </c>
      <c r="K3527" s="3">
        <v>155000000</v>
      </c>
      <c r="L3527" s="3">
        <v>82000000</v>
      </c>
      <c r="M3527" s="1">
        <f>(K3527-L3527)/C3527</f>
        <v>20.190844973032775</v>
      </c>
      <c r="N3527" s="1">
        <f>B3527/M3527</f>
        <v>0.56461232876712331</v>
      </c>
      <c r="O3527" s="3">
        <v>73000000</v>
      </c>
      <c r="P3527" s="1">
        <f>F3527/O3527*100</f>
        <v>-1.3698630136986301E-8</v>
      </c>
      <c r="Q3527" s="1">
        <f>D3527/O3527*100</f>
        <v>-2.7397260273972602E-8</v>
      </c>
      <c r="R3527" s="1">
        <f>B3527/S3527</f>
        <v>-206083496.92911661</v>
      </c>
      <c r="S3527" s="1">
        <f>($O3527+$O3527*($Q3527-$C$1)/$C$1)/$C3527</f>
        <v>-5.5317384312054278E-8</v>
      </c>
      <c r="T3527" s="1">
        <f>($O3527+$O3527*($Q3527+T$2-$C$1)/$C$1)/$C3527</f>
        <v>4.0381689392891706</v>
      </c>
      <c r="U3527" s="1">
        <f>($O3527+$O3527*($Q3527+U$2-$C$1)/$C$1)/$C3527</f>
        <v>2.0190844419858931</v>
      </c>
      <c r="V3527" s="1">
        <f>($O3527+$O3527*($Q3527+V$2-$C$1)/$C$1)/$C3527</f>
        <v>-5.5317384312054278E-8</v>
      </c>
      <c r="AA3527"/>
      <c r="AB3527"/>
    </row>
    <row r="3528" spans="1:28" hidden="1" x14ac:dyDescent="0.2">
      <c r="A3528" t="s">
        <v>3621</v>
      </c>
      <c r="B3528" s="5">
        <v>16.350000000000001</v>
      </c>
      <c r="C3528" s="2">
        <v>5164264</v>
      </c>
      <c r="D3528" s="2">
        <v>1.1399999999999999</v>
      </c>
      <c r="E3528" t="s">
        <v>27</v>
      </c>
      <c r="F3528" s="2">
        <v>-0.48</v>
      </c>
      <c r="G3528" s="1">
        <f>D3528/$C$3</f>
        <v>1.1462907288910813E-8</v>
      </c>
      <c r="H3528" s="1">
        <f>F3528/$C$3</f>
        <v>-4.8264872795413952E-9</v>
      </c>
      <c r="I3528" s="1">
        <f>$B$3/G3528</f>
        <v>578387300.26315784</v>
      </c>
      <c r="J3528" s="1">
        <f>$B$3/H3528</f>
        <v>-1373669838.125</v>
      </c>
      <c r="K3528" s="3">
        <v>88000000</v>
      </c>
      <c r="L3528" s="3">
        <v>30000000</v>
      </c>
      <c r="M3528" s="1">
        <f>(K3528-L3528)/C3528</f>
        <v>11.231029242501933</v>
      </c>
      <c r="N3528" s="1">
        <f>B3528/M3528</f>
        <v>1.4557882137931035</v>
      </c>
      <c r="O3528" s="3">
        <v>46000000</v>
      </c>
      <c r="P3528" s="1">
        <f>F3528/O3528*100</f>
        <v>-1.0434782608695653E-6</v>
      </c>
      <c r="Q3528" s="1">
        <f>D3528/O3528*100</f>
        <v>2.4782608695652169E-6</v>
      </c>
      <c r="R3528" s="1">
        <f>B3528/S3528</f>
        <v>7406641.7904418213</v>
      </c>
      <c r="S3528" s="1">
        <f>($O3528+$O3528*($Q3528-$C$1)/$C$1)/$C3528</f>
        <v>2.2074781611687327E-6</v>
      </c>
      <c r="T3528" s="1">
        <f>($O3528+$O3528*($Q3528+T$2-$C$1)/$C$1)/$C3528</f>
        <v>1.7814758114612264</v>
      </c>
      <c r="U3528" s="1">
        <f>($O3528+$O3528*($Q3528+U$2-$C$1)/$C$1)/$C3528</f>
        <v>0.89073900946969375</v>
      </c>
      <c r="V3528" s="1">
        <f>($O3528+$O3528*($Q3528+V$2-$C$1)/$C$1)/$C3528</f>
        <v>2.2074781611687327E-6</v>
      </c>
      <c r="AA3528"/>
      <c r="AB3528"/>
    </row>
    <row r="3529" spans="1:28" hidden="1" x14ac:dyDescent="0.2">
      <c r="A3529" t="s">
        <v>3622</v>
      </c>
      <c r="B3529" s="5">
        <v>109.28</v>
      </c>
      <c r="C3529" s="2">
        <v>74500000</v>
      </c>
      <c r="D3529" s="2">
        <v>125000000</v>
      </c>
      <c r="E3529" t="s">
        <v>114</v>
      </c>
      <c r="F3529" s="2">
        <v>-61000000</v>
      </c>
      <c r="G3529" s="1">
        <f>D3529/$C$3</f>
        <v>1.2568977290472383</v>
      </c>
      <c r="H3529" s="1">
        <f>F3529/$C$3</f>
        <v>-0.6133660917750523</v>
      </c>
      <c r="I3529" s="1">
        <f>$B$3/G3529</f>
        <v>5.2748921784</v>
      </c>
      <c r="J3529" s="1">
        <f>$B$3/H3529</f>
        <v>-10.809205283606557</v>
      </c>
      <c r="K3529" s="4">
        <v>11952000000</v>
      </c>
      <c r="L3529" s="4">
        <v>9014000000</v>
      </c>
      <c r="M3529" s="1">
        <f>(K3529-L3529)/C3529</f>
        <v>39.436241610738257</v>
      </c>
      <c r="N3529" s="1">
        <f>B3529/M3529</f>
        <v>2.7710551395507146</v>
      </c>
      <c r="O3529" s="4">
        <v>2926000000</v>
      </c>
      <c r="P3529" s="1">
        <f>F3529/O3529*100</f>
        <v>-2.0847573479152426</v>
      </c>
      <c r="Q3529" s="1">
        <f>D3529/O3529*100</f>
        <v>4.2720437457279559</v>
      </c>
      <c r="R3529" s="1">
        <f>B3529/S3529</f>
        <v>6.5130880000000007</v>
      </c>
      <c r="S3529" s="1">
        <f>($O3529+$O3529*($Q3529-$C$1)/$C$1)/$C3529</f>
        <v>16.778523489932883</v>
      </c>
      <c r="T3529" s="1">
        <f>($O3529+$O3529*($Q3529+T$2-$C$1)/$C$1)/$C3529</f>
        <v>24.633557046979863</v>
      </c>
      <c r="U3529" s="1">
        <f>($O3529+$O3529*($Q3529+U$2-$C$1)/$C$1)/$C3529</f>
        <v>20.706040268456373</v>
      </c>
      <c r="V3529" s="1">
        <f>($O3529+$O3529*($Q3529+V$2-$C$1)/$C$1)/$C3529</f>
        <v>16.778523489932883</v>
      </c>
      <c r="AA3529"/>
      <c r="AB3529"/>
    </row>
    <row r="3530" spans="1:28" hidden="1" x14ac:dyDescent="0.2">
      <c r="A3530" t="s">
        <v>3623</v>
      </c>
      <c r="B3530" s="5">
        <v>43.66</v>
      </c>
      <c r="C3530" s="2">
        <v>67545000</v>
      </c>
      <c r="D3530" s="2">
        <v>123000000</v>
      </c>
      <c r="E3530" t="s">
        <v>27</v>
      </c>
      <c r="F3530" s="2">
        <v>21000000</v>
      </c>
      <c r="G3530" s="1">
        <f>D3530/$C$3</f>
        <v>1.2367873653824826</v>
      </c>
      <c r="H3530" s="1">
        <f>F3530/$C$3</f>
        <v>0.21115881847993603</v>
      </c>
      <c r="I3530" s="1">
        <f>$B$3/G3530</f>
        <v>5.3606627829268287</v>
      </c>
      <c r="J3530" s="1">
        <f>$B$3/H3530</f>
        <v>31.39816772857143</v>
      </c>
      <c r="K3530" s="4">
        <v>2257000000</v>
      </c>
      <c r="L3530" s="4">
        <v>1021000000</v>
      </c>
      <c r="M3530" s="1">
        <f>(K3530-L3530)/C3530</f>
        <v>18.298911836553408</v>
      </c>
      <c r="N3530" s="1">
        <f>B3530/M3530</f>
        <v>2.3859342233009708</v>
      </c>
      <c r="O3530" s="4">
        <v>1236000000</v>
      </c>
      <c r="P3530" s="1">
        <f>F3530/O3530*100</f>
        <v>1.6990291262135921</v>
      </c>
      <c r="Q3530" s="1">
        <f>D3530/O3530*100</f>
        <v>9.9514563106796121</v>
      </c>
      <c r="R3530" s="1">
        <f>B3530/S3530</f>
        <v>2.3975729268292683</v>
      </c>
      <c r="S3530" s="1">
        <f>($O3530+$O3530*($Q3530-$C$1)/$C$1)/$C3530</f>
        <v>18.210082167443925</v>
      </c>
      <c r="T3530" s="1">
        <f>($O3530+$O3530*($Q3530+T$2-$C$1)/$C$1)/$C3530</f>
        <v>21.869864534754608</v>
      </c>
      <c r="U3530" s="1">
        <f>($O3530+$O3530*($Q3530+U$2-$C$1)/$C$1)/$C3530</f>
        <v>20.039973351099267</v>
      </c>
      <c r="V3530" s="1">
        <f>($O3530+$O3530*($Q3530+V$2-$C$1)/$C$1)/$C3530</f>
        <v>18.210082167443925</v>
      </c>
      <c r="AA3530"/>
      <c r="AB3530"/>
    </row>
    <row r="3531" spans="1:28" hidden="1" x14ac:dyDescent="0.2">
      <c r="A3531" t="s">
        <v>3624</v>
      </c>
      <c r="B3531" s="5">
        <v>4.17</v>
      </c>
      <c r="C3531" s="2">
        <v>23740005</v>
      </c>
      <c r="D3531" s="2">
        <v>-9000000</v>
      </c>
      <c r="E3531" t="s">
        <v>686</v>
      </c>
      <c r="F3531" s="2">
        <v>-2000000</v>
      </c>
      <c r="G3531" s="1">
        <f>D3531/$C$3</f>
        <v>-9.0496636491401161E-2</v>
      </c>
      <c r="H3531" s="1">
        <f>F3531/$C$3</f>
        <v>-2.0110363664755812E-2</v>
      </c>
      <c r="I3531" s="1">
        <f>$B$3/G3531</f>
        <v>-73.262391366666662</v>
      </c>
      <c r="J3531" s="1">
        <f>$B$3/H3531</f>
        <v>-329.68076115000002</v>
      </c>
      <c r="K3531" s="3">
        <v>334000000</v>
      </c>
      <c r="L3531" s="3">
        <v>263000000</v>
      </c>
      <c r="M3531" s="1">
        <f>(K3531-L3531)/C3531</f>
        <v>2.9907323102922683</v>
      </c>
      <c r="N3531" s="1">
        <f>B3531/M3531</f>
        <v>1.3943073359154929</v>
      </c>
      <c r="O3531" s="3">
        <v>70000000</v>
      </c>
      <c r="P3531" s="1">
        <f>F3531/O3531*100</f>
        <v>-2.8571428571428572</v>
      </c>
      <c r="Q3531" s="1">
        <f>D3531/O3531*100</f>
        <v>-12.857142857142856</v>
      </c>
      <c r="R3531" s="1">
        <f>B3531/S3531</f>
        <v>-1.0999535650000003</v>
      </c>
      <c r="S3531" s="1">
        <f>($O3531+$O3531*($Q3531-$C$1)/$C$1)/$C3531</f>
        <v>-3.7910691257225921</v>
      </c>
      <c r="T3531" s="1">
        <f>($O3531+$O3531*($Q3531+T$2-$C$1)/$C$1)/$C3531</f>
        <v>-3.2013472617212999</v>
      </c>
      <c r="U3531" s="1">
        <f>($O3531+$O3531*($Q3531+U$2-$C$1)/$C$1)/$C3531</f>
        <v>-3.4962081937219462</v>
      </c>
      <c r="V3531" s="1">
        <f>($O3531+$O3531*($Q3531+V$2-$C$1)/$C$1)/$C3531</f>
        <v>-3.7910691257225921</v>
      </c>
      <c r="AA3531"/>
      <c r="AB3531"/>
    </row>
    <row r="3532" spans="1:28" hidden="1" x14ac:dyDescent="0.2">
      <c r="A3532" t="s">
        <v>3625</v>
      </c>
      <c r="B3532" s="5">
        <v>44.62</v>
      </c>
      <c r="C3532" s="2">
        <v>11769000</v>
      </c>
      <c r="D3532" s="2">
        <v>10000000</v>
      </c>
      <c r="E3532" t="s">
        <v>114</v>
      </c>
      <c r="F3532" s="2">
        <v>7000000</v>
      </c>
      <c r="G3532" s="1">
        <f>D3532/$C$3</f>
        <v>0.10055181832377906</v>
      </c>
      <c r="H3532" s="1">
        <f>F3532/$C$3</f>
        <v>7.0386272826645349E-2</v>
      </c>
      <c r="I3532" s="1">
        <f>$B$3/G3532</f>
        <v>65.936152230000005</v>
      </c>
      <c r="J3532" s="1">
        <f>$B$3/H3532</f>
        <v>94.194503185714282</v>
      </c>
      <c r="K3532" s="3">
        <v>467000000</v>
      </c>
      <c r="L3532" s="3">
        <v>168000000</v>
      </c>
      <c r="M3532" s="1">
        <f>(K3532-L3532)/C3532</f>
        <v>25.405726909677966</v>
      </c>
      <c r="N3532" s="1">
        <f>B3532/M3532</f>
        <v>1.756296923076923</v>
      </c>
      <c r="O3532" s="3">
        <v>299000000</v>
      </c>
      <c r="P3532" s="1">
        <f>F3532/O3532*100</f>
        <v>2.3411371237458192</v>
      </c>
      <c r="Q3532" s="1">
        <f>D3532/O3532*100</f>
        <v>3.3444816053511706</v>
      </c>
      <c r="R3532" s="1">
        <f>B3532/S3532</f>
        <v>5.2513278000000012</v>
      </c>
      <c r="S3532" s="1">
        <f>($O3532+$O3532*($Q3532-$C$1)/$C$1)/$C3532</f>
        <v>8.4968986319993185</v>
      </c>
      <c r="T3532" s="1">
        <f>($O3532+$O3532*($Q3532+T$2-$C$1)/$C$1)/$C3532</f>
        <v>13.57804401393491</v>
      </c>
      <c r="U3532" s="1">
        <f>($O3532+$O3532*($Q3532+U$2-$C$1)/$C$1)/$C3532</f>
        <v>11.037471322967114</v>
      </c>
      <c r="V3532" s="1">
        <f>($O3532+$O3532*($Q3532+V$2-$C$1)/$C$1)/$C3532</f>
        <v>8.4968986319993185</v>
      </c>
      <c r="AA3532"/>
      <c r="AB3532"/>
    </row>
    <row r="3533" spans="1:28" hidden="1" x14ac:dyDescent="0.2">
      <c r="A3533" t="s">
        <v>3626</v>
      </c>
      <c r="B3533" s="5">
        <v>102.83</v>
      </c>
      <c r="C3533" s="2">
        <v>29866000</v>
      </c>
      <c r="D3533" s="2">
        <v>70000000</v>
      </c>
      <c r="E3533" t="s">
        <v>27</v>
      </c>
      <c r="F3533" s="2">
        <v>17000000</v>
      </c>
      <c r="G3533" s="1">
        <f>D3533/$C$3</f>
        <v>0.70386272826645346</v>
      </c>
      <c r="H3533" s="1">
        <f>F3533/$C$3</f>
        <v>0.17093809115042441</v>
      </c>
      <c r="I3533" s="1">
        <f>$B$3/G3533</f>
        <v>9.4194503185714282</v>
      </c>
      <c r="J3533" s="1">
        <f>$B$3/H3533</f>
        <v>38.7859719</v>
      </c>
      <c r="K3533" s="3">
        <v>636000000</v>
      </c>
      <c r="L3533" s="3">
        <v>71000000</v>
      </c>
      <c r="M3533" s="1">
        <f>(K3533-L3533)/C3533</f>
        <v>18.917832987343466</v>
      </c>
      <c r="N3533" s="1">
        <f>B3533/M3533</f>
        <v>5.4356119999999999</v>
      </c>
      <c r="O3533" s="3">
        <v>565000000</v>
      </c>
      <c r="P3533" s="1">
        <f>F3533/O3533*100</f>
        <v>3.0088495575221237</v>
      </c>
      <c r="Q3533" s="1">
        <f>D3533/O3533*100</f>
        <v>12.389380530973451</v>
      </c>
      <c r="R3533" s="1">
        <f>B3533/S3533</f>
        <v>4.3873154000000003</v>
      </c>
      <c r="S3533" s="1">
        <f>($O3533+$O3533*($Q3533-$C$1)/$C$1)/$C3533</f>
        <v>23.438023170160047</v>
      </c>
      <c r="T3533" s="1">
        <f>($O3533+$O3533*($Q3533+T$2-$C$1)/$C$1)/$C3533</f>
        <v>27.221589767628743</v>
      </c>
      <c r="U3533" s="1">
        <f>($O3533+$O3533*($Q3533+U$2-$C$1)/$C$1)/$C3533</f>
        <v>25.329806468894397</v>
      </c>
      <c r="V3533" s="1">
        <f>($O3533+$O3533*($Q3533+V$2-$C$1)/$C$1)/$C3533</f>
        <v>23.438023170160047</v>
      </c>
      <c r="AA3533"/>
      <c r="AB3533"/>
    </row>
    <row r="3534" spans="1:28" hidden="1" x14ac:dyDescent="0.2">
      <c r="A3534" t="s">
        <v>3627</v>
      </c>
      <c r="B3534" s="5" t="s">
        <v>46</v>
      </c>
      <c r="C3534" s="2">
        <v>17929000</v>
      </c>
      <c r="D3534" s="2">
        <v>-6000000</v>
      </c>
      <c r="E3534" t="s">
        <v>201</v>
      </c>
      <c r="F3534" s="2">
        <v>-2000000</v>
      </c>
      <c r="G3534" s="1">
        <f>D3534/$C$3</f>
        <v>-6.0331090994267443E-2</v>
      </c>
      <c r="H3534" s="1">
        <f>F3534/$C$3</f>
        <v>-2.0110363664755812E-2</v>
      </c>
      <c r="I3534" s="1">
        <f>$B$3/G3534</f>
        <v>-109.89358704999999</v>
      </c>
      <c r="J3534" s="1">
        <f>$B$3/H3534</f>
        <v>-329.68076115000002</v>
      </c>
      <c r="K3534" s="3">
        <v>63000000</v>
      </c>
      <c r="L3534" s="3">
        <v>36000000</v>
      </c>
      <c r="M3534" s="1">
        <f>(K3534-L3534)/C3534</f>
        <v>1.505940097049473</v>
      </c>
      <c r="N3534" s="1" t="e">
        <f>B3534/M3534</f>
        <v>#VALUE!</v>
      </c>
      <c r="O3534" s="3">
        <v>28000000</v>
      </c>
      <c r="P3534" s="1">
        <f>F3534/O3534*100</f>
        <v>-7.1428571428571423</v>
      </c>
      <c r="Q3534" s="1">
        <f>D3534/O3534*100</f>
        <v>-21.428571428571427</v>
      </c>
      <c r="R3534" s="1" t="e">
        <f>B3534/S3534</f>
        <v>#VALUE!</v>
      </c>
      <c r="S3534" s="1">
        <f>($O3534+$O3534*($Q3534-$C$1)/$C$1)/$C3534</f>
        <v>-3.3465335489988286</v>
      </c>
      <c r="T3534" s="1">
        <f>($O3534+$O3534*($Q3534+T$2-$C$1)/$C$1)/$C3534</f>
        <v>-3.0341904177589378</v>
      </c>
      <c r="U3534" s="1">
        <f>($O3534+$O3534*($Q3534+U$2-$C$1)/$C$1)/$C3534</f>
        <v>-3.1903619833788834</v>
      </c>
      <c r="V3534" s="1">
        <f>($O3534+$O3534*($Q3534+V$2-$C$1)/$C$1)/$C3534</f>
        <v>-3.3465335489988286</v>
      </c>
      <c r="AA3534"/>
      <c r="AB3534"/>
    </row>
    <row r="3535" spans="1:28" hidden="1" x14ac:dyDescent="0.2">
      <c r="A3535" t="s">
        <v>3628</v>
      </c>
      <c r="B3535" s="5">
        <v>3.74</v>
      </c>
      <c r="C3535" s="2">
        <v>6905248</v>
      </c>
      <c r="D3535" s="2">
        <v>2000000</v>
      </c>
      <c r="E3535" t="s">
        <v>27</v>
      </c>
      <c r="F3535" s="2">
        <v>2000000</v>
      </c>
      <c r="G3535" s="1">
        <f>D3535/$C$3</f>
        <v>2.0110363664755812E-2</v>
      </c>
      <c r="H3535" s="1">
        <f>F3535/$C$3</f>
        <v>2.0110363664755812E-2</v>
      </c>
      <c r="I3535" s="1">
        <f>$B$3/G3535</f>
        <v>329.68076115000002</v>
      </c>
      <c r="J3535" s="1">
        <f>$B$3/H3535</f>
        <v>329.68076115000002</v>
      </c>
      <c r="K3535" s="3">
        <v>28000000</v>
      </c>
      <c r="L3535" s="3">
        <v>21000000</v>
      </c>
      <c r="M3535" s="1">
        <f>(K3535-L3535)/C3535</f>
        <v>1.0137217374379601</v>
      </c>
      <c r="N3535" s="1">
        <f>B3535/M3535</f>
        <v>3.6893753600000005</v>
      </c>
      <c r="O3535" s="3">
        <v>6000000</v>
      </c>
      <c r="P3535" s="1">
        <f>F3535/O3535*100</f>
        <v>33.333333333333329</v>
      </c>
      <c r="Q3535" s="1">
        <f>D3535/O3535*100</f>
        <v>33.333333333333329</v>
      </c>
      <c r="R3535" s="1">
        <f>B3535/S3535</f>
        <v>1.2912813760000004</v>
      </c>
      <c r="S3535" s="1">
        <f>($O3535+$O3535*($Q3535-$C$1)/$C$1)/$C3535</f>
        <v>2.8963478212513145</v>
      </c>
      <c r="T3535" s="1">
        <f>($O3535+$O3535*($Q3535+T$2-$C$1)/$C$1)/$C3535</f>
        <v>3.0701286905263934</v>
      </c>
      <c r="U3535" s="1">
        <f>($O3535+$O3535*($Q3535+U$2-$C$1)/$C$1)/$C3535</f>
        <v>2.9832382558888537</v>
      </c>
      <c r="V3535" s="1">
        <f>($O3535+$O3535*($Q3535+V$2-$C$1)/$C$1)/$C3535</f>
        <v>2.8963478212513145</v>
      </c>
      <c r="AA3535"/>
      <c r="AB3535"/>
    </row>
    <row r="3536" spans="1:28" hidden="1" x14ac:dyDescent="0.2">
      <c r="A3536" t="s">
        <v>3629</v>
      </c>
      <c r="B3536" s="5">
        <v>8.35</v>
      </c>
      <c r="C3536" s="2">
        <v>1885488</v>
      </c>
      <c r="D3536" s="2">
        <v>0.84</v>
      </c>
      <c r="E3536" t="s">
        <v>27</v>
      </c>
      <c r="F3536" s="2">
        <v>0.27</v>
      </c>
      <c r="G3536" s="1">
        <f>D3536/$C$3</f>
        <v>8.4463527391974405E-9</v>
      </c>
      <c r="H3536" s="1">
        <f>F3536/$C$3</f>
        <v>2.714899094742035E-9</v>
      </c>
      <c r="I3536" s="1">
        <f>$B$3/G3536</f>
        <v>784954193.21428585</v>
      </c>
      <c r="J3536" s="1">
        <f>$B$3/H3536</f>
        <v>2442079712.2222219</v>
      </c>
      <c r="K3536" s="3">
        <v>22000000</v>
      </c>
      <c r="L3536" s="3">
        <v>10000000</v>
      </c>
      <c r="M3536" s="1">
        <f>(K3536-L3536)/C3536</f>
        <v>6.3644000916473615</v>
      </c>
      <c r="N3536" s="1">
        <f>B3536/M3536</f>
        <v>1.3119854</v>
      </c>
      <c r="O3536" s="3">
        <v>9000000</v>
      </c>
      <c r="P3536" s="1">
        <f>F3536/O3536*100</f>
        <v>3.0000000000000005E-6</v>
      </c>
      <c r="Q3536" s="1">
        <f>D3536/O3536*100</f>
        <v>9.3333333333333343E-6</v>
      </c>
      <c r="R3536" s="1">
        <f>B3536/S3536</f>
        <v>1874264.857059736</v>
      </c>
      <c r="S3536" s="1">
        <f>($O3536+$O3536*($Q3536-$C$1)/$C$1)/$C3536</f>
        <v>4.4550800643507297E-6</v>
      </c>
      <c r="T3536" s="1">
        <f>($O3536+$O3536*($Q3536+T$2-$C$1)/$C$1)/$C3536</f>
        <v>0.9546644688271686</v>
      </c>
      <c r="U3536" s="1">
        <f>($O3536+$O3536*($Q3536+U$2-$C$1)/$C$1)/$C3536</f>
        <v>0.47733446195361645</v>
      </c>
      <c r="V3536" s="1">
        <f>($O3536+$O3536*($Q3536+V$2-$C$1)/$C$1)/$C3536</f>
        <v>4.4550800643507297E-6</v>
      </c>
      <c r="AA3536"/>
      <c r="AB3536"/>
    </row>
    <row r="3537" spans="1:28" hidden="1" x14ac:dyDescent="0.2">
      <c r="A3537" t="s">
        <v>3630</v>
      </c>
      <c r="B3537" s="5">
        <v>125.81</v>
      </c>
      <c r="C3537" s="2">
        <v>236292889</v>
      </c>
      <c r="D3537" s="2">
        <v>1341000000</v>
      </c>
      <c r="E3537" t="s">
        <v>27</v>
      </c>
      <c r="F3537" s="2">
        <v>367000000</v>
      </c>
      <c r="G3537" s="1">
        <f>D3537/$C$3</f>
        <v>13.483998837218772</v>
      </c>
      <c r="H3537" s="1">
        <f>F3537/$C$3</f>
        <v>3.6902517324826918</v>
      </c>
      <c r="I3537" s="1">
        <f>$B$3/G3537</f>
        <v>0.49169390178970918</v>
      </c>
      <c r="J3537" s="1">
        <f>$B$3/H3537</f>
        <v>1.7966254013623977</v>
      </c>
      <c r="K3537" s="4">
        <v>18064000000</v>
      </c>
      <c r="L3537" s="4">
        <v>12709000000</v>
      </c>
      <c r="M3537" s="1">
        <f>(K3537-L3537)/C3537</f>
        <v>22.662552490100538</v>
      </c>
      <c r="N3537" s="1">
        <f>B3537/M3537</f>
        <v>5.5514488076732027</v>
      </c>
      <c r="O3537" s="4">
        <v>5247000000</v>
      </c>
      <c r="P3537" s="1">
        <f>F3537/O3537*100</f>
        <v>6.9944730322088811</v>
      </c>
      <c r="Q3537" s="1">
        <f>D3537/O3537*100</f>
        <v>25.557461406518012</v>
      </c>
      <c r="R3537" s="1">
        <f>B3537/S3537</f>
        <v>2.2168537185003725</v>
      </c>
      <c r="S3537" s="1">
        <f>($O3537+$O3537*($Q3537-$C$1)/$C$1)/$C3537</f>
        <v>56.75160203403329</v>
      </c>
      <c r="T3537" s="1">
        <f>($O3537+$O3537*($Q3537+T$2-$C$1)/$C$1)/$C3537</f>
        <v>61.192700555622736</v>
      </c>
      <c r="U3537" s="1">
        <f>($O3537+$O3537*($Q3537+U$2-$C$1)/$C$1)/$C3537</f>
        <v>58.972151294828009</v>
      </c>
      <c r="V3537" s="1">
        <f>($O3537+$O3537*($Q3537+V$2-$C$1)/$C$1)/$C3537</f>
        <v>56.75160203403329</v>
      </c>
      <c r="AA3537"/>
      <c r="AB3537"/>
    </row>
    <row r="3538" spans="1:28" hidden="1" x14ac:dyDescent="0.2">
      <c r="A3538" t="s">
        <v>3631</v>
      </c>
      <c r="B3538" s="5">
        <v>16.02</v>
      </c>
      <c r="C3538" s="2">
        <v>135649710</v>
      </c>
      <c r="D3538" s="2">
        <v>58000000</v>
      </c>
      <c r="E3538" t="s">
        <v>27</v>
      </c>
      <c r="F3538" s="2">
        <v>27000000</v>
      </c>
      <c r="G3538" s="1">
        <f>D3538/$C$3</f>
        <v>0.58320054627791862</v>
      </c>
      <c r="H3538" s="1">
        <f>F3538/$C$3</f>
        <v>0.27148990947420348</v>
      </c>
      <c r="I3538" s="1">
        <f>$B$3/G3538</f>
        <v>11.368302108620689</v>
      </c>
      <c r="J3538" s="1">
        <f>$B$3/H3538</f>
        <v>24.420797122222222</v>
      </c>
      <c r="K3538" s="4">
        <v>4365000000</v>
      </c>
      <c r="L3538" s="4">
        <v>2629000000</v>
      </c>
      <c r="M3538" s="1">
        <f>(K3538-L3538)/C3538</f>
        <v>12.797668347392706</v>
      </c>
      <c r="N3538" s="1">
        <f>B3538/M3538</f>
        <v>1.2517905266129032</v>
      </c>
      <c r="O3538" s="4">
        <v>1732000000</v>
      </c>
      <c r="P3538" s="1">
        <f>F3538/O3538*100</f>
        <v>1.5588914549653581</v>
      </c>
      <c r="Q3538" s="1">
        <f>D3538/O3538*100</f>
        <v>3.3487297921478061</v>
      </c>
      <c r="R3538" s="1">
        <f>B3538/S3538</f>
        <v>3.7467385417241377</v>
      </c>
      <c r="S3538" s="1">
        <f>($O3538+$O3538*($Q3538-$C$1)/$C$1)/$C3538</f>
        <v>4.2757186874929554</v>
      </c>
      <c r="T3538" s="1">
        <f>($O3538+$O3538*($Q3538+T$2-$C$1)/$C$1)/$C3538</f>
        <v>6.8293548139542644</v>
      </c>
      <c r="U3538" s="1">
        <f>($O3538+$O3538*($Q3538+U$2-$C$1)/$C$1)/$C3538</f>
        <v>5.5525367507236103</v>
      </c>
      <c r="V3538" s="1">
        <f>($O3538+$O3538*($Q3538+V$2-$C$1)/$C$1)/$C3538</f>
        <v>4.2757186874929554</v>
      </c>
      <c r="AA3538"/>
      <c r="AB3538"/>
    </row>
    <row r="3539" spans="1:28" hidden="1" x14ac:dyDescent="0.2">
      <c r="A3539" t="s">
        <v>3632</v>
      </c>
      <c r="B3539" s="5">
        <v>105.31</v>
      </c>
      <c r="C3539" s="2">
        <v>66213000</v>
      </c>
      <c r="D3539" s="2">
        <v>154000000</v>
      </c>
      <c r="E3539" t="s">
        <v>27</v>
      </c>
      <c r="F3539" s="2">
        <v>83000000</v>
      </c>
      <c r="G3539" s="1">
        <f>D3539/$C$3</f>
        <v>1.5484980021861976</v>
      </c>
      <c r="H3539" s="1">
        <f>F3539/$C$3</f>
        <v>0.83458009208736628</v>
      </c>
      <c r="I3539" s="1">
        <f>$B$3/G3539</f>
        <v>4.2815683266233764</v>
      </c>
      <c r="J3539" s="1">
        <f>$B$3/H3539</f>
        <v>7.9441147265060241</v>
      </c>
      <c r="K3539" s="4">
        <v>3500000000</v>
      </c>
      <c r="L3539" s="4">
        <v>2554000000</v>
      </c>
      <c r="M3539" s="1">
        <f>(K3539-L3539)/C3539</f>
        <v>14.28722456315225</v>
      </c>
      <c r="N3539" s="1">
        <f>B3539/M3539</f>
        <v>7.3709207505285415</v>
      </c>
      <c r="O3539" s="3">
        <v>947000000</v>
      </c>
      <c r="P3539" s="1">
        <f>F3539/O3539*100</f>
        <v>8.7645195353748679</v>
      </c>
      <c r="Q3539" s="1">
        <f>D3539/O3539*100</f>
        <v>16.261879619852166</v>
      </c>
      <c r="R3539" s="1">
        <f>B3539/S3539</f>
        <v>4.5278513181818179</v>
      </c>
      <c r="S3539" s="1">
        <f>($O3539+$O3539*($Q3539-$C$1)/$C$1)/$C3539</f>
        <v>23.258272544666458</v>
      </c>
      <c r="T3539" s="1">
        <f>($O3539+$O3539*($Q3539+T$2-$C$1)/$C$1)/$C3539</f>
        <v>26.118738012172841</v>
      </c>
      <c r="U3539" s="1">
        <f>($O3539+$O3539*($Q3539+U$2-$C$1)/$C$1)/$C3539</f>
        <v>24.688505278419651</v>
      </c>
      <c r="V3539" s="1">
        <f>($O3539+$O3539*($Q3539+V$2-$C$1)/$C$1)/$C3539</f>
        <v>23.258272544666458</v>
      </c>
      <c r="AA3539"/>
      <c r="AB3539"/>
    </row>
    <row r="3540" spans="1:28" hidden="1" x14ac:dyDescent="0.2">
      <c r="A3540" t="s">
        <v>3633</v>
      </c>
      <c r="B3540" s="5">
        <v>36.53</v>
      </c>
      <c r="C3540" s="2">
        <v>731151000</v>
      </c>
      <c r="D3540" s="2">
        <v>1827000000</v>
      </c>
      <c r="E3540" t="s">
        <v>27</v>
      </c>
      <c r="F3540" s="2">
        <v>475000000</v>
      </c>
      <c r="G3540" s="1">
        <f>D3540/$C$3</f>
        <v>18.370817207754435</v>
      </c>
      <c r="H3540" s="1">
        <f>F3540/$C$3</f>
        <v>4.7762113703795057</v>
      </c>
      <c r="I3540" s="1">
        <f>$B$3/G3540</f>
        <v>0.36089847963875205</v>
      </c>
      <c r="J3540" s="1">
        <f>$B$3/H3540</f>
        <v>1.3881295206315789</v>
      </c>
      <c r="K3540" s="4">
        <v>44559000000</v>
      </c>
      <c r="L3540" s="4">
        <v>32657000000</v>
      </c>
      <c r="M3540" s="1">
        <f>(K3540-L3540)/C3540</f>
        <v>16.278443167006543</v>
      </c>
      <c r="N3540" s="1">
        <f>B3540/M3540</f>
        <v>2.2440720912451688</v>
      </c>
      <c r="O3540" s="4">
        <v>11902000000</v>
      </c>
      <c r="P3540" s="1">
        <f>F3540/O3540*100</f>
        <v>3.9909258948075954</v>
      </c>
      <c r="Q3540" s="1">
        <f>D3540/O3540*100</f>
        <v>15.350361283817845</v>
      </c>
      <c r="R3540" s="1">
        <f>B3540/S3540</f>
        <v>1.4619018078817736</v>
      </c>
      <c r="S3540" s="1">
        <f>($O3540+$O3540*($Q3540-$C$1)/$C$1)/$C3540</f>
        <v>24.987998375164636</v>
      </c>
      <c r="T3540" s="1">
        <f>($O3540+$O3540*($Q3540+T$2-$C$1)/$C$1)/$C3540</f>
        <v>28.243687008565946</v>
      </c>
      <c r="U3540" s="1">
        <f>($O3540+$O3540*($Q3540+U$2-$C$1)/$C$1)/$C3540</f>
        <v>26.615842691865293</v>
      </c>
      <c r="V3540" s="1">
        <f>($O3540+$O3540*($Q3540+V$2-$C$1)/$C$1)/$C3540</f>
        <v>24.987998375164636</v>
      </c>
      <c r="AA3540"/>
      <c r="AB3540"/>
    </row>
    <row r="3541" spans="1:28" hidden="1" x14ac:dyDescent="0.2">
      <c r="A3541" t="s">
        <v>3634</v>
      </c>
      <c r="B3541" s="5">
        <v>36.19</v>
      </c>
      <c r="C3541" s="2">
        <v>45645000</v>
      </c>
      <c r="D3541" s="2">
        <v>66000000</v>
      </c>
      <c r="E3541" t="s">
        <v>27</v>
      </c>
      <c r="F3541" s="2">
        <v>25000000</v>
      </c>
      <c r="G3541" s="1">
        <f>D3541/$C$3</f>
        <v>0.66364200093694181</v>
      </c>
      <c r="H3541" s="1">
        <f>F3541/$C$3</f>
        <v>0.25137954580944766</v>
      </c>
      <c r="I3541" s="1">
        <f>$B$3/G3541</f>
        <v>9.9903260954545452</v>
      </c>
      <c r="J3541" s="1">
        <f>$B$3/H3541</f>
        <v>26.374460892000002</v>
      </c>
      <c r="K3541" s="4">
        <v>4118000000</v>
      </c>
      <c r="L3541" s="4">
        <v>2967000000</v>
      </c>
      <c r="M3541" s="1">
        <f>(K3541-L3541)/C3541</f>
        <v>25.216343520648483</v>
      </c>
      <c r="N3541" s="1">
        <f>B3541/M3541</f>
        <v>1.4351803214596002</v>
      </c>
      <c r="O3541" s="4">
        <v>1094000000</v>
      </c>
      <c r="P3541" s="1">
        <f>F3541/O3541*100</f>
        <v>2.2851919561243146</v>
      </c>
      <c r="Q3541" s="1">
        <f>D3541/O3541*100</f>
        <v>6.0329067641681906</v>
      </c>
      <c r="R3541" s="1">
        <f>B3541/S3541</f>
        <v>2.5028674999999994</v>
      </c>
      <c r="S3541" s="1">
        <f>($O3541+$O3541*($Q3541-$C$1)/$C$1)/$C3541</f>
        <v>14.459415050936578</v>
      </c>
      <c r="T3541" s="1">
        <f>($O3541+$O3541*($Q3541+T$2-$C$1)/$C$1)/$C3541</f>
        <v>19.252930222368278</v>
      </c>
      <c r="U3541" s="1">
        <f>($O3541+$O3541*($Q3541+U$2-$C$1)/$C$1)/$C3541</f>
        <v>16.856172636652428</v>
      </c>
      <c r="V3541" s="1">
        <f>($O3541+$O3541*($Q3541+V$2-$C$1)/$C$1)/$C3541</f>
        <v>14.459415050936578</v>
      </c>
      <c r="AA3541"/>
      <c r="AB3541"/>
    </row>
    <row r="3542" spans="1:28" hidden="1" x14ac:dyDescent="0.2">
      <c r="A3542" t="s">
        <v>3635</v>
      </c>
      <c r="B3542" s="5">
        <v>2.04</v>
      </c>
      <c r="C3542" s="2">
        <v>6186119</v>
      </c>
      <c r="D3542" s="2">
        <v>-16000000</v>
      </c>
      <c r="E3542" t="s">
        <v>27</v>
      </c>
      <c r="F3542" s="2">
        <v>-2000000</v>
      </c>
      <c r="G3542" s="1">
        <f>D3542/$C$3</f>
        <v>-0.1608829093180465</v>
      </c>
      <c r="H3542" s="1">
        <f>F3542/$C$3</f>
        <v>-2.0110363664755812E-2</v>
      </c>
      <c r="I3542" s="1">
        <f>$B$3/G3542</f>
        <v>-41.210095143750003</v>
      </c>
      <c r="J3542" s="1">
        <f>$B$3/H3542</f>
        <v>-329.68076115000002</v>
      </c>
      <c r="K3542" s="3">
        <v>23000000</v>
      </c>
      <c r="L3542" s="3">
        <v>7000000</v>
      </c>
      <c r="M3542" s="1">
        <f>(K3542-L3542)/C3542</f>
        <v>2.586435857441475</v>
      </c>
      <c r="N3542" s="1">
        <f>B3542/M3542</f>
        <v>0.78873017249999999</v>
      </c>
      <c r="O3542" s="3">
        <v>15000000</v>
      </c>
      <c r="P3542" s="1">
        <f>F3542/O3542*100</f>
        <v>-13.333333333333334</v>
      </c>
      <c r="Q3542" s="1">
        <f>D3542/O3542*100</f>
        <v>-106.66666666666667</v>
      </c>
      <c r="R3542" s="1">
        <f>B3542/S3542</f>
        <v>-7.8873017249999997E-2</v>
      </c>
      <c r="S3542" s="1">
        <f>($O3542+$O3542*($Q3542-$C$1)/$C$1)/$C3542</f>
        <v>-25.864358574414752</v>
      </c>
      <c r="T3542" s="1">
        <f>($O3542+$O3542*($Q3542+T$2-$C$1)/$C$1)/$C3542</f>
        <v>-25.379401851144472</v>
      </c>
      <c r="U3542" s="1">
        <f>($O3542+$O3542*($Q3542+U$2-$C$1)/$C$1)/$C3542</f>
        <v>-25.621880212779612</v>
      </c>
      <c r="V3542" s="1">
        <f>($O3542+$O3542*($Q3542+V$2-$C$1)/$C$1)/$C3542</f>
        <v>-25.864358574414752</v>
      </c>
      <c r="AA3542"/>
      <c r="AB3542"/>
    </row>
    <row r="3543" spans="1:28" hidden="1" x14ac:dyDescent="0.2">
      <c r="A3543" t="s">
        <v>3636</v>
      </c>
      <c r="B3543" s="5">
        <v>1.25</v>
      </c>
      <c r="C3543" s="2">
        <v>293238858</v>
      </c>
      <c r="D3543" s="2">
        <v>-218000000</v>
      </c>
      <c r="E3543" t="s">
        <v>27</v>
      </c>
      <c r="F3543" s="2">
        <v>-218000000</v>
      </c>
      <c r="G3543" s="1">
        <f>D3543/$C$3</f>
        <v>-2.1920296394583838</v>
      </c>
      <c r="H3543" s="1">
        <f>F3543/$C$3</f>
        <v>-2.1920296394583838</v>
      </c>
      <c r="I3543" s="1">
        <f>$B$3/G3543</f>
        <v>-3.0245941389908255</v>
      </c>
      <c r="J3543" s="1">
        <f>$B$3/H3543</f>
        <v>-3.0245941389908255</v>
      </c>
      <c r="K3543" s="4">
        <v>3636000000</v>
      </c>
      <c r="L3543" s="4">
        <v>2078000000</v>
      </c>
      <c r="M3543" s="1">
        <f>(K3543-L3543)/C3543</f>
        <v>5.3130748449443219</v>
      </c>
      <c r="N3543" s="1">
        <f>B3543/M3543</f>
        <v>0.23526866014120668</v>
      </c>
      <c r="O3543" s="4">
        <v>1558000000</v>
      </c>
      <c r="P3543" s="1">
        <f>F3543/O3543*100</f>
        <v>-13.992297817715018</v>
      </c>
      <c r="Q3543" s="1">
        <f>D3543/O3543*100</f>
        <v>-13.992297817715018</v>
      </c>
      <c r="R3543" s="1">
        <f>B3543/S3543</f>
        <v>-0.16814154701834863</v>
      </c>
      <c r="S3543" s="1">
        <f>($O3543+$O3543*($Q3543-$C$1)/$C$1)/$C3543</f>
        <v>-7.4342125558270995</v>
      </c>
      <c r="T3543" s="1">
        <f>($O3543+$O3543*($Q3543+T$2-$C$1)/$C$1)/$C3543</f>
        <v>-6.3715975868382353</v>
      </c>
      <c r="U3543" s="1">
        <f>($O3543+$O3543*($Q3543+U$2-$C$1)/$C$1)/$C3543</f>
        <v>-6.9029050713326674</v>
      </c>
      <c r="V3543" s="1">
        <f>($O3543+$O3543*($Q3543+V$2-$C$1)/$C$1)/$C3543</f>
        <v>-7.4342125558270995</v>
      </c>
      <c r="AA3543"/>
      <c r="AB3543"/>
    </row>
    <row r="3544" spans="1:28" hidden="1" x14ac:dyDescent="0.2">
      <c r="A3544" t="s">
        <v>3637</v>
      </c>
      <c r="B3544" s="5">
        <v>13.21</v>
      </c>
      <c r="C3544" s="2">
        <v>44703000</v>
      </c>
      <c r="D3544" s="2">
        <v>43000000</v>
      </c>
      <c r="E3544" t="s">
        <v>27</v>
      </c>
      <c r="F3544" s="2">
        <v>-2000000</v>
      </c>
      <c r="G3544" s="1">
        <f>D3544/$C$3</f>
        <v>0.43237281879224998</v>
      </c>
      <c r="H3544" s="1">
        <f>F3544/$C$3</f>
        <v>-2.0110363664755812E-2</v>
      </c>
      <c r="I3544" s="1">
        <f>$B$3/G3544</f>
        <v>15.333988890697675</v>
      </c>
      <c r="J3544" s="1">
        <f>$B$3/H3544</f>
        <v>-329.68076115000002</v>
      </c>
      <c r="K3544" s="4">
        <v>5268000000</v>
      </c>
      <c r="L3544" s="4">
        <v>3405000000</v>
      </c>
      <c r="M3544" s="1">
        <f>(K3544-L3544)/C3544</f>
        <v>41.675055365411716</v>
      </c>
      <c r="N3544" s="1">
        <f>B3544/M3544</f>
        <v>0.31697618357487928</v>
      </c>
      <c r="O3544" s="4">
        <v>1862000000</v>
      </c>
      <c r="P3544" s="1">
        <f>F3544/O3544*100</f>
        <v>-0.10741138560687433</v>
      </c>
      <c r="Q3544" s="1">
        <f>D3544/O3544*100</f>
        <v>2.3093447905477982</v>
      </c>
      <c r="R3544" s="1">
        <f>B3544/S3544</f>
        <v>1.3733177441860465</v>
      </c>
      <c r="S3544" s="1">
        <f>($O3544+$O3544*($Q3544-$C$1)/$C$1)/$C3544</f>
        <v>9.6190412276580997</v>
      </c>
      <c r="T3544" s="1">
        <f>($O3544+$O3544*($Q3544+T$2-$C$1)/$C$1)/$C3544</f>
        <v>17.949578328076417</v>
      </c>
      <c r="U3544" s="1">
        <f>($O3544+$O3544*($Q3544+U$2-$C$1)/$C$1)/$C3544</f>
        <v>13.784309777867257</v>
      </c>
      <c r="V3544" s="1">
        <f>($O3544+$O3544*($Q3544+V$2-$C$1)/$C$1)/$C3544</f>
        <v>9.6190412276580997</v>
      </c>
      <c r="AA3544"/>
      <c r="AB3544"/>
    </row>
    <row r="3545" spans="1:28" hidden="1" x14ac:dyDescent="0.2">
      <c r="A3545" t="s">
        <v>3638</v>
      </c>
      <c r="B3545" s="5">
        <v>9.93</v>
      </c>
      <c r="C3545" s="2">
        <v>50623665</v>
      </c>
      <c r="D3545" s="2">
        <v>-46000000</v>
      </c>
      <c r="E3545" t="s">
        <v>27</v>
      </c>
      <c r="F3545" s="2">
        <v>-21000000</v>
      </c>
      <c r="G3545" s="1">
        <f>D3545/$C$3</f>
        <v>-0.46253836428938372</v>
      </c>
      <c r="H3545" s="1">
        <f>F3545/$C$3</f>
        <v>-0.21115881847993603</v>
      </c>
      <c r="I3545" s="1">
        <f>$B$3/G3545</f>
        <v>-14.333946136956522</v>
      </c>
      <c r="J3545" s="1">
        <f>$B$3/H3545</f>
        <v>-31.39816772857143</v>
      </c>
      <c r="K3545" s="3">
        <v>260000000</v>
      </c>
      <c r="L3545" s="3">
        <v>105000000</v>
      </c>
      <c r="M3545" s="1">
        <f>(K3545-L3545)/C3545</f>
        <v>3.0618091361026507</v>
      </c>
      <c r="N3545" s="1">
        <f>B3545/M3545</f>
        <v>3.2431806029032257</v>
      </c>
      <c r="O3545" s="3">
        <v>156000000</v>
      </c>
      <c r="P3545" s="1">
        <f>F3545/O3545*100</f>
        <v>-13.461538461538462</v>
      </c>
      <c r="Q3545" s="1">
        <f>D3545/O3545*100</f>
        <v>-29.487179487179489</v>
      </c>
      <c r="R3545" s="1">
        <f>B3545/S3545</f>
        <v>-1.0928108553260869</v>
      </c>
      <c r="S3545" s="1">
        <f>($O3545+$O3545*($Q3545-$C$1)/$C$1)/$C3545</f>
        <v>-9.0866593716594792</v>
      </c>
      <c r="T3545" s="1">
        <f>($O3545+$O3545*($Q3545+T$2-$C$1)/$C$1)/$C3545</f>
        <v>-8.4703468229730099</v>
      </c>
      <c r="U3545" s="1">
        <f>($O3545+$O3545*($Q3545+U$2-$C$1)/$C$1)/$C3545</f>
        <v>-8.7785030973162446</v>
      </c>
      <c r="V3545" s="1">
        <f>($O3545+$O3545*($Q3545+V$2-$C$1)/$C$1)/$C3545</f>
        <v>-9.0866593716594792</v>
      </c>
      <c r="AA3545"/>
      <c r="AB3545"/>
    </row>
    <row r="3546" spans="1:28" hidden="1" x14ac:dyDescent="0.2">
      <c r="A3546" t="s">
        <v>3639</v>
      </c>
      <c r="B3546" s="5">
        <v>63.1</v>
      </c>
      <c r="C3546" s="2">
        <v>0</v>
      </c>
      <c r="D3546" s="2" t="s">
        <v>41</v>
      </c>
      <c r="E3546" t="s">
        <v>42</v>
      </c>
      <c r="F3546" s="2" t="s">
        <v>41</v>
      </c>
      <c r="G3546" s="1" t="e">
        <f>D3546/$C$3</f>
        <v>#VALUE!</v>
      </c>
      <c r="H3546" s="1" t="e">
        <f>F3546/$C$3</f>
        <v>#VALUE!</v>
      </c>
      <c r="I3546" s="1" t="e">
        <f>$B$3/G3546</f>
        <v>#VALUE!</v>
      </c>
      <c r="J3546" s="1" t="e">
        <f>$B$3/H3546</f>
        <v>#VALUE!</v>
      </c>
      <c r="K3546" s="2" t="s">
        <v>41</v>
      </c>
      <c r="L3546" s="2" t="s">
        <v>41</v>
      </c>
      <c r="M3546" s="1" t="e">
        <f>(K3546-L3546)/C3546</f>
        <v>#VALUE!</v>
      </c>
      <c r="N3546" s="1" t="e">
        <f>B3546/M3546</f>
        <v>#VALUE!</v>
      </c>
      <c r="O3546" s="2" t="s">
        <v>41</v>
      </c>
      <c r="P3546" s="1" t="e">
        <f>F3546/O3546*100</f>
        <v>#VALUE!</v>
      </c>
      <c r="Q3546" s="1" t="e">
        <f>D3546/O3546*100</f>
        <v>#VALUE!</v>
      </c>
      <c r="R3546" s="1" t="e">
        <f>B3546/S3546</f>
        <v>#VALUE!</v>
      </c>
      <c r="S3546" s="1" t="e">
        <f>($O3546+$O3546*($Q3546-$C$1)/$C$1)/$C3546</f>
        <v>#VALUE!</v>
      </c>
      <c r="T3546" s="1" t="e">
        <f>($O3546+$O3546*($Q3546+T$2-$C$1)/$C$1)/$C3546</f>
        <v>#VALUE!</v>
      </c>
      <c r="U3546" s="1" t="e">
        <f>($O3546+$O3546*($Q3546+U$2-$C$1)/$C$1)/$C3546</f>
        <v>#VALUE!</v>
      </c>
      <c r="V3546" s="1" t="e">
        <f>($O3546+$O3546*($Q3546+V$2-$C$1)/$C$1)/$C3546</f>
        <v>#VALUE!</v>
      </c>
      <c r="AA3546"/>
      <c r="AB3546"/>
    </row>
    <row r="3547" spans="1:28" hidden="1" x14ac:dyDescent="0.2">
      <c r="A3547" t="s">
        <v>3640</v>
      </c>
      <c r="B3547" s="5">
        <v>2.84</v>
      </c>
      <c r="C3547" s="2">
        <v>3146609</v>
      </c>
      <c r="D3547" s="2">
        <v>-10000000</v>
      </c>
      <c r="E3547" t="s">
        <v>27</v>
      </c>
      <c r="F3547" s="2">
        <v>-4000000</v>
      </c>
      <c r="G3547" s="1">
        <f>D3547/$C$3</f>
        <v>-0.10055181832377906</v>
      </c>
      <c r="H3547" s="1">
        <f>F3547/$C$3</f>
        <v>-4.0220727329511624E-2</v>
      </c>
      <c r="I3547" s="1">
        <f>$B$3/G3547</f>
        <v>-65.936152230000005</v>
      </c>
      <c r="J3547" s="1">
        <f>$B$3/H3547</f>
        <v>-164.84038057500001</v>
      </c>
      <c r="K3547" s="3">
        <v>32000000</v>
      </c>
      <c r="L3547" s="3">
        <v>11000000</v>
      </c>
      <c r="M3547" s="1">
        <f>(K3547-L3547)/C3547</f>
        <v>6.6738511203648114</v>
      </c>
      <c r="N3547" s="1">
        <f>B3547/M3547</f>
        <v>0.42554140761904763</v>
      </c>
      <c r="O3547" s="3">
        <v>21000000</v>
      </c>
      <c r="P3547" s="1">
        <f>F3547/O3547*100</f>
        <v>-19.047619047619047</v>
      </c>
      <c r="Q3547" s="1">
        <f>D3547/O3547*100</f>
        <v>-47.619047619047613</v>
      </c>
      <c r="R3547" s="1">
        <f>B3547/S3547</f>
        <v>-8.9363695600000015E-2</v>
      </c>
      <c r="S3547" s="1">
        <f>($O3547+$O3547*($Q3547-$C$1)/$C$1)/$C3547</f>
        <v>-31.780243430308619</v>
      </c>
      <c r="T3547" s="1">
        <f>($O3547+$O3547*($Q3547+T$2-$C$1)/$C$1)/$C3547</f>
        <v>-30.445473206235654</v>
      </c>
      <c r="U3547" s="1">
        <f>($O3547+$O3547*($Q3547+U$2-$C$1)/$C$1)/$C3547</f>
        <v>-31.112858318272139</v>
      </c>
      <c r="V3547" s="1">
        <f>($O3547+$O3547*($Q3547+V$2-$C$1)/$C$1)/$C3547</f>
        <v>-31.780243430308619</v>
      </c>
      <c r="AA3547"/>
      <c r="AB3547"/>
    </row>
    <row r="3548" spans="1:28" hidden="1" x14ac:dyDescent="0.2">
      <c r="A3548" t="s">
        <v>3641</v>
      </c>
      <c r="B3548" s="5">
        <v>59.1</v>
      </c>
      <c r="C3548" s="2">
        <v>5119000</v>
      </c>
      <c r="D3548" s="2">
        <v>27000000</v>
      </c>
      <c r="E3548" t="s">
        <v>27</v>
      </c>
      <c r="F3548" s="2">
        <v>8000000</v>
      </c>
      <c r="G3548" s="1">
        <f>D3548/$C$3</f>
        <v>0.27148990947420348</v>
      </c>
      <c r="H3548" s="1">
        <f>F3548/$C$3</f>
        <v>8.0441454659023248E-2</v>
      </c>
      <c r="I3548" s="1">
        <f>$B$3/G3548</f>
        <v>24.420797122222222</v>
      </c>
      <c r="J3548" s="1">
        <f>$B$3/H3548</f>
        <v>82.420190287500006</v>
      </c>
      <c r="K3548" s="3">
        <v>425000000</v>
      </c>
      <c r="L3548" s="3">
        <v>165000000</v>
      </c>
      <c r="M3548" s="1">
        <f>(K3548-L3548)/C3548</f>
        <v>50.791170150420001</v>
      </c>
      <c r="N3548" s="1">
        <f>B3548/M3548</f>
        <v>1.1635880769230771</v>
      </c>
      <c r="O3548" s="3">
        <v>260000000</v>
      </c>
      <c r="P3548" s="1">
        <f>F3548/O3548*100</f>
        <v>3.0769230769230771</v>
      </c>
      <c r="Q3548" s="1">
        <f>D3548/O3548*100</f>
        <v>10.384615384615385</v>
      </c>
      <c r="R3548" s="1">
        <f>B3548/S3548</f>
        <v>1.1204922222222222</v>
      </c>
      <c r="S3548" s="1">
        <f>($O3548+$O3548*($Q3548-$C$1)/$C$1)/$C3548</f>
        <v>52.744676694666929</v>
      </c>
      <c r="T3548" s="1">
        <f>($O3548+$O3548*($Q3548+T$2-$C$1)/$C$1)/$C3548</f>
        <v>62.902910724750924</v>
      </c>
      <c r="U3548" s="1">
        <f>($O3548+$O3548*($Q3548+U$2-$C$1)/$C$1)/$C3548</f>
        <v>57.82379370970893</v>
      </c>
      <c r="V3548" s="1">
        <f>($O3548+$O3548*($Q3548+V$2-$C$1)/$C$1)/$C3548</f>
        <v>52.744676694666929</v>
      </c>
      <c r="AA3548"/>
      <c r="AB3548"/>
    </row>
    <row r="3549" spans="1:28" hidden="1" x14ac:dyDescent="0.2">
      <c r="A3549" t="s">
        <v>3642</v>
      </c>
      <c r="B3549" s="5">
        <v>35.72</v>
      </c>
      <c r="C3549" s="2">
        <v>126632000</v>
      </c>
      <c r="D3549" s="2">
        <v>109000000</v>
      </c>
      <c r="E3549" t="s">
        <v>30</v>
      </c>
      <c r="F3549" s="2">
        <v>29000000</v>
      </c>
      <c r="G3549" s="1">
        <f>D3549/$C$3</f>
        <v>1.0960148197291919</v>
      </c>
      <c r="H3549" s="1">
        <f>F3549/$C$3</f>
        <v>0.29160027313895931</v>
      </c>
      <c r="I3549" s="1">
        <f>$B$3/G3549</f>
        <v>6.049188277981651</v>
      </c>
      <c r="J3549" s="1">
        <f>$B$3/H3549</f>
        <v>22.736604217241378</v>
      </c>
      <c r="K3549" s="4">
        <v>2595000000</v>
      </c>
      <c r="L3549" s="3">
        <v>904000000</v>
      </c>
      <c r="M3549" s="1">
        <f>(K3549-L3549)/C3549</f>
        <v>13.353654684439952</v>
      </c>
      <c r="N3549" s="1">
        <f>B3549/M3549</f>
        <v>2.6749231460674157</v>
      </c>
      <c r="O3549" s="3">
        <v>-115000000</v>
      </c>
      <c r="P3549" s="1">
        <f>F3549/O3549*100</f>
        <v>-25.217391304347824</v>
      </c>
      <c r="Q3549" s="1">
        <f>D3549/O3549*100</f>
        <v>-94.782608695652172</v>
      </c>
      <c r="R3549" s="1">
        <f>B3549/S3549</f>
        <v>4.1498119633027528</v>
      </c>
      <c r="S3549" s="1">
        <f>($O3549+$O3549*($Q3549-$C$1)/$C$1)/$C3549</f>
        <v>8.6076189272853618</v>
      </c>
      <c r="T3549" s="1">
        <f>($O3549+$O3549*($Q3549+T$2-$C$1)/$C$1)/$C3549</f>
        <v>8.4259902710215435</v>
      </c>
      <c r="U3549" s="1">
        <f>($O3549+$O3549*($Q3549+U$2-$C$1)/$C$1)/$C3549</f>
        <v>8.5168045991534527</v>
      </c>
      <c r="V3549" s="1">
        <f>($O3549+$O3549*($Q3549+V$2-$C$1)/$C$1)/$C3549</f>
        <v>8.6076189272853618</v>
      </c>
      <c r="AA3549"/>
      <c r="AB3549"/>
    </row>
    <row r="3550" spans="1:28" hidden="1" x14ac:dyDescent="0.2">
      <c r="A3550" t="s">
        <v>3643</v>
      </c>
      <c r="B3550" s="5">
        <v>17.329999999999998</v>
      </c>
      <c r="C3550" s="2">
        <v>14643230</v>
      </c>
      <c r="D3550" s="2">
        <v>20000000</v>
      </c>
      <c r="E3550" t="s">
        <v>27</v>
      </c>
      <c r="F3550" s="2">
        <v>6000000</v>
      </c>
      <c r="G3550" s="1">
        <f>D3550/$C$3</f>
        <v>0.20110363664755812</v>
      </c>
      <c r="H3550" s="1">
        <f>F3550/$C$3</f>
        <v>6.0331090994267443E-2</v>
      </c>
      <c r="I3550" s="1">
        <f>$B$3/G3550</f>
        <v>32.968076115000002</v>
      </c>
      <c r="J3550" s="1">
        <f>$B$3/H3550</f>
        <v>109.89358704999999</v>
      </c>
      <c r="K3550" s="4">
        <v>1710000000</v>
      </c>
      <c r="L3550" s="4">
        <v>1474000000</v>
      </c>
      <c r="M3550" s="1">
        <f>(K3550-L3550)/C3550</f>
        <v>16.116662785464683</v>
      </c>
      <c r="N3550" s="1">
        <f>B3550/M3550</f>
        <v>1.0752846436440677</v>
      </c>
      <c r="O3550" s="3">
        <v>237000000</v>
      </c>
      <c r="P3550" s="1">
        <f>F3550/O3550*100</f>
        <v>2.5316455696202533</v>
      </c>
      <c r="Q3550" s="1">
        <f>D3550/O3550*100</f>
        <v>8.4388185654008439</v>
      </c>
      <c r="R3550" s="1">
        <f>B3550/S3550</f>
        <v>1.2688358794999999</v>
      </c>
      <c r="S3550" s="1">
        <f>($O3550+$O3550*($Q3550-$C$1)/$C$1)/$C3550</f>
        <v>13.658188801241256</v>
      </c>
      <c r="T3550" s="1">
        <f>($O3550+$O3550*($Q3550+T$2-$C$1)/$C$1)/$C3550</f>
        <v>16.895179547135434</v>
      </c>
      <c r="U3550" s="1">
        <f>($O3550+$O3550*($Q3550+U$2-$C$1)/$C$1)/$C3550</f>
        <v>15.276684174188345</v>
      </c>
      <c r="V3550" s="1">
        <f>($O3550+$O3550*($Q3550+V$2-$C$1)/$C$1)/$C3550</f>
        <v>13.658188801241256</v>
      </c>
      <c r="AA3550"/>
      <c r="AB3550"/>
    </row>
    <row r="3551" spans="1:28" hidden="1" x14ac:dyDescent="0.2">
      <c r="A3551" t="s">
        <v>3644</v>
      </c>
      <c r="B3551" s="5">
        <v>40.880000000000003</v>
      </c>
      <c r="C3551" s="2">
        <v>50811000</v>
      </c>
      <c r="D3551" s="2">
        <v>-36000000</v>
      </c>
      <c r="E3551" t="s">
        <v>61</v>
      </c>
      <c r="F3551" s="2">
        <v>33000000</v>
      </c>
      <c r="G3551" s="1">
        <f>D3551/$C$3</f>
        <v>-0.36198654596560464</v>
      </c>
      <c r="H3551" s="1">
        <f>F3551/$C$3</f>
        <v>0.33182100046847091</v>
      </c>
      <c r="I3551" s="1">
        <f>$B$3/G3551</f>
        <v>-18.315597841666666</v>
      </c>
      <c r="J3551" s="1">
        <f>$B$3/H3551</f>
        <v>19.98065219090909</v>
      </c>
      <c r="K3551" s="4">
        <v>3465000000</v>
      </c>
      <c r="L3551" s="4">
        <v>2352000000</v>
      </c>
      <c r="M3551" s="1">
        <f>(K3551-L3551)/C3551</f>
        <v>21.904705673968234</v>
      </c>
      <c r="N3551" s="1">
        <f>B3551/M3551</f>
        <v>1.8662656603773586</v>
      </c>
      <c r="O3551" s="4">
        <v>1113000000</v>
      </c>
      <c r="P3551" s="1">
        <f>F3551/O3551*100</f>
        <v>2.9649595687331538</v>
      </c>
      <c r="Q3551" s="1">
        <f>D3551/O3551*100</f>
        <v>-3.2345013477088949</v>
      </c>
      <c r="R3551" s="1">
        <f>B3551/S3551</f>
        <v>-5.7698713333333336</v>
      </c>
      <c r="S3551" s="1">
        <f>($O3551+$O3551*($Q3551-$C$1)/$C$1)/$C3551</f>
        <v>-7.0850800023616936</v>
      </c>
      <c r="T3551" s="1">
        <f>($O3551+$O3551*($Q3551+T$2-$C$1)/$C$1)/$C3551</f>
        <v>-2.7041388675680462</v>
      </c>
      <c r="U3551" s="1">
        <f>($O3551+$O3551*($Q3551+U$2-$C$1)/$C$1)/$C3551</f>
        <v>-4.8946094349648694</v>
      </c>
      <c r="V3551" s="1">
        <f>($O3551+$O3551*($Q3551+V$2-$C$1)/$C$1)/$C3551</f>
        <v>-7.0850800023616936</v>
      </c>
      <c r="AA3551"/>
      <c r="AB3551"/>
    </row>
    <row r="3552" spans="1:28" hidden="1" x14ac:dyDescent="0.2">
      <c r="A3552" t="s">
        <v>3645</v>
      </c>
      <c r="B3552" s="5">
        <v>18.12</v>
      </c>
      <c r="C3552" s="2">
        <v>32864156</v>
      </c>
      <c r="D3552" s="2">
        <v>-19000000</v>
      </c>
      <c r="E3552" t="s">
        <v>27</v>
      </c>
      <c r="F3552" s="2">
        <v>-20000000</v>
      </c>
      <c r="G3552" s="1">
        <f>D3552/$C$3</f>
        <v>-0.19104845481518024</v>
      </c>
      <c r="H3552" s="1">
        <f>F3552/$C$3</f>
        <v>-0.20110363664755812</v>
      </c>
      <c r="I3552" s="1">
        <f>$B$3/G3552</f>
        <v>-34.703238015789474</v>
      </c>
      <c r="J3552" s="1">
        <f>$B$3/H3552</f>
        <v>-32.968076115000002</v>
      </c>
      <c r="K3552" s="3">
        <v>203000000</v>
      </c>
      <c r="L3552" s="3">
        <v>21000000</v>
      </c>
      <c r="M3552" s="1">
        <f>(K3552-L3552)/C3552</f>
        <v>5.5379483958145768</v>
      </c>
      <c r="N3552" s="1">
        <f>B3552/M3552</f>
        <v>3.2719698171428573</v>
      </c>
      <c r="O3552" s="3">
        <v>182000000</v>
      </c>
      <c r="P3552" s="1">
        <f>F3552/O3552*100</f>
        <v>-10.989010989010989</v>
      </c>
      <c r="Q3552" s="1">
        <f>D3552/O3552*100</f>
        <v>-10.43956043956044</v>
      </c>
      <c r="R3552" s="1">
        <f>B3552/S3552</f>
        <v>-3.1342026669473695</v>
      </c>
      <c r="S3552" s="1">
        <f>($O3552+$O3552*($Q3552-$C$1)/$C$1)/$C3552</f>
        <v>-5.781374698927304</v>
      </c>
      <c r="T3552" s="1">
        <f>($O3552+$O3552*($Q3552+T$2-$C$1)/$C$1)/$C3552</f>
        <v>-4.673785019764388</v>
      </c>
      <c r="U3552" s="1">
        <f>($O3552+$O3552*($Q3552+U$2-$C$1)/$C$1)/$C3552</f>
        <v>-5.2275798593458456</v>
      </c>
      <c r="V3552" s="1">
        <f>($O3552+$O3552*($Q3552+V$2-$C$1)/$C$1)/$C3552</f>
        <v>-5.781374698927304</v>
      </c>
      <c r="AA3552"/>
      <c r="AB3552"/>
    </row>
    <row r="3553" spans="1:28" hidden="1" x14ac:dyDescent="0.2">
      <c r="A3553" t="s">
        <v>3646</v>
      </c>
      <c r="B3553" s="5">
        <v>10.72</v>
      </c>
      <c r="C3553" s="2">
        <v>183881917</v>
      </c>
      <c r="D3553" s="2">
        <v>27000000</v>
      </c>
      <c r="E3553" t="s">
        <v>27</v>
      </c>
      <c r="F3553" s="2">
        <v>27000000</v>
      </c>
      <c r="G3553" s="1">
        <f>D3553/$C$3</f>
        <v>0.27148990947420348</v>
      </c>
      <c r="H3553" s="1">
        <f>F3553/$C$3</f>
        <v>0.27148990947420348</v>
      </c>
      <c r="I3553" s="1">
        <f>$B$3/G3553</f>
        <v>24.420797122222222</v>
      </c>
      <c r="J3553" s="1">
        <f>$B$3/H3553</f>
        <v>24.420797122222222</v>
      </c>
      <c r="K3553" s="4">
        <v>1613000000</v>
      </c>
      <c r="L3553" s="3">
        <v>710000000</v>
      </c>
      <c r="M3553" s="1">
        <f>(K3553-L3553)/C3553</f>
        <v>4.9107602027011712</v>
      </c>
      <c r="N3553" s="1">
        <f>B3553/M3553</f>
        <v>2.1829614066888152</v>
      </c>
      <c r="O3553" s="3">
        <v>903000000</v>
      </c>
      <c r="P3553" s="1">
        <f>F3553/O3553*100</f>
        <v>2.9900332225913622</v>
      </c>
      <c r="Q3553" s="1">
        <f>D3553/O3553*100</f>
        <v>2.9900332225913622</v>
      </c>
      <c r="R3553" s="1">
        <f>B3553/S3553</f>
        <v>7.3007931490370375</v>
      </c>
      <c r="S3553" s="1">
        <f>($O3553+$O3553*($Q3553-$C$1)/$C$1)/$C3553</f>
        <v>1.4683336154255995</v>
      </c>
      <c r="T3553" s="1">
        <f>($O3553+$O3553*($Q3553+T$2-$C$1)/$C$1)/$C3553</f>
        <v>2.4504856559658337</v>
      </c>
      <c r="U3553" s="1">
        <f>($O3553+$O3553*($Q3553+U$2-$C$1)/$C$1)/$C3553</f>
        <v>1.9594096356957167</v>
      </c>
      <c r="V3553" s="1">
        <f>($O3553+$O3553*($Q3553+V$2-$C$1)/$C$1)/$C3553</f>
        <v>1.4683336154255995</v>
      </c>
      <c r="AA3553"/>
      <c r="AB3553"/>
    </row>
    <row r="3554" spans="1:28" hidden="1" x14ac:dyDescent="0.2">
      <c r="A3554" t="s">
        <v>3647</v>
      </c>
      <c r="B3554" s="5">
        <v>62.76</v>
      </c>
      <c r="C3554" s="2">
        <v>30284000</v>
      </c>
      <c r="D3554" s="2">
        <v>73000000</v>
      </c>
      <c r="E3554" t="s">
        <v>49</v>
      </c>
      <c r="F3554" s="2">
        <v>20000000</v>
      </c>
      <c r="G3554" s="1">
        <f>D3554/$C$3</f>
        <v>0.73402827376358715</v>
      </c>
      <c r="H3554" s="1">
        <f>F3554/$C$3</f>
        <v>0.20110363664755812</v>
      </c>
      <c r="I3554" s="1">
        <f>$B$3/G3554</f>
        <v>9.0323496205479454</v>
      </c>
      <c r="J3554" s="1">
        <f>$B$3/H3554</f>
        <v>32.968076115000002</v>
      </c>
      <c r="K3554" s="4">
        <v>1524000000</v>
      </c>
      <c r="L3554" s="3">
        <v>706000000</v>
      </c>
      <c r="M3554" s="1">
        <f>(K3554-L3554)/C3554</f>
        <v>27.010962884691587</v>
      </c>
      <c r="N3554" s="1">
        <f>B3554/M3554</f>
        <v>2.3235010268948653</v>
      </c>
      <c r="O3554" s="3">
        <v>817000000</v>
      </c>
      <c r="P3554" s="1">
        <f>F3554/O3554*100</f>
        <v>2.4479804161566707</v>
      </c>
      <c r="Q3554" s="1">
        <f>D3554/O3554*100</f>
        <v>8.9351285189718475</v>
      </c>
      <c r="R3554" s="1">
        <f>B3554/S3554</f>
        <v>2.603594301369863</v>
      </c>
      <c r="S3554" s="1">
        <f>($O3554+$O3554*($Q3554-$C$1)/$C$1)/$C3554</f>
        <v>24.105138026680756</v>
      </c>
      <c r="T3554" s="1">
        <f>($O3554+$O3554*($Q3554+T$2-$C$1)/$C$1)/$C3554</f>
        <v>29.500726456214501</v>
      </c>
      <c r="U3554" s="1">
        <f>($O3554+$O3554*($Q3554+U$2-$C$1)/$C$1)/$C3554</f>
        <v>26.802932241447625</v>
      </c>
      <c r="V3554" s="1">
        <f>($O3554+$O3554*($Q3554+V$2-$C$1)/$C$1)/$C3554</f>
        <v>24.105138026680756</v>
      </c>
      <c r="AA3554"/>
      <c r="AB3554"/>
    </row>
    <row r="3555" spans="1:28" hidden="1" x14ac:dyDescent="0.2">
      <c r="A3555" t="s">
        <v>3648</v>
      </c>
      <c r="B3555" s="5">
        <v>4.21</v>
      </c>
      <c r="C3555" s="2">
        <v>22770000</v>
      </c>
      <c r="D3555" s="2">
        <v>5000000</v>
      </c>
      <c r="E3555" t="s">
        <v>27</v>
      </c>
      <c r="F3555" s="2">
        <v>-0.64</v>
      </c>
      <c r="G3555" s="1">
        <f>D3555/$C$3</f>
        <v>5.027590916188953E-2</v>
      </c>
      <c r="H3555" s="1">
        <f>F3555/$C$3</f>
        <v>-6.4353163727218608E-9</v>
      </c>
      <c r="I3555" s="1">
        <f>$B$3/G3555</f>
        <v>131.87230446000001</v>
      </c>
      <c r="J3555" s="1">
        <f>$B$3/H3555</f>
        <v>-1030252378.5937499</v>
      </c>
      <c r="K3555" s="3">
        <v>123000000</v>
      </c>
      <c r="L3555" s="3">
        <v>67000000</v>
      </c>
      <c r="M3555" s="1">
        <f>(K3555-L3555)/C3555</f>
        <v>2.4593763724198507</v>
      </c>
      <c r="N3555" s="1">
        <f>B3555/M3555</f>
        <v>1.7118160714285713</v>
      </c>
      <c r="O3555" s="3">
        <v>56000000</v>
      </c>
      <c r="P3555" s="1">
        <f>F3555/O3555*100</f>
        <v>-1.142857142857143E-6</v>
      </c>
      <c r="Q3555" s="1">
        <f>D3555/O3555*100</f>
        <v>8.9285714285714288</v>
      </c>
      <c r="R3555" s="1">
        <f>B3555/S3555</f>
        <v>1.9172339999999999</v>
      </c>
      <c r="S3555" s="1">
        <f>($O3555+$O3555*($Q3555-$C$1)/$C$1)/$C3555</f>
        <v>2.1958717610891525</v>
      </c>
      <c r="T3555" s="1">
        <f>($O3555+$O3555*($Q3555+T$2-$C$1)/$C$1)/$C3555</f>
        <v>2.6877470355731226</v>
      </c>
      <c r="U3555" s="1">
        <f>($O3555+$O3555*($Q3555+U$2-$C$1)/$C$1)/$C3555</f>
        <v>2.4418093983311375</v>
      </c>
      <c r="V3555" s="1">
        <f>($O3555+$O3555*($Q3555+V$2-$C$1)/$C$1)/$C3555</f>
        <v>2.1958717610891525</v>
      </c>
      <c r="AA3555"/>
      <c r="AB3555"/>
    </row>
    <row r="3556" spans="1:28" hidden="1" x14ac:dyDescent="0.2">
      <c r="A3556" t="s">
        <v>3649</v>
      </c>
      <c r="B3556" s="5">
        <v>149.5</v>
      </c>
      <c r="C3556" s="2">
        <v>2010613</v>
      </c>
      <c r="D3556" s="2">
        <v>15000000</v>
      </c>
      <c r="E3556" t="s">
        <v>27</v>
      </c>
      <c r="F3556" s="2">
        <v>3000000</v>
      </c>
      <c r="G3556" s="1">
        <f>D3556/$C$3</f>
        <v>0.15082772748566861</v>
      </c>
      <c r="H3556" s="1">
        <f>F3556/$C$3</f>
        <v>3.0165545497133722E-2</v>
      </c>
      <c r="I3556" s="1">
        <f>$B$3/G3556</f>
        <v>43.957434819999996</v>
      </c>
      <c r="J3556" s="1">
        <f>$B$3/H3556</f>
        <v>219.78717409999999</v>
      </c>
      <c r="K3556" s="3">
        <v>243000000</v>
      </c>
      <c r="L3556" s="3">
        <v>136000000</v>
      </c>
      <c r="M3556" s="1">
        <f>(K3556-L3556)/C3556</f>
        <v>53.21760080134765</v>
      </c>
      <c r="N3556" s="1">
        <f>B3556/M3556</f>
        <v>2.8092209672897197</v>
      </c>
      <c r="O3556" s="3">
        <v>103000000</v>
      </c>
      <c r="P3556" s="1">
        <f>F3556/O3556*100</f>
        <v>2.912621359223301</v>
      </c>
      <c r="Q3556" s="1">
        <f>D3556/O3556*100</f>
        <v>14.563106796116504</v>
      </c>
      <c r="R3556" s="1">
        <f>B3556/S3556</f>
        <v>2.0039109566666666</v>
      </c>
      <c r="S3556" s="1">
        <f>($O3556+$O3556*($Q3556-$C$1)/$C$1)/$C3556</f>
        <v>74.60411327291726</v>
      </c>
      <c r="T3556" s="1">
        <f>($O3556+$O3556*($Q3556+T$2-$C$1)/$C$1)/$C3556</f>
        <v>84.849744829064562</v>
      </c>
      <c r="U3556" s="1">
        <f>($O3556+$O3556*($Q3556+U$2-$C$1)/$C$1)/$C3556</f>
        <v>79.726929050990918</v>
      </c>
      <c r="V3556" s="1">
        <f>($O3556+$O3556*($Q3556+V$2-$C$1)/$C$1)/$C3556</f>
        <v>74.60411327291726</v>
      </c>
      <c r="AA3556"/>
      <c r="AB3556"/>
    </row>
    <row r="3557" spans="1:28" hidden="1" x14ac:dyDescent="0.2">
      <c r="A3557" t="s">
        <v>3650</v>
      </c>
      <c r="B3557" s="5">
        <v>122.53</v>
      </c>
      <c r="C3557" s="2">
        <v>42100000</v>
      </c>
      <c r="D3557" s="2">
        <v>324000000</v>
      </c>
      <c r="E3557" t="s">
        <v>27</v>
      </c>
      <c r="F3557" s="2">
        <v>96000000</v>
      </c>
      <c r="G3557" s="1">
        <f>D3557/$C$3</f>
        <v>3.2578789136904418</v>
      </c>
      <c r="H3557" s="1">
        <f>F3557/$C$3</f>
        <v>0.96529745590827909</v>
      </c>
      <c r="I3557" s="1">
        <f>$B$3/G3557</f>
        <v>2.0350664268518517</v>
      </c>
      <c r="J3557" s="1">
        <f>$B$3/H3557</f>
        <v>6.8683491906249996</v>
      </c>
      <c r="K3557" s="4">
        <v>13452000000</v>
      </c>
      <c r="L3557" s="4">
        <v>11844000000</v>
      </c>
      <c r="M3557" s="1">
        <f>(K3557-L3557)/C3557</f>
        <v>38.194774346793352</v>
      </c>
      <c r="N3557" s="1">
        <f>B3557/M3557</f>
        <v>3.2080304726368158</v>
      </c>
      <c r="O3557" s="4">
        <v>1608000000</v>
      </c>
      <c r="P3557" s="1">
        <f>F3557/O3557*100</f>
        <v>5.9701492537313428</v>
      </c>
      <c r="Q3557" s="1">
        <f>D3557/O3557*100</f>
        <v>20.149253731343283</v>
      </c>
      <c r="R3557" s="1">
        <f>B3557/S3557</f>
        <v>1.5921336419753085</v>
      </c>
      <c r="S3557" s="1">
        <f>($O3557+$O3557*($Q3557-$C$1)/$C$1)/$C3557</f>
        <v>76.959619952494066</v>
      </c>
      <c r="T3557" s="1">
        <f>($O3557+$O3557*($Q3557+T$2-$C$1)/$C$1)/$C3557</f>
        <v>84.598574821852736</v>
      </c>
      <c r="U3557" s="1">
        <f>($O3557+$O3557*($Q3557+U$2-$C$1)/$C$1)/$C3557</f>
        <v>80.779097387173394</v>
      </c>
      <c r="V3557" s="1">
        <f>($O3557+$O3557*($Q3557+V$2-$C$1)/$C$1)/$C3557</f>
        <v>76.959619952494066</v>
      </c>
      <c r="AA3557"/>
      <c r="AB3557"/>
    </row>
    <row r="3558" spans="1:28" hidden="1" x14ac:dyDescent="0.2">
      <c r="A3558" t="s">
        <v>2549</v>
      </c>
      <c r="B3558" s="5">
        <v>19.96</v>
      </c>
      <c r="C3558" s="2">
        <v>22236871</v>
      </c>
      <c r="D3558" s="2">
        <v>54000000</v>
      </c>
      <c r="E3558" t="s">
        <v>27</v>
      </c>
      <c r="F3558" s="2">
        <v>11000000</v>
      </c>
      <c r="G3558" s="1">
        <f>D3558/$C$3</f>
        <v>0.54297981894840697</v>
      </c>
      <c r="H3558" s="1">
        <f>F3558/$C$3</f>
        <v>0.11060700015615697</v>
      </c>
      <c r="I3558" s="1">
        <f>$B$3/G3558</f>
        <v>12.210398561111111</v>
      </c>
      <c r="J3558" s="1">
        <f>$B$3/H3558</f>
        <v>59.941956572727271</v>
      </c>
      <c r="K3558" s="2">
        <v>776000000</v>
      </c>
      <c r="L3558" s="2">
        <v>187000000</v>
      </c>
      <c r="M3558" s="1">
        <f>(K3558-L3558)/C3558</f>
        <v>26.48753954636873</v>
      </c>
      <c r="N3558" s="1">
        <f>B3558/M3558</f>
        <v>0.7535618763327675</v>
      </c>
      <c r="O3558" s="2">
        <v>589000000</v>
      </c>
      <c r="P3558" s="1">
        <f>F3558/O3558*100</f>
        <v>1.8675721561969438</v>
      </c>
      <c r="Q3558" s="1">
        <f>D3558/O3558*100</f>
        <v>9.1680814940577253</v>
      </c>
      <c r="R3558" s="1">
        <f>B3558/S3558</f>
        <v>0.82194063918518523</v>
      </c>
      <c r="S3558" s="1">
        <f>($O3558+$O3558*($Q3558-$C$1)/$C$1)/$C3558</f>
        <v>24.283992113818531</v>
      </c>
      <c r="T3558" s="1">
        <f>($O3558+$O3558*($Q3558+T$2-$C$1)/$C$1)/$C3558</f>
        <v>29.581500023092278</v>
      </c>
      <c r="U3558" s="1">
        <f>($O3558+$O3558*($Q3558+U$2-$C$1)/$C$1)/$C3558</f>
        <v>26.932746068455405</v>
      </c>
      <c r="V3558" s="1">
        <f>($O3558+$O3558*($Q3558+V$2-$C$1)/$C$1)/$C3558</f>
        <v>24.283992113818531</v>
      </c>
      <c r="AA3558"/>
      <c r="AB3558"/>
    </row>
    <row r="3559" spans="1:28" hidden="1" x14ac:dyDescent="0.2">
      <c r="A3559" t="s">
        <v>3652</v>
      </c>
      <c r="B3559" s="5">
        <v>22</v>
      </c>
      <c r="C3559" s="2">
        <v>51215000</v>
      </c>
      <c r="D3559" s="2">
        <v>77000000</v>
      </c>
      <c r="E3559" t="s">
        <v>27</v>
      </c>
      <c r="F3559" s="2">
        <v>36000000</v>
      </c>
      <c r="G3559" s="1">
        <f>D3559/$C$3</f>
        <v>0.7742490010930988</v>
      </c>
      <c r="H3559" s="1">
        <f>F3559/$C$3</f>
        <v>0.36198654596560464</v>
      </c>
      <c r="I3559" s="1">
        <f>$B$3/G3559</f>
        <v>8.5631366532467528</v>
      </c>
      <c r="J3559" s="1">
        <f>$B$3/H3559</f>
        <v>18.315597841666666</v>
      </c>
      <c r="K3559" s="4">
        <v>1869000000</v>
      </c>
      <c r="L3559" s="4">
        <v>1215000000</v>
      </c>
      <c r="M3559" s="1">
        <f>(K3559-L3559)/C3559</f>
        <v>12.769696378014254</v>
      </c>
      <c r="N3559" s="1">
        <f>B3559/M3559</f>
        <v>1.7228287461773699</v>
      </c>
      <c r="O3559" s="3">
        <v>654000000</v>
      </c>
      <c r="P3559" s="1">
        <f>F3559/O3559*100</f>
        <v>5.5045871559633035</v>
      </c>
      <c r="Q3559" s="1">
        <f>D3559/O3559*100</f>
        <v>11.773700305810397</v>
      </c>
      <c r="R3559" s="1">
        <f>B3559/S3559</f>
        <v>1.4632857142857143</v>
      </c>
      <c r="S3559" s="1">
        <f>($O3559+$O3559*($Q3559-$C$1)/$C$1)/$C3559</f>
        <v>15.034657815093235</v>
      </c>
      <c r="T3559" s="1">
        <f>($O3559+$O3559*($Q3559+T$2-$C$1)/$C$1)/$C3559</f>
        <v>17.588597090696084</v>
      </c>
      <c r="U3559" s="1">
        <f>($O3559+$O3559*($Q3559+U$2-$C$1)/$C$1)/$C3559</f>
        <v>16.311627452894658</v>
      </c>
      <c r="V3559" s="1">
        <f>($O3559+$O3559*($Q3559+V$2-$C$1)/$C$1)/$C3559</f>
        <v>15.034657815093235</v>
      </c>
      <c r="AA3559"/>
      <c r="AB3559"/>
    </row>
    <row r="3560" spans="1:28" hidden="1" x14ac:dyDescent="0.2">
      <c r="A3560" t="s">
        <v>3653</v>
      </c>
      <c r="B3560" s="5">
        <v>14.75</v>
      </c>
      <c r="C3560" s="2">
        <v>41112000</v>
      </c>
      <c r="D3560" s="2">
        <v>-55000000</v>
      </c>
      <c r="E3560" t="s">
        <v>27</v>
      </c>
      <c r="F3560" s="2">
        <v>3000000</v>
      </c>
      <c r="G3560" s="1">
        <f>D3560/$C$3</f>
        <v>-0.55303500078078482</v>
      </c>
      <c r="H3560" s="1">
        <f>F3560/$C$3</f>
        <v>3.0165545497133722E-2</v>
      </c>
      <c r="I3560" s="1">
        <f>$B$3/G3560</f>
        <v>-11.988391314545455</v>
      </c>
      <c r="J3560" s="1">
        <f>$B$3/H3560</f>
        <v>219.78717409999999</v>
      </c>
      <c r="K3560" s="3">
        <v>340000000</v>
      </c>
      <c r="L3560" s="3">
        <v>243000000</v>
      </c>
      <c r="M3560" s="1">
        <f>(K3560-L3560)/C3560</f>
        <v>2.3594084452228059</v>
      </c>
      <c r="N3560" s="1">
        <f>B3560/M3560</f>
        <v>6.2515670103092784</v>
      </c>
      <c r="O3560" s="3">
        <v>97000000</v>
      </c>
      <c r="P3560" s="1">
        <f>F3560/O3560*100</f>
        <v>3.0927835051546393</v>
      </c>
      <c r="Q3560" s="1">
        <f>D3560/O3560*100</f>
        <v>-56.701030927835049</v>
      </c>
      <c r="R3560" s="1">
        <f>B3560/S3560</f>
        <v>-1.1025490909090909</v>
      </c>
      <c r="S3560" s="1">
        <f>($O3560+$O3560*($Q3560-$C$1)/$C$1)/$C3560</f>
        <v>-13.378089122397354</v>
      </c>
      <c r="T3560" s="1">
        <f>($O3560+$O3560*($Q3560+T$2-$C$1)/$C$1)/$C3560</f>
        <v>-12.906207433352792</v>
      </c>
      <c r="U3560" s="1">
        <f>($O3560+$O3560*($Q3560+U$2-$C$1)/$C$1)/$C3560</f>
        <v>-13.142148277875073</v>
      </c>
      <c r="V3560" s="1">
        <f>($O3560+$O3560*($Q3560+V$2-$C$1)/$C$1)/$C3560</f>
        <v>-13.378089122397354</v>
      </c>
      <c r="AA3560"/>
      <c r="AB3560"/>
    </row>
    <row r="3561" spans="1:28" hidden="1" x14ac:dyDescent="0.2">
      <c r="A3561" t="s">
        <v>3654</v>
      </c>
      <c r="B3561" s="5">
        <v>57.21</v>
      </c>
      <c r="C3561" s="2">
        <v>24018192</v>
      </c>
      <c r="D3561" s="2">
        <v>5000000</v>
      </c>
      <c r="E3561" t="s">
        <v>27</v>
      </c>
      <c r="F3561" s="2">
        <v>-22000000</v>
      </c>
      <c r="G3561" s="1">
        <f>D3561/$C$3</f>
        <v>5.027590916188953E-2</v>
      </c>
      <c r="H3561" s="1">
        <f>F3561/$C$3</f>
        <v>-0.22121400031231395</v>
      </c>
      <c r="I3561" s="1">
        <f>$B$3/G3561</f>
        <v>131.87230446000001</v>
      </c>
      <c r="J3561" s="1">
        <f>$B$3/H3561</f>
        <v>-29.970978286363636</v>
      </c>
      <c r="K3561" s="3">
        <v>174000000</v>
      </c>
      <c r="L3561" s="3">
        <v>21000000</v>
      </c>
      <c r="M3561" s="1">
        <f>(K3561-L3561)/C3561</f>
        <v>6.3701714100711664</v>
      </c>
      <c r="N3561" s="1">
        <f>B3561/M3561</f>
        <v>8.9809200282352943</v>
      </c>
      <c r="O3561" s="3">
        <v>153000000</v>
      </c>
      <c r="P3561" s="1">
        <f>F3561/O3561*100</f>
        <v>-14.37908496732026</v>
      </c>
      <c r="Q3561" s="1">
        <f>D3561/O3561*100</f>
        <v>3.2679738562091507</v>
      </c>
      <c r="R3561" s="1">
        <f>B3561/S3561</f>
        <v>27.481615286399993</v>
      </c>
      <c r="S3561" s="1">
        <f>($O3561+$O3561*($Q3561-$C$1)/$C$1)/$C3561</f>
        <v>2.0817553627683556</v>
      </c>
      <c r="T3561" s="1">
        <f>($O3561+$O3561*($Q3561+T$2-$C$1)/$C$1)/$C3561</f>
        <v>3.3557896447825888</v>
      </c>
      <c r="U3561" s="1">
        <f>($O3561+$O3561*($Q3561+U$2-$C$1)/$C$1)/$C3561</f>
        <v>2.718772503775472</v>
      </c>
      <c r="V3561" s="1">
        <f>($O3561+$O3561*($Q3561+V$2-$C$1)/$C$1)/$C3561</f>
        <v>2.0817553627683556</v>
      </c>
      <c r="AA3561"/>
      <c r="AB3561"/>
    </row>
    <row r="3562" spans="1:28" hidden="1" x14ac:dyDescent="0.2">
      <c r="A3562" t="s">
        <v>3655</v>
      </c>
      <c r="B3562" s="5">
        <v>2.96</v>
      </c>
      <c r="C3562" s="2">
        <v>67007000</v>
      </c>
      <c r="D3562" s="2">
        <v>-15000000</v>
      </c>
      <c r="E3562" t="s">
        <v>27</v>
      </c>
      <c r="F3562" s="2">
        <v>-6000000</v>
      </c>
      <c r="G3562" s="1">
        <f>D3562/$C$3</f>
        <v>-0.15082772748566861</v>
      </c>
      <c r="H3562" s="1">
        <f>F3562/$C$3</f>
        <v>-6.0331090994267443E-2</v>
      </c>
      <c r="I3562" s="1">
        <f>$B$3/G3562</f>
        <v>-43.957434819999996</v>
      </c>
      <c r="J3562" s="1">
        <f>$B$3/H3562</f>
        <v>-109.89358704999999</v>
      </c>
      <c r="K3562" s="3">
        <v>452000000</v>
      </c>
      <c r="L3562" s="3">
        <v>558000000</v>
      </c>
      <c r="M3562" s="1">
        <f>(K3562-L3562)/C3562</f>
        <v>-1.5819242765681198</v>
      </c>
      <c r="N3562" s="1">
        <f>B3562/M3562</f>
        <v>-1.8711388679245282</v>
      </c>
      <c r="O3562" s="3">
        <v>-111000000</v>
      </c>
      <c r="P3562" s="1">
        <f>F3562/O3562*100</f>
        <v>5.4054054054054053</v>
      </c>
      <c r="Q3562" s="1">
        <f>D3562/O3562*100</f>
        <v>13.513513513513514</v>
      </c>
      <c r="R3562" s="1">
        <f>B3562/S3562</f>
        <v>-1.3222714666666666</v>
      </c>
      <c r="S3562" s="1">
        <f>($O3562+$O3562*($Q3562-$C$1)/$C$1)/$C3562</f>
        <v>-2.2385720894831884</v>
      </c>
      <c r="T3562" s="1">
        <f>($O3562+$O3562*($Q3562+T$2-$C$1)/$C$1)/$C3562</f>
        <v>-2.5698807587267001</v>
      </c>
      <c r="U3562" s="1">
        <f>($O3562+$O3562*($Q3562+U$2-$C$1)/$C$1)/$C3562</f>
        <v>-2.4042264241049445</v>
      </c>
      <c r="V3562" s="1">
        <f>($O3562+$O3562*($Q3562+V$2-$C$1)/$C$1)/$C3562</f>
        <v>-2.2385720894831884</v>
      </c>
      <c r="AA3562"/>
      <c r="AB3562"/>
    </row>
    <row r="3563" spans="1:28" hidden="1" x14ac:dyDescent="0.2">
      <c r="A3563" t="s">
        <v>3656</v>
      </c>
      <c r="B3563" s="5">
        <v>16.78</v>
      </c>
      <c r="C3563" s="2">
        <v>4110414</v>
      </c>
      <c r="D3563" s="2">
        <v>4000000</v>
      </c>
      <c r="E3563" t="s">
        <v>30</v>
      </c>
      <c r="F3563" s="2">
        <v>1.1000000000000001</v>
      </c>
      <c r="G3563" s="1">
        <f>D3563/$C$3</f>
        <v>4.0220727329511624E-2</v>
      </c>
      <c r="H3563" s="1">
        <f>F3563/$C$3</f>
        <v>1.1060700015615698E-8</v>
      </c>
      <c r="I3563" s="1">
        <f>$B$3/G3563</f>
        <v>164.84038057500001</v>
      </c>
      <c r="J3563" s="1">
        <f>$B$3/H3563</f>
        <v>599419565.72727263</v>
      </c>
      <c r="K3563" s="3">
        <v>28000000</v>
      </c>
      <c r="L3563" s="3">
        <v>11000000</v>
      </c>
      <c r="M3563" s="1">
        <f>(K3563-L3563)/C3563</f>
        <v>4.13583643885993</v>
      </c>
      <c r="N3563" s="1">
        <f>B3563/M3563</f>
        <v>4.057220407058824</v>
      </c>
      <c r="O3563" s="3">
        <v>17000000</v>
      </c>
      <c r="P3563" s="1">
        <f>F3563/O3563*100</f>
        <v>6.4705882352941179E-6</v>
      </c>
      <c r="Q3563" s="1">
        <f>D3563/O3563*100</f>
        <v>23.52941176470588</v>
      </c>
      <c r="R3563" s="1">
        <f>B3563/S3563</f>
        <v>1.7243186730000002</v>
      </c>
      <c r="S3563" s="1">
        <f>($O3563+$O3563*($Q3563-$C$1)/$C$1)/$C3563</f>
        <v>9.731379856141011</v>
      </c>
      <c r="T3563" s="1">
        <f>($O3563+$O3563*($Q3563+T$2-$C$1)/$C$1)/$C3563</f>
        <v>10.558547143912998</v>
      </c>
      <c r="U3563" s="1">
        <f>($O3563+$O3563*($Q3563+U$2-$C$1)/$C$1)/$C3563</f>
        <v>10.144963500027005</v>
      </c>
      <c r="V3563" s="1">
        <f>($O3563+$O3563*($Q3563+V$2-$C$1)/$C$1)/$C3563</f>
        <v>9.731379856141011</v>
      </c>
      <c r="AA3563"/>
      <c r="AB3563"/>
    </row>
    <row r="3564" spans="1:28" hidden="1" x14ac:dyDescent="0.2">
      <c r="A3564" t="s">
        <v>3657</v>
      </c>
      <c r="B3564" s="5">
        <v>32.4</v>
      </c>
      <c r="C3564" s="2">
        <v>53856000</v>
      </c>
      <c r="D3564" s="2">
        <v>47000000</v>
      </c>
      <c r="E3564" t="s">
        <v>27</v>
      </c>
      <c r="F3564" s="2">
        <v>17000000</v>
      </c>
      <c r="G3564" s="1">
        <f>D3564/$C$3</f>
        <v>0.47259354612176163</v>
      </c>
      <c r="H3564" s="1">
        <f>F3564/$C$3</f>
        <v>0.17093809115042441</v>
      </c>
      <c r="I3564" s="1">
        <f>$B$3/G3564</f>
        <v>14.028968559574468</v>
      </c>
      <c r="J3564" s="1">
        <f>$B$3/H3564</f>
        <v>38.7859719</v>
      </c>
      <c r="K3564" s="4">
        <v>4824000000</v>
      </c>
      <c r="L3564" s="4">
        <v>3235000000</v>
      </c>
      <c r="M3564" s="1">
        <f>(K3564-L3564)/C3564</f>
        <v>29.504604872251932</v>
      </c>
      <c r="N3564" s="1">
        <f>B3564/M3564</f>
        <v>1.0981336689741976</v>
      </c>
      <c r="O3564" s="4">
        <v>1589000000</v>
      </c>
      <c r="P3564" s="1">
        <f>F3564/O3564*100</f>
        <v>1.0698552548772813</v>
      </c>
      <c r="Q3564" s="1">
        <f>D3564/O3564*100</f>
        <v>2.9578351164254246</v>
      </c>
      <c r="R3564" s="1">
        <f>B3564/S3564</f>
        <v>3.7126263829787227</v>
      </c>
      <c r="S3564" s="1">
        <f>($O3564+$O3564*($Q3564-$C$1)/$C$1)/$C3564</f>
        <v>8.7269756387403454</v>
      </c>
      <c r="T3564" s="1">
        <f>($O3564+$O3564*($Q3564+T$2-$C$1)/$C$1)/$C3564</f>
        <v>14.62789661319073</v>
      </c>
      <c r="U3564" s="1">
        <f>($O3564+$O3564*($Q3564+U$2-$C$1)/$C$1)/$C3564</f>
        <v>11.677436125965539</v>
      </c>
      <c r="V3564" s="1">
        <f>($O3564+$O3564*($Q3564+V$2-$C$1)/$C$1)/$C3564</f>
        <v>8.7269756387403454</v>
      </c>
      <c r="AA3564"/>
      <c r="AB3564"/>
    </row>
    <row r="3565" spans="1:28" hidden="1" x14ac:dyDescent="0.2">
      <c r="A3565" t="s">
        <v>3658</v>
      </c>
      <c r="B3565" s="5">
        <v>125.14</v>
      </c>
      <c r="C3565" s="2">
        <v>2630100000</v>
      </c>
      <c r="D3565" s="2">
        <v>3897000000</v>
      </c>
      <c r="E3565" t="s">
        <v>30</v>
      </c>
      <c r="F3565" s="2">
        <v>3717000000</v>
      </c>
      <c r="G3565" s="1">
        <f>D3565/$C$3</f>
        <v>39.185043600776702</v>
      </c>
      <c r="H3565" s="1">
        <f>F3565/$C$3</f>
        <v>37.375110870948681</v>
      </c>
      <c r="I3565" s="1">
        <f>$B$3/G3565</f>
        <v>0.16919720869899924</v>
      </c>
      <c r="J3565" s="1">
        <f>$B$3/H3565</f>
        <v>0.17739077812752219</v>
      </c>
      <c r="K3565" s="4">
        <v>111723000000</v>
      </c>
      <c r="L3565" s="4">
        <v>65815000000</v>
      </c>
      <c r="M3565" s="1">
        <f>(K3565-L3565)/C3565</f>
        <v>17.454849625489526</v>
      </c>
      <c r="N3565" s="1">
        <f>B3565/M3565</f>
        <v>7.169354230199529</v>
      </c>
      <c r="O3565" s="4">
        <v>45908000000</v>
      </c>
      <c r="P3565" s="1">
        <f>F3565/O3565*100</f>
        <v>8.0966280386860685</v>
      </c>
      <c r="Q3565" s="1">
        <f>D3565/O3565*100</f>
        <v>8.4887165635619066</v>
      </c>
      <c r="R3565" s="1">
        <f>B3565/S3565</f>
        <v>8.4457458044649734</v>
      </c>
      <c r="S3565" s="1">
        <f>($O3565+$O3565*($Q3565-$C$1)/$C$1)/$C3565</f>
        <v>14.816927113037528</v>
      </c>
      <c r="T3565" s="1">
        <f>($O3565+$O3565*($Q3565+T$2-$C$1)/$C$1)/$C3565</f>
        <v>18.307897038135433</v>
      </c>
      <c r="U3565" s="1">
        <f>($O3565+$O3565*($Q3565+U$2-$C$1)/$C$1)/$C3565</f>
        <v>16.562412075586479</v>
      </c>
      <c r="V3565" s="1">
        <f>($O3565+$O3565*($Q3565+V$2-$C$1)/$C$1)/$C3565</f>
        <v>14.816927113037528</v>
      </c>
      <c r="AA3565"/>
      <c r="AB3565"/>
    </row>
    <row r="3566" spans="1:28" hidden="1" x14ac:dyDescent="0.2">
      <c r="A3566" t="s">
        <v>3659</v>
      </c>
      <c r="B3566" s="5">
        <v>1.39</v>
      </c>
      <c r="C3566" s="2">
        <v>48469246</v>
      </c>
      <c r="D3566" s="2">
        <v>6000000</v>
      </c>
      <c r="E3566" t="s">
        <v>27</v>
      </c>
      <c r="F3566" s="2">
        <v>0.92</v>
      </c>
      <c r="G3566" s="1">
        <f>D3566/$C$3</f>
        <v>6.0331090994267443E-2</v>
      </c>
      <c r="H3566" s="1">
        <f>F3566/$C$3</f>
        <v>9.2507672857876754E-9</v>
      </c>
      <c r="I3566" s="1">
        <f>$B$3/G3566</f>
        <v>109.89358704999999</v>
      </c>
      <c r="J3566" s="1">
        <f>$B$3/H3566</f>
        <v>716697306.847826</v>
      </c>
      <c r="K3566" s="3">
        <v>54000000</v>
      </c>
      <c r="L3566" s="3">
        <v>6000000</v>
      </c>
      <c r="M3566" s="1">
        <f>(K3566-L3566)/C3566</f>
        <v>0.99031868579098592</v>
      </c>
      <c r="N3566" s="1">
        <f>B3566/M3566</f>
        <v>1.4035885820833331</v>
      </c>
      <c r="O3566" s="3">
        <v>48000000</v>
      </c>
      <c r="P3566" s="1">
        <f>F3566/O3566*100</f>
        <v>1.9166666666666668E-6</v>
      </c>
      <c r="Q3566" s="1">
        <f>D3566/O3566*100</f>
        <v>12.5</v>
      </c>
      <c r="R3566" s="1">
        <f>B3566/S3566</f>
        <v>1.1228708656666666</v>
      </c>
      <c r="S3566" s="1">
        <f>($O3566+$O3566*($Q3566-$C$1)/$C$1)/$C3566</f>
        <v>1.2378983572387323</v>
      </c>
      <c r="T3566" s="1">
        <f>($O3566+$O3566*($Q3566+T$2-$C$1)/$C$1)/$C3566</f>
        <v>1.4359620943969296</v>
      </c>
      <c r="U3566" s="1">
        <f>($O3566+$O3566*($Q3566+U$2-$C$1)/$C$1)/$C3566</f>
        <v>1.3369302258178311</v>
      </c>
      <c r="V3566" s="1">
        <f>($O3566+$O3566*($Q3566+V$2-$C$1)/$C$1)/$C3566</f>
        <v>1.2378983572387323</v>
      </c>
      <c r="AA3566"/>
      <c r="AB3566"/>
    </row>
    <row r="3567" spans="1:28" hidden="1" x14ac:dyDescent="0.2">
      <c r="A3567" t="s">
        <v>3660</v>
      </c>
      <c r="B3567" s="5" t="s">
        <v>46</v>
      </c>
      <c r="C3567" s="2">
        <v>3483676</v>
      </c>
      <c r="D3567" s="2">
        <v>0.19</v>
      </c>
      <c r="E3567" t="s">
        <v>42</v>
      </c>
      <c r="F3567" s="2">
        <v>0.44</v>
      </c>
      <c r="G3567" s="1">
        <f>D3567/$C$3</f>
        <v>1.9104845481518022E-9</v>
      </c>
      <c r="H3567" s="1">
        <f>F3567/$C$3</f>
        <v>4.4242800062462786E-9</v>
      </c>
      <c r="I3567" s="1">
        <f>$B$3/G3567</f>
        <v>3470323801.5789475</v>
      </c>
      <c r="J3567" s="1">
        <f>$B$3/H3567</f>
        <v>1498548914.318182</v>
      </c>
      <c r="K3567" s="3">
        <v>118000000</v>
      </c>
      <c r="L3567" s="3">
        <v>97000000</v>
      </c>
      <c r="M3567" s="1">
        <f>(K3567-L3567)/C3567</f>
        <v>6.0281151289614767</v>
      </c>
      <c r="N3567" s="1" t="e">
        <f>B3567/M3567</f>
        <v>#VALUE!</v>
      </c>
      <c r="O3567" s="3">
        <v>21000000</v>
      </c>
      <c r="P3567" s="1">
        <f>F3567/O3567*100</f>
        <v>2.0952380952380951E-6</v>
      </c>
      <c r="Q3567" s="1">
        <f>D3567/O3567*100</f>
        <v>9.0476190476190474E-7</v>
      </c>
      <c r="R3567" s="1" t="e">
        <f>B3567/S3567</f>
        <v>#VALUE!</v>
      </c>
      <c r="S3567" s="1">
        <f>($O3567+$O3567*($Q3567-$C$1)/$C$1)/$C3567</f>
        <v>5.4540089219258158E-7</v>
      </c>
      <c r="T3567" s="1">
        <f>($O3567+$O3567*($Q3567+T$2-$C$1)/$C$1)/$C3567</f>
        <v>1.2056235711931875</v>
      </c>
      <c r="U3567" s="1">
        <f>($O3567+$O3567*($Q3567+U$2-$C$1)/$C$1)/$C3567</f>
        <v>0.60281205829703988</v>
      </c>
      <c r="V3567" s="1">
        <f>($O3567+$O3567*($Q3567+V$2-$C$1)/$C$1)/$C3567</f>
        <v>5.4540089219258158E-7</v>
      </c>
      <c r="AA3567"/>
      <c r="AB3567"/>
    </row>
    <row r="3568" spans="1:28" hidden="1" x14ac:dyDescent="0.2">
      <c r="A3568" t="s">
        <v>3661</v>
      </c>
      <c r="B3568" s="5">
        <v>12.13</v>
      </c>
      <c r="C3568" s="2">
        <v>118527485</v>
      </c>
      <c r="D3568" s="2">
        <v>-15000000</v>
      </c>
      <c r="E3568" t="s">
        <v>27</v>
      </c>
      <c r="F3568" s="2">
        <v>-15000000</v>
      </c>
      <c r="G3568" s="1">
        <f>D3568/$C$3</f>
        <v>-0.15082772748566861</v>
      </c>
      <c r="H3568" s="1">
        <f>F3568/$C$3</f>
        <v>-0.15082772748566861</v>
      </c>
      <c r="I3568" s="1">
        <f>$B$3/G3568</f>
        <v>-43.957434819999996</v>
      </c>
      <c r="J3568" s="1">
        <f>$B$3/H3568</f>
        <v>-43.957434819999996</v>
      </c>
      <c r="K3568" s="3">
        <v>47000000</v>
      </c>
      <c r="L3568" s="3">
        <v>20000000</v>
      </c>
      <c r="M3568" s="1">
        <f>(K3568-L3568)/C3568</f>
        <v>0.22779526622032012</v>
      </c>
      <c r="N3568" s="1">
        <f>B3568/M3568</f>
        <v>53.249570112962964</v>
      </c>
      <c r="O3568" s="3">
        <v>27000000</v>
      </c>
      <c r="P3568" s="1">
        <f>F3568/O3568*100</f>
        <v>-55.555555555555557</v>
      </c>
      <c r="Q3568" s="1">
        <f>D3568/O3568*100</f>
        <v>-55.555555555555557</v>
      </c>
      <c r="R3568" s="1">
        <f>B3568/S3568</f>
        <v>-9.5849226203333338</v>
      </c>
      <c r="S3568" s="1">
        <f>($O3568+$O3568*($Q3568-$C$1)/$C$1)/$C3568</f>
        <v>-1.2655292567795562</v>
      </c>
      <c r="T3568" s="1">
        <f>($O3568+$O3568*($Q3568+T$2-$C$1)/$C$1)/$C3568</f>
        <v>-1.2199702035354922</v>
      </c>
      <c r="U3568" s="1">
        <f>($O3568+$O3568*($Q3568+U$2-$C$1)/$C$1)/$C3568</f>
        <v>-1.2427497301575243</v>
      </c>
      <c r="V3568" s="1">
        <f>($O3568+$O3568*($Q3568+V$2-$C$1)/$C$1)/$C3568</f>
        <v>-1.2655292567795562</v>
      </c>
      <c r="AA3568"/>
      <c r="AB3568"/>
    </row>
    <row r="3569" spans="1:28" hidden="1" x14ac:dyDescent="0.2">
      <c r="A3569" t="s">
        <v>3662</v>
      </c>
      <c r="B3569" s="5">
        <v>4.6399999999999997</v>
      </c>
      <c r="C3569" s="2">
        <v>86421000</v>
      </c>
      <c r="D3569" s="2">
        <v>-68000000</v>
      </c>
      <c r="E3569" t="s">
        <v>27</v>
      </c>
      <c r="F3569" s="2">
        <v>-19000000</v>
      </c>
      <c r="G3569" s="1">
        <f>D3569/$C$3</f>
        <v>-0.68375236460169764</v>
      </c>
      <c r="H3569" s="1">
        <f>F3569/$C$3</f>
        <v>-0.19104845481518024</v>
      </c>
      <c r="I3569" s="1">
        <f>$B$3/G3569</f>
        <v>-9.696492975</v>
      </c>
      <c r="J3569" s="1">
        <f>$B$3/H3569</f>
        <v>-34.703238015789474</v>
      </c>
      <c r="K3569" s="3">
        <v>130000000</v>
      </c>
      <c r="L3569" s="3">
        <v>74000000</v>
      </c>
      <c r="M3569" s="1">
        <f>(K3569-L3569)/C3569</f>
        <v>0.64799065042061532</v>
      </c>
      <c r="N3569" s="1">
        <f>B3569/M3569</f>
        <v>7.1605971428571431</v>
      </c>
      <c r="O3569" s="3">
        <v>56000000</v>
      </c>
      <c r="P3569" s="1">
        <f>F3569/O3569*100</f>
        <v>-33.928571428571431</v>
      </c>
      <c r="Q3569" s="1">
        <f>D3569/O3569*100</f>
        <v>-121.42857142857142</v>
      </c>
      <c r="R3569" s="1">
        <f>B3569/S3569</f>
        <v>-0.58969623529411763</v>
      </c>
      <c r="S3569" s="1">
        <f>($O3569+$O3569*($Q3569-$C$1)/$C$1)/$C3569</f>
        <v>-7.868457897964614</v>
      </c>
      <c r="T3569" s="1">
        <f>($O3569+$O3569*($Q3569+T$2-$C$1)/$C$1)/$C3569</f>
        <v>-7.7388597678804905</v>
      </c>
      <c r="U3569" s="1">
        <f>($O3569+$O3569*($Q3569+U$2-$C$1)/$C$1)/$C3569</f>
        <v>-7.8036588329225518</v>
      </c>
      <c r="V3569" s="1">
        <f>($O3569+$O3569*($Q3569+V$2-$C$1)/$C$1)/$C3569</f>
        <v>-7.868457897964614</v>
      </c>
      <c r="AA3569"/>
      <c r="AB3569"/>
    </row>
    <row r="3570" spans="1:28" hidden="1" x14ac:dyDescent="0.2">
      <c r="A3570" t="s">
        <v>3663</v>
      </c>
      <c r="B3570" s="5">
        <v>76.75</v>
      </c>
      <c r="C3570" s="2">
        <v>587100000</v>
      </c>
      <c r="D3570" s="2">
        <v>2615000000</v>
      </c>
      <c r="E3570" t="s">
        <v>27</v>
      </c>
      <c r="F3570" s="2">
        <v>842000000</v>
      </c>
      <c r="G3570" s="1">
        <f>D3570/$C$3</f>
        <v>26.294300491668228</v>
      </c>
      <c r="H3570" s="1">
        <f>F3570/$C$3</f>
        <v>8.4664631028621979</v>
      </c>
      <c r="I3570" s="1">
        <f>$B$3/G3570</f>
        <v>0.25214589762906309</v>
      </c>
      <c r="J3570" s="1">
        <f>$B$3/H3570</f>
        <v>0.78308969394299277</v>
      </c>
      <c r="K3570" s="4">
        <v>54008000000</v>
      </c>
      <c r="L3570" s="4">
        <v>39662000000</v>
      </c>
      <c r="M3570" s="1">
        <f>(K3570-L3570)/C3570</f>
        <v>24.435360245273376</v>
      </c>
      <c r="N3570" s="1">
        <f>B3570/M3570</f>
        <v>3.1409399832705982</v>
      </c>
      <c r="O3570" s="4">
        <v>14123000000</v>
      </c>
      <c r="P3570" s="1">
        <f>F3570/O3570*100</f>
        <v>5.9619061105997311</v>
      </c>
      <c r="Q3570" s="1">
        <f>D3570/O3570*100</f>
        <v>18.515896056078738</v>
      </c>
      <c r="R3570" s="1">
        <f>B3570/S3570</f>
        <v>1.7231328871892926</v>
      </c>
      <c r="S3570" s="1">
        <f>($O3570+$O3570*($Q3570-$C$1)/$C$1)/$C3570</f>
        <v>44.54096406063703</v>
      </c>
      <c r="T3570" s="1">
        <f>($O3570+$O3570*($Q3570+T$2-$C$1)/$C$1)/$C3570</f>
        <v>49.352069494123661</v>
      </c>
      <c r="U3570" s="1">
        <f>($O3570+$O3570*($Q3570+U$2-$C$1)/$C$1)/$C3570</f>
        <v>46.946516777380346</v>
      </c>
      <c r="V3570" s="1">
        <f>($O3570+$O3570*($Q3570+V$2-$C$1)/$C$1)/$C3570</f>
        <v>44.54096406063703</v>
      </c>
      <c r="AA3570"/>
      <c r="AB3570"/>
    </row>
    <row r="3571" spans="1:28" hidden="1" x14ac:dyDescent="0.2">
      <c r="A3571" t="s">
        <v>3664</v>
      </c>
      <c r="B3571" s="5">
        <v>46.78</v>
      </c>
      <c r="C3571" s="2">
        <v>45303000</v>
      </c>
      <c r="D3571" s="2">
        <v>63000000</v>
      </c>
      <c r="E3571" t="s">
        <v>457</v>
      </c>
      <c r="F3571" s="2">
        <v>14000000</v>
      </c>
      <c r="G3571" s="1">
        <f>D3571/$C$3</f>
        <v>0.63347645543980813</v>
      </c>
      <c r="H3571" s="1">
        <f>F3571/$C$3</f>
        <v>0.1407725456532907</v>
      </c>
      <c r="I3571" s="1">
        <f>$B$3/G3571</f>
        <v>10.46605590952381</v>
      </c>
      <c r="J3571" s="1">
        <f>$B$3/H3571</f>
        <v>47.097251592857141</v>
      </c>
      <c r="K3571" s="3">
        <v>860000000</v>
      </c>
      <c r="L3571" s="3">
        <v>527000000</v>
      </c>
      <c r="M3571" s="1">
        <f>(K3571-L3571)/C3571</f>
        <v>7.350506588967618</v>
      </c>
      <c r="N3571" s="1">
        <f>B3571/M3571</f>
        <v>6.3641872072072072</v>
      </c>
      <c r="O3571" s="3">
        <v>333000000</v>
      </c>
      <c r="P3571" s="1">
        <f>F3571/O3571*100</f>
        <v>4.2042042042042045</v>
      </c>
      <c r="Q3571" s="1">
        <f>D3571/O3571*100</f>
        <v>18.918918918918919</v>
      </c>
      <c r="R3571" s="1">
        <f>B3571/S3571</f>
        <v>3.3639275238095241</v>
      </c>
      <c r="S3571" s="1">
        <f>($O3571+$O3571*($Q3571-$C$1)/$C$1)/$C3571</f>
        <v>13.906363816965763</v>
      </c>
      <c r="T3571" s="1">
        <f>($O3571+$O3571*($Q3571+T$2-$C$1)/$C$1)/$C3571</f>
        <v>15.376465134759288</v>
      </c>
      <c r="U3571" s="1">
        <f>($O3571+$O3571*($Q3571+U$2-$C$1)/$C$1)/$C3571</f>
        <v>14.641414475862526</v>
      </c>
      <c r="V3571" s="1">
        <f>($O3571+$O3571*($Q3571+V$2-$C$1)/$C$1)/$C3571</f>
        <v>13.906363816965763</v>
      </c>
      <c r="AA3571"/>
      <c r="AB3571"/>
    </row>
    <row r="3572" spans="1:28" hidden="1" x14ac:dyDescent="0.2">
      <c r="A3572" t="s">
        <v>3665</v>
      </c>
      <c r="B3572" s="5">
        <v>32.1</v>
      </c>
      <c r="C3572" s="2">
        <v>7472469</v>
      </c>
      <c r="D3572" s="2">
        <v>0.66</v>
      </c>
      <c r="E3572" t="s">
        <v>27</v>
      </c>
      <c r="F3572" s="2">
        <v>-8000000</v>
      </c>
      <c r="G3572" s="1">
        <f>D3572/$C$3</f>
        <v>6.6364200093694191E-9</v>
      </c>
      <c r="H3572" s="1">
        <f>F3572/$C$3</f>
        <v>-8.0441454659023248E-2</v>
      </c>
      <c r="I3572" s="1">
        <f>$B$3/G3572</f>
        <v>999032609.54545438</v>
      </c>
      <c r="J3572" s="1">
        <f>$B$3/H3572</f>
        <v>-82.420190287500006</v>
      </c>
      <c r="K3572" s="3">
        <v>73000000</v>
      </c>
      <c r="L3572" s="3">
        <v>58000000</v>
      </c>
      <c r="M3572" s="1">
        <f>(K3572-L3572)/C3572</f>
        <v>2.0073686488361475</v>
      </c>
      <c r="N3572" s="1">
        <f>B3572/M3572</f>
        <v>15.991083660000003</v>
      </c>
      <c r="O3572" s="3">
        <v>-91000000</v>
      </c>
      <c r="P3572" s="1">
        <f>F3572/O3572*100</f>
        <v>8.791208791208792</v>
      </c>
      <c r="Q3572" s="1">
        <f>D3572/O3572*100</f>
        <v>-7.2527472527472526E-7</v>
      </c>
      <c r="R3572" s="1">
        <f>B3572/S3572</f>
        <v>36343371.987367183</v>
      </c>
      <c r="S3572" s="1">
        <f>($O3572+$O3572*($Q3572-$C$1)/$C$1)/$C3572</f>
        <v>8.8324220469024838E-7</v>
      </c>
      <c r="T3572" s="1">
        <f>($O3572+$O3572*($Q3572+T$2-$C$1)/$C$1)/$C3572</f>
        <v>-2.4356064106789881</v>
      </c>
      <c r="U3572" s="1">
        <f>($O3572+$O3572*($Q3572+U$2-$C$1)/$C$1)/$C3572</f>
        <v>-1.2178027637183917</v>
      </c>
      <c r="V3572" s="1">
        <f>($O3572+$O3572*($Q3572+V$2-$C$1)/$C$1)/$C3572</f>
        <v>8.8324220469024838E-7</v>
      </c>
      <c r="AA3572"/>
      <c r="AB3572"/>
    </row>
    <row r="3573" spans="1:28" hidden="1" x14ac:dyDescent="0.2">
      <c r="A3573" t="s">
        <v>3666</v>
      </c>
      <c r="B3573" s="5">
        <v>96.15</v>
      </c>
      <c r="C3573" s="2">
        <v>655259000</v>
      </c>
      <c r="D3573" s="2">
        <v>1649000000</v>
      </c>
      <c r="E3573" t="s">
        <v>27</v>
      </c>
      <c r="F3573" s="2">
        <v>452000000</v>
      </c>
      <c r="G3573" s="1">
        <f>D3573/$C$3</f>
        <v>16.580994841591167</v>
      </c>
      <c r="H3573" s="1">
        <f>F3573/$C$3</f>
        <v>4.5449421882348142</v>
      </c>
      <c r="I3573" s="1">
        <f>$B$3/G3573</f>
        <v>0.39985538041237118</v>
      </c>
      <c r="J3573" s="1">
        <f>$B$3/H3573</f>
        <v>1.4587644298672564</v>
      </c>
      <c r="K3573" s="4">
        <v>39448000000</v>
      </c>
      <c r="L3573" s="4">
        <v>13513000000</v>
      </c>
      <c r="M3573" s="1">
        <f>(K3573-L3573)/C3573</f>
        <v>39.579769221025579</v>
      </c>
      <c r="N3573" s="1">
        <f>B3573/M3573</f>
        <v>2.4292713649508388</v>
      </c>
      <c r="O3573" s="4">
        <v>22517000000</v>
      </c>
      <c r="P3573" s="1">
        <f>F3573/O3573*100</f>
        <v>2.0073722076653198</v>
      </c>
      <c r="Q3573" s="1">
        <f>D3573/O3573*100</f>
        <v>7.3233556868144074</v>
      </c>
      <c r="R3573" s="1">
        <f>B3573/S3573</f>
        <v>3.8206884687689509</v>
      </c>
      <c r="S3573" s="1">
        <f>($O3573+$O3573*($Q3573-$C$1)/$C$1)/$C3573</f>
        <v>25.165621532859529</v>
      </c>
      <c r="T3573" s="1">
        <f>($O3573+$O3573*($Q3573+T$2-$C$1)/$C$1)/$C3573</f>
        <v>32.038323777315533</v>
      </c>
      <c r="U3573" s="1">
        <f>($O3573+$O3573*($Q3573+U$2-$C$1)/$C$1)/$C3573</f>
        <v>28.601972655087529</v>
      </c>
      <c r="V3573" s="1">
        <f>($O3573+$O3573*($Q3573+V$2-$C$1)/$C$1)/$C3573</f>
        <v>25.165621532859529</v>
      </c>
      <c r="AA3573"/>
      <c r="AB3573"/>
    </row>
    <row r="3574" spans="1:28" hidden="1" x14ac:dyDescent="0.2">
      <c r="A3574" t="s">
        <v>3667</v>
      </c>
      <c r="B3574" s="5">
        <v>128.58000000000001</v>
      </c>
      <c r="C3574" s="2">
        <v>56014000</v>
      </c>
      <c r="D3574" s="2">
        <v>-104000000</v>
      </c>
      <c r="E3574" t="s">
        <v>27</v>
      </c>
      <c r="F3574" s="2">
        <v>-44000000</v>
      </c>
      <c r="G3574" s="1">
        <f>D3574/$C$3</f>
        <v>-1.0457389105673023</v>
      </c>
      <c r="H3574" s="1">
        <f>F3574/$C$3</f>
        <v>-0.44242800062462789</v>
      </c>
      <c r="I3574" s="1">
        <f>$B$3/G3574</f>
        <v>-6.3400146375000004</v>
      </c>
      <c r="J3574" s="1">
        <f>$B$3/H3574</f>
        <v>-14.985489143181818</v>
      </c>
      <c r="K3574" s="4">
        <v>2208000000</v>
      </c>
      <c r="L3574" s="4">
        <v>1613000000</v>
      </c>
      <c r="M3574" s="1">
        <f>(K3574-L3574)/C3574</f>
        <v>10.622344413896526</v>
      </c>
      <c r="N3574" s="1">
        <f>B3574/M3574</f>
        <v>12.104672470588236</v>
      </c>
      <c r="O3574" s="3">
        <v>595000000</v>
      </c>
      <c r="P3574" s="1">
        <f>F3574/O3574*100</f>
        <v>-7.3949579831932777</v>
      </c>
      <c r="Q3574" s="1">
        <f>D3574/O3574*100</f>
        <v>-17.478991596638654</v>
      </c>
      <c r="R3574" s="1">
        <f>B3574/S3574</f>
        <v>-6.9252693461538479</v>
      </c>
      <c r="S3574" s="1">
        <f>($O3574+$O3574*($Q3574-$C$1)/$C$1)/$C3574</f>
        <v>-18.566786874709891</v>
      </c>
      <c r="T3574" s="1">
        <f>($O3574+$O3574*($Q3574+T$2-$C$1)/$C$1)/$C3574</f>
        <v>-16.442317991930583</v>
      </c>
      <c r="U3574" s="1">
        <f>($O3574+$O3574*($Q3574+U$2-$C$1)/$C$1)/$C3574</f>
        <v>-17.504552433320239</v>
      </c>
      <c r="V3574" s="1">
        <f>($O3574+$O3574*($Q3574+V$2-$C$1)/$C$1)/$C3574</f>
        <v>-18.566786874709891</v>
      </c>
      <c r="AA3574"/>
      <c r="AB3574"/>
    </row>
    <row r="3575" spans="1:28" s="21" customFormat="1" hidden="1" x14ac:dyDescent="0.2">
      <c r="A3575" s="21" t="s">
        <v>1739</v>
      </c>
      <c r="B3575" s="22">
        <v>18.02</v>
      </c>
      <c r="C3575" s="23">
        <v>315453000</v>
      </c>
      <c r="D3575" s="23">
        <v>690000000</v>
      </c>
      <c r="E3575" s="21" t="s">
        <v>27</v>
      </c>
      <c r="F3575" s="23">
        <v>97000000</v>
      </c>
      <c r="G3575" s="24">
        <f>D3575/$C$3</f>
        <v>6.9380754643407556</v>
      </c>
      <c r="H3575" s="24">
        <f>F3575/$C$3</f>
        <v>0.97535263774065695</v>
      </c>
      <c r="I3575" s="24">
        <f>$B$3/G3575</f>
        <v>0.95559640913043475</v>
      </c>
      <c r="J3575" s="24">
        <f>$B$3/H3575</f>
        <v>6.7975414670103094</v>
      </c>
      <c r="K3575" s="23">
        <v>1785000000</v>
      </c>
      <c r="L3575" s="23">
        <v>181000000</v>
      </c>
      <c r="M3575" s="24">
        <f>(K3575-L3575)/C3575</f>
        <v>5.0847511356683883</v>
      </c>
      <c r="N3575" s="24">
        <f>B3575/M3575</f>
        <v>3.5439295885286781</v>
      </c>
      <c r="O3575" s="23">
        <v>1604000000</v>
      </c>
      <c r="P3575" s="24">
        <f>F3575/O3575*100</f>
        <v>6.0473815461346634</v>
      </c>
      <c r="Q3575" s="24">
        <f>D3575/O3575*100</f>
        <v>43.017456359102248</v>
      </c>
      <c r="R3575" s="24">
        <f>B3575/S3575</f>
        <v>0.82383522608695647</v>
      </c>
      <c r="S3575" s="24">
        <f>($O3575+$O3575*($Q3575-$C$1)/$C$1)/$C3575</f>
        <v>21.873306007551047</v>
      </c>
      <c r="T3575" s="24">
        <f>($O3575+$O3575*($Q3575+T$2-$C$1)/$C$1)/$C3575</f>
        <v>22.890256234684728</v>
      </c>
      <c r="U3575" s="24">
        <f>($O3575+$O3575*($Q3575+U$2-$C$1)/$C$1)/$C3575</f>
        <v>22.381781121117889</v>
      </c>
      <c r="V3575" s="24">
        <f>($O3575+$O3575*($Q3575+V$2-$C$1)/$C$1)/$C3575</f>
        <v>21.873306007551047</v>
      </c>
      <c r="W3575" s="24"/>
      <c r="X3575" s="24"/>
      <c r="Y3575" s="24"/>
      <c r="Z3575" s="24"/>
    </row>
    <row r="3576" spans="1:28" hidden="1" x14ac:dyDescent="0.2">
      <c r="A3576" t="s">
        <v>3669</v>
      </c>
      <c r="B3576" s="5">
        <v>1.84</v>
      </c>
      <c r="C3576" s="2">
        <v>11565000</v>
      </c>
      <c r="D3576" s="2">
        <v>-2000000</v>
      </c>
      <c r="E3576" t="s">
        <v>27</v>
      </c>
      <c r="F3576" s="2">
        <v>-0.43</v>
      </c>
      <c r="G3576" s="1">
        <f>D3576/$C$3</f>
        <v>-2.0110363664755812E-2</v>
      </c>
      <c r="H3576" s="1">
        <f>F3576/$C$3</f>
        <v>-4.3237281879224994E-9</v>
      </c>
      <c r="I3576" s="1">
        <f>$B$3/G3576</f>
        <v>-329.68076115000002</v>
      </c>
      <c r="J3576" s="1">
        <f>$B$3/H3576</f>
        <v>-1533398889.0697675</v>
      </c>
      <c r="K3576" s="3">
        <v>16000000</v>
      </c>
      <c r="L3576" s="3">
        <v>1.2</v>
      </c>
      <c r="M3576" s="1">
        <f>(K3576-L3576)/C3576</f>
        <v>1.3834845482057934</v>
      </c>
      <c r="N3576" s="1">
        <f>B3576/M3576</f>
        <v>1.3299750997481325</v>
      </c>
      <c r="O3576" s="3">
        <v>14000000</v>
      </c>
      <c r="P3576" s="1">
        <f>F3576/O3576*100</f>
        <v>-3.0714285714285715E-6</v>
      </c>
      <c r="Q3576" s="1">
        <f>D3576/O3576*100</f>
        <v>-14.285714285714285</v>
      </c>
      <c r="R3576" s="1">
        <f>B3576/S3576</f>
        <v>-1.0639799999999999</v>
      </c>
      <c r="S3576" s="1">
        <f>($O3576+$O3576*($Q3576-$C$1)/$C$1)/$C3576</f>
        <v>-1.7293558149589279</v>
      </c>
      <c r="T3576" s="1">
        <f>($O3576+$O3576*($Q3576+T$2-$C$1)/$C$1)/$C3576</f>
        <v>-1.487246000864678</v>
      </c>
      <c r="U3576" s="1">
        <f>($O3576+$O3576*($Q3576+U$2-$C$1)/$C$1)/$C3576</f>
        <v>-1.6083009079118029</v>
      </c>
      <c r="V3576" s="1">
        <f>($O3576+$O3576*($Q3576+V$2-$C$1)/$C$1)/$C3576</f>
        <v>-1.7293558149589279</v>
      </c>
      <c r="AA3576"/>
      <c r="AB3576"/>
    </row>
    <row r="3577" spans="1:28" hidden="1" x14ac:dyDescent="0.2">
      <c r="A3577" t="s">
        <v>3670</v>
      </c>
      <c r="B3577" s="5">
        <v>9.9499999999999993</v>
      </c>
      <c r="C3577" s="2">
        <v>3750000</v>
      </c>
      <c r="D3577" s="2">
        <v>-0.01</v>
      </c>
      <c r="E3577" t="s">
        <v>114</v>
      </c>
      <c r="F3577" s="2">
        <v>0</v>
      </c>
      <c r="G3577" s="1">
        <f>D3577/$C$3</f>
        <v>-1.0055181832377907E-10</v>
      </c>
      <c r="H3577" s="1">
        <f>F3577/$C$3</f>
        <v>0</v>
      </c>
      <c r="I3577" s="1">
        <f>$B$3/G3577</f>
        <v>-65936152229.999992</v>
      </c>
      <c r="J3577" s="1" t="e">
        <f>$B$3/H3577</f>
        <v>#DIV/0!</v>
      </c>
      <c r="K3577" s="3">
        <v>0.14000000000000001</v>
      </c>
      <c r="L3577" s="3">
        <v>0.12</v>
      </c>
      <c r="M3577" s="1">
        <f>(K3577-L3577)/C3577</f>
        <v>5.3333333333333381E-9</v>
      </c>
      <c r="N3577" s="1">
        <f>B3577/M3577</f>
        <v>1865624999.9999981</v>
      </c>
      <c r="O3577" s="3">
        <v>0.02</v>
      </c>
      <c r="P3577" s="1">
        <f>F3577/O3577*100</f>
        <v>0</v>
      </c>
      <c r="Q3577" s="1">
        <f>D3577/O3577*100</f>
        <v>-50</v>
      </c>
      <c r="R3577" s="1">
        <f>B3577/S3577</f>
        <v>-373125000</v>
      </c>
      <c r="S3577" s="1">
        <f>($O3577+$O3577*($Q3577-$C$1)/$C$1)/$C3577</f>
        <v>-2.6666666666666664E-8</v>
      </c>
      <c r="T3577" s="1">
        <f>($O3577+$O3577*($Q3577+T$2-$C$1)/$C$1)/$C3577</f>
        <v>-2.5599999999999998E-8</v>
      </c>
      <c r="U3577" s="1">
        <f>($O3577+$O3577*($Q3577+U$2-$C$1)/$C$1)/$C3577</f>
        <v>-2.6133333333333329E-8</v>
      </c>
      <c r="V3577" s="1">
        <f>($O3577+$O3577*($Q3577+V$2-$C$1)/$C$1)/$C3577</f>
        <v>-2.6666666666666664E-8</v>
      </c>
      <c r="AA3577"/>
      <c r="AB3577"/>
    </row>
    <row r="3578" spans="1:28" hidden="1" x14ac:dyDescent="0.2">
      <c r="A3578" t="s">
        <v>3671</v>
      </c>
      <c r="B3578" s="5">
        <v>64.09</v>
      </c>
      <c r="C3578" s="2">
        <v>41276000</v>
      </c>
      <c r="D3578" s="2">
        <v>-64000000</v>
      </c>
      <c r="E3578" t="s">
        <v>27</v>
      </c>
      <c r="F3578" s="2">
        <v>-17000000</v>
      </c>
      <c r="G3578" s="1">
        <f>D3578/$C$3</f>
        <v>-0.64353163727218599</v>
      </c>
      <c r="H3578" s="1">
        <f>F3578/$C$3</f>
        <v>-0.17093809115042441</v>
      </c>
      <c r="I3578" s="1">
        <f>$B$3/G3578</f>
        <v>-10.302523785937501</v>
      </c>
      <c r="J3578" s="1">
        <f>$B$3/H3578</f>
        <v>-38.7859719</v>
      </c>
      <c r="K3578" s="3">
        <v>519000000</v>
      </c>
      <c r="L3578" s="3">
        <v>363000000</v>
      </c>
      <c r="M3578" s="1">
        <f>(K3578-L3578)/C3578</f>
        <v>3.7794359918596765</v>
      </c>
      <c r="N3578" s="1">
        <f>B3578/M3578</f>
        <v>16.957556666666665</v>
      </c>
      <c r="O3578" s="3">
        <v>156000000</v>
      </c>
      <c r="P3578" s="1">
        <f>F3578/O3578*100</f>
        <v>-10.897435897435898</v>
      </c>
      <c r="Q3578" s="1">
        <f>D3578/O3578*100</f>
        <v>-41.025641025641022</v>
      </c>
      <c r="R3578" s="1">
        <f>B3578/S3578</f>
        <v>-4.1334044375000012</v>
      </c>
      <c r="S3578" s="1">
        <f>($O3578+$O3578*($Q3578-$C$1)/$C$1)/$C3578</f>
        <v>-15.50537842814226</v>
      </c>
      <c r="T3578" s="1">
        <f>($O3578+$O3578*($Q3578+T$2-$C$1)/$C$1)/$C3578</f>
        <v>-14.749491229770324</v>
      </c>
      <c r="U3578" s="1">
        <f>($O3578+$O3578*($Q3578+U$2-$C$1)/$C$1)/$C3578</f>
        <v>-15.127434828956291</v>
      </c>
      <c r="V3578" s="1">
        <f>($O3578+$O3578*($Q3578+V$2-$C$1)/$C$1)/$C3578</f>
        <v>-15.50537842814226</v>
      </c>
      <c r="AA3578"/>
      <c r="AB3578"/>
    </row>
    <row r="3579" spans="1:28" hidden="1" x14ac:dyDescent="0.2">
      <c r="A3579" t="s">
        <v>3672</v>
      </c>
      <c r="B3579" s="5">
        <v>8.25</v>
      </c>
      <c r="C3579" s="2">
        <v>34052520</v>
      </c>
      <c r="D3579" s="2">
        <v>-43000000</v>
      </c>
      <c r="E3579" t="s">
        <v>27</v>
      </c>
      <c r="F3579" s="2">
        <v>-43000000</v>
      </c>
      <c r="G3579" s="1">
        <f>D3579/$C$3</f>
        <v>-0.43237281879224998</v>
      </c>
      <c r="H3579" s="1">
        <f>F3579/$C$3</f>
        <v>-0.43237281879224998</v>
      </c>
      <c r="I3579" s="1">
        <f>$B$3/G3579</f>
        <v>-15.333988890697675</v>
      </c>
      <c r="J3579" s="1">
        <f>$B$3/H3579</f>
        <v>-15.333988890697675</v>
      </c>
      <c r="K3579" s="3">
        <v>110000000</v>
      </c>
      <c r="L3579" s="3">
        <v>18000000</v>
      </c>
      <c r="M3579" s="1">
        <f>(K3579-L3579)/C3579</f>
        <v>2.7017090071454328</v>
      </c>
      <c r="N3579" s="1">
        <f>B3579/M3579</f>
        <v>3.0536227173913044</v>
      </c>
      <c r="O3579" s="3">
        <v>93000000</v>
      </c>
      <c r="P3579" s="1">
        <f>F3579/O3579*100</f>
        <v>-46.236559139784944</v>
      </c>
      <c r="Q3579" s="1">
        <f>D3579/O3579*100</f>
        <v>-46.236559139784944</v>
      </c>
      <c r="R3579" s="1">
        <f>B3579/S3579</f>
        <v>-0.65333323255813958</v>
      </c>
      <c r="S3579" s="1">
        <f>($O3579+$O3579*($Q3579-$C$1)/$C$1)/$C3579</f>
        <v>-12.62755296817974</v>
      </c>
      <c r="T3579" s="1">
        <f>($O3579+$O3579*($Q3579+T$2-$C$1)/$C$1)/$C3579</f>
        <v>-12.081337886300338</v>
      </c>
      <c r="U3579" s="1">
        <f>($O3579+$O3579*($Q3579+U$2-$C$1)/$C$1)/$C3579</f>
        <v>-12.354445427240039</v>
      </c>
      <c r="V3579" s="1">
        <f>($O3579+$O3579*($Q3579+V$2-$C$1)/$C$1)/$C3579</f>
        <v>-12.62755296817974</v>
      </c>
      <c r="AA3579"/>
      <c r="AB3579"/>
    </row>
    <row r="3580" spans="1:28" hidden="1" x14ac:dyDescent="0.2">
      <c r="A3580" t="s">
        <v>3673</v>
      </c>
      <c r="B3580" s="5">
        <v>15.61</v>
      </c>
      <c r="C3580" s="2">
        <v>42999027</v>
      </c>
      <c r="D3580" s="2">
        <v>55000000</v>
      </c>
      <c r="E3580" t="s">
        <v>27</v>
      </c>
      <c r="F3580" s="2">
        <v>8000000</v>
      </c>
      <c r="G3580" s="1">
        <f>D3580/$C$3</f>
        <v>0.55303500078078482</v>
      </c>
      <c r="H3580" s="1">
        <f>F3580/$C$3</f>
        <v>8.0441454659023248E-2</v>
      </c>
      <c r="I3580" s="1">
        <f>$B$3/G3580</f>
        <v>11.988391314545455</v>
      </c>
      <c r="J3580" s="1">
        <f>$B$3/H3580</f>
        <v>82.420190287500006</v>
      </c>
      <c r="K3580" s="4">
        <v>2863000000</v>
      </c>
      <c r="L3580" s="4">
        <v>2333000000</v>
      </c>
      <c r="M3580" s="1">
        <f>(K3580-L3580)/C3580</f>
        <v>12.325860303769199</v>
      </c>
      <c r="N3580" s="1">
        <f>B3580/M3580</f>
        <v>1.266443040509434</v>
      </c>
      <c r="O3580" s="3">
        <v>531000000</v>
      </c>
      <c r="P3580" s="1">
        <f>F3580/O3580*100</f>
        <v>1.5065913370998116</v>
      </c>
      <c r="Q3580" s="1">
        <f>D3580/O3580*100</f>
        <v>10.357815442561206</v>
      </c>
      <c r="R3580" s="1">
        <f>B3580/S3580</f>
        <v>1.2203905663090908</v>
      </c>
      <c r="S3580" s="1">
        <f>($O3580+$O3580*($Q3580-$C$1)/$C$1)/$C3580</f>
        <v>12.790987107685018</v>
      </c>
      <c r="T3580" s="1">
        <f>($O3580+$O3580*($Q3580+T$2-$C$1)/$C$1)/$C3580</f>
        <v>15.260810436478016</v>
      </c>
      <c r="U3580" s="1">
        <f>($O3580+$O3580*($Q3580+U$2-$C$1)/$C$1)/$C3580</f>
        <v>14.025898772081517</v>
      </c>
      <c r="V3580" s="1">
        <f>($O3580+$O3580*($Q3580+V$2-$C$1)/$C$1)/$C3580</f>
        <v>12.790987107685018</v>
      </c>
      <c r="AA3580"/>
      <c r="AB3580"/>
    </row>
    <row r="3581" spans="1:28" hidden="1" x14ac:dyDescent="0.2">
      <c r="A3581" t="s">
        <v>3674</v>
      </c>
      <c r="B3581" s="5">
        <v>6.58</v>
      </c>
      <c r="C3581" s="2">
        <v>367287523</v>
      </c>
      <c r="D3581" s="2">
        <v>144000000</v>
      </c>
      <c r="E3581" t="s">
        <v>30</v>
      </c>
      <c r="F3581" s="2">
        <v>18000000</v>
      </c>
      <c r="G3581" s="1">
        <f>D3581/$C$3</f>
        <v>1.4479461838624186</v>
      </c>
      <c r="H3581" s="1">
        <f>F3581/$C$3</f>
        <v>0.18099327298280232</v>
      </c>
      <c r="I3581" s="1">
        <f>$B$3/G3581</f>
        <v>4.5788994604166664</v>
      </c>
      <c r="J3581" s="1">
        <f>$B$3/H3581</f>
        <v>36.631195683333331</v>
      </c>
      <c r="K3581" s="4">
        <v>5585000000</v>
      </c>
      <c r="L3581" s="4">
        <v>2325000000</v>
      </c>
      <c r="M3581" s="1">
        <f>(K3581-L3581)/C3581</f>
        <v>8.8758800554191435</v>
      </c>
      <c r="N3581" s="1">
        <f>B3581/M3581</f>
        <v>0.74133493906134973</v>
      </c>
      <c r="O3581" s="4">
        <v>3260000000</v>
      </c>
      <c r="P3581" s="1">
        <f>F3581/O3581*100</f>
        <v>0.55214723926380371</v>
      </c>
      <c r="Q3581" s="1">
        <f>D3581/O3581*100</f>
        <v>4.4171779141104297</v>
      </c>
      <c r="R3581" s="1">
        <f>B3581/S3581</f>
        <v>1.6782999314861111</v>
      </c>
      <c r="S3581" s="1">
        <f>($O3581+$O3581*($Q3581-$C$1)/$C$1)/$C3581</f>
        <v>3.9206341349090694</v>
      </c>
      <c r="T3581" s="1">
        <f>($O3581+$O3581*($Q3581+T$2-$C$1)/$C$1)/$C3581</f>
        <v>5.6958101459928985</v>
      </c>
      <c r="U3581" s="1">
        <f>($O3581+$O3581*($Q3581+U$2-$C$1)/$C$1)/$C3581</f>
        <v>4.808222140450984</v>
      </c>
      <c r="V3581" s="1">
        <f>($O3581+$O3581*($Q3581+V$2-$C$1)/$C$1)/$C3581</f>
        <v>3.9206341349090694</v>
      </c>
      <c r="AA3581"/>
      <c r="AB3581"/>
    </row>
    <row r="3582" spans="1:28" hidden="1" x14ac:dyDescent="0.2">
      <c r="A3582" t="s">
        <v>3675</v>
      </c>
      <c r="B3582" s="5">
        <v>67.86</v>
      </c>
      <c r="C3582" s="2">
        <v>69053368</v>
      </c>
      <c r="D3582" s="2">
        <v>322000000</v>
      </c>
      <c r="E3582" t="s">
        <v>27</v>
      </c>
      <c r="F3582" s="2">
        <v>82000000</v>
      </c>
      <c r="G3582" s="1">
        <f>D3582/$C$3</f>
        <v>3.2377685500256859</v>
      </c>
      <c r="H3582" s="1">
        <f>F3582/$C$3</f>
        <v>0.82452491025498831</v>
      </c>
      <c r="I3582" s="1">
        <f>$B$3/G3582</f>
        <v>2.0477065909937888</v>
      </c>
      <c r="J3582" s="1">
        <f>$B$3/H3582</f>
        <v>8.040994174390244</v>
      </c>
      <c r="K3582" s="4">
        <v>22093000000</v>
      </c>
      <c r="L3582" s="4">
        <v>17966000000</v>
      </c>
      <c r="M3582" s="1">
        <f>(K3582-L3582)/C3582</f>
        <v>59.765368721768937</v>
      </c>
      <c r="N3582" s="1">
        <f>B3582/M3582</f>
        <v>1.1354401629464501</v>
      </c>
      <c r="O3582" s="4">
        <v>4127000000</v>
      </c>
      <c r="P3582" s="1">
        <f>F3582/O3582*100</f>
        <v>1.9869154349406348</v>
      </c>
      <c r="Q3582" s="1">
        <f>D3582/O3582*100</f>
        <v>7.8022776835473708</v>
      </c>
      <c r="R3582" s="1">
        <f>B3582/S3582</f>
        <v>1.4552675628819876</v>
      </c>
      <c r="S3582" s="1">
        <f>($O3582+$O3582*($Q3582-$C$1)/$C$1)/$C3582</f>
        <v>46.630600262683785</v>
      </c>
      <c r="T3582" s="1">
        <f>($O3582+$O3582*($Q3582+T$2-$C$1)/$C$1)/$C3582</f>
        <v>58.583674007037565</v>
      </c>
      <c r="U3582" s="1">
        <f>($O3582+$O3582*($Q3582+U$2-$C$1)/$C$1)/$C3582</f>
        <v>52.607137134860672</v>
      </c>
      <c r="V3582" s="1">
        <f>($O3582+$O3582*($Q3582+V$2-$C$1)/$C$1)/$C3582</f>
        <v>46.630600262683785</v>
      </c>
      <c r="AA3582"/>
      <c r="AB3582"/>
    </row>
    <row r="3583" spans="1:28" hidden="1" x14ac:dyDescent="0.2">
      <c r="A3583" t="s">
        <v>3676</v>
      </c>
      <c r="B3583" s="5">
        <v>7.52</v>
      </c>
      <c r="C3583" s="2">
        <v>26956957</v>
      </c>
      <c r="D3583" s="2">
        <v>-39000000</v>
      </c>
      <c r="E3583" t="s">
        <v>27</v>
      </c>
      <c r="F3583" s="2">
        <v>-16000000</v>
      </c>
      <c r="G3583" s="1">
        <f>D3583/$C$3</f>
        <v>-0.39215209146273838</v>
      </c>
      <c r="H3583" s="1">
        <f>F3583/$C$3</f>
        <v>-0.1608829093180465</v>
      </c>
      <c r="I3583" s="1">
        <f>$B$3/G3583</f>
        <v>-16.9067057</v>
      </c>
      <c r="J3583" s="1">
        <f>$B$3/H3583</f>
        <v>-41.210095143750003</v>
      </c>
      <c r="K3583" s="3">
        <v>155000000</v>
      </c>
      <c r="L3583" s="3">
        <v>59000000</v>
      </c>
      <c r="M3583" s="1">
        <f>(K3583-L3583)/C3583</f>
        <v>3.5612328201584473</v>
      </c>
      <c r="N3583" s="1">
        <f>B3583/M3583</f>
        <v>2.1116282983333332</v>
      </c>
      <c r="O3583" s="3">
        <v>95000000</v>
      </c>
      <c r="P3583" s="1">
        <f>F3583/O3583*100</f>
        <v>-16.842105263157894</v>
      </c>
      <c r="Q3583" s="1">
        <f>D3583/O3583*100</f>
        <v>-41.05263157894737</v>
      </c>
      <c r="R3583" s="1">
        <f>B3583/S3583</f>
        <v>-0.51978542728205124</v>
      </c>
      <c r="S3583" s="1">
        <f>($O3583+$O3583*($Q3583-$C$1)/$C$1)/$C3583</f>
        <v>-14.467508331893693</v>
      </c>
      <c r="T3583" s="1">
        <f>($O3583+$O3583*($Q3583+T$2-$C$1)/$C$1)/$C3583</f>
        <v>-13.762681002903999</v>
      </c>
      <c r="U3583" s="1">
        <f>($O3583+$O3583*($Q3583+U$2-$C$1)/$C$1)/$C3583</f>
        <v>-14.115094667398846</v>
      </c>
      <c r="V3583" s="1">
        <f>($O3583+$O3583*($Q3583+V$2-$C$1)/$C$1)/$C3583</f>
        <v>-14.467508331893693</v>
      </c>
      <c r="AA3583"/>
      <c r="AB3583"/>
    </row>
    <row r="3584" spans="1:28" hidden="1" x14ac:dyDescent="0.2">
      <c r="A3584" t="s">
        <v>3677</v>
      </c>
      <c r="B3584" s="5">
        <v>3.8</v>
      </c>
      <c r="C3584" s="2">
        <v>14838230</v>
      </c>
      <c r="D3584" s="2">
        <v>-26000000</v>
      </c>
      <c r="E3584" t="s">
        <v>27</v>
      </c>
      <c r="F3584" s="2">
        <v>-4000000</v>
      </c>
      <c r="G3584" s="1">
        <f>D3584/$C$3</f>
        <v>-0.26143472764182557</v>
      </c>
      <c r="H3584" s="1">
        <f>F3584/$C$3</f>
        <v>-4.0220727329511624E-2</v>
      </c>
      <c r="I3584" s="1">
        <f>$B$3/G3584</f>
        <v>-25.360058550000002</v>
      </c>
      <c r="J3584" s="1">
        <f>$B$3/H3584</f>
        <v>-164.84038057500001</v>
      </c>
      <c r="K3584" s="3">
        <v>54000000</v>
      </c>
      <c r="L3584" s="3">
        <v>125000000</v>
      </c>
      <c r="M3584" s="1">
        <f>(K3584-L3584)/C3584</f>
        <v>-4.7849372869944728</v>
      </c>
      <c r="N3584" s="1">
        <f>B3584/M3584</f>
        <v>-0.79415878873239432</v>
      </c>
      <c r="O3584" s="3">
        <v>-71000000</v>
      </c>
      <c r="P3584" s="1">
        <f>F3584/O3584*100</f>
        <v>5.6338028169014089</v>
      </c>
      <c r="Q3584" s="1">
        <f>D3584/O3584*100</f>
        <v>36.619718309859159</v>
      </c>
      <c r="R3584" s="1">
        <f>B3584/S3584</f>
        <v>-0.21686643846153841</v>
      </c>
      <c r="S3584" s="1">
        <f>($O3584+$O3584*($Q3584-$C$1)/$C$1)/$C3584</f>
        <v>-17.522305558007933</v>
      </c>
      <c r="T3584" s="1">
        <f>($O3584+$O3584*($Q3584+T$2-$C$1)/$C$1)/$C3584</f>
        <v>-18.479293015406824</v>
      </c>
      <c r="U3584" s="1">
        <f>($O3584+$O3584*($Q3584+U$2-$C$1)/$C$1)/$C3584</f>
        <v>-18.00079928670738</v>
      </c>
      <c r="V3584" s="1">
        <f>($O3584+$O3584*($Q3584+V$2-$C$1)/$C$1)/$C3584</f>
        <v>-17.522305558007933</v>
      </c>
      <c r="AA3584"/>
      <c r="AB3584"/>
    </row>
    <row r="3585" spans="1:28" hidden="1" x14ac:dyDescent="0.2">
      <c r="A3585" t="s">
        <v>3678</v>
      </c>
      <c r="B3585" s="5">
        <v>16.04</v>
      </c>
      <c r="C3585" s="2">
        <v>14361000</v>
      </c>
      <c r="D3585" s="2">
        <v>-34000000</v>
      </c>
      <c r="E3585" t="s">
        <v>27</v>
      </c>
      <c r="F3585" s="2">
        <v>-0.71</v>
      </c>
      <c r="G3585" s="1">
        <f>D3585/$C$3</f>
        <v>-0.34187618230084882</v>
      </c>
      <c r="H3585" s="1">
        <f>F3585/$C$3</f>
        <v>-7.1391791009883132E-9</v>
      </c>
      <c r="I3585" s="1">
        <f>$B$3/G3585</f>
        <v>-19.39298595</v>
      </c>
      <c r="J3585" s="1">
        <f>$B$3/H3585</f>
        <v>-928678200.4225353</v>
      </c>
      <c r="K3585" s="4">
        <v>1597000000</v>
      </c>
      <c r="L3585" s="4">
        <v>1233000000</v>
      </c>
      <c r="M3585" s="1">
        <f>(K3585-L3585)/C3585</f>
        <v>25.346424343708655</v>
      </c>
      <c r="N3585" s="1">
        <f>B3585/M3585</f>
        <v>0.6328308791208791</v>
      </c>
      <c r="O3585" s="3">
        <v>363000000</v>
      </c>
      <c r="P3585" s="1">
        <f>F3585/O3585*100</f>
        <v>-1.9559228650137741E-7</v>
      </c>
      <c r="Q3585" s="1">
        <f>D3585/O3585*100</f>
        <v>-9.3663911845730023</v>
      </c>
      <c r="R3585" s="1">
        <f>B3585/S3585</f>
        <v>-0.67750129411764681</v>
      </c>
      <c r="S3585" s="1">
        <f>($O3585+$O3585*($Q3585-$C$1)/$C$1)/$C3585</f>
        <v>-23.675231529837763</v>
      </c>
      <c r="T3585" s="1">
        <f>($O3585+$O3585*($Q3585+T$2-$C$1)/$C$1)/$C3585</f>
        <v>-18.61987326787829</v>
      </c>
      <c r="U3585" s="1">
        <f>($O3585+$O3585*($Q3585+U$2-$C$1)/$C$1)/$C3585</f>
        <v>-21.147552398858025</v>
      </c>
      <c r="V3585" s="1">
        <f>($O3585+$O3585*($Q3585+V$2-$C$1)/$C$1)/$C3585</f>
        <v>-23.675231529837763</v>
      </c>
      <c r="AA3585"/>
      <c r="AB3585"/>
    </row>
    <row r="3586" spans="1:28" hidden="1" x14ac:dyDescent="0.2">
      <c r="A3586" t="s">
        <v>3679</v>
      </c>
      <c r="B3586" s="5">
        <v>15</v>
      </c>
      <c r="C3586" s="2">
        <v>0</v>
      </c>
      <c r="D3586" s="2" t="s">
        <v>41</v>
      </c>
      <c r="E3586" t="s">
        <v>42</v>
      </c>
      <c r="F3586" s="2" t="s">
        <v>41</v>
      </c>
      <c r="G3586" s="1" t="e">
        <f>D3586/$C$3</f>
        <v>#VALUE!</v>
      </c>
      <c r="H3586" s="1" t="e">
        <f>F3586/$C$3</f>
        <v>#VALUE!</v>
      </c>
      <c r="I3586" s="1" t="e">
        <f>$B$3/G3586</f>
        <v>#VALUE!</v>
      </c>
      <c r="J3586" s="1" t="e">
        <f>$B$3/H3586</f>
        <v>#VALUE!</v>
      </c>
      <c r="K3586" s="2" t="s">
        <v>41</v>
      </c>
      <c r="L3586" s="2" t="s">
        <v>41</v>
      </c>
      <c r="M3586" s="1" t="e">
        <f>(K3586-L3586)/C3586</f>
        <v>#VALUE!</v>
      </c>
      <c r="N3586" s="1" t="e">
        <f>B3586/M3586</f>
        <v>#VALUE!</v>
      </c>
      <c r="O3586" s="2" t="s">
        <v>41</v>
      </c>
      <c r="P3586" s="1" t="e">
        <f>F3586/O3586*100</f>
        <v>#VALUE!</v>
      </c>
      <c r="Q3586" s="1" t="e">
        <f>D3586/O3586*100</f>
        <v>#VALUE!</v>
      </c>
      <c r="R3586" s="1" t="e">
        <f>B3586/S3586</f>
        <v>#VALUE!</v>
      </c>
      <c r="S3586" s="1" t="e">
        <f>($O3586+$O3586*($Q3586-$C$1)/$C$1)/$C3586</f>
        <v>#VALUE!</v>
      </c>
      <c r="T3586" s="1" t="e">
        <f>($O3586+$O3586*($Q3586+T$2-$C$1)/$C$1)/$C3586</f>
        <v>#VALUE!</v>
      </c>
      <c r="U3586" s="1" t="e">
        <f>($O3586+$O3586*($Q3586+U$2-$C$1)/$C$1)/$C3586</f>
        <v>#VALUE!</v>
      </c>
      <c r="V3586" s="1" t="e">
        <f>($O3586+$O3586*($Q3586+V$2-$C$1)/$C$1)/$C3586</f>
        <v>#VALUE!</v>
      </c>
      <c r="AA3586"/>
      <c r="AB3586"/>
    </row>
    <row r="3587" spans="1:28" hidden="1" x14ac:dyDescent="0.2">
      <c r="A3587" t="s">
        <v>3680</v>
      </c>
      <c r="B3587" s="5">
        <v>0.84</v>
      </c>
      <c r="C3587" s="2">
        <v>19585394</v>
      </c>
      <c r="D3587" s="2">
        <v>-21000000</v>
      </c>
      <c r="E3587" t="s">
        <v>27</v>
      </c>
      <c r="F3587" s="2">
        <v>-2000000</v>
      </c>
      <c r="G3587" s="1">
        <f>D3587/$C$3</f>
        <v>-0.21115881847993603</v>
      </c>
      <c r="H3587" s="1">
        <f>F3587/$C$3</f>
        <v>-2.0110363664755812E-2</v>
      </c>
      <c r="I3587" s="1">
        <f>$B$3/G3587</f>
        <v>-31.39816772857143</v>
      </c>
      <c r="J3587" s="1">
        <f>$B$3/H3587</f>
        <v>-329.68076115000002</v>
      </c>
      <c r="K3587" s="3">
        <v>10000000</v>
      </c>
      <c r="L3587" s="3">
        <v>2000000</v>
      </c>
      <c r="M3587" s="1">
        <f>(K3587-L3587)/C3587</f>
        <v>0.40846765707138699</v>
      </c>
      <c r="N3587" s="1">
        <f>B3587/M3587</f>
        <v>2.0564663699999999</v>
      </c>
      <c r="O3587" s="3">
        <v>8000000</v>
      </c>
      <c r="P3587" s="1">
        <f>F3587/O3587*100</f>
        <v>-25</v>
      </c>
      <c r="Q3587" s="1">
        <f>D3587/O3587*100</f>
        <v>-262.5</v>
      </c>
      <c r="R3587" s="1">
        <f>B3587/S3587</f>
        <v>-7.8341575999999996E-2</v>
      </c>
      <c r="S3587" s="1">
        <f>($O3587+$O3587*($Q3587-$C$1)/$C$1)/$C3587</f>
        <v>-10.722275998123909</v>
      </c>
      <c r="T3587" s="1">
        <f>($O3587+$O3587*($Q3587+T$2-$C$1)/$C$1)/$C3587</f>
        <v>-10.640582466709631</v>
      </c>
      <c r="U3587" s="1">
        <f>($O3587+$O3587*($Q3587+U$2-$C$1)/$C$1)/$C3587</f>
        <v>-10.68142923241677</v>
      </c>
      <c r="V3587" s="1">
        <f>($O3587+$O3587*($Q3587+V$2-$C$1)/$C$1)/$C3587</f>
        <v>-10.722275998123909</v>
      </c>
      <c r="AA3587"/>
      <c r="AB3587"/>
    </row>
    <row r="3588" spans="1:28" hidden="1" x14ac:dyDescent="0.2">
      <c r="A3588" t="s">
        <v>3681</v>
      </c>
      <c r="B3588" s="5">
        <v>15.96</v>
      </c>
      <c r="C3588" s="2">
        <v>40512000</v>
      </c>
      <c r="D3588" s="2">
        <v>-26000000</v>
      </c>
      <c r="E3588" t="s">
        <v>27</v>
      </c>
      <c r="F3588" s="2">
        <v>-10000000</v>
      </c>
      <c r="G3588" s="1">
        <f>D3588/$C$3</f>
        <v>-0.26143472764182557</v>
      </c>
      <c r="H3588" s="1">
        <f>F3588/$C$3</f>
        <v>-0.10055181832377906</v>
      </c>
      <c r="I3588" s="1">
        <f>$B$3/G3588</f>
        <v>-25.360058550000002</v>
      </c>
      <c r="J3588" s="1">
        <f>$B$3/H3588</f>
        <v>-65.936152230000005</v>
      </c>
      <c r="K3588" s="3">
        <v>96000000</v>
      </c>
      <c r="L3588" s="3">
        <v>5000000</v>
      </c>
      <c r="M3588" s="1">
        <f>(K3588-L3588)/C3588</f>
        <v>2.2462480252764614</v>
      </c>
      <c r="N3588" s="1">
        <f>B3588/M3588</f>
        <v>7.1051815384615384</v>
      </c>
      <c r="O3588" s="3">
        <v>91000000</v>
      </c>
      <c r="P3588" s="1">
        <f>F3588/O3588*100</f>
        <v>-10.989010989010989</v>
      </c>
      <c r="Q3588" s="1">
        <f>D3588/O3588*100</f>
        <v>-28.571428571428569</v>
      </c>
      <c r="R3588" s="1">
        <f>B3588/S3588</f>
        <v>-2.4868135384615386</v>
      </c>
      <c r="S3588" s="1">
        <f>($O3588+$O3588*($Q3588-$C$1)/$C$1)/$C3588</f>
        <v>-6.4178515007898893</v>
      </c>
      <c r="T3588" s="1">
        <f>($O3588+$O3588*($Q3588+T$2-$C$1)/$C$1)/$C3588</f>
        <v>-5.9686018957345972</v>
      </c>
      <c r="U3588" s="1">
        <f>($O3588+$O3588*($Q3588+U$2-$C$1)/$C$1)/$C3588</f>
        <v>-6.1932266982622437</v>
      </c>
      <c r="V3588" s="1">
        <f>($O3588+$O3588*($Q3588+V$2-$C$1)/$C$1)/$C3588</f>
        <v>-6.4178515007898893</v>
      </c>
      <c r="AA3588"/>
      <c r="AB3588"/>
    </row>
    <row r="3589" spans="1:28" hidden="1" x14ac:dyDescent="0.2">
      <c r="A3589" t="s">
        <v>3682</v>
      </c>
      <c r="B3589" s="5">
        <v>13.11</v>
      </c>
      <c r="C3589" s="2">
        <v>39897000</v>
      </c>
      <c r="D3589" s="2">
        <v>-156000000</v>
      </c>
      <c r="E3589" t="s">
        <v>27</v>
      </c>
      <c r="F3589" s="2">
        <v>-19000000</v>
      </c>
      <c r="G3589" s="1">
        <f>D3589/$C$3</f>
        <v>-1.5686083658509535</v>
      </c>
      <c r="H3589" s="1">
        <f>F3589/$C$3</f>
        <v>-0.19104845481518024</v>
      </c>
      <c r="I3589" s="1">
        <f>$B$3/G3589</f>
        <v>-4.226676425</v>
      </c>
      <c r="J3589" s="1">
        <f>$B$3/H3589</f>
        <v>-34.703238015789474</v>
      </c>
      <c r="K3589" s="3">
        <v>451000000</v>
      </c>
      <c r="L3589" s="3">
        <v>162000000</v>
      </c>
      <c r="M3589" s="1">
        <f>(K3589-L3589)/C3589</f>
        <v>7.2436524049427273</v>
      </c>
      <c r="N3589" s="1">
        <f>B3589/M3589</f>
        <v>1.8098604498269897</v>
      </c>
      <c r="O3589" s="3">
        <v>289000000</v>
      </c>
      <c r="P3589" s="1">
        <f>F3589/O3589*100</f>
        <v>-6.5743944636678195</v>
      </c>
      <c r="Q3589" s="1">
        <f>D3589/O3589*100</f>
        <v>-53.979238754325266</v>
      </c>
      <c r="R3589" s="1">
        <f>B3589/S3589</f>
        <v>-0.33528824999999995</v>
      </c>
      <c r="S3589" s="1">
        <f>($O3589+$O3589*($Q3589-$C$1)/$C$1)/$C3589</f>
        <v>-39.100684261974585</v>
      </c>
      <c r="T3589" s="1">
        <f>($O3589+$O3589*($Q3589+T$2-$C$1)/$C$1)/$C3589</f>
        <v>-37.651953780986041</v>
      </c>
      <c r="U3589" s="1">
        <f>($O3589+$O3589*($Q3589+U$2-$C$1)/$C$1)/$C3589</f>
        <v>-38.376319021480313</v>
      </c>
      <c r="V3589" s="1">
        <f>($O3589+$O3589*($Q3589+V$2-$C$1)/$C$1)/$C3589</f>
        <v>-39.100684261974585</v>
      </c>
      <c r="AA3589"/>
      <c r="AB3589"/>
    </row>
    <row r="3590" spans="1:28" hidden="1" x14ac:dyDescent="0.2">
      <c r="A3590" t="s">
        <v>3683</v>
      </c>
      <c r="B3590" s="5">
        <v>1.75</v>
      </c>
      <c r="C3590" s="2">
        <v>51099307</v>
      </c>
      <c r="D3590" s="2">
        <v>-62000000</v>
      </c>
      <c r="E3590" t="s">
        <v>27</v>
      </c>
      <c r="F3590" s="2">
        <v>-13000000</v>
      </c>
      <c r="G3590" s="1">
        <f>D3590/$C$3</f>
        <v>-0.62342127360743027</v>
      </c>
      <c r="H3590" s="1">
        <f>F3590/$C$3</f>
        <v>-0.13071736382091279</v>
      </c>
      <c r="I3590" s="1">
        <f>$B$3/G3590</f>
        <v>-10.634863262903226</v>
      </c>
      <c r="J3590" s="1">
        <f>$B$3/H3590</f>
        <v>-50.720117100000003</v>
      </c>
      <c r="K3590" s="3">
        <v>94000000</v>
      </c>
      <c r="L3590" s="3">
        <v>24000000</v>
      </c>
      <c r="M3590" s="1">
        <f>(K3590-L3590)/C3590</f>
        <v>1.3698815915448717</v>
      </c>
      <c r="N3590" s="1">
        <f>B3590/M3590</f>
        <v>1.2774826749999999</v>
      </c>
      <c r="O3590" s="3">
        <v>70000000</v>
      </c>
      <c r="P3590" s="1">
        <f>F3590/O3590*100</f>
        <v>-18.571428571428573</v>
      </c>
      <c r="Q3590" s="1">
        <f>D3590/O3590*100</f>
        <v>-88.571428571428569</v>
      </c>
      <c r="R3590" s="1">
        <f>B3590/S3590</f>
        <v>-0.14423191491935483</v>
      </c>
      <c r="S3590" s="1">
        <f>($O3590+$O3590*($Q3590-$C$1)/$C$1)/$C3590</f>
        <v>-12.133236953683149</v>
      </c>
      <c r="T3590" s="1">
        <f>($O3590+$O3590*($Q3590+T$2-$C$1)/$C$1)/$C3590</f>
        <v>-11.859260635374174</v>
      </c>
      <c r="U3590" s="1">
        <f>($O3590+$O3590*($Q3590+U$2-$C$1)/$C$1)/$C3590</f>
        <v>-11.996248794528661</v>
      </c>
      <c r="V3590" s="1">
        <f>($O3590+$O3590*($Q3590+V$2-$C$1)/$C$1)/$C3590</f>
        <v>-12.133236953683149</v>
      </c>
      <c r="AA3590"/>
      <c r="AB3590"/>
    </row>
    <row r="3591" spans="1:28" hidden="1" x14ac:dyDescent="0.2">
      <c r="A3591" t="s">
        <v>3684</v>
      </c>
      <c r="B3591" s="5">
        <v>106.69</v>
      </c>
      <c r="C3591" s="2">
        <v>27005341</v>
      </c>
      <c r="D3591" s="2">
        <v>77000000</v>
      </c>
      <c r="E3591" t="s">
        <v>27</v>
      </c>
      <c r="F3591" s="2">
        <v>17000000</v>
      </c>
      <c r="G3591" s="1">
        <f>D3591/$C$3</f>
        <v>0.7742490010930988</v>
      </c>
      <c r="H3591" s="1">
        <f>F3591/$C$3</f>
        <v>0.17093809115042441</v>
      </c>
      <c r="I3591" s="1">
        <f>$B$3/G3591</f>
        <v>8.5631366532467528</v>
      </c>
      <c r="J3591" s="1">
        <f>$B$3/H3591</f>
        <v>38.7859719</v>
      </c>
      <c r="K3591" s="3">
        <v>655000000</v>
      </c>
      <c r="L3591" s="3">
        <v>91000000</v>
      </c>
      <c r="M3591" s="1">
        <f>(K3591-L3591)/C3591</f>
        <v>20.884757574436851</v>
      </c>
      <c r="N3591" s="1">
        <f>B3591/M3591</f>
        <v>5.1085103391666662</v>
      </c>
      <c r="O3591" s="3">
        <v>564000000</v>
      </c>
      <c r="P3591" s="1">
        <f>F3591/O3591*100</f>
        <v>3.0141843971631204</v>
      </c>
      <c r="Q3591" s="1">
        <f>D3591/O3591*100</f>
        <v>13.652482269503546</v>
      </c>
      <c r="R3591" s="1">
        <f>B3591/S3591</f>
        <v>3.7418179627142858</v>
      </c>
      <c r="S3591" s="1">
        <f>($O3591+$O3591*($Q3591-$C$1)/$C$1)/$C3591</f>
        <v>28.512878248787896</v>
      </c>
      <c r="T3591" s="1">
        <f>($O3591+$O3591*($Q3591+T$2-$C$1)/$C$1)/$C3591</f>
        <v>32.68982976367527</v>
      </c>
      <c r="U3591" s="1">
        <f>($O3591+$O3591*($Q3591+U$2-$C$1)/$C$1)/$C3591</f>
        <v>30.601354006231581</v>
      </c>
      <c r="V3591" s="1">
        <f>($O3591+$O3591*($Q3591+V$2-$C$1)/$C$1)/$C3591</f>
        <v>28.512878248787896</v>
      </c>
      <c r="AA3591"/>
      <c r="AB3591"/>
    </row>
    <row r="3592" spans="1:28" hidden="1" x14ac:dyDescent="0.2">
      <c r="A3592" t="s">
        <v>3685</v>
      </c>
      <c r="B3592" s="5">
        <v>23.91</v>
      </c>
      <c r="C3592" s="2">
        <v>64632285</v>
      </c>
      <c r="D3592" s="2">
        <v>118000000</v>
      </c>
      <c r="E3592" t="s">
        <v>27</v>
      </c>
      <c r="F3592" s="2">
        <v>31000000</v>
      </c>
      <c r="G3592" s="1">
        <f>D3592/$C$3</f>
        <v>1.186511456220593</v>
      </c>
      <c r="H3592" s="1">
        <f>F3592/$C$3</f>
        <v>0.31171063680371514</v>
      </c>
      <c r="I3592" s="1">
        <f>$B$3/G3592</f>
        <v>5.5878095110169497</v>
      </c>
      <c r="J3592" s="1">
        <f>$B$3/H3592</f>
        <v>21.269726525806451</v>
      </c>
      <c r="K3592" s="4">
        <v>9918000000</v>
      </c>
      <c r="L3592" s="4">
        <v>8521000000</v>
      </c>
      <c r="M3592" s="1">
        <f>(K3592-L3592)/C3592</f>
        <v>21.614584723408743</v>
      </c>
      <c r="N3592" s="1">
        <f>B3592/M3592</f>
        <v>1.1061975192197566</v>
      </c>
      <c r="O3592" s="4">
        <v>1398000000</v>
      </c>
      <c r="P3592" s="1">
        <f>F3592/O3592*100</f>
        <v>2.2174535050071533</v>
      </c>
      <c r="Q3592" s="1">
        <f>D3592/O3592*100</f>
        <v>8.4406294706723894</v>
      </c>
      <c r="R3592" s="1">
        <f>B3592/S3592</f>
        <v>1.3096253680932202</v>
      </c>
      <c r="S3592" s="1">
        <f>($O3592+$O3592*($Q3592-$C$1)/$C$1)/$C3592</f>
        <v>18.257129544468373</v>
      </c>
      <c r="T3592" s="1">
        <f>($O3592+$O3592*($Q3592+T$2-$C$1)/$C$1)/$C3592</f>
        <v>22.583140917886471</v>
      </c>
      <c r="U3592" s="1">
        <f>($O3592+$O3592*($Q3592+U$2-$C$1)/$C$1)/$C3592</f>
        <v>20.420135231177422</v>
      </c>
      <c r="V3592" s="1">
        <f>($O3592+$O3592*($Q3592+V$2-$C$1)/$C$1)/$C3592</f>
        <v>18.257129544468373</v>
      </c>
      <c r="AA3592"/>
      <c r="AB3592"/>
    </row>
    <row r="3593" spans="1:28" hidden="1" x14ac:dyDescent="0.2">
      <c r="A3593" t="s">
        <v>3686</v>
      </c>
      <c r="B3593" s="5">
        <v>21.73</v>
      </c>
      <c r="C3593" s="2">
        <v>7480563</v>
      </c>
      <c r="D3593" s="2">
        <v>4000000</v>
      </c>
      <c r="E3593" t="s">
        <v>30</v>
      </c>
      <c r="F3593" s="2">
        <v>3000000</v>
      </c>
      <c r="G3593" s="1">
        <f>D3593/$C$3</f>
        <v>4.0220727329511624E-2</v>
      </c>
      <c r="H3593" s="1">
        <f>F3593/$C$3</f>
        <v>3.0165545497133722E-2</v>
      </c>
      <c r="I3593" s="1">
        <f>$B$3/G3593</f>
        <v>164.84038057500001</v>
      </c>
      <c r="J3593" s="1">
        <f>$B$3/H3593</f>
        <v>219.78717409999999</v>
      </c>
      <c r="K3593" s="4">
        <v>1105000000</v>
      </c>
      <c r="L3593" s="3">
        <v>983000000</v>
      </c>
      <c r="M3593" s="1">
        <f>(K3593-L3593)/C3593</f>
        <v>16.308932897162954</v>
      </c>
      <c r="N3593" s="1">
        <f>B3593/M3593</f>
        <v>1.3323986392622951</v>
      </c>
      <c r="O3593" s="3">
        <v>122000000</v>
      </c>
      <c r="P3593" s="1">
        <f>F3593/O3593*100</f>
        <v>2.459016393442623</v>
      </c>
      <c r="Q3593" s="1">
        <f>D3593/O3593*100</f>
        <v>3.278688524590164</v>
      </c>
      <c r="R3593" s="1">
        <f>B3593/S3593</f>
        <v>4.0638158497500001</v>
      </c>
      <c r="S3593" s="1">
        <f>($O3593+$O3593*($Q3593-$C$1)/$C$1)/$C3593</f>
        <v>5.3471911138239197</v>
      </c>
      <c r="T3593" s="1">
        <f>($O3593+$O3593*($Q3593+T$2-$C$1)/$C$1)/$C3593</f>
        <v>8.6089776932565094</v>
      </c>
      <c r="U3593" s="1">
        <f>($O3593+$O3593*($Q3593+U$2-$C$1)/$C$1)/$C3593</f>
        <v>6.9780844035402145</v>
      </c>
      <c r="V3593" s="1">
        <f>($O3593+$O3593*($Q3593+V$2-$C$1)/$C$1)/$C3593</f>
        <v>5.3471911138239197</v>
      </c>
      <c r="AA3593"/>
      <c r="AB3593"/>
    </row>
    <row r="3594" spans="1:28" hidden="1" x14ac:dyDescent="0.2">
      <c r="A3594" t="s">
        <v>3687</v>
      </c>
      <c r="B3594" s="5">
        <v>12.12</v>
      </c>
      <c r="C3594" s="2">
        <v>9383497</v>
      </c>
      <c r="D3594" s="2">
        <v>9000000</v>
      </c>
      <c r="E3594" t="s">
        <v>27</v>
      </c>
      <c r="F3594" s="2">
        <v>4000000</v>
      </c>
      <c r="G3594" s="1">
        <f>D3594/$C$3</f>
        <v>9.0496636491401161E-2</v>
      </c>
      <c r="H3594" s="1">
        <f>F3594/$C$3</f>
        <v>4.0220727329511624E-2</v>
      </c>
      <c r="I3594" s="1">
        <f>$B$3/G3594</f>
        <v>73.262391366666662</v>
      </c>
      <c r="J3594" s="1">
        <f>$B$3/H3594</f>
        <v>164.84038057500001</v>
      </c>
      <c r="K3594" s="4">
        <v>1078000000</v>
      </c>
      <c r="L3594" s="3">
        <v>943000000</v>
      </c>
      <c r="M3594" s="1">
        <f>(K3594-L3594)/C3594</f>
        <v>14.38696042637409</v>
      </c>
      <c r="N3594" s="1">
        <f>B3594/M3594</f>
        <v>0.84242950844444442</v>
      </c>
      <c r="O3594" s="3">
        <v>136000000</v>
      </c>
      <c r="P3594" s="1">
        <f>F3594/O3594*100</f>
        <v>2.9411764705882351</v>
      </c>
      <c r="Q3594" s="1">
        <f>D3594/O3594*100</f>
        <v>6.6176470588235299</v>
      </c>
      <c r="R3594" s="1">
        <f>B3594/S3594</f>
        <v>1.2636442626666666</v>
      </c>
      <c r="S3594" s="1">
        <f>($O3594+$O3594*($Q3594-$C$1)/$C$1)/$C3594</f>
        <v>9.59130695091606</v>
      </c>
      <c r="T3594" s="1">
        <f>($O3594+$O3594*($Q3594+T$2-$C$1)/$C$1)/$C3594</f>
        <v>12.490013051637359</v>
      </c>
      <c r="U3594" s="1">
        <f>($O3594+$O3594*($Q3594+U$2-$C$1)/$C$1)/$C3594</f>
        <v>11.040660001276709</v>
      </c>
      <c r="V3594" s="1">
        <f>($O3594+$O3594*($Q3594+V$2-$C$1)/$C$1)/$C3594</f>
        <v>9.59130695091606</v>
      </c>
      <c r="AA3594"/>
      <c r="AB3594"/>
    </row>
    <row r="3595" spans="1:28" hidden="1" x14ac:dyDescent="0.2">
      <c r="A3595" t="s">
        <v>3688</v>
      </c>
      <c r="B3595" s="5">
        <v>18</v>
      </c>
      <c r="C3595" s="2">
        <v>8888847</v>
      </c>
      <c r="D3595" s="2">
        <v>10000000</v>
      </c>
      <c r="E3595" t="s">
        <v>114</v>
      </c>
      <c r="F3595" s="2">
        <v>3000000</v>
      </c>
      <c r="G3595" s="1">
        <f>D3595/$C$3</f>
        <v>0.10055181832377906</v>
      </c>
      <c r="H3595" s="1">
        <f>F3595/$C$3</f>
        <v>3.0165545497133722E-2</v>
      </c>
      <c r="I3595" s="1">
        <f>$B$3/G3595</f>
        <v>65.936152230000005</v>
      </c>
      <c r="J3595" s="1">
        <f>$B$3/H3595</f>
        <v>219.78717409999999</v>
      </c>
      <c r="K3595" s="4">
        <v>1289000000</v>
      </c>
      <c r="L3595" s="4">
        <v>1150000000</v>
      </c>
      <c r="M3595" s="1">
        <f>(K3595-L3595)/C3595</f>
        <v>15.637573692066024</v>
      </c>
      <c r="N3595" s="1">
        <f>B3595/M3595</f>
        <v>1.1510737122302159</v>
      </c>
      <c r="O3595" s="3">
        <v>140000000</v>
      </c>
      <c r="P3595" s="1">
        <f>F3595/O3595*100</f>
        <v>2.1428571428571428</v>
      </c>
      <c r="Q3595" s="1">
        <f>D3595/O3595*100</f>
        <v>7.1428571428571423</v>
      </c>
      <c r="R3595" s="1">
        <f>B3595/S3595</f>
        <v>1.5999924600000002</v>
      </c>
      <c r="S3595" s="1">
        <f>($O3595+$O3595*($Q3595-$C$1)/$C$1)/$C3595</f>
        <v>11.250053015874837</v>
      </c>
      <c r="T3595" s="1">
        <f>($O3595+$O3595*($Q3595+T$2-$C$1)/$C$1)/$C3595</f>
        <v>14.400067860319792</v>
      </c>
      <c r="U3595" s="1">
        <f>($O3595+$O3595*($Q3595+U$2-$C$1)/$C$1)/$C3595</f>
        <v>12.825060438097314</v>
      </c>
      <c r="V3595" s="1">
        <f>($O3595+$O3595*($Q3595+V$2-$C$1)/$C$1)/$C3595</f>
        <v>11.250053015874837</v>
      </c>
      <c r="AA3595"/>
      <c r="AB3595"/>
    </row>
    <row r="3596" spans="1:28" hidden="1" x14ac:dyDescent="0.2">
      <c r="A3596" t="s">
        <v>3689</v>
      </c>
      <c r="B3596" s="5">
        <v>36.880000000000003</v>
      </c>
      <c r="C3596" s="2">
        <v>2587175445</v>
      </c>
      <c r="D3596" s="2">
        <v>3820000000</v>
      </c>
      <c r="E3596" t="s">
        <v>27</v>
      </c>
      <c r="F3596" s="2">
        <v>3820000000</v>
      </c>
      <c r="G3596" s="1">
        <f>D3596/$C$3</f>
        <v>38.410794599683605</v>
      </c>
      <c r="H3596" s="1">
        <f>F3596/$C$3</f>
        <v>38.410794599683605</v>
      </c>
      <c r="I3596" s="1">
        <f>$B$3/G3596</f>
        <v>0.17260772835078533</v>
      </c>
      <c r="J3596" s="1">
        <f>$B$3/H3596</f>
        <v>0.17260772835078533</v>
      </c>
      <c r="K3596" s="4">
        <v>508645000000</v>
      </c>
      <c r="L3596" s="4">
        <v>491378000000</v>
      </c>
      <c r="M3596" s="1">
        <f>(K3596-L3596)/C3596</f>
        <v>6.674073856634025</v>
      </c>
      <c r="N3596" s="1">
        <f>B3596/M3596</f>
        <v>5.5258603354143743</v>
      </c>
      <c r="O3596" s="4">
        <v>17249000000</v>
      </c>
      <c r="P3596" s="1">
        <f>F3596/O3596*100</f>
        <v>22.146211374572438</v>
      </c>
      <c r="Q3596" s="1">
        <f>D3596/O3596*100</f>
        <v>22.146211374572438</v>
      </c>
      <c r="R3596" s="1">
        <f>B3596/S3596</f>
        <v>2.4977756652251313</v>
      </c>
      <c r="S3596" s="1">
        <f>($O3596+$O3596*($Q3596-$C$1)/$C$1)/$C3596</f>
        <v>14.765137043112281</v>
      </c>
      <c r="T3596" s="1">
        <f>($O3596+$O3596*($Q3596+T$2-$C$1)/$C$1)/$C3596</f>
        <v>16.09856033555544</v>
      </c>
      <c r="U3596" s="1">
        <f>($O3596+$O3596*($Q3596+U$2-$C$1)/$C$1)/$C3596</f>
        <v>15.431848689333862</v>
      </c>
      <c r="V3596" s="1">
        <f>($O3596+$O3596*($Q3596+V$2-$C$1)/$C$1)/$C3596</f>
        <v>14.765137043112281</v>
      </c>
      <c r="AA3596"/>
      <c r="AB3596"/>
    </row>
    <row r="3597" spans="1:28" hidden="1" x14ac:dyDescent="0.2">
      <c r="A3597" t="s">
        <v>4050</v>
      </c>
      <c r="B3597" s="5">
        <v>16.28</v>
      </c>
      <c r="C3597" s="2">
        <v>12779072</v>
      </c>
      <c r="D3597" s="2">
        <v>25000000</v>
      </c>
      <c r="E3597" t="s">
        <v>27</v>
      </c>
      <c r="F3597" s="2">
        <v>4000000</v>
      </c>
      <c r="G3597" s="1">
        <f>D3597/$C$3</f>
        <v>0.25137954580944766</v>
      </c>
      <c r="H3597" s="1">
        <f>F3597/$C$3</f>
        <v>4.0220727329511624E-2</v>
      </c>
      <c r="I3597" s="1">
        <f>$B$3/G3597</f>
        <v>26.374460892000002</v>
      </c>
      <c r="J3597" s="1">
        <f>$B$3/H3597</f>
        <v>164.84038057500001</v>
      </c>
      <c r="K3597" s="2">
        <v>1562000000</v>
      </c>
      <c r="L3597" s="2">
        <v>1368000000</v>
      </c>
      <c r="M3597" s="1">
        <f>(K3597-L3597)/C3597</f>
        <v>15.181071051168662</v>
      </c>
      <c r="N3597" s="1">
        <f>B3597/M3597</f>
        <v>1.0723881039175258</v>
      </c>
      <c r="O3597" s="2">
        <v>194000000</v>
      </c>
      <c r="P3597" s="1">
        <f>F3597/O3597*100</f>
        <v>2.0618556701030926</v>
      </c>
      <c r="Q3597" s="1">
        <f>D3597/O3597*100</f>
        <v>12.886597938144329</v>
      </c>
      <c r="R3597" s="1">
        <f>B3597/S3597</f>
        <v>0.83217316864000013</v>
      </c>
      <c r="S3597" s="1">
        <f>($O3597+$O3597*($Q3597-$C$1)/$C$1)/$C3597</f>
        <v>19.563235890681263</v>
      </c>
      <c r="T3597" s="1">
        <f>($O3597+$O3597*($Q3597+T$2-$C$1)/$C$1)/$C3597</f>
        <v>22.599450100914996</v>
      </c>
      <c r="U3597" s="1">
        <f>($O3597+$O3597*($Q3597+U$2-$C$1)/$C$1)/$C3597</f>
        <v>21.081342995798131</v>
      </c>
      <c r="V3597" s="1">
        <f>($O3597+$O3597*($Q3597+V$2-$C$1)/$C$1)/$C3597</f>
        <v>19.563235890681263</v>
      </c>
      <c r="AA3597"/>
      <c r="AB3597"/>
    </row>
    <row r="3598" spans="1:28" hidden="1" x14ac:dyDescent="0.2">
      <c r="A3598" t="s">
        <v>3691</v>
      </c>
      <c r="B3598" s="5">
        <v>170.76</v>
      </c>
      <c r="C3598" s="2">
        <v>27543000</v>
      </c>
      <c r="D3598" s="2">
        <v>227000000</v>
      </c>
      <c r="E3598" t="s">
        <v>27</v>
      </c>
      <c r="F3598" s="2">
        <v>39000000</v>
      </c>
      <c r="G3598" s="1">
        <f>D3598/$C$3</f>
        <v>2.2825262759497846</v>
      </c>
      <c r="H3598" s="1">
        <f>F3598/$C$3</f>
        <v>0.39215209146273838</v>
      </c>
      <c r="I3598" s="1">
        <f>$B$3/G3598</f>
        <v>2.9046763096916299</v>
      </c>
      <c r="J3598" s="1">
        <f>$B$3/H3598</f>
        <v>16.9067057</v>
      </c>
      <c r="K3598" s="4">
        <v>2118000000</v>
      </c>
      <c r="L3598" s="3">
        <v>142000000</v>
      </c>
      <c r="M3598" s="1">
        <f>(K3598-L3598)/C3598</f>
        <v>71.742366481501648</v>
      </c>
      <c r="N3598" s="1">
        <f>B3598/M3598</f>
        <v>2.3801835425101214</v>
      </c>
      <c r="O3598" s="4">
        <v>1760000000</v>
      </c>
      <c r="P3598" s="1">
        <f>F3598/O3598*100</f>
        <v>2.2159090909090908</v>
      </c>
      <c r="Q3598" s="1">
        <f>D3598/O3598*100</f>
        <v>12.897727272727272</v>
      </c>
      <c r="R3598" s="1">
        <f>B3598/S3598</f>
        <v>2.071913074889868</v>
      </c>
      <c r="S3598" s="1">
        <f>($O3598+$O3598*($Q3598-$C$1)/$C$1)/$C3598</f>
        <v>82.416584976218999</v>
      </c>
      <c r="T3598" s="1">
        <f>($O3598+$O3598*($Q3598+T$2-$C$1)/$C$1)/$C3598</f>
        <v>95.196601677377188</v>
      </c>
      <c r="U3598" s="1">
        <f>($O3598+$O3598*($Q3598+U$2-$C$1)/$C$1)/$C3598</f>
        <v>88.806593326798094</v>
      </c>
      <c r="V3598" s="1">
        <f>($O3598+$O3598*($Q3598+V$2-$C$1)/$C$1)/$C3598</f>
        <v>82.416584976218999</v>
      </c>
      <c r="AA3598"/>
      <c r="AB3598"/>
    </row>
    <row r="3599" spans="1:28" hidden="1" x14ac:dyDescent="0.2">
      <c r="A3599" t="s">
        <v>3692</v>
      </c>
      <c r="B3599" s="5">
        <v>9.75</v>
      </c>
      <c r="C3599" s="2">
        <v>5517000</v>
      </c>
      <c r="D3599" s="2">
        <v>5000000</v>
      </c>
      <c r="E3599" t="s">
        <v>27</v>
      </c>
      <c r="F3599" s="2">
        <v>0.68</v>
      </c>
      <c r="G3599" s="1">
        <f>D3599/$C$3</f>
        <v>5.027590916188953E-2</v>
      </c>
      <c r="H3599" s="1">
        <f>F3599/$C$3</f>
        <v>6.8375236460169774E-9</v>
      </c>
      <c r="I3599" s="1">
        <f>$B$3/G3599</f>
        <v>131.87230446000001</v>
      </c>
      <c r="J3599" s="1">
        <f>$B$3/H3599</f>
        <v>969649297.49999988</v>
      </c>
      <c r="K3599" s="3">
        <v>27000000</v>
      </c>
      <c r="L3599" s="3">
        <v>9000000</v>
      </c>
      <c r="M3599" s="1">
        <f>(K3599-L3599)/C3599</f>
        <v>3.2626427406199023</v>
      </c>
      <c r="N3599" s="1">
        <f>B3599/M3599</f>
        <v>2.988375</v>
      </c>
      <c r="O3599" s="3">
        <v>18000000</v>
      </c>
      <c r="P3599" s="1">
        <f>F3599/O3599*100</f>
        <v>3.7777777777777781E-6</v>
      </c>
      <c r="Q3599" s="1">
        <f>D3599/O3599*100</f>
        <v>27.777777777777779</v>
      </c>
      <c r="R3599" s="1">
        <f>B3599/S3599</f>
        <v>1.0758150000000002</v>
      </c>
      <c r="S3599" s="1">
        <f>($O3599+$O3599*($Q3599-$C$1)/$C$1)/$C3599</f>
        <v>9.0628965017219496</v>
      </c>
      <c r="T3599" s="1">
        <f>($O3599+$O3599*($Q3599+T$2-$C$1)/$C$1)/$C3599</f>
        <v>9.7154250498459316</v>
      </c>
      <c r="U3599" s="1">
        <f>($O3599+$O3599*($Q3599+U$2-$C$1)/$C$1)/$C3599</f>
        <v>9.3891607757839406</v>
      </c>
      <c r="V3599" s="1">
        <f>($O3599+$O3599*($Q3599+V$2-$C$1)/$C$1)/$C3599</f>
        <v>9.0628965017219496</v>
      </c>
      <c r="AA3599"/>
      <c r="AB3599"/>
    </row>
    <row r="3600" spans="1:28" hidden="1" x14ac:dyDescent="0.2">
      <c r="A3600" t="s">
        <v>3693</v>
      </c>
      <c r="B3600" s="5">
        <v>28.53</v>
      </c>
      <c r="C3600" s="2">
        <v>100799996399</v>
      </c>
      <c r="D3600" s="2">
        <v>1834000000</v>
      </c>
      <c r="E3600" t="s">
        <v>27</v>
      </c>
      <c r="F3600" s="2">
        <v>1834000000</v>
      </c>
      <c r="G3600" s="1">
        <f>D3600/$C$3</f>
        <v>18.44120348058108</v>
      </c>
      <c r="H3600" s="1">
        <f>F3600/$C$3</f>
        <v>18.44120348058108</v>
      </c>
      <c r="I3600" s="1">
        <f>$B$3/G3600</f>
        <v>0.35952100452562707</v>
      </c>
      <c r="J3600" s="1">
        <f>$B$3/H3600</f>
        <v>0.35952100452562707</v>
      </c>
      <c r="K3600" s="4">
        <v>205900000000000</v>
      </c>
      <c r="L3600" s="4">
        <v>88894000000000</v>
      </c>
      <c r="M3600" s="1">
        <f>(K3600-L3600)/C3600</f>
        <v>1160.7738509915341</v>
      </c>
      <c r="N3600" s="1">
        <f>B3600/M3600</f>
        <v>2.4578430997243474E-2</v>
      </c>
      <c r="O3600" s="4">
        <v>98739000000000</v>
      </c>
      <c r="P3600" s="1">
        <f>F3600/O3600*100</f>
        <v>1.8574220925875286E-3</v>
      </c>
      <c r="Q3600" s="1">
        <f>D3600/O3600*100</f>
        <v>1.8574220925875286E-3</v>
      </c>
      <c r="R3600" s="1">
        <f>B3600/S3600</f>
        <v>156.80610126845528</v>
      </c>
      <c r="S3600" s="1">
        <f>($O3600+$O3600*($Q3600-$C$1)/$C$1)/$C3600</f>
        <v>0.18194445094426556</v>
      </c>
      <c r="T3600" s="1">
        <f>($O3600+$O3600*($Q3600+T$2-$C$1)/$C$1)/$C3600</f>
        <v>196.09266573541359</v>
      </c>
      <c r="U3600" s="1">
        <f>($O3600+$O3600*($Q3600+U$2-$C$1)/$C$1)/$C3600</f>
        <v>98.137305093178924</v>
      </c>
      <c r="V3600" s="1">
        <f>($O3600+$O3600*($Q3600+V$2-$C$1)/$C$1)/$C3600</f>
        <v>0.18194445094426556</v>
      </c>
      <c r="AA3600"/>
      <c r="AB3600"/>
    </row>
    <row r="3601" spans="1:28" hidden="1" x14ac:dyDescent="0.2">
      <c r="A3601" t="s">
        <v>3694</v>
      </c>
      <c r="B3601" s="5">
        <v>86.05</v>
      </c>
      <c r="C3601" s="2">
        <v>117988000</v>
      </c>
      <c r="D3601" s="2">
        <v>-27000000</v>
      </c>
      <c r="E3601" t="s">
        <v>114</v>
      </c>
      <c r="F3601" s="2">
        <v>10000000</v>
      </c>
      <c r="G3601" s="1">
        <f>D3601/$C$3</f>
        <v>-0.27148990947420348</v>
      </c>
      <c r="H3601" s="1">
        <f>F3601/$C$3</f>
        <v>0.10055181832377906</v>
      </c>
      <c r="I3601" s="1">
        <f>$B$3/G3601</f>
        <v>-24.420797122222222</v>
      </c>
      <c r="J3601" s="1">
        <f>$B$3/H3601</f>
        <v>65.936152230000005</v>
      </c>
      <c r="K3601" s="4">
        <v>2665000000</v>
      </c>
      <c r="L3601" s="4">
        <v>1463000000</v>
      </c>
      <c r="M3601" s="1">
        <f>(K3601-L3601)/C3601</f>
        <v>10.187476692545005</v>
      </c>
      <c r="N3601" s="1">
        <f>B3601/M3601</f>
        <v>8.4466450915141422</v>
      </c>
      <c r="O3601" s="4">
        <v>1202000000</v>
      </c>
      <c r="P3601" s="1">
        <f>F3601/O3601*100</f>
        <v>0.83194675540765384</v>
      </c>
      <c r="Q3601" s="1">
        <f>D3601/O3601*100</f>
        <v>-2.2462562396006658</v>
      </c>
      <c r="R3601" s="1">
        <f>B3601/S3601</f>
        <v>-37.603212592592591</v>
      </c>
      <c r="S3601" s="1">
        <f>($O3601+$O3601*($Q3601-$C$1)/$C$1)/$C3601</f>
        <v>-2.2883683086415569</v>
      </c>
      <c r="T3601" s="1">
        <f>($O3601+$O3601*($Q3601+T$2-$C$1)/$C$1)/$C3601</f>
        <v>-0.25087297013255583</v>
      </c>
      <c r="U3601" s="1">
        <f>($O3601+$O3601*($Q3601+U$2-$C$1)/$C$1)/$C3601</f>
        <v>-1.2696206393870564</v>
      </c>
      <c r="V3601" s="1">
        <f>($O3601+$O3601*($Q3601+V$2-$C$1)/$C$1)/$C3601</f>
        <v>-2.2883683086415569</v>
      </c>
      <c r="AA3601"/>
      <c r="AB3601"/>
    </row>
    <row r="3602" spans="1:28" hidden="1" x14ac:dyDescent="0.2">
      <c r="A3602" t="s">
        <v>3695</v>
      </c>
      <c r="B3602" s="5">
        <v>51.92</v>
      </c>
      <c r="C3602" s="2">
        <v>56463528</v>
      </c>
      <c r="D3602" s="2">
        <v>-128000000</v>
      </c>
      <c r="E3602" t="s">
        <v>27</v>
      </c>
      <c r="F3602" s="2">
        <v>-60000000</v>
      </c>
      <c r="G3602" s="1">
        <f>D3602/$C$3</f>
        <v>-1.287063274544372</v>
      </c>
      <c r="H3602" s="1">
        <f>F3602/$C$3</f>
        <v>-0.60331090994267444</v>
      </c>
      <c r="I3602" s="1">
        <f>$B$3/G3602</f>
        <v>-5.1512618929687504</v>
      </c>
      <c r="J3602" s="1">
        <f>$B$3/H3602</f>
        <v>-10.989358704999999</v>
      </c>
      <c r="K3602" s="4">
        <v>1641000000</v>
      </c>
      <c r="L3602" s="3">
        <v>978000000</v>
      </c>
      <c r="M3602" s="1">
        <f>(K3602-L3602)/C3602</f>
        <v>11.742093055184224</v>
      </c>
      <c r="N3602" s="1">
        <f>B3602/M3602</f>
        <v>4.4216989046153845</v>
      </c>
      <c r="O3602" s="3">
        <v>664000000</v>
      </c>
      <c r="P3602" s="1">
        <f>F3602/O3602*100</f>
        <v>-9.0361445783132535</v>
      </c>
      <c r="Q3602" s="1">
        <f>D3602/O3602*100</f>
        <v>-19.277108433734941</v>
      </c>
      <c r="R3602" s="1">
        <f>B3602/S3602</f>
        <v>-2.2903018545</v>
      </c>
      <c r="S3602" s="1">
        <f>($O3602+$O3602*($Q3602-$C$1)/$C$1)/$C3602</f>
        <v>-22.669500921019317</v>
      </c>
      <c r="T3602" s="1">
        <f>($O3602+$O3602*($Q3602+T$2-$C$1)/$C$1)/$C3602</f>
        <v>-20.317540200463561</v>
      </c>
      <c r="U3602" s="1">
        <f>($O3602+$O3602*($Q3602+U$2-$C$1)/$C$1)/$C3602</f>
        <v>-21.493520560741441</v>
      </c>
      <c r="V3602" s="1">
        <f>($O3602+$O3602*($Q3602+V$2-$C$1)/$C$1)/$C3602</f>
        <v>-22.669500921019317</v>
      </c>
      <c r="AA3602"/>
      <c r="AB3602"/>
    </row>
    <row r="3603" spans="1:28" hidden="1" x14ac:dyDescent="0.2">
      <c r="A3603" t="s">
        <v>3696</v>
      </c>
      <c r="B3603" s="5">
        <v>224.47</v>
      </c>
      <c r="C3603" s="2">
        <v>174611000</v>
      </c>
      <c r="D3603" s="2">
        <v>1711000000</v>
      </c>
      <c r="E3603" t="s">
        <v>27</v>
      </c>
      <c r="F3603" s="2">
        <v>398000000</v>
      </c>
      <c r="G3603" s="1">
        <f>D3603/$C$3</f>
        <v>17.204416115198597</v>
      </c>
      <c r="H3603" s="1">
        <f>F3603/$C$3</f>
        <v>4.0019623692864066</v>
      </c>
      <c r="I3603" s="1">
        <f>$B$3/G3603</f>
        <v>0.38536617317358274</v>
      </c>
      <c r="J3603" s="1">
        <f>$B$3/H3603</f>
        <v>1.6566872419597991</v>
      </c>
      <c r="K3603" s="4">
        <v>11414000000</v>
      </c>
      <c r="L3603" s="4">
        <v>2625000000</v>
      </c>
      <c r="M3603" s="1">
        <f>(K3603-L3603)/C3603</f>
        <v>50.334744088287678</v>
      </c>
      <c r="N3603" s="1">
        <f>B3603/M3603</f>
        <v>4.4595438809875985</v>
      </c>
      <c r="O3603" s="4">
        <v>8774000000</v>
      </c>
      <c r="P3603" s="1">
        <f>F3603/O3603*100</f>
        <v>4.5361294734442668</v>
      </c>
      <c r="Q3603" s="1">
        <f>D3603/O3603*100</f>
        <v>19.500797811716435</v>
      </c>
      <c r="R3603" s="1">
        <f>B3603/S3603</f>
        <v>2.2907616113383988</v>
      </c>
      <c r="S3603" s="1">
        <f>($O3603+$O3603*($Q3603-$C$1)/$C$1)/$C3603</f>
        <v>97.989244663852787</v>
      </c>
      <c r="T3603" s="1">
        <f>($O3603+$O3603*($Q3603+T$2-$C$1)/$C$1)/$C3603</f>
        <v>108.03901243335186</v>
      </c>
      <c r="U3603" s="1">
        <f>($O3603+$O3603*($Q3603+U$2-$C$1)/$C$1)/$C3603</f>
        <v>103.01412854860232</v>
      </c>
      <c r="V3603" s="1">
        <f>($O3603+$O3603*($Q3603+V$2-$C$1)/$C$1)/$C3603</f>
        <v>97.989244663852787</v>
      </c>
      <c r="AA3603"/>
      <c r="AB3603"/>
    </row>
    <row r="3604" spans="1:28" hidden="1" x14ac:dyDescent="0.2">
      <c r="A3604" t="s">
        <v>3697</v>
      </c>
      <c r="B3604" s="5">
        <v>61.66</v>
      </c>
      <c r="C3604" s="2">
        <v>507000000</v>
      </c>
      <c r="D3604" s="2">
        <v>1438000000</v>
      </c>
      <c r="E3604" t="s">
        <v>27</v>
      </c>
      <c r="F3604" s="2">
        <v>403000000</v>
      </c>
      <c r="G3604" s="1">
        <f>D3604/$C$3</f>
        <v>14.45935147495943</v>
      </c>
      <c r="H3604" s="1">
        <f>F3604/$C$3</f>
        <v>4.0522382784482964</v>
      </c>
      <c r="I3604" s="1">
        <f>$B$3/G3604</f>
        <v>0.4585267888038943</v>
      </c>
      <c r="J3604" s="1">
        <f>$B$3/H3604</f>
        <v>1.6361328096774193</v>
      </c>
      <c r="K3604" s="4">
        <v>46815000000</v>
      </c>
      <c r="L3604" s="4">
        <v>31890000000</v>
      </c>
      <c r="M3604" s="1">
        <f>(K3604-L3604)/C3604</f>
        <v>29.437869822485208</v>
      </c>
      <c r="N3604" s="1">
        <f>B3604/M3604</f>
        <v>2.0945809045226129</v>
      </c>
      <c r="O3604" s="4">
        <v>14925000000</v>
      </c>
      <c r="P3604" s="1">
        <f>F3604/O3604*100</f>
        <v>2.7001675041876045</v>
      </c>
      <c r="Q3604" s="1">
        <f>D3604/O3604*100</f>
        <v>9.6348408710217761</v>
      </c>
      <c r="R3604" s="1">
        <f>B3604/S3604</f>
        <v>2.1739652294853964</v>
      </c>
      <c r="S3604" s="1">
        <f>($O3604+$O3604*($Q3604-$C$1)/$C$1)/$C3604</f>
        <v>28.362919132149901</v>
      </c>
      <c r="T3604" s="1">
        <f>($O3604+$O3604*($Q3604+T$2-$C$1)/$C$1)/$C3604</f>
        <v>34.250493096646942</v>
      </c>
      <c r="U3604" s="1">
        <f>($O3604+$O3604*($Q3604+U$2-$C$1)/$C$1)/$C3604</f>
        <v>31.306706114398423</v>
      </c>
      <c r="V3604" s="1">
        <f>($O3604+$O3604*($Q3604+V$2-$C$1)/$C$1)/$C3604</f>
        <v>28.362919132149901</v>
      </c>
      <c r="AA3604"/>
      <c r="AB3604"/>
    </row>
    <row r="3605" spans="1:28" hidden="1" x14ac:dyDescent="0.2">
      <c r="A3605" t="s">
        <v>3698</v>
      </c>
      <c r="B3605" s="5" t="s">
        <v>46</v>
      </c>
      <c r="C3605" s="2">
        <v>0</v>
      </c>
      <c r="D3605" s="2" t="s">
        <v>41</v>
      </c>
      <c r="E3605" t="s">
        <v>42</v>
      </c>
      <c r="F3605" s="2" t="s">
        <v>41</v>
      </c>
      <c r="G3605" s="1" t="e">
        <f>D3605/$C$3</f>
        <v>#VALUE!</v>
      </c>
      <c r="H3605" s="1" t="e">
        <f>F3605/$C$3</f>
        <v>#VALUE!</v>
      </c>
      <c r="I3605" s="1" t="e">
        <f>$B$3/G3605</f>
        <v>#VALUE!</v>
      </c>
      <c r="J3605" s="1" t="e">
        <f>$B$3/H3605</f>
        <v>#VALUE!</v>
      </c>
      <c r="K3605" s="2" t="s">
        <v>41</v>
      </c>
      <c r="L3605" s="2" t="s">
        <v>41</v>
      </c>
      <c r="M3605" s="1" t="e">
        <f>(K3605-L3605)/C3605</f>
        <v>#VALUE!</v>
      </c>
      <c r="N3605" s="1" t="e">
        <f>B3605/M3605</f>
        <v>#VALUE!</v>
      </c>
      <c r="O3605" s="2" t="s">
        <v>41</v>
      </c>
      <c r="P3605" s="1" t="e">
        <f>F3605/O3605*100</f>
        <v>#VALUE!</v>
      </c>
      <c r="Q3605" s="1" t="e">
        <f>D3605/O3605*100</f>
        <v>#VALUE!</v>
      </c>
      <c r="R3605" s="1" t="e">
        <f>B3605/S3605</f>
        <v>#VALUE!</v>
      </c>
      <c r="S3605" s="1" t="e">
        <f>($O3605+$O3605*($Q3605-$C$1)/$C$1)/$C3605</f>
        <v>#VALUE!</v>
      </c>
      <c r="T3605" s="1" t="e">
        <f>($O3605+$O3605*($Q3605+T$2-$C$1)/$C$1)/$C3605</f>
        <v>#VALUE!</v>
      </c>
      <c r="U3605" s="1" t="e">
        <f>($O3605+$O3605*($Q3605+U$2-$C$1)/$C$1)/$C3605</f>
        <v>#VALUE!</v>
      </c>
      <c r="V3605" s="1" t="e">
        <f>($O3605+$O3605*($Q3605+V$2-$C$1)/$C$1)/$C3605</f>
        <v>#VALUE!</v>
      </c>
      <c r="AA3605"/>
      <c r="AB3605"/>
    </row>
    <row r="3606" spans="1:28" hidden="1" x14ac:dyDescent="0.2">
      <c r="A3606" t="s">
        <v>3699</v>
      </c>
      <c r="B3606" s="5">
        <v>8.1</v>
      </c>
      <c r="C3606" s="2">
        <v>38893757</v>
      </c>
      <c r="D3606" s="2">
        <v>-114000000</v>
      </c>
      <c r="E3606" t="s">
        <v>27</v>
      </c>
      <c r="F3606" s="2">
        <v>-17000000</v>
      </c>
      <c r="G3606" s="1">
        <f>D3606/$C$3</f>
        <v>-1.1462907288910813</v>
      </c>
      <c r="H3606" s="1">
        <f>F3606/$C$3</f>
        <v>-0.17093809115042441</v>
      </c>
      <c r="I3606" s="1">
        <f>$B$3/G3606</f>
        <v>-5.7838730026315792</v>
      </c>
      <c r="J3606" s="1">
        <f>$B$3/H3606</f>
        <v>-38.7859719</v>
      </c>
      <c r="K3606" s="3">
        <v>232000000</v>
      </c>
      <c r="L3606" s="3">
        <v>215000000</v>
      </c>
      <c r="M3606" s="1">
        <f>(K3606-L3606)/C3606</f>
        <v>0.43708814244918537</v>
      </c>
      <c r="N3606" s="1">
        <f>B3606/M3606</f>
        <v>18.531731276470587</v>
      </c>
      <c r="O3606" s="3">
        <v>17000000</v>
      </c>
      <c r="P3606" s="1">
        <f>F3606/O3606*100</f>
        <v>-100</v>
      </c>
      <c r="Q3606" s="1">
        <f>D3606/O3606*100</f>
        <v>-670.58823529411768</v>
      </c>
      <c r="R3606" s="1">
        <f>B3606/S3606</f>
        <v>-0.27635037868421053</v>
      </c>
      <c r="S3606" s="1">
        <f>($O3606+$O3606*($Q3606-$C$1)/$C$1)/$C3606</f>
        <v>-29.310616611298311</v>
      </c>
      <c r="T3606" s="1">
        <f>($O3606+$O3606*($Q3606+T$2-$C$1)/$C$1)/$C3606</f>
        <v>-29.223198982808476</v>
      </c>
      <c r="U3606" s="1">
        <f>($O3606+$O3606*($Q3606+U$2-$C$1)/$C$1)/$C3606</f>
        <v>-29.266907797053392</v>
      </c>
      <c r="V3606" s="1">
        <f>($O3606+$O3606*($Q3606+V$2-$C$1)/$C$1)/$C3606</f>
        <v>-29.310616611298311</v>
      </c>
      <c r="AA3606"/>
      <c r="AB3606"/>
    </row>
    <row r="3607" spans="1:28" hidden="1" x14ac:dyDescent="0.2">
      <c r="A3607" t="s">
        <v>3700</v>
      </c>
      <c r="B3607" s="5">
        <v>43.71</v>
      </c>
      <c r="C3607" s="2">
        <v>273632000</v>
      </c>
      <c r="D3607" s="2">
        <v>1022000000</v>
      </c>
      <c r="E3607" t="s">
        <v>27</v>
      </c>
      <c r="F3607" s="2">
        <v>273000000</v>
      </c>
      <c r="G3607" s="1">
        <f>D3607/$C$3</f>
        <v>10.27639583269022</v>
      </c>
      <c r="H3607" s="1">
        <f>F3607/$C$3</f>
        <v>2.7450646402391685</v>
      </c>
      <c r="I3607" s="1">
        <f>$B$3/G3607</f>
        <v>0.64516783003913902</v>
      </c>
      <c r="J3607" s="1">
        <f>$B$3/H3607</f>
        <v>2.4152436714285712</v>
      </c>
      <c r="K3607" s="4">
        <v>10265000000</v>
      </c>
      <c r="L3607" s="4">
        <v>5083000000</v>
      </c>
      <c r="M3607" s="1">
        <f>(K3607-L3607)/C3607</f>
        <v>18.937843527072857</v>
      </c>
      <c r="N3607" s="1">
        <f>B3607/M3607</f>
        <v>2.3080769432651485</v>
      </c>
      <c r="O3607" s="4">
        <v>5182000000</v>
      </c>
      <c r="P3607" s="1">
        <f>F3607/O3607*100</f>
        <v>5.2682362022385183</v>
      </c>
      <c r="Q3607" s="1">
        <f>D3607/O3607*100</f>
        <v>19.722115013508297</v>
      </c>
      <c r="R3607" s="1">
        <f>B3607/S3607</f>
        <v>1.1702988962818004</v>
      </c>
      <c r="S3607" s="1">
        <f>($O3607+$O3607*($Q3607-$C$1)/$C$1)/$C3607</f>
        <v>37.349432814875456</v>
      </c>
      <c r="T3607" s="1">
        <f>($O3607+$O3607*($Q3607+T$2-$C$1)/$C$1)/$C3607</f>
        <v>41.137001520290028</v>
      </c>
      <c r="U3607" s="1">
        <f>($O3607+$O3607*($Q3607+U$2-$C$1)/$C$1)/$C3607</f>
        <v>39.243217167582742</v>
      </c>
      <c r="V3607" s="1">
        <f>($O3607+$O3607*($Q3607+V$2-$C$1)/$C$1)/$C3607</f>
        <v>37.349432814875456</v>
      </c>
      <c r="AA3607"/>
      <c r="AB3607"/>
    </row>
    <row r="3608" spans="1:28" hidden="1" x14ac:dyDescent="0.2">
      <c r="A3608" t="s">
        <v>3701</v>
      </c>
      <c r="B3608" s="5">
        <v>14.22</v>
      </c>
      <c r="C3608" s="2">
        <v>20774000</v>
      </c>
      <c r="D3608" s="2">
        <v>-38000000</v>
      </c>
      <c r="E3608" t="s">
        <v>27</v>
      </c>
      <c r="F3608" s="2">
        <v>-12000000</v>
      </c>
      <c r="G3608" s="1">
        <f>D3608/$C$3</f>
        <v>-0.38209690963036047</v>
      </c>
      <c r="H3608" s="1">
        <f>F3608/$C$3</f>
        <v>-0.12066218198853489</v>
      </c>
      <c r="I3608" s="1">
        <f>$B$3/G3608</f>
        <v>-17.351619007894737</v>
      </c>
      <c r="J3608" s="1">
        <f>$B$3/H3608</f>
        <v>-54.946793524999997</v>
      </c>
      <c r="K3608" s="3">
        <v>49000000</v>
      </c>
      <c r="L3608" s="3">
        <v>8000000</v>
      </c>
      <c r="M3608" s="1">
        <f>(K3608-L3608)/C3608</f>
        <v>1.9736208722441513</v>
      </c>
      <c r="N3608" s="1">
        <f>B3608/M3608</f>
        <v>7.2050312195121959</v>
      </c>
      <c r="O3608" s="3">
        <v>41000000</v>
      </c>
      <c r="P3608" s="1">
        <f>F3608/O3608*100</f>
        <v>-29.268292682926827</v>
      </c>
      <c r="Q3608" s="1">
        <f>D3608/O3608*100</f>
        <v>-92.682926829268297</v>
      </c>
      <c r="R3608" s="1">
        <f>B3608/S3608</f>
        <v>-0.77738494736842112</v>
      </c>
      <c r="S3608" s="1">
        <f>($O3608+$O3608*($Q3608-$C$1)/$C$1)/$C3608</f>
        <v>-18.292095889092135</v>
      </c>
      <c r="T3608" s="1">
        <f>($O3608+$O3608*($Q3608+T$2-$C$1)/$C$1)/$C3608</f>
        <v>-17.897371714643302</v>
      </c>
      <c r="U3608" s="1">
        <f>($O3608+$O3608*($Q3608+U$2-$C$1)/$C$1)/$C3608</f>
        <v>-18.094733801867719</v>
      </c>
      <c r="V3608" s="1">
        <f>($O3608+$O3608*($Q3608+V$2-$C$1)/$C$1)/$C3608</f>
        <v>-18.292095889092135</v>
      </c>
      <c r="AA3608"/>
      <c r="AB3608"/>
    </row>
    <row r="3609" spans="1:28" hidden="1" x14ac:dyDescent="0.2">
      <c r="A3609" t="s">
        <v>3702</v>
      </c>
      <c r="B3609" s="5">
        <v>1.62</v>
      </c>
      <c r="C3609" s="2">
        <v>20294560</v>
      </c>
      <c r="D3609" s="2">
        <v>-21000000</v>
      </c>
      <c r="E3609" t="s">
        <v>27</v>
      </c>
      <c r="F3609" s="2">
        <v>-4000000</v>
      </c>
      <c r="G3609" s="1">
        <f>D3609/$C$3</f>
        <v>-0.21115881847993603</v>
      </c>
      <c r="H3609" s="1">
        <f>F3609/$C$3</f>
        <v>-4.0220727329511624E-2</v>
      </c>
      <c r="I3609" s="1">
        <f>$B$3/G3609</f>
        <v>-31.39816772857143</v>
      </c>
      <c r="J3609" s="1">
        <f>$B$3/H3609</f>
        <v>-164.84038057500001</v>
      </c>
      <c r="K3609" s="3">
        <v>33000000</v>
      </c>
      <c r="L3609" s="3">
        <v>18000000</v>
      </c>
      <c r="M3609" s="1">
        <f>(K3609-L3609)/C3609</f>
        <v>0.73911432423270074</v>
      </c>
      <c r="N3609" s="1">
        <f>B3609/M3609</f>
        <v>2.1918124800000003</v>
      </c>
      <c r="O3609" s="3">
        <v>15000000</v>
      </c>
      <c r="P3609" s="1">
        <f>F3609/O3609*100</f>
        <v>-26.666666666666668</v>
      </c>
      <c r="Q3609" s="1">
        <f>D3609/O3609*100</f>
        <v>-140</v>
      </c>
      <c r="R3609" s="1">
        <f>B3609/S3609</f>
        <v>-0.1565580342857143</v>
      </c>
      <c r="S3609" s="1">
        <f>($O3609+$O3609*($Q3609-$C$1)/$C$1)/$C3609</f>
        <v>-10.347600539257812</v>
      </c>
      <c r="T3609" s="1">
        <f>($O3609+$O3609*($Q3609+T$2-$C$1)/$C$1)/$C3609</f>
        <v>-10.199777674411271</v>
      </c>
      <c r="U3609" s="1">
        <f>($O3609+$O3609*($Q3609+U$2-$C$1)/$C$1)/$C3609</f>
        <v>-10.27368910683454</v>
      </c>
      <c r="V3609" s="1">
        <f>($O3609+$O3609*($Q3609+V$2-$C$1)/$C$1)/$C3609</f>
        <v>-10.347600539257812</v>
      </c>
      <c r="AA3609"/>
      <c r="AB3609"/>
    </row>
    <row r="3610" spans="1:28" hidden="1" x14ac:dyDescent="0.2">
      <c r="A3610" t="s">
        <v>3703</v>
      </c>
      <c r="B3610" s="5">
        <v>10.43</v>
      </c>
      <c r="C3610" s="2">
        <v>51750000</v>
      </c>
      <c r="D3610" s="2">
        <v>4000000</v>
      </c>
      <c r="E3610" t="s">
        <v>27</v>
      </c>
      <c r="F3610" s="2">
        <v>2000000</v>
      </c>
      <c r="G3610" s="1">
        <f>D3610/$C$3</f>
        <v>4.0220727329511624E-2</v>
      </c>
      <c r="H3610" s="1">
        <f>F3610/$C$3</f>
        <v>2.0110363664755812E-2</v>
      </c>
      <c r="I3610" s="1">
        <f>$B$3/G3610</f>
        <v>164.84038057500001</v>
      </c>
      <c r="J3610" s="1">
        <f>$B$3/H3610</f>
        <v>329.68076115000002</v>
      </c>
      <c r="K3610" s="3">
        <v>425000000</v>
      </c>
      <c r="L3610" s="3">
        <v>414000000</v>
      </c>
      <c r="M3610" s="1">
        <f>(K3610-L3610)/C3610</f>
        <v>0.21256038647342995</v>
      </c>
      <c r="N3610" s="1">
        <f>B3610/M3610</f>
        <v>49.068409090909093</v>
      </c>
      <c r="O3610" s="3">
        <v>10000000</v>
      </c>
      <c r="P3610" s="1">
        <f>F3610/O3610*100</f>
        <v>20</v>
      </c>
      <c r="Q3610" s="1">
        <f>D3610/O3610*100</f>
        <v>40</v>
      </c>
      <c r="R3610" s="1">
        <f>B3610/S3610</f>
        <v>13.493812500000001</v>
      </c>
      <c r="S3610" s="1">
        <f>($O3610+$O3610*($Q3610-$C$1)/$C$1)/$C3610</f>
        <v>0.77294685990338163</v>
      </c>
      <c r="T3610" s="1">
        <f>($O3610+$O3610*($Q3610+T$2-$C$1)/$C$1)/$C3610</f>
        <v>0.81159420289855078</v>
      </c>
      <c r="U3610" s="1">
        <f>($O3610+$O3610*($Q3610+U$2-$C$1)/$C$1)/$C3610</f>
        <v>0.79227053140096615</v>
      </c>
      <c r="V3610" s="1">
        <f>($O3610+$O3610*($Q3610+V$2-$C$1)/$C$1)/$C3610</f>
        <v>0.77294685990338163</v>
      </c>
      <c r="AA3610"/>
      <c r="AB3610"/>
    </row>
    <row r="3611" spans="1:28" hidden="1" x14ac:dyDescent="0.2">
      <c r="A3611" t="s">
        <v>3704</v>
      </c>
      <c r="B3611" s="5">
        <v>12.96</v>
      </c>
      <c r="C3611" s="2">
        <v>24050695</v>
      </c>
      <c r="D3611" s="2">
        <v>5000000</v>
      </c>
      <c r="E3611" t="s">
        <v>49</v>
      </c>
      <c r="F3611" s="2">
        <v>6000000</v>
      </c>
      <c r="G3611" s="1">
        <f>D3611/$C$3</f>
        <v>5.027590916188953E-2</v>
      </c>
      <c r="H3611" s="1">
        <f>F3611/$C$3</f>
        <v>6.0331090994267443E-2</v>
      </c>
      <c r="I3611" s="1">
        <f>$B$3/G3611</f>
        <v>131.87230446000001</v>
      </c>
      <c r="J3611" s="1">
        <f>$B$3/H3611</f>
        <v>109.89358704999999</v>
      </c>
      <c r="K3611" s="3">
        <v>89000000</v>
      </c>
      <c r="L3611" s="3">
        <v>8000000</v>
      </c>
      <c r="M3611" s="1">
        <f>(K3611-L3611)/C3611</f>
        <v>3.3678860423784012</v>
      </c>
      <c r="N3611" s="1">
        <f>B3611/M3611</f>
        <v>3.8481112000000004</v>
      </c>
      <c r="O3611" s="3">
        <v>81000000</v>
      </c>
      <c r="P3611" s="1">
        <f>F3611/O3611*100</f>
        <v>7.4074074074074066</v>
      </c>
      <c r="Q3611" s="1">
        <f>D3611/O3611*100</f>
        <v>6.1728395061728394</v>
      </c>
      <c r="R3611" s="1">
        <f>B3611/S3611</f>
        <v>6.2339401440000008</v>
      </c>
      <c r="S3611" s="1">
        <f>($O3611+$O3611*($Q3611-$C$1)/$C$1)/$C3611</f>
        <v>2.0789420014681488</v>
      </c>
      <c r="T3611" s="1">
        <f>($O3611+$O3611*($Q3611+T$2-$C$1)/$C$1)/$C3611</f>
        <v>2.7525192099438289</v>
      </c>
      <c r="U3611" s="1">
        <f>($O3611+$O3611*($Q3611+U$2-$C$1)/$C$1)/$C3611</f>
        <v>2.4157306057059889</v>
      </c>
      <c r="V3611" s="1">
        <f>($O3611+$O3611*($Q3611+V$2-$C$1)/$C$1)/$C3611</f>
        <v>2.0789420014681488</v>
      </c>
      <c r="AA3611"/>
      <c r="AB3611"/>
    </row>
    <row r="3612" spans="1:28" hidden="1" x14ac:dyDescent="0.2">
      <c r="A3612" t="s">
        <v>3705</v>
      </c>
      <c r="B3612" s="5">
        <v>19.170000000000002</v>
      </c>
      <c r="C3612" s="2">
        <v>255047000</v>
      </c>
      <c r="D3612" s="2">
        <v>-178000000</v>
      </c>
      <c r="E3612" t="s">
        <v>275</v>
      </c>
      <c r="F3612" s="2">
        <v>-30000000</v>
      </c>
      <c r="G3612" s="1">
        <f>D3612/$C$3</f>
        <v>-1.7898223661632673</v>
      </c>
      <c r="H3612" s="1">
        <f>F3612/$C$3</f>
        <v>-0.30165545497133722</v>
      </c>
      <c r="I3612" s="1">
        <f>$B$3/G3612</f>
        <v>-3.7042782151685394</v>
      </c>
      <c r="J3612" s="1">
        <f>$B$3/H3612</f>
        <v>-21.978717409999998</v>
      </c>
      <c r="K3612" s="4">
        <v>2193000000</v>
      </c>
      <c r="L3612" s="4">
        <v>1415000000</v>
      </c>
      <c r="M3612" s="1">
        <f>(K3612-L3612)/C3612</f>
        <v>3.0504181582218179</v>
      </c>
      <c r="N3612" s="1">
        <f>B3612/M3612</f>
        <v>6.2843843059125968</v>
      </c>
      <c r="O3612" s="3">
        <v>778000000</v>
      </c>
      <c r="P3612" s="1">
        <f>F3612/O3612*100</f>
        <v>-3.8560411311053984</v>
      </c>
      <c r="Q3612" s="1">
        <f>D3612/O3612*100</f>
        <v>-22.879177377892031</v>
      </c>
      <c r="R3612" s="1">
        <f>B3612/S3612</f>
        <v>-2.7467702191011232</v>
      </c>
      <c r="S3612" s="1">
        <f>($O3612+$O3612*($Q3612-$C$1)/$C$1)/$C3612</f>
        <v>-6.9791058118699709</v>
      </c>
      <c r="T3612" s="1">
        <f>($O3612+$O3612*($Q3612+T$2-$C$1)/$C$1)/$C3612</f>
        <v>-6.3690221802256053</v>
      </c>
      <c r="U3612" s="1">
        <f>($O3612+$O3612*($Q3612+U$2-$C$1)/$C$1)/$C3612</f>
        <v>-6.6740639960477877</v>
      </c>
      <c r="V3612" s="1">
        <f>($O3612+$O3612*($Q3612+V$2-$C$1)/$C$1)/$C3612</f>
        <v>-6.9791058118699709</v>
      </c>
      <c r="AA3612"/>
      <c r="AB3612"/>
    </row>
    <row r="3613" spans="1:28" hidden="1" x14ac:dyDescent="0.2">
      <c r="A3613" t="s">
        <v>3706</v>
      </c>
      <c r="B3613" s="5">
        <v>11.15</v>
      </c>
      <c r="C3613" s="2">
        <v>52793000</v>
      </c>
      <c r="D3613" s="2">
        <v>-4000000</v>
      </c>
      <c r="E3613" t="s">
        <v>27</v>
      </c>
      <c r="F3613" s="2">
        <v>2000000</v>
      </c>
      <c r="G3613" s="1">
        <f>D3613/$C$3</f>
        <v>-4.0220727329511624E-2</v>
      </c>
      <c r="H3613" s="1">
        <f>F3613/$C$3</f>
        <v>2.0110363664755812E-2</v>
      </c>
      <c r="I3613" s="1">
        <f>$B$3/G3613</f>
        <v>-164.84038057500001</v>
      </c>
      <c r="J3613" s="1">
        <f>$B$3/H3613</f>
        <v>329.68076115000002</v>
      </c>
      <c r="K3613" s="3">
        <v>126000000</v>
      </c>
      <c r="L3613" s="3">
        <v>118000000</v>
      </c>
      <c r="M3613" s="1">
        <f>(K3613-L3613)/C3613</f>
        <v>0.15153524141458147</v>
      </c>
      <c r="N3613" s="1">
        <f>B3613/M3613</f>
        <v>73.580243750000008</v>
      </c>
      <c r="O3613" s="3">
        <v>2000000</v>
      </c>
      <c r="P3613" s="1">
        <f>F3613/O3613*100</f>
        <v>100</v>
      </c>
      <c r="Q3613" s="1">
        <f>D3613/O3613*100</f>
        <v>-200</v>
      </c>
      <c r="R3613" s="1">
        <f>B3613/S3613</f>
        <v>-14.716048750000001</v>
      </c>
      <c r="S3613" s="1">
        <f>($O3613+$O3613*($Q3613-$C$1)/$C$1)/$C3613</f>
        <v>-0.75767620707290739</v>
      </c>
      <c r="T3613" s="1">
        <f>($O3613+$O3613*($Q3613+T$2-$C$1)/$C$1)/$C3613</f>
        <v>-0.75009944500217829</v>
      </c>
      <c r="U3613" s="1">
        <f>($O3613+$O3613*($Q3613+U$2-$C$1)/$C$1)/$C3613</f>
        <v>-0.7538878260375429</v>
      </c>
      <c r="V3613" s="1">
        <f>($O3613+$O3613*($Q3613+V$2-$C$1)/$C$1)/$C3613</f>
        <v>-0.75767620707290739</v>
      </c>
      <c r="AA3613"/>
      <c r="AB3613"/>
    </row>
    <row r="3614" spans="1:28" hidden="1" x14ac:dyDescent="0.2">
      <c r="A3614" t="s">
        <v>3707</v>
      </c>
      <c r="B3614" s="5">
        <v>5.44</v>
      </c>
      <c r="C3614" s="2">
        <v>84997628</v>
      </c>
      <c r="D3614" s="2">
        <v>8000000</v>
      </c>
      <c r="E3614" t="s">
        <v>30</v>
      </c>
      <c r="F3614" s="2">
        <v>8000000</v>
      </c>
      <c r="G3614" s="1">
        <f>D3614/$C$3</f>
        <v>8.0441454659023248E-2</v>
      </c>
      <c r="H3614" s="1">
        <f>F3614/$C$3</f>
        <v>8.0441454659023248E-2</v>
      </c>
      <c r="I3614" s="1">
        <f>$B$3/G3614</f>
        <v>82.420190287500006</v>
      </c>
      <c r="J3614" s="1">
        <f>$B$3/H3614</f>
        <v>82.420190287500006</v>
      </c>
      <c r="K3614" s="3">
        <v>479000000</v>
      </c>
      <c r="L3614" s="3">
        <v>76000000</v>
      </c>
      <c r="M3614" s="1">
        <f>(K3614-L3614)/C3614</f>
        <v>4.7413087809932764</v>
      </c>
      <c r="N3614" s="1">
        <f>B3614/M3614</f>
        <v>1.1473625218858563</v>
      </c>
      <c r="O3614" s="3">
        <v>400000000</v>
      </c>
      <c r="P3614" s="1">
        <f>F3614/O3614*100</f>
        <v>2</v>
      </c>
      <c r="Q3614" s="1">
        <f>D3614/O3614*100</f>
        <v>2</v>
      </c>
      <c r="R3614" s="1">
        <f>B3614/S3614</f>
        <v>5.7798387040000003</v>
      </c>
      <c r="S3614" s="1">
        <f>($O3614+$O3614*($Q3614-$C$1)/$C$1)/$C3614</f>
        <v>0.94120273568104751</v>
      </c>
      <c r="T3614" s="1">
        <f>($O3614+$O3614*($Q3614+T$2-$C$1)/$C$1)/$C3614</f>
        <v>1.882405471362095</v>
      </c>
      <c r="U3614" s="1">
        <f>($O3614+$O3614*($Q3614+U$2-$C$1)/$C$1)/$C3614</f>
        <v>1.4118041035215712</v>
      </c>
      <c r="V3614" s="1">
        <f>($O3614+$O3614*($Q3614+V$2-$C$1)/$C$1)/$C3614</f>
        <v>0.94120273568104751</v>
      </c>
      <c r="AA3614"/>
      <c r="AB3614"/>
    </row>
    <row r="3615" spans="1:28" s="13" customFormat="1" hidden="1" x14ac:dyDescent="0.2">
      <c r="A3615" s="13" t="s">
        <v>4921</v>
      </c>
      <c r="B3615" s="14">
        <v>58.8</v>
      </c>
      <c r="C3615" s="15">
        <v>6094000</v>
      </c>
      <c r="D3615" s="15">
        <v>43000000</v>
      </c>
      <c r="E3615" s="13" t="s">
        <v>27</v>
      </c>
      <c r="F3615" s="15">
        <v>24000000</v>
      </c>
      <c r="G3615" s="16">
        <f>D3615/$C$3</f>
        <v>0.43237281879224998</v>
      </c>
      <c r="H3615" s="16">
        <f>F3615/$C$3</f>
        <v>0.24132436397706977</v>
      </c>
      <c r="I3615" s="16">
        <f>$B$3/G3615</f>
        <v>15.333988890697675</v>
      </c>
      <c r="J3615" s="16">
        <f>$B$3/H3615</f>
        <v>27.473396762499998</v>
      </c>
      <c r="K3615" s="15">
        <v>1930000000</v>
      </c>
      <c r="L3615" s="15">
        <v>1535000000</v>
      </c>
      <c r="M3615" s="16">
        <f>(K3615-L3615)/C3615</f>
        <v>64.817853626517888</v>
      </c>
      <c r="N3615" s="16">
        <f>B3615/M3615</f>
        <v>0.90715746835443034</v>
      </c>
      <c r="O3615" s="15">
        <v>345000000</v>
      </c>
      <c r="P3615" s="16">
        <f>F3615/O3615*100</f>
        <v>6.9565217391304346</v>
      </c>
      <c r="Q3615" s="16">
        <f>D3615/O3615*100</f>
        <v>12.463768115942029</v>
      </c>
      <c r="R3615" s="16">
        <f>B3615/S3615</f>
        <v>0.83331906976744174</v>
      </c>
      <c r="S3615" s="16">
        <f>($O3615+$O3615*($Q3615-$C$1)/$C$1)/$C3615</f>
        <v>70.561207745323273</v>
      </c>
      <c r="T3615" s="16">
        <f>($O3615+$O3615*($Q3615+T$2-$C$1)/$C$1)/$C3615</f>
        <v>81.883820150968162</v>
      </c>
      <c r="U3615" s="16">
        <f>($O3615+$O3615*($Q3615+U$2-$C$1)/$C$1)/$C3615</f>
        <v>76.222513948145718</v>
      </c>
      <c r="V3615" s="16">
        <f>($O3615+$O3615*($Q3615+V$2-$C$1)/$C$1)/$C3615</f>
        <v>70.561207745323273</v>
      </c>
      <c r="W3615" s="16">
        <f>$Z$1/B3615</f>
        <v>5.6565759637188195</v>
      </c>
      <c r="X3615" s="16"/>
      <c r="Y3615" s="16"/>
      <c r="Z3615" s="16"/>
      <c r="AA3615" s="13" t="s">
        <v>5064</v>
      </c>
    </row>
    <row r="3616" spans="1:28" hidden="1" x14ac:dyDescent="0.2">
      <c r="A3616" t="s">
        <v>3709</v>
      </c>
      <c r="B3616" s="5">
        <v>8.27</v>
      </c>
      <c r="C3616" s="2">
        <v>144157947</v>
      </c>
      <c r="D3616" s="2">
        <v>-121000000</v>
      </c>
      <c r="E3616" t="s">
        <v>27</v>
      </c>
      <c r="F3616" s="2">
        <v>-121000000</v>
      </c>
      <c r="G3616" s="1">
        <f>D3616/$C$3</f>
        <v>-1.2166770017177266</v>
      </c>
      <c r="H3616" s="1">
        <f>F3616/$C$3</f>
        <v>-1.2166770017177266</v>
      </c>
      <c r="I3616" s="1">
        <f>$B$3/G3616</f>
        <v>-5.4492687793388432</v>
      </c>
      <c r="J3616" s="1">
        <f>$B$3/H3616</f>
        <v>-5.4492687793388432</v>
      </c>
      <c r="K3616" s="4">
        <v>2737000000</v>
      </c>
      <c r="L3616" s="4">
        <v>2189000000</v>
      </c>
      <c r="M3616" s="1">
        <f>(K3616-L3616)/C3616</f>
        <v>3.8013859894938711</v>
      </c>
      <c r="N3616" s="1">
        <f>B3616/M3616</f>
        <v>2.1755223023540142</v>
      </c>
      <c r="O3616" s="3">
        <v>548000000</v>
      </c>
      <c r="P3616" s="1">
        <f>F3616/O3616*100</f>
        <v>-22.080291970802921</v>
      </c>
      <c r="Q3616" s="1">
        <f>D3616/O3616*100</f>
        <v>-22.080291970802921</v>
      </c>
      <c r="R3616" s="1">
        <f>B3616/S3616</f>
        <v>-0.98527786916528914</v>
      </c>
      <c r="S3616" s="1">
        <f>($O3616+$O3616*($Q3616-$C$1)/$C$1)/$C3616</f>
        <v>-8.3935712541744234</v>
      </c>
      <c r="T3616" s="1">
        <f>($O3616+$O3616*($Q3616+T$2-$C$1)/$C$1)/$C3616</f>
        <v>-7.6332940562756502</v>
      </c>
      <c r="U3616" s="1">
        <f>($O3616+$O3616*($Q3616+U$2-$C$1)/$C$1)/$C3616</f>
        <v>-8.0134326552250368</v>
      </c>
      <c r="V3616" s="1">
        <f>($O3616+$O3616*($Q3616+V$2-$C$1)/$C$1)/$C3616</f>
        <v>-8.3935712541744234</v>
      </c>
      <c r="AA3616"/>
      <c r="AB3616"/>
    </row>
    <row r="3617" spans="1:28" hidden="1" x14ac:dyDescent="0.2">
      <c r="A3617" t="s">
        <v>3710</v>
      </c>
      <c r="B3617" s="5">
        <v>19.46</v>
      </c>
      <c r="C3617" s="2">
        <v>60932654</v>
      </c>
      <c r="D3617" s="2">
        <v>52000000</v>
      </c>
      <c r="E3617" t="s">
        <v>27</v>
      </c>
      <c r="F3617" s="2">
        <v>52000000</v>
      </c>
      <c r="G3617" s="1">
        <f>D3617/$C$3</f>
        <v>0.52286945528365114</v>
      </c>
      <c r="H3617" s="1">
        <f>F3617/$C$3</f>
        <v>0.52286945528365114</v>
      </c>
      <c r="I3617" s="1">
        <f>$B$3/G3617</f>
        <v>12.680029275000001</v>
      </c>
      <c r="J3617" s="1">
        <f>$B$3/H3617</f>
        <v>12.680029275000001</v>
      </c>
      <c r="K3617" s="4">
        <v>73023000000</v>
      </c>
      <c r="L3617" s="4">
        <v>47317000000</v>
      </c>
      <c r="M3617" s="1">
        <f>(K3617-L3617)/C3617</f>
        <v>421.87560056057953</v>
      </c>
      <c r="N3617" s="1">
        <f>B3617/M3617</f>
        <v>4.6127341742783788E-2</v>
      </c>
      <c r="O3617" s="4">
        <v>25646000000</v>
      </c>
      <c r="P3617" s="1">
        <f>F3617/O3617*100</f>
        <v>0.20276066443110038</v>
      </c>
      <c r="Q3617" s="1">
        <f>D3617/O3617*100</f>
        <v>0.20276066443110038</v>
      </c>
      <c r="R3617" s="1">
        <f>B3617/S3617</f>
        <v>2.2802873977692308</v>
      </c>
      <c r="S3617" s="1">
        <f>($O3617+$O3617*($Q3617-$C$1)/$C$1)/$C3617</f>
        <v>8.5340119929783462</v>
      </c>
      <c r="T3617" s="1">
        <f>($O3617+$O3617*($Q3617+T$2-$C$1)/$C$1)/$C3617</f>
        <v>92.71219336679475</v>
      </c>
      <c r="U3617" s="1">
        <f>($O3617+$O3617*($Q3617+U$2-$C$1)/$C$1)/$C3617</f>
        <v>50.62310267988655</v>
      </c>
      <c r="V3617" s="1">
        <f>($O3617+$O3617*($Q3617+V$2-$C$1)/$C$1)/$C3617</f>
        <v>8.5340119929783462</v>
      </c>
      <c r="AA3617"/>
      <c r="AB3617"/>
    </row>
    <row r="3618" spans="1:28" hidden="1" x14ac:dyDescent="0.2">
      <c r="A3618" t="s">
        <v>3711</v>
      </c>
      <c r="B3618" s="5">
        <v>113.39</v>
      </c>
      <c r="C3618" s="2">
        <v>119429000</v>
      </c>
      <c r="D3618" s="2">
        <v>133000000</v>
      </c>
      <c r="E3618" t="s">
        <v>718</v>
      </c>
      <c r="F3618" s="2">
        <v>83000000</v>
      </c>
      <c r="G3618" s="1">
        <f>D3618/$C$3</f>
        <v>1.3373391837062616</v>
      </c>
      <c r="H3618" s="1">
        <f>F3618/$C$3</f>
        <v>0.83458009208736628</v>
      </c>
      <c r="I3618" s="1">
        <f>$B$3/G3618</f>
        <v>4.9576054308270674</v>
      </c>
      <c r="J3618" s="1">
        <f>$B$3/H3618</f>
        <v>7.9441147265060241</v>
      </c>
      <c r="K3618" s="4">
        <v>5849000000</v>
      </c>
      <c r="L3618" s="4">
        <v>1583000000</v>
      </c>
      <c r="M3618" s="1">
        <f>(K3618-L3618)/C3618</f>
        <v>35.719967512078306</v>
      </c>
      <c r="N3618" s="1">
        <f>B3618/M3618</f>
        <v>3.1744149812470699</v>
      </c>
      <c r="O3618" s="4">
        <v>4265000000</v>
      </c>
      <c r="P3618" s="1">
        <f>F3618/O3618*100</f>
        <v>1.9460726846424383</v>
      </c>
      <c r="Q3618" s="1">
        <f>D3618/O3618*100</f>
        <v>3.1184056271981242</v>
      </c>
      <c r="R3618" s="1">
        <f>B3618/S3618</f>
        <v>10.181995721804514</v>
      </c>
      <c r="S3618" s="1">
        <f>($O3618+$O3618*($Q3618-$C$1)/$C$1)/$C3618</f>
        <v>11.136323673479637</v>
      </c>
      <c r="T3618" s="1">
        <f>($O3618+$O3618*($Q3618+T$2-$C$1)/$C$1)/$C3618</f>
        <v>18.278642540756429</v>
      </c>
      <c r="U3618" s="1">
        <f>($O3618+$O3618*($Q3618+U$2-$C$1)/$C$1)/$C3618</f>
        <v>14.707483107118033</v>
      </c>
      <c r="V3618" s="1">
        <f>($O3618+$O3618*($Q3618+V$2-$C$1)/$C$1)/$C3618</f>
        <v>11.136323673479637</v>
      </c>
      <c r="AA3618"/>
      <c r="AB3618"/>
    </row>
    <row r="3619" spans="1:28" hidden="1" x14ac:dyDescent="0.2">
      <c r="A3619" t="s">
        <v>3712</v>
      </c>
      <c r="B3619" s="5">
        <v>57.21</v>
      </c>
      <c r="C3619" s="2">
        <v>55430389</v>
      </c>
      <c r="D3619" s="2">
        <v>-4000000</v>
      </c>
      <c r="E3619" t="s">
        <v>27</v>
      </c>
      <c r="F3619" s="2">
        <v>7000000</v>
      </c>
      <c r="G3619" s="1">
        <f>D3619/$C$3</f>
        <v>-4.0220727329511624E-2</v>
      </c>
      <c r="H3619" s="1">
        <f>F3619/$C$3</f>
        <v>7.0386272826645349E-2</v>
      </c>
      <c r="I3619" s="1">
        <f>$B$3/G3619</f>
        <v>-164.84038057500001</v>
      </c>
      <c r="J3619" s="1">
        <f>$B$3/H3619</f>
        <v>94.194503185714282</v>
      </c>
      <c r="K3619" s="4">
        <v>3123000000</v>
      </c>
      <c r="L3619" s="4">
        <v>1650000000</v>
      </c>
      <c r="M3619" s="1">
        <f>(K3619-L3619)/C3619</f>
        <v>26.573870877940259</v>
      </c>
      <c r="N3619" s="1">
        <f>B3619/M3619</f>
        <v>2.1528666359063138</v>
      </c>
      <c r="O3619" s="4">
        <v>1364000000</v>
      </c>
      <c r="P3619" s="1">
        <f>F3619/O3619*100</f>
        <v>0.51319648093841641</v>
      </c>
      <c r="Q3619" s="1">
        <f>D3619/O3619*100</f>
        <v>-0.2932551319648094</v>
      </c>
      <c r="R3619" s="1">
        <f>B3619/S3619</f>
        <v>-79.279313867250011</v>
      </c>
      <c r="S3619" s="1">
        <f>($O3619+$O3619*($Q3619-$C$1)/$C$1)/$C3619</f>
        <v>-0.72162582153266142</v>
      </c>
      <c r="T3619" s="1">
        <f>($O3619+$O3619*($Q3619+T$2-$C$1)/$C$1)/$C3619</f>
        <v>4.1998622813200894</v>
      </c>
      <c r="U3619" s="1">
        <f>($O3619+$O3619*($Q3619+U$2-$C$1)/$C$1)/$C3619</f>
        <v>1.739118229893714</v>
      </c>
      <c r="V3619" s="1">
        <f>($O3619+$O3619*($Q3619+V$2-$C$1)/$C$1)/$C3619</f>
        <v>-0.72162582153266142</v>
      </c>
      <c r="AA3619"/>
      <c r="AB3619"/>
    </row>
    <row r="3620" spans="1:28" hidden="1" x14ac:dyDescent="0.2">
      <c r="A3620" t="s">
        <v>3713</v>
      </c>
      <c r="B3620" s="5">
        <v>4.62</v>
      </c>
      <c r="C3620" s="2">
        <v>50100000</v>
      </c>
      <c r="D3620" s="2">
        <v>9000000</v>
      </c>
      <c r="E3620" t="s">
        <v>27</v>
      </c>
      <c r="F3620" s="2">
        <v>-127000000</v>
      </c>
      <c r="G3620" s="1">
        <f>D3620/$C$3</f>
        <v>9.0496636491401161E-2</v>
      </c>
      <c r="H3620" s="1">
        <f>F3620/$C$3</f>
        <v>-1.2770080927119942</v>
      </c>
      <c r="I3620" s="1">
        <f>$B$3/G3620</f>
        <v>73.262391366666662</v>
      </c>
      <c r="J3620" s="1">
        <f>$B$3/H3620</f>
        <v>-5.1918230102362202</v>
      </c>
      <c r="K3620" s="4">
        <v>2468000000</v>
      </c>
      <c r="L3620" s="4">
        <v>2227000000</v>
      </c>
      <c r="M3620" s="1">
        <f>(K3620-L3620)/C3620</f>
        <v>4.8103792415169657</v>
      </c>
      <c r="N3620" s="1">
        <f>B3620/M3620</f>
        <v>0.96042323651452288</v>
      </c>
      <c r="O3620" s="3">
        <v>223000000</v>
      </c>
      <c r="P3620" s="1">
        <f>F3620/O3620*100</f>
        <v>-56.950672645739907</v>
      </c>
      <c r="Q3620" s="1">
        <f>D3620/O3620*100</f>
        <v>4.0358744394618835</v>
      </c>
      <c r="R3620" s="1">
        <f>B3620/S3620</f>
        <v>2.5718000000000001</v>
      </c>
      <c r="S3620" s="1">
        <f>($O3620+$O3620*($Q3620-$C$1)/$C$1)/$C3620</f>
        <v>1.7964071856287425</v>
      </c>
      <c r="T3620" s="1">
        <f>($O3620+$O3620*($Q3620+T$2-$C$1)/$C$1)/$C3620</f>
        <v>2.686626746506986</v>
      </c>
      <c r="U3620" s="1">
        <f>($O3620+$O3620*($Q3620+U$2-$C$1)/$C$1)/$C3620</f>
        <v>2.2415169660678642</v>
      </c>
      <c r="V3620" s="1">
        <f>($O3620+$O3620*($Q3620+V$2-$C$1)/$C$1)/$C3620</f>
        <v>1.7964071856287425</v>
      </c>
      <c r="AA3620"/>
      <c r="AB3620"/>
    </row>
    <row r="3621" spans="1:28" hidden="1" x14ac:dyDescent="0.2">
      <c r="A3621" t="s">
        <v>3714</v>
      </c>
      <c r="B3621" s="5">
        <v>1.04</v>
      </c>
      <c r="C3621" s="2">
        <v>20894202</v>
      </c>
      <c r="D3621" s="2">
        <v>-8000000</v>
      </c>
      <c r="E3621" t="s">
        <v>27</v>
      </c>
      <c r="F3621" s="2">
        <v>-8000000</v>
      </c>
      <c r="G3621" s="1">
        <f>D3621/$C$3</f>
        <v>-8.0441454659023248E-2</v>
      </c>
      <c r="H3621" s="1">
        <f>F3621/$C$3</f>
        <v>-8.0441454659023248E-2</v>
      </c>
      <c r="I3621" s="1">
        <f>$B$3/G3621</f>
        <v>-82.420190287500006</v>
      </c>
      <c r="J3621" s="1">
        <f>$B$3/H3621</f>
        <v>-82.420190287500006</v>
      </c>
      <c r="K3621" s="3">
        <v>117000000</v>
      </c>
      <c r="L3621" s="3">
        <v>77000000</v>
      </c>
      <c r="M3621" s="1">
        <f>(K3621-L3621)/C3621</f>
        <v>1.9144066856441802</v>
      </c>
      <c r="N3621" s="1">
        <f>B3621/M3621</f>
        <v>0.54324925200000007</v>
      </c>
      <c r="O3621" s="3">
        <v>40000000</v>
      </c>
      <c r="P3621" s="1">
        <f>F3621/O3621*100</f>
        <v>-20</v>
      </c>
      <c r="Q3621" s="1">
        <f>D3621/O3621*100</f>
        <v>-20</v>
      </c>
      <c r="R3621" s="1">
        <f>B3621/S3621</f>
        <v>-0.27162462600000004</v>
      </c>
      <c r="S3621" s="1">
        <f>($O3621+$O3621*($Q3621-$C$1)/$C$1)/$C3621</f>
        <v>-3.8288133712883603</v>
      </c>
      <c r="T3621" s="1">
        <f>($O3621+$O3621*($Q3621+T$2-$C$1)/$C$1)/$C3621</f>
        <v>-3.4459320341595241</v>
      </c>
      <c r="U3621" s="1">
        <f>($O3621+$O3621*($Q3621+U$2-$C$1)/$C$1)/$C3621</f>
        <v>-3.6373727027239422</v>
      </c>
      <c r="V3621" s="1">
        <f>($O3621+$O3621*($Q3621+V$2-$C$1)/$C$1)/$C3621</f>
        <v>-3.8288133712883603</v>
      </c>
      <c r="AA3621"/>
      <c r="AB3621"/>
    </row>
    <row r="3622" spans="1:28" hidden="1" x14ac:dyDescent="0.2">
      <c r="A3622" t="s">
        <v>3715</v>
      </c>
      <c r="B3622" s="5">
        <v>8.3699999999999992</v>
      </c>
      <c r="C3622" s="2">
        <v>73649468</v>
      </c>
      <c r="D3622" s="2">
        <v>14000000</v>
      </c>
      <c r="E3622" t="s">
        <v>27</v>
      </c>
      <c r="F3622" s="2">
        <v>3000000</v>
      </c>
      <c r="G3622" s="1">
        <f>D3622/$C$3</f>
        <v>0.1407725456532907</v>
      </c>
      <c r="H3622" s="1">
        <f>F3622/$C$3</f>
        <v>3.0165545497133722E-2</v>
      </c>
      <c r="I3622" s="1">
        <f>$B$3/G3622</f>
        <v>47.097251592857141</v>
      </c>
      <c r="J3622" s="1">
        <f>$B$3/H3622</f>
        <v>219.78717409999999</v>
      </c>
      <c r="K3622" s="3">
        <v>178000000</v>
      </c>
      <c r="L3622" s="3">
        <v>82000000</v>
      </c>
      <c r="M3622" s="1">
        <f>(K3622-L3622)/C3622</f>
        <v>1.3034717372296565</v>
      </c>
      <c r="N3622" s="1">
        <f>B3622/M3622</f>
        <v>6.4213129912499998</v>
      </c>
      <c r="O3622" s="3">
        <v>29000000</v>
      </c>
      <c r="P3622" s="1">
        <f>F3622/O3622*100</f>
        <v>10.344827586206897</v>
      </c>
      <c r="Q3622" s="1">
        <f>D3622/O3622*100</f>
        <v>48.275862068965516</v>
      </c>
      <c r="R3622" s="1">
        <f>B3622/S3622</f>
        <v>4.4031860511428569</v>
      </c>
      <c r="S3622" s="1">
        <f>($O3622+$O3622*($Q3622-$C$1)/$C$1)/$C3622</f>
        <v>1.9008962834599159</v>
      </c>
      <c r="T3622" s="1">
        <f>($O3622+$O3622*($Q3622+T$2-$C$1)/$C$1)/$C3622</f>
        <v>1.9796477009175408</v>
      </c>
      <c r="U3622" s="1">
        <f>($O3622+$O3622*($Q3622+U$2-$C$1)/$C$1)/$C3622</f>
        <v>1.9402719921887284</v>
      </c>
      <c r="V3622" s="1">
        <f>($O3622+$O3622*($Q3622+V$2-$C$1)/$C$1)/$C3622</f>
        <v>1.9008962834599159</v>
      </c>
      <c r="AA3622"/>
      <c r="AB3622"/>
    </row>
    <row r="3623" spans="1:28" hidden="1" x14ac:dyDescent="0.2">
      <c r="A3623" t="s">
        <v>3716</v>
      </c>
      <c r="B3623" s="5">
        <v>7.92</v>
      </c>
      <c r="C3623" s="2">
        <v>9144000</v>
      </c>
      <c r="D3623" s="2">
        <v>-70000000</v>
      </c>
      <c r="E3623" t="s">
        <v>61</v>
      </c>
      <c r="F3623" s="2">
        <v>-17000000</v>
      </c>
      <c r="G3623" s="1">
        <f>D3623/$C$3</f>
        <v>-0.70386272826645346</v>
      </c>
      <c r="H3623" s="1">
        <f>F3623/$C$3</f>
        <v>-0.17093809115042441</v>
      </c>
      <c r="I3623" s="1">
        <f>$B$3/G3623</f>
        <v>-9.4194503185714282</v>
      </c>
      <c r="J3623" s="1">
        <f>$B$3/H3623</f>
        <v>-38.7859719</v>
      </c>
      <c r="K3623" s="4">
        <v>1979000000</v>
      </c>
      <c r="L3623" s="4">
        <v>1867000000</v>
      </c>
      <c r="M3623" s="1">
        <f>(K3623-L3623)/C3623</f>
        <v>12.248468941382328</v>
      </c>
      <c r="N3623" s="1">
        <f>B3623/M3623</f>
        <v>0.6466114285714285</v>
      </c>
      <c r="O3623" s="3">
        <v>104000000</v>
      </c>
      <c r="P3623" s="1">
        <f>F3623/O3623*100</f>
        <v>-16.346153846153847</v>
      </c>
      <c r="Q3623" s="1">
        <f>D3623/O3623*100</f>
        <v>-67.307692307692307</v>
      </c>
      <c r="R3623" s="1">
        <f>B3623/S3623</f>
        <v>-0.10345782857142857</v>
      </c>
      <c r="S3623" s="1">
        <f>($O3623+$O3623*($Q3623-$C$1)/$C$1)/$C3623</f>
        <v>-76.552930883639547</v>
      </c>
      <c r="T3623" s="1">
        <f>($O3623+$O3623*($Q3623+T$2-$C$1)/$C$1)/$C3623</f>
        <v>-74.278215223097106</v>
      </c>
      <c r="U3623" s="1">
        <f>($O3623+$O3623*($Q3623+U$2-$C$1)/$C$1)/$C3623</f>
        <v>-75.415573053368334</v>
      </c>
      <c r="V3623" s="1">
        <f>($O3623+$O3623*($Q3623+V$2-$C$1)/$C$1)/$C3623</f>
        <v>-76.552930883639547</v>
      </c>
      <c r="AA3623"/>
      <c r="AB3623"/>
    </row>
    <row r="3624" spans="1:28" hidden="1" x14ac:dyDescent="0.2">
      <c r="A3624" t="s">
        <v>3717</v>
      </c>
      <c r="B3624" s="5">
        <v>12.03</v>
      </c>
      <c r="C3624" s="2">
        <v>409403915</v>
      </c>
      <c r="D3624" s="2">
        <v>-93000000</v>
      </c>
      <c r="E3624" t="s">
        <v>539</v>
      </c>
      <c r="F3624" s="2">
        <v>-93000000</v>
      </c>
      <c r="G3624" s="1">
        <f>D3624/$C$3</f>
        <v>-0.9351319104111453</v>
      </c>
      <c r="H3624" s="1">
        <f>F3624/$C$3</f>
        <v>-0.9351319104111453</v>
      </c>
      <c r="I3624" s="1">
        <f>$B$3/G3624</f>
        <v>-7.0899088419354843</v>
      </c>
      <c r="J3624" s="1">
        <f>$B$3/H3624</f>
        <v>-7.0899088419354843</v>
      </c>
      <c r="K3624" s="4">
        <v>1781000000</v>
      </c>
      <c r="L3624" s="4">
        <v>2561000000</v>
      </c>
      <c r="M3624" s="1">
        <f>(K3624-L3624)/C3624</f>
        <v>-1.9052089426159982</v>
      </c>
      <c r="N3624" s="1">
        <f>B3624/M3624</f>
        <v>-6.3142680736538459</v>
      </c>
      <c r="O3624" s="4">
        <v>-1441000000</v>
      </c>
      <c r="P3624" s="1">
        <f>F3624/O3624*100</f>
        <v>6.4538514920194316</v>
      </c>
      <c r="Q3624" s="1">
        <f>D3624/O3624*100</f>
        <v>6.4538514920194316</v>
      </c>
      <c r="R3624" s="1">
        <f>B3624/S3624</f>
        <v>-5.2958377391935478</v>
      </c>
      <c r="S3624" s="1">
        <f>($O3624+$O3624*($Q3624-$C$1)/$C$1)/$C3624</f>
        <v>-2.2715952777344595</v>
      </c>
      <c r="T3624" s="1">
        <f>($O3624+$O3624*($Q3624+T$2-$C$1)/$C$1)/$C3624</f>
        <v>-2.9755455562753963</v>
      </c>
      <c r="U3624" s="1">
        <f>($O3624+$O3624*($Q3624+U$2-$C$1)/$C$1)/$C3624</f>
        <v>-2.6235704170049279</v>
      </c>
      <c r="V3624" s="1">
        <f>($O3624+$O3624*($Q3624+V$2-$C$1)/$C$1)/$C3624</f>
        <v>-2.2715952777344595</v>
      </c>
      <c r="AA3624"/>
      <c r="AB3624"/>
    </row>
    <row r="3625" spans="1:28" hidden="1" x14ac:dyDescent="0.2">
      <c r="A3625" t="s">
        <v>3718</v>
      </c>
      <c r="B3625" s="5">
        <v>53.34</v>
      </c>
      <c r="C3625" s="2">
        <v>0</v>
      </c>
      <c r="D3625" s="2" t="s">
        <v>41</v>
      </c>
      <c r="E3625" t="s">
        <v>42</v>
      </c>
      <c r="F3625" s="2" t="s">
        <v>41</v>
      </c>
      <c r="G3625" s="1" t="e">
        <f>D3625/$C$3</f>
        <v>#VALUE!</v>
      </c>
      <c r="H3625" s="1" t="e">
        <f>F3625/$C$3</f>
        <v>#VALUE!</v>
      </c>
      <c r="I3625" s="1" t="e">
        <f>$B$3/G3625</f>
        <v>#VALUE!</v>
      </c>
      <c r="J3625" s="1" t="e">
        <f>$B$3/H3625</f>
        <v>#VALUE!</v>
      </c>
      <c r="K3625" s="2" t="s">
        <v>41</v>
      </c>
      <c r="L3625" s="2" t="s">
        <v>41</v>
      </c>
      <c r="M3625" s="1" t="e">
        <f>(K3625-L3625)/C3625</f>
        <v>#VALUE!</v>
      </c>
      <c r="N3625" s="1" t="e">
        <f>B3625/M3625</f>
        <v>#VALUE!</v>
      </c>
      <c r="O3625" s="2" t="s">
        <v>41</v>
      </c>
      <c r="P3625" s="1" t="e">
        <f>F3625/O3625*100</f>
        <v>#VALUE!</v>
      </c>
      <c r="Q3625" s="1" t="e">
        <f>D3625/O3625*100</f>
        <v>#VALUE!</v>
      </c>
      <c r="R3625" s="1" t="e">
        <f>B3625/S3625</f>
        <v>#VALUE!</v>
      </c>
      <c r="S3625" s="1" t="e">
        <f>($O3625+$O3625*($Q3625-$C$1)/$C$1)/$C3625</f>
        <v>#VALUE!</v>
      </c>
      <c r="T3625" s="1" t="e">
        <f>($O3625+$O3625*($Q3625+T$2-$C$1)/$C$1)/$C3625</f>
        <v>#VALUE!</v>
      </c>
      <c r="U3625" s="1" t="e">
        <f>($O3625+$O3625*($Q3625+U$2-$C$1)/$C$1)/$C3625</f>
        <v>#VALUE!</v>
      </c>
      <c r="V3625" s="1" t="e">
        <f>($O3625+$O3625*($Q3625+V$2-$C$1)/$C$1)/$C3625</f>
        <v>#VALUE!</v>
      </c>
      <c r="AA3625"/>
      <c r="AB3625"/>
    </row>
    <row r="3626" spans="1:28" hidden="1" x14ac:dyDescent="0.2">
      <c r="A3626" t="s">
        <v>3719</v>
      </c>
      <c r="B3626" s="5">
        <v>37.25</v>
      </c>
      <c r="C3626" s="2">
        <v>20345860</v>
      </c>
      <c r="D3626" s="2">
        <v>10000000</v>
      </c>
      <c r="E3626" t="s">
        <v>275</v>
      </c>
      <c r="F3626" s="2">
        <v>0.13</v>
      </c>
      <c r="G3626" s="1">
        <f>D3626/$C$3</f>
        <v>0.10055181832377906</v>
      </c>
      <c r="H3626" s="1">
        <f>F3626/$C$3</f>
        <v>1.3071736382091279E-9</v>
      </c>
      <c r="I3626" s="1">
        <f>$B$3/G3626</f>
        <v>65.936152230000005</v>
      </c>
      <c r="J3626" s="1">
        <f>$B$3/H3626</f>
        <v>5072011710</v>
      </c>
      <c r="K3626" s="3">
        <v>275000000</v>
      </c>
      <c r="L3626" s="3">
        <v>158000000</v>
      </c>
      <c r="M3626" s="1">
        <f>(K3626-L3626)/C3626</f>
        <v>5.750555641295084</v>
      </c>
      <c r="N3626" s="1">
        <f>B3626/M3626</f>
        <v>6.477634914529915</v>
      </c>
      <c r="O3626" s="3">
        <v>117000000</v>
      </c>
      <c r="P3626" s="1">
        <f>F3626/O3626*100</f>
        <v>1.1111111111111111E-7</v>
      </c>
      <c r="Q3626" s="1">
        <f>D3626/O3626*100</f>
        <v>8.5470085470085468</v>
      </c>
      <c r="R3626" s="1">
        <f>B3626/S3626</f>
        <v>7.5788328499999995</v>
      </c>
      <c r="S3626" s="1">
        <f>($O3626+$O3626*($Q3626-$C$1)/$C$1)/$C3626</f>
        <v>4.9150048216197302</v>
      </c>
      <c r="T3626" s="1">
        <f>($O3626+$O3626*($Q3626+T$2-$C$1)/$C$1)/$C3626</f>
        <v>6.0651159498787468</v>
      </c>
      <c r="U3626" s="1">
        <f>($O3626+$O3626*($Q3626+U$2-$C$1)/$C$1)/$C3626</f>
        <v>5.4900603857492385</v>
      </c>
      <c r="V3626" s="1">
        <f>($O3626+$O3626*($Q3626+V$2-$C$1)/$C$1)/$C3626</f>
        <v>4.9150048216197302</v>
      </c>
      <c r="AA3626"/>
      <c r="AB3626"/>
    </row>
    <row r="3627" spans="1:28" hidden="1" x14ac:dyDescent="0.2">
      <c r="A3627" t="s">
        <v>3720</v>
      </c>
      <c r="B3627" s="5">
        <v>87.15</v>
      </c>
      <c r="C3627" s="2">
        <v>47782000</v>
      </c>
      <c r="D3627" s="2">
        <v>-35000000</v>
      </c>
      <c r="E3627" t="s">
        <v>27</v>
      </c>
      <c r="F3627" s="2">
        <v>-19000000</v>
      </c>
      <c r="G3627" s="1">
        <f>D3627/$C$3</f>
        <v>-0.35193136413322673</v>
      </c>
      <c r="H3627" s="1">
        <f>F3627/$C$3</f>
        <v>-0.19104845481518024</v>
      </c>
      <c r="I3627" s="1">
        <f>$B$3/G3627</f>
        <v>-18.838900637142856</v>
      </c>
      <c r="J3627" s="1">
        <f>$B$3/H3627</f>
        <v>-34.703238015789474</v>
      </c>
      <c r="K3627" s="3">
        <v>978000000</v>
      </c>
      <c r="L3627" s="3">
        <v>596000000</v>
      </c>
      <c r="M3627" s="1">
        <f>(K3627-L3627)/C3627</f>
        <v>7.9946423339332799</v>
      </c>
      <c r="N3627" s="1">
        <f>B3627/M3627</f>
        <v>10.90105052356021</v>
      </c>
      <c r="O3627" s="3">
        <v>382000000</v>
      </c>
      <c r="P3627" s="1">
        <f>F3627/O3627*100</f>
        <v>-4.9738219895287958</v>
      </c>
      <c r="Q3627" s="1">
        <f>D3627/O3627*100</f>
        <v>-9.1623036649214651</v>
      </c>
      <c r="R3627" s="1">
        <f>B3627/S3627</f>
        <v>-11.897718000000001</v>
      </c>
      <c r="S3627" s="1">
        <f>($O3627+$O3627*($Q3627-$C$1)/$C$1)/$C3627</f>
        <v>-7.3249340755933199</v>
      </c>
      <c r="T3627" s="1">
        <f>($O3627+$O3627*($Q3627+T$2-$C$1)/$C$1)/$C3627</f>
        <v>-5.7260056088066635</v>
      </c>
      <c r="U3627" s="1">
        <f>($O3627+$O3627*($Q3627+U$2-$C$1)/$C$1)/$C3627</f>
        <v>-6.5254698421999917</v>
      </c>
      <c r="V3627" s="1">
        <f>($O3627+$O3627*($Q3627+V$2-$C$1)/$C$1)/$C3627</f>
        <v>-7.3249340755933199</v>
      </c>
      <c r="AA3627"/>
      <c r="AB3627"/>
    </row>
    <row r="3628" spans="1:28" hidden="1" x14ac:dyDescent="0.2">
      <c r="A3628" t="s">
        <v>3721</v>
      </c>
      <c r="B3628" s="5">
        <v>34.96</v>
      </c>
      <c r="C3628" s="2">
        <v>233456000</v>
      </c>
      <c r="D3628" s="2">
        <v>190000000</v>
      </c>
      <c r="E3628" t="s">
        <v>27</v>
      </c>
      <c r="F3628" s="2">
        <v>190000000</v>
      </c>
      <c r="G3628" s="1">
        <f>D3628/$C$3</f>
        <v>1.9104845481518022</v>
      </c>
      <c r="H3628" s="1">
        <f>F3628/$C$3</f>
        <v>1.9104845481518022</v>
      </c>
      <c r="I3628" s="1">
        <f>$B$3/G3628</f>
        <v>3.4703238015789473</v>
      </c>
      <c r="J3628" s="1">
        <f>$B$3/H3628</f>
        <v>3.4703238015789473</v>
      </c>
      <c r="K3628" s="4">
        <v>5748000000</v>
      </c>
      <c r="L3628" s="4">
        <v>3113000000</v>
      </c>
      <c r="M3628" s="1">
        <f>(K3628-L3628)/C3628</f>
        <v>11.286923445959838</v>
      </c>
      <c r="N3628" s="1">
        <f>B3628/M3628</f>
        <v>3.0973896622390895</v>
      </c>
      <c r="O3628" s="4">
        <v>2635000000</v>
      </c>
      <c r="P3628" s="1">
        <f>F3628/O3628*100</f>
        <v>7.2106261859582546</v>
      </c>
      <c r="Q3628" s="1">
        <f>D3628/O3628*100</f>
        <v>7.2106261859582546</v>
      </c>
      <c r="R3628" s="1">
        <f>B3628/S3628</f>
        <v>4.2955904</v>
      </c>
      <c r="S3628" s="1">
        <f>($O3628+$O3628*($Q3628-$C$1)/$C$1)/$C3628</f>
        <v>8.1385785758344191</v>
      </c>
      <c r="T3628" s="1">
        <f>($O3628+$O3628*($Q3628+T$2-$C$1)/$C$1)/$C3628</f>
        <v>10.395963265026387</v>
      </c>
      <c r="U3628" s="1">
        <f>($O3628+$O3628*($Q3628+U$2-$C$1)/$C$1)/$C3628</f>
        <v>9.267270920430402</v>
      </c>
      <c r="V3628" s="1">
        <f>($O3628+$O3628*($Q3628+V$2-$C$1)/$C$1)/$C3628</f>
        <v>8.1385785758344191</v>
      </c>
      <c r="AA3628"/>
      <c r="AB3628"/>
    </row>
    <row r="3629" spans="1:28" hidden="1" x14ac:dyDescent="0.2">
      <c r="A3629" t="s">
        <v>3722</v>
      </c>
      <c r="B3629" s="5">
        <v>43.57</v>
      </c>
      <c r="C3629" s="2">
        <v>15976742</v>
      </c>
      <c r="D3629" s="2">
        <v>43000000</v>
      </c>
      <c r="E3629" t="s">
        <v>27</v>
      </c>
      <c r="F3629" s="2">
        <v>15000000</v>
      </c>
      <c r="G3629" s="1">
        <f>D3629/$C$3</f>
        <v>0.43237281879224998</v>
      </c>
      <c r="H3629" s="1">
        <f>F3629/$C$3</f>
        <v>0.15082772748566861</v>
      </c>
      <c r="I3629" s="1">
        <f>$B$3/G3629</f>
        <v>15.333988890697675</v>
      </c>
      <c r="J3629" s="1">
        <f>$B$3/H3629</f>
        <v>43.957434819999996</v>
      </c>
      <c r="K3629" s="4">
        <v>5292000000</v>
      </c>
      <c r="L3629" s="4">
        <v>4773000000</v>
      </c>
      <c r="M3629" s="1">
        <f>(K3629-L3629)/C3629</f>
        <v>32.48472060198506</v>
      </c>
      <c r="N3629" s="1">
        <f>B3629/M3629</f>
        <v>1.3412459517148363</v>
      </c>
      <c r="O3629" s="3">
        <v>520000000</v>
      </c>
      <c r="P3629" s="1">
        <f>F3629/O3629*100</f>
        <v>2.8846153846153846</v>
      </c>
      <c r="Q3629" s="1">
        <f>D3629/O3629*100</f>
        <v>8.2692307692307683</v>
      </c>
      <c r="R3629" s="1">
        <f>B3629/S3629</f>
        <v>1.6188526719534886</v>
      </c>
      <c r="S3629" s="1">
        <f>($O3629+$O3629*($Q3629-$C$1)/$C$1)/$C3629</f>
        <v>26.914123042107079</v>
      </c>
      <c r="T3629" s="1">
        <f>($O3629+$O3629*($Q3629+T$2-$C$1)/$C$1)/$C3629</f>
        <v>33.423585359267861</v>
      </c>
      <c r="U3629" s="1">
        <f>($O3629+$O3629*($Q3629+U$2-$C$1)/$C$1)/$C3629</f>
        <v>30.16885420068747</v>
      </c>
      <c r="V3629" s="1">
        <f>($O3629+$O3629*($Q3629+V$2-$C$1)/$C$1)/$C3629</f>
        <v>26.914123042107079</v>
      </c>
      <c r="AA3629"/>
      <c r="AB3629"/>
    </row>
    <row r="3630" spans="1:28" hidden="1" x14ac:dyDescent="0.2">
      <c r="A3630" t="s">
        <v>3723</v>
      </c>
      <c r="B3630" s="5">
        <v>3.16</v>
      </c>
      <c r="C3630" s="2">
        <v>237900000</v>
      </c>
      <c r="D3630" s="2">
        <v>-1012000000</v>
      </c>
      <c r="E3630" t="s">
        <v>27</v>
      </c>
      <c r="F3630" s="2">
        <v>81000000</v>
      </c>
      <c r="G3630" s="1">
        <f>D3630/$C$3</f>
        <v>-10.175844014366442</v>
      </c>
      <c r="H3630" s="1">
        <f>F3630/$C$3</f>
        <v>0.81446972842261045</v>
      </c>
      <c r="I3630" s="1">
        <f>$B$3/G3630</f>
        <v>-0.65154300622529637</v>
      </c>
      <c r="J3630" s="1">
        <f>$B$3/H3630</f>
        <v>8.1402657074074067</v>
      </c>
      <c r="K3630" s="4">
        <v>5571000000</v>
      </c>
      <c r="L3630" s="4">
        <v>2801000000</v>
      </c>
      <c r="M3630" s="1">
        <f>(K3630-L3630)/C3630</f>
        <v>11.64354770912148</v>
      </c>
      <c r="N3630" s="1">
        <f>B3630/M3630</f>
        <v>0.27139494584837548</v>
      </c>
      <c r="O3630" s="4">
        <v>2770000000</v>
      </c>
      <c r="P3630" s="1">
        <f>F3630/O3630*100</f>
        <v>2.9241877256317688</v>
      </c>
      <c r="Q3630" s="1">
        <f>D3630/O3630*100</f>
        <v>-36.534296028880867</v>
      </c>
      <c r="R3630" s="1">
        <f>B3630/S3630</f>
        <v>-7.4284980237154158E-2</v>
      </c>
      <c r="S3630" s="1">
        <f>($O3630+$O3630*($Q3630-$C$1)/$C$1)/$C3630</f>
        <v>-42.538881883144178</v>
      </c>
      <c r="T3630" s="1">
        <f>($O3630+$O3630*($Q3630+T$2-$C$1)/$C$1)/$C3630</f>
        <v>-40.210172341319883</v>
      </c>
      <c r="U3630" s="1">
        <f>($O3630+$O3630*($Q3630+U$2-$C$1)/$C$1)/$C3630</f>
        <v>-41.37452711223203</v>
      </c>
      <c r="V3630" s="1">
        <f>($O3630+$O3630*($Q3630+V$2-$C$1)/$C$1)/$C3630</f>
        <v>-42.538881883144178</v>
      </c>
      <c r="AA3630"/>
      <c r="AB3630"/>
    </row>
    <row r="3631" spans="1:28" hidden="1" x14ac:dyDescent="0.2">
      <c r="A3631" t="s">
        <v>3724</v>
      </c>
      <c r="B3631" s="5">
        <v>89.65</v>
      </c>
      <c r="C3631" s="2">
        <v>1208000000</v>
      </c>
      <c r="D3631" s="2">
        <v>4386000000</v>
      </c>
      <c r="E3631" t="s">
        <v>2522</v>
      </c>
      <c r="F3631" s="2">
        <v>506000000</v>
      </c>
      <c r="G3631" s="1">
        <f>D3631/$C$3</f>
        <v>44.1020275168095</v>
      </c>
      <c r="H3631" s="1">
        <f>F3631/$C$3</f>
        <v>5.087922007183221</v>
      </c>
      <c r="I3631" s="1">
        <f>$B$3/G3631</f>
        <v>0.15033322441860464</v>
      </c>
      <c r="J3631" s="1">
        <f>$B$3/H3631</f>
        <v>1.3030860124505927</v>
      </c>
      <c r="K3631" s="4">
        <v>32957000000</v>
      </c>
      <c r="L3631" s="4">
        <v>28048000000</v>
      </c>
      <c r="M3631" s="1">
        <f>(K3631-L3631)/C3631</f>
        <v>4.0637417218543046</v>
      </c>
      <c r="N3631" s="1">
        <f>B3631/M3631</f>
        <v>22.060949276838461</v>
      </c>
      <c r="O3631" s="4">
        <v>4909000000</v>
      </c>
      <c r="P3631" s="1">
        <f>F3631/O3631*100</f>
        <v>10.3075982888572</v>
      </c>
      <c r="Q3631" s="1">
        <f>D3631/O3631*100</f>
        <v>89.346099001833366</v>
      </c>
      <c r="R3631" s="1">
        <f>B3631/S3631</f>
        <v>2.4691564067487461</v>
      </c>
      <c r="S3631" s="1">
        <f>($O3631+$O3631*($Q3631-$C$1)/$C$1)/$C3631</f>
        <v>36.307947019867548</v>
      </c>
      <c r="T3631" s="1">
        <f>($O3631+$O3631*($Q3631+T$2-$C$1)/$C$1)/$C3631</f>
        <v>37.120695364238408</v>
      </c>
      <c r="U3631" s="1">
        <f>($O3631+$O3631*($Q3631+U$2-$C$1)/$C$1)/$C3631</f>
        <v>36.714321192052978</v>
      </c>
      <c r="V3631" s="1">
        <f>($O3631+$O3631*($Q3631+V$2-$C$1)/$C$1)/$C3631</f>
        <v>36.307947019867548</v>
      </c>
      <c r="AA3631"/>
      <c r="AB3631"/>
    </row>
    <row r="3632" spans="1:28" hidden="1" x14ac:dyDescent="0.2">
      <c r="A3632" t="s">
        <v>3725</v>
      </c>
      <c r="B3632" s="5">
        <v>169.61</v>
      </c>
      <c r="C3632" s="2">
        <v>13337896</v>
      </c>
      <c r="D3632" s="2">
        <v>59000000</v>
      </c>
      <c r="E3632" t="s">
        <v>27</v>
      </c>
      <c r="F3632" s="2">
        <v>-13000000</v>
      </c>
      <c r="G3632" s="1">
        <f>D3632/$C$3</f>
        <v>0.59325572811029648</v>
      </c>
      <c r="H3632" s="1">
        <f>F3632/$C$3</f>
        <v>-0.13071736382091279</v>
      </c>
      <c r="I3632" s="1">
        <f>$B$3/G3632</f>
        <v>11.175619022033899</v>
      </c>
      <c r="J3632" s="1">
        <f>$B$3/H3632</f>
        <v>-50.720117100000003</v>
      </c>
      <c r="K3632" s="4">
        <v>2724000000</v>
      </c>
      <c r="L3632" s="4">
        <v>1521000000</v>
      </c>
      <c r="M3632" s="1">
        <f>(K3632-L3632)/C3632</f>
        <v>90.194135566809038</v>
      </c>
      <c r="N3632" s="1">
        <f>B3632/M3632</f>
        <v>1.8804992024605156</v>
      </c>
      <c r="O3632" s="4">
        <v>1202000000</v>
      </c>
      <c r="P3632" s="1">
        <f>F3632/O3632*100</f>
        <v>-1.0815307820299502</v>
      </c>
      <c r="Q3632" s="1">
        <f>D3632/O3632*100</f>
        <v>4.9084858569051582</v>
      </c>
      <c r="R3632" s="1">
        <f>B3632/S3632</f>
        <v>3.834306000949153</v>
      </c>
      <c r="S3632" s="1">
        <f>($O3632+$O3632*($Q3632-$C$1)/$C$1)/$C3632</f>
        <v>44.234862829939594</v>
      </c>
      <c r="T3632" s="1">
        <f>($O3632+$O3632*($Q3632+T$2-$C$1)/$C$1)/$C3632</f>
        <v>62.258695074545493</v>
      </c>
      <c r="U3632" s="1">
        <f>($O3632+$O3632*($Q3632+U$2-$C$1)/$C$1)/$C3632</f>
        <v>53.246778952242543</v>
      </c>
      <c r="V3632" s="1">
        <f>($O3632+$O3632*($Q3632+V$2-$C$1)/$C$1)/$C3632</f>
        <v>44.234862829939594</v>
      </c>
      <c r="AA3632"/>
      <c r="AB3632"/>
    </row>
    <row r="3633" spans="1:28" hidden="1" x14ac:dyDescent="0.2">
      <c r="A3633" t="s">
        <v>3726</v>
      </c>
      <c r="B3633" s="5">
        <v>5.66</v>
      </c>
      <c r="C3633" s="2">
        <v>1922000</v>
      </c>
      <c r="D3633" s="2">
        <v>1.49</v>
      </c>
      <c r="E3633" t="s">
        <v>27</v>
      </c>
      <c r="F3633" s="2">
        <v>0.05</v>
      </c>
      <c r="G3633" s="1">
        <f>D3633/$C$3</f>
        <v>1.498222093024308E-8</v>
      </c>
      <c r="H3633" s="1">
        <f>F3633/$C$3</f>
        <v>5.0275909161889535E-10</v>
      </c>
      <c r="I3633" s="1">
        <f>$B$3/G3633</f>
        <v>442524511.61073828</v>
      </c>
      <c r="J3633" s="1">
        <f>$B$3/H3633</f>
        <v>13187230446</v>
      </c>
      <c r="K3633" s="3">
        <v>11000000</v>
      </c>
      <c r="L3633" s="3">
        <v>4000000</v>
      </c>
      <c r="M3633" s="1">
        <f>(K3633-L3633)/C3633</f>
        <v>3.6420395421436003</v>
      </c>
      <c r="N3633" s="1">
        <f>B3633/M3633</f>
        <v>1.5540742857142857</v>
      </c>
      <c r="O3633" s="3">
        <v>7000000</v>
      </c>
      <c r="P3633" s="1">
        <f>F3633/O3633*100</f>
        <v>7.1428571428571431E-7</v>
      </c>
      <c r="Q3633" s="1">
        <f>D3633/O3633*100</f>
        <v>2.1285714285714286E-5</v>
      </c>
      <c r="R3633" s="1">
        <f>B3633/S3633</f>
        <v>730102.01340456493</v>
      </c>
      <c r="S3633" s="1">
        <f>($O3633+$O3633*($Q3633-$C$1)/$C$1)/$C3633</f>
        <v>7.7523413113280583E-6</v>
      </c>
      <c r="T3633" s="1">
        <f>($O3633+$O3633*($Q3633+T$2-$C$1)/$C$1)/$C3633</f>
        <v>0.72841566077003139</v>
      </c>
      <c r="U3633" s="1">
        <f>($O3633+$O3633*($Q3633+U$2-$C$1)/$C$1)/$C3633</f>
        <v>0.36421170655567137</v>
      </c>
      <c r="V3633" s="1">
        <f>($O3633+$O3633*($Q3633+V$2-$C$1)/$C$1)/$C3633</f>
        <v>7.7523413113280583E-6</v>
      </c>
      <c r="AA3633"/>
      <c r="AB3633"/>
    </row>
    <row r="3634" spans="1:28" hidden="1" x14ac:dyDescent="0.2">
      <c r="A3634" t="s">
        <v>3727</v>
      </c>
      <c r="B3634" s="5">
        <v>86.75</v>
      </c>
      <c r="C3634" s="2">
        <v>41162000</v>
      </c>
      <c r="D3634" s="2">
        <v>57000000</v>
      </c>
      <c r="E3634" t="s">
        <v>27</v>
      </c>
      <c r="F3634" s="2">
        <v>19000000</v>
      </c>
      <c r="G3634" s="1">
        <f>D3634/$C$3</f>
        <v>0.57314536444554065</v>
      </c>
      <c r="H3634" s="1">
        <f>F3634/$C$3</f>
        <v>0.19104845481518024</v>
      </c>
      <c r="I3634" s="1">
        <f>$B$3/G3634</f>
        <v>11.567746005263158</v>
      </c>
      <c r="J3634" s="1">
        <f>$B$3/H3634</f>
        <v>34.703238015789474</v>
      </c>
      <c r="K3634" s="3">
        <v>626000000</v>
      </c>
      <c r="L3634" s="3">
        <v>265000000</v>
      </c>
      <c r="M3634" s="1">
        <f>(K3634-L3634)/C3634</f>
        <v>8.7702249647733339</v>
      </c>
      <c r="N3634" s="1">
        <f>B3634/M3634</f>
        <v>9.8914224376731301</v>
      </c>
      <c r="O3634" s="3">
        <v>361000000</v>
      </c>
      <c r="P3634" s="1">
        <f>F3634/O3634*100</f>
        <v>5.2631578947368416</v>
      </c>
      <c r="Q3634" s="1">
        <f>D3634/O3634*100</f>
        <v>15.789473684210526</v>
      </c>
      <c r="R3634" s="1">
        <f>B3634/S3634</f>
        <v>6.2645675438596493</v>
      </c>
      <c r="S3634" s="1">
        <f>($O3634+$O3634*($Q3634-$C$1)/$C$1)/$C3634</f>
        <v>13.847723628589476</v>
      </c>
      <c r="T3634" s="1">
        <f>($O3634+$O3634*($Q3634+T$2-$C$1)/$C$1)/$C3634</f>
        <v>15.601768621544142</v>
      </c>
      <c r="U3634" s="1">
        <f>($O3634+$O3634*($Q3634+U$2-$C$1)/$C$1)/$C3634</f>
        <v>14.72474612506681</v>
      </c>
      <c r="V3634" s="1">
        <f>($O3634+$O3634*($Q3634+V$2-$C$1)/$C$1)/$C3634</f>
        <v>13.847723628589476</v>
      </c>
      <c r="AA3634"/>
      <c r="AB3634"/>
    </row>
    <row r="3635" spans="1:28" hidden="1" x14ac:dyDescent="0.2">
      <c r="A3635" t="s">
        <v>3728</v>
      </c>
      <c r="B3635" s="5">
        <v>17.899999999999999</v>
      </c>
      <c r="C3635" s="2">
        <v>32888000</v>
      </c>
      <c r="D3635" s="2">
        <v>-47000000</v>
      </c>
      <c r="E3635" t="s">
        <v>80</v>
      </c>
      <c r="F3635" s="2">
        <v>-31000000</v>
      </c>
      <c r="G3635" s="1">
        <f>D3635/$C$3</f>
        <v>-0.47259354612176163</v>
      </c>
      <c r="H3635" s="1">
        <f>F3635/$C$3</f>
        <v>-0.31171063680371514</v>
      </c>
      <c r="I3635" s="1">
        <f>$B$3/G3635</f>
        <v>-14.028968559574468</v>
      </c>
      <c r="J3635" s="1">
        <f>$B$3/H3635</f>
        <v>-21.269726525806451</v>
      </c>
      <c r="K3635" s="3">
        <v>645000000</v>
      </c>
      <c r="L3635" s="3">
        <v>315000000</v>
      </c>
      <c r="M3635" s="1">
        <f>(K3635-L3635)/C3635</f>
        <v>10.034054974458769</v>
      </c>
      <c r="N3635" s="1">
        <f>B3635/M3635</f>
        <v>1.7839248484848484</v>
      </c>
      <c r="O3635" s="3">
        <v>330000000</v>
      </c>
      <c r="P3635" s="1">
        <f>F3635/O3635*100</f>
        <v>-9.3939393939393927</v>
      </c>
      <c r="Q3635" s="1">
        <f>D3635/O3635*100</f>
        <v>-14.242424242424242</v>
      </c>
      <c r="R3635" s="1">
        <f>B3635/S3635</f>
        <v>-1.2525429787234041</v>
      </c>
      <c r="S3635" s="1">
        <f>($O3635+$O3635*($Q3635-$C$1)/$C$1)/$C3635</f>
        <v>-14.290926781804913</v>
      </c>
      <c r="T3635" s="1">
        <f>($O3635+$O3635*($Q3635+T$2-$C$1)/$C$1)/$C3635</f>
        <v>-12.28411578691316</v>
      </c>
      <c r="U3635" s="1">
        <f>($O3635+$O3635*($Q3635+U$2-$C$1)/$C$1)/$C3635</f>
        <v>-13.287521284359038</v>
      </c>
      <c r="V3635" s="1">
        <f>($O3635+$O3635*($Q3635+V$2-$C$1)/$C$1)/$C3635</f>
        <v>-14.290926781804913</v>
      </c>
      <c r="AA3635"/>
      <c r="AB3635"/>
    </row>
    <row r="3636" spans="1:28" hidden="1" x14ac:dyDescent="0.2">
      <c r="A3636" t="s">
        <v>3729</v>
      </c>
      <c r="B3636" s="5">
        <v>40.369999999999997</v>
      </c>
      <c r="C3636" s="2">
        <v>147438000</v>
      </c>
      <c r="D3636" s="2">
        <v>293000000</v>
      </c>
      <c r="E3636" t="s">
        <v>27</v>
      </c>
      <c r="F3636" s="2">
        <v>136000000</v>
      </c>
      <c r="G3636" s="1">
        <f>D3636/$C$3</f>
        <v>2.9461682768867266</v>
      </c>
      <c r="H3636" s="1">
        <f>F3636/$C$3</f>
        <v>1.3675047292033953</v>
      </c>
      <c r="I3636" s="1">
        <f>$B$3/G3636</f>
        <v>2.2503806221843003</v>
      </c>
      <c r="J3636" s="1">
        <f>$B$3/H3636</f>
        <v>4.8482464875</v>
      </c>
      <c r="K3636" s="4">
        <v>8865000000</v>
      </c>
      <c r="L3636" s="4">
        <v>4956000000</v>
      </c>
      <c r="M3636" s="1">
        <f>(K3636-L3636)/C3636</f>
        <v>26.512839295161356</v>
      </c>
      <c r="N3636" s="1">
        <f>B3636/M3636</f>
        <v>1.5226584957789715</v>
      </c>
      <c r="O3636" s="4">
        <v>3907000000</v>
      </c>
      <c r="P3636" s="1">
        <f>F3636/O3636*100</f>
        <v>3.4809316611210646</v>
      </c>
      <c r="Q3636" s="1">
        <f>D3636/O3636*100</f>
        <v>7.4993601228564115</v>
      </c>
      <c r="R3636" s="1">
        <f>B3636/S3636</f>
        <v>2.0314239112627988</v>
      </c>
      <c r="S3636" s="1">
        <f>($O3636+$O3636*($Q3636-$C$1)/$C$1)/$C3636</f>
        <v>19.872760075421532</v>
      </c>
      <c r="T3636" s="1">
        <f>($O3636+$O3636*($Q3636+T$2-$C$1)/$C$1)/$C3636</f>
        <v>25.172614929665354</v>
      </c>
      <c r="U3636" s="1">
        <f>($O3636+$O3636*($Q3636+U$2-$C$1)/$C$1)/$C3636</f>
        <v>22.522687502543441</v>
      </c>
      <c r="V3636" s="1">
        <f>($O3636+$O3636*($Q3636+V$2-$C$1)/$C$1)/$C3636</f>
        <v>19.872760075421532</v>
      </c>
      <c r="AA3636"/>
      <c r="AB3636"/>
    </row>
    <row r="3637" spans="1:28" hidden="1" x14ac:dyDescent="0.2">
      <c r="A3637" t="s">
        <v>3730</v>
      </c>
      <c r="B3637" s="5">
        <v>26.86</v>
      </c>
      <c r="C3637" s="2">
        <v>26627831</v>
      </c>
      <c r="D3637" s="2">
        <v>-32000000</v>
      </c>
      <c r="E3637" t="s">
        <v>27</v>
      </c>
      <c r="F3637" s="2">
        <v>-10000000</v>
      </c>
      <c r="G3637" s="1">
        <f>D3637/$C$3</f>
        <v>-0.32176581863609299</v>
      </c>
      <c r="H3637" s="1">
        <f>F3637/$C$3</f>
        <v>-0.10055181832377906</v>
      </c>
      <c r="I3637" s="1">
        <f>$B$3/G3637</f>
        <v>-20.605047571875001</v>
      </c>
      <c r="J3637" s="1">
        <f>$B$3/H3637</f>
        <v>-65.936152230000005</v>
      </c>
      <c r="K3637" s="3">
        <v>176000000</v>
      </c>
      <c r="L3637" s="3">
        <v>39000000</v>
      </c>
      <c r="M3637" s="1">
        <f>(K3637-L3637)/C3637</f>
        <v>5.144992846018889</v>
      </c>
      <c r="N3637" s="1">
        <f>B3637/M3637</f>
        <v>5.2206097858394163</v>
      </c>
      <c r="O3637" s="3">
        <v>136000000</v>
      </c>
      <c r="P3637" s="1">
        <f>F3637/O3637*100</f>
        <v>-7.3529411764705888</v>
      </c>
      <c r="Q3637" s="1">
        <f>D3637/O3637*100</f>
        <v>-23.52941176470588</v>
      </c>
      <c r="R3637" s="1">
        <f>B3637/S3637</f>
        <v>-2.2350735645624997</v>
      </c>
      <c r="S3637" s="1">
        <f>($O3637+$O3637*($Q3637-$C$1)/$C$1)/$C3637</f>
        <v>-12.017501538146311</v>
      </c>
      <c r="T3637" s="1">
        <f>($O3637+$O3637*($Q3637+T$2-$C$1)/$C$1)/$C3637</f>
        <v>-10.996013907403871</v>
      </c>
      <c r="U3637" s="1">
        <f>($O3637+$O3637*($Q3637+U$2-$C$1)/$C$1)/$C3637</f>
        <v>-11.506757722775092</v>
      </c>
      <c r="V3637" s="1">
        <f>($O3637+$O3637*($Q3637+V$2-$C$1)/$C$1)/$C3637</f>
        <v>-12.017501538146311</v>
      </c>
      <c r="AA3637"/>
      <c r="AB3637"/>
    </row>
    <row r="3638" spans="1:28" hidden="1" x14ac:dyDescent="0.2">
      <c r="A3638" t="s">
        <v>3521</v>
      </c>
      <c r="B3638" s="5">
        <v>48.32</v>
      </c>
      <c r="C3638" s="2">
        <v>81700000</v>
      </c>
      <c r="D3638" s="2">
        <v>471000000</v>
      </c>
      <c r="E3638" t="s">
        <v>27</v>
      </c>
      <c r="F3638" s="2">
        <v>116000000</v>
      </c>
      <c r="G3638" s="1">
        <f>D3638/$C$3</f>
        <v>4.7359906430499938</v>
      </c>
      <c r="H3638" s="1">
        <f>F3638/$C$3</f>
        <v>1.1664010925558372</v>
      </c>
      <c r="I3638" s="1">
        <f>$B$3/G3638</f>
        <v>1.3999183063694267</v>
      </c>
      <c r="J3638" s="1">
        <f>$B$3/H3638</f>
        <v>5.6841510543103446</v>
      </c>
      <c r="K3638" s="2">
        <v>13690000000</v>
      </c>
      <c r="L3638" s="2">
        <v>11030000000</v>
      </c>
      <c r="M3638" s="1">
        <f>(K3638-L3638)/C3638</f>
        <v>32.558139534883722</v>
      </c>
      <c r="N3638" s="1">
        <f>B3638/M3638</f>
        <v>1.4841142857142857</v>
      </c>
      <c r="O3638" s="2">
        <v>2639000000</v>
      </c>
      <c r="P3638" s="1">
        <f>F3638/O3638*100</f>
        <v>4.395604395604396</v>
      </c>
      <c r="Q3638" s="1">
        <f>D3638/O3638*100</f>
        <v>17.847669571807504</v>
      </c>
      <c r="R3638" s="1">
        <f>B3638/S3638</f>
        <v>0.83816220806794062</v>
      </c>
      <c r="S3638" s="1">
        <f>($O3638+$O3638*($Q3638-$C$1)/$C$1)/$C3638</f>
        <v>57.649938800489593</v>
      </c>
      <c r="T3638" s="1">
        <f>($O3638+$O3638*($Q3638+T$2-$C$1)/$C$1)/$C3638</f>
        <v>64.110159118727054</v>
      </c>
      <c r="U3638" s="1">
        <f>($O3638+$O3638*($Q3638+U$2-$C$1)/$C$1)/$C3638</f>
        <v>60.880048959608324</v>
      </c>
      <c r="V3638" s="1">
        <f>($O3638+$O3638*($Q3638+V$2-$C$1)/$C$1)/$C3638</f>
        <v>57.649938800489593</v>
      </c>
      <c r="AA3638"/>
      <c r="AB3638"/>
    </row>
    <row r="3639" spans="1:28" hidden="1" x14ac:dyDescent="0.2">
      <c r="A3639" t="s">
        <v>3732</v>
      </c>
      <c r="B3639" s="5">
        <v>107.79</v>
      </c>
      <c r="C3639" s="2">
        <v>137000000</v>
      </c>
      <c r="D3639" s="2">
        <v>736000000</v>
      </c>
      <c r="E3639" t="s">
        <v>27</v>
      </c>
      <c r="F3639" s="2">
        <v>215000000</v>
      </c>
      <c r="G3639" s="1">
        <f>D3639/$C$3</f>
        <v>7.4006138286301395</v>
      </c>
      <c r="H3639" s="1">
        <f>F3639/$C$3</f>
        <v>2.1618640939612499</v>
      </c>
      <c r="I3639" s="1">
        <f>$B$3/G3639</f>
        <v>0.89587163355978261</v>
      </c>
      <c r="J3639" s="1">
        <f>$B$3/H3639</f>
        <v>3.0667977781395348</v>
      </c>
      <c r="K3639" s="4">
        <v>12019000000</v>
      </c>
      <c r="L3639" s="4">
        <v>6365000000</v>
      </c>
      <c r="M3639" s="1">
        <f>(K3639-L3639)/C3639</f>
        <v>41.270072992700733</v>
      </c>
      <c r="N3639" s="1">
        <f>B3639/M3639</f>
        <v>2.6118199504775381</v>
      </c>
      <c r="O3639" s="4">
        <v>5605000000</v>
      </c>
      <c r="P3639" s="1">
        <f>F3639/O3639*100</f>
        <v>3.8358608385370205</v>
      </c>
      <c r="Q3639" s="1">
        <f>D3639/O3639*100</f>
        <v>13.131132917038357</v>
      </c>
      <c r="R3639" s="1">
        <f>B3639/S3639</f>
        <v>2.0064171195652176</v>
      </c>
      <c r="S3639" s="1">
        <f>($O3639+$O3639*($Q3639-$C$1)/$C$1)/$C3639</f>
        <v>53.722627737226269</v>
      </c>
      <c r="T3639" s="1">
        <f>($O3639+$O3639*($Q3639+T$2-$C$1)/$C$1)/$C3639</f>
        <v>61.905109489051085</v>
      </c>
      <c r="U3639" s="1">
        <f>($O3639+$O3639*($Q3639+U$2-$C$1)/$C$1)/$C3639</f>
        <v>57.813868613138681</v>
      </c>
      <c r="V3639" s="1">
        <f>($O3639+$O3639*($Q3639+V$2-$C$1)/$C$1)/$C3639</f>
        <v>53.722627737226269</v>
      </c>
      <c r="AA3639"/>
      <c r="AB3639"/>
    </row>
    <row r="3640" spans="1:28" hidden="1" x14ac:dyDescent="0.2">
      <c r="A3640" t="s">
        <v>3733</v>
      </c>
      <c r="B3640" s="5">
        <v>78.02</v>
      </c>
      <c r="C3640" s="2">
        <v>43206000</v>
      </c>
      <c r="D3640" s="2">
        <v>74000000</v>
      </c>
      <c r="E3640" t="s">
        <v>27</v>
      </c>
      <c r="F3640" s="2">
        <v>16000000</v>
      </c>
      <c r="G3640" s="1">
        <f>D3640/$C$3</f>
        <v>0.74408345559596512</v>
      </c>
      <c r="H3640" s="1">
        <f>F3640/$C$3</f>
        <v>0.1608829093180465</v>
      </c>
      <c r="I3640" s="1">
        <f>$B$3/G3640</f>
        <v>8.9102908418918911</v>
      </c>
      <c r="J3640" s="1">
        <f>$B$3/H3640</f>
        <v>41.210095143750003</v>
      </c>
      <c r="K3640" s="3">
        <v>868000000</v>
      </c>
      <c r="L3640" s="3">
        <v>333000000</v>
      </c>
      <c r="M3640" s="1">
        <f>(K3640-L3640)/C3640</f>
        <v>12.382539462111744</v>
      </c>
      <c r="N3640" s="1">
        <f>B3640/M3640</f>
        <v>6.3008077009345786</v>
      </c>
      <c r="O3640" s="3">
        <v>534000000</v>
      </c>
      <c r="P3640" s="1">
        <f>F3640/O3640*100</f>
        <v>2.9962546816479403</v>
      </c>
      <c r="Q3640" s="1">
        <f>D3640/O3640*100</f>
        <v>13.857677902621724</v>
      </c>
      <c r="R3640" s="1">
        <f>B3640/S3640</f>
        <v>4.5553136756756754</v>
      </c>
      <c r="S3640" s="1">
        <f>($O3640+$O3640*($Q3640-$C$1)/$C$1)/$C3640</f>
        <v>17.127250844790076</v>
      </c>
      <c r="T3640" s="1">
        <f>($O3640+$O3640*($Q3640+T$2-$C$1)/$C$1)/$C3640</f>
        <v>19.599129750497617</v>
      </c>
      <c r="U3640" s="1">
        <f>($O3640+$O3640*($Q3640+U$2-$C$1)/$C$1)/$C3640</f>
        <v>18.363190297643847</v>
      </c>
      <c r="V3640" s="1">
        <f>($O3640+$O3640*($Q3640+V$2-$C$1)/$C$1)/$C3640</f>
        <v>17.127250844790076</v>
      </c>
      <c r="AA3640"/>
      <c r="AB3640"/>
    </row>
    <row r="3641" spans="1:28" hidden="1" x14ac:dyDescent="0.2">
      <c r="A3641" t="s">
        <v>3734</v>
      </c>
      <c r="B3641" s="5">
        <v>2.5099999999999998</v>
      </c>
      <c r="C3641" s="2">
        <v>15398839</v>
      </c>
      <c r="D3641" s="2">
        <v>-2000000</v>
      </c>
      <c r="E3641" t="s">
        <v>27</v>
      </c>
      <c r="F3641" s="2">
        <v>0.05</v>
      </c>
      <c r="G3641" s="1">
        <f>D3641/$C$3</f>
        <v>-2.0110363664755812E-2</v>
      </c>
      <c r="H3641" s="1">
        <f>F3641/$C$3</f>
        <v>5.0275909161889535E-10</v>
      </c>
      <c r="I3641" s="1">
        <f>$B$3/G3641</f>
        <v>-329.68076115000002</v>
      </c>
      <c r="J3641" s="1">
        <f>$B$3/H3641</f>
        <v>13187230446</v>
      </c>
      <c r="K3641" s="3">
        <v>80000000</v>
      </c>
      <c r="L3641" s="3">
        <v>19000000</v>
      </c>
      <c r="M3641" s="1">
        <f>(K3641-L3641)/C3641</f>
        <v>3.9613376047376039</v>
      </c>
      <c r="N3641" s="1">
        <f>B3641/M3641</f>
        <v>0.63362435885245894</v>
      </c>
      <c r="O3641" s="3">
        <v>61000000</v>
      </c>
      <c r="P3641" s="1">
        <f>F3641/O3641*100</f>
        <v>8.1967213114754105E-8</v>
      </c>
      <c r="Q3641" s="1">
        <f>D3641/O3641*100</f>
        <v>-3.278688524590164</v>
      </c>
      <c r="R3641" s="1">
        <f>B3641/S3641</f>
        <v>-1.9325542944999998</v>
      </c>
      <c r="S3641" s="1">
        <f>($O3641+$O3641*($Q3641-$C$1)/$C$1)/$C3641</f>
        <v>-1.2987992146680669</v>
      </c>
      <c r="T3641" s="1">
        <f>($O3641+$O3641*($Q3641+T$2-$C$1)/$C$1)/$C3641</f>
        <v>-0.50653169372054607</v>
      </c>
      <c r="U3641" s="1">
        <f>($O3641+$O3641*($Q3641+U$2-$C$1)/$C$1)/$C3641</f>
        <v>-0.90266545419430644</v>
      </c>
      <c r="V3641" s="1">
        <f>($O3641+$O3641*($Q3641+V$2-$C$1)/$C$1)/$C3641</f>
        <v>-1.2987992146680669</v>
      </c>
      <c r="AA3641"/>
      <c r="AB3641"/>
    </row>
    <row r="3642" spans="1:28" hidden="1" x14ac:dyDescent="0.2">
      <c r="A3642" t="s">
        <v>3735</v>
      </c>
      <c r="B3642" s="5">
        <v>5.76</v>
      </c>
      <c r="C3642" s="2">
        <v>8313360</v>
      </c>
      <c r="D3642" s="2">
        <v>-14000000</v>
      </c>
      <c r="E3642" t="s">
        <v>686</v>
      </c>
      <c r="F3642" s="2">
        <v>-4000000</v>
      </c>
      <c r="G3642" s="1">
        <f>D3642/$C$3</f>
        <v>-0.1407725456532907</v>
      </c>
      <c r="H3642" s="1">
        <f>F3642/$C$3</f>
        <v>-4.0220727329511624E-2</v>
      </c>
      <c r="I3642" s="1">
        <f>$B$3/G3642</f>
        <v>-47.097251592857141</v>
      </c>
      <c r="J3642" s="1">
        <f>$B$3/H3642</f>
        <v>-164.84038057500001</v>
      </c>
      <c r="K3642" s="3">
        <v>36000000</v>
      </c>
      <c r="L3642" s="3">
        <v>20000000</v>
      </c>
      <c r="M3642" s="1">
        <f>(K3642-L3642)/C3642</f>
        <v>1.9246129122280282</v>
      </c>
      <c r="N3642" s="1">
        <f>B3642/M3642</f>
        <v>2.9928095999999997</v>
      </c>
      <c r="O3642" s="3">
        <v>16000000</v>
      </c>
      <c r="P3642" s="1">
        <f>F3642/O3642*100</f>
        <v>-25</v>
      </c>
      <c r="Q3642" s="1">
        <f>D3642/O3642*100</f>
        <v>-87.5</v>
      </c>
      <c r="R3642" s="1">
        <f>B3642/S3642</f>
        <v>-0.34203538285714286</v>
      </c>
      <c r="S3642" s="1">
        <f>($O3642+$O3642*($Q3642-$C$1)/$C$1)/$C3642</f>
        <v>-16.840362981995245</v>
      </c>
      <c r="T3642" s="1">
        <f>($O3642+$O3642*($Q3642+T$2-$C$1)/$C$1)/$C3642</f>
        <v>-16.455440399549641</v>
      </c>
      <c r="U3642" s="1">
        <f>($O3642+$O3642*($Q3642+U$2-$C$1)/$C$1)/$C3642</f>
        <v>-16.647901690772443</v>
      </c>
      <c r="V3642" s="1">
        <f>($O3642+$O3642*($Q3642+V$2-$C$1)/$C$1)/$C3642</f>
        <v>-16.840362981995245</v>
      </c>
      <c r="AA3642"/>
      <c r="AB3642"/>
    </row>
    <row r="3643" spans="1:28" hidden="1" x14ac:dyDescent="0.2">
      <c r="A3643" t="s">
        <v>3736</v>
      </c>
      <c r="B3643" s="5">
        <v>2.5099999999999998</v>
      </c>
      <c r="C3643" s="2">
        <v>10413000</v>
      </c>
      <c r="D3643" s="2">
        <v>-4000000</v>
      </c>
      <c r="E3643" t="s">
        <v>27</v>
      </c>
      <c r="F3643" s="2">
        <v>-0.22</v>
      </c>
      <c r="G3643" s="1">
        <f>D3643/$C$3</f>
        <v>-4.0220727329511624E-2</v>
      </c>
      <c r="H3643" s="1">
        <f>F3643/$C$3</f>
        <v>-2.2121400031231393E-9</v>
      </c>
      <c r="I3643" s="1">
        <f>$B$3/G3643</f>
        <v>-164.84038057500001</v>
      </c>
      <c r="J3643" s="1">
        <f>$B$3/H3643</f>
        <v>-2997097828.636364</v>
      </c>
      <c r="K3643" s="3">
        <v>28000000</v>
      </c>
      <c r="L3643" s="3">
        <v>25000000</v>
      </c>
      <c r="M3643" s="1">
        <f>(K3643-L3643)/C3643</f>
        <v>0.28810141169691733</v>
      </c>
      <c r="N3643" s="1">
        <f>B3643/M3643</f>
        <v>8.7122099999999989</v>
      </c>
      <c r="O3643" s="3">
        <v>3000000</v>
      </c>
      <c r="P3643" s="1">
        <f>F3643/O3643*100</f>
        <v>-7.3333333333333331E-6</v>
      </c>
      <c r="Q3643" s="1">
        <f>D3643/O3643*100</f>
        <v>-133.33333333333331</v>
      </c>
      <c r="R3643" s="1">
        <f>B3643/S3643</f>
        <v>-0.65341575000000007</v>
      </c>
      <c r="S3643" s="1">
        <f>($O3643+$O3643*($Q3643-$C$1)/$C$1)/$C3643</f>
        <v>-3.841352155958897</v>
      </c>
      <c r="T3643" s="1">
        <f>($O3643+$O3643*($Q3643+T$2-$C$1)/$C$1)/$C3643</f>
        <v>-3.7837318736195136</v>
      </c>
      <c r="U3643" s="1">
        <f>($O3643+$O3643*($Q3643+U$2-$C$1)/$C$1)/$C3643</f>
        <v>-3.8125420147892051</v>
      </c>
      <c r="V3643" s="1">
        <f>($O3643+$O3643*($Q3643+V$2-$C$1)/$C$1)/$C3643</f>
        <v>-3.841352155958897</v>
      </c>
      <c r="AA3643"/>
      <c r="AB3643"/>
    </row>
    <row r="3644" spans="1:28" hidden="1" x14ac:dyDescent="0.2">
      <c r="A3644" t="s">
        <v>3737</v>
      </c>
      <c r="B3644" s="5">
        <v>14.51</v>
      </c>
      <c r="C3644" s="2">
        <v>53326000</v>
      </c>
      <c r="D3644" s="2">
        <v>62000000</v>
      </c>
      <c r="E3644" t="s">
        <v>30</v>
      </c>
      <c r="F3644" s="2">
        <v>1.1299999999999999</v>
      </c>
      <c r="G3644" s="1">
        <f>D3644/$C$3</f>
        <v>0.62342127360743027</v>
      </c>
      <c r="H3644" s="1">
        <f>F3644/$C$3</f>
        <v>1.1362355470587034E-8</v>
      </c>
      <c r="I3644" s="1">
        <f>$B$3/G3644</f>
        <v>10.634863262903226</v>
      </c>
      <c r="J3644" s="1">
        <f>$B$3/H3644</f>
        <v>583505771.94690263</v>
      </c>
      <c r="K3644" s="3">
        <v>342000000</v>
      </c>
      <c r="L3644" s="3">
        <v>114000000</v>
      </c>
      <c r="M3644" s="1">
        <f>(K3644-L3644)/C3644</f>
        <v>4.2755878933353335</v>
      </c>
      <c r="N3644" s="1">
        <f>B3644/M3644</f>
        <v>3.3936853508771931</v>
      </c>
      <c r="O3644" s="3">
        <v>228000000</v>
      </c>
      <c r="P3644" s="1">
        <f>F3644/O3644*100</f>
        <v>4.9561403508771932E-7</v>
      </c>
      <c r="Q3644" s="1">
        <f>D3644/O3644*100</f>
        <v>27.192982456140353</v>
      </c>
      <c r="R3644" s="1">
        <f>B3644/S3644</f>
        <v>1.2480004193548389</v>
      </c>
      <c r="S3644" s="1">
        <f>($O3644+$O3644*($Q3644-$C$1)/$C$1)/$C3644</f>
        <v>11.62659865731538</v>
      </c>
      <c r="T3644" s="1">
        <f>($O3644+$O3644*($Q3644+T$2-$C$1)/$C$1)/$C3644</f>
        <v>12.481716235982448</v>
      </c>
      <c r="U3644" s="1">
        <f>($O3644+$O3644*($Q3644+U$2-$C$1)/$C$1)/$C3644</f>
        <v>12.054157446648913</v>
      </c>
      <c r="V3644" s="1">
        <f>($O3644+$O3644*($Q3644+V$2-$C$1)/$C$1)/$C3644</f>
        <v>11.62659865731538</v>
      </c>
      <c r="AA3644"/>
      <c r="AB3644"/>
    </row>
    <row r="3645" spans="1:28" hidden="1" x14ac:dyDescent="0.2">
      <c r="A3645" t="s">
        <v>3738</v>
      </c>
      <c r="B3645" s="5">
        <v>2.58</v>
      </c>
      <c r="C3645" s="2">
        <v>33533000</v>
      </c>
      <c r="D3645" s="2">
        <v>-17000000</v>
      </c>
      <c r="E3645" t="s">
        <v>27</v>
      </c>
      <c r="F3645" s="2">
        <v>-47000000</v>
      </c>
      <c r="G3645" s="1">
        <f>D3645/$C$3</f>
        <v>-0.17093809115042441</v>
      </c>
      <c r="H3645" s="1">
        <f>F3645/$C$3</f>
        <v>-0.47259354612176163</v>
      </c>
      <c r="I3645" s="1">
        <f>$B$3/G3645</f>
        <v>-38.7859719</v>
      </c>
      <c r="J3645" s="1">
        <f>$B$3/H3645</f>
        <v>-14.028968559574468</v>
      </c>
      <c r="K3645" s="3">
        <v>267000000</v>
      </c>
      <c r="L3645" s="3">
        <v>129000000</v>
      </c>
      <c r="M3645" s="1">
        <f>(K3645-L3645)/C3645</f>
        <v>4.1153490591357764</v>
      </c>
      <c r="N3645" s="1">
        <f>B3645/M3645</f>
        <v>0.62692130434782611</v>
      </c>
      <c r="O3645" s="3">
        <v>139000000</v>
      </c>
      <c r="P3645" s="1">
        <f>F3645/O3645*100</f>
        <v>-33.812949640287769</v>
      </c>
      <c r="Q3645" s="1">
        <f>D3645/O3645*100</f>
        <v>-12.23021582733813</v>
      </c>
      <c r="R3645" s="1">
        <f>B3645/S3645</f>
        <v>-0.50891258823529417</v>
      </c>
      <c r="S3645" s="1">
        <f>($O3645+$O3645*($Q3645-$C$1)/$C$1)/$C3645</f>
        <v>-5.0696328989353772</v>
      </c>
      <c r="T3645" s="1">
        <f>($O3645+$O3645*($Q3645+T$2-$C$1)/$C$1)/$C3645</f>
        <v>-4.2405988131094743</v>
      </c>
      <c r="U3645" s="1">
        <f>($O3645+$O3645*($Q3645+U$2-$C$1)/$C$1)/$C3645</f>
        <v>-4.6551158560224257</v>
      </c>
      <c r="V3645" s="1">
        <f>($O3645+$O3645*($Q3645+V$2-$C$1)/$C$1)/$C3645</f>
        <v>-5.0696328989353772</v>
      </c>
      <c r="AA3645"/>
      <c r="AB3645"/>
    </row>
    <row r="3646" spans="1:28" hidden="1" x14ac:dyDescent="0.2">
      <c r="A3646" t="s">
        <v>3739</v>
      </c>
      <c r="B3646" s="5">
        <v>8.15</v>
      </c>
      <c r="C3646" s="2">
        <v>66291548</v>
      </c>
      <c r="D3646" s="2">
        <v>-105000000</v>
      </c>
      <c r="E3646" t="s">
        <v>61</v>
      </c>
      <c r="F3646" s="2">
        <v>-27000000</v>
      </c>
      <c r="G3646" s="1">
        <f>D3646/$C$3</f>
        <v>-1.0557940923996803</v>
      </c>
      <c r="H3646" s="1">
        <f>F3646/$C$3</f>
        <v>-0.27148990947420348</v>
      </c>
      <c r="I3646" s="1">
        <f>$B$3/G3646</f>
        <v>-6.2796335457142858</v>
      </c>
      <c r="J3646" s="1">
        <f>$B$3/H3646</f>
        <v>-24.420797122222222</v>
      </c>
      <c r="K3646" s="3">
        <v>177000000</v>
      </c>
      <c r="L3646" s="3">
        <v>224000000</v>
      </c>
      <c r="M3646" s="1">
        <f>(K3646-L3646)/C3646</f>
        <v>-0.70898932696518113</v>
      </c>
      <c r="N3646" s="1">
        <f>B3646/M3646</f>
        <v>-11.495236514893618</v>
      </c>
      <c r="O3646" s="3">
        <v>-47000000</v>
      </c>
      <c r="P3646" s="1">
        <f>F3646/O3646*100</f>
        <v>57.446808510638306</v>
      </c>
      <c r="Q3646" s="1">
        <f>D3646/O3646*100</f>
        <v>223.40425531914892</v>
      </c>
      <c r="R3646" s="1">
        <f>B3646/S3646</f>
        <v>-0.51454868209523819</v>
      </c>
      <c r="S3646" s="1">
        <f>($O3646+$O3646*($Q3646-$C$1)/$C$1)/$C3646</f>
        <v>-15.839123261988089</v>
      </c>
      <c r="T3646" s="1">
        <f>($O3646+$O3646*($Q3646+T$2-$C$1)/$C$1)/$C3646</f>
        <v>-15.980921127381125</v>
      </c>
      <c r="U3646" s="1">
        <f>($O3646+$O3646*($Q3646+U$2-$C$1)/$C$1)/$C3646</f>
        <v>-15.910022194684608</v>
      </c>
      <c r="V3646" s="1">
        <f>($O3646+$O3646*($Q3646+V$2-$C$1)/$C$1)/$C3646</f>
        <v>-15.839123261988089</v>
      </c>
      <c r="AA3646"/>
      <c r="AB3646"/>
    </row>
    <row r="3647" spans="1:28" hidden="1" x14ac:dyDescent="0.2">
      <c r="A3647" t="s">
        <v>3740</v>
      </c>
      <c r="B3647" s="5">
        <v>10.33</v>
      </c>
      <c r="C3647" s="2">
        <v>88789000</v>
      </c>
      <c r="D3647" s="2">
        <v>-28000000</v>
      </c>
      <c r="E3647" t="s">
        <v>27</v>
      </c>
      <c r="F3647" s="2">
        <v>-10000000</v>
      </c>
      <c r="G3647" s="1">
        <f>D3647/$C$3</f>
        <v>-0.2815450913065814</v>
      </c>
      <c r="H3647" s="1">
        <f>F3647/$C$3</f>
        <v>-0.10055181832377906</v>
      </c>
      <c r="I3647" s="1">
        <f>$B$3/G3647</f>
        <v>-23.548625796428571</v>
      </c>
      <c r="J3647" s="1">
        <f>$B$3/H3647</f>
        <v>-65.936152230000005</v>
      </c>
      <c r="K3647" s="3">
        <v>580000000</v>
      </c>
      <c r="L3647" s="3">
        <v>294000000</v>
      </c>
      <c r="M3647" s="1">
        <f>(K3647-L3647)/C3647</f>
        <v>3.2211197333002963</v>
      </c>
      <c r="N3647" s="1">
        <f>B3647/M3647</f>
        <v>3.2069593356643358</v>
      </c>
      <c r="O3647" s="3">
        <v>286000000</v>
      </c>
      <c r="P3647" s="1">
        <f>F3647/O3647*100</f>
        <v>-3.4965034965034967</v>
      </c>
      <c r="Q3647" s="1">
        <f>D3647/O3647*100</f>
        <v>-9.79020979020979</v>
      </c>
      <c r="R3647" s="1">
        <f>B3647/S3647</f>
        <v>-3.2756798928571431</v>
      </c>
      <c r="S3647" s="1">
        <f>($O3647+$O3647*($Q3647-$C$1)/$C$1)/$C3647</f>
        <v>-3.1535437948394507</v>
      </c>
      <c r="T3647" s="1">
        <f>($O3647+$O3647*($Q3647+T$2-$C$1)/$C$1)/$C3647</f>
        <v>-2.5093198481793917</v>
      </c>
      <c r="U3647" s="1">
        <f>($O3647+$O3647*($Q3647+U$2-$C$1)/$C$1)/$C3647</f>
        <v>-2.8314318215094212</v>
      </c>
      <c r="V3647" s="1">
        <f>($O3647+$O3647*($Q3647+V$2-$C$1)/$C$1)/$C3647</f>
        <v>-3.1535437948394507</v>
      </c>
      <c r="AA3647"/>
      <c r="AB3647"/>
    </row>
    <row r="3648" spans="1:28" hidden="1" x14ac:dyDescent="0.2">
      <c r="A3648" t="s">
        <v>3741</v>
      </c>
      <c r="B3648" s="5">
        <v>8.52</v>
      </c>
      <c r="C3648" s="2">
        <v>0</v>
      </c>
      <c r="D3648" s="2" t="s">
        <v>41</v>
      </c>
      <c r="E3648" t="s">
        <v>42</v>
      </c>
      <c r="F3648" s="2" t="s">
        <v>41</v>
      </c>
      <c r="G3648" s="1" t="e">
        <f>D3648/$C$3</f>
        <v>#VALUE!</v>
      </c>
      <c r="H3648" s="1" t="e">
        <f>F3648/$C$3</f>
        <v>#VALUE!</v>
      </c>
      <c r="I3648" s="1" t="e">
        <f>$B$3/G3648</f>
        <v>#VALUE!</v>
      </c>
      <c r="J3648" s="1" t="e">
        <f>$B$3/H3648</f>
        <v>#VALUE!</v>
      </c>
      <c r="K3648" s="2" t="s">
        <v>41</v>
      </c>
      <c r="L3648" s="2" t="s">
        <v>41</v>
      </c>
      <c r="M3648" s="1" t="e">
        <f>(K3648-L3648)/C3648</f>
        <v>#VALUE!</v>
      </c>
      <c r="N3648" s="1" t="e">
        <f>B3648/M3648</f>
        <v>#VALUE!</v>
      </c>
      <c r="O3648" s="2" t="s">
        <v>41</v>
      </c>
      <c r="P3648" s="1" t="e">
        <f>F3648/O3648*100</f>
        <v>#VALUE!</v>
      </c>
      <c r="Q3648" s="1" t="e">
        <f>D3648/O3648*100</f>
        <v>#VALUE!</v>
      </c>
      <c r="R3648" s="1" t="e">
        <f>B3648/S3648</f>
        <v>#VALUE!</v>
      </c>
      <c r="S3648" s="1" t="e">
        <f>($O3648+$O3648*($Q3648-$C$1)/$C$1)/$C3648</f>
        <v>#VALUE!</v>
      </c>
      <c r="T3648" s="1" t="e">
        <f>($O3648+$O3648*($Q3648+T$2-$C$1)/$C$1)/$C3648</f>
        <v>#VALUE!</v>
      </c>
      <c r="U3648" s="1" t="e">
        <f>($O3648+$O3648*($Q3648+U$2-$C$1)/$C$1)/$C3648</f>
        <v>#VALUE!</v>
      </c>
      <c r="V3648" s="1" t="e">
        <f>($O3648+$O3648*($Q3648+V$2-$C$1)/$C$1)/$C3648</f>
        <v>#VALUE!</v>
      </c>
      <c r="AA3648"/>
      <c r="AB3648"/>
    </row>
    <row r="3649" spans="1:28" hidden="1" x14ac:dyDescent="0.2">
      <c r="A3649" t="s">
        <v>3742</v>
      </c>
      <c r="B3649" s="5">
        <v>1.1100000000000001</v>
      </c>
      <c r="C3649" s="2">
        <v>30178229</v>
      </c>
      <c r="D3649" s="2">
        <v>-200000000</v>
      </c>
      <c r="E3649" t="s">
        <v>27</v>
      </c>
      <c r="F3649" s="2">
        <v>-76000000</v>
      </c>
      <c r="G3649" s="1">
        <f>D3649/$C$3</f>
        <v>-2.0110363664755813</v>
      </c>
      <c r="H3649" s="1">
        <f>F3649/$C$3</f>
        <v>-0.76419381926072094</v>
      </c>
      <c r="I3649" s="1">
        <f>$B$3/G3649</f>
        <v>-3.2968076115000002</v>
      </c>
      <c r="J3649" s="1">
        <f>$B$3/H3649</f>
        <v>-8.6758095039473684</v>
      </c>
      <c r="K3649" s="4">
        <v>1522000000</v>
      </c>
      <c r="L3649" s="4">
        <v>1723000000</v>
      </c>
      <c r="M3649" s="1">
        <f>(K3649-L3649)/C3649</f>
        <v>-6.6604306037971943</v>
      </c>
      <c r="N3649" s="1">
        <f>B3649/M3649</f>
        <v>-0.16665589149253732</v>
      </c>
      <c r="O3649" s="3">
        <v>-219000000</v>
      </c>
      <c r="P3649" s="1">
        <f>F3649/O3649*100</f>
        <v>34.703196347031962</v>
      </c>
      <c r="Q3649" s="1">
        <f>D3649/O3649*100</f>
        <v>91.324200913242009</v>
      </c>
      <c r="R3649" s="1">
        <f>B3649/S3649</f>
        <v>-1.6748917095000003E-2</v>
      </c>
      <c r="S3649" s="1">
        <f>($O3649+$O3649*($Q3649-$C$1)/$C$1)/$C3649</f>
        <v>-66.272941331315366</v>
      </c>
      <c r="T3649" s="1">
        <f>($O3649+$O3649*($Q3649+T$2-$C$1)/$C$1)/$C3649</f>
        <v>-67.72431874647117</v>
      </c>
      <c r="U3649" s="1">
        <f>($O3649+$O3649*($Q3649+U$2-$C$1)/$C$1)/$C3649</f>
        <v>-66.998630038893268</v>
      </c>
      <c r="V3649" s="1">
        <f>($O3649+$O3649*($Q3649+V$2-$C$1)/$C$1)/$C3649</f>
        <v>-66.272941331315366</v>
      </c>
      <c r="AA3649"/>
      <c r="AB3649"/>
    </row>
    <row r="3650" spans="1:28" hidden="1" x14ac:dyDescent="0.2">
      <c r="A3650" t="s">
        <v>94</v>
      </c>
      <c r="B3650" s="5">
        <v>9.09</v>
      </c>
      <c r="C3650" s="2">
        <v>98900000</v>
      </c>
      <c r="D3650" s="2">
        <v>107000000</v>
      </c>
      <c r="E3650" t="s">
        <v>27</v>
      </c>
      <c r="F3650" s="2">
        <v>28000000</v>
      </c>
      <c r="G3650" s="1">
        <f>D3650/$C$3</f>
        <v>1.075904456064436</v>
      </c>
      <c r="H3650" s="1">
        <f>F3650/$C$3</f>
        <v>0.2815450913065814</v>
      </c>
      <c r="I3650" s="1">
        <f>$B$3/G3650</f>
        <v>6.1622572177570092</v>
      </c>
      <c r="J3650" s="1">
        <f>$B$3/H3650</f>
        <v>23.548625796428571</v>
      </c>
      <c r="K3650" s="2">
        <v>2722000000</v>
      </c>
      <c r="L3650" s="2">
        <v>1955000000</v>
      </c>
      <c r="M3650" s="1">
        <f>(K3650-L3650)/C3650</f>
        <v>7.7553083923154702</v>
      </c>
      <c r="N3650" s="1">
        <f>B3650/M3650</f>
        <v>1.1721003911342893</v>
      </c>
      <c r="O3650" s="2">
        <v>767000000</v>
      </c>
      <c r="P3650" s="1">
        <f>F3650/O3650*100</f>
        <v>3.6505867014341589</v>
      </c>
      <c r="Q3650" s="1">
        <f>D3650/O3650*100</f>
        <v>13.950456323337679</v>
      </c>
      <c r="R3650" s="1">
        <f>B3650/S3650</f>
        <v>0.84018785046728972</v>
      </c>
      <c r="S3650" s="1">
        <f>($O3650+$O3650*($Q3650-$C$1)/$C$1)/$C3650</f>
        <v>10.819009100101113</v>
      </c>
      <c r="T3650" s="1">
        <f>($O3650+$O3650*($Q3650+T$2-$C$1)/$C$1)/$C3650</f>
        <v>12.370070778564207</v>
      </c>
      <c r="U3650" s="1">
        <f>($O3650+$O3650*($Q3650+U$2-$C$1)/$C$1)/$C3650</f>
        <v>11.594539939332659</v>
      </c>
      <c r="V3650" s="1">
        <f>($O3650+$O3650*($Q3650+V$2-$C$1)/$C$1)/$C3650</f>
        <v>10.819009100101113</v>
      </c>
      <c r="AA3650"/>
      <c r="AB3650"/>
    </row>
    <row r="3651" spans="1:28" hidden="1" x14ac:dyDescent="0.2">
      <c r="A3651" t="s">
        <v>3744</v>
      </c>
      <c r="B3651" s="5">
        <v>4.63</v>
      </c>
      <c r="C3651" s="2">
        <v>35000472</v>
      </c>
      <c r="D3651" s="2">
        <v>-294000000</v>
      </c>
      <c r="E3651" t="s">
        <v>27</v>
      </c>
      <c r="F3651" s="2">
        <v>-294000000</v>
      </c>
      <c r="G3651" s="1">
        <f>D3651/$C$3</f>
        <v>-2.9562234587191045</v>
      </c>
      <c r="H3651" s="1">
        <f>F3651/$C$3</f>
        <v>-2.9562234587191045</v>
      </c>
      <c r="I3651" s="1">
        <f>$B$3/G3651</f>
        <v>-2.2427262663265308</v>
      </c>
      <c r="J3651" s="1">
        <f>$B$3/H3651</f>
        <v>-2.2427262663265308</v>
      </c>
      <c r="K3651" s="4">
        <v>2752000000</v>
      </c>
      <c r="L3651" s="4">
        <v>1144000000</v>
      </c>
      <c r="M3651" s="1">
        <f>(K3651-L3651)/C3651</f>
        <v>45.942237578967507</v>
      </c>
      <c r="N3651" s="1">
        <f>B3651/M3651</f>
        <v>0.10077872223880596</v>
      </c>
      <c r="O3651" s="4">
        <v>1515000000</v>
      </c>
      <c r="P3651" s="1">
        <f>F3651/O3651*100</f>
        <v>-19.405940594059405</v>
      </c>
      <c r="Q3651" s="1">
        <f>D3651/O3651*100</f>
        <v>-19.405940594059405</v>
      </c>
      <c r="R3651" s="1">
        <f>B3651/S3651</f>
        <v>-5.5119790938775511E-2</v>
      </c>
      <c r="S3651" s="1">
        <f>($O3651+$O3651*($Q3651-$C$1)/$C$1)/$C3651</f>
        <v>-83.998867215276405</v>
      </c>
      <c r="T3651" s="1">
        <f>($O3651+$O3651*($Q3651+T$2-$C$1)/$C$1)/$C3651</f>
        <v>-75.341841104314256</v>
      </c>
      <c r="U3651" s="1">
        <f>($O3651+$O3651*($Q3651+U$2-$C$1)/$C$1)/$C3651</f>
        <v>-79.670354159795338</v>
      </c>
      <c r="V3651" s="1">
        <f>($O3651+$O3651*($Q3651+V$2-$C$1)/$C$1)/$C3651</f>
        <v>-83.998867215276405</v>
      </c>
      <c r="AA3651"/>
      <c r="AB3651"/>
    </row>
    <row r="3652" spans="1:28" hidden="1" x14ac:dyDescent="0.2">
      <c r="A3652" t="s">
        <v>3745</v>
      </c>
      <c r="B3652" s="5">
        <v>3.12</v>
      </c>
      <c r="C3652" s="2">
        <v>71400000</v>
      </c>
      <c r="D3652" s="2">
        <v>-11000000</v>
      </c>
      <c r="E3652" t="s">
        <v>27</v>
      </c>
      <c r="F3652" s="2">
        <v>13000000</v>
      </c>
      <c r="G3652" s="1">
        <f>D3652/$C$3</f>
        <v>-0.11060700015615697</v>
      </c>
      <c r="H3652" s="1">
        <f>F3652/$C$3</f>
        <v>0.13071736382091279</v>
      </c>
      <c r="I3652" s="1">
        <f>$B$3/G3652</f>
        <v>-59.941956572727271</v>
      </c>
      <c r="J3652" s="1">
        <f>$B$3/H3652</f>
        <v>50.720117100000003</v>
      </c>
      <c r="K3652" s="4">
        <v>3541000000</v>
      </c>
      <c r="L3652" s="4">
        <v>3817000000</v>
      </c>
      <c r="M3652" s="1">
        <f>(K3652-L3652)/C3652</f>
        <v>-3.865546218487395</v>
      </c>
      <c r="N3652" s="1">
        <f>B3652/M3652</f>
        <v>-0.80713043478260871</v>
      </c>
      <c r="O3652" s="3">
        <v>-291000000</v>
      </c>
      <c r="P3652" s="1">
        <f>F3652/O3652*100</f>
        <v>-4.4673539518900345</v>
      </c>
      <c r="Q3652" s="1">
        <f>D3652/O3652*100</f>
        <v>3.7800687285223367</v>
      </c>
      <c r="R3652" s="1">
        <f>B3652/S3652</f>
        <v>-2.0251636363636365</v>
      </c>
      <c r="S3652" s="1">
        <f>($O3652+$O3652*($Q3652-$C$1)/$C$1)/$C3652</f>
        <v>-1.5406162464985995</v>
      </c>
      <c r="T3652" s="1">
        <f>($O3652+$O3652*($Q3652+T$2-$C$1)/$C$1)/$C3652</f>
        <v>-2.3557422969187676</v>
      </c>
      <c r="U3652" s="1">
        <f>($O3652+$O3652*($Q3652+U$2-$C$1)/$C$1)/$C3652</f>
        <v>-1.9481792717086834</v>
      </c>
      <c r="V3652" s="1">
        <f>($O3652+$O3652*($Q3652+V$2-$C$1)/$C$1)/$C3652</f>
        <v>-1.5406162464985995</v>
      </c>
      <c r="AA3652"/>
      <c r="AB3652"/>
    </row>
    <row r="3653" spans="1:28" hidden="1" x14ac:dyDescent="0.2">
      <c r="A3653" t="s">
        <v>3746</v>
      </c>
      <c r="B3653" s="5">
        <v>1.91</v>
      </c>
      <c r="C3653" s="2">
        <v>13370000</v>
      </c>
      <c r="D3653" s="2">
        <v>-31000000</v>
      </c>
      <c r="E3653" t="s">
        <v>27</v>
      </c>
      <c r="F3653" s="2">
        <v>-17000000</v>
      </c>
      <c r="G3653" s="1">
        <f>D3653/$C$3</f>
        <v>-0.31171063680371514</v>
      </c>
      <c r="H3653" s="1">
        <f>F3653/$C$3</f>
        <v>-0.17093809115042441</v>
      </c>
      <c r="I3653" s="1">
        <f>$B$3/G3653</f>
        <v>-21.269726525806451</v>
      </c>
      <c r="J3653" s="1">
        <f>$B$3/H3653</f>
        <v>-38.7859719</v>
      </c>
      <c r="K3653" s="3">
        <v>54000000</v>
      </c>
      <c r="L3653" s="3">
        <v>12000000</v>
      </c>
      <c r="M3653" s="1">
        <f>(K3653-L3653)/C3653</f>
        <v>3.1413612565445028</v>
      </c>
      <c r="N3653" s="1">
        <f>B3653/M3653</f>
        <v>0.60801666666666665</v>
      </c>
      <c r="O3653" s="3">
        <v>42000000</v>
      </c>
      <c r="P3653" s="1">
        <f>F3653/O3653*100</f>
        <v>-40.476190476190474</v>
      </c>
      <c r="Q3653" s="1">
        <f>D3653/O3653*100</f>
        <v>-73.80952380952381</v>
      </c>
      <c r="R3653" s="1">
        <f>B3653/S3653</f>
        <v>-8.2376451612903218E-2</v>
      </c>
      <c r="S3653" s="1">
        <f>($O3653+$O3653*($Q3653-$C$1)/$C$1)/$C3653</f>
        <v>-23.18623784592371</v>
      </c>
      <c r="T3653" s="1">
        <f>($O3653+$O3653*($Q3653+T$2-$C$1)/$C$1)/$C3653</f>
        <v>-22.55796559461481</v>
      </c>
      <c r="U3653" s="1">
        <f>($O3653+$O3653*($Q3653+U$2-$C$1)/$C$1)/$C3653</f>
        <v>-22.87210172026926</v>
      </c>
      <c r="V3653" s="1">
        <f>($O3653+$O3653*($Q3653+V$2-$C$1)/$C$1)/$C3653</f>
        <v>-23.18623784592371</v>
      </c>
      <c r="AA3653"/>
      <c r="AB3653"/>
    </row>
    <row r="3654" spans="1:28" hidden="1" x14ac:dyDescent="0.2">
      <c r="A3654" t="s">
        <v>3747</v>
      </c>
      <c r="B3654" s="5">
        <v>12.95</v>
      </c>
      <c r="C3654" s="2">
        <v>165622407</v>
      </c>
      <c r="D3654" s="2">
        <v>-45000000</v>
      </c>
      <c r="E3654" t="s">
        <v>27</v>
      </c>
      <c r="F3654" s="2">
        <v>9000000</v>
      </c>
      <c r="G3654" s="1">
        <f>D3654/$C$3</f>
        <v>-0.45248318245700581</v>
      </c>
      <c r="H3654" s="1">
        <f>F3654/$C$3</f>
        <v>9.0496636491401161E-2</v>
      </c>
      <c r="I3654" s="1">
        <f>$B$3/G3654</f>
        <v>-14.652478273333333</v>
      </c>
      <c r="J3654" s="1">
        <f>$B$3/H3654</f>
        <v>73.262391366666662</v>
      </c>
      <c r="K3654" s="3">
        <v>901000000</v>
      </c>
      <c r="L3654" s="3">
        <v>663000000</v>
      </c>
      <c r="M3654" s="1">
        <f>(K3654-L3654)/C3654</f>
        <v>1.4370036295873903</v>
      </c>
      <c r="N3654" s="1">
        <f>B3654/M3654</f>
        <v>9.0118074397058816</v>
      </c>
      <c r="O3654" s="3">
        <v>15000000</v>
      </c>
      <c r="P3654" s="1">
        <f>F3654/O3654*100</f>
        <v>60</v>
      </c>
      <c r="Q3654" s="1">
        <f>D3654/O3654*100</f>
        <v>-300</v>
      </c>
      <c r="R3654" s="1">
        <f>B3654/S3654</f>
        <v>-4.7662448236666659</v>
      </c>
      <c r="S3654" s="1">
        <f>($O3654+$O3654*($Q3654-$C$1)/$C$1)/$C3654</f>
        <v>-2.7170236693879231</v>
      </c>
      <c r="T3654" s="1">
        <f>($O3654+$O3654*($Q3654+T$2-$C$1)/$C$1)/$C3654</f>
        <v>-2.6989101782586702</v>
      </c>
      <c r="U3654" s="1">
        <f>($O3654+$O3654*($Q3654+U$2-$C$1)/$C$1)/$C3654</f>
        <v>-2.7079669238232964</v>
      </c>
      <c r="V3654" s="1">
        <f>($O3654+$O3654*($Q3654+V$2-$C$1)/$C$1)/$C3654</f>
        <v>-2.7170236693879231</v>
      </c>
      <c r="AA3654"/>
      <c r="AB3654"/>
    </row>
    <row r="3655" spans="1:28" hidden="1" x14ac:dyDescent="0.2">
      <c r="A3655" t="s">
        <v>3748</v>
      </c>
      <c r="B3655" s="5">
        <v>46.78</v>
      </c>
      <c r="C3655" s="2">
        <v>45766000</v>
      </c>
      <c r="D3655" s="2">
        <v>-65000000</v>
      </c>
      <c r="E3655" t="s">
        <v>27</v>
      </c>
      <c r="F3655" s="2">
        <v>-25000000</v>
      </c>
      <c r="G3655" s="1">
        <f>D3655/$C$3</f>
        <v>-0.65358681910456395</v>
      </c>
      <c r="H3655" s="1">
        <f>F3655/$C$3</f>
        <v>-0.25137954580944766</v>
      </c>
      <c r="I3655" s="1">
        <f>$B$3/G3655</f>
        <v>-10.14402342</v>
      </c>
      <c r="J3655" s="1">
        <f>$B$3/H3655</f>
        <v>-26.374460892000002</v>
      </c>
      <c r="K3655" s="3">
        <v>309000000</v>
      </c>
      <c r="L3655" s="3">
        <v>15000000</v>
      </c>
      <c r="M3655" s="1">
        <f>(K3655-L3655)/C3655</f>
        <v>6.4239828693790146</v>
      </c>
      <c r="N3655" s="1">
        <f>B3655/M3655</f>
        <v>7.2820866666666673</v>
      </c>
      <c r="O3655" s="3">
        <v>294000000</v>
      </c>
      <c r="P3655" s="1">
        <f>F3655/O3655*100</f>
        <v>-8.5034013605442169</v>
      </c>
      <c r="Q3655" s="1">
        <f>D3655/O3655*100</f>
        <v>-22.108843537414966</v>
      </c>
      <c r="R3655" s="1">
        <f>B3655/S3655</f>
        <v>-3.2937438153846141</v>
      </c>
      <c r="S3655" s="1">
        <f>($O3655+$O3655*($Q3655-$C$1)/$C$1)/$C3655</f>
        <v>-14.202683214613474</v>
      </c>
      <c r="T3655" s="1">
        <f>($O3655+$O3655*($Q3655+T$2-$C$1)/$C$1)/$C3655</f>
        <v>-12.917886640737665</v>
      </c>
      <c r="U3655" s="1">
        <f>($O3655+$O3655*($Q3655+U$2-$C$1)/$C$1)/$C3655</f>
        <v>-13.560284927675568</v>
      </c>
      <c r="V3655" s="1">
        <f>($O3655+$O3655*($Q3655+V$2-$C$1)/$C$1)/$C3655</f>
        <v>-14.202683214613474</v>
      </c>
      <c r="AA3655"/>
      <c r="AB3655"/>
    </row>
    <row r="3656" spans="1:28" hidden="1" x14ac:dyDescent="0.2">
      <c r="A3656" t="s">
        <v>3749</v>
      </c>
      <c r="B3656" s="5">
        <v>6.25</v>
      </c>
      <c r="C3656" s="2">
        <v>33716931</v>
      </c>
      <c r="D3656" s="2">
        <v>0.16</v>
      </c>
      <c r="E3656" t="s">
        <v>27</v>
      </c>
      <c r="F3656" s="2">
        <v>0.16</v>
      </c>
      <c r="G3656" s="1">
        <f>D3656/$C$3</f>
        <v>1.6088290931804652E-9</v>
      </c>
      <c r="H3656" s="1">
        <f>F3656/$C$3</f>
        <v>1.6088290931804652E-9</v>
      </c>
      <c r="I3656" s="1">
        <f>$B$3/G3656</f>
        <v>4121009514.3749995</v>
      </c>
      <c r="J3656" s="1">
        <f>$B$3/H3656</f>
        <v>4121009514.3749995</v>
      </c>
      <c r="K3656" s="3">
        <v>54000000</v>
      </c>
      <c r="L3656" s="3">
        <v>12000000</v>
      </c>
      <c r="M3656" s="1">
        <f>(K3656-L3656)/C3656</f>
        <v>1.2456649746680681</v>
      </c>
      <c r="N3656" s="1">
        <f>B3656/M3656</f>
        <v>5.0174004464285709</v>
      </c>
      <c r="O3656" s="3">
        <v>42000000</v>
      </c>
      <c r="P3656" s="1">
        <f>F3656/O3656*100</f>
        <v>3.8095238095238096E-7</v>
      </c>
      <c r="Q3656" s="1">
        <f>D3656/O3656*100</f>
        <v>3.8095238095238096E-7</v>
      </c>
      <c r="R3656" s="1">
        <f>B3656/S3656</f>
        <v>131706761.59608853</v>
      </c>
      <c r="S3656" s="1">
        <f>($O3656+$O3656*($Q3656-$C$1)/$C$1)/$C3656</f>
        <v>4.7453903841073675E-8</v>
      </c>
      <c r="T3656" s="1">
        <f>($O3656+$O3656*($Q3656+T$2-$C$1)/$C$1)/$C3656</f>
        <v>0.24913304238751746</v>
      </c>
      <c r="U3656" s="1">
        <f>($O3656+$O3656*($Q3656+U$2-$C$1)/$C$1)/$C3656</f>
        <v>0.12456654492071065</v>
      </c>
      <c r="V3656" s="1">
        <f>($O3656+$O3656*($Q3656+V$2-$C$1)/$C$1)/$C3656</f>
        <v>4.7453903841073675E-8</v>
      </c>
      <c r="AA3656"/>
      <c r="AB3656"/>
    </row>
    <row r="3657" spans="1:28" hidden="1" x14ac:dyDescent="0.2">
      <c r="A3657" t="s">
        <v>3750</v>
      </c>
      <c r="B3657" s="5">
        <v>9.52</v>
      </c>
      <c r="C3657" s="2">
        <v>13630793</v>
      </c>
      <c r="D3657" s="2">
        <v>-2000000</v>
      </c>
      <c r="E3657" t="s">
        <v>27</v>
      </c>
      <c r="F3657" s="2">
        <v>-2000000</v>
      </c>
      <c r="G3657" s="1">
        <f>D3657/$C$3</f>
        <v>-2.0110363664755812E-2</v>
      </c>
      <c r="H3657" s="1">
        <f>F3657/$C$3</f>
        <v>-2.0110363664755812E-2</v>
      </c>
      <c r="I3657" s="1">
        <f>$B$3/G3657</f>
        <v>-329.68076115000002</v>
      </c>
      <c r="J3657" s="1">
        <f>$B$3/H3657</f>
        <v>-329.68076115000002</v>
      </c>
      <c r="K3657" s="3">
        <v>90000000</v>
      </c>
      <c r="L3657" s="3">
        <v>11000000</v>
      </c>
      <c r="M3657" s="1">
        <f>(K3657-L3657)/C3657</f>
        <v>5.7957009544492388</v>
      </c>
      <c r="N3657" s="1">
        <f>B3657/M3657</f>
        <v>1.6425968273417719</v>
      </c>
      <c r="O3657" s="3">
        <v>78000000</v>
      </c>
      <c r="P3657" s="1">
        <f>F3657/O3657*100</f>
        <v>-2.5641025641025639</v>
      </c>
      <c r="Q3657" s="1">
        <f>D3657/O3657*100</f>
        <v>-2.5641025641025639</v>
      </c>
      <c r="R3657" s="1">
        <f>B3657/S3657</f>
        <v>-6.4882574679999996</v>
      </c>
      <c r="S3657" s="1">
        <f>($O3657+$O3657*($Q3657-$C$1)/$C$1)/$C3657</f>
        <v>-1.4672660644175288</v>
      </c>
      <c r="T3657" s="1">
        <f>($O3657+$O3657*($Q3657+T$2-$C$1)/$C$1)/$C3657</f>
        <v>-0.32279853417185633</v>
      </c>
      <c r="U3657" s="1">
        <f>($O3657+$O3657*($Q3657+U$2-$C$1)/$C$1)/$C3657</f>
        <v>-0.89503229929469252</v>
      </c>
      <c r="V3657" s="1">
        <f>($O3657+$O3657*($Q3657+V$2-$C$1)/$C$1)/$C3657</f>
        <v>-1.4672660644175288</v>
      </c>
      <c r="AA3657"/>
      <c r="AB3657"/>
    </row>
    <row r="3658" spans="1:28" s="21" customFormat="1" hidden="1" x14ac:dyDescent="0.2">
      <c r="A3658" s="21" t="s">
        <v>4416</v>
      </c>
      <c r="B3658" s="22">
        <v>44.7</v>
      </c>
      <c r="C3658" s="23">
        <v>230123580</v>
      </c>
      <c r="D3658" s="23">
        <v>1222000000</v>
      </c>
      <c r="E3658" s="21" t="s">
        <v>143</v>
      </c>
      <c r="F3658" s="23">
        <v>220000000</v>
      </c>
      <c r="G3658" s="24">
        <f>D3658/$C$3</f>
        <v>12.287432199165803</v>
      </c>
      <c r="H3658" s="24">
        <f>F3658/$C$3</f>
        <v>2.2121400031231393</v>
      </c>
      <c r="I3658" s="24">
        <f>$B$3/G3658</f>
        <v>0.5395757138297872</v>
      </c>
      <c r="J3658" s="24">
        <f>$B$3/H3658</f>
        <v>2.9970978286363636</v>
      </c>
      <c r="K3658" s="23">
        <v>15062000000</v>
      </c>
      <c r="L3658" s="23">
        <v>9610000000</v>
      </c>
      <c r="M3658" s="24">
        <f>(K3658-L3658)/C3658</f>
        <v>23.691618216612135</v>
      </c>
      <c r="N3658" s="24">
        <f>B3658/M3658</f>
        <v>1.8867432182685255</v>
      </c>
      <c r="O3658" s="23">
        <v>5452000000</v>
      </c>
      <c r="P3658" s="24">
        <f>F3658/O3658*100</f>
        <v>4.0352164343360233</v>
      </c>
      <c r="Q3658" s="24">
        <f>D3658/O3658*100</f>
        <v>22.413793103448278</v>
      </c>
      <c r="R3658" s="24">
        <f>B3658/S3658</f>
        <v>0.84177774353518819</v>
      </c>
      <c r="S3658" s="24">
        <f>($O3658+$O3658*($Q3658-$C$1)/$C$1)/$C3658</f>
        <v>53.101902899303063</v>
      </c>
      <c r="T3658" s="24">
        <f>($O3658+$O3658*($Q3658+T$2-$C$1)/$C$1)/$C3658</f>
        <v>57.840226542625494</v>
      </c>
      <c r="U3658" s="24">
        <f>($O3658+$O3658*($Q3658+U$2-$C$1)/$C$1)/$C3658</f>
        <v>55.471064720964286</v>
      </c>
      <c r="V3658" s="24">
        <f>($O3658+$O3658*($Q3658+V$2-$C$1)/$C$1)/$C3658</f>
        <v>53.101902899303063</v>
      </c>
      <c r="W3658" s="24"/>
      <c r="X3658" s="24"/>
      <c r="Y3658" s="24"/>
      <c r="Z3658" s="24"/>
    </row>
    <row r="3659" spans="1:28" hidden="1" x14ac:dyDescent="0.2">
      <c r="A3659" t="s">
        <v>3752</v>
      </c>
      <c r="B3659" s="5">
        <v>5.18</v>
      </c>
      <c r="C3659" s="2">
        <v>51428013</v>
      </c>
      <c r="D3659" s="2">
        <v>16000000</v>
      </c>
      <c r="E3659" t="s">
        <v>30</v>
      </c>
      <c r="F3659" s="2">
        <v>3000000</v>
      </c>
      <c r="G3659" s="1">
        <f>D3659/$C$3</f>
        <v>0.1608829093180465</v>
      </c>
      <c r="H3659" s="1">
        <f>F3659/$C$3</f>
        <v>3.0165545497133722E-2</v>
      </c>
      <c r="I3659" s="1">
        <f>$B$3/G3659</f>
        <v>41.210095143750003</v>
      </c>
      <c r="J3659" s="1">
        <f>$B$3/H3659</f>
        <v>219.78717409999999</v>
      </c>
      <c r="K3659" s="3">
        <v>293000000</v>
      </c>
      <c r="L3659" s="3">
        <v>163000000</v>
      </c>
      <c r="M3659" s="1">
        <f>(K3659-L3659)/C3659</f>
        <v>2.5278052255295185</v>
      </c>
      <c r="N3659" s="1">
        <f>B3659/M3659</f>
        <v>2.0492085179999999</v>
      </c>
      <c r="O3659" s="3">
        <v>130000000</v>
      </c>
      <c r="P3659" s="1">
        <f>F3659/O3659*100</f>
        <v>2.3076923076923079</v>
      </c>
      <c r="Q3659" s="1">
        <f>D3659/O3659*100</f>
        <v>12.307692307692308</v>
      </c>
      <c r="R3659" s="1">
        <f>B3659/S3659</f>
        <v>1.6649819208749999</v>
      </c>
      <c r="S3659" s="1">
        <f>($O3659+$O3659*($Q3659-$C$1)/$C$1)/$C3659</f>
        <v>3.1111448929594072</v>
      </c>
      <c r="T3659" s="1">
        <f>($O3659+$O3659*($Q3659+T$2-$C$1)/$C$1)/$C3659</f>
        <v>3.6167059380653108</v>
      </c>
      <c r="U3659" s="1">
        <f>($O3659+$O3659*($Q3659+U$2-$C$1)/$C$1)/$C3659</f>
        <v>3.3639254155123588</v>
      </c>
      <c r="V3659" s="1">
        <f>($O3659+$O3659*($Q3659+V$2-$C$1)/$C$1)/$C3659</f>
        <v>3.1111448929594072</v>
      </c>
      <c r="AA3659"/>
      <c r="AB3659"/>
    </row>
    <row r="3660" spans="1:28" hidden="1" x14ac:dyDescent="0.2">
      <c r="A3660" t="s">
        <v>3753</v>
      </c>
      <c r="B3660" s="5">
        <v>18.850000000000001</v>
      </c>
      <c r="C3660" s="2">
        <v>46141217</v>
      </c>
      <c r="D3660" s="2">
        <v>-221000000</v>
      </c>
      <c r="E3660" t="s">
        <v>27</v>
      </c>
      <c r="F3660" s="2">
        <v>-30000000</v>
      </c>
      <c r="G3660" s="1">
        <f>D3660/$C$3</f>
        <v>-2.2221951849555173</v>
      </c>
      <c r="H3660" s="1">
        <f>F3660/$C$3</f>
        <v>-0.30165545497133722</v>
      </c>
      <c r="I3660" s="1">
        <f>$B$3/G3660</f>
        <v>-2.9835362999999999</v>
      </c>
      <c r="J3660" s="1">
        <f>$B$3/H3660</f>
        <v>-21.978717409999998</v>
      </c>
      <c r="K3660" s="3">
        <v>227000000</v>
      </c>
      <c r="L3660" s="3">
        <v>252000000</v>
      </c>
      <c r="M3660" s="1">
        <f>(K3660-L3660)/C3660</f>
        <v>-0.54181492438745171</v>
      </c>
      <c r="N3660" s="1">
        <f>B3660/M3660</f>
        <v>-34.790477617999997</v>
      </c>
      <c r="O3660" s="3">
        <v>-24000000</v>
      </c>
      <c r="P3660" s="1">
        <f>F3660/O3660*100</f>
        <v>125</v>
      </c>
      <c r="Q3660" s="1">
        <f>D3660/O3660*100</f>
        <v>920.83333333333337</v>
      </c>
      <c r="R3660" s="1">
        <f>B3660/S3660</f>
        <v>-0.39355743911764707</v>
      </c>
      <c r="S3660" s="1">
        <f>($O3660+$O3660*($Q3660-$C$1)/$C$1)/$C3660</f>
        <v>-47.896439315850728</v>
      </c>
      <c r="T3660" s="1">
        <f>($O3660+$O3660*($Q3660+T$2-$C$1)/$C$1)/$C3660</f>
        <v>-48.000467781333121</v>
      </c>
      <c r="U3660" s="1">
        <f>($O3660+$O3660*($Q3660+U$2-$C$1)/$C$1)/$C3660</f>
        <v>-47.948453548591921</v>
      </c>
      <c r="V3660" s="1">
        <f>($O3660+$O3660*($Q3660+V$2-$C$1)/$C$1)/$C3660</f>
        <v>-47.896439315850728</v>
      </c>
      <c r="AA3660"/>
      <c r="AB3660"/>
    </row>
    <row r="3661" spans="1:28" hidden="1" x14ac:dyDescent="0.2">
      <c r="A3661" t="s">
        <v>3754</v>
      </c>
      <c r="B3661" s="5">
        <v>21.4</v>
      </c>
      <c r="C3661" s="2">
        <v>50360360</v>
      </c>
      <c r="D3661" s="2">
        <v>32000000</v>
      </c>
      <c r="E3661" t="s">
        <v>27</v>
      </c>
      <c r="F3661" s="2">
        <v>3000000</v>
      </c>
      <c r="G3661" s="1">
        <f>D3661/$C$3</f>
        <v>0.32176581863609299</v>
      </c>
      <c r="H3661" s="1">
        <f>F3661/$C$3</f>
        <v>3.0165545497133722E-2</v>
      </c>
      <c r="I3661" s="1">
        <f>$B$3/G3661</f>
        <v>20.605047571875001</v>
      </c>
      <c r="J3661" s="1">
        <f>$B$3/H3661</f>
        <v>219.78717409999999</v>
      </c>
      <c r="K3661" s="4">
        <v>1618000000</v>
      </c>
      <c r="L3661" s="4">
        <v>1403000000</v>
      </c>
      <c r="M3661" s="1">
        <f>(K3661-L3661)/C3661</f>
        <v>4.2692307997798267</v>
      </c>
      <c r="N3661" s="1">
        <f>B3661/M3661</f>
        <v>5.0126125767441856</v>
      </c>
      <c r="O3661" s="3">
        <v>135000000</v>
      </c>
      <c r="P3661" s="1">
        <f>F3661/O3661*100</f>
        <v>2.2222222222222223</v>
      </c>
      <c r="Q3661" s="1">
        <f>D3661/O3661*100</f>
        <v>23.703703703703706</v>
      </c>
      <c r="R3661" s="1">
        <f>B3661/S3661</f>
        <v>3.3678490749999996</v>
      </c>
      <c r="S3661" s="1">
        <f>($O3661+$O3661*($Q3661-$C$1)/$C$1)/$C3661</f>
        <v>6.3542039810676494</v>
      </c>
      <c r="T3661" s="1">
        <f>($O3661+$O3661*($Q3661+T$2-$C$1)/$C$1)/$C3661</f>
        <v>6.8903399419702325</v>
      </c>
      <c r="U3661" s="1">
        <f>($O3661+$O3661*($Q3661+U$2-$C$1)/$C$1)/$C3661</f>
        <v>6.6222719615189405</v>
      </c>
      <c r="V3661" s="1">
        <f>($O3661+$O3661*($Q3661+V$2-$C$1)/$C$1)/$C3661</f>
        <v>6.3542039810676494</v>
      </c>
      <c r="AA3661"/>
      <c r="AB3661"/>
    </row>
    <row r="3662" spans="1:28" hidden="1" x14ac:dyDescent="0.2">
      <c r="A3662" t="s">
        <v>3755</v>
      </c>
      <c r="B3662" s="5">
        <v>26.15</v>
      </c>
      <c r="C3662" s="2">
        <v>44133954</v>
      </c>
      <c r="D3662" s="2">
        <v>12000000</v>
      </c>
      <c r="E3662" t="s">
        <v>27</v>
      </c>
      <c r="F3662" s="2">
        <v>12000000</v>
      </c>
      <c r="G3662" s="1">
        <f>D3662/$C$3</f>
        <v>0.12066218198853489</v>
      </c>
      <c r="H3662" s="1">
        <f>F3662/$C$3</f>
        <v>0.12066218198853489</v>
      </c>
      <c r="I3662" s="1">
        <f>$B$3/G3662</f>
        <v>54.946793524999997</v>
      </c>
      <c r="J3662" s="1">
        <f>$B$3/H3662</f>
        <v>54.946793524999997</v>
      </c>
      <c r="K3662" s="3">
        <v>533000000</v>
      </c>
      <c r="L3662" s="3">
        <v>169000000</v>
      </c>
      <c r="M3662" s="1">
        <f>(K3662-L3662)/C3662</f>
        <v>8.2476181490559402</v>
      </c>
      <c r="N3662" s="1">
        <f>B3662/M3662</f>
        <v>3.1706123546703293</v>
      </c>
      <c r="O3662" s="3">
        <v>364000000</v>
      </c>
      <c r="P3662" s="1">
        <f>F3662/O3662*100</f>
        <v>3.296703296703297</v>
      </c>
      <c r="Q3662" s="1">
        <f>D3662/O3662*100</f>
        <v>3.296703296703297</v>
      </c>
      <c r="R3662" s="1">
        <f>B3662/S3662</f>
        <v>9.6175241424999953</v>
      </c>
      <c r="S3662" s="1">
        <f>($O3662+$O3662*($Q3662-$C$1)/$C$1)/$C3662</f>
        <v>2.7189949941942673</v>
      </c>
      <c r="T3662" s="1">
        <f>($O3662+$O3662*($Q3662+T$2-$C$1)/$C$1)/$C3662</f>
        <v>4.3685186240054543</v>
      </c>
      <c r="U3662" s="1">
        <f>($O3662+$O3662*($Q3662+U$2-$C$1)/$C$1)/$C3662</f>
        <v>3.5437568090998606</v>
      </c>
      <c r="V3662" s="1">
        <f>($O3662+$O3662*($Q3662+V$2-$C$1)/$C$1)/$C3662</f>
        <v>2.7189949941942673</v>
      </c>
      <c r="AA3662"/>
      <c r="AB3662"/>
    </row>
    <row r="3663" spans="1:28" hidden="1" x14ac:dyDescent="0.2">
      <c r="A3663" t="s">
        <v>3756</v>
      </c>
      <c r="B3663" s="5">
        <v>21.87</v>
      </c>
      <c r="C3663" s="2">
        <v>15640683</v>
      </c>
      <c r="D3663" s="2">
        <v>-5000000</v>
      </c>
      <c r="E3663" t="s">
        <v>58</v>
      </c>
      <c r="F3663" s="2">
        <v>-2000000</v>
      </c>
      <c r="G3663" s="1">
        <f>D3663/$C$3</f>
        <v>-5.027590916188953E-2</v>
      </c>
      <c r="H3663" s="1">
        <f>F3663/$C$3</f>
        <v>-2.0110363664755812E-2</v>
      </c>
      <c r="I3663" s="1">
        <f>$B$3/G3663</f>
        <v>-131.87230446000001</v>
      </c>
      <c r="J3663" s="1">
        <f>$B$3/H3663</f>
        <v>-329.68076115000002</v>
      </c>
      <c r="K3663" s="3">
        <v>140000000</v>
      </c>
      <c r="L3663" s="3">
        <v>1.44</v>
      </c>
      <c r="M3663" s="1">
        <f>(K3663-L3663)/C3663</f>
        <v>8.951015666003844</v>
      </c>
      <c r="N3663" s="1">
        <f>B3663/M3663</f>
        <v>2.4432981480596383</v>
      </c>
      <c r="O3663" s="3">
        <v>125000000</v>
      </c>
      <c r="P3663" s="1">
        <f>F3663/O3663*100</f>
        <v>-1.6</v>
      </c>
      <c r="Q3663" s="1">
        <f>D3663/O3663*100</f>
        <v>-4</v>
      </c>
      <c r="R3663" s="1">
        <f>B3663/S3663</f>
        <v>-6.8412347442000003</v>
      </c>
      <c r="S3663" s="1">
        <f>($O3663+$O3663*($Q3663-$C$1)/$C$1)/$C3663</f>
        <v>-3.1967913421683694</v>
      </c>
      <c r="T3663" s="1">
        <f>($O3663+$O3663*($Q3663+T$2-$C$1)/$C$1)/$C3663</f>
        <v>-1.5983956710841847</v>
      </c>
      <c r="U3663" s="1">
        <f>($O3663+$O3663*($Q3663+U$2-$C$1)/$C$1)/$C3663</f>
        <v>-2.397593506626277</v>
      </c>
      <c r="V3663" s="1">
        <f>($O3663+$O3663*($Q3663+V$2-$C$1)/$C$1)/$C3663</f>
        <v>-3.1967913421683694</v>
      </c>
      <c r="AA3663"/>
      <c r="AB3663"/>
    </row>
    <row r="3664" spans="1:28" hidden="1" x14ac:dyDescent="0.2">
      <c r="A3664" t="s">
        <v>3757</v>
      </c>
      <c r="B3664" s="5">
        <v>116.23</v>
      </c>
      <c r="C3664" s="2">
        <v>77900000</v>
      </c>
      <c r="D3664" s="2">
        <v>431000000</v>
      </c>
      <c r="E3664" t="s">
        <v>718</v>
      </c>
      <c r="F3664" s="2">
        <v>182000000</v>
      </c>
      <c r="G3664" s="1">
        <f>D3664/$C$3</f>
        <v>4.3337833697548778</v>
      </c>
      <c r="H3664" s="1">
        <f>F3664/$C$3</f>
        <v>1.8300430934927789</v>
      </c>
      <c r="I3664" s="1">
        <f>$B$3/G3664</f>
        <v>1.5298411190255221</v>
      </c>
      <c r="J3664" s="1">
        <f>$B$3/H3664</f>
        <v>3.622865507142857</v>
      </c>
      <c r="K3664" s="4">
        <v>7229000000</v>
      </c>
      <c r="L3664" s="4">
        <v>4315000000</v>
      </c>
      <c r="M3664" s="1">
        <f>(K3664-L3664)/C3664</f>
        <v>37.406931964056483</v>
      </c>
      <c r="N3664" s="1">
        <f>B3664/M3664</f>
        <v>3.107178105696637</v>
      </c>
      <c r="O3664" s="4">
        <v>2914000000</v>
      </c>
      <c r="P3664" s="1">
        <f>F3664/O3664*100</f>
        <v>6.2457103637611535</v>
      </c>
      <c r="Q3664" s="1">
        <f>D3664/O3664*100</f>
        <v>14.790665751544269</v>
      </c>
      <c r="R3664" s="1">
        <f>B3664/S3664</f>
        <v>2.1007696055684457</v>
      </c>
      <c r="S3664" s="1">
        <f>($O3664+$O3664*($Q3664-$C$1)/$C$1)/$C3664</f>
        <v>55.327342747111679</v>
      </c>
      <c r="T3664" s="1">
        <f>($O3664+$O3664*($Q3664+T$2-$C$1)/$C$1)/$C3664</f>
        <v>62.808729139922981</v>
      </c>
      <c r="U3664" s="1">
        <f>($O3664+$O3664*($Q3664+U$2-$C$1)/$C$1)/$C3664</f>
        <v>59.06803594351733</v>
      </c>
      <c r="V3664" s="1">
        <f>($O3664+$O3664*($Q3664+V$2-$C$1)/$C$1)/$C3664</f>
        <v>55.327342747111679</v>
      </c>
      <c r="AA3664"/>
      <c r="AB3664"/>
    </row>
    <row r="3665" spans="1:28" hidden="1" x14ac:dyDescent="0.2">
      <c r="A3665" t="s">
        <v>673</v>
      </c>
      <c r="B3665" s="5">
        <v>0.37</v>
      </c>
      <c r="C3665" s="2">
        <v>68303027</v>
      </c>
      <c r="D3665" s="2">
        <v>3000000</v>
      </c>
      <c r="E3665" t="s">
        <v>27</v>
      </c>
      <c r="F3665" s="2">
        <v>-4000000</v>
      </c>
      <c r="G3665" s="1">
        <f>D3665/$C$3</f>
        <v>3.0165545497133722E-2</v>
      </c>
      <c r="H3665" s="1">
        <f>F3665/$C$3</f>
        <v>-4.0220727329511624E-2</v>
      </c>
      <c r="I3665" s="1">
        <f>$B$3/G3665</f>
        <v>219.78717409999999</v>
      </c>
      <c r="J3665" s="1">
        <f>$B$3/H3665</f>
        <v>-164.84038057500001</v>
      </c>
      <c r="K3665" s="2">
        <v>17000000</v>
      </c>
      <c r="L3665" s="2">
        <v>9000000</v>
      </c>
      <c r="M3665" s="1">
        <f>(K3665-L3665)/C3665</f>
        <v>0.11712511657792267</v>
      </c>
      <c r="N3665" s="1">
        <f>B3665/M3665</f>
        <v>3.15901499875</v>
      </c>
      <c r="O3665" s="2">
        <v>7000000</v>
      </c>
      <c r="P3665" s="1">
        <f>F3665/O3665*100</f>
        <v>-57.142857142857139</v>
      </c>
      <c r="Q3665" s="1">
        <f>D3665/O3665*100</f>
        <v>42.857142857142854</v>
      </c>
      <c r="R3665" s="1">
        <f>B3665/S3665</f>
        <v>0.84240399966666679</v>
      </c>
      <c r="S3665" s="1">
        <f>($O3665+$O3665*($Q3665-$C$1)/$C$1)/$C3665</f>
        <v>0.43921918716720998</v>
      </c>
      <c r="T3665" s="1">
        <f>($O3665+$O3665*($Q3665+T$2-$C$1)/$C$1)/$C3665</f>
        <v>0.45971608256834645</v>
      </c>
      <c r="U3665" s="1">
        <f>($O3665+$O3665*($Q3665+U$2-$C$1)/$C$1)/$C3665</f>
        <v>0.44946763486777819</v>
      </c>
      <c r="V3665" s="1">
        <f>($O3665+$O3665*($Q3665+V$2-$C$1)/$C$1)/$C3665</f>
        <v>0.43921918716720998</v>
      </c>
      <c r="AA3665"/>
      <c r="AB3665"/>
    </row>
    <row r="3666" spans="1:28" hidden="1" x14ac:dyDescent="0.2">
      <c r="A3666" t="s">
        <v>3759</v>
      </c>
      <c r="B3666" s="5">
        <v>2.68</v>
      </c>
      <c r="C3666" s="2">
        <v>6321988</v>
      </c>
      <c r="D3666" s="2">
        <v>-0.39</v>
      </c>
      <c r="E3666" t="s">
        <v>27</v>
      </c>
      <c r="F3666" s="2">
        <v>-3000000</v>
      </c>
      <c r="G3666" s="1">
        <f>D3666/$C$3</f>
        <v>-3.9215209146273836E-9</v>
      </c>
      <c r="H3666" s="1">
        <f>F3666/$C$3</f>
        <v>-3.0165545497133722E-2</v>
      </c>
      <c r="I3666" s="1">
        <f>$B$3/G3666</f>
        <v>-1690670570</v>
      </c>
      <c r="J3666" s="1">
        <f>$B$3/H3666</f>
        <v>-219.78717409999999</v>
      </c>
      <c r="K3666" s="3">
        <v>39000000</v>
      </c>
      <c r="L3666" s="3">
        <v>11000000</v>
      </c>
      <c r="M3666" s="1">
        <f>(K3666-L3666)/C3666</f>
        <v>4.4289865782725304</v>
      </c>
      <c r="N3666" s="1">
        <f>B3666/M3666</f>
        <v>0.60510456571428584</v>
      </c>
      <c r="O3666" s="3">
        <v>28000000</v>
      </c>
      <c r="P3666" s="1">
        <f>F3666/O3666*100</f>
        <v>-10.714285714285714</v>
      </c>
      <c r="Q3666" s="1">
        <f>D3666/O3666*100</f>
        <v>-1.3928571428571429E-6</v>
      </c>
      <c r="R3666" s="1">
        <f>B3666/S3666</f>
        <v>-4344340.4734547623</v>
      </c>
      <c r="S3666" s="1">
        <f>($O3666+$O3666*($Q3666-$C$1)/$C$1)/$C3666</f>
        <v>-6.1689455888082737E-7</v>
      </c>
      <c r="T3666" s="1">
        <f>($O3666+$O3666*($Q3666+T$2-$C$1)/$C$1)/$C3666</f>
        <v>0.88579669875994671</v>
      </c>
      <c r="U3666" s="1">
        <f>($O3666+$O3666*($Q3666+U$2-$C$1)/$C$1)/$C3666</f>
        <v>0.44289804093269358</v>
      </c>
      <c r="V3666" s="1">
        <f>($O3666+$O3666*($Q3666+V$2-$C$1)/$C$1)/$C3666</f>
        <v>-6.1689455888082737E-7</v>
      </c>
      <c r="AA3666"/>
      <c r="AB3666"/>
    </row>
    <row r="3667" spans="1:28" hidden="1" x14ac:dyDescent="0.2">
      <c r="A3667" t="s">
        <v>3760</v>
      </c>
      <c r="B3667" s="5">
        <v>14.94</v>
      </c>
      <c r="C3667" s="2">
        <v>111315000</v>
      </c>
      <c r="D3667" s="2">
        <v>-158000000</v>
      </c>
      <c r="E3667" t="s">
        <v>27</v>
      </c>
      <c r="F3667" s="2">
        <v>-17000000</v>
      </c>
      <c r="G3667" s="1">
        <f>D3667/$C$3</f>
        <v>-1.5887187295157092</v>
      </c>
      <c r="H3667" s="1">
        <f>F3667/$C$3</f>
        <v>-0.17093809115042441</v>
      </c>
      <c r="I3667" s="1">
        <f>$B$3/G3667</f>
        <v>-4.1731741917721514</v>
      </c>
      <c r="J3667" s="1">
        <f>$B$3/H3667</f>
        <v>-38.7859719</v>
      </c>
      <c r="K3667" s="4">
        <v>1300000000</v>
      </c>
      <c r="L3667" s="3">
        <v>339000000</v>
      </c>
      <c r="M3667" s="1">
        <f>(K3667-L3667)/C3667</f>
        <v>8.633158154785967</v>
      </c>
      <c r="N3667" s="1">
        <f>B3667/M3667</f>
        <v>1.7305370447450572</v>
      </c>
      <c r="O3667" s="3">
        <v>961000000</v>
      </c>
      <c r="P3667" s="1">
        <f>F3667/O3667*100</f>
        <v>-1.7689906347554629</v>
      </c>
      <c r="Q3667" s="1">
        <f>D3667/O3667*100</f>
        <v>-16.441207075962538</v>
      </c>
      <c r="R3667" s="1">
        <f>B3667/S3667</f>
        <v>-1.05256082278481</v>
      </c>
      <c r="S3667" s="1">
        <f>($O3667+$O3667*($Q3667-$C$1)/$C$1)/$C3667</f>
        <v>-14.193954094237075</v>
      </c>
      <c r="T3667" s="1">
        <f>($O3667+$O3667*($Q3667+T$2-$C$1)/$C$1)/$C3667</f>
        <v>-12.467322463279881</v>
      </c>
      <c r="U3667" s="1">
        <f>($O3667+$O3667*($Q3667+U$2-$C$1)/$C$1)/$C3667</f>
        <v>-13.330638278758478</v>
      </c>
      <c r="V3667" s="1">
        <f>($O3667+$O3667*($Q3667+V$2-$C$1)/$C$1)/$C3667</f>
        <v>-14.193954094237075</v>
      </c>
      <c r="AA3667"/>
      <c r="AB3667"/>
    </row>
    <row r="3668" spans="1:28" hidden="1" x14ac:dyDescent="0.2">
      <c r="A3668" t="s">
        <v>3761</v>
      </c>
      <c r="B3668" s="5">
        <v>17.5</v>
      </c>
      <c r="C3668" s="2">
        <v>5345786</v>
      </c>
      <c r="D3668" s="2">
        <v>-2000000</v>
      </c>
      <c r="E3668" t="s">
        <v>27</v>
      </c>
      <c r="F3668" s="2">
        <v>1.1399999999999999</v>
      </c>
      <c r="G3668" s="1">
        <f>D3668/$C$3</f>
        <v>-2.0110363664755812E-2</v>
      </c>
      <c r="H3668" s="1">
        <f>F3668/$C$3</f>
        <v>1.1462907288910813E-8</v>
      </c>
      <c r="I3668" s="1">
        <f>$B$3/G3668</f>
        <v>-329.68076115000002</v>
      </c>
      <c r="J3668" s="1">
        <f>$B$3/H3668</f>
        <v>578387300.26315784</v>
      </c>
      <c r="K3668" s="3">
        <v>641000000</v>
      </c>
      <c r="L3668" s="3">
        <v>562000000</v>
      </c>
      <c r="M3668" s="1">
        <f>(K3668-L3668)/C3668</f>
        <v>14.777995228391111</v>
      </c>
      <c r="N3668" s="1">
        <f>B3668/M3668</f>
        <v>1.1841931012658227</v>
      </c>
      <c r="O3668" s="3">
        <v>80000000</v>
      </c>
      <c r="P3668" s="1">
        <f>F3668/O3668*100</f>
        <v>1.4249999999999999E-6</v>
      </c>
      <c r="Q3668" s="1">
        <f>D3668/O3668*100</f>
        <v>-2.5</v>
      </c>
      <c r="R3668" s="1">
        <f>B3668/S3668</f>
        <v>-4.6775627499999999</v>
      </c>
      <c r="S3668" s="1">
        <f>($O3668+$O3668*($Q3668-$C$1)/$C$1)/$C3668</f>
        <v>-3.7412646147825597</v>
      </c>
      <c r="T3668" s="1">
        <f>($O3668+$O3668*($Q3668+T$2-$C$1)/$C$1)/$C3668</f>
        <v>-0.74825292295651191</v>
      </c>
      <c r="U3668" s="1">
        <f>($O3668+$O3668*($Q3668+U$2-$C$1)/$C$1)/$C3668</f>
        <v>-2.2447587688695356</v>
      </c>
      <c r="V3668" s="1">
        <f>($O3668+$O3668*($Q3668+V$2-$C$1)/$C$1)/$C3668</f>
        <v>-3.7412646147825597</v>
      </c>
      <c r="AA3668"/>
      <c r="AB3668"/>
    </row>
    <row r="3669" spans="1:28" hidden="1" x14ac:dyDescent="0.2">
      <c r="A3669" t="s">
        <v>3762</v>
      </c>
      <c r="B3669" s="5">
        <v>7.39</v>
      </c>
      <c r="C3669" s="2">
        <v>8769389</v>
      </c>
      <c r="D3669" s="2">
        <v>-3000000</v>
      </c>
      <c r="E3669" t="s">
        <v>27</v>
      </c>
      <c r="F3669" s="2">
        <v>-0.5</v>
      </c>
      <c r="G3669" s="1">
        <f>D3669/$C$3</f>
        <v>-3.0165545497133722E-2</v>
      </c>
      <c r="H3669" s="1">
        <f>F3669/$C$3</f>
        <v>-5.0275909161889535E-9</v>
      </c>
      <c r="I3669" s="1">
        <f>$B$3/G3669</f>
        <v>-219.78717409999999</v>
      </c>
      <c r="J3669" s="1">
        <f>$B$3/H3669</f>
        <v>-1318723044.5999999</v>
      </c>
      <c r="K3669" s="3">
        <v>308000000</v>
      </c>
      <c r="L3669" s="3">
        <v>106000000</v>
      </c>
      <c r="M3669" s="1">
        <f>(K3669-L3669)/C3669</f>
        <v>23.034672084908081</v>
      </c>
      <c r="N3669" s="1">
        <f>B3669/M3669</f>
        <v>0.32082071638613863</v>
      </c>
      <c r="O3669" s="3">
        <v>114000000</v>
      </c>
      <c r="P3669" s="1">
        <f>F3669/O3669*100</f>
        <v>-4.3859649122807024E-7</v>
      </c>
      <c r="Q3669" s="1">
        <f>D3669/O3669*100</f>
        <v>-2.6315789473684208</v>
      </c>
      <c r="R3669" s="1">
        <f>B3669/S3669</f>
        <v>-2.1601928236666668</v>
      </c>
      <c r="S3669" s="1">
        <f>($O3669+$O3669*($Q3669-$C$1)/$C$1)/$C3669</f>
        <v>-3.4209909036992201</v>
      </c>
      <c r="T3669" s="1">
        <f>($O3669+$O3669*($Q3669+T$2-$C$1)/$C$1)/$C3669</f>
        <v>-0.82103781688781285</v>
      </c>
      <c r="U3669" s="1">
        <f>($O3669+$O3669*($Q3669+U$2-$C$1)/$C$1)/$C3669</f>
        <v>-2.1210143602935165</v>
      </c>
      <c r="V3669" s="1">
        <f>($O3669+$O3669*($Q3669+V$2-$C$1)/$C$1)/$C3669</f>
        <v>-3.4209909036992201</v>
      </c>
      <c r="AA3669"/>
      <c r="AB3669"/>
    </row>
    <row r="3670" spans="1:28" hidden="1" x14ac:dyDescent="0.2">
      <c r="A3670" t="s">
        <v>3763</v>
      </c>
      <c r="B3670" s="5">
        <v>3.26</v>
      </c>
      <c r="C3670" s="2">
        <v>248082000</v>
      </c>
      <c r="D3670" s="2">
        <v>-1746000000</v>
      </c>
      <c r="E3670" t="s">
        <v>27</v>
      </c>
      <c r="F3670" s="2">
        <v>-28000000</v>
      </c>
      <c r="G3670" s="1">
        <f>D3670/$C$3</f>
        <v>-17.556347479331826</v>
      </c>
      <c r="H3670" s="1">
        <f>F3670/$C$3</f>
        <v>-0.2815450913065814</v>
      </c>
      <c r="I3670" s="1">
        <f>$B$3/G3670</f>
        <v>-0.37764119261168383</v>
      </c>
      <c r="J3670" s="1">
        <f>$B$3/H3670</f>
        <v>-23.548625796428571</v>
      </c>
      <c r="K3670" s="4">
        <v>8854000000</v>
      </c>
      <c r="L3670" s="4">
        <v>4696000000</v>
      </c>
      <c r="M3670" s="1">
        <f>(K3670-L3670)/C3670</f>
        <v>16.760587225191671</v>
      </c>
      <c r="N3670" s="1">
        <f>B3670/M3670</f>
        <v>0.19450392496392493</v>
      </c>
      <c r="O3670" s="4">
        <v>4158000000</v>
      </c>
      <c r="P3670" s="1">
        <f>F3670/O3670*100</f>
        <v>-0.67340067340067333</v>
      </c>
      <c r="Q3670" s="1">
        <f>D3670/O3670*100</f>
        <v>-41.99134199134199</v>
      </c>
      <c r="R3670" s="1">
        <f>B3670/S3670</f>
        <v>-4.6320006872852232E-2</v>
      </c>
      <c r="S3670" s="1">
        <f>($O3670+$O3670*($Q3670-$C$1)/$C$1)/$C3670</f>
        <v>-70.379955014874113</v>
      </c>
      <c r="T3670" s="1">
        <f>($O3670+$O3670*($Q3670+T$2-$C$1)/$C$1)/$C3670</f>
        <v>-67.027837569835782</v>
      </c>
      <c r="U3670" s="1">
        <f>($O3670+$O3670*($Q3670+U$2-$C$1)/$C$1)/$C3670</f>
        <v>-68.703896292354941</v>
      </c>
      <c r="V3670" s="1">
        <f>($O3670+$O3670*($Q3670+V$2-$C$1)/$C$1)/$C3670</f>
        <v>-70.379955014874113</v>
      </c>
      <c r="AA3670"/>
      <c r="AB3670"/>
    </row>
    <row r="3671" spans="1:28" hidden="1" x14ac:dyDescent="0.2">
      <c r="A3671" t="s">
        <v>3764</v>
      </c>
      <c r="B3671" s="5">
        <v>7.98</v>
      </c>
      <c r="C3671" s="2">
        <v>53868925</v>
      </c>
      <c r="D3671" s="2">
        <v>1.39</v>
      </c>
      <c r="E3671" t="s">
        <v>27</v>
      </c>
      <c r="F3671" s="2">
        <v>-12000000</v>
      </c>
      <c r="G3671" s="1">
        <f>D3671/$C$3</f>
        <v>1.3976702747005289E-8</v>
      </c>
      <c r="H3671" s="1">
        <f>F3671/$C$3</f>
        <v>-0.12066218198853489</v>
      </c>
      <c r="I3671" s="1">
        <f>$B$3/G3671</f>
        <v>474360807.41007197</v>
      </c>
      <c r="J3671" s="1">
        <f>$B$3/H3671</f>
        <v>-54.946793524999997</v>
      </c>
      <c r="K3671" s="4">
        <v>1066000000</v>
      </c>
      <c r="L3671" s="3">
        <v>666000000</v>
      </c>
      <c r="M3671" s="1">
        <f>(K3671-L3671)/C3671</f>
        <v>7.4254312667275242</v>
      </c>
      <c r="N3671" s="1">
        <f>B3671/M3671</f>
        <v>1.0746850537500001</v>
      </c>
      <c r="O3671" s="3">
        <v>400000000</v>
      </c>
      <c r="P3671" s="1">
        <f>F3671/O3671*100</f>
        <v>-3</v>
      </c>
      <c r="Q3671" s="1">
        <f>D3671/O3671*100</f>
        <v>3.4749999999999996E-7</v>
      </c>
      <c r="R3671" s="1">
        <f>B3671/S3671</f>
        <v>30926188.650168188</v>
      </c>
      <c r="S3671" s="1">
        <f>($O3671+$O3671*($Q3671-$C$1)/$C$1)/$C3671</f>
        <v>2.5803373607619129E-7</v>
      </c>
      <c r="T3671" s="1">
        <f>($O3671+$O3671*($Q3671+T$2-$C$1)/$C$1)/$C3671</f>
        <v>1.4850865113792409</v>
      </c>
      <c r="U3671" s="1">
        <f>($O3671+$O3671*($Q3671+U$2-$C$1)/$C$1)/$C3671</f>
        <v>0.74254338470648851</v>
      </c>
      <c r="V3671" s="1">
        <f>($O3671+$O3671*($Q3671+V$2-$C$1)/$C$1)/$C3671</f>
        <v>2.5803373607619129E-7</v>
      </c>
      <c r="AA3671"/>
      <c r="AB3671"/>
    </row>
    <row r="3672" spans="1:28" hidden="1" x14ac:dyDescent="0.2">
      <c r="A3672" t="s">
        <v>3765</v>
      </c>
      <c r="B3672" s="5">
        <v>42.01</v>
      </c>
      <c r="C3672" s="2">
        <v>803229</v>
      </c>
      <c r="D3672" s="2">
        <v>-36000000</v>
      </c>
      <c r="E3672" t="s">
        <v>27</v>
      </c>
      <c r="F3672" s="2">
        <v>-10000000</v>
      </c>
      <c r="G3672" s="1">
        <f>D3672/$C$3</f>
        <v>-0.36198654596560464</v>
      </c>
      <c r="H3672" s="1">
        <f>F3672/$C$3</f>
        <v>-0.10055181832377906</v>
      </c>
      <c r="I3672" s="1">
        <f>$B$3/G3672</f>
        <v>-18.315597841666666</v>
      </c>
      <c r="J3672" s="1">
        <f>$B$3/H3672</f>
        <v>-65.936152230000005</v>
      </c>
      <c r="K3672" s="3">
        <v>58000000</v>
      </c>
      <c r="L3672" s="3">
        <v>183000000</v>
      </c>
      <c r="M3672" s="1">
        <f>(K3672-L3672)/C3672</f>
        <v>-155.62187122227908</v>
      </c>
      <c r="N3672" s="1">
        <f>B3672/M3672</f>
        <v>-0.26994920231999997</v>
      </c>
      <c r="O3672" s="3">
        <v>-125000000</v>
      </c>
      <c r="P3672" s="1">
        <f>F3672/O3672*100</f>
        <v>8</v>
      </c>
      <c r="Q3672" s="1">
        <f>D3672/O3672*100</f>
        <v>28.799999999999997</v>
      </c>
      <c r="R3672" s="1">
        <f>B3672/S3672</f>
        <v>-9.3732361916666673E-2</v>
      </c>
      <c r="S3672" s="1">
        <f>($O3672+$O3672*($Q3672-$C$1)/$C$1)/$C3672</f>
        <v>-448.19098912016369</v>
      </c>
      <c r="T3672" s="1">
        <f>($O3672+$O3672*($Q3672+T$2-$C$1)/$C$1)/$C3672</f>
        <v>-479.31536336461949</v>
      </c>
      <c r="U3672" s="1">
        <f>($O3672+$O3672*($Q3672+U$2-$C$1)/$C$1)/$C3672</f>
        <v>-463.75317624239159</v>
      </c>
      <c r="V3672" s="1">
        <f>($O3672+$O3672*($Q3672+V$2-$C$1)/$C$1)/$C3672</f>
        <v>-448.19098912016369</v>
      </c>
      <c r="AA3672"/>
      <c r="AB3672"/>
    </row>
    <row r="3673" spans="1:28" hidden="1" x14ac:dyDescent="0.2">
      <c r="A3673" t="s">
        <v>3766</v>
      </c>
      <c r="B3673" s="5">
        <v>62.26</v>
      </c>
      <c r="C3673" s="2">
        <v>49020449</v>
      </c>
      <c r="D3673" s="2">
        <v>-56000000</v>
      </c>
      <c r="E3673" t="s">
        <v>27</v>
      </c>
      <c r="F3673" s="2">
        <v>-14000000</v>
      </c>
      <c r="G3673" s="1">
        <f>D3673/$C$3</f>
        <v>-0.56309018261316279</v>
      </c>
      <c r="H3673" s="1">
        <f>F3673/$C$3</f>
        <v>-0.1407725456532907</v>
      </c>
      <c r="I3673" s="1">
        <f>$B$3/G3673</f>
        <v>-11.774312898214285</v>
      </c>
      <c r="J3673" s="1">
        <f>$B$3/H3673</f>
        <v>-47.097251592857141</v>
      </c>
      <c r="K3673" s="3">
        <v>627000000</v>
      </c>
      <c r="L3673" s="3">
        <v>540000000</v>
      </c>
      <c r="M3673" s="1">
        <f>(K3673-L3673)/C3673</f>
        <v>1.7747695456645043</v>
      </c>
      <c r="N3673" s="1">
        <f>B3673/M3673</f>
        <v>35.080610974022989</v>
      </c>
      <c r="O3673" s="3">
        <v>86000000</v>
      </c>
      <c r="P3673" s="1">
        <f>F3673/O3673*100</f>
        <v>-16.279069767441861</v>
      </c>
      <c r="Q3673" s="1">
        <f>D3673/O3673*100</f>
        <v>-65.116279069767444</v>
      </c>
      <c r="R3673" s="1">
        <f>B3673/S3673</f>
        <v>-5.4500234906071432</v>
      </c>
      <c r="S3673" s="1">
        <f>($O3673+$O3673*($Q3673-$C$1)/$C$1)/$C3673</f>
        <v>-11.42380397209336</v>
      </c>
      <c r="T3673" s="1">
        <f>($O3673+$O3673*($Q3673+T$2-$C$1)/$C$1)/$C3673</f>
        <v>-11.072929992950494</v>
      </c>
      <c r="U3673" s="1">
        <f>($O3673+$O3673*($Q3673+U$2-$C$1)/$C$1)/$C3673</f>
        <v>-11.248366982521926</v>
      </c>
      <c r="V3673" s="1">
        <f>($O3673+$O3673*($Q3673+V$2-$C$1)/$C$1)/$C3673</f>
        <v>-11.42380397209336</v>
      </c>
      <c r="AA3673"/>
      <c r="AB3673"/>
    </row>
    <row r="3674" spans="1:28" hidden="1" x14ac:dyDescent="0.2">
      <c r="A3674" t="s">
        <v>3767</v>
      </c>
      <c r="B3674" s="5">
        <v>16.62</v>
      </c>
      <c r="C3674" s="2">
        <v>44836000</v>
      </c>
      <c r="D3674" s="2" t="s">
        <v>41</v>
      </c>
      <c r="E3674" t="s">
        <v>42</v>
      </c>
      <c r="F3674" s="2">
        <v>47000000</v>
      </c>
      <c r="G3674" s="1" t="e">
        <f>D3674/$C$3</f>
        <v>#VALUE!</v>
      </c>
      <c r="H3674" s="1">
        <f>F3674/$C$3</f>
        <v>0.47259354612176163</v>
      </c>
      <c r="I3674" s="1" t="e">
        <f>$B$3/G3674</f>
        <v>#VALUE!</v>
      </c>
      <c r="J3674" s="1">
        <f>$B$3/H3674</f>
        <v>14.028968559574468</v>
      </c>
      <c r="K3674" s="4">
        <v>1306000000</v>
      </c>
      <c r="L3674" s="3">
        <v>191000000</v>
      </c>
      <c r="M3674" s="1">
        <f>(K3674-L3674)/C3674</f>
        <v>24.868409313944152</v>
      </c>
      <c r="N3674" s="1">
        <f>B3674/M3674</f>
        <v>0.66831777578475338</v>
      </c>
      <c r="O3674" s="3">
        <v>741000000</v>
      </c>
      <c r="P3674" s="1">
        <f>F3674/O3674*100</f>
        <v>6.3427800269905532</v>
      </c>
      <c r="Q3674" s="1" t="e">
        <f>D3674/O3674*100</f>
        <v>#VALUE!</v>
      </c>
      <c r="R3674" s="1" t="e">
        <f>B3674/S3674</f>
        <v>#VALUE!</v>
      </c>
      <c r="S3674" s="1" t="e">
        <f>($O3674+$O3674*($Q3674-$C$1)/$C$1)/$C3674</f>
        <v>#VALUE!</v>
      </c>
      <c r="T3674" s="1" t="e">
        <f>($O3674+$O3674*($Q3674+T$2-$C$1)/$C$1)/$C3674</f>
        <v>#VALUE!</v>
      </c>
      <c r="U3674" s="1" t="e">
        <f>($O3674+$O3674*($Q3674+U$2-$C$1)/$C$1)/$C3674</f>
        <v>#VALUE!</v>
      </c>
      <c r="V3674" s="1" t="e">
        <f>($O3674+$O3674*($Q3674+V$2-$C$1)/$C$1)/$C3674</f>
        <v>#VALUE!</v>
      </c>
      <c r="AA3674"/>
      <c r="AB3674"/>
    </row>
    <row r="3675" spans="1:28" hidden="1" x14ac:dyDescent="0.2">
      <c r="A3675" t="s">
        <v>3768</v>
      </c>
      <c r="B3675" s="5">
        <v>90.42</v>
      </c>
      <c r="C3675" s="2">
        <v>141600000</v>
      </c>
      <c r="D3675" s="2">
        <v>1034000000</v>
      </c>
      <c r="E3675" t="s">
        <v>114</v>
      </c>
      <c r="F3675" s="2">
        <v>265000000</v>
      </c>
      <c r="G3675" s="1">
        <f>D3675/$C$3</f>
        <v>10.397058014678755</v>
      </c>
      <c r="H3675" s="1">
        <f>F3675/$C$3</f>
        <v>2.6646231855801452</v>
      </c>
      <c r="I3675" s="1">
        <f>$B$3/G3675</f>
        <v>0.63768038907156677</v>
      </c>
      <c r="J3675" s="1">
        <f>$B$3/H3675</f>
        <v>2.4881566879245285</v>
      </c>
      <c r="K3675" s="4">
        <v>38830000000</v>
      </c>
      <c r="L3675" s="4">
        <v>32187000000</v>
      </c>
      <c r="M3675" s="1">
        <f>(K3675-L3675)/C3675</f>
        <v>46.913841807909606</v>
      </c>
      <c r="N3675" s="1">
        <f>B3675/M3675</f>
        <v>1.9273629384314315</v>
      </c>
      <c r="O3675" s="4">
        <v>6581000000</v>
      </c>
      <c r="P3675" s="1">
        <f>F3675/O3675*100</f>
        <v>4.0267436559793346</v>
      </c>
      <c r="Q3675" s="1">
        <f>D3675/O3675*100</f>
        <v>15.711897887858989</v>
      </c>
      <c r="R3675" s="1">
        <f>B3675/S3675</f>
        <v>1.2382468085106384</v>
      </c>
      <c r="S3675" s="1">
        <f>($O3675+$O3675*($Q3675-$C$1)/$C$1)/$C3675</f>
        <v>73.022598870056498</v>
      </c>
      <c r="T3675" s="1">
        <f>($O3675+$O3675*($Q3675+T$2-$C$1)/$C$1)/$C3675</f>
        <v>82.317796610169495</v>
      </c>
      <c r="U3675" s="1">
        <f>($O3675+$O3675*($Q3675+U$2-$C$1)/$C$1)/$C3675</f>
        <v>77.670197740112997</v>
      </c>
      <c r="V3675" s="1">
        <f>($O3675+$O3675*($Q3675+V$2-$C$1)/$C$1)/$C3675</f>
        <v>73.022598870056498</v>
      </c>
      <c r="AA3675"/>
      <c r="AB3675"/>
    </row>
    <row r="3676" spans="1:28" hidden="1" x14ac:dyDescent="0.2">
      <c r="A3676" t="s">
        <v>3769</v>
      </c>
      <c r="B3676" s="5">
        <v>34.03</v>
      </c>
      <c r="C3676" s="2">
        <v>35927047</v>
      </c>
      <c r="D3676" s="2">
        <v>52000000</v>
      </c>
      <c r="E3676" t="s">
        <v>275</v>
      </c>
      <c r="F3676" s="2">
        <v>10000000</v>
      </c>
      <c r="G3676" s="1">
        <f>D3676/$C$3</f>
        <v>0.52286945528365114</v>
      </c>
      <c r="H3676" s="1">
        <f>F3676/$C$3</f>
        <v>0.10055181832377906</v>
      </c>
      <c r="I3676" s="1">
        <f>$B$3/G3676</f>
        <v>12.680029275000001</v>
      </c>
      <c r="J3676" s="1">
        <f>$B$3/H3676</f>
        <v>65.936152230000005</v>
      </c>
      <c r="K3676" s="3">
        <v>372000000</v>
      </c>
      <c r="L3676" s="3">
        <v>56000000</v>
      </c>
      <c r="M3676" s="1">
        <f>(K3676-L3676)/C3676</f>
        <v>8.7956018205448387</v>
      </c>
      <c r="N3676" s="1">
        <f>B3676/M3676</f>
        <v>3.868979143702532</v>
      </c>
      <c r="O3676" s="3">
        <v>316000000</v>
      </c>
      <c r="P3676" s="1">
        <f>F3676/O3676*100</f>
        <v>3.1645569620253164</v>
      </c>
      <c r="Q3676" s="1">
        <f>D3676/O3676*100</f>
        <v>16.455696202531644</v>
      </c>
      <c r="R3676" s="1">
        <f>B3676/S3676</f>
        <v>2.3511488642500002</v>
      </c>
      <c r="S3676" s="1">
        <f>($O3676+$O3676*($Q3676-$C$1)/$C$1)/$C3676</f>
        <v>14.473775147732013</v>
      </c>
      <c r="T3676" s="1">
        <f>($O3676+$O3676*($Q3676+T$2-$C$1)/$C$1)/$C3676</f>
        <v>16.232895511840983</v>
      </c>
      <c r="U3676" s="1">
        <f>($O3676+$O3676*($Q3676+U$2-$C$1)/$C$1)/$C3676</f>
        <v>15.353335329786498</v>
      </c>
      <c r="V3676" s="1">
        <f>($O3676+$O3676*($Q3676+V$2-$C$1)/$C$1)/$C3676</f>
        <v>14.473775147732013</v>
      </c>
      <c r="AA3676"/>
      <c r="AB3676"/>
    </row>
    <row r="3677" spans="1:28" hidden="1" x14ac:dyDescent="0.2">
      <c r="A3677" t="s">
        <v>3770</v>
      </c>
      <c r="B3677" s="5">
        <v>1.58</v>
      </c>
      <c r="C3677" s="2">
        <v>15924000</v>
      </c>
      <c r="D3677" s="2">
        <v>-0.75</v>
      </c>
      <c r="E3677" t="s">
        <v>30</v>
      </c>
      <c r="F3677" s="2">
        <v>0.24</v>
      </c>
      <c r="G3677" s="1">
        <f>D3677/$C$3</f>
        <v>-7.5413863742834298E-9</v>
      </c>
      <c r="H3677" s="1">
        <f>F3677/$C$3</f>
        <v>2.4132436397706976E-9</v>
      </c>
      <c r="I3677" s="1">
        <f>$B$3/G3677</f>
        <v>-879148696.39999998</v>
      </c>
      <c r="J3677" s="1">
        <f>$B$3/H3677</f>
        <v>2747339676.25</v>
      </c>
      <c r="K3677" s="3">
        <v>13000000</v>
      </c>
      <c r="L3677" s="3">
        <v>9000000</v>
      </c>
      <c r="M3677" s="1">
        <f>(K3677-L3677)/C3677</f>
        <v>0.25119316754584275</v>
      </c>
      <c r="N3677" s="1">
        <f>B3677/M3677</f>
        <v>6.2899799999999999</v>
      </c>
      <c r="O3677" s="3">
        <v>5000000</v>
      </c>
      <c r="P3677" s="1">
        <f>F3677/O3677*100</f>
        <v>4.7999999999999998E-6</v>
      </c>
      <c r="Q3677" s="1">
        <f>D3677/O3677*100</f>
        <v>-1.4999999999999999E-5</v>
      </c>
      <c r="R3677" s="1">
        <f>B3677/S3677</f>
        <v>-3354656</v>
      </c>
      <c r="S3677" s="1">
        <f>($O3677+$O3677*($Q3677-$C$1)/$C$1)/$C3677</f>
        <v>-4.7098718914845515E-7</v>
      </c>
      <c r="T3677" s="1">
        <f>($O3677+$O3677*($Q3677+T$2-$C$1)/$C$1)/$C3677</f>
        <v>6.2797820899271536E-2</v>
      </c>
      <c r="U3677" s="1">
        <f>($O3677+$O3677*($Q3677+U$2-$C$1)/$C$1)/$C3677</f>
        <v>3.1398674956041199E-2</v>
      </c>
      <c r="V3677" s="1">
        <f>($O3677+$O3677*($Q3677+V$2-$C$1)/$C$1)/$C3677</f>
        <v>-4.7098718914845515E-7</v>
      </c>
      <c r="AA3677"/>
      <c r="AB3677"/>
    </row>
    <row r="3678" spans="1:28" hidden="1" x14ac:dyDescent="0.2">
      <c r="A3678" t="s">
        <v>2954</v>
      </c>
      <c r="B3678" s="5">
        <v>18.55</v>
      </c>
      <c r="C3678" s="2">
        <v>28744953</v>
      </c>
      <c r="D3678" s="2">
        <v>63000000</v>
      </c>
      <c r="E3678" t="s">
        <v>27</v>
      </c>
      <c r="F3678" s="2">
        <v>20000000</v>
      </c>
      <c r="G3678" s="1">
        <f>D3678/$C$3</f>
        <v>0.63347645543980813</v>
      </c>
      <c r="H3678" s="1">
        <f>F3678/$C$3</f>
        <v>0.20110363664755812</v>
      </c>
      <c r="I3678" s="1">
        <f>$B$3/G3678</f>
        <v>10.46605590952381</v>
      </c>
      <c r="J3678" s="1">
        <f>$B$3/H3678</f>
        <v>32.968076115000002</v>
      </c>
      <c r="K3678" s="2">
        <v>6337000000</v>
      </c>
      <c r="L3678" s="2">
        <v>5708000000</v>
      </c>
      <c r="M3678" s="1">
        <f>(K3678-L3678)/C3678</f>
        <v>21.882102225041034</v>
      </c>
      <c r="N3678" s="1">
        <f>B3678/M3678</f>
        <v>0.84772476653418138</v>
      </c>
      <c r="O3678" s="2">
        <v>629000000</v>
      </c>
      <c r="P3678" s="1">
        <f>F3678/O3678*100</f>
        <v>3.1796502384737675</v>
      </c>
      <c r="Q3678" s="1">
        <f>D3678/O3678*100</f>
        <v>10.01589825119237</v>
      </c>
      <c r="R3678" s="1">
        <f>B3678/S3678</f>
        <v>0.84637917166666654</v>
      </c>
      <c r="S3678" s="1">
        <f>($O3678+$O3678*($Q3678-$C$1)/$C$1)/$C3678</f>
        <v>21.916890940820121</v>
      </c>
      <c r="T3678" s="1">
        <f>($O3678+$O3678*($Q3678+T$2-$C$1)/$C$1)/$C3678</f>
        <v>26.293311385828328</v>
      </c>
      <c r="U3678" s="1">
        <f>($O3678+$O3678*($Q3678+U$2-$C$1)/$C$1)/$C3678</f>
        <v>24.105101163324225</v>
      </c>
      <c r="V3678" s="1">
        <f>($O3678+$O3678*($Q3678+V$2-$C$1)/$C$1)/$C3678</f>
        <v>21.916890940820121</v>
      </c>
      <c r="AA3678"/>
      <c r="AB3678"/>
    </row>
    <row r="3679" spans="1:28" hidden="1" x14ac:dyDescent="0.2">
      <c r="A3679" t="s">
        <v>3772</v>
      </c>
      <c r="B3679" s="5">
        <v>31.56</v>
      </c>
      <c r="C3679" s="2">
        <v>129630052</v>
      </c>
      <c r="D3679" s="2">
        <v>102000000</v>
      </c>
      <c r="E3679" t="s">
        <v>27</v>
      </c>
      <c r="F3679" s="2">
        <v>-0.43</v>
      </c>
      <c r="G3679" s="1">
        <f>D3679/$C$3</f>
        <v>1.0256285469025466</v>
      </c>
      <c r="H3679" s="1">
        <f>F3679/$C$3</f>
        <v>-4.3237281879224994E-9</v>
      </c>
      <c r="I3679" s="1">
        <f>$B$3/G3679</f>
        <v>6.4643286499999997</v>
      </c>
      <c r="J3679" s="1">
        <f>$B$3/H3679</f>
        <v>-1533398889.0697675</v>
      </c>
      <c r="K3679" s="4">
        <v>2767000000</v>
      </c>
      <c r="L3679" s="4">
        <v>1251000000</v>
      </c>
      <c r="M3679" s="1">
        <f>(K3679-L3679)/C3679</f>
        <v>11.694819037795341</v>
      </c>
      <c r="N3679" s="1">
        <f>B3679/M3679</f>
        <v>2.6986308978364115</v>
      </c>
      <c r="O3679" s="4">
        <v>1425000000</v>
      </c>
      <c r="P3679" s="1">
        <f>F3679/O3679*100</f>
        <v>-3.0175438596491227E-8</v>
      </c>
      <c r="Q3679" s="1">
        <f>D3679/O3679*100</f>
        <v>7.1578947368421044</v>
      </c>
      <c r="R3679" s="1">
        <f>B3679/S3679</f>
        <v>4.0109063148235293</v>
      </c>
      <c r="S3679" s="1">
        <f>($O3679+$O3679*($Q3679-$C$1)/$C$1)/$C3679</f>
        <v>7.8685457906010861</v>
      </c>
      <c r="T3679" s="1">
        <f>($O3679+$O3679*($Q3679+T$2-$C$1)/$C$1)/$C3679</f>
        <v>10.067110055621979</v>
      </c>
      <c r="U3679" s="1">
        <f>($O3679+$O3679*($Q3679+U$2-$C$1)/$C$1)/$C3679</f>
        <v>8.9678279231115301</v>
      </c>
      <c r="V3679" s="1">
        <f>($O3679+$O3679*($Q3679+V$2-$C$1)/$C$1)/$C3679</f>
        <v>7.8685457906010861</v>
      </c>
      <c r="AA3679"/>
      <c r="AB3679"/>
    </row>
    <row r="3680" spans="1:28" hidden="1" x14ac:dyDescent="0.2">
      <c r="A3680" t="s">
        <v>3773</v>
      </c>
      <c r="B3680" s="5">
        <v>231.24</v>
      </c>
      <c r="C3680" s="2">
        <v>278534000</v>
      </c>
      <c r="D3680" s="2">
        <v>2909000000</v>
      </c>
      <c r="E3680" t="s">
        <v>27</v>
      </c>
      <c r="F3680" s="2">
        <v>860000000</v>
      </c>
      <c r="G3680" s="1">
        <f>D3680/$C$3</f>
        <v>29.250523950387329</v>
      </c>
      <c r="H3680" s="1">
        <f>F3680/$C$3</f>
        <v>8.6474563758449996</v>
      </c>
      <c r="I3680" s="1">
        <f>$B$3/G3680</f>
        <v>0.22666260649707803</v>
      </c>
      <c r="J3680" s="1">
        <f>$B$3/H3680</f>
        <v>0.7666994445348837</v>
      </c>
      <c r="K3680" s="4">
        <v>32817000000</v>
      </c>
      <c r="L3680" s="4">
        <v>19835000000</v>
      </c>
      <c r="M3680" s="1">
        <f>(K3680-L3680)/C3680</f>
        <v>46.608313527253408</v>
      </c>
      <c r="N3680" s="1">
        <f>B3680/M3680</f>
        <v>4.9613466461254045</v>
      </c>
      <c r="O3680" s="4">
        <v>12982000000</v>
      </c>
      <c r="P3680" s="1">
        <f>F3680/O3680*100</f>
        <v>6.6245570790325061</v>
      </c>
      <c r="Q3680" s="1">
        <f>D3680/O3680*100</f>
        <v>22.407949468494838</v>
      </c>
      <c r="R3680" s="1">
        <f>B3680/S3680</f>
        <v>2.2141011399106221</v>
      </c>
      <c r="S3680" s="1">
        <f>($O3680+$O3680*($Q3680-$C$1)/$C$1)/$C3680</f>
        <v>104.43967343304588</v>
      </c>
      <c r="T3680" s="1">
        <f>($O3680+$O3680*($Q3680+T$2-$C$1)/$C$1)/$C3680</f>
        <v>113.76133613849656</v>
      </c>
      <c r="U3680" s="1">
        <f>($O3680+$O3680*($Q3680+U$2-$C$1)/$C$1)/$C3680</f>
        <v>109.10050478577122</v>
      </c>
      <c r="V3680" s="1">
        <f>($O3680+$O3680*($Q3680+V$2-$C$1)/$C$1)/$C3680</f>
        <v>104.43967343304588</v>
      </c>
      <c r="AA3680"/>
      <c r="AB3680"/>
    </row>
    <row r="3681" spans="1:29" hidden="1" x14ac:dyDescent="0.2">
      <c r="A3681" t="s">
        <v>3774</v>
      </c>
      <c r="B3681" s="5">
        <v>162.58000000000001</v>
      </c>
      <c r="C3681" s="2">
        <v>24905173</v>
      </c>
      <c r="D3681" s="2">
        <v>105000000</v>
      </c>
      <c r="E3681" t="s">
        <v>718</v>
      </c>
      <c r="F3681" s="2">
        <v>31000000</v>
      </c>
      <c r="G3681" s="1">
        <f>D3681/$C$3</f>
        <v>1.0557940923996803</v>
      </c>
      <c r="H3681" s="1">
        <f>F3681/$C$3</f>
        <v>0.31171063680371514</v>
      </c>
      <c r="I3681" s="1">
        <f>$B$3/G3681</f>
        <v>6.2796335457142858</v>
      </c>
      <c r="J3681" s="1">
        <f>$B$3/H3681</f>
        <v>21.269726525806451</v>
      </c>
      <c r="K3681" s="4">
        <v>1247000000</v>
      </c>
      <c r="L3681" s="3">
        <v>205000000</v>
      </c>
      <c r="M3681" s="1">
        <f>(K3681-L3681)/C3681</f>
        <v>41.838697526815011</v>
      </c>
      <c r="N3681" s="1">
        <f>B3681/M3681</f>
        <v>3.8858762248944343</v>
      </c>
      <c r="O3681" s="4">
        <v>1042000000</v>
      </c>
      <c r="P3681" s="1">
        <f>F3681/O3681*100</f>
        <v>2.9750479846449136</v>
      </c>
      <c r="Q3681" s="1">
        <f>D3681/O3681*100</f>
        <v>10.076775431861803</v>
      </c>
      <c r="R3681" s="1">
        <f>B3681/S3681</f>
        <v>3.8562695488952388</v>
      </c>
      <c r="S3681" s="1">
        <f>($O3681+$O3681*($Q3681-$C$1)/$C$1)/$C3681</f>
        <v>42.159915933930669</v>
      </c>
      <c r="T3681" s="1">
        <f>($O3681+$O3681*($Q3681+T$2-$C$1)/$C$1)/$C3681</f>
        <v>50.527655439293667</v>
      </c>
      <c r="U3681" s="1">
        <f>($O3681+$O3681*($Q3681+U$2-$C$1)/$C$1)/$C3681</f>
        <v>46.343785686612165</v>
      </c>
      <c r="V3681" s="1">
        <f>($O3681+$O3681*($Q3681+V$2-$C$1)/$C$1)/$C3681</f>
        <v>42.159915933930669</v>
      </c>
      <c r="AA3681"/>
      <c r="AB3681"/>
    </row>
    <row r="3682" spans="1:29" hidden="1" x14ac:dyDescent="0.2">
      <c r="A3682" t="s">
        <v>3775</v>
      </c>
      <c r="B3682" s="5">
        <v>2.79</v>
      </c>
      <c r="C3682" s="2">
        <v>12955847</v>
      </c>
      <c r="D3682" s="2">
        <v>3000000</v>
      </c>
      <c r="E3682" t="s">
        <v>143</v>
      </c>
      <c r="F3682" s="2">
        <v>0.34</v>
      </c>
      <c r="G3682" s="1">
        <f>D3682/$C$3</f>
        <v>3.0165545497133722E-2</v>
      </c>
      <c r="H3682" s="1">
        <f>F3682/$C$3</f>
        <v>3.4187618230084887E-9</v>
      </c>
      <c r="I3682" s="1">
        <f>$B$3/G3682</f>
        <v>219.78717409999999</v>
      </c>
      <c r="J3682" s="1">
        <f>$B$3/H3682</f>
        <v>1939298594.9999998</v>
      </c>
      <c r="K3682" s="3">
        <v>92000000</v>
      </c>
      <c r="L3682" s="3">
        <v>61000000</v>
      </c>
      <c r="M3682" s="1">
        <f>(K3682-L3682)/C3682</f>
        <v>2.3927420569261124</v>
      </c>
      <c r="N3682" s="1">
        <f>B3682/M3682</f>
        <v>1.1660262299999999</v>
      </c>
      <c r="O3682" s="3">
        <v>31000000</v>
      </c>
      <c r="P3682" s="1">
        <f>F3682/O3682*100</f>
        <v>1.096774193548387E-6</v>
      </c>
      <c r="Q3682" s="1">
        <f>D3682/O3682*100</f>
        <v>9.67741935483871</v>
      </c>
      <c r="R3682" s="1">
        <f>B3682/S3682</f>
        <v>1.2048937710000001</v>
      </c>
      <c r="S3682" s="1">
        <f>($O3682+$O3682*($Q3682-$C$1)/$C$1)/$C3682</f>
        <v>2.3155568292833344</v>
      </c>
      <c r="T3682" s="1">
        <f>($O3682+$O3682*($Q3682+T$2-$C$1)/$C$1)/$C3682</f>
        <v>2.7941052406685567</v>
      </c>
      <c r="U3682" s="1">
        <f>($O3682+$O3682*($Q3682+U$2-$C$1)/$C$1)/$C3682</f>
        <v>2.5548310349759458</v>
      </c>
      <c r="V3682" s="1">
        <f>($O3682+$O3682*($Q3682+V$2-$C$1)/$C$1)/$C3682</f>
        <v>2.3155568292833344</v>
      </c>
      <c r="AA3682"/>
      <c r="AB3682"/>
    </row>
    <row r="3683" spans="1:29" hidden="1" x14ac:dyDescent="0.2">
      <c r="A3683" t="s">
        <v>1715</v>
      </c>
      <c r="B3683" s="5">
        <v>74.63</v>
      </c>
      <c r="C3683" s="2">
        <v>42789000</v>
      </c>
      <c r="D3683" s="2">
        <v>377000000</v>
      </c>
      <c r="E3683" t="s">
        <v>27</v>
      </c>
      <c r="F3683" s="2">
        <v>43000000</v>
      </c>
      <c r="G3683" s="1">
        <f>D3683/$C$3</f>
        <v>3.790803550806471</v>
      </c>
      <c r="H3683" s="1">
        <f>F3683/$C$3</f>
        <v>0.43237281879224998</v>
      </c>
      <c r="I3683" s="1">
        <f>$B$3/G3683</f>
        <v>1.7489695551724136</v>
      </c>
      <c r="J3683" s="1">
        <f>$B$3/H3683</f>
        <v>15.333988890697675</v>
      </c>
      <c r="K3683" s="2">
        <v>2211000000</v>
      </c>
      <c r="L3683" s="2">
        <v>1208000000</v>
      </c>
      <c r="M3683" s="1">
        <f>(K3683-L3683)/C3683</f>
        <v>23.440603893524038</v>
      </c>
      <c r="N3683" s="1">
        <f>B3683/M3683</f>
        <v>3.183791694915254</v>
      </c>
      <c r="O3683" s="2">
        <v>765000000</v>
      </c>
      <c r="P3683" s="1">
        <f>F3683/O3683*100</f>
        <v>5.620915032679739</v>
      </c>
      <c r="Q3683" s="1">
        <f>D3683/O3683*100</f>
        <v>49.281045751633989</v>
      </c>
      <c r="R3683" s="1">
        <f>B3683/S3683</f>
        <v>0.84704060212201571</v>
      </c>
      <c r="S3683" s="1">
        <f>($O3683+$O3683*($Q3683-$C$1)/$C$1)/$C3683</f>
        <v>88.106756409357558</v>
      </c>
      <c r="T3683" s="1">
        <f>($O3683+$O3683*($Q3683+T$2-$C$1)/$C$1)/$C3683</f>
        <v>91.682441749047669</v>
      </c>
      <c r="U3683" s="1">
        <f>($O3683+$O3683*($Q3683+U$2-$C$1)/$C$1)/$C3683</f>
        <v>89.894599079202607</v>
      </c>
      <c r="V3683" s="1">
        <f>($O3683+$O3683*($Q3683+V$2-$C$1)/$C$1)/$C3683</f>
        <v>88.106756409357558</v>
      </c>
      <c r="AA3683"/>
      <c r="AB3683"/>
    </row>
    <row r="3684" spans="1:29" hidden="1" x14ac:dyDescent="0.2">
      <c r="A3684" t="s">
        <v>3777</v>
      </c>
      <c r="B3684" s="5">
        <v>20.100000000000001</v>
      </c>
      <c r="C3684" s="2">
        <v>20110203</v>
      </c>
      <c r="D3684" s="2">
        <v>36000000</v>
      </c>
      <c r="E3684" t="s">
        <v>27</v>
      </c>
      <c r="F3684" s="2">
        <v>8000000</v>
      </c>
      <c r="G3684" s="1">
        <f>D3684/$C$3</f>
        <v>0.36198654596560464</v>
      </c>
      <c r="H3684" s="1">
        <f>F3684/$C$3</f>
        <v>8.0441454659023248E-2</v>
      </c>
      <c r="I3684" s="1">
        <f>$B$3/G3684</f>
        <v>18.315597841666666</v>
      </c>
      <c r="J3684" s="1">
        <f>$B$3/H3684</f>
        <v>82.420190287500006</v>
      </c>
      <c r="K3684" s="4">
        <v>2820000000</v>
      </c>
      <c r="L3684" s="4">
        <v>2421000000</v>
      </c>
      <c r="M3684" s="1">
        <f>(K3684-L3684)/C3684</f>
        <v>19.840674905171269</v>
      </c>
      <c r="N3684" s="1">
        <f>B3684/M3684</f>
        <v>1.0130703766917295</v>
      </c>
      <c r="O3684" s="3">
        <v>399000000</v>
      </c>
      <c r="P3684" s="1">
        <f>F3684/O3684*100</f>
        <v>2.0050125313283207</v>
      </c>
      <c r="Q3684" s="1">
        <f>D3684/O3684*100</f>
        <v>9.0225563909774422</v>
      </c>
      <c r="R3684" s="1">
        <f>B3684/S3684</f>
        <v>1.1228196675000002</v>
      </c>
      <c r="S3684" s="1">
        <f>($O3684+$O3684*($Q3684-$C$1)/$C$1)/$C3684</f>
        <v>17.901360816695881</v>
      </c>
      <c r="T3684" s="1">
        <f>($O3684+$O3684*($Q3684+T$2-$C$1)/$C$1)/$C3684</f>
        <v>21.869495797730135</v>
      </c>
      <c r="U3684" s="1">
        <f>($O3684+$O3684*($Q3684+U$2-$C$1)/$C$1)/$C3684</f>
        <v>19.885428307213008</v>
      </c>
      <c r="V3684" s="1">
        <f>($O3684+$O3684*($Q3684+V$2-$C$1)/$C$1)/$C3684</f>
        <v>17.901360816695881</v>
      </c>
      <c r="AA3684"/>
      <c r="AB3684"/>
    </row>
    <row r="3685" spans="1:29" hidden="1" x14ac:dyDescent="0.2">
      <c r="A3685" t="s">
        <v>3778</v>
      </c>
      <c r="B3685" s="5">
        <v>38.33</v>
      </c>
      <c r="C3685" s="2">
        <v>17840158</v>
      </c>
      <c r="D3685" s="2">
        <v>27000000</v>
      </c>
      <c r="E3685" t="s">
        <v>27</v>
      </c>
      <c r="F3685" s="2">
        <v>9000000</v>
      </c>
      <c r="G3685" s="1">
        <f>D3685/$C$3</f>
        <v>0.27148990947420348</v>
      </c>
      <c r="H3685" s="1">
        <f>F3685/$C$3</f>
        <v>9.0496636491401161E-2</v>
      </c>
      <c r="I3685" s="1">
        <f>$B$3/G3685</f>
        <v>24.420797122222222</v>
      </c>
      <c r="J3685" s="1">
        <f>$B$3/H3685</f>
        <v>73.262391366666662</v>
      </c>
      <c r="K3685" s="3">
        <v>532000000</v>
      </c>
      <c r="L3685" s="3">
        <v>431000000</v>
      </c>
      <c r="M3685" s="1">
        <f>(K3685-L3685)/C3685</f>
        <v>5.6613848375109681</v>
      </c>
      <c r="N3685" s="1">
        <f>B3685/M3685</f>
        <v>6.7704282786138617</v>
      </c>
      <c r="O3685" s="3">
        <v>495000000</v>
      </c>
      <c r="P3685" s="1">
        <f>F3685/O3685*100</f>
        <v>1.8181818181818181</v>
      </c>
      <c r="Q3685" s="1">
        <f>D3685/O3685*100</f>
        <v>5.4545454545454541</v>
      </c>
      <c r="R3685" s="1">
        <f>B3685/S3685</f>
        <v>2.5326416894074071</v>
      </c>
      <c r="S3685" s="1">
        <f>($O3685+$O3685*($Q3685-$C$1)/$C$1)/$C3685</f>
        <v>15.134395110177836</v>
      </c>
      <c r="T3685" s="1">
        <f>($O3685+$O3685*($Q3685+T$2-$C$1)/$C$1)/$C3685</f>
        <v>20.683673317243041</v>
      </c>
      <c r="U3685" s="1">
        <f>($O3685+$O3685*($Q3685+U$2-$C$1)/$C$1)/$C3685</f>
        <v>17.909034213710438</v>
      </c>
      <c r="V3685" s="1">
        <f>($O3685+$O3685*($Q3685+V$2-$C$1)/$C$1)/$C3685</f>
        <v>15.134395110177836</v>
      </c>
      <c r="AA3685"/>
      <c r="AB3685"/>
    </row>
    <row r="3686" spans="1:29" hidden="1" x14ac:dyDescent="0.2">
      <c r="A3686" t="s">
        <v>3779</v>
      </c>
      <c r="B3686" s="5">
        <v>23.91</v>
      </c>
      <c r="C3686" s="2">
        <v>0</v>
      </c>
      <c r="D3686" s="2" t="s">
        <v>41</v>
      </c>
      <c r="E3686" t="s">
        <v>42</v>
      </c>
      <c r="F3686" s="2" t="s">
        <v>41</v>
      </c>
      <c r="G3686" s="1" t="e">
        <f>D3686/$C$3</f>
        <v>#VALUE!</v>
      </c>
      <c r="H3686" s="1" t="e">
        <f>F3686/$C$3</f>
        <v>#VALUE!</v>
      </c>
      <c r="I3686" s="1" t="e">
        <f>$B$3/G3686</f>
        <v>#VALUE!</v>
      </c>
      <c r="J3686" s="1" t="e">
        <f>$B$3/H3686</f>
        <v>#VALUE!</v>
      </c>
      <c r="K3686" s="2" t="s">
        <v>41</v>
      </c>
      <c r="L3686" s="2" t="s">
        <v>41</v>
      </c>
      <c r="M3686" s="1" t="e">
        <f>(K3686-L3686)/C3686</f>
        <v>#VALUE!</v>
      </c>
      <c r="N3686" s="1" t="e">
        <f>B3686/M3686</f>
        <v>#VALUE!</v>
      </c>
      <c r="O3686" s="2" t="s">
        <v>41</v>
      </c>
      <c r="P3686" s="1" t="e">
        <f>F3686/O3686*100</f>
        <v>#VALUE!</v>
      </c>
      <c r="Q3686" s="1" t="e">
        <f>D3686/O3686*100</f>
        <v>#VALUE!</v>
      </c>
      <c r="R3686" s="1" t="e">
        <f>B3686/S3686</f>
        <v>#VALUE!</v>
      </c>
      <c r="S3686" s="1" t="e">
        <f>($O3686+$O3686*($Q3686-$C$1)/$C$1)/$C3686</f>
        <v>#VALUE!</v>
      </c>
      <c r="T3686" s="1" t="e">
        <f>($O3686+$O3686*($Q3686+T$2-$C$1)/$C$1)/$C3686</f>
        <v>#VALUE!</v>
      </c>
      <c r="U3686" s="1" t="e">
        <f>($O3686+$O3686*($Q3686+U$2-$C$1)/$C$1)/$C3686</f>
        <v>#VALUE!</v>
      </c>
      <c r="V3686" s="1" t="e">
        <f>($O3686+$O3686*($Q3686+V$2-$C$1)/$C$1)/$C3686</f>
        <v>#VALUE!</v>
      </c>
      <c r="AA3686"/>
      <c r="AB3686"/>
    </row>
    <row r="3687" spans="1:29" hidden="1" x14ac:dyDescent="0.2">
      <c r="A3687" t="s">
        <v>3780</v>
      </c>
      <c r="B3687" s="5">
        <v>10.27</v>
      </c>
      <c r="C3687" s="2">
        <v>22688230</v>
      </c>
      <c r="D3687" s="2">
        <v>14000000</v>
      </c>
      <c r="E3687" t="s">
        <v>27</v>
      </c>
      <c r="F3687" s="2">
        <v>0.9</v>
      </c>
      <c r="G3687" s="1">
        <f>D3687/$C$3</f>
        <v>0.1407725456532907</v>
      </c>
      <c r="H3687" s="1">
        <f>F3687/$C$3</f>
        <v>9.0496636491401171E-9</v>
      </c>
      <c r="I3687" s="1">
        <f>$B$3/G3687</f>
        <v>47.097251592857141</v>
      </c>
      <c r="J3687" s="1">
        <f>$B$3/H3687</f>
        <v>732623913.66666663</v>
      </c>
      <c r="K3687" s="3">
        <v>658000000</v>
      </c>
      <c r="L3687" s="3">
        <v>494000000</v>
      </c>
      <c r="M3687" s="1">
        <f>(K3687-L3687)/C3687</f>
        <v>7.2284175539475752</v>
      </c>
      <c r="N3687" s="1">
        <f>B3687/M3687</f>
        <v>1.4207812323170732</v>
      </c>
      <c r="O3687" s="3">
        <v>160000000</v>
      </c>
      <c r="P3687" s="1">
        <f>F3687/O3687*100</f>
        <v>5.6250000000000001E-7</v>
      </c>
      <c r="Q3687" s="1">
        <f>D3687/O3687*100</f>
        <v>8.75</v>
      </c>
      <c r="R3687" s="1">
        <f>B3687/S3687</f>
        <v>1.6643437292857142</v>
      </c>
      <c r="S3687" s="1">
        <f>($O3687+$O3687*($Q3687-$C$1)/$C$1)/$C3687</f>
        <v>6.1706003509308571</v>
      </c>
      <c r="T3687" s="1">
        <f>($O3687+$O3687*($Q3687+T$2-$C$1)/$C$1)/$C3687</f>
        <v>7.5810232882864819</v>
      </c>
      <c r="U3687" s="1">
        <f>($O3687+$O3687*($Q3687+U$2-$C$1)/$C$1)/$C3687</f>
        <v>6.8758118196086695</v>
      </c>
      <c r="V3687" s="1">
        <f>($O3687+$O3687*($Q3687+V$2-$C$1)/$C$1)/$C3687</f>
        <v>6.1706003509308571</v>
      </c>
      <c r="AA3687"/>
      <c r="AB3687"/>
    </row>
    <row r="3688" spans="1:29" hidden="1" x14ac:dyDescent="0.2">
      <c r="A3688" t="s">
        <v>3781</v>
      </c>
      <c r="B3688" s="5">
        <v>15.82</v>
      </c>
      <c r="C3688" s="2">
        <v>44467801</v>
      </c>
      <c r="D3688" s="2">
        <v>59000000</v>
      </c>
      <c r="E3688" t="s">
        <v>27</v>
      </c>
      <c r="F3688" s="2">
        <v>12000000</v>
      </c>
      <c r="G3688" s="1">
        <f>D3688/$C$3</f>
        <v>0.59325572811029648</v>
      </c>
      <c r="H3688" s="1">
        <f>F3688/$C$3</f>
        <v>0.12066218198853489</v>
      </c>
      <c r="I3688" s="1">
        <f>$B$3/G3688</f>
        <v>11.175619022033899</v>
      </c>
      <c r="J3688" s="1">
        <f>$B$3/H3688</f>
        <v>54.946793524999997</v>
      </c>
      <c r="K3688" s="4">
        <v>4123000000</v>
      </c>
      <c r="L3688" s="4">
        <v>3384000000</v>
      </c>
      <c r="M3688" s="1">
        <f>(K3688-L3688)/C3688</f>
        <v>16.618766464300766</v>
      </c>
      <c r="N3688" s="1">
        <f>B3688/M3688</f>
        <v>0.95193587526387002</v>
      </c>
      <c r="O3688" s="3">
        <v>720000000</v>
      </c>
      <c r="P3688" s="1">
        <f>F3688/O3688*100</f>
        <v>1.6666666666666667</v>
      </c>
      <c r="Q3688" s="1">
        <f>D3688/O3688*100</f>
        <v>8.1944444444444446</v>
      </c>
      <c r="R3688" s="1">
        <f>B3688/S3688</f>
        <v>1.1923400200338983</v>
      </c>
      <c r="S3688" s="1">
        <f>($O3688+$O3688*($Q3688-$C$1)/$C$1)/$C3688</f>
        <v>13.268027353095333</v>
      </c>
      <c r="T3688" s="1">
        <f>($O3688+$O3688*($Q3688+T$2-$C$1)/$C$1)/$C3688</f>
        <v>16.506325554528772</v>
      </c>
      <c r="U3688" s="1">
        <f>($O3688+$O3688*($Q3688+U$2-$C$1)/$C$1)/$C3688</f>
        <v>14.887176453812051</v>
      </c>
      <c r="V3688" s="1">
        <f>($O3688+$O3688*($Q3688+V$2-$C$1)/$C$1)/$C3688</f>
        <v>13.268027353095333</v>
      </c>
      <c r="AA3688"/>
      <c r="AB3688"/>
    </row>
    <row r="3689" spans="1:29" hidden="1" x14ac:dyDescent="0.2">
      <c r="A3689" t="s">
        <v>3782</v>
      </c>
      <c r="B3689" s="5">
        <v>1.5</v>
      </c>
      <c r="C3689" s="2">
        <v>38062000</v>
      </c>
      <c r="D3689" s="2">
        <v>-25000000</v>
      </c>
      <c r="E3689" t="s">
        <v>27</v>
      </c>
      <c r="F3689" s="2">
        <v>-6000000</v>
      </c>
      <c r="G3689" s="1">
        <f>D3689/$C$3</f>
        <v>-0.25137954580944766</v>
      </c>
      <c r="H3689" s="1">
        <f>F3689/$C$3</f>
        <v>-6.0331090994267443E-2</v>
      </c>
      <c r="I3689" s="1">
        <f>$B$3/G3689</f>
        <v>-26.374460892000002</v>
      </c>
      <c r="J3689" s="1">
        <f>$B$3/H3689</f>
        <v>-109.89358704999999</v>
      </c>
      <c r="K3689" s="3">
        <v>177000000</v>
      </c>
      <c r="L3689" s="3">
        <v>133000000</v>
      </c>
      <c r="M3689" s="1">
        <f>(K3689-L3689)/C3689</f>
        <v>1.1560086175187851</v>
      </c>
      <c r="N3689" s="1">
        <f>B3689/M3689</f>
        <v>1.2975681818181819</v>
      </c>
      <c r="O3689" s="3">
        <v>44000000</v>
      </c>
      <c r="P3689" s="1">
        <f>F3689/O3689*100</f>
        <v>-13.636363636363635</v>
      </c>
      <c r="Q3689" s="1">
        <f>D3689/O3689*100</f>
        <v>-56.81818181818182</v>
      </c>
      <c r="R3689" s="1">
        <f>B3689/S3689</f>
        <v>-0.22837199999999999</v>
      </c>
      <c r="S3689" s="1">
        <f>($O3689+$O3689*($Q3689-$C$1)/$C$1)/$C3689</f>
        <v>-6.5682307813567338</v>
      </c>
      <c r="T3689" s="1">
        <f>($O3689+$O3689*($Q3689+T$2-$C$1)/$C$1)/$C3689</f>
        <v>-6.3370290578529769</v>
      </c>
      <c r="U3689" s="1">
        <f>($O3689+$O3689*($Q3689+U$2-$C$1)/$C$1)/$C3689</f>
        <v>-6.4526299196048553</v>
      </c>
      <c r="V3689" s="1">
        <f>($O3689+$O3689*($Q3689+V$2-$C$1)/$C$1)/$C3689</f>
        <v>-6.5682307813567338</v>
      </c>
      <c r="AA3689"/>
      <c r="AB3689"/>
    </row>
    <row r="3690" spans="1:29" hidden="1" x14ac:dyDescent="0.2">
      <c r="A3690" t="s">
        <v>3783</v>
      </c>
      <c r="B3690" s="5">
        <v>77.13</v>
      </c>
      <c r="C3690" s="2">
        <v>320263017</v>
      </c>
      <c r="D3690" s="2">
        <v>364000000</v>
      </c>
      <c r="E3690" t="s">
        <v>27</v>
      </c>
      <c r="F3690" s="2">
        <v>101000000</v>
      </c>
      <c r="G3690" s="1">
        <f>D3690/$C$3</f>
        <v>3.6600861869855579</v>
      </c>
      <c r="H3690" s="1">
        <f>F3690/$C$3</f>
        <v>1.0155733650701686</v>
      </c>
      <c r="I3690" s="1">
        <f>$B$3/G3690</f>
        <v>1.8114327535714285</v>
      </c>
      <c r="J3690" s="1">
        <f>$B$3/H3690</f>
        <v>6.528331903960396</v>
      </c>
      <c r="K3690" s="4">
        <v>17180000000</v>
      </c>
      <c r="L3690" s="4">
        <v>7862000000</v>
      </c>
      <c r="M3690" s="1">
        <f>(K3690-L3690)/C3690</f>
        <v>29.094836135887647</v>
      </c>
      <c r="N3690" s="1">
        <f>B3690/M3690</f>
        <v>2.650985887659369</v>
      </c>
      <c r="O3690" s="4">
        <v>9293000000</v>
      </c>
      <c r="P3690" s="1">
        <f>F3690/O3690*100</f>
        <v>1.0868395566555473</v>
      </c>
      <c r="Q3690" s="1">
        <f>D3690/O3690*100</f>
        <v>3.9169267190358332</v>
      </c>
      <c r="R3690" s="1">
        <f>B3690/S3690</f>
        <v>6.786232555277472</v>
      </c>
      <c r="S3690" s="1">
        <f>($O3690+$O3690*($Q3690-$C$1)/$C$1)/$C3690</f>
        <v>11.365658245828616</v>
      </c>
      <c r="T3690" s="1">
        <f>($O3690+$O3690*($Q3690+T$2-$C$1)/$C$1)/$C3690</f>
        <v>17.16901330508605</v>
      </c>
      <c r="U3690" s="1">
        <f>($O3690+$O3690*($Q3690+U$2-$C$1)/$C$1)/$C3690</f>
        <v>14.267335775457333</v>
      </c>
      <c r="V3690" s="1">
        <f>($O3690+$O3690*($Q3690+V$2-$C$1)/$C$1)/$C3690</f>
        <v>11.365658245828616</v>
      </c>
      <c r="AA3690"/>
      <c r="AB3690"/>
    </row>
    <row r="3691" spans="1:29" hidden="1" x14ac:dyDescent="0.2">
      <c r="A3691" t="s">
        <v>3784</v>
      </c>
      <c r="B3691" s="5">
        <v>193.49</v>
      </c>
      <c r="C3691" s="2">
        <v>30110391</v>
      </c>
      <c r="D3691" s="2">
        <v>-81000000</v>
      </c>
      <c r="E3691" t="s">
        <v>27</v>
      </c>
      <c r="F3691" s="2">
        <v>-40000000</v>
      </c>
      <c r="G3691" s="1">
        <f>D3691/$C$3</f>
        <v>-0.81446972842261045</v>
      </c>
      <c r="H3691" s="1">
        <f>F3691/$C$3</f>
        <v>-0.40220727329511624</v>
      </c>
      <c r="I3691" s="1">
        <f>$B$3/G3691</f>
        <v>-8.1402657074074067</v>
      </c>
      <c r="J3691" s="1">
        <f>$B$3/H3691</f>
        <v>-16.484038057500001</v>
      </c>
      <c r="K3691" s="3">
        <v>259000000</v>
      </c>
      <c r="L3691" s="3">
        <v>327000000</v>
      </c>
      <c r="M3691" s="1">
        <f>(K3691-L3691)/C3691</f>
        <v>-2.2583565919153954</v>
      </c>
      <c r="N3691" s="1">
        <f>B3691/M3691</f>
        <v>-85.677346391029417</v>
      </c>
      <c r="O3691" s="3">
        <v>-67000000</v>
      </c>
      <c r="P3691" s="1">
        <f>F3691/O3691*100</f>
        <v>59.701492537313428</v>
      </c>
      <c r="Q3691" s="1">
        <f>D3691/O3691*100</f>
        <v>120.89552238805969</v>
      </c>
      <c r="R3691" s="1">
        <f>B3691/S3691</f>
        <v>-7.1926661167777786</v>
      </c>
      <c r="S3691" s="1">
        <f>($O3691+$O3691*($Q3691-$C$1)/$C$1)/$C3691</f>
        <v>-26.901012344874562</v>
      </c>
      <c r="T3691" s="1">
        <f>($O3691+$O3691*($Q3691+T$2-$C$1)/$C$1)/$C3691</f>
        <v>-27.346041437987299</v>
      </c>
      <c r="U3691" s="1">
        <f>($O3691+$O3691*($Q3691+U$2-$C$1)/$C$1)/$C3691</f>
        <v>-27.123526891430931</v>
      </c>
      <c r="V3691" s="1">
        <f>($O3691+$O3691*($Q3691+V$2-$C$1)/$C$1)/$C3691</f>
        <v>-26.901012344874562</v>
      </c>
      <c r="AA3691"/>
      <c r="AB3691"/>
    </row>
    <row r="3692" spans="1:29" hidden="1" x14ac:dyDescent="0.2">
      <c r="A3692" t="s">
        <v>3785</v>
      </c>
      <c r="B3692" s="5">
        <v>58.44</v>
      </c>
      <c r="C3692" s="2">
        <v>97114000</v>
      </c>
      <c r="D3692" s="2">
        <v>35000000</v>
      </c>
      <c r="E3692" t="s">
        <v>27</v>
      </c>
      <c r="F3692" s="2">
        <v>12000000</v>
      </c>
      <c r="G3692" s="1">
        <f>D3692/$C$3</f>
        <v>0.35193136413322673</v>
      </c>
      <c r="H3692" s="1">
        <f>F3692/$C$3</f>
        <v>0.12066218198853489</v>
      </c>
      <c r="I3692" s="1">
        <f>$B$3/G3692</f>
        <v>18.838900637142856</v>
      </c>
      <c r="J3692" s="1">
        <f>$B$3/H3692</f>
        <v>54.946793524999997</v>
      </c>
      <c r="K3692" s="4">
        <v>2292000000</v>
      </c>
      <c r="L3692" s="4">
        <v>1143000000</v>
      </c>
      <c r="M3692" s="1">
        <f>(K3692-L3692)/C3692</f>
        <v>11.831455814815577</v>
      </c>
      <c r="N3692" s="1">
        <f>B3692/M3692</f>
        <v>4.9393752480417756</v>
      </c>
      <c r="O3692" s="4">
        <v>1149000000</v>
      </c>
      <c r="P3692" s="1">
        <f>F3692/O3692*100</f>
        <v>1.0443864229765014</v>
      </c>
      <c r="Q3692" s="1">
        <f>D3692/O3692*100</f>
        <v>3.0461270670147953</v>
      </c>
      <c r="R3692" s="1">
        <f>B3692/S3692</f>
        <v>16.215263314285714</v>
      </c>
      <c r="S3692" s="1">
        <f>($O3692+$O3692*($Q3692-$C$1)/$C$1)/$C3692</f>
        <v>3.604011779969932</v>
      </c>
      <c r="T3692" s="1">
        <f>($O3692+$O3692*($Q3692+T$2-$C$1)/$C$1)/$C3692</f>
        <v>5.9703029429330474</v>
      </c>
      <c r="U3692" s="1">
        <f>($O3692+$O3692*($Q3692+U$2-$C$1)/$C$1)/$C3692</f>
        <v>4.7871573614514897</v>
      </c>
      <c r="V3692" s="1">
        <f>($O3692+$O3692*($Q3692+V$2-$C$1)/$C$1)/$C3692</f>
        <v>3.604011779969932</v>
      </c>
      <c r="AA3692"/>
      <c r="AB3692"/>
    </row>
    <row r="3693" spans="1:29" s="17" customFormat="1" x14ac:dyDescent="0.2">
      <c r="A3693" s="17" t="s">
        <v>3974</v>
      </c>
      <c r="B3693" s="18">
        <v>63.23</v>
      </c>
      <c r="C3693" s="19">
        <v>270000000</v>
      </c>
      <c r="D3693" s="19">
        <v>2012000000</v>
      </c>
      <c r="E3693" s="17" t="s">
        <v>550</v>
      </c>
      <c r="F3693" s="19">
        <v>200000000</v>
      </c>
      <c r="G3693" s="20">
        <f>D3693/$C$3</f>
        <v>20.231025846744348</v>
      </c>
      <c r="H3693" s="20">
        <f>F3693/$C$3</f>
        <v>2.0110363664755813</v>
      </c>
      <c r="I3693" s="20">
        <f>$B$3/G3693</f>
        <v>0.32771447430417494</v>
      </c>
      <c r="J3693" s="20">
        <f>$B$3/H3693</f>
        <v>3.2968076115000002</v>
      </c>
      <c r="K3693" s="19">
        <v>8738000000</v>
      </c>
      <c r="L3693" s="19">
        <v>6968000000</v>
      </c>
      <c r="M3693" s="20">
        <f>(K3693-L3693)/C3693</f>
        <v>6.5555555555555554</v>
      </c>
      <c r="N3693" s="20">
        <f>B3693/M3693</f>
        <v>9.6452542372881354</v>
      </c>
      <c r="O3693" s="19">
        <v>1770000000</v>
      </c>
      <c r="P3693" s="20">
        <f>F3693/O3693*100</f>
        <v>11.299435028248588</v>
      </c>
      <c r="Q3693" s="20">
        <f>D3693/O3693*100</f>
        <v>113.67231638418079</v>
      </c>
      <c r="R3693" s="20">
        <f>B3693/S3693</f>
        <v>0.84851391650099395</v>
      </c>
      <c r="S3693" s="20">
        <f>($O3693+$O3693*($Q3693-$C$1)/$C$1)/$C3693</f>
        <v>74.518518518518519</v>
      </c>
      <c r="T3693" s="20">
        <f>($O3693+$O3693*($Q3693+T$2-$C$1)/$C$1)/$C3693</f>
        <v>75.829629629629636</v>
      </c>
      <c r="U3693" s="20">
        <f>($O3693+$O3693*($Q3693+U$2-$C$1)/$C$1)/$C3693</f>
        <v>75.17407407407407</v>
      </c>
      <c r="V3693" s="20">
        <f>($O3693+$O3693*($Q3693+V$2-$C$1)/$C$1)/$C3693</f>
        <v>74.518518518518519</v>
      </c>
      <c r="W3693" s="20">
        <f>$W$1/B3693</f>
        <v>789.04001265222212</v>
      </c>
      <c r="X3693" s="20">
        <f>W3693*B3693*25/10000</f>
        <v>124.72750000000001</v>
      </c>
      <c r="Y3693" s="20">
        <f>B3693+(5*B3693)/100</f>
        <v>66.391499999999994</v>
      </c>
      <c r="Z3693" s="20">
        <f>B3693+($Z$2*B3693)/100</f>
        <v>68.288399999999996</v>
      </c>
      <c r="AA3693" s="32">
        <f>W3693*Sheet!Z3693</f>
        <v>53882.28</v>
      </c>
      <c r="AB3693" s="34">
        <f>(AA3693-dividens!$A$1)/dividens!$A$1</f>
        <v>7.9999999999999974E-2</v>
      </c>
      <c r="AC3693" s="17" t="s">
        <v>5055</v>
      </c>
    </row>
    <row r="3694" spans="1:29" hidden="1" x14ac:dyDescent="0.2">
      <c r="A3694" t="s">
        <v>3787</v>
      </c>
      <c r="B3694" s="5">
        <v>2.4</v>
      </c>
      <c r="C3694" s="2">
        <v>3908833</v>
      </c>
      <c r="D3694" s="2">
        <v>-4000000</v>
      </c>
      <c r="E3694" t="s">
        <v>30</v>
      </c>
      <c r="F3694" s="2">
        <v>-4000000</v>
      </c>
      <c r="G3694" s="1">
        <f>D3694/$C$3</f>
        <v>-4.0220727329511624E-2</v>
      </c>
      <c r="H3694" s="1">
        <f>F3694/$C$3</f>
        <v>-4.0220727329511624E-2</v>
      </c>
      <c r="I3694" s="1">
        <f>$B$3/G3694</f>
        <v>-164.84038057500001</v>
      </c>
      <c r="J3694" s="1">
        <f>$B$3/H3694</f>
        <v>-164.84038057500001</v>
      </c>
      <c r="K3694" s="3">
        <v>157000000</v>
      </c>
      <c r="L3694" s="3">
        <v>50000000</v>
      </c>
      <c r="M3694" s="1">
        <f>(K3694-L3694)/C3694</f>
        <v>27.373899063991733</v>
      </c>
      <c r="N3694" s="1">
        <f>B3694/M3694</f>
        <v>8.7674758878504677E-2</v>
      </c>
      <c r="O3694" s="3">
        <v>96000000</v>
      </c>
      <c r="P3694" s="1">
        <f>F3694/O3694*100</f>
        <v>-4.1666666666666661</v>
      </c>
      <c r="Q3694" s="1">
        <f>D3694/O3694*100</f>
        <v>-4.1666666666666661</v>
      </c>
      <c r="R3694" s="1">
        <f>B3694/S3694</f>
        <v>-0.23452998</v>
      </c>
      <c r="S3694" s="1">
        <f>($O3694+$O3694*($Q3694-$C$1)/$C$1)/$C3694</f>
        <v>-10.23323329495018</v>
      </c>
      <c r="T3694" s="1">
        <f>($O3694+$O3694*($Q3694+T$2-$C$1)/$C$1)/$C3694</f>
        <v>-5.3212813133740937</v>
      </c>
      <c r="U3694" s="1">
        <f>($O3694+$O3694*($Q3694+U$2-$C$1)/$C$1)/$C3694</f>
        <v>-7.7772573041621378</v>
      </c>
      <c r="V3694" s="1">
        <f>($O3694+$O3694*($Q3694+V$2-$C$1)/$C$1)/$C3694</f>
        <v>-10.23323329495018</v>
      </c>
      <c r="AA3694"/>
      <c r="AB3694"/>
    </row>
    <row r="3695" spans="1:29" hidden="1" x14ac:dyDescent="0.2">
      <c r="A3695" t="s">
        <v>3788</v>
      </c>
      <c r="B3695" s="5">
        <v>15.88</v>
      </c>
      <c r="C3695" s="2">
        <v>22505723</v>
      </c>
      <c r="D3695" s="2">
        <v>-80000000</v>
      </c>
      <c r="E3695" t="s">
        <v>27</v>
      </c>
      <c r="F3695" s="2">
        <v>-4000000</v>
      </c>
      <c r="G3695" s="1">
        <f>D3695/$C$3</f>
        <v>-0.80441454659023248</v>
      </c>
      <c r="H3695" s="1">
        <f>F3695/$C$3</f>
        <v>-4.0220727329511624E-2</v>
      </c>
      <c r="I3695" s="1">
        <f>$B$3/G3695</f>
        <v>-8.2420190287500006</v>
      </c>
      <c r="J3695" s="1">
        <f>$B$3/H3695</f>
        <v>-164.84038057500001</v>
      </c>
      <c r="K3695" s="3">
        <v>168000000</v>
      </c>
      <c r="L3695" s="3">
        <v>188000000</v>
      </c>
      <c r="M3695" s="1">
        <f>(K3695-L3695)/C3695</f>
        <v>-0.88866285255532562</v>
      </c>
      <c r="N3695" s="1">
        <f>B3695/M3695</f>
        <v>-17.869544061999999</v>
      </c>
      <c r="O3695" s="3">
        <v>-20000000</v>
      </c>
      <c r="P3695" s="1">
        <f>F3695/O3695*100</f>
        <v>20</v>
      </c>
      <c r="Q3695" s="1">
        <f>D3695/O3695*100</f>
        <v>400</v>
      </c>
      <c r="R3695" s="1">
        <f>B3695/S3695</f>
        <v>-0.44673860155</v>
      </c>
      <c r="S3695" s="1">
        <f>($O3695+$O3695*($Q3695-$C$1)/$C$1)/$C3695</f>
        <v>-35.546514102213024</v>
      </c>
      <c r="T3695" s="1">
        <f>($O3695+$O3695*($Q3695+T$2-$C$1)/$C$1)/$C3695</f>
        <v>-35.724246672724092</v>
      </c>
      <c r="U3695" s="1">
        <f>($O3695+$O3695*($Q3695+U$2-$C$1)/$C$1)/$C3695</f>
        <v>-35.635380387468558</v>
      </c>
      <c r="V3695" s="1">
        <f>($O3695+$O3695*($Q3695+V$2-$C$1)/$C$1)/$C3695</f>
        <v>-35.546514102213024</v>
      </c>
      <c r="AA3695"/>
      <c r="AB3695"/>
    </row>
    <row r="3696" spans="1:29" hidden="1" x14ac:dyDescent="0.2">
      <c r="A3696" t="s">
        <v>3789</v>
      </c>
      <c r="B3696" s="5">
        <v>54.57</v>
      </c>
      <c r="C3696" s="2">
        <v>7306221</v>
      </c>
      <c r="D3696" s="2">
        <v>23000000</v>
      </c>
      <c r="E3696" t="s">
        <v>27</v>
      </c>
      <c r="F3696" s="2">
        <v>7000000</v>
      </c>
      <c r="G3696" s="1">
        <f>D3696/$C$3</f>
        <v>0.23126918214469186</v>
      </c>
      <c r="H3696" s="1">
        <f>F3696/$C$3</f>
        <v>7.0386272826645349E-2</v>
      </c>
      <c r="I3696" s="1">
        <f>$B$3/G3696</f>
        <v>28.667892273913044</v>
      </c>
      <c r="J3696" s="1">
        <f>$B$3/H3696</f>
        <v>94.194503185714282</v>
      </c>
      <c r="K3696" s="4">
        <v>1939000000</v>
      </c>
      <c r="L3696" s="4">
        <v>1693000000</v>
      </c>
      <c r="M3696" s="1">
        <f>(K3696-L3696)/C3696</f>
        <v>33.669936893504861</v>
      </c>
      <c r="N3696" s="1">
        <f>B3696/M3696</f>
        <v>1.6207336584146343</v>
      </c>
      <c r="O3696" s="3">
        <v>245000000</v>
      </c>
      <c r="P3696" s="1">
        <f>F3696/O3696*100</f>
        <v>2.8571428571428572</v>
      </c>
      <c r="Q3696" s="1">
        <f>D3696/O3696*100</f>
        <v>9.387755102040817</v>
      </c>
      <c r="R3696" s="1">
        <f>B3696/S3696</f>
        <v>1.7334803476956522</v>
      </c>
      <c r="S3696" s="1">
        <f>($O3696+$O3696*($Q3696-$C$1)/$C$1)/$C3696</f>
        <v>31.480022298805359</v>
      </c>
      <c r="T3696" s="1">
        <f>($O3696+$O3696*($Q3696+T$2-$C$1)/$C$1)/$C3696</f>
        <v>38.186635745072593</v>
      </c>
      <c r="U3696" s="1">
        <f>($O3696+$O3696*($Q3696+U$2-$C$1)/$C$1)/$C3696</f>
        <v>34.83332902193898</v>
      </c>
      <c r="V3696" s="1">
        <f>($O3696+$O3696*($Q3696+V$2-$C$1)/$C$1)/$C3696</f>
        <v>31.480022298805359</v>
      </c>
      <c r="AA3696"/>
      <c r="AB3696"/>
    </row>
    <row r="3697" spans="1:28" hidden="1" x14ac:dyDescent="0.2">
      <c r="A3697" t="s">
        <v>3790</v>
      </c>
      <c r="B3697" s="5">
        <v>3.13</v>
      </c>
      <c r="C3697" s="2">
        <v>25112000</v>
      </c>
      <c r="D3697" s="2">
        <v>2000000</v>
      </c>
      <c r="E3697" t="s">
        <v>27</v>
      </c>
      <c r="F3697" s="2">
        <v>-3000000</v>
      </c>
      <c r="G3697" s="1">
        <f>D3697/$C$3</f>
        <v>2.0110363664755812E-2</v>
      </c>
      <c r="H3697" s="1">
        <f>F3697/$C$3</f>
        <v>-3.0165545497133722E-2</v>
      </c>
      <c r="I3697" s="1">
        <f>$B$3/G3697</f>
        <v>329.68076115000002</v>
      </c>
      <c r="J3697" s="1">
        <f>$B$3/H3697</f>
        <v>-219.78717409999999</v>
      </c>
      <c r="K3697" s="3">
        <v>288000000</v>
      </c>
      <c r="L3697" s="3">
        <v>122000000</v>
      </c>
      <c r="M3697" s="1">
        <f>(K3697-L3697)/C3697</f>
        <v>6.6103854730805987</v>
      </c>
      <c r="N3697" s="1">
        <f>B3697/M3697</f>
        <v>0.47349734939759036</v>
      </c>
      <c r="O3697" s="3">
        <v>156000000</v>
      </c>
      <c r="P3697" s="1">
        <f>F3697/O3697*100</f>
        <v>-1.9230769230769231</v>
      </c>
      <c r="Q3697" s="1">
        <f>D3697/O3697*100</f>
        <v>1.2820512820512819</v>
      </c>
      <c r="R3697" s="1">
        <f>B3697/S3697</f>
        <v>3.9300280000000054</v>
      </c>
      <c r="S3697" s="1">
        <f>($O3697+$O3697*($Q3697-$C$1)/$C$1)/$C3697</f>
        <v>0.79643198470850474</v>
      </c>
      <c r="T3697" s="1">
        <f>($O3697+$O3697*($Q3697+T$2-$C$1)/$C$1)/$C3697</f>
        <v>2.0388658808537752</v>
      </c>
      <c r="U3697" s="1">
        <f>($O3697+$O3697*($Q3697+U$2-$C$1)/$C$1)/$C3697</f>
        <v>1.4176489327811406</v>
      </c>
      <c r="V3697" s="1">
        <f>($O3697+$O3697*($Q3697+V$2-$C$1)/$C$1)/$C3697</f>
        <v>0.79643198470850474</v>
      </c>
      <c r="AA3697"/>
      <c r="AB3697"/>
    </row>
    <row r="3698" spans="1:28" hidden="1" x14ac:dyDescent="0.2">
      <c r="A3698" t="s">
        <v>3791</v>
      </c>
      <c r="B3698" s="5">
        <v>21.8</v>
      </c>
      <c r="C3698" s="2">
        <v>10917673</v>
      </c>
      <c r="D3698" s="2">
        <v>-7000000</v>
      </c>
      <c r="E3698" t="s">
        <v>27</v>
      </c>
      <c r="F3698" s="2">
        <v>-0.99</v>
      </c>
      <c r="G3698" s="1">
        <f>D3698/$C$3</f>
        <v>-7.0386272826645349E-2</v>
      </c>
      <c r="H3698" s="1">
        <f>F3698/$C$3</f>
        <v>-9.9546300140541278E-9</v>
      </c>
      <c r="I3698" s="1">
        <f>$B$3/G3698</f>
        <v>-94.194503185714282</v>
      </c>
      <c r="J3698" s="1">
        <f>$B$3/H3698</f>
        <v>-666021739.69696963</v>
      </c>
      <c r="K3698" s="3">
        <v>50000000</v>
      </c>
      <c r="L3698" s="3">
        <v>8000000</v>
      </c>
      <c r="M3698" s="1">
        <f>(K3698-L3698)/C3698</f>
        <v>3.8469736179129015</v>
      </c>
      <c r="N3698" s="1">
        <f>B3698/M3698</f>
        <v>5.6667921761904765</v>
      </c>
      <c r="O3698" s="3">
        <v>42000000</v>
      </c>
      <c r="P3698" s="1">
        <f>F3698/O3698*100</f>
        <v>-2.357142857142857E-6</v>
      </c>
      <c r="Q3698" s="1">
        <f>D3698/O3698*100</f>
        <v>-16.666666666666664</v>
      </c>
      <c r="R3698" s="1">
        <f>B3698/S3698</f>
        <v>-3.4000753057142861</v>
      </c>
      <c r="S3698" s="1">
        <f>($O3698+$O3698*($Q3698-$C$1)/$C$1)/$C3698</f>
        <v>-6.4116226965215022</v>
      </c>
      <c r="T3698" s="1">
        <f>($O3698+$O3698*($Q3698+T$2-$C$1)/$C$1)/$C3698</f>
        <v>-5.6422279729389206</v>
      </c>
      <c r="U3698" s="1">
        <f>($O3698+$O3698*($Q3698+U$2-$C$1)/$C$1)/$C3698</f>
        <v>-6.0269253347302119</v>
      </c>
      <c r="V3698" s="1">
        <f>($O3698+$O3698*($Q3698+V$2-$C$1)/$C$1)/$C3698</f>
        <v>-6.4116226965215022</v>
      </c>
      <c r="AA3698"/>
      <c r="AB3698"/>
    </row>
    <row r="3699" spans="1:28" hidden="1" x14ac:dyDescent="0.2">
      <c r="A3699" t="s">
        <v>3792</v>
      </c>
      <c r="B3699" s="5">
        <v>24.7</v>
      </c>
      <c r="C3699" s="2">
        <v>69618000</v>
      </c>
      <c r="D3699" s="2">
        <v>158000000</v>
      </c>
      <c r="E3699" t="s">
        <v>27</v>
      </c>
      <c r="F3699" s="2">
        <v>-16000000</v>
      </c>
      <c r="G3699" s="1">
        <f>D3699/$C$3</f>
        <v>1.5887187295157092</v>
      </c>
      <c r="H3699" s="1">
        <f>F3699/$C$3</f>
        <v>-0.1608829093180465</v>
      </c>
      <c r="I3699" s="1">
        <f>$B$3/G3699</f>
        <v>4.1731741917721514</v>
      </c>
      <c r="J3699" s="1">
        <f>$B$3/H3699</f>
        <v>-41.210095143750003</v>
      </c>
      <c r="K3699" s="4">
        <v>4127000000</v>
      </c>
      <c r="L3699" s="4">
        <v>3345000000</v>
      </c>
      <c r="M3699" s="1">
        <f>(K3699-L3699)/C3699</f>
        <v>11.232727168261082</v>
      </c>
      <c r="N3699" s="1">
        <f>B3699/M3699</f>
        <v>2.1989317135549871</v>
      </c>
      <c r="O3699" s="3">
        <v>500000000</v>
      </c>
      <c r="P3699" s="1">
        <f>F3699/O3699*100</f>
        <v>-3.2</v>
      </c>
      <c r="Q3699" s="1">
        <f>D3699/O3699*100</f>
        <v>31.6</v>
      </c>
      <c r="R3699" s="1">
        <f>B3699/S3699</f>
        <v>1.0883320253164557</v>
      </c>
      <c r="S3699" s="1">
        <f>($O3699+$O3699*($Q3699-$C$1)/$C$1)/$C3699</f>
        <v>22.695279956333131</v>
      </c>
      <c r="T3699" s="1">
        <f>($O3699+$O3699*($Q3699+T$2-$C$1)/$C$1)/$C3699</f>
        <v>24.131690080151685</v>
      </c>
      <c r="U3699" s="1">
        <f>($O3699+$O3699*($Q3699+U$2-$C$1)/$C$1)/$C3699</f>
        <v>23.413485018242408</v>
      </c>
      <c r="V3699" s="1">
        <f>($O3699+$O3699*($Q3699+V$2-$C$1)/$C$1)/$C3699</f>
        <v>22.695279956333131</v>
      </c>
      <c r="AA3699"/>
      <c r="AB3699"/>
    </row>
    <row r="3700" spans="1:28" hidden="1" x14ac:dyDescent="0.2">
      <c r="A3700" t="s">
        <v>3793</v>
      </c>
      <c r="B3700" s="5">
        <v>34.79</v>
      </c>
      <c r="C3700" s="2">
        <v>12959000</v>
      </c>
      <c r="D3700" s="2">
        <v>-6000000</v>
      </c>
      <c r="E3700" t="s">
        <v>686</v>
      </c>
      <c r="F3700" s="2">
        <v>-2000000</v>
      </c>
      <c r="G3700" s="1">
        <f>D3700/$C$3</f>
        <v>-6.0331090994267443E-2</v>
      </c>
      <c r="H3700" s="1">
        <f>F3700/$C$3</f>
        <v>-2.0110363664755812E-2</v>
      </c>
      <c r="I3700" s="1">
        <f>$B$3/G3700</f>
        <v>-109.89358704999999</v>
      </c>
      <c r="J3700" s="1">
        <f>$B$3/H3700</f>
        <v>-329.68076115000002</v>
      </c>
      <c r="K3700" s="4">
        <v>1246000000</v>
      </c>
      <c r="L3700" s="3">
        <v>878000000</v>
      </c>
      <c r="M3700" s="1">
        <f>(K3700-L3700)/C3700</f>
        <v>28.397252874450189</v>
      </c>
      <c r="N3700" s="1">
        <f>B3700/M3700</f>
        <v>1.2251185054347826</v>
      </c>
      <c r="O3700" s="3">
        <v>368000000</v>
      </c>
      <c r="P3700" s="1">
        <f>F3700/O3700*100</f>
        <v>-0.54347826086956519</v>
      </c>
      <c r="Q3700" s="1">
        <f>D3700/O3700*100</f>
        <v>-1.6304347826086956</v>
      </c>
      <c r="R3700" s="1">
        <f>B3700/S3700</f>
        <v>-7.5140601666666669</v>
      </c>
      <c r="S3700" s="1">
        <f>($O3700+$O3700*($Q3700-$C$1)/$C$1)/$C3700</f>
        <v>-4.629986881703835</v>
      </c>
      <c r="T3700" s="1">
        <f>($O3700+$O3700*($Q3700+T$2-$C$1)/$C$1)/$C3700</f>
        <v>1.0494636931862027</v>
      </c>
      <c r="U3700" s="1">
        <f>($O3700+$O3700*($Q3700+U$2-$C$1)/$C$1)/$C3700</f>
        <v>-1.7902615942588163</v>
      </c>
      <c r="V3700" s="1">
        <f>($O3700+$O3700*($Q3700+V$2-$C$1)/$C$1)/$C3700</f>
        <v>-4.629986881703835</v>
      </c>
      <c r="AA3700"/>
      <c r="AB3700"/>
    </row>
    <row r="3701" spans="1:28" hidden="1" x14ac:dyDescent="0.2">
      <c r="A3701" t="s">
        <v>3794</v>
      </c>
      <c r="B3701" s="5">
        <v>25</v>
      </c>
      <c r="C3701" s="2">
        <v>97171270</v>
      </c>
      <c r="D3701" s="2">
        <v>-42000000</v>
      </c>
      <c r="E3701" t="s">
        <v>27</v>
      </c>
      <c r="F3701" s="2">
        <v>7000000</v>
      </c>
      <c r="G3701" s="1">
        <f>D3701/$C$3</f>
        <v>-0.42231763695987207</v>
      </c>
      <c r="H3701" s="1">
        <f>F3701/$C$3</f>
        <v>7.0386272826645349E-2</v>
      </c>
      <c r="I3701" s="1">
        <f>$B$3/G3701</f>
        <v>-15.699083864285715</v>
      </c>
      <c r="J3701" s="1">
        <f>$B$3/H3701</f>
        <v>94.194503185714282</v>
      </c>
      <c r="K3701" s="3">
        <v>592000000</v>
      </c>
      <c r="L3701" s="3">
        <v>264000000</v>
      </c>
      <c r="M3701" s="1">
        <f>(K3701-L3701)/C3701</f>
        <v>3.3754833090068699</v>
      </c>
      <c r="N3701" s="1">
        <f>B3701/M3701</f>
        <v>7.4063467987804881</v>
      </c>
      <c r="O3701" s="3">
        <v>328000000</v>
      </c>
      <c r="P3701" s="1">
        <f>F3701/O3701*100</f>
        <v>2.1341463414634148</v>
      </c>
      <c r="Q3701" s="1">
        <f>D3701/O3701*100</f>
        <v>-12.804878048780488</v>
      </c>
      <c r="R3701" s="1">
        <f>B3701/S3701</f>
        <v>-5.7840041666666666</v>
      </c>
      <c r="S3701" s="1">
        <f>($O3701+$O3701*($Q3701-$C$1)/$C$1)/$C3701</f>
        <v>-4.3222652127526997</v>
      </c>
      <c r="T3701" s="1">
        <f>($O3701+$O3701*($Q3701+T$2-$C$1)/$C$1)/$C3701</f>
        <v>-3.6471685509513256</v>
      </c>
      <c r="U3701" s="1">
        <f>($O3701+$O3701*($Q3701+U$2-$C$1)/$C$1)/$C3701</f>
        <v>-3.9847168818520124</v>
      </c>
      <c r="V3701" s="1">
        <f>($O3701+$O3701*($Q3701+V$2-$C$1)/$C$1)/$C3701</f>
        <v>-4.3222652127526997</v>
      </c>
      <c r="AA3701"/>
      <c r="AB3701"/>
    </row>
    <row r="3702" spans="1:28" hidden="1" x14ac:dyDescent="0.2">
      <c r="A3702" t="s">
        <v>3795</v>
      </c>
      <c r="B3702" s="5">
        <v>5.96</v>
      </c>
      <c r="C3702" s="2">
        <v>212729434</v>
      </c>
      <c r="D3702" s="2">
        <v>-39000000</v>
      </c>
      <c r="E3702" t="s">
        <v>27</v>
      </c>
      <c r="F3702" s="2">
        <v>-39000000</v>
      </c>
      <c r="G3702" s="1">
        <f>D3702/$C$3</f>
        <v>-0.39215209146273838</v>
      </c>
      <c r="H3702" s="1">
        <f>F3702/$C$3</f>
        <v>-0.39215209146273838</v>
      </c>
      <c r="I3702" s="1">
        <f>$B$3/G3702</f>
        <v>-16.9067057</v>
      </c>
      <c r="J3702" s="1">
        <f>$B$3/H3702</f>
        <v>-16.9067057</v>
      </c>
      <c r="K3702" s="3">
        <v>62000000</v>
      </c>
      <c r="L3702" s="3">
        <v>11000000</v>
      </c>
      <c r="M3702" s="1">
        <f>(K3702-L3702)/C3702</f>
        <v>0.23974115401444634</v>
      </c>
      <c r="N3702" s="1">
        <f>B3702/M3702</f>
        <v>24.860145620392156</v>
      </c>
      <c r="O3702" s="3">
        <v>51000000</v>
      </c>
      <c r="P3702" s="1">
        <f>F3702/O3702*100</f>
        <v>-76.470588235294116</v>
      </c>
      <c r="Q3702" s="1">
        <f>D3702/O3702*100</f>
        <v>-76.470588235294116</v>
      </c>
      <c r="R3702" s="1">
        <f>B3702/S3702</f>
        <v>-3.2509421195897437</v>
      </c>
      <c r="S3702" s="1">
        <f>($O3702+$O3702*($Q3702-$C$1)/$C$1)/$C3702</f>
        <v>-1.8333147071692957</v>
      </c>
      <c r="T3702" s="1">
        <f>($O3702+$O3702*($Q3702+T$2-$C$1)/$C$1)/$C3702</f>
        <v>-1.7853664763664063</v>
      </c>
      <c r="U3702" s="1">
        <f>($O3702+$O3702*($Q3702+U$2-$C$1)/$C$1)/$C3702</f>
        <v>-1.8093405917678509</v>
      </c>
      <c r="V3702" s="1">
        <f>($O3702+$O3702*($Q3702+V$2-$C$1)/$C$1)/$C3702</f>
        <v>-1.8333147071692957</v>
      </c>
      <c r="AA3702"/>
      <c r="AB3702"/>
    </row>
    <row r="3703" spans="1:28" hidden="1" x14ac:dyDescent="0.2">
      <c r="A3703" t="s">
        <v>3796</v>
      </c>
      <c r="B3703" s="5">
        <v>1.05</v>
      </c>
      <c r="C3703" s="2">
        <v>33716359</v>
      </c>
      <c r="D3703" s="2">
        <v>-10000000</v>
      </c>
      <c r="E3703" t="s">
        <v>33</v>
      </c>
      <c r="F3703" s="2">
        <v>-5000000</v>
      </c>
      <c r="G3703" s="1">
        <f>D3703/$C$3</f>
        <v>-0.10055181832377906</v>
      </c>
      <c r="H3703" s="1">
        <f>F3703/$C$3</f>
        <v>-5.027590916188953E-2</v>
      </c>
      <c r="I3703" s="1">
        <f>$B$3/G3703</f>
        <v>-65.936152230000005</v>
      </c>
      <c r="J3703" s="1">
        <f>$B$3/H3703</f>
        <v>-131.87230446000001</v>
      </c>
      <c r="K3703" s="3">
        <v>17000000</v>
      </c>
      <c r="L3703" s="3">
        <v>19000000</v>
      </c>
      <c r="M3703" s="1">
        <f>(K3703-L3703)/C3703</f>
        <v>-5.931838606891094E-2</v>
      </c>
      <c r="N3703" s="1">
        <f>B3703/M3703</f>
        <v>-17.701088475000002</v>
      </c>
      <c r="O3703" s="3">
        <v>-2000000</v>
      </c>
      <c r="P3703" s="1">
        <f>F3703/O3703*100</f>
        <v>250</v>
      </c>
      <c r="Q3703" s="1">
        <f>D3703/O3703*100</f>
        <v>500</v>
      </c>
      <c r="R3703" s="1">
        <f>B3703/S3703</f>
        <v>-0.35402176950000003</v>
      </c>
      <c r="S3703" s="1">
        <f>($O3703+$O3703*($Q3703-$C$1)/$C$1)/$C3703</f>
        <v>-2.9659193034455469</v>
      </c>
      <c r="T3703" s="1">
        <f>($O3703+$O3703*($Q3703+T$2-$C$1)/$C$1)/$C3703</f>
        <v>-2.9777829806593292</v>
      </c>
      <c r="U3703" s="1">
        <f>($O3703+$O3703*($Q3703+U$2-$C$1)/$C$1)/$C3703</f>
        <v>-2.9718511420524383</v>
      </c>
      <c r="V3703" s="1">
        <f>($O3703+$O3703*($Q3703+V$2-$C$1)/$C$1)/$C3703</f>
        <v>-2.9659193034455469</v>
      </c>
      <c r="AA3703"/>
      <c r="AB3703"/>
    </row>
    <row r="3704" spans="1:28" hidden="1" x14ac:dyDescent="0.2">
      <c r="A3704" t="s">
        <v>3797</v>
      </c>
      <c r="B3704" s="5">
        <v>1.4</v>
      </c>
      <c r="C3704" s="2">
        <v>3238588</v>
      </c>
      <c r="D3704" s="2">
        <v>-26000000</v>
      </c>
      <c r="E3704" t="s">
        <v>27</v>
      </c>
      <c r="F3704" s="2">
        <v>-26000000</v>
      </c>
      <c r="G3704" s="1">
        <f>D3704/$C$3</f>
        <v>-0.26143472764182557</v>
      </c>
      <c r="H3704" s="1">
        <f>F3704/$C$3</f>
        <v>-0.26143472764182557</v>
      </c>
      <c r="I3704" s="1">
        <f>$B$3/G3704</f>
        <v>-25.360058550000002</v>
      </c>
      <c r="J3704" s="1">
        <f>$B$3/H3704</f>
        <v>-25.360058550000002</v>
      </c>
      <c r="K3704" s="3">
        <v>79000000</v>
      </c>
      <c r="L3704" s="3">
        <v>101000000</v>
      </c>
      <c r="M3704" s="1">
        <f>(K3704-L3704)/C3704</f>
        <v>-6.7930838995265841</v>
      </c>
      <c r="N3704" s="1">
        <f>B3704/M3704</f>
        <v>-0.20609196363636362</v>
      </c>
      <c r="O3704" s="3">
        <v>-22000000</v>
      </c>
      <c r="P3704" s="1">
        <f>F3704/O3704*100</f>
        <v>118.18181818181819</v>
      </c>
      <c r="Q3704" s="1">
        <f>D3704/O3704*100</f>
        <v>118.18181818181819</v>
      </c>
      <c r="R3704" s="1">
        <f>B3704/S3704</f>
        <v>-1.7438550769230766E-2</v>
      </c>
      <c r="S3704" s="1">
        <f>($O3704+$O3704*($Q3704-$C$1)/$C$1)/$C3704</f>
        <v>-80.281900630768718</v>
      </c>
      <c r="T3704" s="1">
        <f>($O3704+$O3704*($Q3704+T$2-$C$1)/$C$1)/$C3704</f>
        <v>-81.640517410674036</v>
      </c>
      <c r="U3704" s="1">
        <f>($O3704+$O3704*($Q3704+U$2-$C$1)/$C$1)/$C3704</f>
        <v>-80.96120902072137</v>
      </c>
      <c r="V3704" s="1">
        <f>($O3704+$O3704*($Q3704+V$2-$C$1)/$C$1)/$C3704</f>
        <v>-80.281900630768718</v>
      </c>
      <c r="AA3704"/>
      <c r="AB3704"/>
    </row>
    <row r="3705" spans="1:28" hidden="1" x14ac:dyDescent="0.2">
      <c r="A3705" t="s">
        <v>3798</v>
      </c>
      <c r="B3705" s="5">
        <v>17.5</v>
      </c>
      <c r="C3705" s="2">
        <v>136522709</v>
      </c>
      <c r="D3705" s="2">
        <v>120000000</v>
      </c>
      <c r="E3705" t="s">
        <v>27</v>
      </c>
      <c r="F3705" s="2">
        <v>34000000</v>
      </c>
      <c r="G3705" s="1">
        <f>D3705/$C$3</f>
        <v>1.2066218198853489</v>
      </c>
      <c r="H3705" s="1">
        <f>F3705/$C$3</f>
        <v>0.34187618230084882</v>
      </c>
      <c r="I3705" s="1">
        <f>$B$3/G3705</f>
        <v>5.4946793524999995</v>
      </c>
      <c r="J3705" s="1">
        <f>$B$3/H3705</f>
        <v>19.39298595</v>
      </c>
      <c r="K3705" s="4">
        <v>15476000000</v>
      </c>
      <c r="L3705" s="4">
        <v>13691000000</v>
      </c>
      <c r="M3705" s="1">
        <f>(K3705-L3705)/C3705</f>
        <v>13.074747879490143</v>
      </c>
      <c r="N3705" s="1">
        <f>B3705/M3705</f>
        <v>1.3384579313725491</v>
      </c>
      <c r="O3705" s="4">
        <v>1785000000</v>
      </c>
      <c r="P3705" s="1">
        <f>F3705/O3705*100</f>
        <v>1.9047619047619049</v>
      </c>
      <c r="Q3705" s="1">
        <f>D3705/O3705*100</f>
        <v>6.7226890756302522</v>
      </c>
      <c r="R3705" s="1">
        <f>B3705/S3705</f>
        <v>1.9909561729166669</v>
      </c>
      <c r="S3705" s="1">
        <f>($O3705+$O3705*($Q3705-$C$1)/$C$1)/$C3705</f>
        <v>8.7897464736068187</v>
      </c>
      <c r="T3705" s="1">
        <f>($O3705+$O3705*($Q3705+T$2-$C$1)/$C$1)/$C3705</f>
        <v>11.404696049504849</v>
      </c>
      <c r="U3705" s="1">
        <f>($O3705+$O3705*($Q3705+U$2-$C$1)/$C$1)/$C3705</f>
        <v>10.097221261555834</v>
      </c>
      <c r="V3705" s="1">
        <f>($O3705+$O3705*($Q3705+V$2-$C$1)/$C$1)/$C3705</f>
        <v>8.7897464736068187</v>
      </c>
      <c r="AA3705"/>
      <c r="AB3705"/>
    </row>
    <row r="3706" spans="1:28" hidden="1" x14ac:dyDescent="0.2">
      <c r="A3706" t="s">
        <v>3799</v>
      </c>
      <c r="B3706" s="5">
        <v>83.23</v>
      </c>
      <c r="C3706" s="2">
        <v>41700000</v>
      </c>
      <c r="D3706" s="2">
        <v>231000000</v>
      </c>
      <c r="E3706" t="s">
        <v>143</v>
      </c>
      <c r="F3706" s="2">
        <v>50000000</v>
      </c>
      <c r="G3706" s="1">
        <f>D3706/$C$3</f>
        <v>2.3227470032792965</v>
      </c>
      <c r="H3706" s="1">
        <f>F3706/$C$3</f>
        <v>0.50275909161889532</v>
      </c>
      <c r="I3706" s="1">
        <f>$B$3/G3706</f>
        <v>2.8543788844155844</v>
      </c>
      <c r="J3706" s="1">
        <f>$B$3/H3706</f>
        <v>13.187230446000001</v>
      </c>
      <c r="K3706" s="4">
        <v>4478000000</v>
      </c>
      <c r="L3706" s="4">
        <v>2149000000</v>
      </c>
      <c r="M3706" s="1">
        <f>(K3706-L3706)/C3706</f>
        <v>55.851318944844124</v>
      </c>
      <c r="N3706" s="1">
        <f>B3706/M3706</f>
        <v>1.490206526406183</v>
      </c>
      <c r="O3706" s="4">
        <v>2301000000</v>
      </c>
      <c r="P3706" s="1">
        <f>F3706/O3706*100</f>
        <v>2.17296827466319</v>
      </c>
      <c r="Q3706" s="1">
        <f>D3706/O3706*100</f>
        <v>10.039113428943937</v>
      </c>
      <c r="R3706" s="1">
        <f>B3706/S3706</f>
        <v>1.5024636363636363</v>
      </c>
      <c r="S3706" s="1">
        <f>($O3706+$O3706*($Q3706-$C$1)/$C$1)/$C3706</f>
        <v>55.39568345323741</v>
      </c>
      <c r="T3706" s="1">
        <f>($O3706+$O3706*($Q3706+T$2-$C$1)/$C$1)/$C3706</f>
        <v>66.431654676258987</v>
      </c>
      <c r="U3706" s="1">
        <f>($O3706+$O3706*($Q3706+U$2-$C$1)/$C$1)/$C3706</f>
        <v>60.913669064748198</v>
      </c>
      <c r="V3706" s="1">
        <f>($O3706+$O3706*($Q3706+V$2-$C$1)/$C$1)/$C3706</f>
        <v>55.39568345323741</v>
      </c>
      <c r="AA3706"/>
      <c r="AB3706"/>
    </row>
    <row r="3707" spans="1:28" hidden="1" x14ac:dyDescent="0.2">
      <c r="A3707" t="s">
        <v>3800</v>
      </c>
      <c r="B3707" s="5">
        <v>43.98</v>
      </c>
      <c r="C3707" s="2">
        <v>36813000</v>
      </c>
      <c r="D3707" s="2">
        <v>100000000</v>
      </c>
      <c r="E3707" t="s">
        <v>27</v>
      </c>
      <c r="F3707" s="2">
        <v>-35000000</v>
      </c>
      <c r="G3707" s="1">
        <f>D3707/$C$3</f>
        <v>1.0055181832377906</v>
      </c>
      <c r="H3707" s="1">
        <f>F3707/$C$3</f>
        <v>-0.35193136413322673</v>
      </c>
      <c r="I3707" s="1">
        <f>$B$3/G3707</f>
        <v>6.5936152230000005</v>
      </c>
      <c r="J3707" s="1">
        <f>$B$3/H3707</f>
        <v>-18.838900637142856</v>
      </c>
      <c r="K3707" s="3">
        <v>509000000</v>
      </c>
      <c r="L3707" s="3">
        <v>41000000</v>
      </c>
      <c r="M3707" s="1">
        <f>(K3707-L3707)/C3707</f>
        <v>12.712900334121098</v>
      </c>
      <c r="N3707" s="1">
        <f>B3707/M3707</f>
        <v>3.4594780769230766</v>
      </c>
      <c r="O3707" s="3">
        <v>468000000</v>
      </c>
      <c r="P3707" s="1">
        <f>F3707/O3707*100</f>
        <v>-7.4786324786324787</v>
      </c>
      <c r="Q3707" s="1">
        <f>D3707/O3707*100</f>
        <v>21.367521367521366</v>
      </c>
      <c r="R3707" s="1">
        <f>B3707/S3707</f>
        <v>1.6190357400000002</v>
      </c>
      <c r="S3707" s="1">
        <f>($O3707+$O3707*($Q3707-$C$1)/$C$1)/$C3707</f>
        <v>27.164316953250207</v>
      </c>
      <c r="T3707" s="1">
        <f>($O3707+$O3707*($Q3707+T$2-$C$1)/$C$1)/$C3707</f>
        <v>29.706897020074429</v>
      </c>
      <c r="U3707" s="1">
        <f>($O3707+$O3707*($Q3707+U$2-$C$1)/$C$1)/$C3707</f>
        <v>28.435606986662318</v>
      </c>
      <c r="V3707" s="1">
        <f>($O3707+$O3707*($Q3707+V$2-$C$1)/$C$1)/$C3707</f>
        <v>27.164316953250207</v>
      </c>
      <c r="AA3707"/>
      <c r="AB3707"/>
    </row>
    <row r="3708" spans="1:28" hidden="1" x14ac:dyDescent="0.2">
      <c r="A3708" t="s">
        <v>3801</v>
      </c>
      <c r="B3708" s="5">
        <v>63.79</v>
      </c>
      <c r="C3708" s="2">
        <v>167557086</v>
      </c>
      <c r="D3708" s="2">
        <v>249000000</v>
      </c>
      <c r="E3708" t="s">
        <v>27</v>
      </c>
      <c r="F3708" s="2">
        <v>57000000</v>
      </c>
      <c r="G3708" s="1">
        <f>D3708/$C$3</f>
        <v>2.5037402762620986</v>
      </c>
      <c r="H3708" s="1">
        <f>F3708/$C$3</f>
        <v>0.57314536444554065</v>
      </c>
      <c r="I3708" s="1">
        <f>$B$3/G3708</f>
        <v>2.648038242168675</v>
      </c>
      <c r="J3708" s="1">
        <f>$B$3/H3708</f>
        <v>11.567746005263158</v>
      </c>
      <c r="K3708" s="4">
        <v>11173000000</v>
      </c>
      <c r="L3708" s="4">
        <v>4833000000</v>
      </c>
      <c r="M3708" s="1">
        <f>(K3708-L3708)/C3708</f>
        <v>37.837850677350644</v>
      </c>
      <c r="N3708" s="1">
        <f>B3708/M3708</f>
        <v>1.6858779993596213</v>
      </c>
      <c r="O3708" s="4">
        <v>6263000000</v>
      </c>
      <c r="P3708" s="1">
        <f>F3708/O3708*100</f>
        <v>0.91010697748682734</v>
      </c>
      <c r="Q3708" s="1">
        <f>D3708/O3708*100</f>
        <v>3.9757304806003515</v>
      </c>
      <c r="R3708" s="1">
        <f>B3708/S3708</f>
        <v>4.2925568337108437</v>
      </c>
      <c r="S3708" s="1">
        <f>($O3708+$O3708*($Q3708-$C$1)/$C$1)/$C3708</f>
        <v>14.860606969495757</v>
      </c>
      <c r="T3708" s="1">
        <f>($O3708+$O3708*($Q3708+T$2-$C$1)/$C$1)/$C3708</f>
        <v>22.336268130134467</v>
      </c>
      <c r="U3708" s="1">
        <f>($O3708+$O3708*($Q3708+U$2-$C$1)/$C$1)/$C3708</f>
        <v>18.598437549815113</v>
      </c>
      <c r="V3708" s="1">
        <f>($O3708+$O3708*($Q3708+V$2-$C$1)/$C$1)/$C3708</f>
        <v>14.860606969495757</v>
      </c>
      <c r="AA3708"/>
      <c r="AB3708"/>
    </row>
    <row r="3709" spans="1:28" hidden="1" x14ac:dyDescent="0.2">
      <c r="A3709" t="s">
        <v>3802</v>
      </c>
      <c r="B3709" s="5">
        <v>345.28</v>
      </c>
      <c r="C3709" s="2">
        <v>114200000</v>
      </c>
      <c r="D3709" s="2">
        <v>2444000000</v>
      </c>
      <c r="E3709" t="s">
        <v>27</v>
      </c>
      <c r="F3709" s="2">
        <v>670000000</v>
      </c>
      <c r="G3709" s="1">
        <f>D3709/$C$3</f>
        <v>24.574864398331606</v>
      </c>
      <c r="H3709" s="1">
        <f>F3709/$C$3</f>
        <v>6.7369718276931971</v>
      </c>
      <c r="I3709" s="1">
        <f>$B$3/G3709</f>
        <v>0.2697878569148936</v>
      </c>
      <c r="J3709" s="1">
        <f>$B$3/H3709</f>
        <v>0.98412167507462689</v>
      </c>
      <c r="K3709" s="4">
        <v>13939000000</v>
      </c>
      <c r="L3709" s="4">
        <v>3435000000</v>
      </c>
      <c r="M3709" s="1">
        <f>(K3709-L3709)/C3709</f>
        <v>91.97898423817864</v>
      </c>
      <c r="N3709" s="1">
        <f>B3709/M3709</f>
        <v>3.7539009900990092</v>
      </c>
      <c r="O3709" s="4">
        <v>10504000000</v>
      </c>
      <c r="P3709" s="1">
        <f>F3709/O3709*100</f>
        <v>6.3785224676313783</v>
      </c>
      <c r="Q3709" s="1">
        <f>D3709/O3709*100</f>
        <v>23.267326732673268</v>
      </c>
      <c r="R3709" s="1">
        <f>B3709/S3709</f>
        <v>1.6133787234042551</v>
      </c>
      <c r="S3709" s="1">
        <f>($O3709+$O3709*($Q3709-$C$1)/$C$1)/$C3709</f>
        <v>214.01050788091069</v>
      </c>
      <c r="T3709" s="1">
        <f>($O3709+$O3709*($Q3709+T$2-$C$1)/$C$1)/$C3709</f>
        <v>232.40630472854642</v>
      </c>
      <c r="U3709" s="1">
        <f>($O3709+$O3709*($Q3709+U$2-$C$1)/$C$1)/$C3709</f>
        <v>223.20840630472856</v>
      </c>
      <c r="V3709" s="1">
        <f>($O3709+$O3709*($Q3709+V$2-$C$1)/$C$1)/$C3709</f>
        <v>214.01050788091069</v>
      </c>
      <c r="AA3709"/>
      <c r="AB3709"/>
    </row>
    <row r="3710" spans="1:28" hidden="1" x14ac:dyDescent="0.2">
      <c r="A3710" t="s">
        <v>4896</v>
      </c>
      <c r="B3710" s="5">
        <v>65.97</v>
      </c>
      <c r="C3710" s="2">
        <v>128552360</v>
      </c>
      <c r="D3710" s="2">
        <v>996000000</v>
      </c>
      <c r="E3710" t="s">
        <v>27</v>
      </c>
      <c r="F3710" s="2">
        <v>158000000</v>
      </c>
      <c r="G3710" s="1">
        <f>D3710/$C$3</f>
        <v>10.014961105048394</v>
      </c>
      <c r="H3710" s="1">
        <f>F3710/$C$3</f>
        <v>1.5887187295157092</v>
      </c>
      <c r="I3710" s="1">
        <f>$B$3/G3710</f>
        <v>0.66200956054216875</v>
      </c>
      <c r="J3710" s="1">
        <f>$B$3/H3710</f>
        <v>4.1731741917721514</v>
      </c>
      <c r="K3710" s="2">
        <v>13107000000</v>
      </c>
      <c r="L3710" s="2">
        <v>6745000000</v>
      </c>
      <c r="M3710" s="1">
        <f>(K3710-L3710)/C3710</f>
        <v>49.489562074161846</v>
      </c>
      <c r="N3710" s="1">
        <f>B3710/M3710</f>
        <v>1.3330083604526877</v>
      </c>
      <c r="O3710" s="2">
        <v>5824000000</v>
      </c>
      <c r="P3710" s="1">
        <f>F3710/O3710*100</f>
        <v>2.712912087912088</v>
      </c>
      <c r="Q3710" s="1">
        <f>D3710/O3710*100</f>
        <v>17.10164835164835</v>
      </c>
      <c r="R3710" s="1">
        <f>B3710/S3710</f>
        <v>0.85146578204819279</v>
      </c>
      <c r="S3710" s="1">
        <f>($O3710+$O3710*($Q3710-$C$1)/$C$1)/$C3710</f>
        <v>77.478157538298007</v>
      </c>
      <c r="T3710" s="1">
        <f>($O3710+$O3710*($Q3710+T$2-$C$1)/$C$1)/$C3710</f>
        <v>86.539056925909406</v>
      </c>
      <c r="U3710" s="1">
        <f>($O3710+$O3710*($Q3710+U$2-$C$1)/$C$1)/$C3710</f>
        <v>82.008607232103714</v>
      </c>
      <c r="V3710" s="1">
        <f>($O3710+$O3710*($Q3710+V$2-$C$1)/$C$1)/$C3710</f>
        <v>77.478157538298007</v>
      </c>
      <c r="AA3710"/>
      <c r="AB3710"/>
    </row>
    <row r="3711" spans="1:28" hidden="1" x14ac:dyDescent="0.2">
      <c r="A3711" t="s">
        <v>3804</v>
      </c>
      <c r="B3711" s="5">
        <v>1.53</v>
      </c>
      <c r="C3711" s="2">
        <v>1688000</v>
      </c>
      <c r="D3711" s="2">
        <v>-12000000</v>
      </c>
      <c r="E3711" t="s">
        <v>27</v>
      </c>
      <c r="F3711" s="2">
        <v>6000000</v>
      </c>
      <c r="G3711" s="1">
        <f>D3711/$C$3</f>
        <v>-0.12066218198853489</v>
      </c>
      <c r="H3711" s="1">
        <f>F3711/$C$3</f>
        <v>6.0331090994267443E-2</v>
      </c>
      <c r="I3711" s="1">
        <f>$B$3/G3711</f>
        <v>-54.946793524999997</v>
      </c>
      <c r="J3711" s="1">
        <f>$B$3/H3711</f>
        <v>109.89358704999999</v>
      </c>
      <c r="K3711" s="3">
        <v>114000000</v>
      </c>
      <c r="L3711" s="3">
        <v>103000000</v>
      </c>
      <c r="M3711" s="1">
        <f>(K3711-L3711)/C3711</f>
        <v>6.5165876777251182</v>
      </c>
      <c r="N3711" s="1">
        <f>B3711/M3711</f>
        <v>0.23478545454545457</v>
      </c>
      <c r="O3711" s="3">
        <v>11000000</v>
      </c>
      <c r="P3711" s="1">
        <f>F3711/O3711*100</f>
        <v>54.54545454545454</v>
      </c>
      <c r="Q3711" s="1">
        <f>D3711/O3711*100</f>
        <v>-109.09090909090908</v>
      </c>
      <c r="R3711" s="1">
        <f>B3711/S3711</f>
        <v>-2.1522000000000006E-2</v>
      </c>
      <c r="S3711" s="1">
        <f>($O3711+$O3711*($Q3711-$C$1)/$C$1)/$C3711</f>
        <v>-71.090047393364912</v>
      </c>
      <c r="T3711" s="1">
        <f>($O3711+$O3711*($Q3711+T$2-$C$1)/$C$1)/$C3711</f>
        <v>-69.786729857819893</v>
      </c>
      <c r="U3711" s="1">
        <f>($O3711+$O3711*($Q3711+U$2-$C$1)/$C$1)/$C3711</f>
        <v>-70.438388625592395</v>
      </c>
      <c r="V3711" s="1">
        <f>($O3711+$O3711*($Q3711+V$2-$C$1)/$C$1)/$C3711</f>
        <v>-71.090047393364912</v>
      </c>
      <c r="AA3711"/>
      <c r="AB3711"/>
    </row>
    <row r="3712" spans="1:28" hidden="1" x14ac:dyDescent="0.2">
      <c r="A3712" t="s">
        <v>3805</v>
      </c>
      <c r="B3712" s="5">
        <v>17.670000000000002</v>
      </c>
      <c r="C3712" s="2">
        <v>36249000</v>
      </c>
      <c r="D3712" s="2">
        <v>-14000000</v>
      </c>
      <c r="E3712" t="s">
        <v>30</v>
      </c>
      <c r="F3712" s="2">
        <v>-14000000</v>
      </c>
      <c r="G3712" s="1">
        <f>D3712/$C$3</f>
        <v>-0.1407725456532907</v>
      </c>
      <c r="H3712" s="1">
        <f>F3712/$C$3</f>
        <v>-0.1407725456532907</v>
      </c>
      <c r="I3712" s="1">
        <f>$B$3/G3712</f>
        <v>-47.097251592857141</v>
      </c>
      <c r="J3712" s="1">
        <f>$B$3/H3712</f>
        <v>-47.097251592857141</v>
      </c>
      <c r="K3712" s="4">
        <v>1557000000</v>
      </c>
      <c r="L3712" s="4">
        <v>1273000000</v>
      </c>
      <c r="M3712" s="1">
        <f>(K3712-L3712)/C3712</f>
        <v>7.8346988882451933</v>
      </c>
      <c r="N3712" s="1">
        <f>B3712/M3712</f>
        <v>2.2553515140845071</v>
      </c>
      <c r="O3712" s="3">
        <v>284000000</v>
      </c>
      <c r="P3712" s="1">
        <f>F3712/O3712*100</f>
        <v>-4.929577464788732</v>
      </c>
      <c r="Q3712" s="1">
        <f>D3712/O3712*100</f>
        <v>-4.929577464788732</v>
      </c>
      <c r="R3712" s="1">
        <f>B3712/S3712</f>
        <v>-4.5751416428571439</v>
      </c>
      <c r="S3712" s="1">
        <f>($O3712+$O3712*($Q3712-$C$1)/$C$1)/$C3712</f>
        <v>-3.8621755082898837</v>
      </c>
      <c r="T3712" s="1">
        <f>($O3712+$O3712*($Q3712+T$2-$C$1)/$C$1)/$C3712</f>
        <v>-2.2952357306408451</v>
      </c>
      <c r="U3712" s="1">
        <f>($O3712+$O3712*($Q3712+U$2-$C$1)/$C$1)/$C3712</f>
        <v>-3.0787056194653646</v>
      </c>
      <c r="V3712" s="1">
        <f>($O3712+$O3712*($Q3712+V$2-$C$1)/$C$1)/$C3712</f>
        <v>-3.8621755082898837</v>
      </c>
      <c r="AA3712"/>
      <c r="AB3712"/>
    </row>
    <row r="3713" spans="1:28" hidden="1" x14ac:dyDescent="0.2">
      <c r="A3713" t="s">
        <v>3179</v>
      </c>
      <c r="B3713" s="5">
        <v>274.18</v>
      </c>
      <c r="C3713" s="2">
        <v>3636020</v>
      </c>
      <c r="D3713" s="2">
        <v>117000000</v>
      </c>
      <c r="E3713" t="s">
        <v>27</v>
      </c>
      <c r="F3713" s="2">
        <v>20000000</v>
      </c>
      <c r="G3713" s="1">
        <f>D3713/$C$3</f>
        <v>1.176456274388215</v>
      </c>
      <c r="H3713" s="1">
        <f>F3713/$C$3</f>
        <v>0.20110363664755812</v>
      </c>
      <c r="I3713" s="1">
        <f>$B$3/G3713</f>
        <v>5.6355685666666675</v>
      </c>
      <c r="J3713" s="1">
        <f>$B$3/H3713</f>
        <v>32.968076115000002</v>
      </c>
      <c r="K3713" s="2">
        <v>12560000000</v>
      </c>
      <c r="L3713" s="2">
        <v>10468000000</v>
      </c>
      <c r="M3713" s="1">
        <f>(K3713-L3713)/C3713</f>
        <v>575.35437098805835</v>
      </c>
      <c r="N3713" s="1">
        <f>B3713/M3713</f>
        <v>0.47654109158699814</v>
      </c>
      <c r="O3713" s="2">
        <v>2092000000</v>
      </c>
      <c r="P3713" s="1">
        <f>F3713/O3713*100</f>
        <v>0.95602294455066927</v>
      </c>
      <c r="Q3713" s="1">
        <f>D3713/O3713*100</f>
        <v>5.592734225621415</v>
      </c>
      <c r="R3713" s="1">
        <f>B3713/S3713</f>
        <v>0.85207176376068383</v>
      </c>
      <c r="S3713" s="1">
        <f>($O3713+$O3713*($Q3713-$C$1)/$C$1)/$C3713</f>
        <v>321.78040824857948</v>
      </c>
      <c r="T3713" s="1">
        <f>($O3713+$O3713*($Q3713+T$2-$C$1)/$C$1)/$C3713</f>
        <v>436.85128244619119</v>
      </c>
      <c r="U3713" s="1">
        <f>($O3713+$O3713*($Q3713+U$2-$C$1)/$C$1)/$C3713</f>
        <v>379.31584534738533</v>
      </c>
      <c r="V3713" s="1">
        <f>($O3713+$O3713*($Q3713+V$2-$C$1)/$C$1)/$C3713</f>
        <v>321.78040824857948</v>
      </c>
      <c r="AA3713"/>
      <c r="AB3713"/>
    </row>
    <row r="3714" spans="1:28" hidden="1" x14ac:dyDescent="0.2">
      <c r="A3714" t="s">
        <v>3807</v>
      </c>
      <c r="B3714" s="5">
        <v>1.17</v>
      </c>
      <c r="C3714" s="2">
        <v>20849083</v>
      </c>
      <c r="D3714" s="2">
        <v>-49000000</v>
      </c>
      <c r="E3714" t="s">
        <v>27</v>
      </c>
      <c r="F3714" s="2">
        <v>-5000000</v>
      </c>
      <c r="G3714" s="1">
        <f>D3714/$C$3</f>
        <v>-0.4927039097865174</v>
      </c>
      <c r="H3714" s="1">
        <f>F3714/$C$3</f>
        <v>-5.027590916188953E-2</v>
      </c>
      <c r="I3714" s="1">
        <f>$B$3/G3714</f>
        <v>-13.456357597959185</v>
      </c>
      <c r="J3714" s="1">
        <f>$B$3/H3714</f>
        <v>-131.87230446000001</v>
      </c>
      <c r="K3714" s="3">
        <v>21000000</v>
      </c>
      <c r="L3714" s="3">
        <v>22000000</v>
      </c>
      <c r="M3714" s="1">
        <f>(K3714-L3714)/C3714</f>
        <v>-4.7963740179843881E-2</v>
      </c>
      <c r="N3714" s="1">
        <f>B3714/M3714</f>
        <v>-24.393427109999998</v>
      </c>
      <c r="O3714" s="3">
        <v>-0.14000000000000001</v>
      </c>
      <c r="P3714" s="1">
        <f>F3714/O3714*100</f>
        <v>3571428571.4285707</v>
      </c>
      <c r="Q3714" s="1">
        <f>D3714/O3714*100</f>
        <v>34999999999.999992</v>
      </c>
      <c r="R3714" s="1">
        <f>B3714/S3714</f>
        <v>-4.9782504306122452E-2</v>
      </c>
      <c r="S3714" s="1">
        <f>($O3714+$O3714*($Q3714-$C$1)/$C$1)/$C3714</f>
        <v>-23.502232688123499</v>
      </c>
      <c r="T3714" s="1">
        <f>($O3714+$O3714*($Q3714+T$2-$C$1)/$C$1)/$C3714</f>
        <v>-23.502232689466481</v>
      </c>
      <c r="U3714" s="1">
        <f>($O3714+$O3714*($Q3714+U$2-$C$1)/$C$1)/$C3714</f>
        <v>-23.50223268879499</v>
      </c>
      <c r="V3714" s="1">
        <f>($O3714+$O3714*($Q3714+V$2-$C$1)/$C$1)/$C3714</f>
        <v>-23.502232688123499</v>
      </c>
      <c r="AA3714"/>
      <c r="AB3714"/>
    </row>
    <row r="3715" spans="1:28" hidden="1" x14ac:dyDescent="0.2">
      <c r="A3715" t="s">
        <v>3808</v>
      </c>
      <c r="B3715" s="5">
        <v>155.21</v>
      </c>
      <c r="C3715" s="2">
        <v>62761461</v>
      </c>
      <c r="D3715" s="2">
        <v>716000000</v>
      </c>
      <c r="E3715" t="s">
        <v>27</v>
      </c>
      <c r="F3715" s="2">
        <v>263000000</v>
      </c>
      <c r="G3715" s="1">
        <f>D3715/$C$3</f>
        <v>7.199510191982581</v>
      </c>
      <c r="H3715" s="1">
        <f>F3715/$C$3</f>
        <v>2.6445128219153893</v>
      </c>
      <c r="I3715" s="1">
        <f>$B$3/G3715</f>
        <v>0.92089598086592184</v>
      </c>
      <c r="J3715" s="1">
        <f>$B$3/H3715</f>
        <v>2.5070780315589354</v>
      </c>
      <c r="K3715" s="4">
        <v>75774000000</v>
      </c>
      <c r="L3715" s="4">
        <v>64250000000</v>
      </c>
      <c r="M3715" s="1">
        <f>(K3715-L3715)/C3715</f>
        <v>183.61586579381893</v>
      </c>
      <c r="N3715" s="1">
        <f>B3715/M3715</f>
        <v>0.84529732400295032</v>
      </c>
      <c r="O3715" s="4">
        <v>11524000000</v>
      </c>
      <c r="P3715" s="1">
        <f>F3715/O3715*100</f>
        <v>2.2821936827490457</v>
      </c>
      <c r="Q3715" s="1">
        <f>D3715/O3715*100</f>
        <v>6.2131204442901771</v>
      </c>
      <c r="R3715" s="1">
        <f>B3715/S3715</f>
        <v>1.3605036818170393</v>
      </c>
      <c r="S3715" s="1">
        <f>($O3715+$O3715*($Q3715-$C$1)/$C$1)/$C3715</f>
        <v>114.08274896596177</v>
      </c>
      <c r="T3715" s="1">
        <f>($O3715+$O3715*($Q3715+T$2-$C$1)/$C$1)/$C3715</f>
        <v>150.80592212472553</v>
      </c>
      <c r="U3715" s="1">
        <f>($O3715+$O3715*($Q3715+U$2-$C$1)/$C$1)/$C3715</f>
        <v>132.44433554534368</v>
      </c>
      <c r="V3715" s="1">
        <f>($O3715+$O3715*($Q3715+V$2-$C$1)/$C$1)/$C3715</f>
        <v>114.08274896596177</v>
      </c>
      <c r="AA3715"/>
      <c r="AB3715"/>
    </row>
    <row r="3716" spans="1:28" hidden="1" x14ac:dyDescent="0.2">
      <c r="A3716" t="s">
        <v>3809</v>
      </c>
      <c r="B3716" s="5">
        <v>4.22</v>
      </c>
      <c r="C3716" s="2">
        <v>19878518</v>
      </c>
      <c r="D3716" s="2">
        <v>-6000000</v>
      </c>
      <c r="E3716" t="s">
        <v>27</v>
      </c>
      <c r="F3716" s="2">
        <v>-4000000</v>
      </c>
      <c r="G3716" s="1">
        <f>D3716/$C$3</f>
        <v>-6.0331090994267443E-2</v>
      </c>
      <c r="H3716" s="1">
        <f>F3716/$C$3</f>
        <v>-4.0220727329511624E-2</v>
      </c>
      <c r="I3716" s="1">
        <f>$B$3/G3716</f>
        <v>-109.89358704999999</v>
      </c>
      <c r="J3716" s="1">
        <f>$B$3/H3716</f>
        <v>-164.84038057500001</v>
      </c>
      <c r="K3716" s="3">
        <v>31000000</v>
      </c>
      <c r="L3716" s="3">
        <v>33000000</v>
      </c>
      <c r="M3716" s="1">
        <f>(K3716-L3716)/C3716</f>
        <v>-0.10061112201623884</v>
      </c>
      <c r="N3716" s="1">
        <f>B3716/M3716</f>
        <v>-41.943672979999995</v>
      </c>
      <c r="O3716" s="3">
        <v>-7000000</v>
      </c>
      <c r="P3716" s="1">
        <f>F3716/O3716*100</f>
        <v>57.142857142857139</v>
      </c>
      <c r="Q3716" s="1">
        <f>D3716/O3716*100</f>
        <v>85.714285714285708</v>
      </c>
      <c r="R3716" s="1">
        <f>B3716/S3716</f>
        <v>-1.3981224326666668</v>
      </c>
      <c r="S3716" s="1">
        <f>($O3716+$O3716*($Q3716-$C$1)/$C$1)/$C3716</f>
        <v>-3.0183336604871647</v>
      </c>
      <c r="T3716" s="1">
        <f>($O3716+$O3716*($Q3716+T$2-$C$1)/$C$1)/$C3716</f>
        <v>-3.0887614458985322</v>
      </c>
      <c r="U3716" s="1">
        <f>($O3716+$O3716*($Q3716+U$2-$C$1)/$C$1)/$C3716</f>
        <v>-3.0535475531928489</v>
      </c>
      <c r="V3716" s="1">
        <f>($O3716+$O3716*($Q3716+V$2-$C$1)/$C$1)/$C3716</f>
        <v>-3.0183336604871647</v>
      </c>
      <c r="AA3716"/>
      <c r="AB3716"/>
    </row>
    <row r="3717" spans="1:28" hidden="1" x14ac:dyDescent="0.2">
      <c r="A3717" t="s">
        <v>3810</v>
      </c>
      <c r="B3717" s="5">
        <v>116.74</v>
      </c>
      <c r="C3717" s="2">
        <v>67704000</v>
      </c>
      <c r="D3717" s="2">
        <v>634000000</v>
      </c>
      <c r="E3717" t="s">
        <v>27</v>
      </c>
      <c r="F3717" s="2">
        <v>163000000</v>
      </c>
      <c r="G3717" s="1">
        <f>D3717/$C$3</f>
        <v>6.3749852817275929</v>
      </c>
      <c r="H3717" s="1">
        <f>F3717/$C$3</f>
        <v>1.6389946386775989</v>
      </c>
      <c r="I3717" s="1">
        <f>$B$3/G3717</f>
        <v>1.0400024011041009</v>
      </c>
      <c r="J3717" s="1">
        <f>$B$3/H3717</f>
        <v>4.0451627134969321</v>
      </c>
      <c r="K3717" s="4">
        <v>8131000000</v>
      </c>
      <c r="L3717" s="4">
        <v>3049000000</v>
      </c>
      <c r="M3717" s="1">
        <f>(K3717-L3717)/C3717</f>
        <v>75.062034739454091</v>
      </c>
      <c r="N3717" s="1">
        <f>B3717/M3717</f>
        <v>1.5552469421487602</v>
      </c>
      <c r="O3717" s="4">
        <v>5073000000</v>
      </c>
      <c r="P3717" s="1">
        <f>F3717/O3717*100</f>
        <v>3.2130889020303566</v>
      </c>
      <c r="Q3717" s="1">
        <f>D3717/O3717*100</f>
        <v>12.497535974768381</v>
      </c>
      <c r="R3717" s="1">
        <f>B3717/S3717</f>
        <v>1.2466506246056781</v>
      </c>
      <c r="S3717" s="1">
        <f>($O3717+$O3717*($Q3717-$C$1)/$C$1)/$C3717</f>
        <v>93.642916223561386</v>
      </c>
      <c r="T3717" s="1">
        <f>($O3717+$O3717*($Q3717+T$2-$C$1)/$C$1)/$C3717</f>
        <v>108.62873685454331</v>
      </c>
      <c r="U3717" s="1">
        <f>($O3717+$O3717*($Q3717+U$2-$C$1)/$C$1)/$C3717</f>
        <v>101.13582653905235</v>
      </c>
      <c r="V3717" s="1">
        <f>($O3717+$O3717*($Q3717+V$2-$C$1)/$C$1)/$C3717</f>
        <v>93.642916223561386</v>
      </c>
      <c r="AA3717"/>
      <c r="AB3717"/>
    </row>
    <row r="3718" spans="1:28" hidden="1" x14ac:dyDescent="0.2">
      <c r="A3718" t="s">
        <v>3811</v>
      </c>
      <c r="B3718" s="5">
        <v>21.97</v>
      </c>
      <c r="C3718" s="2">
        <v>11195062</v>
      </c>
      <c r="D3718" s="2">
        <v>14000000</v>
      </c>
      <c r="E3718" t="s">
        <v>27</v>
      </c>
      <c r="F3718" s="2">
        <v>4000000</v>
      </c>
      <c r="G3718" s="1">
        <f>D3718/$C$3</f>
        <v>0.1407725456532907</v>
      </c>
      <c r="H3718" s="1">
        <f>F3718/$C$3</f>
        <v>4.0220727329511624E-2</v>
      </c>
      <c r="I3718" s="1">
        <f>$B$3/G3718</f>
        <v>47.097251592857141</v>
      </c>
      <c r="J3718" s="1">
        <f>$B$3/H3718</f>
        <v>164.84038057500001</v>
      </c>
      <c r="K3718" s="4">
        <v>1852000000</v>
      </c>
      <c r="L3718" s="4">
        <v>1633000000</v>
      </c>
      <c r="M3718" s="1">
        <f>(K3718-L3718)/C3718</f>
        <v>19.562196261173007</v>
      </c>
      <c r="N3718" s="1">
        <f>B3718/M3718</f>
        <v>1.1230845303196346</v>
      </c>
      <c r="O3718" s="3">
        <v>220000000</v>
      </c>
      <c r="P3718" s="1">
        <f>F3718/O3718*100</f>
        <v>1.8181818181818181</v>
      </c>
      <c r="Q3718" s="1">
        <f>D3718/O3718*100</f>
        <v>6.3636363636363633</v>
      </c>
      <c r="R3718" s="1">
        <f>B3718/S3718</f>
        <v>1.7568250867142856</v>
      </c>
      <c r="S3718" s="1">
        <f>($O3718+$O3718*($Q3718-$C$1)/$C$1)/$C3718</f>
        <v>12.505513591617447</v>
      </c>
      <c r="T3718" s="1">
        <f>($O3718+$O3718*($Q3718+T$2-$C$1)/$C$1)/$C3718</f>
        <v>16.435817863268646</v>
      </c>
      <c r="U3718" s="1">
        <f>($O3718+$O3718*($Q3718+U$2-$C$1)/$C$1)/$C3718</f>
        <v>14.470665727443047</v>
      </c>
      <c r="V3718" s="1">
        <f>($O3718+$O3718*($Q3718+V$2-$C$1)/$C$1)/$C3718</f>
        <v>12.505513591617447</v>
      </c>
      <c r="AA3718"/>
      <c r="AB3718"/>
    </row>
    <row r="3719" spans="1:28" hidden="1" x14ac:dyDescent="0.2">
      <c r="A3719" t="s">
        <v>3812</v>
      </c>
      <c r="B3719" s="5" t="s">
        <v>46</v>
      </c>
      <c r="C3719" s="2">
        <v>9761188</v>
      </c>
      <c r="D3719" s="2">
        <v>-17000000</v>
      </c>
      <c r="E3719" t="s">
        <v>619</v>
      </c>
      <c r="F3719" s="2">
        <v>-4000000</v>
      </c>
      <c r="G3719" s="1">
        <f>D3719/$C$3</f>
        <v>-0.17093809115042441</v>
      </c>
      <c r="H3719" s="1">
        <f>F3719/$C$3</f>
        <v>-4.0220727329511624E-2</v>
      </c>
      <c r="I3719" s="1">
        <f>$B$3/G3719</f>
        <v>-38.7859719</v>
      </c>
      <c r="J3719" s="1">
        <f>$B$3/H3719</f>
        <v>-164.84038057500001</v>
      </c>
      <c r="K3719" s="3">
        <v>9000000</v>
      </c>
      <c r="L3719" s="3">
        <v>3000000</v>
      </c>
      <c r="M3719" s="1">
        <f>(K3719-L3719)/C3719</f>
        <v>0.61467927879270434</v>
      </c>
      <c r="N3719" s="1" t="e">
        <f>B3719/M3719</f>
        <v>#VALUE!</v>
      </c>
      <c r="O3719" s="3">
        <v>6000000</v>
      </c>
      <c r="P3719" s="1">
        <f>F3719/O3719*100</f>
        <v>-66.666666666666657</v>
      </c>
      <c r="Q3719" s="1">
        <f>D3719/O3719*100</f>
        <v>-283.33333333333337</v>
      </c>
      <c r="R3719" s="1" t="e">
        <f>B3719/S3719</f>
        <v>#VALUE!</v>
      </c>
      <c r="S3719" s="1">
        <f>($O3719+$O3719*($Q3719-$C$1)/$C$1)/$C3719</f>
        <v>-17.415912899126624</v>
      </c>
      <c r="T3719" s="1">
        <f>($O3719+$O3719*($Q3719+T$2-$C$1)/$C$1)/$C3719</f>
        <v>-17.292977043368086</v>
      </c>
      <c r="U3719" s="1">
        <f>($O3719+$O3719*($Q3719+U$2-$C$1)/$C$1)/$C3719</f>
        <v>-17.354444971247354</v>
      </c>
      <c r="V3719" s="1">
        <f>($O3719+$O3719*($Q3719+V$2-$C$1)/$C$1)/$C3719</f>
        <v>-17.415912899126624</v>
      </c>
      <c r="AA3719"/>
      <c r="AB3719"/>
    </row>
    <row r="3720" spans="1:28" hidden="1" x14ac:dyDescent="0.2">
      <c r="A3720" t="s">
        <v>3813</v>
      </c>
      <c r="B3720" s="5">
        <v>3.94</v>
      </c>
      <c r="C3720" s="2">
        <v>1746000</v>
      </c>
      <c r="D3720" s="2">
        <v>-2000000</v>
      </c>
      <c r="E3720" t="s">
        <v>27</v>
      </c>
      <c r="F3720" s="2">
        <v>-0.17</v>
      </c>
      <c r="G3720" s="1">
        <f>D3720/$C$3</f>
        <v>-2.0110363664755812E-2</v>
      </c>
      <c r="H3720" s="1">
        <f>F3720/$C$3</f>
        <v>-1.7093809115042443E-9</v>
      </c>
      <c r="I3720" s="1">
        <f>$B$3/G3720</f>
        <v>-329.68076115000002</v>
      </c>
      <c r="J3720" s="1">
        <f>$B$3/H3720</f>
        <v>-3878597189.9999995</v>
      </c>
      <c r="K3720" s="3">
        <v>17000000</v>
      </c>
      <c r="L3720" s="3">
        <v>5000000</v>
      </c>
      <c r="M3720" s="1">
        <f>(K3720-L3720)/C3720</f>
        <v>6.8728522336769755</v>
      </c>
      <c r="N3720" s="1">
        <f>B3720/M3720</f>
        <v>0.57327000000000006</v>
      </c>
      <c r="O3720" s="3">
        <v>12000000</v>
      </c>
      <c r="P3720" s="1">
        <f>F3720/O3720*100</f>
        <v>-1.4166666666666667E-6</v>
      </c>
      <c r="Q3720" s="1">
        <f>D3720/O3720*100</f>
        <v>-16.666666666666664</v>
      </c>
      <c r="R3720" s="1">
        <f>B3720/S3720</f>
        <v>-0.34396199999999999</v>
      </c>
      <c r="S3720" s="1">
        <f>($O3720+$O3720*($Q3720-$C$1)/$C$1)/$C3720</f>
        <v>-11.45475372279496</v>
      </c>
      <c r="T3720" s="1">
        <f>($O3720+$O3720*($Q3720+T$2-$C$1)/$C$1)/$C3720</f>
        <v>-10.080183276059564</v>
      </c>
      <c r="U3720" s="1">
        <f>($O3720+$O3720*($Q3720+U$2-$C$1)/$C$1)/$C3720</f>
        <v>-10.767468499427263</v>
      </c>
      <c r="V3720" s="1">
        <f>($O3720+$O3720*($Q3720+V$2-$C$1)/$C$1)/$C3720</f>
        <v>-11.45475372279496</v>
      </c>
      <c r="AA3720"/>
      <c r="AB3720"/>
    </row>
    <row r="3721" spans="1:28" hidden="1" x14ac:dyDescent="0.2">
      <c r="A3721" t="s">
        <v>3814</v>
      </c>
      <c r="B3721" s="5">
        <v>0.59</v>
      </c>
      <c r="C3721" s="2">
        <v>46282000</v>
      </c>
      <c r="D3721" s="2">
        <v>-22000000</v>
      </c>
      <c r="E3721" t="s">
        <v>27</v>
      </c>
      <c r="F3721" s="2">
        <v>-5000000</v>
      </c>
      <c r="G3721" s="1">
        <f>D3721/$C$3</f>
        <v>-0.22121400031231395</v>
      </c>
      <c r="H3721" s="1">
        <f>F3721/$C$3</f>
        <v>-5.027590916188953E-2</v>
      </c>
      <c r="I3721" s="1">
        <f>$B$3/G3721</f>
        <v>-29.970978286363636</v>
      </c>
      <c r="J3721" s="1">
        <f>$B$3/H3721</f>
        <v>-131.87230446000001</v>
      </c>
      <c r="K3721" s="3">
        <v>21000000</v>
      </c>
      <c r="L3721" s="3">
        <v>42000000</v>
      </c>
      <c r="M3721" s="1">
        <f>(K3721-L3721)/C3721</f>
        <v>-0.45374011494749578</v>
      </c>
      <c r="N3721" s="1">
        <f>B3721/M3721</f>
        <v>-1.3003038095238095</v>
      </c>
      <c r="O3721" s="3">
        <v>-20000000</v>
      </c>
      <c r="P3721" s="1">
        <f>F3721/O3721*100</f>
        <v>25</v>
      </c>
      <c r="Q3721" s="1">
        <f>D3721/O3721*100</f>
        <v>110.00000000000001</v>
      </c>
      <c r="R3721" s="1">
        <f>B3721/S3721</f>
        <v>-0.12411990909090906</v>
      </c>
      <c r="S3721" s="1">
        <f>($O3721+$O3721*($Q3721-$C$1)/$C$1)/$C3721</f>
        <v>-4.7534678708785281</v>
      </c>
      <c r="T3721" s="1">
        <f>($O3721+$O3721*($Q3721+T$2-$C$1)/$C$1)/$C3721</f>
        <v>-4.8398945594399558</v>
      </c>
      <c r="U3721" s="1">
        <f>($O3721+$O3721*($Q3721+U$2-$C$1)/$C$1)/$C3721</f>
        <v>-4.796681215159242</v>
      </c>
      <c r="V3721" s="1">
        <f>($O3721+$O3721*($Q3721+V$2-$C$1)/$C$1)/$C3721</f>
        <v>-4.7534678708785281</v>
      </c>
      <c r="AA3721"/>
      <c r="AB3721"/>
    </row>
    <row r="3722" spans="1:28" hidden="1" x14ac:dyDescent="0.2">
      <c r="A3722" t="s">
        <v>3815</v>
      </c>
      <c r="B3722" s="5">
        <v>26.69</v>
      </c>
      <c r="C3722" s="2">
        <v>2123643204</v>
      </c>
      <c r="D3722" s="2">
        <v>1805000000</v>
      </c>
      <c r="E3722" t="s">
        <v>27</v>
      </c>
      <c r="F3722" s="2">
        <v>1805000000</v>
      </c>
      <c r="G3722" s="1">
        <f>D3722/$C$3</f>
        <v>18.149603207442123</v>
      </c>
      <c r="H3722" s="1">
        <f>F3722/$C$3</f>
        <v>18.149603207442123</v>
      </c>
      <c r="I3722" s="1">
        <f>$B$3/G3722</f>
        <v>0.36529724227146809</v>
      </c>
      <c r="J3722" s="1">
        <f>$B$3/H3722</f>
        <v>0.36529724227146809</v>
      </c>
      <c r="K3722" s="4">
        <v>13999000000</v>
      </c>
      <c r="L3722" s="4">
        <v>11640000000</v>
      </c>
      <c r="M3722" s="1">
        <f>(K3722-L3722)/C3722</f>
        <v>1.1108269014101297</v>
      </c>
      <c r="N3722" s="1">
        <f>B3722/M3722</f>
        <v>24.027145873149639</v>
      </c>
      <c r="O3722" s="4">
        <v>2329000000</v>
      </c>
      <c r="P3722" s="1">
        <f>F3722/O3722*100</f>
        <v>77.501073422069553</v>
      </c>
      <c r="Q3722" s="1">
        <f>D3722/O3722*100</f>
        <v>77.501073422069553</v>
      </c>
      <c r="R3722" s="1">
        <f>B3722/S3722</f>
        <v>3.1401682612055404</v>
      </c>
      <c r="S3722" s="1">
        <f>($O3722+$O3722*($Q3722-$C$1)/$C$1)/$C3722</f>
        <v>8.4995445402513106</v>
      </c>
      <c r="T3722" s="1">
        <f>($O3722+$O3722*($Q3722+T$2-$C$1)/$C$1)/$C3722</f>
        <v>8.7188845871681568</v>
      </c>
      <c r="U3722" s="1">
        <f>($O3722+$O3722*($Q3722+U$2-$C$1)/$C$1)/$C3722</f>
        <v>8.6092145637097328</v>
      </c>
      <c r="V3722" s="1">
        <f>($O3722+$O3722*($Q3722+V$2-$C$1)/$C$1)/$C3722</f>
        <v>8.4995445402513106</v>
      </c>
      <c r="AA3722"/>
      <c r="AB3722"/>
    </row>
    <row r="3723" spans="1:28" hidden="1" x14ac:dyDescent="0.2">
      <c r="A3723" t="s">
        <v>3816</v>
      </c>
      <c r="B3723" s="5">
        <v>1.34</v>
      </c>
      <c r="C3723" s="2">
        <v>380752929</v>
      </c>
      <c r="D3723" s="2">
        <v>2000000</v>
      </c>
      <c r="E3723" t="s">
        <v>27</v>
      </c>
      <c r="F3723" s="2">
        <v>2000000</v>
      </c>
      <c r="G3723" s="1">
        <f>D3723/$C$3</f>
        <v>2.0110363664755812E-2</v>
      </c>
      <c r="H3723" s="1">
        <f>F3723/$C$3</f>
        <v>2.0110363664755812E-2</v>
      </c>
      <c r="I3723" s="1">
        <f>$B$3/G3723</f>
        <v>329.68076115000002</v>
      </c>
      <c r="J3723" s="1">
        <f>$B$3/H3723</f>
        <v>329.68076115000002</v>
      </c>
      <c r="K3723" s="3">
        <v>378000000</v>
      </c>
      <c r="L3723" s="3">
        <v>253000000</v>
      </c>
      <c r="M3723" s="1">
        <f>(K3723-L3723)/C3723</f>
        <v>0.32829688356776898</v>
      </c>
      <c r="N3723" s="1">
        <f>B3723/M3723</f>
        <v>4.0816713988800002</v>
      </c>
      <c r="O3723" s="3">
        <v>91000000</v>
      </c>
      <c r="P3723" s="1">
        <f>F3723/O3723*100</f>
        <v>2.197802197802198</v>
      </c>
      <c r="Q3723" s="1">
        <f>D3723/O3723*100</f>
        <v>2.197802197802198</v>
      </c>
      <c r="R3723" s="1">
        <f>B3723/S3723</f>
        <v>25.510446243000001</v>
      </c>
      <c r="S3723" s="1">
        <f>($O3723+$O3723*($Q3723-$C$1)/$C$1)/$C3723</f>
        <v>5.2527501370843034E-2</v>
      </c>
      <c r="T3723" s="1">
        <f>($O3723+$O3723*($Q3723+T$2-$C$1)/$C$1)/$C3723</f>
        <v>0.10032752761831019</v>
      </c>
      <c r="U3723" s="1">
        <f>($O3723+$O3723*($Q3723+U$2-$C$1)/$C$1)/$C3723</f>
        <v>7.6427514494576618E-2</v>
      </c>
      <c r="V3723" s="1">
        <f>($O3723+$O3723*($Q3723+V$2-$C$1)/$C$1)/$C3723</f>
        <v>5.2527501370843034E-2</v>
      </c>
      <c r="AA3723"/>
      <c r="AB3723"/>
    </row>
    <row r="3724" spans="1:28" hidden="1" x14ac:dyDescent="0.2">
      <c r="A3724" t="s">
        <v>3817</v>
      </c>
      <c r="B3724" s="5">
        <v>190.09</v>
      </c>
      <c r="C3724" s="2">
        <v>44162192</v>
      </c>
      <c r="D3724" s="2">
        <v>227000000</v>
      </c>
      <c r="E3724" t="s">
        <v>27</v>
      </c>
      <c r="F3724" s="2">
        <v>46000000</v>
      </c>
      <c r="G3724" s="1">
        <f>D3724/$C$3</f>
        <v>2.2825262759497846</v>
      </c>
      <c r="H3724" s="1">
        <f>F3724/$C$3</f>
        <v>0.46253836428938372</v>
      </c>
      <c r="I3724" s="1">
        <f>$B$3/G3724</f>
        <v>2.9046763096916299</v>
      </c>
      <c r="J3724" s="1">
        <f>$B$3/H3724</f>
        <v>14.333946136956522</v>
      </c>
      <c r="K3724" s="4">
        <v>25644000000</v>
      </c>
      <c r="L3724" s="4">
        <v>16914000000</v>
      </c>
      <c r="M3724" s="1">
        <f>(K3724-L3724)/C3724</f>
        <v>197.68040499438976</v>
      </c>
      <c r="N3724" s="1">
        <f>B3724/M3724</f>
        <v>0.96160264344558999</v>
      </c>
      <c r="O3724" s="4">
        <v>5951000000</v>
      </c>
      <c r="P3724" s="1">
        <f>F3724/O3724*100</f>
        <v>0.77297933120483953</v>
      </c>
      <c r="Q3724" s="1">
        <f>D3724/O3724*100</f>
        <v>3.8144849605108391</v>
      </c>
      <c r="R3724" s="1">
        <f>B3724/S3724</f>
        <v>3.6981458490220263</v>
      </c>
      <c r="S3724" s="1">
        <f>($O3724+$O3724*($Q3724-$C$1)/$C$1)/$C3724</f>
        <v>51.401434059251407</v>
      </c>
      <c r="T3724" s="1">
        <f>($O3724+$O3724*($Q3724+T$2-$C$1)/$C$1)/$C3724</f>
        <v>78.35208904485539</v>
      </c>
      <c r="U3724" s="1">
        <f>($O3724+$O3724*($Q3724+U$2-$C$1)/$C$1)/$C3724</f>
        <v>64.876761552053409</v>
      </c>
      <c r="V3724" s="1">
        <f>($O3724+$O3724*($Q3724+V$2-$C$1)/$C$1)/$C3724</f>
        <v>51.401434059251407</v>
      </c>
      <c r="AA3724"/>
      <c r="AB3724"/>
    </row>
    <row r="3725" spans="1:28" hidden="1" x14ac:dyDescent="0.2">
      <c r="A3725" t="s">
        <v>3818</v>
      </c>
      <c r="B3725" s="5">
        <v>33.659999999999997</v>
      </c>
      <c r="C3725" s="2">
        <v>58275017</v>
      </c>
      <c r="D3725" s="2">
        <v>147000000</v>
      </c>
      <c r="E3725" t="s">
        <v>27</v>
      </c>
      <c r="F3725" s="2">
        <v>37000000</v>
      </c>
      <c r="G3725" s="1">
        <f>D3725/$C$3</f>
        <v>1.4781117293595523</v>
      </c>
      <c r="H3725" s="1">
        <f>F3725/$C$3</f>
        <v>0.37204172779798256</v>
      </c>
      <c r="I3725" s="1">
        <f>$B$3/G3725</f>
        <v>4.4854525326530617</v>
      </c>
      <c r="J3725" s="1">
        <f>$B$3/H3725</f>
        <v>17.820581683783782</v>
      </c>
      <c r="K3725" s="4">
        <v>13040000000</v>
      </c>
      <c r="L3725" s="4">
        <v>10920000000</v>
      </c>
      <c r="M3725" s="1">
        <f>(K3725-L3725)/C3725</f>
        <v>36.379225766678026</v>
      </c>
      <c r="N3725" s="1">
        <f>B3725/M3725</f>
        <v>0.9252533359528301</v>
      </c>
      <c r="O3725" s="4">
        <v>2120000000</v>
      </c>
      <c r="P3725" s="1">
        <f>F3725/O3725*100</f>
        <v>1.7452830188679245</v>
      </c>
      <c r="Q3725" s="1">
        <f>D3725/O3725*100</f>
        <v>6.9339622641509431</v>
      </c>
      <c r="R3725" s="1">
        <f>B3725/S3725</f>
        <v>1.3343789606938774</v>
      </c>
      <c r="S3725" s="1">
        <f>($O3725+$O3725*($Q3725-$C$1)/$C$1)/$C3725</f>
        <v>25.225217866517312</v>
      </c>
      <c r="T3725" s="1">
        <f>($O3725+$O3725*($Q3725+T$2-$C$1)/$C$1)/$C3725</f>
        <v>32.501063019852914</v>
      </c>
      <c r="U3725" s="1">
        <f>($O3725+$O3725*($Q3725+U$2-$C$1)/$C$1)/$C3725</f>
        <v>28.863140443185113</v>
      </c>
      <c r="V3725" s="1">
        <f>($O3725+$O3725*($Q3725+V$2-$C$1)/$C$1)/$C3725</f>
        <v>25.225217866517312</v>
      </c>
      <c r="AA3725"/>
      <c r="AB3725"/>
    </row>
    <row r="3726" spans="1:28" hidden="1" x14ac:dyDescent="0.2">
      <c r="A3726" t="s">
        <v>4198</v>
      </c>
      <c r="B3726" s="5">
        <v>82.69</v>
      </c>
      <c r="C3726" s="2">
        <v>17441000</v>
      </c>
      <c r="D3726" s="2">
        <v>169000000</v>
      </c>
      <c r="E3726" t="s">
        <v>27</v>
      </c>
      <c r="F3726" s="2">
        <v>9000000</v>
      </c>
      <c r="G3726" s="1">
        <f>D3726/$C$3</f>
        <v>1.6993257296718662</v>
      </c>
      <c r="H3726" s="1">
        <f>F3726/$C$3</f>
        <v>9.0496636491401161E-2</v>
      </c>
      <c r="I3726" s="1">
        <f>$B$3/G3726</f>
        <v>3.9015474692307692</v>
      </c>
      <c r="J3726" s="1">
        <f>$B$3/H3726</f>
        <v>73.262391366666662</v>
      </c>
      <c r="K3726" s="2">
        <v>864000000</v>
      </c>
      <c r="L3726" s="2">
        <v>242000000</v>
      </c>
      <c r="M3726" s="1">
        <f>(K3726-L3726)/C3726</f>
        <v>35.663092712573821</v>
      </c>
      <c r="N3726" s="1">
        <f>B3726/M3726</f>
        <v>2.3186435530546623</v>
      </c>
      <c r="O3726" s="2">
        <v>622000000</v>
      </c>
      <c r="P3726" s="1">
        <f>F3726/O3726*100</f>
        <v>1.4469453376205788</v>
      </c>
      <c r="Q3726" s="1">
        <f>D3726/O3726*100</f>
        <v>27.170418006430868</v>
      </c>
      <c r="R3726" s="1">
        <f>B3726/S3726</f>
        <v>0.85337058579881653</v>
      </c>
      <c r="S3726" s="1">
        <f>($O3726+$O3726*($Q3726-$C$1)/$C$1)/$C3726</f>
        <v>96.898113640272925</v>
      </c>
      <c r="T3726" s="1">
        <f>($O3726+$O3726*($Q3726+T$2-$C$1)/$C$1)/$C3726</f>
        <v>104.03073218278769</v>
      </c>
      <c r="U3726" s="1">
        <f>($O3726+$O3726*($Q3726+U$2-$C$1)/$C$1)/$C3726</f>
        <v>100.46442291153031</v>
      </c>
      <c r="V3726" s="1">
        <f>($O3726+$O3726*($Q3726+V$2-$C$1)/$C$1)/$C3726</f>
        <v>96.898113640272925</v>
      </c>
      <c r="AA3726"/>
      <c r="AB3726"/>
    </row>
    <row r="3727" spans="1:28" hidden="1" x14ac:dyDescent="0.2">
      <c r="A3727" t="s">
        <v>2475</v>
      </c>
      <c r="B3727" s="5">
        <v>43.53</v>
      </c>
      <c r="C3727" s="2">
        <v>395400000</v>
      </c>
      <c r="D3727" s="2">
        <v>2012000000</v>
      </c>
      <c r="E3727" t="s">
        <v>27</v>
      </c>
      <c r="F3727" s="2">
        <v>344000000</v>
      </c>
      <c r="G3727" s="1">
        <f>D3727/$C$3</f>
        <v>20.231025846744348</v>
      </c>
      <c r="H3727" s="1">
        <f>F3727/$C$3</f>
        <v>3.4589825503379998</v>
      </c>
      <c r="I3727" s="1">
        <f>$B$3/G3727</f>
        <v>0.32771447430417494</v>
      </c>
      <c r="J3727" s="1">
        <f>$B$3/H3727</f>
        <v>1.9167486113372094</v>
      </c>
      <c r="K3727" s="2">
        <v>33848000000</v>
      </c>
      <c r="L3727" s="2">
        <v>26392000000</v>
      </c>
      <c r="M3727" s="1">
        <f>(K3727-L3727)/C3727</f>
        <v>18.856853818917553</v>
      </c>
      <c r="N3727" s="1">
        <f>B3727/M3727</f>
        <v>2.308444474248927</v>
      </c>
      <c r="O3727" s="2">
        <v>7441000000</v>
      </c>
      <c r="P3727" s="1">
        <f>F3727/O3727*100</f>
        <v>4.6230345383684988</v>
      </c>
      <c r="Q3727" s="1">
        <f>D3727/O3727*100</f>
        <v>27.039376427899477</v>
      </c>
      <c r="R3727" s="1">
        <f>B3727/S3727</f>
        <v>0.85545536779324061</v>
      </c>
      <c r="S3727" s="1">
        <f>($O3727+$O3727*($Q3727-$C$1)/$C$1)/$C3727</f>
        <v>50.885179564997472</v>
      </c>
      <c r="T3727" s="1">
        <f>($O3727+$O3727*($Q3727+T$2-$C$1)/$C$1)/$C3727</f>
        <v>54.648963075366716</v>
      </c>
      <c r="U3727" s="1">
        <f>($O3727+$O3727*($Q3727+U$2-$C$1)/$C$1)/$C3727</f>
        <v>52.767071320182097</v>
      </c>
      <c r="V3727" s="1">
        <f>($O3727+$O3727*($Q3727+V$2-$C$1)/$C$1)/$C3727</f>
        <v>50.885179564997472</v>
      </c>
      <c r="AA3727"/>
      <c r="AB3727"/>
    </row>
    <row r="3728" spans="1:28" hidden="1" x14ac:dyDescent="0.2">
      <c r="A3728" t="s">
        <v>3821</v>
      </c>
      <c r="B3728" s="5">
        <v>30.4</v>
      </c>
      <c r="C3728" s="2">
        <v>54270026</v>
      </c>
      <c r="D3728" s="2">
        <v>8000000</v>
      </c>
      <c r="E3728" t="s">
        <v>27</v>
      </c>
      <c r="F3728" s="2">
        <v>31000000</v>
      </c>
      <c r="G3728" s="1">
        <f>D3728/$C$3</f>
        <v>8.0441454659023248E-2</v>
      </c>
      <c r="H3728" s="1">
        <f>F3728/$C$3</f>
        <v>0.31171063680371514</v>
      </c>
      <c r="I3728" s="1">
        <f>$B$3/G3728</f>
        <v>82.420190287500006</v>
      </c>
      <c r="J3728" s="1">
        <f>$B$3/H3728</f>
        <v>21.269726525806451</v>
      </c>
      <c r="K3728" s="4">
        <v>1498000000</v>
      </c>
      <c r="L3728" s="4">
        <v>1066000000</v>
      </c>
      <c r="M3728" s="1">
        <f>(K3728-L3728)/C3728</f>
        <v>7.9601951913566431</v>
      </c>
      <c r="N3728" s="1">
        <f>B3728/M3728</f>
        <v>3.8190018296296295</v>
      </c>
      <c r="O3728" s="3">
        <v>432000000</v>
      </c>
      <c r="P3728" s="1">
        <f>F3728/O3728*100</f>
        <v>7.1759259259259256</v>
      </c>
      <c r="Q3728" s="1">
        <f>D3728/O3728*100</f>
        <v>1.8518518518518516</v>
      </c>
      <c r="R3728" s="1">
        <f>B3728/S3728</f>
        <v>20.622609880000013</v>
      </c>
      <c r="S3728" s="1">
        <f>($O3728+$O3728*($Q3728-$C$1)/$C$1)/$C3728</f>
        <v>1.4741102206215995</v>
      </c>
      <c r="T3728" s="1">
        <f>($O3728+$O3728*($Q3728+T$2-$C$1)/$C$1)/$C3728</f>
        <v>3.0661492588929282</v>
      </c>
      <c r="U3728" s="1">
        <f>($O3728+$O3728*($Q3728+U$2-$C$1)/$C$1)/$C3728</f>
        <v>2.2701297397572637</v>
      </c>
      <c r="V3728" s="1">
        <f>($O3728+$O3728*($Q3728+V$2-$C$1)/$C$1)/$C3728</f>
        <v>1.4741102206215995</v>
      </c>
      <c r="AA3728"/>
      <c r="AB3728"/>
    </row>
    <row r="3729" spans="1:28" hidden="1" x14ac:dyDescent="0.2">
      <c r="A3729" t="s">
        <v>3822</v>
      </c>
      <c r="B3729" s="5">
        <v>17.37</v>
      </c>
      <c r="C3729" s="2">
        <v>31675323</v>
      </c>
      <c r="D3729" s="2">
        <v>-31000000</v>
      </c>
      <c r="E3729" t="s">
        <v>61</v>
      </c>
      <c r="F3729" s="2">
        <v>-11000000</v>
      </c>
      <c r="G3729" s="1">
        <f>D3729/$C$3</f>
        <v>-0.31171063680371514</v>
      </c>
      <c r="H3729" s="1">
        <f>F3729/$C$3</f>
        <v>-0.11060700015615697</v>
      </c>
      <c r="I3729" s="1">
        <f>$B$3/G3729</f>
        <v>-21.269726525806451</v>
      </c>
      <c r="J3729" s="1">
        <f>$B$3/H3729</f>
        <v>-59.941956572727271</v>
      </c>
      <c r="K3729" s="3">
        <v>151000000</v>
      </c>
      <c r="L3729" s="3">
        <v>31000000</v>
      </c>
      <c r="M3729" s="1">
        <f>(K3729-L3729)/C3729</f>
        <v>3.7884380847513377</v>
      </c>
      <c r="N3729" s="1">
        <f>B3729/M3729</f>
        <v>4.5850030042500007</v>
      </c>
      <c r="O3729" s="3">
        <v>121000000</v>
      </c>
      <c r="P3729" s="1">
        <f>F3729/O3729*100</f>
        <v>-9.0909090909090917</v>
      </c>
      <c r="Q3729" s="1">
        <f>D3729/O3729*100</f>
        <v>-25.619834710743799</v>
      </c>
      <c r="R3729" s="1">
        <f>B3729/S3729</f>
        <v>-1.7748398726129033</v>
      </c>
      <c r="S3729" s="1">
        <f>($O3729+$O3729*($Q3729-$C$1)/$C$1)/$C3729</f>
        <v>-9.7867983856076233</v>
      </c>
      <c r="T3729" s="1">
        <f>($O3729+$O3729*($Q3729+T$2-$C$1)/$C$1)/$C3729</f>
        <v>-9.0227967051827704</v>
      </c>
      <c r="U3729" s="1">
        <f>($O3729+$O3729*($Q3729+U$2-$C$1)/$C$1)/$C3729</f>
        <v>-9.404797545395196</v>
      </c>
      <c r="V3729" s="1">
        <f>($O3729+$O3729*($Q3729+V$2-$C$1)/$C$1)/$C3729</f>
        <v>-9.7867983856076233</v>
      </c>
      <c r="AA3729"/>
      <c r="AB3729"/>
    </row>
    <row r="3730" spans="1:28" hidden="1" x14ac:dyDescent="0.2">
      <c r="A3730" t="s">
        <v>3823</v>
      </c>
      <c r="B3730" s="5">
        <v>10.09</v>
      </c>
      <c r="C3730" s="2">
        <v>35937500</v>
      </c>
      <c r="D3730" s="2" t="s">
        <v>41</v>
      </c>
      <c r="E3730" t="s">
        <v>42</v>
      </c>
      <c r="F3730" s="2">
        <v>2000000</v>
      </c>
      <c r="G3730" s="1" t="e">
        <f>D3730/$C$3</f>
        <v>#VALUE!</v>
      </c>
      <c r="H3730" s="1">
        <f>F3730/$C$3</f>
        <v>2.0110363664755812E-2</v>
      </c>
      <c r="I3730" s="1" t="e">
        <f>$B$3/G3730</f>
        <v>#VALUE!</v>
      </c>
      <c r="J3730" s="1">
        <f>$B$3/H3730</f>
        <v>329.68076115000002</v>
      </c>
      <c r="K3730" s="3">
        <v>293000000</v>
      </c>
      <c r="L3730" s="3">
        <v>9000000</v>
      </c>
      <c r="M3730" s="1">
        <f>(K3730-L3730)/C3730</f>
        <v>7.9026086956521739</v>
      </c>
      <c r="N3730" s="1">
        <f>B3730/M3730</f>
        <v>1.276793573943662</v>
      </c>
      <c r="O3730" s="3">
        <v>5000000</v>
      </c>
      <c r="P3730" s="1">
        <f>F3730/O3730*100</f>
        <v>40</v>
      </c>
      <c r="Q3730" s="1" t="e">
        <f>D3730/O3730*100</f>
        <v>#VALUE!</v>
      </c>
      <c r="R3730" s="1" t="e">
        <f>B3730/S3730</f>
        <v>#VALUE!</v>
      </c>
      <c r="S3730" s="1" t="e">
        <f>($O3730+$O3730*($Q3730-$C$1)/$C$1)/$C3730</f>
        <v>#VALUE!</v>
      </c>
      <c r="T3730" s="1" t="e">
        <f>($O3730+$O3730*($Q3730+T$2-$C$1)/$C$1)/$C3730</f>
        <v>#VALUE!</v>
      </c>
      <c r="U3730" s="1" t="e">
        <f>($O3730+$O3730*($Q3730+U$2-$C$1)/$C$1)/$C3730</f>
        <v>#VALUE!</v>
      </c>
      <c r="V3730" s="1" t="e">
        <f>($O3730+$O3730*($Q3730+V$2-$C$1)/$C$1)/$C3730</f>
        <v>#VALUE!</v>
      </c>
      <c r="AA3730"/>
      <c r="AB3730"/>
    </row>
    <row r="3731" spans="1:28" hidden="1" x14ac:dyDescent="0.2">
      <c r="A3731" t="s">
        <v>3824</v>
      </c>
      <c r="B3731" s="5">
        <v>16.579999999999998</v>
      </c>
      <c r="C3731" s="2">
        <v>34326127</v>
      </c>
      <c r="D3731" s="2">
        <v>2000000</v>
      </c>
      <c r="E3731" t="s">
        <v>27</v>
      </c>
      <c r="F3731" s="2">
        <v>-8000000</v>
      </c>
      <c r="G3731" s="1">
        <f>D3731/$C$3</f>
        <v>2.0110363664755812E-2</v>
      </c>
      <c r="H3731" s="1">
        <f>F3731/$C$3</f>
        <v>-8.0441454659023248E-2</v>
      </c>
      <c r="I3731" s="1">
        <f>$B$3/G3731</f>
        <v>329.68076115000002</v>
      </c>
      <c r="J3731" s="1">
        <f>$B$3/H3731</f>
        <v>-82.420190287500006</v>
      </c>
      <c r="K3731" s="3">
        <v>769000000</v>
      </c>
      <c r="L3731" s="3">
        <v>301000000</v>
      </c>
      <c r="M3731" s="1">
        <f>(K3731-L3731)/C3731</f>
        <v>13.633929630336683</v>
      </c>
      <c r="N3731" s="1">
        <f>B3731/M3731</f>
        <v>1.216083730042735</v>
      </c>
      <c r="O3731" s="3">
        <v>40000000</v>
      </c>
      <c r="P3731" s="1">
        <f>F3731/O3731*100</f>
        <v>-20</v>
      </c>
      <c r="Q3731" s="1">
        <f>D3731/O3731*100</f>
        <v>5</v>
      </c>
      <c r="R3731" s="1">
        <f>B3731/S3731</f>
        <v>28.456359282999998</v>
      </c>
      <c r="S3731" s="1">
        <f>($O3731+$O3731*($Q3731-$C$1)/$C$1)/$C3731</f>
        <v>0.5826465653990035</v>
      </c>
      <c r="T3731" s="1">
        <f>($O3731+$O3731*($Q3731+T$2-$C$1)/$C$1)/$C3731</f>
        <v>0.81570519155860488</v>
      </c>
      <c r="U3731" s="1">
        <f>($O3731+$O3731*($Q3731+U$2-$C$1)/$C$1)/$C3731</f>
        <v>0.69917587847880425</v>
      </c>
      <c r="V3731" s="1">
        <f>($O3731+$O3731*($Q3731+V$2-$C$1)/$C$1)/$C3731</f>
        <v>0.5826465653990035</v>
      </c>
      <c r="AA3731"/>
      <c r="AB3731"/>
    </row>
    <row r="3732" spans="1:28" hidden="1" x14ac:dyDescent="0.2">
      <c r="A3732" t="s">
        <v>3825</v>
      </c>
      <c r="B3732" s="5">
        <v>99.11</v>
      </c>
      <c r="C3732" s="2">
        <v>51809000</v>
      </c>
      <c r="D3732" s="2">
        <v>17000000</v>
      </c>
      <c r="E3732" t="s">
        <v>27</v>
      </c>
      <c r="F3732" s="2">
        <v>2000000</v>
      </c>
      <c r="G3732" s="1">
        <f>D3732/$C$3</f>
        <v>0.17093809115042441</v>
      </c>
      <c r="H3732" s="1">
        <f>F3732/$C$3</f>
        <v>2.0110363664755812E-2</v>
      </c>
      <c r="I3732" s="1">
        <f>$B$3/G3732</f>
        <v>38.7859719</v>
      </c>
      <c r="J3732" s="1">
        <f>$B$3/H3732</f>
        <v>329.68076115000002</v>
      </c>
      <c r="K3732" s="4">
        <v>1379000000</v>
      </c>
      <c r="L3732" s="3">
        <v>334000000</v>
      </c>
      <c r="M3732" s="1">
        <f>(K3732-L3732)/C3732</f>
        <v>20.170240691771699</v>
      </c>
      <c r="N3732" s="1">
        <f>B3732/M3732</f>
        <v>4.9136746315789477</v>
      </c>
      <c r="O3732" s="4">
        <v>1045000000</v>
      </c>
      <c r="P3732" s="1">
        <f>F3732/O3732*100</f>
        <v>0.19138755980861244</v>
      </c>
      <c r="Q3732" s="1">
        <f>D3732/O3732*100</f>
        <v>1.6267942583732056</v>
      </c>
      <c r="R3732" s="1">
        <f>B3732/S3732</f>
        <v>30.204647000000001</v>
      </c>
      <c r="S3732" s="1">
        <f>($O3732+$O3732*($Q3732-$C$1)/$C$1)/$C3732</f>
        <v>3.2812831747379798</v>
      </c>
      <c r="T3732" s="1">
        <f>($O3732+$O3732*($Q3732+T$2-$C$1)/$C$1)/$C3732</f>
        <v>7.3153313130923197</v>
      </c>
      <c r="U3732" s="1">
        <f>($O3732+$O3732*($Q3732+U$2-$C$1)/$C$1)/$C3732</f>
        <v>5.2983072439151497</v>
      </c>
      <c r="V3732" s="1">
        <f>($O3732+$O3732*($Q3732+V$2-$C$1)/$C$1)/$C3732</f>
        <v>3.2812831747379798</v>
      </c>
      <c r="AA3732"/>
      <c r="AB3732"/>
    </row>
    <row r="3733" spans="1:28" hidden="1" x14ac:dyDescent="0.2">
      <c r="A3733" t="s">
        <v>3826</v>
      </c>
      <c r="B3733" s="5" t="s">
        <v>46</v>
      </c>
      <c r="C3733" s="2">
        <v>39298408</v>
      </c>
      <c r="D3733" s="2">
        <v>0.91</v>
      </c>
      <c r="E3733" t="s">
        <v>3827</v>
      </c>
      <c r="F3733" s="2">
        <v>0.65</v>
      </c>
      <c r="G3733" s="1">
        <f>D3733/$C$3</f>
        <v>9.1502154674638962E-9</v>
      </c>
      <c r="H3733" s="1">
        <f>F3733/$C$3</f>
        <v>6.5358681910456399E-9</v>
      </c>
      <c r="I3733" s="1">
        <f>$B$3/G3733</f>
        <v>724573101.42857134</v>
      </c>
      <c r="J3733" s="1">
        <f>$B$3/H3733</f>
        <v>1014402341.9999999</v>
      </c>
      <c r="K3733" s="3">
        <v>14000000</v>
      </c>
      <c r="L3733" s="3">
        <v>3000000</v>
      </c>
      <c r="M3733" s="1">
        <f>(K3733-L3733)/C3733</f>
        <v>0.27990955765943498</v>
      </c>
      <c r="N3733" s="1" t="e">
        <f>B3733/M3733</f>
        <v>#VALUE!</v>
      </c>
      <c r="O3733" s="3">
        <v>11000000</v>
      </c>
      <c r="P3733" s="1">
        <f>F3733/O3733*100</f>
        <v>5.9090909090909093E-6</v>
      </c>
      <c r="Q3733" s="1">
        <f>D3733/O3733*100</f>
        <v>8.2727272727272738E-6</v>
      </c>
      <c r="R3733" s="1" t="e">
        <f>B3733/S3733</f>
        <v>#VALUE!</v>
      </c>
      <c r="S3733" s="1">
        <f>($O3733+$O3733*($Q3733-$C$1)/$C$1)/$C3733</f>
        <v>2.3156154314514397E-7</v>
      </c>
      <c r="T3733" s="1">
        <f>($O3733+$O3733*($Q3733+T$2-$C$1)/$C$1)/$C3733</f>
        <v>5.5982143093430137E-2</v>
      </c>
      <c r="U3733" s="1">
        <f>($O3733+$O3733*($Q3733+U$2-$C$1)/$C$1)/$C3733</f>
        <v>2.7991187327486639E-2</v>
      </c>
      <c r="V3733" s="1">
        <f>($O3733+$O3733*($Q3733+V$2-$C$1)/$C$1)/$C3733</f>
        <v>2.3156154314514397E-7</v>
      </c>
      <c r="AA3733"/>
      <c r="AB3733"/>
    </row>
    <row r="3734" spans="1:28" hidden="1" x14ac:dyDescent="0.2">
      <c r="A3734" t="s">
        <v>3828</v>
      </c>
      <c r="B3734" s="5">
        <v>44.7</v>
      </c>
      <c r="C3734" s="2">
        <v>20946712</v>
      </c>
      <c r="D3734" s="2">
        <v>78000000</v>
      </c>
      <c r="E3734" t="s">
        <v>27</v>
      </c>
      <c r="F3734" s="2">
        <v>18000000</v>
      </c>
      <c r="G3734" s="1">
        <f>D3734/$C$3</f>
        <v>0.78430418292547677</v>
      </c>
      <c r="H3734" s="1">
        <f>F3734/$C$3</f>
        <v>0.18099327298280232</v>
      </c>
      <c r="I3734" s="1">
        <f>$B$3/G3734</f>
        <v>8.4533528499999999</v>
      </c>
      <c r="J3734" s="1">
        <f>$B$3/H3734</f>
        <v>36.631195683333331</v>
      </c>
      <c r="K3734" s="4">
        <v>6104000000</v>
      </c>
      <c r="L3734" s="4">
        <v>5359000000</v>
      </c>
      <c r="M3734" s="1">
        <f>(K3734-L3734)/C3734</f>
        <v>35.566441167472966</v>
      </c>
      <c r="N3734" s="1">
        <f>B3734/M3734</f>
        <v>1.25680272</v>
      </c>
      <c r="O3734" s="3">
        <v>744000000</v>
      </c>
      <c r="P3734" s="1">
        <f>F3734/O3734*100</f>
        <v>2.4193548387096775</v>
      </c>
      <c r="Q3734" s="1">
        <f>D3734/O3734*100</f>
        <v>10.483870967741936</v>
      </c>
      <c r="R3734" s="1">
        <f>B3734/S3734</f>
        <v>1.2004077261538462</v>
      </c>
      <c r="S3734" s="1">
        <f>($O3734+$O3734*($Q3734-$C$1)/$C$1)/$C3734</f>
        <v>37.237347799501897</v>
      </c>
      <c r="T3734" s="1">
        <f>($O3734+$O3734*($Q3734+T$2-$C$1)/$C$1)/$C3734</f>
        <v>44.34108799509918</v>
      </c>
      <c r="U3734" s="1">
        <f>($O3734+$O3734*($Q3734+U$2-$C$1)/$C$1)/$C3734</f>
        <v>40.789217897300539</v>
      </c>
      <c r="V3734" s="1">
        <f>($O3734+$O3734*($Q3734+V$2-$C$1)/$C$1)/$C3734</f>
        <v>37.237347799501897</v>
      </c>
      <c r="AA3734"/>
      <c r="AB3734"/>
    </row>
    <row r="3735" spans="1:28" hidden="1" x14ac:dyDescent="0.2">
      <c r="A3735" t="s">
        <v>3829</v>
      </c>
      <c r="B3735" s="5">
        <v>94.64</v>
      </c>
      <c r="C3735" s="2">
        <v>321700000</v>
      </c>
      <c r="D3735" s="2">
        <v>1037000000</v>
      </c>
      <c r="E3735" t="s">
        <v>27</v>
      </c>
      <c r="F3735" s="2">
        <v>298000000</v>
      </c>
      <c r="G3735" s="1">
        <f>D3735/$C$3</f>
        <v>10.427223560175889</v>
      </c>
      <c r="H3735" s="1">
        <f>F3735/$C$3</f>
        <v>2.9964441860486164</v>
      </c>
      <c r="I3735" s="1">
        <f>$B$3/G3735</f>
        <v>0.63583560491803282</v>
      </c>
      <c r="J3735" s="1">
        <f>$B$3/H3735</f>
        <v>2.2126225580536909</v>
      </c>
      <c r="K3735" s="4">
        <v>22329000000</v>
      </c>
      <c r="L3735" s="4">
        <v>14351000000</v>
      </c>
      <c r="M3735" s="1">
        <f>(K3735-L3735)/C3735</f>
        <v>24.799502642213241</v>
      </c>
      <c r="N3735" s="1">
        <f>B3735/M3735</f>
        <v>3.8162055653045877</v>
      </c>
      <c r="O3735" s="4">
        <v>7977000000</v>
      </c>
      <c r="P3735" s="1">
        <f>F3735/O3735*100</f>
        <v>3.7357402532280308</v>
      </c>
      <c r="Q3735" s="1">
        <f>D3735/O3735*100</f>
        <v>12.999874639588818</v>
      </c>
      <c r="R3735" s="1">
        <f>B3735/S3735</f>
        <v>2.9359390549662487</v>
      </c>
      <c r="S3735" s="1">
        <f>($O3735+$O3735*($Q3735-$C$1)/$C$1)/$C3735</f>
        <v>32.235001554243084</v>
      </c>
      <c r="T3735" s="1">
        <f>($O3735+$O3735*($Q3735+T$2-$C$1)/$C$1)/$C3735</f>
        <v>37.194280385452288</v>
      </c>
      <c r="U3735" s="1">
        <f>($O3735+$O3735*($Q3735+U$2-$C$1)/$C$1)/$C3735</f>
        <v>34.714640969847686</v>
      </c>
      <c r="V3735" s="1">
        <f>($O3735+$O3735*($Q3735+V$2-$C$1)/$C$1)/$C3735</f>
        <v>32.235001554243084</v>
      </c>
      <c r="AA3735"/>
      <c r="AB3735"/>
    </row>
    <row r="3736" spans="1:28" hidden="1" x14ac:dyDescent="0.2">
      <c r="A3736" t="s">
        <v>3830</v>
      </c>
      <c r="B3736" s="5">
        <v>3.51</v>
      </c>
      <c r="C3736" s="2">
        <v>31065730</v>
      </c>
      <c r="D3736" s="2">
        <v>-3000000</v>
      </c>
      <c r="E3736" t="s">
        <v>27</v>
      </c>
      <c r="F3736" s="2">
        <v>-0.4</v>
      </c>
      <c r="G3736" s="1">
        <f>D3736/$C$3</f>
        <v>-3.0165545497133722E-2</v>
      </c>
      <c r="H3736" s="1">
        <f>F3736/$C$3</f>
        <v>-4.0220727329511628E-9</v>
      </c>
      <c r="I3736" s="1">
        <f>$B$3/G3736</f>
        <v>-219.78717409999999</v>
      </c>
      <c r="J3736" s="1">
        <f>$B$3/H3736</f>
        <v>-1648403805.75</v>
      </c>
      <c r="K3736" s="3">
        <v>9000000</v>
      </c>
      <c r="L3736" s="3">
        <v>1.1599999999999999</v>
      </c>
      <c r="M3736" s="1">
        <f>(K3736-L3736)/C3736</f>
        <v>0.28970826824285151</v>
      </c>
      <c r="N3736" s="1">
        <f>B3736/M3736</f>
        <v>12.115636261570897</v>
      </c>
      <c r="O3736" s="3">
        <v>8000000</v>
      </c>
      <c r="P3736" s="1">
        <f>F3736/O3736*100</f>
        <v>-5.0000000000000004E-6</v>
      </c>
      <c r="Q3736" s="1">
        <f>D3736/O3736*100</f>
        <v>-37.5</v>
      </c>
      <c r="R3736" s="1">
        <f>B3736/S3736</f>
        <v>-3.6346904099999997</v>
      </c>
      <c r="S3736" s="1">
        <f>($O3736+$O3736*($Q3736-$C$1)/$C$1)/$C3736</f>
        <v>-0.96569435194344377</v>
      </c>
      <c r="T3736" s="1">
        <f>($O3736+$O3736*($Q3736+T$2-$C$1)/$C$1)/$C3736</f>
        <v>-0.91419065317312675</v>
      </c>
      <c r="U3736" s="1">
        <f>($O3736+$O3736*($Q3736+U$2-$C$1)/$C$1)/$C3736</f>
        <v>-0.93994250255828526</v>
      </c>
      <c r="V3736" s="1">
        <f>($O3736+$O3736*($Q3736+V$2-$C$1)/$C$1)/$C3736</f>
        <v>-0.96569435194344377</v>
      </c>
      <c r="AA3736"/>
      <c r="AB3736"/>
    </row>
    <row r="3737" spans="1:28" hidden="1" x14ac:dyDescent="0.2">
      <c r="A3737" t="s">
        <v>3831</v>
      </c>
      <c r="B3737" s="5">
        <v>3.76</v>
      </c>
      <c r="C3737" s="2">
        <v>58842778</v>
      </c>
      <c r="D3737" s="2">
        <v>9000000</v>
      </c>
      <c r="E3737" t="s">
        <v>27</v>
      </c>
      <c r="F3737" s="2">
        <v>-2000000</v>
      </c>
      <c r="G3737" s="1">
        <f>D3737/$C$3</f>
        <v>9.0496636491401161E-2</v>
      </c>
      <c r="H3737" s="1">
        <f>F3737/$C$3</f>
        <v>-2.0110363664755812E-2</v>
      </c>
      <c r="I3737" s="1">
        <f>$B$3/G3737</f>
        <v>73.262391366666662</v>
      </c>
      <c r="J3737" s="1">
        <f>$B$3/H3737</f>
        <v>-329.68076115000002</v>
      </c>
      <c r="K3737" s="4">
        <v>3086000000</v>
      </c>
      <c r="L3737" s="4">
        <v>2835000000</v>
      </c>
      <c r="M3737" s="1">
        <f>(K3737-L3737)/C3737</f>
        <v>4.2656041834054808</v>
      </c>
      <c r="N3737" s="1">
        <f>B3737/M3737</f>
        <v>0.88146950310756966</v>
      </c>
      <c r="O3737" s="3">
        <v>251000000</v>
      </c>
      <c r="P3737" s="1">
        <f>F3737/O3737*100</f>
        <v>-0.79681274900398402</v>
      </c>
      <c r="Q3737" s="1">
        <f>D3737/O3737*100</f>
        <v>3.5856573705179287</v>
      </c>
      <c r="R3737" s="1">
        <f>B3737/S3737</f>
        <v>2.4583205031111106</v>
      </c>
      <c r="S3737" s="1">
        <f>($O3737+$O3737*($Q3737-$C$1)/$C$1)/$C3737</f>
        <v>1.5294995079939973</v>
      </c>
      <c r="T3737" s="1">
        <f>($O3737+$O3737*($Q3737+T$2-$C$1)/$C$1)/$C3737</f>
        <v>2.3826203446750935</v>
      </c>
      <c r="U3737" s="1">
        <f>($O3737+$O3737*($Q3737+U$2-$C$1)/$C$1)/$C3737</f>
        <v>1.9560599263345453</v>
      </c>
      <c r="V3737" s="1">
        <f>($O3737+$O3737*($Q3737+V$2-$C$1)/$C$1)/$C3737</f>
        <v>1.5294995079939973</v>
      </c>
      <c r="AA3737"/>
      <c r="AB3737"/>
    </row>
    <row r="3738" spans="1:28" hidden="1" x14ac:dyDescent="0.2">
      <c r="A3738" t="s">
        <v>4570</v>
      </c>
      <c r="B3738" s="5">
        <v>16.329999999999998</v>
      </c>
      <c r="C3738" s="2">
        <v>141533546</v>
      </c>
      <c r="D3738" s="2">
        <v>270000000</v>
      </c>
      <c r="E3738" t="s">
        <v>27</v>
      </c>
      <c r="F3738" s="2">
        <v>63000000</v>
      </c>
      <c r="G3738" s="1">
        <f>D3738/$C$3</f>
        <v>2.7148990947420346</v>
      </c>
      <c r="H3738" s="1">
        <f>F3738/$C$3</f>
        <v>0.63347645543980813</v>
      </c>
      <c r="I3738" s="1">
        <f>$B$3/G3738</f>
        <v>2.4420797122222222</v>
      </c>
      <c r="J3738" s="1">
        <f>$B$3/H3738</f>
        <v>10.46605590952381</v>
      </c>
      <c r="K3738" s="2">
        <v>3941000000</v>
      </c>
      <c r="L3738" s="2">
        <v>1830000000</v>
      </c>
      <c r="M3738" s="1">
        <f>(K3738-L3738)/C3738</f>
        <v>14.915191907931142</v>
      </c>
      <c r="N3738" s="1">
        <f>B3738/M3738</f>
        <v>1.0948568480246328</v>
      </c>
      <c r="O3738" s="2">
        <v>2112000000</v>
      </c>
      <c r="P3738" s="1">
        <f>F3738/O3738*100</f>
        <v>2.9829545454545454</v>
      </c>
      <c r="Q3738" s="1">
        <f>D3738/O3738*100</f>
        <v>12.784090909090908</v>
      </c>
      <c r="R3738" s="1">
        <f>B3738/S3738</f>
        <v>0.85601585414074066</v>
      </c>
      <c r="S3738" s="1">
        <f>($O3738+$O3738*($Q3738-$C$1)/$C$1)/$C3738</f>
        <v>19.076749479589807</v>
      </c>
      <c r="T3738" s="1">
        <f>($O3738+$O3738*($Q3738+T$2-$C$1)/$C$1)/$C3738</f>
        <v>22.061200953730079</v>
      </c>
      <c r="U3738" s="1">
        <f>($O3738+$O3738*($Q3738+U$2-$C$1)/$C$1)/$C3738</f>
        <v>20.568975216659943</v>
      </c>
      <c r="V3738" s="1">
        <f>($O3738+$O3738*($Q3738+V$2-$C$1)/$C$1)/$C3738</f>
        <v>19.076749479589807</v>
      </c>
      <c r="AA3738"/>
      <c r="AB3738"/>
    </row>
    <row r="3739" spans="1:28" hidden="1" x14ac:dyDescent="0.2">
      <c r="A3739" t="s">
        <v>3820</v>
      </c>
      <c r="B3739" s="5">
        <v>1.81</v>
      </c>
      <c r="C3739" s="2">
        <v>345473342</v>
      </c>
      <c r="D3739" s="2">
        <v>73000000</v>
      </c>
      <c r="E3739" t="s">
        <v>27</v>
      </c>
      <c r="F3739" s="2">
        <v>73000000</v>
      </c>
      <c r="G3739" s="1">
        <f>D3739/$C$3</f>
        <v>0.73402827376358715</v>
      </c>
      <c r="H3739" s="1">
        <f>F3739/$C$3</f>
        <v>0.73402827376358715</v>
      </c>
      <c r="I3739" s="1">
        <f>$B$3/G3739</f>
        <v>9.0323496205479454</v>
      </c>
      <c r="J3739" s="1">
        <f>$B$3/H3739</f>
        <v>9.0323496205479454</v>
      </c>
      <c r="K3739" s="2">
        <v>437000000</v>
      </c>
      <c r="L3739" s="2">
        <v>256000000</v>
      </c>
      <c r="M3739" s="1">
        <f>(K3739-L3739)/C3739</f>
        <v>0.52391886144430788</v>
      </c>
      <c r="N3739" s="1">
        <f>B3739/M3739</f>
        <v>3.4547334200000002</v>
      </c>
      <c r="O3739" s="2">
        <v>147000000</v>
      </c>
      <c r="P3739" s="1">
        <f>F3739/O3739*100</f>
        <v>49.65986394557823</v>
      </c>
      <c r="Q3739" s="1">
        <f>D3739/O3739*100</f>
        <v>49.65986394557823</v>
      </c>
      <c r="R3739" s="1">
        <f>B3739/S3739</f>
        <v>0.85658458769863011</v>
      </c>
      <c r="S3739" s="1">
        <f>($O3739+$O3739*($Q3739-$C$1)/$C$1)/$C3739</f>
        <v>2.1130429218472089</v>
      </c>
      <c r="T3739" s="1">
        <f>($O3739+$O3739*($Q3739+T$2-$C$1)/$C$1)/$C3739</f>
        <v>2.1981435545900965</v>
      </c>
      <c r="U3739" s="1">
        <f>($O3739+$O3739*($Q3739+U$2-$C$1)/$C$1)/$C3739</f>
        <v>2.1555932382186525</v>
      </c>
      <c r="V3739" s="1">
        <f>($O3739+$O3739*($Q3739+V$2-$C$1)/$C$1)/$C3739</f>
        <v>2.1130429218472089</v>
      </c>
      <c r="AA3739"/>
      <c r="AB3739"/>
    </row>
    <row r="3740" spans="1:28" hidden="1" x14ac:dyDescent="0.2">
      <c r="A3740" t="s">
        <v>3834</v>
      </c>
      <c r="B3740" s="5">
        <v>162.38999999999999</v>
      </c>
      <c r="C3740" s="2">
        <v>145099000</v>
      </c>
      <c r="D3740" s="2">
        <v>405000000</v>
      </c>
      <c r="E3740" t="s">
        <v>30</v>
      </c>
      <c r="F3740" s="2">
        <v>120000000</v>
      </c>
      <c r="G3740" s="1">
        <f>D3740/$C$3</f>
        <v>4.0723486421130524</v>
      </c>
      <c r="H3740" s="1">
        <f>F3740/$C$3</f>
        <v>1.2066218198853489</v>
      </c>
      <c r="I3740" s="1">
        <f>$B$3/G3740</f>
        <v>1.6280531414814814</v>
      </c>
      <c r="J3740" s="1">
        <f>$B$3/H3740</f>
        <v>5.4946793524999995</v>
      </c>
      <c r="K3740" s="4">
        <v>4155000000</v>
      </c>
      <c r="L3740" s="4">
        <v>2037000000</v>
      </c>
      <c r="M3740" s="1">
        <f>(K3740-L3740)/C3740</f>
        <v>14.596930371677269</v>
      </c>
      <c r="N3740" s="1">
        <f>B3740/M3740</f>
        <v>11.12494174220963</v>
      </c>
      <c r="O3740" s="4">
        <v>2117000000</v>
      </c>
      <c r="P3740" s="1">
        <f>F3740/O3740*100</f>
        <v>5.6683986773736423</v>
      </c>
      <c r="Q3740" s="1">
        <f>D3740/O3740*100</f>
        <v>19.130845536136039</v>
      </c>
      <c r="R3740" s="1">
        <f>B3740/S3740</f>
        <v>5.8179324962962964</v>
      </c>
      <c r="S3740" s="1">
        <f>($O3740+$O3740*($Q3740-$C$1)/$C$1)/$C3740</f>
        <v>27.911977339609503</v>
      </c>
      <c r="T3740" s="1">
        <f>($O3740+$O3740*($Q3740+T$2-$C$1)/$C$1)/$C3740</f>
        <v>30.829985044693622</v>
      </c>
      <c r="U3740" s="1">
        <f>($O3740+$O3740*($Q3740+U$2-$C$1)/$C$1)/$C3740</f>
        <v>29.370981192151561</v>
      </c>
      <c r="V3740" s="1">
        <f>($O3740+$O3740*($Q3740+V$2-$C$1)/$C$1)/$C3740</f>
        <v>27.911977339609503</v>
      </c>
      <c r="AA3740"/>
      <c r="AB3740"/>
    </row>
    <row r="3741" spans="1:28" hidden="1" x14ac:dyDescent="0.2">
      <c r="A3741" t="s">
        <v>3835</v>
      </c>
      <c r="B3741" s="5">
        <v>2.72</v>
      </c>
      <c r="C3741" s="2">
        <v>29169495</v>
      </c>
      <c r="D3741" s="2">
        <v>-25000000</v>
      </c>
      <c r="E3741" t="s">
        <v>27</v>
      </c>
      <c r="F3741" s="2">
        <v>-7000000</v>
      </c>
      <c r="G3741" s="1">
        <f>D3741/$C$3</f>
        <v>-0.25137954580944766</v>
      </c>
      <c r="H3741" s="1">
        <f>F3741/$C$3</f>
        <v>-7.0386272826645349E-2</v>
      </c>
      <c r="I3741" s="1">
        <f>$B$3/G3741</f>
        <v>-26.374460892000002</v>
      </c>
      <c r="J3741" s="1">
        <f>$B$3/H3741</f>
        <v>-94.194503185714282</v>
      </c>
      <c r="K3741" s="3">
        <v>24000000</v>
      </c>
      <c r="L3741" s="3">
        <v>8000000</v>
      </c>
      <c r="M3741" s="1">
        <f>(K3741-L3741)/C3741</f>
        <v>0.54851823797429478</v>
      </c>
      <c r="N3741" s="1">
        <f>B3741/M3741</f>
        <v>4.9588141500000003</v>
      </c>
      <c r="O3741" s="3">
        <v>16000000</v>
      </c>
      <c r="P3741" s="1">
        <f>F3741/O3741*100</f>
        <v>-43.75</v>
      </c>
      <c r="Q3741" s="1">
        <f>D3741/O3741*100</f>
        <v>-156.25</v>
      </c>
      <c r="R3741" s="1">
        <f>B3741/S3741</f>
        <v>-0.3173641056</v>
      </c>
      <c r="S3741" s="1">
        <f>($O3741+$O3741*($Q3741-$C$1)/$C$1)/$C3741</f>
        <v>-8.570597468348355</v>
      </c>
      <c r="T3741" s="1">
        <f>($O3741+$O3741*($Q3741+T$2-$C$1)/$C$1)/$C3741</f>
        <v>-8.4608938207534958</v>
      </c>
      <c r="U3741" s="1">
        <f>($O3741+$O3741*($Q3741+U$2-$C$1)/$C$1)/$C3741</f>
        <v>-8.5157456445509254</v>
      </c>
      <c r="V3741" s="1">
        <f>($O3741+$O3741*($Q3741+V$2-$C$1)/$C$1)/$C3741</f>
        <v>-8.570597468348355</v>
      </c>
      <c r="AA3741"/>
      <c r="AB3741"/>
    </row>
    <row r="3742" spans="1:28" hidden="1" x14ac:dyDescent="0.2">
      <c r="A3742" t="s">
        <v>3836</v>
      </c>
      <c r="B3742" s="5">
        <v>15.91</v>
      </c>
      <c r="C3742" s="2">
        <v>32369000</v>
      </c>
      <c r="D3742" s="2">
        <v>31000000</v>
      </c>
      <c r="E3742" t="s">
        <v>3837</v>
      </c>
      <c r="F3742" s="2">
        <v>12000000</v>
      </c>
      <c r="G3742" s="1">
        <f>D3742/$C$3</f>
        <v>0.31171063680371514</v>
      </c>
      <c r="H3742" s="1">
        <f>F3742/$C$3</f>
        <v>0.12066218198853489</v>
      </c>
      <c r="I3742" s="1">
        <f>$B$3/G3742</f>
        <v>21.269726525806451</v>
      </c>
      <c r="J3742" s="1">
        <f>$B$3/H3742</f>
        <v>54.946793524999997</v>
      </c>
      <c r="K3742" s="3">
        <v>496000000</v>
      </c>
      <c r="L3742" s="3">
        <v>196000000</v>
      </c>
      <c r="M3742" s="1">
        <f>(K3742-L3742)/C3742</f>
        <v>9.2681269115511746</v>
      </c>
      <c r="N3742" s="1">
        <f>B3742/M3742</f>
        <v>1.7166359666666668</v>
      </c>
      <c r="O3742" s="3">
        <v>300000000</v>
      </c>
      <c r="P3742" s="1">
        <f>F3742/O3742*100</f>
        <v>4</v>
      </c>
      <c r="Q3742" s="1">
        <f>D3742/O3742*100</f>
        <v>10.333333333333334</v>
      </c>
      <c r="R3742" s="1">
        <f>B3742/S3742</f>
        <v>1.6612606129032257</v>
      </c>
      <c r="S3742" s="1">
        <f>($O3742+$O3742*($Q3742-$C$1)/$C$1)/$C3742</f>
        <v>9.5770644752695482</v>
      </c>
      <c r="T3742" s="1">
        <f>($O3742+$O3742*($Q3742+T$2-$C$1)/$C$1)/$C3742</f>
        <v>11.430689857579782</v>
      </c>
      <c r="U3742" s="1">
        <f>($O3742+$O3742*($Q3742+U$2-$C$1)/$C$1)/$C3742</f>
        <v>10.503877166424665</v>
      </c>
      <c r="V3742" s="1">
        <f>($O3742+$O3742*($Q3742+V$2-$C$1)/$C$1)/$C3742</f>
        <v>9.5770644752695482</v>
      </c>
      <c r="AA3742"/>
      <c r="AB3742"/>
    </row>
    <row r="3743" spans="1:28" hidden="1" x14ac:dyDescent="0.2">
      <c r="A3743" t="s">
        <v>3838</v>
      </c>
      <c r="B3743" s="5">
        <v>64.239999999999995</v>
      </c>
      <c r="C3743" s="2">
        <v>470000000</v>
      </c>
      <c r="D3743" s="2">
        <v>612000000</v>
      </c>
      <c r="E3743" t="s">
        <v>27</v>
      </c>
      <c r="F3743" s="2">
        <v>201000000</v>
      </c>
      <c r="G3743" s="1">
        <f>D3743/$C$3</f>
        <v>6.1537712814152785</v>
      </c>
      <c r="H3743" s="1">
        <f>F3743/$C$3</f>
        <v>2.0210915483079592</v>
      </c>
      <c r="I3743" s="1">
        <f>$B$3/G3743</f>
        <v>1.0773881083333334</v>
      </c>
      <c r="J3743" s="1">
        <f>$B$3/H3743</f>
        <v>3.2804055835820893</v>
      </c>
      <c r="K3743" s="4">
        <v>22249000000</v>
      </c>
      <c r="L3743" s="4">
        <v>18186000000</v>
      </c>
      <c r="M3743" s="1">
        <f>(K3743-L3743)/C3743</f>
        <v>8.6446808510638302</v>
      </c>
      <c r="N3743" s="1">
        <f>B3743/M3743</f>
        <v>7.4311592419394525</v>
      </c>
      <c r="O3743" s="4">
        <v>2358000000</v>
      </c>
      <c r="P3743" s="1">
        <f>F3743/O3743*100</f>
        <v>8.5241730279898213</v>
      </c>
      <c r="Q3743" s="1">
        <f>D3743/O3743*100</f>
        <v>25.954198473282442</v>
      </c>
      <c r="R3743" s="1">
        <f>B3743/S3743</f>
        <v>4.9334640522875812</v>
      </c>
      <c r="S3743" s="1">
        <f>($O3743+$O3743*($Q3743-$C$1)/$C$1)/$C3743</f>
        <v>13.021276595744681</v>
      </c>
      <c r="T3743" s="1">
        <f>($O3743+$O3743*($Q3743+T$2-$C$1)/$C$1)/$C3743</f>
        <v>14.024680851063829</v>
      </c>
      <c r="U3743" s="1">
        <f>($O3743+$O3743*($Q3743+U$2-$C$1)/$C$1)/$C3743</f>
        <v>13.522978723404256</v>
      </c>
      <c r="V3743" s="1">
        <f>($O3743+$O3743*($Q3743+V$2-$C$1)/$C$1)/$C3743</f>
        <v>13.021276595744681</v>
      </c>
      <c r="AA3743"/>
      <c r="AB3743"/>
    </row>
    <row r="3744" spans="1:28" hidden="1" x14ac:dyDescent="0.2">
      <c r="A3744" t="s">
        <v>3839</v>
      </c>
      <c r="B3744" s="5">
        <v>1.41</v>
      </c>
      <c r="C3744" s="2">
        <v>36217040</v>
      </c>
      <c r="D3744" s="2">
        <v>-38000000</v>
      </c>
      <c r="E3744" t="s">
        <v>27</v>
      </c>
      <c r="F3744" s="2">
        <v>-24000000</v>
      </c>
      <c r="G3744" s="1">
        <f>D3744/$C$3</f>
        <v>-0.38209690963036047</v>
      </c>
      <c r="H3744" s="1">
        <f>F3744/$C$3</f>
        <v>-0.24132436397706977</v>
      </c>
      <c r="I3744" s="1">
        <f>$B$3/G3744</f>
        <v>-17.351619007894737</v>
      </c>
      <c r="J3744" s="1">
        <f>$B$3/H3744</f>
        <v>-27.473396762499998</v>
      </c>
      <c r="K3744" s="3">
        <v>122000000</v>
      </c>
      <c r="L3744" s="3">
        <v>12000000</v>
      </c>
      <c r="M3744" s="1">
        <f>(K3744-L3744)/C3744</f>
        <v>3.0372443468599313</v>
      </c>
      <c r="N3744" s="1">
        <f>B3744/M3744</f>
        <v>0.4642366036363636</v>
      </c>
      <c r="O3744" s="3">
        <v>110000000</v>
      </c>
      <c r="P3744" s="1">
        <f>F3744/O3744*100</f>
        <v>-21.818181818181817</v>
      </c>
      <c r="Q3744" s="1">
        <f>D3744/O3744*100</f>
        <v>-34.545454545454547</v>
      </c>
      <c r="R3744" s="1">
        <f>B3744/S3744</f>
        <v>-0.13438427999999999</v>
      </c>
      <c r="S3744" s="1">
        <f>($O3744+$O3744*($Q3744-$C$1)/$C$1)/$C3744</f>
        <v>-10.492298652788852</v>
      </c>
      <c r="T3744" s="1">
        <f>($O3744+$O3744*($Q3744+T$2-$C$1)/$C$1)/$C3744</f>
        <v>-9.8848497834168665</v>
      </c>
      <c r="U3744" s="1">
        <f>($O3744+$O3744*($Q3744+U$2-$C$1)/$C$1)/$C3744</f>
        <v>-10.188574218102859</v>
      </c>
      <c r="V3744" s="1">
        <f>($O3744+$O3744*($Q3744+V$2-$C$1)/$C$1)/$C3744</f>
        <v>-10.492298652788852</v>
      </c>
      <c r="AA3744"/>
      <c r="AB3744"/>
    </row>
    <row r="3745" spans="1:28" hidden="1" x14ac:dyDescent="0.2">
      <c r="A3745" t="s">
        <v>3840</v>
      </c>
      <c r="B3745" s="5">
        <v>17.54</v>
      </c>
      <c r="C3745" s="2">
        <v>114307789</v>
      </c>
      <c r="D3745" s="2">
        <v>43000000</v>
      </c>
      <c r="E3745" t="s">
        <v>27</v>
      </c>
      <c r="F3745" s="2">
        <v>18000000</v>
      </c>
      <c r="G3745" s="1">
        <f>D3745/$C$3</f>
        <v>0.43237281879224998</v>
      </c>
      <c r="H3745" s="1">
        <f>F3745/$C$3</f>
        <v>0.18099327298280232</v>
      </c>
      <c r="I3745" s="1">
        <f>$B$3/G3745</f>
        <v>15.333988890697675</v>
      </c>
      <c r="J3745" s="1">
        <f>$B$3/H3745</f>
        <v>36.631195683333331</v>
      </c>
      <c r="K3745" s="4">
        <v>2933000000</v>
      </c>
      <c r="L3745" s="4">
        <v>1648000000</v>
      </c>
      <c r="M3745" s="1">
        <f>(K3745-L3745)/C3745</f>
        <v>11.241578646928426</v>
      </c>
      <c r="N3745" s="1">
        <f>B3745/M3745</f>
        <v>1.5602790809805447</v>
      </c>
      <c r="O3745" s="4">
        <v>1171000000</v>
      </c>
      <c r="P3745" s="1">
        <f>F3745/O3745*100</f>
        <v>1.5371477369769428</v>
      </c>
      <c r="Q3745" s="1">
        <f>D3745/O3745*100</f>
        <v>3.6720751494449186</v>
      </c>
      <c r="R3745" s="1">
        <f>B3745/S3745</f>
        <v>4.6626944629302338</v>
      </c>
      <c r="S3745" s="1">
        <f>($O3745+$O3745*($Q3745-$C$1)/$C$1)/$C3745</f>
        <v>3.7617733993612621</v>
      </c>
      <c r="T3745" s="1">
        <f>($O3745+$O3745*($Q3745+T$2-$C$1)/$C$1)/$C3745</f>
        <v>5.8106276554784895</v>
      </c>
      <c r="U3745" s="1">
        <f>($O3745+$O3745*($Q3745+U$2-$C$1)/$C$1)/$C3745</f>
        <v>4.7862005274198758</v>
      </c>
      <c r="V3745" s="1">
        <f>($O3745+$O3745*($Q3745+V$2-$C$1)/$C$1)/$C3745</f>
        <v>3.7617733993612621</v>
      </c>
      <c r="AA3745"/>
      <c r="AB3745"/>
    </row>
    <row r="3746" spans="1:28" hidden="1" x14ac:dyDescent="0.2">
      <c r="A3746" t="s">
        <v>3841</v>
      </c>
      <c r="B3746" s="5">
        <v>13.1</v>
      </c>
      <c r="C3746" s="2">
        <v>212995000</v>
      </c>
      <c r="D3746" s="2">
        <v>78000000</v>
      </c>
      <c r="E3746" t="s">
        <v>27</v>
      </c>
      <c r="F3746" s="2">
        <v>-28000000</v>
      </c>
      <c r="G3746" s="1">
        <f>D3746/$C$3</f>
        <v>0.78430418292547677</v>
      </c>
      <c r="H3746" s="1">
        <f>F3746/$C$3</f>
        <v>-0.2815450913065814</v>
      </c>
      <c r="I3746" s="1">
        <f>$B$3/G3746</f>
        <v>8.4533528499999999</v>
      </c>
      <c r="J3746" s="1">
        <f>$B$3/H3746</f>
        <v>-23.548625796428571</v>
      </c>
      <c r="K3746" s="4">
        <v>3601000000</v>
      </c>
      <c r="L3746" s="4">
        <v>1954000000</v>
      </c>
      <c r="M3746" s="1">
        <f>(K3746-L3746)/C3746</f>
        <v>7.7325758820629593</v>
      </c>
      <c r="N3746" s="1">
        <f>B3746/M3746</f>
        <v>1.6941314511232544</v>
      </c>
      <c r="O3746" s="4">
        <v>1644000000</v>
      </c>
      <c r="P3746" s="1">
        <f>F3746/O3746*100</f>
        <v>-1.7031630170316301</v>
      </c>
      <c r="Q3746" s="1">
        <f>D3746/O3746*100</f>
        <v>4.7445255474452548</v>
      </c>
      <c r="R3746" s="1">
        <f>B3746/S3746</f>
        <v>3.5772237179487187</v>
      </c>
      <c r="S3746" s="1">
        <f>($O3746+$O3746*($Q3746-$C$1)/$C$1)/$C3746</f>
        <v>3.6620577947839141</v>
      </c>
      <c r="T3746" s="1">
        <f>($O3746+$O3746*($Q3746+T$2-$C$1)/$C$1)/$C3746</f>
        <v>5.2057560036620574</v>
      </c>
      <c r="U3746" s="1">
        <f>($O3746+$O3746*($Q3746+U$2-$C$1)/$C$1)/$C3746</f>
        <v>4.4339068992229862</v>
      </c>
      <c r="V3746" s="1">
        <f>($O3746+$O3746*($Q3746+V$2-$C$1)/$C$1)/$C3746</f>
        <v>3.6620577947839141</v>
      </c>
      <c r="AA3746"/>
      <c r="AB3746"/>
    </row>
    <row r="3747" spans="1:28" hidden="1" x14ac:dyDescent="0.2">
      <c r="A3747" t="s">
        <v>4084</v>
      </c>
      <c r="B3747" s="5">
        <v>31.27</v>
      </c>
      <c r="C3747" s="2">
        <v>93435000</v>
      </c>
      <c r="D3747" s="2">
        <v>341000000</v>
      </c>
      <c r="E3747" t="s">
        <v>27</v>
      </c>
      <c r="F3747" s="2">
        <v>-60000000</v>
      </c>
      <c r="G3747" s="1">
        <f>D3747/$C$3</f>
        <v>3.4288170048408664</v>
      </c>
      <c r="H3747" s="1">
        <f>F3747/$C$3</f>
        <v>-0.60331090994267444</v>
      </c>
      <c r="I3747" s="1">
        <f>$B$3/G3747</f>
        <v>1.933611502346041</v>
      </c>
      <c r="J3747" s="1">
        <f>$B$3/H3747</f>
        <v>-10.989358704999999</v>
      </c>
      <c r="K3747" s="2">
        <v>17779000000</v>
      </c>
      <c r="L3747" s="2">
        <v>14742000000</v>
      </c>
      <c r="M3747" s="1">
        <f>(K3747-L3747)/C3747</f>
        <v>32.503879702466953</v>
      </c>
      <c r="N3747" s="1">
        <f>B3747/M3747</f>
        <v>0.96203900230490624</v>
      </c>
      <c r="O3747" s="2">
        <v>1495000000</v>
      </c>
      <c r="P3747" s="1">
        <f>F3747/O3747*100</f>
        <v>-4.0133779264214047</v>
      </c>
      <c r="Q3747" s="1">
        <f>D3747/O3747*100</f>
        <v>22.809364548494983</v>
      </c>
      <c r="R3747" s="1">
        <f>B3747/S3747</f>
        <v>0.85680717008797647</v>
      </c>
      <c r="S3747" s="1">
        <f>($O3747+$O3747*($Q3747-$C$1)/$C$1)/$C3747</f>
        <v>36.49595975812062</v>
      </c>
      <c r="T3747" s="1">
        <f>($O3747+$O3747*($Q3747+T$2-$C$1)/$C$1)/$C3747</f>
        <v>39.696045379140578</v>
      </c>
      <c r="U3747" s="1">
        <f>($O3747+$O3747*($Q3747+U$2-$C$1)/$C$1)/$C3747</f>
        <v>38.096002568630595</v>
      </c>
      <c r="V3747" s="1">
        <f>($O3747+$O3747*($Q3747+V$2-$C$1)/$C$1)/$C3747</f>
        <v>36.49595975812062</v>
      </c>
      <c r="AA3747"/>
      <c r="AB3747"/>
    </row>
    <row r="3748" spans="1:28" hidden="1" x14ac:dyDescent="0.2">
      <c r="A3748" t="s">
        <v>3843</v>
      </c>
      <c r="B3748" s="5">
        <v>16.32</v>
      </c>
      <c r="C3748" s="2">
        <v>42943828</v>
      </c>
      <c r="D3748" s="2">
        <v>-103000000</v>
      </c>
      <c r="E3748" t="s">
        <v>27</v>
      </c>
      <c r="F3748" s="2">
        <v>-36000000</v>
      </c>
      <c r="G3748" s="1">
        <f>D3748/$C$3</f>
        <v>-1.0356837287349243</v>
      </c>
      <c r="H3748" s="1">
        <f>F3748/$C$3</f>
        <v>-0.36198654596560464</v>
      </c>
      <c r="I3748" s="1">
        <f>$B$3/G3748</f>
        <v>-6.4015681776699029</v>
      </c>
      <c r="J3748" s="1">
        <f>$B$3/H3748</f>
        <v>-18.315597841666666</v>
      </c>
      <c r="K3748" s="3">
        <v>614000000</v>
      </c>
      <c r="L3748" s="3">
        <v>368000000</v>
      </c>
      <c r="M3748" s="1">
        <f>(K3748-L3748)/C3748</f>
        <v>5.728413405530592</v>
      </c>
      <c r="N3748" s="1">
        <f>B3748/M3748</f>
        <v>2.8489563941463416</v>
      </c>
      <c r="O3748" s="3">
        <v>246000000</v>
      </c>
      <c r="P3748" s="1">
        <f>F3748/O3748*100</f>
        <v>-14.634146341463413</v>
      </c>
      <c r="Q3748" s="1">
        <f>D3748/O3748*100</f>
        <v>-41.869918699186989</v>
      </c>
      <c r="R3748" s="1">
        <f>B3748/S3748</f>
        <v>-0.6804303620970874</v>
      </c>
      <c r="S3748" s="1">
        <f>($O3748+$O3748*($Q3748-$C$1)/$C$1)/$C3748</f>
        <v>-23.984820356489877</v>
      </c>
      <c r="T3748" s="1">
        <f>($O3748+$O3748*($Q3748+T$2-$C$1)/$C$1)/$C3748</f>
        <v>-22.83913767538376</v>
      </c>
      <c r="U3748" s="1">
        <f>($O3748+$O3748*($Q3748+U$2-$C$1)/$C$1)/$C3748</f>
        <v>-23.411979015936819</v>
      </c>
      <c r="V3748" s="1">
        <f>($O3748+$O3748*($Q3748+V$2-$C$1)/$C$1)/$C3748</f>
        <v>-23.984820356489877</v>
      </c>
      <c r="AA3748"/>
      <c r="AB3748"/>
    </row>
    <row r="3749" spans="1:28" hidden="1" x14ac:dyDescent="0.2">
      <c r="A3749" t="s">
        <v>3844</v>
      </c>
      <c r="B3749" s="5">
        <v>1.67</v>
      </c>
      <c r="C3749" s="2">
        <v>32674954</v>
      </c>
      <c r="D3749" s="2">
        <v>-1.34</v>
      </c>
      <c r="E3749" t="s">
        <v>27</v>
      </c>
      <c r="F3749" s="2">
        <v>1.02</v>
      </c>
      <c r="G3749" s="1">
        <f>D3749/$C$3</f>
        <v>-1.3473943655386396E-8</v>
      </c>
      <c r="H3749" s="1">
        <f>F3749/$C$3</f>
        <v>1.0256285469025465E-8</v>
      </c>
      <c r="I3749" s="1">
        <f>$B$3/G3749</f>
        <v>-492060837.53731334</v>
      </c>
      <c r="J3749" s="1">
        <f>$B$3/H3749</f>
        <v>646432865</v>
      </c>
      <c r="K3749" s="3">
        <v>38000000</v>
      </c>
      <c r="L3749" s="3">
        <v>11000000</v>
      </c>
      <c r="M3749" s="1">
        <f>(K3749-L3749)/C3749</f>
        <v>0.82632097967146334</v>
      </c>
      <c r="N3749" s="1">
        <f>B3749/M3749</f>
        <v>2.021006414074074</v>
      </c>
      <c r="O3749" s="3">
        <v>27000000</v>
      </c>
      <c r="P3749" s="1">
        <f>F3749/O3749*100</f>
        <v>3.7777777777777781E-6</v>
      </c>
      <c r="Q3749" s="1">
        <f>D3749/O3749*100</f>
        <v>-4.9629629629629628E-6</v>
      </c>
      <c r="R3749" s="1">
        <f>B3749/S3749</f>
        <v>-4072177.1034379113</v>
      </c>
      <c r="S3749" s="1">
        <f>($O3749+$O3749*($Q3749-$C$1)/$C$1)/$C3749</f>
        <v>-4.1010004171727019E-7</v>
      </c>
      <c r="T3749" s="1">
        <f>($O3749+$O3749*($Q3749+T$2-$C$1)/$C$1)/$C3749</f>
        <v>0.16526378583425094</v>
      </c>
      <c r="U3749" s="1">
        <f>($O3749+$O3749*($Q3749+U$2-$C$1)/$C$1)/$C3749</f>
        <v>8.263168786710462E-2</v>
      </c>
      <c r="V3749" s="1">
        <f>($O3749+$O3749*($Q3749+V$2-$C$1)/$C$1)/$C3749</f>
        <v>-4.1010004171727019E-7</v>
      </c>
      <c r="AA3749"/>
      <c r="AB3749"/>
    </row>
    <row r="3750" spans="1:28" hidden="1" x14ac:dyDescent="0.2">
      <c r="A3750" t="s">
        <v>3845</v>
      </c>
      <c r="B3750" s="5">
        <v>34.840000000000003</v>
      </c>
      <c r="C3750" s="2">
        <v>19052144</v>
      </c>
      <c r="D3750" s="2">
        <v>-292000000</v>
      </c>
      <c r="E3750" t="s">
        <v>201</v>
      </c>
      <c r="F3750" s="2">
        <v>72000000</v>
      </c>
      <c r="G3750" s="1">
        <f>D3750/$C$3</f>
        <v>-2.9361130950543486</v>
      </c>
      <c r="H3750" s="1">
        <f>F3750/$C$3</f>
        <v>0.72397309193120929</v>
      </c>
      <c r="I3750" s="1">
        <f>$B$3/G3750</f>
        <v>-2.2580874051369864</v>
      </c>
      <c r="J3750" s="1">
        <f>$B$3/H3750</f>
        <v>9.1577989208333328</v>
      </c>
      <c r="K3750" s="4">
        <v>1686000000</v>
      </c>
      <c r="L3750" s="3">
        <v>730000000</v>
      </c>
      <c r="M3750" s="1">
        <f>(K3750-L3750)/C3750</f>
        <v>50.178079695387567</v>
      </c>
      <c r="N3750" s="1">
        <f>B3750/M3750</f>
        <v>0.69432708887029293</v>
      </c>
      <c r="O3750" s="3">
        <v>766000000</v>
      </c>
      <c r="P3750" s="1">
        <f>F3750/O3750*100</f>
        <v>9.3994778067885107</v>
      </c>
      <c r="Q3750" s="1">
        <f>D3750/O3750*100</f>
        <v>-38.120104438642301</v>
      </c>
      <c r="R3750" s="1">
        <f>B3750/S3750</f>
        <v>-0.227320786630137</v>
      </c>
      <c r="S3750" s="1">
        <f>($O3750+$O3750*($Q3750-$C$1)/$C$1)/$C3750</f>
        <v>-153.26359070139299</v>
      </c>
      <c r="T3750" s="1">
        <f>($O3750+$O3750*($Q3750+T$2-$C$1)/$C$1)/$C3750</f>
        <v>-145.22250094267605</v>
      </c>
      <c r="U3750" s="1">
        <f>($O3750+$O3750*($Q3750+U$2-$C$1)/$C$1)/$C3750</f>
        <v>-149.24304582203453</v>
      </c>
      <c r="V3750" s="1">
        <f>($O3750+$O3750*($Q3750+V$2-$C$1)/$C$1)/$C3750</f>
        <v>-153.26359070139299</v>
      </c>
      <c r="AA3750"/>
      <c r="AB3750"/>
    </row>
    <row r="3751" spans="1:28" hidden="1" x14ac:dyDescent="0.2">
      <c r="A3751" t="s">
        <v>3846</v>
      </c>
      <c r="B3751" s="5">
        <v>21.78</v>
      </c>
      <c r="C3751" s="2">
        <v>43314831</v>
      </c>
      <c r="D3751" s="2">
        <v>-143000000</v>
      </c>
      <c r="E3751" t="s">
        <v>27</v>
      </c>
      <c r="F3751" s="2">
        <v>-41000000</v>
      </c>
      <c r="G3751" s="1">
        <f>D3751/$C$3</f>
        <v>-1.4378910020300406</v>
      </c>
      <c r="H3751" s="1">
        <f>F3751/$C$3</f>
        <v>-0.41226245512749415</v>
      </c>
      <c r="I3751" s="1">
        <f>$B$3/G3751</f>
        <v>-4.6109197363636367</v>
      </c>
      <c r="J3751" s="1">
        <f>$B$3/H3751</f>
        <v>-16.081988348780488</v>
      </c>
      <c r="K3751" s="3">
        <v>266000000</v>
      </c>
      <c r="L3751" s="3">
        <v>115000000</v>
      </c>
      <c r="M3751" s="1">
        <f>(K3751-L3751)/C3751</f>
        <v>3.4861038705195457</v>
      </c>
      <c r="N3751" s="1">
        <f>B3751/M3751</f>
        <v>6.2476623786754963</v>
      </c>
      <c r="O3751" s="3">
        <v>151000000</v>
      </c>
      <c r="P3751" s="1">
        <f>F3751/O3751*100</f>
        <v>-27.152317880794701</v>
      </c>
      <c r="Q3751" s="1">
        <f>D3751/O3751*100</f>
        <v>-94.701986754966882</v>
      </c>
      <c r="R3751" s="1">
        <f>B3751/S3751</f>
        <v>-0.65971819523076924</v>
      </c>
      <c r="S3751" s="1">
        <f>($O3751+$O3751*($Q3751-$C$1)/$C$1)/$C3751</f>
        <v>-33.01409625723808</v>
      </c>
      <c r="T3751" s="1">
        <f>($O3751+$O3751*($Q3751+T$2-$C$1)/$C$1)/$C3751</f>
        <v>-32.316875483134169</v>
      </c>
      <c r="U3751" s="1">
        <f>($O3751+$O3751*($Q3751+U$2-$C$1)/$C$1)/$C3751</f>
        <v>-32.665485870186124</v>
      </c>
      <c r="V3751" s="1">
        <f>($O3751+$O3751*($Q3751+V$2-$C$1)/$C$1)/$C3751</f>
        <v>-33.01409625723808</v>
      </c>
      <c r="AA3751"/>
      <c r="AB3751"/>
    </row>
    <row r="3752" spans="1:28" hidden="1" x14ac:dyDescent="0.2">
      <c r="A3752" t="s">
        <v>3847</v>
      </c>
      <c r="B3752" s="5">
        <v>10.64</v>
      </c>
      <c r="C3752" s="2">
        <v>62207841</v>
      </c>
      <c r="D3752" s="2">
        <v>-12000000</v>
      </c>
      <c r="E3752" t="s">
        <v>80</v>
      </c>
      <c r="F3752" s="2">
        <v>-9000000</v>
      </c>
      <c r="G3752" s="1">
        <f>D3752/$C$3</f>
        <v>-0.12066218198853489</v>
      </c>
      <c r="H3752" s="1">
        <f>F3752/$C$3</f>
        <v>-9.0496636491401161E-2</v>
      </c>
      <c r="I3752" s="1">
        <f>$B$3/G3752</f>
        <v>-54.946793524999997</v>
      </c>
      <c r="J3752" s="1">
        <f>$B$3/H3752</f>
        <v>-73.262391366666662</v>
      </c>
      <c r="K3752" s="4">
        <v>1347000000</v>
      </c>
      <c r="L3752" s="3">
        <v>842000000</v>
      </c>
      <c r="M3752" s="1">
        <f>(K3752-L3752)/C3752</f>
        <v>8.1179477037307883</v>
      </c>
      <c r="N3752" s="1">
        <f>B3752/M3752</f>
        <v>1.3106760955247525</v>
      </c>
      <c r="O3752" s="3">
        <v>505000000</v>
      </c>
      <c r="P3752" s="1">
        <f>F3752/O3752*100</f>
        <v>-1.782178217821782</v>
      </c>
      <c r="Q3752" s="1">
        <f>D3752/O3752*100</f>
        <v>-2.3762376237623761</v>
      </c>
      <c r="R3752" s="1">
        <f>B3752/S3752</f>
        <v>-5.5157619020000004</v>
      </c>
      <c r="S3752" s="1">
        <f>($O3752+$O3752*($Q3752-$C$1)/$C$1)/$C3752</f>
        <v>-1.9290172761340487</v>
      </c>
      <c r="T3752" s="1">
        <f>($O3752+$O3752*($Q3752+T$2-$C$1)/$C$1)/$C3752</f>
        <v>-0.30542773538789103</v>
      </c>
      <c r="U3752" s="1">
        <f>($O3752+$O3752*($Q3752+U$2-$C$1)/$C$1)/$C3752</f>
        <v>-1.1172225057609699</v>
      </c>
      <c r="V3752" s="1">
        <f>($O3752+$O3752*($Q3752+V$2-$C$1)/$C$1)/$C3752</f>
        <v>-1.9290172761340487</v>
      </c>
      <c r="AA3752"/>
      <c r="AB3752"/>
    </row>
    <row r="3753" spans="1:28" hidden="1" x14ac:dyDescent="0.2">
      <c r="A3753" t="s">
        <v>3848</v>
      </c>
      <c r="B3753" s="5">
        <v>22.87</v>
      </c>
      <c r="C3753" s="2">
        <v>53129004</v>
      </c>
      <c r="D3753" s="2">
        <v>-294000000</v>
      </c>
      <c r="E3753" t="s">
        <v>27</v>
      </c>
      <c r="F3753" s="2">
        <v>-45000000</v>
      </c>
      <c r="G3753" s="1">
        <f>D3753/$C$3</f>
        <v>-2.9562234587191045</v>
      </c>
      <c r="H3753" s="1">
        <f>F3753/$C$3</f>
        <v>-0.45248318245700581</v>
      </c>
      <c r="I3753" s="1">
        <f>$B$3/G3753</f>
        <v>-2.2427262663265308</v>
      </c>
      <c r="J3753" s="1">
        <f>$B$3/H3753</f>
        <v>-14.652478273333333</v>
      </c>
      <c r="K3753" s="4">
        <v>3060000000</v>
      </c>
      <c r="L3753" s="4">
        <v>4287000000</v>
      </c>
      <c r="M3753" s="1">
        <f>(K3753-L3753)/C3753</f>
        <v>-23.094729952023947</v>
      </c>
      <c r="N3753" s="1">
        <f>B3753/M3753</f>
        <v>-0.99026921066014673</v>
      </c>
      <c r="O3753" s="4">
        <v>-1228000000</v>
      </c>
      <c r="P3753" s="1">
        <f>F3753/O3753*100</f>
        <v>3.664495114006515</v>
      </c>
      <c r="Q3753" s="1">
        <f>D3753/O3753*100</f>
        <v>23.941368078175895</v>
      </c>
      <c r="R3753" s="1">
        <f>B3753/S3753</f>
        <v>-0.41328582363265309</v>
      </c>
      <c r="S3753" s="1">
        <f>($O3753+$O3753*($Q3753-$C$1)/$C$1)/$C3753</f>
        <v>-55.337005753015809</v>
      </c>
      <c r="T3753" s="1">
        <f>($O3753+$O3753*($Q3753+T$2-$C$1)/$C$1)/$C3753</f>
        <v>-59.959716165580666</v>
      </c>
      <c r="U3753" s="1">
        <f>($O3753+$O3753*($Q3753+U$2-$C$1)/$C$1)/$C3753</f>
        <v>-57.648360959298238</v>
      </c>
      <c r="V3753" s="1">
        <f>($O3753+$O3753*($Q3753+V$2-$C$1)/$C$1)/$C3753</f>
        <v>-55.337005753015809</v>
      </c>
      <c r="AA3753"/>
      <c r="AB3753"/>
    </row>
    <row r="3754" spans="1:28" hidden="1" x14ac:dyDescent="0.2">
      <c r="A3754" t="s">
        <v>3849</v>
      </c>
      <c r="B3754" s="5">
        <v>17.64</v>
      </c>
      <c r="C3754" s="2">
        <v>72658000</v>
      </c>
      <c r="D3754" s="2">
        <v>31000000</v>
      </c>
      <c r="E3754" t="s">
        <v>27</v>
      </c>
      <c r="F3754" s="2">
        <v>10000000</v>
      </c>
      <c r="G3754" s="1">
        <f>D3754/$C$3</f>
        <v>0.31171063680371514</v>
      </c>
      <c r="H3754" s="1">
        <f>F3754/$C$3</f>
        <v>0.10055181832377906</v>
      </c>
      <c r="I3754" s="1">
        <f>$B$3/G3754</f>
        <v>21.269726525806451</v>
      </c>
      <c r="J3754" s="1">
        <f>$B$3/H3754</f>
        <v>65.936152230000005</v>
      </c>
      <c r="K3754" s="3">
        <v>222000000</v>
      </c>
      <c r="L3754" s="3">
        <v>101000000</v>
      </c>
      <c r="M3754" s="1">
        <f>(K3754-L3754)/C3754</f>
        <v>1.6653362327617056</v>
      </c>
      <c r="N3754" s="1">
        <f>B3754/M3754</f>
        <v>10.592455537190082</v>
      </c>
      <c r="O3754" s="3">
        <v>121000000</v>
      </c>
      <c r="P3754" s="1">
        <f>F3754/O3754*100</f>
        <v>8.2644628099173563</v>
      </c>
      <c r="Q3754" s="1">
        <f>D3754/O3754*100</f>
        <v>25.619834710743799</v>
      </c>
      <c r="R3754" s="1">
        <f>B3754/S3754</f>
        <v>4.1344745806451622</v>
      </c>
      <c r="S3754" s="1">
        <f>($O3754+$O3754*($Q3754-$C$1)/$C$1)/$C3754</f>
        <v>4.2665639021167658</v>
      </c>
      <c r="T3754" s="1">
        <f>($O3754+$O3754*($Q3754+T$2-$C$1)/$C$1)/$C3754</f>
        <v>4.5996311486691077</v>
      </c>
      <c r="U3754" s="1">
        <f>($O3754+$O3754*($Q3754+U$2-$C$1)/$C$1)/$C3754</f>
        <v>4.4330975253929363</v>
      </c>
      <c r="V3754" s="1">
        <f>($O3754+$O3754*($Q3754+V$2-$C$1)/$C$1)/$C3754</f>
        <v>4.2665639021167658</v>
      </c>
      <c r="AA3754"/>
      <c r="AB3754"/>
    </row>
    <row r="3755" spans="1:28" hidden="1" x14ac:dyDescent="0.2">
      <c r="A3755" t="s">
        <v>3850</v>
      </c>
      <c r="B3755" s="5">
        <v>2.0099999999999998</v>
      </c>
      <c r="C3755" s="2">
        <v>7290791</v>
      </c>
      <c r="D3755" s="2">
        <v>-22000000</v>
      </c>
      <c r="E3755" t="s">
        <v>27</v>
      </c>
      <c r="F3755" s="2">
        <v>-17000000</v>
      </c>
      <c r="G3755" s="1">
        <f>D3755/$C$3</f>
        <v>-0.22121400031231395</v>
      </c>
      <c r="H3755" s="1">
        <f>F3755/$C$3</f>
        <v>-0.17093809115042441</v>
      </c>
      <c r="I3755" s="1">
        <f>$B$3/G3755</f>
        <v>-29.970978286363636</v>
      </c>
      <c r="J3755" s="1">
        <f>$B$3/H3755</f>
        <v>-38.7859719</v>
      </c>
      <c r="K3755" s="3">
        <v>28000000</v>
      </c>
      <c r="L3755" s="3">
        <v>14000000</v>
      </c>
      <c r="M3755" s="1">
        <f>(K3755-L3755)/C3755</f>
        <v>1.9202306032363292</v>
      </c>
      <c r="N3755" s="1">
        <f>B3755/M3755</f>
        <v>1.0467492792857143</v>
      </c>
      <c r="O3755" s="3">
        <v>14000000</v>
      </c>
      <c r="P3755" s="1">
        <f>F3755/O3755*100</f>
        <v>-121.42857142857142</v>
      </c>
      <c r="Q3755" s="1">
        <f>D3755/O3755*100</f>
        <v>-157.14285714285714</v>
      </c>
      <c r="R3755" s="1">
        <f>B3755/S3755</f>
        <v>-6.661131777272726E-2</v>
      </c>
      <c r="S3755" s="1">
        <f>($O3755+$O3755*($Q3755-$C$1)/$C$1)/$C3755</f>
        <v>-30.175052336570889</v>
      </c>
      <c r="T3755" s="1">
        <f>($O3755+$O3755*($Q3755+T$2-$C$1)/$C$1)/$C3755</f>
        <v>-29.791006215923623</v>
      </c>
      <c r="U3755" s="1">
        <f>($O3755+$O3755*($Q3755+U$2-$C$1)/$C$1)/$C3755</f>
        <v>-29.983029276247255</v>
      </c>
      <c r="V3755" s="1">
        <f>($O3755+$O3755*($Q3755+V$2-$C$1)/$C$1)/$C3755</f>
        <v>-30.175052336570889</v>
      </c>
      <c r="AA3755"/>
      <c r="AB3755"/>
    </row>
    <row r="3756" spans="1:28" hidden="1" x14ac:dyDescent="0.2">
      <c r="A3756" t="s">
        <v>3851</v>
      </c>
      <c r="B3756" s="5">
        <v>2.13</v>
      </c>
      <c r="C3756" s="2">
        <v>4019141</v>
      </c>
      <c r="D3756" s="2">
        <v>-14000000</v>
      </c>
      <c r="E3756" t="s">
        <v>27</v>
      </c>
      <c r="F3756" s="2">
        <v>-2000000</v>
      </c>
      <c r="G3756" s="1">
        <f>D3756/$C$3</f>
        <v>-0.1407725456532907</v>
      </c>
      <c r="H3756" s="1">
        <f>F3756/$C$3</f>
        <v>-2.0110363664755812E-2</v>
      </c>
      <c r="I3756" s="1">
        <f>$B$3/G3756</f>
        <v>-47.097251592857141</v>
      </c>
      <c r="J3756" s="1">
        <f>$B$3/H3756</f>
        <v>-329.68076115000002</v>
      </c>
      <c r="K3756" s="3">
        <v>15000000</v>
      </c>
      <c r="L3756" s="3">
        <v>3000000</v>
      </c>
      <c r="M3756" s="1">
        <f>(K3756-L3756)/C3756</f>
        <v>2.9857126186914069</v>
      </c>
      <c r="N3756" s="1">
        <f>B3756/M3756</f>
        <v>0.71339752749999996</v>
      </c>
      <c r="O3756" s="3">
        <v>12000000</v>
      </c>
      <c r="P3756" s="1">
        <f>F3756/O3756*100</f>
        <v>-16.666666666666664</v>
      </c>
      <c r="Q3756" s="1">
        <f>D3756/O3756*100</f>
        <v>-116.66666666666667</v>
      </c>
      <c r="R3756" s="1">
        <f>B3756/S3756</f>
        <v>-6.1148359499999999E-2</v>
      </c>
      <c r="S3756" s="1">
        <f>($O3756+$O3756*($Q3756-$C$1)/$C$1)/$C3756</f>
        <v>-34.83331388473308</v>
      </c>
      <c r="T3756" s="1">
        <f>($O3756+$O3756*($Q3756+T$2-$C$1)/$C$1)/$C3756</f>
        <v>-34.236171360994803</v>
      </c>
      <c r="U3756" s="1">
        <f>($O3756+$O3756*($Q3756+U$2-$C$1)/$C$1)/$C3756</f>
        <v>-34.534742622863938</v>
      </c>
      <c r="V3756" s="1">
        <f>($O3756+$O3756*($Q3756+V$2-$C$1)/$C$1)/$C3756</f>
        <v>-34.83331388473308</v>
      </c>
      <c r="AA3756"/>
      <c r="AB3756"/>
    </row>
    <row r="3757" spans="1:28" hidden="1" x14ac:dyDescent="0.2">
      <c r="A3757" t="s">
        <v>3852</v>
      </c>
      <c r="B3757" s="5">
        <v>74.69</v>
      </c>
      <c r="C3757" s="2">
        <v>6319000</v>
      </c>
      <c r="D3757" s="2">
        <v>32000000</v>
      </c>
      <c r="E3757" t="s">
        <v>275</v>
      </c>
      <c r="F3757" s="2">
        <v>-2000000</v>
      </c>
      <c r="G3757" s="1">
        <f>D3757/$C$3</f>
        <v>0.32176581863609299</v>
      </c>
      <c r="H3757" s="1">
        <f>F3757/$C$3</f>
        <v>-2.0110363664755812E-2</v>
      </c>
      <c r="I3757" s="1">
        <f>$B$3/G3757</f>
        <v>20.605047571875001</v>
      </c>
      <c r="J3757" s="1">
        <f>$B$3/H3757</f>
        <v>-329.68076115000002</v>
      </c>
      <c r="K3757" s="3">
        <v>494000000</v>
      </c>
      <c r="L3757" s="3">
        <v>45000000</v>
      </c>
      <c r="M3757" s="1">
        <f>(K3757-L3757)/C3757</f>
        <v>71.055546763728444</v>
      </c>
      <c r="N3757" s="1">
        <f>B3757/M3757</f>
        <v>1.0511494654788418</v>
      </c>
      <c r="O3757" s="3">
        <v>397000000</v>
      </c>
      <c r="P3757" s="1">
        <f>F3757/O3757*100</f>
        <v>-0.50377833753148615</v>
      </c>
      <c r="Q3757" s="1">
        <f>D3757/O3757*100</f>
        <v>8.0604534005037785</v>
      </c>
      <c r="R3757" s="1">
        <f>B3757/S3757</f>
        <v>1.4748940937499999</v>
      </c>
      <c r="S3757" s="1">
        <f>($O3757+$O3757*($Q3757-$C$1)/$C$1)/$C3757</f>
        <v>50.640924196866592</v>
      </c>
      <c r="T3757" s="1">
        <f>($O3757+$O3757*($Q3757+T$2-$C$1)/$C$1)/$C3757</f>
        <v>63.206203513214113</v>
      </c>
      <c r="U3757" s="1">
        <f>($O3757+$O3757*($Q3757+U$2-$C$1)/$C$1)/$C3757</f>
        <v>56.923563855040356</v>
      </c>
      <c r="V3757" s="1">
        <f>($O3757+$O3757*($Q3757+V$2-$C$1)/$C$1)/$C3757</f>
        <v>50.640924196866592</v>
      </c>
      <c r="AA3757"/>
      <c r="AB3757"/>
    </row>
    <row r="3758" spans="1:28" hidden="1" x14ac:dyDescent="0.2">
      <c r="A3758" t="s">
        <v>3853</v>
      </c>
      <c r="B3758" s="5">
        <v>48.54</v>
      </c>
      <c r="C3758" s="2">
        <v>110074074</v>
      </c>
      <c r="D3758" s="2">
        <v>46000000</v>
      </c>
      <c r="E3758" t="s">
        <v>27</v>
      </c>
      <c r="F3758" s="2">
        <v>12000000</v>
      </c>
      <c r="G3758" s="1">
        <f>D3758/$C$3</f>
        <v>0.46253836428938372</v>
      </c>
      <c r="H3758" s="1">
        <f>F3758/$C$3</f>
        <v>0.12066218198853489</v>
      </c>
      <c r="I3758" s="1">
        <f>$B$3/G3758</f>
        <v>14.333946136956522</v>
      </c>
      <c r="J3758" s="1">
        <f>$B$3/H3758</f>
        <v>54.946793524999997</v>
      </c>
      <c r="K3758" s="4">
        <v>3502000000</v>
      </c>
      <c r="L3758" s="4">
        <v>1016000000</v>
      </c>
      <c r="M3758" s="1">
        <f>(K3758-L3758)/C3758</f>
        <v>22.584791401470248</v>
      </c>
      <c r="N3758" s="1">
        <f>B3758/M3758</f>
        <v>2.1492339307964605</v>
      </c>
      <c r="O3758" s="4">
        <v>2422000000</v>
      </c>
      <c r="P3758" s="1">
        <f>F3758/O3758*100</f>
        <v>0.495458298926507</v>
      </c>
      <c r="Q3758" s="1">
        <f>D3758/O3758*100</f>
        <v>1.8992568125516103</v>
      </c>
      <c r="R3758" s="1">
        <f>B3758/S3758</f>
        <v>11.615207721652185</v>
      </c>
      <c r="S3758" s="1">
        <f>($O3758+$O3758*($Q3758-$C$1)/$C$1)/$C3758</f>
        <v>4.1790040404973068</v>
      </c>
      <c r="T3758" s="1">
        <f>($O3758+$O3758*($Q3758+T$2-$C$1)/$C$1)/$C3758</f>
        <v>8.5796769909688262</v>
      </c>
      <c r="U3758" s="1">
        <f>($O3758+$O3758*($Q3758+U$2-$C$1)/$C$1)/$C3758</f>
        <v>6.3793405157330687</v>
      </c>
      <c r="V3758" s="1">
        <f>($O3758+$O3758*($Q3758+V$2-$C$1)/$C$1)/$C3758</f>
        <v>4.1790040404973068</v>
      </c>
      <c r="AA3758"/>
      <c r="AB3758"/>
    </row>
    <row r="3759" spans="1:28" hidden="1" x14ac:dyDescent="0.2">
      <c r="A3759" t="s">
        <v>3854</v>
      </c>
      <c r="B3759" s="5">
        <v>32.270000000000003</v>
      </c>
      <c r="C3759" s="2">
        <v>123920000</v>
      </c>
      <c r="D3759" s="2">
        <v>34000000</v>
      </c>
      <c r="E3759" t="s">
        <v>61</v>
      </c>
      <c r="F3759" s="2">
        <v>57000000</v>
      </c>
      <c r="G3759" s="1">
        <f>D3759/$C$3</f>
        <v>0.34187618230084882</v>
      </c>
      <c r="H3759" s="1">
        <f>F3759/$C$3</f>
        <v>0.57314536444554065</v>
      </c>
      <c r="I3759" s="1">
        <f>$B$3/G3759</f>
        <v>19.39298595</v>
      </c>
      <c r="J3759" s="1">
        <f>$B$3/H3759</f>
        <v>11.567746005263158</v>
      </c>
      <c r="K3759" s="4">
        <v>3311000000</v>
      </c>
      <c r="L3759" s="4">
        <v>1990000000</v>
      </c>
      <c r="M3759" s="1">
        <f>(K3759-L3759)/C3759</f>
        <v>10.66010329244674</v>
      </c>
      <c r="N3759" s="1">
        <f>B3759/M3759</f>
        <v>3.0271751703255112</v>
      </c>
      <c r="O3759" s="4">
        <v>1319000000</v>
      </c>
      <c r="P3759" s="1">
        <f>F3759/O3759*100</f>
        <v>4.3214556482183477</v>
      </c>
      <c r="Q3759" s="1">
        <f>D3759/O3759*100</f>
        <v>2.5777103866565581</v>
      </c>
      <c r="R3759" s="1">
        <f>B3759/S3759</f>
        <v>11.761465882352942</v>
      </c>
      <c r="S3759" s="1">
        <f>($O3759+$O3759*($Q3759-$C$1)/$C$1)/$C3759</f>
        <v>2.7437056165267917</v>
      </c>
      <c r="T3759" s="1">
        <f>($O3759+$O3759*($Q3759+T$2-$C$1)/$C$1)/$C3759</f>
        <v>4.8724983860555193</v>
      </c>
      <c r="U3759" s="1">
        <f>($O3759+$O3759*($Q3759+U$2-$C$1)/$C$1)/$C3759</f>
        <v>3.8081020012911555</v>
      </c>
      <c r="V3759" s="1">
        <f>($O3759+$O3759*($Q3759+V$2-$C$1)/$C$1)/$C3759</f>
        <v>2.7437056165267917</v>
      </c>
      <c r="AA3759"/>
      <c r="AB3759"/>
    </row>
    <row r="3760" spans="1:28" hidden="1" x14ac:dyDescent="0.2">
      <c r="A3760" t="s">
        <v>3855</v>
      </c>
      <c r="B3760" s="5">
        <v>6.35</v>
      </c>
      <c r="C3760" s="2">
        <v>9868749</v>
      </c>
      <c r="D3760" s="2">
        <v>4000000</v>
      </c>
      <c r="E3760" t="s">
        <v>80</v>
      </c>
      <c r="F3760" s="2">
        <v>0.78</v>
      </c>
      <c r="G3760" s="1">
        <f>D3760/$C$3</f>
        <v>4.0220727329511624E-2</v>
      </c>
      <c r="H3760" s="1">
        <f>F3760/$C$3</f>
        <v>7.8430418292547673E-9</v>
      </c>
      <c r="I3760" s="1">
        <f>$B$3/G3760</f>
        <v>164.84038057500001</v>
      </c>
      <c r="J3760" s="1">
        <f>$B$3/H3760</f>
        <v>845335285</v>
      </c>
      <c r="K3760" s="3">
        <v>38000000</v>
      </c>
      <c r="L3760" s="3">
        <v>6000000</v>
      </c>
      <c r="M3760" s="1">
        <f>(K3760-L3760)/C3760</f>
        <v>3.2425589099489711</v>
      </c>
      <c r="N3760" s="1">
        <f>B3760/M3760</f>
        <v>1.9583298796874999</v>
      </c>
      <c r="O3760" s="3">
        <v>32000000</v>
      </c>
      <c r="P3760" s="1">
        <f>F3760/O3760*100</f>
        <v>2.4375E-6</v>
      </c>
      <c r="Q3760" s="1">
        <f>D3760/O3760*100</f>
        <v>12.5</v>
      </c>
      <c r="R3760" s="1">
        <f>B3760/S3760</f>
        <v>1.5666639037499999</v>
      </c>
      <c r="S3760" s="1">
        <f>($O3760+$O3760*($Q3760-$C$1)/$C$1)/$C3760</f>
        <v>4.0531986374362141</v>
      </c>
      <c r="T3760" s="1">
        <f>($O3760+$O3760*($Q3760+T$2-$C$1)/$C$1)/$C3760</f>
        <v>4.701710419426008</v>
      </c>
      <c r="U3760" s="1">
        <f>($O3760+$O3760*($Q3760+U$2-$C$1)/$C$1)/$C3760</f>
        <v>4.3774545284311115</v>
      </c>
      <c r="V3760" s="1">
        <f>($O3760+$O3760*($Q3760+V$2-$C$1)/$C$1)/$C3760</f>
        <v>4.0531986374362141</v>
      </c>
      <c r="AA3760"/>
      <c r="AB3760"/>
    </row>
    <row r="3761" spans="1:28" hidden="1" x14ac:dyDescent="0.2">
      <c r="A3761" t="s">
        <v>3856</v>
      </c>
      <c r="B3761" s="5">
        <v>25.11</v>
      </c>
      <c r="C3761" s="2">
        <v>8039484</v>
      </c>
      <c r="D3761" s="2">
        <v>9000000</v>
      </c>
      <c r="E3761" t="s">
        <v>114</v>
      </c>
      <c r="F3761" s="2">
        <v>0.46</v>
      </c>
      <c r="G3761" s="1">
        <f>D3761/$C$3</f>
        <v>9.0496636491401161E-2</v>
      </c>
      <c r="H3761" s="1">
        <f>F3761/$C$3</f>
        <v>4.6253836428938377E-9</v>
      </c>
      <c r="I3761" s="1">
        <f>$B$3/G3761</f>
        <v>73.262391366666662</v>
      </c>
      <c r="J3761" s="1">
        <f>$B$3/H3761</f>
        <v>1433394613.695652</v>
      </c>
      <c r="K3761" s="3">
        <v>258000000</v>
      </c>
      <c r="L3761" s="3">
        <v>175000000</v>
      </c>
      <c r="M3761" s="1">
        <f>(K3761-L3761)/C3761</f>
        <v>10.324045672582967</v>
      </c>
      <c r="N3761" s="1">
        <f>B3761/M3761</f>
        <v>2.4321860631325301</v>
      </c>
      <c r="O3761" s="3">
        <v>83000000</v>
      </c>
      <c r="P3761" s="1">
        <f>F3761/O3761*100</f>
        <v>5.5421686746987947E-7</v>
      </c>
      <c r="Q3761" s="1">
        <f>D3761/O3761*100</f>
        <v>10.843373493975903</v>
      </c>
      <c r="R3761" s="1">
        <f>B3761/S3761</f>
        <v>2.2430160360000002</v>
      </c>
      <c r="S3761" s="1">
        <f>($O3761+$O3761*($Q3761-$C$1)/$C$1)/$C3761</f>
        <v>11.194748319668276</v>
      </c>
      <c r="T3761" s="1">
        <f>($O3761+$O3761*($Q3761+T$2-$C$1)/$C$1)/$C3761</f>
        <v>13.25955745418487</v>
      </c>
      <c r="U3761" s="1">
        <f>($O3761+$O3761*($Q3761+U$2-$C$1)/$C$1)/$C3761</f>
        <v>12.227152886926573</v>
      </c>
      <c r="V3761" s="1">
        <f>($O3761+$O3761*($Q3761+V$2-$C$1)/$C$1)/$C3761</f>
        <v>11.194748319668276</v>
      </c>
      <c r="AA3761"/>
      <c r="AB3761"/>
    </row>
    <row r="3762" spans="1:28" hidden="1" x14ac:dyDescent="0.2">
      <c r="A3762" t="s">
        <v>3857</v>
      </c>
      <c r="B3762" s="5">
        <v>221.11</v>
      </c>
      <c r="C3762" s="2">
        <v>24170172</v>
      </c>
      <c r="D3762" s="2">
        <v>151000000</v>
      </c>
      <c r="E3762" t="s">
        <v>76</v>
      </c>
      <c r="F3762" s="2">
        <v>52000000</v>
      </c>
      <c r="G3762" s="1">
        <f>D3762/$C$3</f>
        <v>1.5183324566890639</v>
      </c>
      <c r="H3762" s="1">
        <f>F3762/$C$3</f>
        <v>0.52286945528365114</v>
      </c>
      <c r="I3762" s="1">
        <f>$B$3/G3762</f>
        <v>4.3666325980132452</v>
      </c>
      <c r="J3762" s="1">
        <f>$B$3/H3762</f>
        <v>12.680029275000001</v>
      </c>
      <c r="K3762" s="4">
        <v>2362000000</v>
      </c>
      <c r="L3762" s="4">
        <v>2425000000</v>
      </c>
      <c r="M3762" s="1">
        <f>(K3762-L3762)/C3762</f>
        <v>-2.6065184807125079</v>
      </c>
      <c r="N3762" s="1">
        <f>B3762/M3762</f>
        <v>-84.829630649523821</v>
      </c>
      <c r="O3762" s="3">
        <v>-63000000</v>
      </c>
      <c r="P3762" s="1">
        <f>F3762/O3762*100</f>
        <v>-82.539682539682531</v>
      </c>
      <c r="Q3762" s="1">
        <f>D3762/O3762*100</f>
        <v>-239.68253968253967</v>
      </c>
      <c r="R3762" s="1">
        <f>B3762/S3762</f>
        <v>3.539249490675497</v>
      </c>
      <c r="S3762" s="1">
        <f>($O3762+$O3762*($Q3762-$C$1)/$C$1)/$C3762</f>
        <v>62.473696918664871</v>
      </c>
      <c r="T3762" s="1">
        <f>($O3762+$O3762*($Q3762+T$2-$C$1)/$C$1)/$C3762</f>
        <v>61.952393222522375</v>
      </c>
      <c r="U3762" s="1">
        <f>($O3762+$O3762*($Q3762+U$2-$C$1)/$C$1)/$C3762</f>
        <v>62.213045070593623</v>
      </c>
      <c r="V3762" s="1">
        <f>($O3762+$O3762*($Q3762+V$2-$C$1)/$C$1)/$C3762</f>
        <v>62.473696918664871</v>
      </c>
      <c r="AA3762"/>
      <c r="AB3762"/>
    </row>
    <row r="3763" spans="1:28" hidden="1" x14ac:dyDescent="0.2">
      <c r="A3763" t="s">
        <v>3858</v>
      </c>
      <c r="B3763" s="5">
        <v>11.03</v>
      </c>
      <c r="C3763" s="2">
        <v>10710500</v>
      </c>
      <c r="D3763" s="2">
        <v>4000000</v>
      </c>
      <c r="E3763" t="s">
        <v>27</v>
      </c>
      <c r="F3763" s="2">
        <v>2000000</v>
      </c>
      <c r="G3763" s="1">
        <f>D3763/$C$3</f>
        <v>4.0220727329511624E-2</v>
      </c>
      <c r="H3763" s="1">
        <f>F3763/$C$3</f>
        <v>2.0110363664755812E-2</v>
      </c>
      <c r="I3763" s="1">
        <f>$B$3/G3763</f>
        <v>164.84038057500001</v>
      </c>
      <c r="J3763" s="1">
        <f>$B$3/H3763</f>
        <v>329.68076115000002</v>
      </c>
      <c r="K3763" s="3">
        <v>946000000</v>
      </c>
      <c r="L3763" s="3">
        <v>838000000</v>
      </c>
      <c r="M3763" s="1">
        <f>(K3763-L3763)/C3763</f>
        <v>10.083562858876803</v>
      </c>
      <c r="N3763" s="1">
        <f>B3763/M3763</f>
        <v>1.0938593981481481</v>
      </c>
      <c r="O3763" s="3">
        <v>108000000</v>
      </c>
      <c r="P3763" s="1">
        <f>F3763/O3763*100</f>
        <v>1.8518518518518516</v>
      </c>
      <c r="Q3763" s="1">
        <f>D3763/O3763*100</f>
        <v>3.7037037037037033</v>
      </c>
      <c r="R3763" s="1">
        <f>B3763/S3763</f>
        <v>2.9534203749999999</v>
      </c>
      <c r="S3763" s="1">
        <f>($O3763+$O3763*($Q3763-$C$1)/$C$1)/$C3763</f>
        <v>3.7346529106951123</v>
      </c>
      <c r="T3763" s="1">
        <f>($O3763+$O3763*($Q3763+T$2-$C$1)/$C$1)/$C3763</f>
        <v>5.7513654824704723</v>
      </c>
      <c r="U3763" s="1">
        <f>($O3763+$O3763*($Q3763+U$2-$C$1)/$C$1)/$C3763</f>
        <v>4.7430091965827925</v>
      </c>
      <c r="V3763" s="1">
        <f>($O3763+$O3763*($Q3763+V$2-$C$1)/$C$1)/$C3763</f>
        <v>3.7346529106951123</v>
      </c>
      <c r="AA3763"/>
      <c r="AB3763"/>
    </row>
    <row r="3764" spans="1:28" hidden="1" x14ac:dyDescent="0.2">
      <c r="A3764" t="s">
        <v>3859</v>
      </c>
      <c r="B3764" s="5">
        <v>17.97</v>
      </c>
      <c r="C3764" s="2">
        <v>34541765</v>
      </c>
      <c r="D3764" s="2">
        <v>-74000000</v>
      </c>
      <c r="E3764" t="s">
        <v>27</v>
      </c>
      <c r="F3764" s="2">
        <v>-36000000</v>
      </c>
      <c r="G3764" s="1">
        <f>D3764/$C$3</f>
        <v>-0.74408345559596512</v>
      </c>
      <c r="H3764" s="1">
        <f>F3764/$C$3</f>
        <v>-0.36198654596560464</v>
      </c>
      <c r="I3764" s="1">
        <f>$B$3/G3764</f>
        <v>-8.9102908418918911</v>
      </c>
      <c r="J3764" s="1">
        <f>$B$3/H3764</f>
        <v>-18.315597841666666</v>
      </c>
      <c r="K3764" s="3">
        <v>178000000</v>
      </c>
      <c r="L3764" s="3">
        <v>28000000</v>
      </c>
      <c r="M3764" s="1">
        <f>(K3764-L3764)/C3764</f>
        <v>4.3425690609614191</v>
      </c>
      <c r="N3764" s="1">
        <f>B3764/M3764</f>
        <v>4.1381034469999998</v>
      </c>
      <c r="O3764" s="3">
        <v>149000000</v>
      </c>
      <c r="P3764" s="1">
        <f>F3764/O3764*100</f>
        <v>-24.161073825503358</v>
      </c>
      <c r="Q3764" s="1">
        <f>D3764/O3764*100</f>
        <v>-49.664429530201346</v>
      </c>
      <c r="R3764" s="1">
        <f>B3764/S3764</f>
        <v>-0.83880475277027033</v>
      </c>
      <c r="S3764" s="1">
        <f>($O3764+$O3764*($Q3764-$C$1)/$C$1)/$C3764</f>
        <v>-21.423340700742997</v>
      </c>
      <c r="T3764" s="1">
        <f>($O3764+$O3764*($Q3764+T$2-$C$1)/$C$1)/$C3764</f>
        <v>-20.560616980631998</v>
      </c>
      <c r="U3764" s="1">
        <f>($O3764+$O3764*($Q3764+U$2-$C$1)/$C$1)/$C3764</f>
        <v>-20.991978840687498</v>
      </c>
      <c r="V3764" s="1">
        <f>($O3764+$O3764*($Q3764+V$2-$C$1)/$C$1)/$C3764</f>
        <v>-21.423340700742997</v>
      </c>
      <c r="AA3764"/>
      <c r="AB3764"/>
    </row>
    <row r="3765" spans="1:28" hidden="1" x14ac:dyDescent="0.2">
      <c r="A3765" t="s">
        <v>3860</v>
      </c>
      <c r="B3765" s="5">
        <v>5.6</v>
      </c>
      <c r="C3765" s="2">
        <v>13135000</v>
      </c>
      <c r="D3765" s="2">
        <v>-7000000</v>
      </c>
      <c r="E3765" t="s">
        <v>872</v>
      </c>
      <c r="F3765" s="2">
        <v>-0.62</v>
      </c>
      <c r="G3765" s="1">
        <f>D3765/$C$3</f>
        <v>-7.0386272826645349E-2</v>
      </c>
      <c r="H3765" s="1">
        <f>F3765/$C$3</f>
        <v>-6.2342127360743025E-9</v>
      </c>
      <c r="I3765" s="1">
        <f>$B$3/G3765</f>
        <v>-94.194503185714282</v>
      </c>
      <c r="J3765" s="1">
        <f>$B$3/H3765</f>
        <v>-1063486326.2903225</v>
      </c>
      <c r="K3765" s="3">
        <v>153000000</v>
      </c>
      <c r="L3765" s="3">
        <v>31000000</v>
      </c>
      <c r="M3765" s="1">
        <f>(K3765-L3765)/C3765</f>
        <v>9.288161400837458</v>
      </c>
      <c r="N3765" s="1">
        <f>B3765/M3765</f>
        <v>0.60291803278688516</v>
      </c>
      <c r="O3765" s="3">
        <v>122000000</v>
      </c>
      <c r="P3765" s="1">
        <f>F3765/O3765*100</f>
        <v>-5.0819672131147543E-7</v>
      </c>
      <c r="Q3765" s="1">
        <f>D3765/O3765*100</f>
        <v>-5.7377049180327866</v>
      </c>
      <c r="R3765" s="1">
        <f>B3765/S3765</f>
        <v>-1.0508</v>
      </c>
      <c r="S3765" s="1">
        <f>($O3765+$O3765*($Q3765-$C$1)/$C$1)/$C3765</f>
        <v>-5.3292729349067374</v>
      </c>
      <c r="T3765" s="1">
        <f>($O3765+$O3765*($Q3765+T$2-$C$1)/$C$1)/$C3765</f>
        <v>-3.4716406547392462</v>
      </c>
      <c r="U3765" s="1">
        <f>($O3765+$O3765*($Q3765+U$2-$C$1)/$C$1)/$C3765</f>
        <v>-4.4004567948229916</v>
      </c>
      <c r="V3765" s="1">
        <f>($O3765+$O3765*($Q3765+V$2-$C$1)/$C$1)/$C3765</f>
        <v>-5.3292729349067374</v>
      </c>
      <c r="AA3765"/>
      <c r="AB3765"/>
    </row>
    <row r="3766" spans="1:28" hidden="1" x14ac:dyDescent="0.2">
      <c r="A3766" t="s">
        <v>3861</v>
      </c>
      <c r="B3766" s="5">
        <v>1.25</v>
      </c>
      <c r="C3766" s="2">
        <v>33057010</v>
      </c>
      <c r="D3766" s="2">
        <v>-8000000</v>
      </c>
      <c r="E3766" t="s">
        <v>27</v>
      </c>
      <c r="F3766" s="2">
        <v>-3000000</v>
      </c>
      <c r="G3766" s="1">
        <f>D3766/$C$3</f>
        <v>-8.0441454659023248E-2</v>
      </c>
      <c r="H3766" s="1">
        <f>F3766/$C$3</f>
        <v>-3.0165545497133722E-2</v>
      </c>
      <c r="I3766" s="1">
        <f>$B$3/G3766</f>
        <v>-82.420190287500006</v>
      </c>
      <c r="J3766" s="1">
        <f>$B$3/H3766</f>
        <v>-219.78717409999999</v>
      </c>
      <c r="K3766" s="3">
        <v>35000000</v>
      </c>
      <c r="L3766" s="3">
        <v>8000000</v>
      </c>
      <c r="M3766" s="1">
        <f>(K3766-L3766)/C3766</f>
        <v>0.81677078477454557</v>
      </c>
      <c r="N3766" s="1">
        <f>B3766/M3766</f>
        <v>1.5304171296296296</v>
      </c>
      <c r="O3766" s="3">
        <v>27000000</v>
      </c>
      <c r="P3766" s="1">
        <f>F3766/O3766*100</f>
        <v>-11.111111111111111</v>
      </c>
      <c r="Q3766" s="1">
        <f>D3766/O3766*100</f>
        <v>-29.629629629629626</v>
      </c>
      <c r="R3766" s="1">
        <f>B3766/S3766</f>
        <v>-0.51651578125000008</v>
      </c>
      <c r="S3766" s="1">
        <f>($O3766+$O3766*($Q3766-$C$1)/$C$1)/$C3766</f>
        <v>-2.4200615845171716</v>
      </c>
      <c r="T3766" s="1">
        <f>($O3766+$O3766*($Q3766+T$2-$C$1)/$C$1)/$C3766</f>
        <v>-2.2567074275622625</v>
      </c>
      <c r="U3766" s="1">
        <f>($O3766+$O3766*($Q3766+U$2-$C$1)/$C$1)/$C3766</f>
        <v>-2.3383845060397168</v>
      </c>
      <c r="V3766" s="1">
        <f>($O3766+$O3766*($Q3766+V$2-$C$1)/$C$1)/$C3766</f>
        <v>-2.4200615845171716</v>
      </c>
      <c r="AA3766"/>
      <c r="AB3766"/>
    </row>
    <row r="3767" spans="1:28" hidden="1" x14ac:dyDescent="0.2">
      <c r="A3767" t="s">
        <v>3862</v>
      </c>
      <c r="B3767" s="5">
        <v>3.07</v>
      </c>
      <c r="C3767" s="2">
        <v>110756000</v>
      </c>
      <c r="D3767" s="2">
        <v>-77000000</v>
      </c>
      <c r="E3767" t="s">
        <v>27</v>
      </c>
      <c r="F3767" s="2">
        <v>2000000</v>
      </c>
      <c r="G3767" s="1">
        <f>D3767/$C$3</f>
        <v>-0.7742490010930988</v>
      </c>
      <c r="H3767" s="1">
        <f>F3767/$C$3</f>
        <v>2.0110363664755812E-2</v>
      </c>
      <c r="I3767" s="1">
        <f>$B$3/G3767</f>
        <v>-8.5631366532467528</v>
      </c>
      <c r="J3767" s="1">
        <f>$B$3/H3767</f>
        <v>329.68076115000002</v>
      </c>
      <c r="K3767" s="3">
        <v>957000000</v>
      </c>
      <c r="L3767" s="3">
        <v>326000000</v>
      </c>
      <c r="M3767" s="1">
        <f>(K3767-L3767)/C3767</f>
        <v>5.6972082776553865</v>
      </c>
      <c r="N3767" s="1">
        <f>B3767/M3767</f>
        <v>0.53886041204437396</v>
      </c>
      <c r="O3767" s="3">
        <v>631000000</v>
      </c>
      <c r="P3767" s="1">
        <f>F3767/O3767*100</f>
        <v>0.31695721077654515</v>
      </c>
      <c r="Q3767" s="1">
        <f>D3767/O3767*100</f>
        <v>-12.202852614896988</v>
      </c>
      <c r="R3767" s="1">
        <f>B3767/S3767</f>
        <v>-0.44158561038961036</v>
      </c>
      <c r="S3767" s="1">
        <f>($O3767+$O3767*($Q3767-$C$1)/$C$1)/$C3767</f>
        <v>-6.9522192928599802</v>
      </c>
      <c r="T3767" s="1">
        <f>($O3767+$O3767*($Q3767+T$2-$C$1)/$C$1)/$C3767</f>
        <v>-5.8127776373289031</v>
      </c>
      <c r="U3767" s="1">
        <f>($O3767+$O3767*($Q3767+U$2-$C$1)/$C$1)/$C3767</f>
        <v>-6.3824984650944421</v>
      </c>
      <c r="V3767" s="1">
        <f>($O3767+$O3767*($Q3767+V$2-$C$1)/$C$1)/$C3767</f>
        <v>-6.9522192928599802</v>
      </c>
      <c r="AA3767"/>
      <c r="AB3767"/>
    </row>
    <row r="3768" spans="1:28" hidden="1" x14ac:dyDescent="0.2">
      <c r="A3768" t="s">
        <v>3863</v>
      </c>
      <c r="B3768" s="5">
        <v>15.32</v>
      </c>
      <c r="C3768" s="2">
        <v>13526625</v>
      </c>
      <c r="D3768" s="2">
        <v>6000000</v>
      </c>
      <c r="E3768" t="s">
        <v>27</v>
      </c>
      <c r="F3768" s="2">
        <v>-3000000</v>
      </c>
      <c r="G3768" s="1">
        <f>D3768/$C$3</f>
        <v>6.0331090994267443E-2</v>
      </c>
      <c r="H3768" s="1">
        <f>F3768/$C$3</f>
        <v>-3.0165545497133722E-2</v>
      </c>
      <c r="I3768" s="1">
        <f>$B$3/G3768</f>
        <v>109.89358704999999</v>
      </c>
      <c r="J3768" s="1">
        <f>$B$3/H3768</f>
        <v>-219.78717409999999</v>
      </c>
      <c r="K3768" s="3">
        <v>956000000</v>
      </c>
      <c r="L3768" s="3">
        <v>756000000</v>
      </c>
      <c r="M3768" s="1">
        <f>(K3768-L3768)/C3768</f>
        <v>14.78565421899402</v>
      </c>
      <c r="N3768" s="1">
        <f>B3768/M3768</f>
        <v>1.0361394750000001</v>
      </c>
      <c r="O3768" s="3">
        <v>200000000</v>
      </c>
      <c r="P3768" s="1">
        <f>F3768/O3768*100</f>
        <v>-1.5</v>
      </c>
      <c r="Q3768" s="1">
        <f>D3768/O3768*100</f>
        <v>3</v>
      </c>
      <c r="R3768" s="1">
        <f>B3768/S3768</f>
        <v>3.4537982499999997</v>
      </c>
      <c r="S3768" s="1">
        <f>($O3768+$O3768*($Q3768-$C$1)/$C$1)/$C3768</f>
        <v>4.4356962656982066</v>
      </c>
      <c r="T3768" s="1">
        <f>($O3768+$O3768*($Q3768+T$2-$C$1)/$C$1)/$C3768</f>
        <v>7.3928271094970102</v>
      </c>
      <c r="U3768" s="1">
        <f>($O3768+$O3768*($Q3768+U$2-$C$1)/$C$1)/$C3768</f>
        <v>5.9142616875976088</v>
      </c>
      <c r="V3768" s="1">
        <f>($O3768+$O3768*($Q3768+V$2-$C$1)/$C$1)/$C3768</f>
        <v>4.4356962656982066</v>
      </c>
      <c r="AA3768"/>
      <c r="AB3768"/>
    </row>
    <row r="3769" spans="1:28" hidden="1" x14ac:dyDescent="0.2">
      <c r="A3769" t="s">
        <v>3864</v>
      </c>
      <c r="B3769" s="5">
        <v>4.67</v>
      </c>
      <c r="C3769" s="2">
        <v>19970000</v>
      </c>
      <c r="D3769" s="2">
        <v>-62000000</v>
      </c>
      <c r="E3769" t="s">
        <v>27</v>
      </c>
      <c r="F3769" s="2">
        <v>-0.49</v>
      </c>
      <c r="G3769" s="1">
        <f>D3769/$C$3</f>
        <v>-0.62342127360743027</v>
      </c>
      <c r="H3769" s="1">
        <f>F3769/$C$3</f>
        <v>-4.9270390978651743E-9</v>
      </c>
      <c r="I3769" s="1">
        <f>$B$3/G3769</f>
        <v>-10.634863262903226</v>
      </c>
      <c r="J3769" s="1">
        <f>$B$3/H3769</f>
        <v>-1345635759.7959182</v>
      </c>
      <c r="K3769" s="3">
        <v>243000000</v>
      </c>
      <c r="L3769" s="3">
        <v>200000000</v>
      </c>
      <c r="M3769" s="1">
        <f>(K3769-L3769)/C3769</f>
        <v>2.1532298447671505</v>
      </c>
      <c r="N3769" s="1">
        <f>B3769/M3769</f>
        <v>2.1688348837209306</v>
      </c>
      <c r="O3769" s="3">
        <v>43000000</v>
      </c>
      <c r="P3769" s="1">
        <f>F3769/O3769*100</f>
        <v>-1.1395348837209304E-6</v>
      </c>
      <c r="Q3769" s="1">
        <f>D3769/O3769*100</f>
        <v>-144.18604651162789</v>
      </c>
      <c r="R3769" s="1">
        <f>B3769/S3769</f>
        <v>-0.15041919354838712</v>
      </c>
      <c r="S3769" s="1">
        <f>($O3769+$O3769*($Q3769-$C$1)/$C$1)/$C3769</f>
        <v>-31.046569854782167</v>
      </c>
      <c r="T3769" s="1">
        <f>($O3769+$O3769*($Q3769+T$2-$C$1)/$C$1)/$C3769</f>
        <v>-30.615923885828739</v>
      </c>
      <c r="U3769" s="1">
        <f>($O3769+$O3769*($Q3769+U$2-$C$1)/$C$1)/$C3769</f>
        <v>-30.831246870305453</v>
      </c>
      <c r="V3769" s="1">
        <f>($O3769+$O3769*($Q3769+V$2-$C$1)/$C$1)/$C3769</f>
        <v>-31.046569854782167</v>
      </c>
      <c r="AA3769"/>
      <c r="AB3769"/>
    </row>
    <row r="3770" spans="1:28" hidden="1" x14ac:dyDescent="0.2">
      <c r="A3770" t="s">
        <v>3865</v>
      </c>
      <c r="B3770" s="5">
        <v>197.34</v>
      </c>
      <c r="C3770" s="2">
        <v>83283000</v>
      </c>
      <c r="D3770" s="2">
        <v>-26000000</v>
      </c>
      <c r="E3770" t="s">
        <v>27</v>
      </c>
      <c r="F3770" s="2">
        <v>-13000000</v>
      </c>
      <c r="G3770" s="1">
        <f>D3770/$C$3</f>
        <v>-0.26143472764182557</v>
      </c>
      <c r="H3770" s="1">
        <f>F3770/$C$3</f>
        <v>-0.13071736382091279</v>
      </c>
      <c r="I3770" s="1">
        <f>$B$3/G3770</f>
        <v>-25.360058550000002</v>
      </c>
      <c r="J3770" s="1">
        <f>$B$3/H3770</f>
        <v>-50.720117100000003</v>
      </c>
      <c r="K3770" s="4">
        <v>1059000000</v>
      </c>
      <c r="L3770" s="3">
        <v>690000000</v>
      </c>
      <c r="M3770" s="1">
        <f>(K3770-L3770)/C3770</f>
        <v>4.4306761283815428</v>
      </c>
      <c r="N3770" s="1">
        <f>B3770/M3770</f>
        <v>44.539477560975605</v>
      </c>
      <c r="O3770" s="3">
        <v>369000000</v>
      </c>
      <c r="P3770" s="1">
        <f>F3770/O3770*100</f>
        <v>-3.5230352303523031</v>
      </c>
      <c r="Q3770" s="1">
        <f>D3770/O3770*100</f>
        <v>-7.0460704607046063</v>
      </c>
      <c r="R3770" s="1">
        <f>B3770/S3770</f>
        <v>-63.211797000000026</v>
      </c>
      <c r="S3770" s="1">
        <f>($O3770+$O3770*($Q3770-$C$1)/$C$1)/$C3770</f>
        <v>-3.1218856189138227</v>
      </c>
      <c r="T3770" s="1">
        <f>($O3770+$O3770*($Q3770+T$2-$C$1)/$C$1)/$C3770</f>
        <v>-2.235750393237514</v>
      </c>
      <c r="U3770" s="1">
        <f>($O3770+$O3770*($Q3770+U$2-$C$1)/$C$1)/$C3770</f>
        <v>-2.6788180060756681</v>
      </c>
      <c r="V3770" s="1">
        <f>($O3770+$O3770*($Q3770+V$2-$C$1)/$C$1)/$C3770</f>
        <v>-3.1218856189138227</v>
      </c>
      <c r="AA3770"/>
      <c r="AB3770"/>
    </row>
    <row r="3771" spans="1:28" hidden="1" x14ac:dyDescent="0.2">
      <c r="A3771" t="s">
        <v>3866</v>
      </c>
      <c r="B3771" s="5">
        <v>5.23</v>
      </c>
      <c r="C3771" s="2">
        <v>66696000</v>
      </c>
      <c r="D3771" s="2">
        <v>-68000000</v>
      </c>
      <c r="E3771" t="s">
        <v>27</v>
      </c>
      <c r="F3771" s="2">
        <v>2000000</v>
      </c>
      <c r="G3771" s="1">
        <f>D3771/$C$3</f>
        <v>-0.68375236460169764</v>
      </c>
      <c r="H3771" s="1">
        <f>F3771/$C$3</f>
        <v>2.0110363664755812E-2</v>
      </c>
      <c r="I3771" s="1">
        <f>$B$3/G3771</f>
        <v>-9.696492975</v>
      </c>
      <c r="J3771" s="1">
        <f>$B$3/H3771</f>
        <v>329.68076115000002</v>
      </c>
      <c r="K3771" s="3">
        <v>121000000</v>
      </c>
      <c r="L3771" s="3">
        <v>251000000</v>
      </c>
      <c r="M3771" s="1">
        <f>(K3771-L3771)/C3771</f>
        <v>-1.9491423773539642</v>
      </c>
      <c r="N3771" s="1">
        <f>B3771/M3771</f>
        <v>-2.683231384615385</v>
      </c>
      <c r="O3771" s="3">
        <v>-259000000</v>
      </c>
      <c r="P3771" s="1">
        <f>F3771/O3771*100</f>
        <v>-0.77220077220077221</v>
      </c>
      <c r="Q3771" s="1">
        <f>D3771/O3771*100</f>
        <v>26.254826254826252</v>
      </c>
      <c r="R3771" s="1">
        <f>B3771/S3771</f>
        <v>-0.51297070588235294</v>
      </c>
      <c r="S3771" s="1">
        <f>($O3771+$O3771*($Q3771-$C$1)/$C$1)/$C3771</f>
        <v>-10.195513973851506</v>
      </c>
      <c r="T3771" s="1">
        <f>($O3771+$O3771*($Q3771+T$2-$C$1)/$C$1)/$C3771</f>
        <v>-10.972172244212544</v>
      </c>
      <c r="U3771" s="1">
        <f>($O3771+$O3771*($Q3771+U$2-$C$1)/$C$1)/$C3771</f>
        <v>-10.583843109032024</v>
      </c>
      <c r="V3771" s="1">
        <f>($O3771+$O3771*($Q3771+V$2-$C$1)/$C$1)/$C3771</f>
        <v>-10.195513973851506</v>
      </c>
      <c r="AA3771"/>
      <c r="AB3771"/>
    </row>
    <row r="3772" spans="1:28" hidden="1" x14ac:dyDescent="0.2">
      <c r="A3772" t="s">
        <v>3867</v>
      </c>
      <c r="B3772" s="5">
        <v>2.4700000000000002</v>
      </c>
      <c r="C3772" s="2">
        <v>67811111</v>
      </c>
      <c r="D3772" s="2">
        <v>9000000</v>
      </c>
      <c r="E3772" t="s">
        <v>27</v>
      </c>
      <c r="F3772" s="2">
        <v>10000000</v>
      </c>
      <c r="G3772" s="1">
        <f>D3772/$C$3</f>
        <v>9.0496636491401161E-2</v>
      </c>
      <c r="H3772" s="1">
        <f>F3772/$C$3</f>
        <v>0.10055181832377906</v>
      </c>
      <c r="I3772" s="1">
        <f>$B$3/G3772</f>
        <v>73.262391366666662</v>
      </c>
      <c r="J3772" s="1">
        <f>$B$3/H3772</f>
        <v>65.936152230000005</v>
      </c>
      <c r="K3772" s="3">
        <v>963000000</v>
      </c>
      <c r="L3772" s="3">
        <v>436000000</v>
      </c>
      <c r="M3772" s="1">
        <f>(K3772-L3772)/C3772</f>
        <v>7.7715877564666354</v>
      </c>
      <c r="N3772" s="1">
        <f>B3772/M3772</f>
        <v>0.31782437223908921</v>
      </c>
      <c r="O3772" s="3">
        <v>527000000</v>
      </c>
      <c r="P3772" s="1">
        <f>F3772/O3772*100</f>
        <v>1.8975332068311195</v>
      </c>
      <c r="Q3772" s="1">
        <f>D3772/O3772*100</f>
        <v>1.7077798861480076</v>
      </c>
      <c r="R3772" s="1">
        <f>B3772/S3772</f>
        <v>1.8610382685555558</v>
      </c>
      <c r="S3772" s="1">
        <f>($O3772+$O3772*($Q3772-$C$1)/$C$1)/$C3772</f>
        <v>1.3272161253927841</v>
      </c>
      <c r="T3772" s="1">
        <f>($O3772+$O3772*($Q3772+T$2-$C$1)/$C$1)/$C3772</f>
        <v>2.8815336766861113</v>
      </c>
      <c r="U3772" s="1">
        <f>($O3772+$O3772*($Q3772+U$2-$C$1)/$C$1)/$C3772</f>
        <v>2.1043749010394475</v>
      </c>
      <c r="V3772" s="1">
        <f>($O3772+$O3772*($Q3772+V$2-$C$1)/$C$1)/$C3772</f>
        <v>1.3272161253927841</v>
      </c>
      <c r="AA3772"/>
      <c r="AB3772"/>
    </row>
    <row r="3773" spans="1:28" hidden="1" x14ac:dyDescent="0.2">
      <c r="A3773" t="s">
        <v>3868</v>
      </c>
      <c r="B3773" s="5">
        <v>2.52</v>
      </c>
      <c r="C3773" s="2">
        <v>167609000</v>
      </c>
      <c r="D3773" s="2">
        <v>-70000000</v>
      </c>
      <c r="E3773" t="s">
        <v>27</v>
      </c>
      <c r="F3773" s="2">
        <v>-11000000</v>
      </c>
      <c r="G3773" s="1">
        <f>D3773/$C$3</f>
        <v>-0.70386272826645346</v>
      </c>
      <c r="H3773" s="1">
        <f>F3773/$C$3</f>
        <v>-0.11060700015615697</v>
      </c>
      <c r="I3773" s="1">
        <f>$B$3/G3773</f>
        <v>-9.4194503185714282</v>
      </c>
      <c r="J3773" s="1">
        <f>$B$3/H3773</f>
        <v>-59.941956572727271</v>
      </c>
      <c r="K3773" s="3">
        <v>156000000</v>
      </c>
      <c r="L3773" s="3">
        <v>87000000</v>
      </c>
      <c r="M3773" s="1">
        <f>(K3773-L3773)/C3773</f>
        <v>0.41167240422650336</v>
      </c>
      <c r="N3773" s="1">
        <f>B3773/M3773</f>
        <v>6.1213721739130431</v>
      </c>
      <c r="O3773" s="3">
        <v>69000000</v>
      </c>
      <c r="P3773" s="1">
        <f>F3773/O3773*100</f>
        <v>-15.942028985507244</v>
      </c>
      <c r="Q3773" s="1">
        <f>D3773/O3773*100</f>
        <v>-101.44927536231884</v>
      </c>
      <c r="R3773" s="1">
        <f>B3773/S3773</f>
        <v>-0.60339240000000005</v>
      </c>
      <c r="S3773" s="1">
        <f>($O3773+$O3773*($Q3773-$C$1)/$C$1)/$C3773</f>
        <v>-4.1763867095442366</v>
      </c>
      <c r="T3773" s="1">
        <f>($O3773+$O3773*($Q3773+T$2-$C$1)/$C$1)/$C3773</f>
        <v>-4.0940522286989358</v>
      </c>
      <c r="U3773" s="1">
        <f>($O3773+$O3773*($Q3773+U$2-$C$1)/$C$1)/$C3773</f>
        <v>-4.1352194691215862</v>
      </c>
      <c r="V3773" s="1">
        <f>($O3773+$O3773*($Q3773+V$2-$C$1)/$C$1)/$C3773</f>
        <v>-4.1763867095442366</v>
      </c>
      <c r="AA3773"/>
      <c r="AB3773"/>
    </row>
    <row r="3774" spans="1:28" hidden="1" x14ac:dyDescent="0.2">
      <c r="A3774" t="s">
        <v>3786</v>
      </c>
      <c r="B3774" s="5">
        <v>10.27</v>
      </c>
      <c r="C3774" s="2">
        <v>114300000</v>
      </c>
      <c r="D3774" s="2">
        <v>137000000</v>
      </c>
      <c r="E3774" t="s">
        <v>27</v>
      </c>
      <c r="F3774" s="2">
        <v>-70000000</v>
      </c>
      <c r="G3774" s="1">
        <f>D3774/$C$3</f>
        <v>1.3775599110357732</v>
      </c>
      <c r="H3774" s="1">
        <f>F3774/$C$3</f>
        <v>-0.70386272826645346</v>
      </c>
      <c r="I3774" s="1">
        <f>$B$3/G3774</f>
        <v>4.8128578270072992</v>
      </c>
      <c r="J3774" s="1">
        <f>$B$3/H3774</f>
        <v>-9.4194503185714282</v>
      </c>
      <c r="K3774" s="2">
        <v>7717000000</v>
      </c>
      <c r="L3774" s="2">
        <v>5534000000</v>
      </c>
      <c r="M3774" s="1">
        <f>(K3774-L3774)/C3774</f>
        <v>19.098862642169728</v>
      </c>
      <c r="N3774" s="1">
        <f>B3774/M3774</f>
        <v>0.53772835547411824</v>
      </c>
      <c r="O3774" s="2">
        <v>2179000000</v>
      </c>
      <c r="P3774" s="1">
        <f>F3774/O3774*100</f>
        <v>-3.2124827902707667</v>
      </c>
      <c r="Q3774" s="1">
        <f>D3774/O3774*100</f>
        <v>6.2872877466727859</v>
      </c>
      <c r="R3774" s="1">
        <f>B3774/S3774</f>
        <v>0.85683284671532844</v>
      </c>
      <c r="S3774" s="1">
        <f>($O3774+$O3774*($Q3774-$C$1)/$C$1)/$C3774</f>
        <v>11.986001749781277</v>
      </c>
      <c r="T3774" s="1">
        <f>($O3774+$O3774*($Q3774+T$2-$C$1)/$C$1)/$C3774</f>
        <v>15.798775153105861</v>
      </c>
      <c r="U3774" s="1">
        <f>($O3774+$O3774*($Q3774+U$2-$C$1)/$C$1)/$C3774</f>
        <v>13.892388451443569</v>
      </c>
      <c r="V3774" s="1">
        <f>($O3774+$O3774*($Q3774+V$2-$C$1)/$C$1)/$C3774</f>
        <v>11.986001749781277</v>
      </c>
      <c r="AA3774"/>
      <c r="AB3774"/>
    </row>
    <row r="3775" spans="1:28" hidden="1" x14ac:dyDescent="0.2">
      <c r="A3775" t="s">
        <v>3870</v>
      </c>
      <c r="B3775" s="5">
        <v>1.26</v>
      </c>
      <c r="C3775" s="2">
        <v>23371856</v>
      </c>
      <c r="D3775" s="2">
        <v>-58000000</v>
      </c>
      <c r="E3775" t="s">
        <v>27</v>
      </c>
      <c r="F3775" s="2">
        <v>-2000000</v>
      </c>
      <c r="G3775" s="1">
        <f>D3775/$C$3</f>
        <v>-0.58320054627791862</v>
      </c>
      <c r="H3775" s="1">
        <f>F3775/$C$3</f>
        <v>-2.0110363664755812E-2</v>
      </c>
      <c r="I3775" s="1">
        <f>$B$3/G3775</f>
        <v>-11.368302108620689</v>
      </c>
      <c r="J3775" s="1">
        <f>$B$3/H3775</f>
        <v>-329.68076115000002</v>
      </c>
      <c r="K3775" s="3">
        <v>33000000</v>
      </c>
      <c r="L3775" s="3">
        <v>5000000</v>
      </c>
      <c r="M3775" s="1">
        <f>(K3775-L3775)/C3775</f>
        <v>1.1980220997425279</v>
      </c>
      <c r="N3775" s="1">
        <f>B3775/M3775</f>
        <v>1.05173352</v>
      </c>
      <c r="O3775" s="3">
        <v>28000000</v>
      </c>
      <c r="P3775" s="1">
        <f>F3775/O3775*100</f>
        <v>-7.1428571428571423</v>
      </c>
      <c r="Q3775" s="1">
        <f>D3775/O3775*100</f>
        <v>-207.14285714285717</v>
      </c>
      <c r="R3775" s="1">
        <f>B3775/S3775</f>
        <v>-5.0773342344827575E-2</v>
      </c>
      <c r="S3775" s="1">
        <f>($O3775+$O3775*($Q3775-$C$1)/$C$1)/$C3775</f>
        <v>-24.816172066095227</v>
      </c>
      <c r="T3775" s="1">
        <f>($O3775+$O3775*($Q3775+T$2-$C$1)/$C$1)/$C3775</f>
        <v>-24.576567646146721</v>
      </c>
      <c r="U3775" s="1">
        <f>($O3775+$O3775*($Q3775+U$2-$C$1)/$C$1)/$C3775</f>
        <v>-24.696369856120974</v>
      </c>
      <c r="V3775" s="1">
        <f>($O3775+$O3775*($Q3775+V$2-$C$1)/$C$1)/$C3775</f>
        <v>-24.816172066095227</v>
      </c>
      <c r="AA3775"/>
      <c r="AB3775"/>
    </row>
    <row r="3776" spans="1:28" hidden="1" x14ac:dyDescent="0.2">
      <c r="A3776" t="s">
        <v>3871</v>
      </c>
      <c r="B3776" s="5">
        <v>6.74</v>
      </c>
      <c r="C3776" s="2">
        <v>115881867</v>
      </c>
      <c r="D3776" s="2">
        <v>21000000</v>
      </c>
      <c r="E3776" t="s">
        <v>27</v>
      </c>
      <c r="F3776" s="2">
        <v>21000000</v>
      </c>
      <c r="G3776" s="1">
        <f>D3776/$C$3</f>
        <v>0.21115881847993603</v>
      </c>
      <c r="H3776" s="1">
        <f>F3776/$C$3</f>
        <v>0.21115881847993603</v>
      </c>
      <c r="I3776" s="1">
        <f>$B$3/G3776</f>
        <v>31.39816772857143</v>
      </c>
      <c r="J3776" s="1">
        <f>$B$3/H3776</f>
        <v>31.39816772857143</v>
      </c>
      <c r="K3776" s="4">
        <v>2281000000</v>
      </c>
      <c r="L3776" s="4">
        <v>1840000000</v>
      </c>
      <c r="M3776" s="1">
        <f>(K3776-L3776)/C3776</f>
        <v>3.8055997147508851</v>
      </c>
      <c r="N3776" s="1">
        <f>B3776/M3776</f>
        <v>1.7710743391836734</v>
      </c>
      <c r="O3776" s="3">
        <v>456000000</v>
      </c>
      <c r="P3776" s="1">
        <f>F3776/O3776*100</f>
        <v>4.6052631578947363</v>
      </c>
      <c r="Q3776" s="1">
        <f>D3776/O3776*100</f>
        <v>4.6052631578947363</v>
      </c>
      <c r="R3776" s="1">
        <f>B3776/S3776</f>
        <v>3.7192561122857155</v>
      </c>
      <c r="S3776" s="1">
        <f>($O3776+$O3776*($Q3776-$C$1)/$C$1)/$C3776</f>
        <v>1.8121903403575639</v>
      </c>
      <c r="T3776" s="1">
        <f>($O3776+$O3776*($Q3776+T$2-$C$1)/$C$1)/$C3776</f>
        <v>2.5991987167414208</v>
      </c>
      <c r="U3776" s="1">
        <f>($O3776+$O3776*($Q3776+U$2-$C$1)/$C$1)/$C3776</f>
        <v>2.2056945285494924</v>
      </c>
      <c r="V3776" s="1">
        <f>($O3776+$O3776*($Q3776+V$2-$C$1)/$C$1)/$C3776</f>
        <v>1.8121903403575639</v>
      </c>
      <c r="AA3776"/>
      <c r="AB3776"/>
    </row>
    <row r="3777" spans="1:28" hidden="1" x14ac:dyDescent="0.2">
      <c r="A3777" t="s">
        <v>3872</v>
      </c>
      <c r="B3777" s="5">
        <v>0.2</v>
      </c>
      <c r="C3777" s="2">
        <v>9507636</v>
      </c>
      <c r="D3777" s="2">
        <v>-17000000</v>
      </c>
      <c r="E3777" t="s">
        <v>27</v>
      </c>
      <c r="F3777" s="2">
        <v>-2000000</v>
      </c>
      <c r="G3777" s="1">
        <f>D3777/$C$3</f>
        <v>-0.17093809115042441</v>
      </c>
      <c r="H3777" s="1">
        <f>F3777/$C$3</f>
        <v>-2.0110363664755812E-2</v>
      </c>
      <c r="I3777" s="1">
        <f>$B$3/G3777</f>
        <v>-38.7859719</v>
      </c>
      <c r="J3777" s="1">
        <f>$B$3/H3777</f>
        <v>-329.68076115000002</v>
      </c>
      <c r="K3777" s="3">
        <v>3000000</v>
      </c>
      <c r="L3777" s="3">
        <v>3000000</v>
      </c>
      <c r="M3777" s="1">
        <f>(K3777-L3777)/C3777</f>
        <v>0</v>
      </c>
      <c r="N3777" s="1" t="e">
        <f>B3777/M3777</f>
        <v>#DIV/0!</v>
      </c>
      <c r="O3777" s="3">
        <v>0.06</v>
      </c>
      <c r="P3777" s="1">
        <f>F3777/O3777*100</f>
        <v>-3333333333.3333335</v>
      </c>
      <c r="Q3777" s="1">
        <f>D3777/O3777*100</f>
        <v>-28333333333.333336</v>
      </c>
      <c r="R3777" s="1">
        <f>B3777/S3777</f>
        <v>-1.1185454117647058E-2</v>
      </c>
      <c r="S3777" s="1">
        <f>($O3777+$O3777*($Q3777-$C$1)/$C$1)/$C3777</f>
        <v>-17.880364793098938</v>
      </c>
      <c r="T3777" s="1">
        <f>($O3777+$O3777*($Q3777+T$2-$C$1)/$C$1)/$C3777</f>
        <v>-17.880364791836794</v>
      </c>
      <c r="U3777" s="1">
        <f>($O3777+$O3777*($Q3777+U$2-$C$1)/$C$1)/$C3777</f>
        <v>-17.880364792467866</v>
      </c>
      <c r="V3777" s="1">
        <f>($O3777+$O3777*($Q3777+V$2-$C$1)/$C$1)/$C3777</f>
        <v>-17.880364793098938</v>
      </c>
      <c r="AA3777"/>
      <c r="AB3777"/>
    </row>
    <row r="3778" spans="1:28" hidden="1" x14ac:dyDescent="0.2">
      <c r="A3778" t="s">
        <v>3873</v>
      </c>
      <c r="B3778" s="5">
        <v>12.3</v>
      </c>
      <c r="C3778" s="2">
        <v>54874888</v>
      </c>
      <c r="D3778" s="2">
        <v>-422000000</v>
      </c>
      <c r="E3778" t="s">
        <v>375</v>
      </c>
      <c r="F3778" s="2">
        <v>51000000</v>
      </c>
      <c r="G3778" s="1">
        <f>D3778/$C$3</f>
        <v>-4.2432867332634769</v>
      </c>
      <c r="H3778" s="1">
        <f>F3778/$C$3</f>
        <v>0.51281427345127328</v>
      </c>
      <c r="I3778" s="1">
        <f>$B$3/G3778</f>
        <v>-1.5624680623222746</v>
      </c>
      <c r="J3778" s="1">
        <f>$B$3/H3778</f>
        <v>12.928657299999999</v>
      </c>
      <c r="K3778" s="4">
        <v>10429000000</v>
      </c>
      <c r="L3778" s="4">
        <v>9413000000</v>
      </c>
      <c r="M3778" s="1">
        <f>(K3778-L3778)/C3778</f>
        <v>18.514844166971237</v>
      </c>
      <c r="N3778" s="1">
        <f>B3778/M3778</f>
        <v>0.66433181338582681</v>
      </c>
      <c r="O3778" s="4">
        <v>1016000000</v>
      </c>
      <c r="P3778" s="1">
        <f>F3778/O3778*100</f>
        <v>5.0196850393700787</v>
      </c>
      <c r="Q3778" s="1">
        <f>D3778/O3778*100</f>
        <v>-41.535433070866141</v>
      </c>
      <c r="R3778" s="1">
        <f>B3778/S3778</f>
        <v>-0.15994339393364931</v>
      </c>
      <c r="S3778" s="1">
        <f>($O3778+$O3778*($Q3778-$C$1)/$C$1)/$C3778</f>
        <v>-76.902207071475019</v>
      </c>
      <c r="T3778" s="1">
        <f>($O3778+$O3778*($Q3778+T$2-$C$1)/$C$1)/$C3778</f>
        <v>-73.199238238080781</v>
      </c>
      <c r="U3778" s="1">
        <f>($O3778+$O3778*($Q3778+U$2-$C$1)/$C$1)/$C3778</f>
        <v>-75.0507226547779</v>
      </c>
      <c r="V3778" s="1">
        <f>($O3778+$O3778*($Q3778+V$2-$C$1)/$C$1)/$C3778</f>
        <v>-76.902207071475019</v>
      </c>
      <c r="AA3778"/>
      <c r="AB3778"/>
    </row>
    <row r="3779" spans="1:28" hidden="1" x14ac:dyDescent="0.2">
      <c r="A3779" t="s">
        <v>3874</v>
      </c>
      <c r="B3779" s="5">
        <v>43.37</v>
      </c>
      <c r="C3779" s="2">
        <v>109381173</v>
      </c>
      <c r="D3779" s="2">
        <v>121000000</v>
      </c>
      <c r="E3779" t="s">
        <v>27</v>
      </c>
      <c r="F3779" s="2">
        <v>25000000</v>
      </c>
      <c r="G3779" s="1">
        <f>D3779/$C$3</f>
        <v>1.2166770017177266</v>
      </c>
      <c r="H3779" s="1">
        <f>F3779/$C$3</f>
        <v>0.25137954580944766</v>
      </c>
      <c r="I3779" s="1">
        <f>$B$3/G3779</f>
        <v>5.4492687793388432</v>
      </c>
      <c r="J3779" s="1">
        <f>$B$3/H3779</f>
        <v>26.374460892000002</v>
      </c>
      <c r="K3779" s="4">
        <v>2358000000</v>
      </c>
      <c r="L3779" s="4">
        <v>1515000000</v>
      </c>
      <c r="M3779" s="1">
        <f>(K3779-L3779)/C3779</f>
        <v>7.7069935975179202</v>
      </c>
      <c r="N3779" s="1">
        <f>B3779/M3779</f>
        <v>5.6273564329893233</v>
      </c>
      <c r="O3779" s="3">
        <v>838000000</v>
      </c>
      <c r="P3779" s="1">
        <f>F3779/O3779*100</f>
        <v>2.9832935560859188</v>
      </c>
      <c r="Q3779" s="1">
        <f>D3779/O3779*100</f>
        <v>14.439140811455847</v>
      </c>
      <c r="R3779" s="1">
        <f>B3779/S3779</f>
        <v>3.9205466719090909</v>
      </c>
      <c r="S3779" s="1">
        <f>($O3779+$O3779*($Q3779-$C$1)/$C$1)/$C3779</f>
        <v>11.062232803080288</v>
      </c>
      <c r="T3779" s="1">
        <f>($O3779+$O3779*($Q3779+T$2-$C$1)/$C$1)/$C3779</f>
        <v>12.594489181424303</v>
      </c>
      <c r="U3779" s="1">
        <f>($O3779+$O3779*($Q3779+U$2-$C$1)/$C$1)/$C3779</f>
        <v>11.828360992252296</v>
      </c>
      <c r="V3779" s="1">
        <f>($O3779+$O3779*($Q3779+V$2-$C$1)/$C$1)/$C3779</f>
        <v>11.062232803080288</v>
      </c>
      <c r="AA3779"/>
      <c r="AB3779"/>
    </row>
    <row r="3780" spans="1:28" hidden="1" x14ac:dyDescent="0.2">
      <c r="A3780" t="s">
        <v>3875</v>
      </c>
      <c r="B3780" s="5">
        <v>21.62</v>
      </c>
      <c r="C3780" s="2">
        <v>50364649</v>
      </c>
      <c r="D3780" s="2">
        <v>-75000000</v>
      </c>
      <c r="E3780" t="s">
        <v>27</v>
      </c>
      <c r="F3780" s="2">
        <v>-19000000</v>
      </c>
      <c r="G3780" s="1">
        <f>D3780/$C$3</f>
        <v>-0.75413863742834297</v>
      </c>
      <c r="H3780" s="1">
        <f>F3780/$C$3</f>
        <v>-0.19104845481518024</v>
      </c>
      <c r="I3780" s="1">
        <f>$B$3/G3780</f>
        <v>-8.7914869640000006</v>
      </c>
      <c r="J3780" s="1">
        <f>$B$3/H3780</f>
        <v>-34.703238015789474</v>
      </c>
      <c r="K3780" s="3">
        <v>300000000</v>
      </c>
      <c r="L3780" s="3">
        <v>68000000</v>
      </c>
      <c r="M3780" s="1">
        <f>(K3780-L3780)/C3780</f>
        <v>4.6064055762604443</v>
      </c>
      <c r="N3780" s="1">
        <f>B3780/M3780</f>
        <v>4.6934642731896554</v>
      </c>
      <c r="O3780" s="3">
        <v>232000000</v>
      </c>
      <c r="P3780" s="1">
        <f>F3780/O3780*100</f>
        <v>-8.1896551724137936</v>
      </c>
      <c r="Q3780" s="1">
        <f>D3780/O3780*100</f>
        <v>-32.327586206896555</v>
      </c>
      <c r="R3780" s="1">
        <f>B3780/S3780</f>
        <v>-1.4518449485066669</v>
      </c>
      <c r="S3780" s="1">
        <f>($O3780+$O3780*($Q3780-$C$1)/$C$1)/$C3780</f>
        <v>-14.891397337048849</v>
      </c>
      <c r="T3780" s="1">
        <f>($O3780+$O3780*($Q3780+T$2-$C$1)/$C$1)/$C3780</f>
        <v>-13.970116221796761</v>
      </c>
      <c r="U3780" s="1">
        <f>($O3780+$O3780*($Q3780+U$2-$C$1)/$C$1)/$C3780</f>
        <v>-14.430756779422804</v>
      </c>
      <c r="V3780" s="1">
        <f>($O3780+$O3780*($Q3780+V$2-$C$1)/$C$1)/$C3780</f>
        <v>-14.891397337048849</v>
      </c>
      <c r="AA3780"/>
      <c r="AB3780"/>
    </row>
    <row r="3781" spans="1:28" hidden="1" x14ac:dyDescent="0.2">
      <c r="A3781" t="s">
        <v>3876</v>
      </c>
      <c r="B3781" s="5">
        <v>199.72</v>
      </c>
      <c r="C3781" s="2">
        <v>117200000</v>
      </c>
      <c r="D3781" s="2">
        <v>696000000</v>
      </c>
      <c r="E3781" t="s">
        <v>114</v>
      </c>
      <c r="F3781" s="2">
        <v>8000000</v>
      </c>
      <c r="G3781" s="1">
        <f>D3781/$C$3</f>
        <v>6.9984065553350234</v>
      </c>
      <c r="H3781" s="1">
        <f>F3781/$C$3</f>
        <v>8.0441454659023248E-2</v>
      </c>
      <c r="I3781" s="1">
        <f>$B$3/G3781</f>
        <v>0.94735850905172403</v>
      </c>
      <c r="J3781" s="1">
        <f>$B$3/H3781</f>
        <v>82.420190287500006</v>
      </c>
      <c r="K3781" s="4">
        <v>6113000000</v>
      </c>
      <c r="L3781" s="4">
        <v>5709000000</v>
      </c>
      <c r="M3781" s="1">
        <f>(K3781-L3781)/C3781</f>
        <v>3.4470989761092152</v>
      </c>
      <c r="N3781" s="1">
        <f>B3781/M3781</f>
        <v>57.938574257425742</v>
      </c>
      <c r="O3781" s="3">
        <v>404000000</v>
      </c>
      <c r="P3781" s="1">
        <f>F3781/O3781*100</f>
        <v>1.9801980198019802</v>
      </c>
      <c r="Q3781" s="1">
        <f>D3781/O3781*100</f>
        <v>172.27722772277227</v>
      </c>
      <c r="R3781" s="1">
        <f>B3781/S3781</f>
        <v>3.3631011494252876</v>
      </c>
      <c r="S3781" s="1">
        <f>($O3781+$O3781*($Q3781-$C$1)/$C$1)/$C3781</f>
        <v>59.385665529010232</v>
      </c>
      <c r="T3781" s="1">
        <f>($O3781+$O3781*($Q3781+T$2-$C$1)/$C$1)/$C3781</f>
        <v>60.075085324232077</v>
      </c>
      <c r="U3781" s="1">
        <f>($O3781+$O3781*($Q3781+U$2-$C$1)/$C$1)/$C3781</f>
        <v>59.730375426621151</v>
      </c>
      <c r="V3781" s="1">
        <f>($O3781+$O3781*($Q3781+V$2-$C$1)/$C$1)/$C3781</f>
        <v>59.385665529010232</v>
      </c>
      <c r="AA3781"/>
      <c r="AB3781"/>
    </row>
    <row r="3782" spans="1:28" hidden="1" x14ac:dyDescent="0.2">
      <c r="A3782" t="s">
        <v>3877</v>
      </c>
      <c r="B3782" s="5">
        <v>12.73</v>
      </c>
      <c r="C3782" s="2">
        <v>9181076</v>
      </c>
      <c r="D3782" s="2">
        <v>11000000</v>
      </c>
      <c r="E3782" t="s">
        <v>27</v>
      </c>
      <c r="F3782" s="2">
        <v>2000000</v>
      </c>
      <c r="G3782" s="1">
        <f>D3782/$C$3</f>
        <v>0.11060700015615697</v>
      </c>
      <c r="H3782" s="1">
        <f>F3782/$C$3</f>
        <v>2.0110363664755812E-2</v>
      </c>
      <c r="I3782" s="1">
        <f>$B$3/G3782</f>
        <v>59.941956572727271</v>
      </c>
      <c r="J3782" s="1">
        <f>$B$3/H3782</f>
        <v>329.68076115000002</v>
      </c>
      <c r="K3782" s="4">
        <v>1110000000</v>
      </c>
      <c r="L3782" s="3">
        <v>993000000</v>
      </c>
      <c r="M3782" s="1">
        <f>(K3782-L3782)/C3782</f>
        <v>12.743604344414532</v>
      </c>
      <c r="N3782" s="1">
        <f>B3782/M3782</f>
        <v>0.99893245709401723</v>
      </c>
      <c r="O3782" s="3">
        <v>117000000</v>
      </c>
      <c r="P3782" s="1">
        <f>F3782/O3782*100</f>
        <v>1.7094017094017095</v>
      </c>
      <c r="Q3782" s="1">
        <f>D3782/O3782*100</f>
        <v>9.4017094017094021</v>
      </c>
      <c r="R3782" s="1">
        <f>B3782/S3782</f>
        <v>1.0625008861818181</v>
      </c>
      <c r="S3782" s="1">
        <f>($O3782+$O3782*($Q3782-$C$1)/$C$1)/$C3782</f>
        <v>11.981166477654689</v>
      </c>
      <c r="T3782" s="1">
        <f>($O3782+$O3782*($Q3782+T$2-$C$1)/$C$1)/$C3782</f>
        <v>14.529887346537596</v>
      </c>
      <c r="U3782" s="1">
        <f>($O3782+$O3782*($Q3782+U$2-$C$1)/$C$1)/$C3782</f>
        <v>13.255526912096142</v>
      </c>
      <c r="V3782" s="1">
        <f>($O3782+$O3782*($Q3782+V$2-$C$1)/$C$1)/$C3782</f>
        <v>11.981166477654689</v>
      </c>
      <c r="AA3782"/>
      <c r="AB3782"/>
    </row>
    <row r="3783" spans="1:28" hidden="1" x14ac:dyDescent="0.2">
      <c r="A3783" t="s">
        <v>2531</v>
      </c>
      <c r="B3783" s="5">
        <v>24.8</v>
      </c>
      <c r="C3783" s="2">
        <v>21077000</v>
      </c>
      <c r="D3783" s="2">
        <v>61000000</v>
      </c>
      <c r="E3783" t="s">
        <v>27</v>
      </c>
      <c r="F3783" s="2">
        <v>61000000</v>
      </c>
      <c r="G3783" s="1">
        <f>D3783/$C$3</f>
        <v>0.6133660917750523</v>
      </c>
      <c r="H3783" s="1">
        <f>F3783/$C$3</f>
        <v>0.6133660917750523</v>
      </c>
      <c r="I3783" s="1">
        <f>$B$3/G3783</f>
        <v>10.809205283606557</v>
      </c>
      <c r="J3783" s="1">
        <f>$B$3/H3783</f>
        <v>10.809205283606557</v>
      </c>
      <c r="K3783" s="2">
        <v>374000000</v>
      </c>
      <c r="L3783" s="2">
        <v>214000000</v>
      </c>
      <c r="M3783" s="1">
        <f>(K3783-L3783)/C3783</f>
        <v>7.5912131707548509</v>
      </c>
      <c r="N3783" s="1">
        <f>B3783/M3783</f>
        <v>3.2669350000000001</v>
      </c>
      <c r="O3783" s="2">
        <v>154000000</v>
      </c>
      <c r="P3783" s="1">
        <f>F3783/O3783*100</f>
        <v>39.61038961038961</v>
      </c>
      <c r="Q3783" s="1">
        <f>D3783/O3783*100</f>
        <v>39.61038961038961</v>
      </c>
      <c r="R3783" s="1">
        <f>B3783/S3783</f>
        <v>0.85690098360655742</v>
      </c>
      <c r="S3783" s="1">
        <f>($O3783+$O3783*($Q3783-$C$1)/$C$1)/$C3783</f>
        <v>28.94150021350287</v>
      </c>
      <c r="T3783" s="1">
        <f>($O3783+$O3783*($Q3783+T$2-$C$1)/$C$1)/$C3783</f>
        <v>30.402808748873181</v>
      </c>
      <c r="U3783" s="1">
        <f>($O3783+$O3783*($Q3783+U$2-$C$1)/$C$1)/$C3783</f>
        <v>29.672154481188024</v>
      </c>
      <c r="V3783" s="1">
        <f>($O3783+$O3783*($Q3783+V$2-$C$1)/$C$1)/$C3783</f>
        <v>28.94150021350287</v>
      </c>
      <c r="AA3783"/>
      <c r="AB3783"/>
    </row>
    <row r="3784" spans="1:28" hidden="1" x14ac:dyDescent="0.2">
      <c r="A3784" t="s">
        <v>3879</v>
      </c>
      <c r="B3784" s="5">
        <v>95.71</v>
      </c>
      <c r="C3784" s="2">
        <v>45349000</v>
      </c>
      <c r="D3784" s="2">
        <v>64000000</v>
      </c>
      <c r="E3784" t="s">
        <v>27</v>
      </c>
      <c r="F3784" s="2">
        <v>32000000</v>
      </c>
      <c r="G3784" s="1">
        <f>D3784/$C$3</f>
        <v>0.64353163727218599</v>
      </c>
      <c r="H3784" s="1">
        <f>F3784/$C$3</f>
        <v>0.32176581863609299</v>
      </c>
      <c r="I3784" s="1">
        <f>$B$3/G3784</f>
        <v>10.302523785937501</v>
      </c>
      <c r="J3784" s="1">
        <f>$B$3/H3784</f>
        <v>20.605047571875001</v>
      </c>
      <c r="K3784" s="4">
        <v>3505000000</v>
      </c>
      <c r="L3784" s="4">
        <v>2505000000</v>
      </c>
      <c r="M3784" s="1">
        <f>(K3784-L3784)/C3784</f>
        <v>22.051202893117818</v>
      </c>
      <c r="N3784" s="1">
        <f>B3784/M3784</f>
        <v>4.3403527899999998</v>
      </c>
      <c r="O3784" s="4">
        <v>1000000000</v>
      </c>
      <c r="P3784" s="1">
        <f>F3784/O3784*100</f>
        <v>3.2</v>
      </c>
      <c r="Q3784" s="1">
        <f>D3784/O3784*100</f>
        <v>6.4</v>
      </c>
      <c r="R3784" s="1">
        <f>B3784/S3784</f>
        <v>6.781801234375</v>
      </c>
      <c r="S3784" s="1">
        <f>($O3784+$O3784*($Q3784-$C$1)/$C$1)/$C3784</f>
        <v>14.112769851595404</v>
      </c>
      <c r="T3784" s="1">
        <f>($O3784+$O3784*($Q3784+T$2-$C$1)/$C$1)/$C3784</f>
        <v>18.523010430218967</v>
      </c>
      <c r="U3784" s="1">
        <f>($O3784+$O3784*($Q3784+U$2-$C$1)/$C$1)/$C3784</f>
        <v>16.317890140907185</v>
      </c>
      <c r="V3784" s="1">
        <f>($O3784+$O3784*($Q3784+V$2-$C$1)/$C$1)/$C3784</f>
        <v>14.112769851595404</v>
      </c>
      <c r="AA3784"/>
      <c r="AB3784"/>
    </row>
    <row r="3785" spans="1:28" hidden="1" x14ac:dyDescent="0.2">
      <c r="A3785" t="s">
        <v>3880</v>
      </c>
      <c r="B3785" s="5">
        <v>16.239999999999998</v>
      </c>
      <c r="C3785" s="2">
        <v>170600787</v>
      </c>
      <c r="D3785" s="2">
        <v>189000000</v>
      </c>
      <c r="E3785" t="s">
        <v>27</v>
      </c>
      <c r="F3785" s="2">
        <v>32000000</v>
      </c>
      <c r="G3785" s="1">
        <f>D3785/$C$3</f>
        <v>1.9004293663194243</v>
      </c>
      <c r="H3785" s="1">
        <f>F3785/$C$3</f>
        <v>0.32176581863609299</v>
      </c>
      <c r="I3785" s="1">
        <f>$B$3/G3785</f>
        <v>3.4886853031746035</v>
      </c>
      <c r="J3785" s="1">
        <f>$B$3/H3785</f>
        <v>20.605047571875001</v>
      </c>
      <c r="K3785" s="4">
        <v>5876000000</v>
      </c>
      <c r="L3785" s="4">
        <v>2619000000</v>
      </c>
      <c r="M3785" s="1">
        <f>(K3785-L3785)/C3785</f>
        <v>19.09135389861947</v>
      </c>
      <c r="N3785" s="1">
        <f>B3785/M3785</f>
        <v>0.85064684706171323</v>
      </c>
      <c r="O3785" s="4">
        <v>3232000000</v>
      </c>
      <c r="P3785" s="1">
        <f>F3785/O3785*100</f>
        <v>0.99009900990099009</v>
      </c>
      <c r="Q3785" s="1">
        <f>D3785/O3785*100</f>
        <v>5.8477722772277234</v>
      </c>
      <c r="R3785" s="1">
        <f>B3785/S3785</f>
        <v>1.4659030586666664</v>
      </c>
      <c r="S3785" s="1">
        <f>($O3785+$O3785*($Q3785-$C$1)/$C$1)/$C3785</f>
        <v>11.078495200611238</v>
      </c>
      <c r="T3785" s="1">
        <f>($O3785+$O3785*($Q3785+T$2-$C$1)/$C$1)/$C3785</f>
        <v>14.867457791973726</v>
      </c>
      <c r="U3785" s="1">
        <f>($O3785+$O3785*($Q3785+U$2-$C$1)/$C$1)/$C3785</f>
        <v>12.972976496292482</v>
      </c>
      <c r="V3785" s="1">
        <f>($O3785+$O3785*($Q3785+V$2-$C$1)/$C$1)/$C3785</f>
        <v>11.078495200611238</v>
      </c>
      <c r="AA3785"/>
      <c r="AB3785"/>
    </row>
    <row r="3786" spans="1:28" hidden="1" x14ac:dyDescent="0.2">
      <c r="A3786" t="s">
        <v>3881</v>
      </c>
      <c r="B3786" s="5">
        <v>10.039999999999999</v>
      </c>
      <c r="C3786" s="2">
        <v>28750000</v>
      </c>
      <c r="D3786" s="2" t="s">
        <v>41</v>
      </c>
      <c r="E3786" t="s">
        <v>42</v>
      </c>
      <c r="F3786" s="2">
        <v>0.85</v>
      </c>
      <c r="G3786" s="1" t="e">
        <f>D3786/$C$3</f>
        <v>#VALUE!</v>
      </c>
      <c r="H3786" s="1">
        <f>F3786/$C$3</f>
        <v>8.5469045575212197E-9</v>
      </c>
      <c r="I3786" s="1" t="e">
        <f>$B$3/G3786</f>
        <v>#VALUE!</v>
      </c>
      <c r="J3786" s="1">
        <f>$B$3/H3786</f>
        <v>775719438.00000012</v>
      </c>
      <c r="K3786" s="3">
        <v>235000000</v>
      </c>
      <c r="L3786" s="3">
        <v>9000000</v>
      </c>
      <c r="M3786" s="1">
        <f>(K3786-L3786)/C3786</f>
        <v>7.8608695652173912</v>
      </c>
      <c r="N3786" s="1">
        <f>B3786/M3786</f>
        <v>1.2772123893805309</v>
      </c>
      <c r="O3786" s="3">
        <v>5000000</v>
      </c>
      <c r="P3786" s="1">
        <f>F3786/O3786*100</f>
        <v>1.7E-5</v>
      </c>
      <c r="Q3786" s="1" t="e">
        <f>D3786/O3786*100</f>
        <v>#VALUE!</v>
      </c>
      <c r="R3786" s="1" t="e">
        <f>B3786/S3786</f>
        <v>#VALUE!</v>
      </c>
      <c r="S3786" s="1" t="e">
        <f>($O3786+$O3786*($Q3786-$C$1)/$C$1)/$C3786</f>
        <v>#VALUE!</v>
      </c>
      <c r="T3786" s="1" t="e">
        <f>($O3786+$O3786*($Q3786+T$2-$C$1)/$C$1)/$C3786</f>
        <v>#VALUE!</v>
      </c>
      <c r="U3786" s="1" t="e">
        <f>($O3786+$O3786*($Q3786+U$2-$C$1)/$C$1)/$C3786</f>
        <v>#VALUE!</v>
      </c>
      <c r="V3786" s="1" t="e">
        <f>($O3786+$O3786*($Q3786+V$2-$C$1)/$C$1)/$C3786</f>
        <v>#VALUE!</v>
      </c>
      <c r="AA3786"/>
      <c r="AB3786"/>
    </row>
    <row r="3787" spans="1:28" hidden="1" x14ac:dyDescent="0.2">
      <c r="A3787" t="s">
        <v>3882</v>
      </c>
      <c r="B3787" s="5">
        <v>6.5</v>
      </c>
      <c r="C3787" s="2">
        <v>37639000</v>
      </c>
      <c r="D3787" s="2">
        <v>-166000000</v>
      </c>
      <c r="E3787" t="s">
        <v>27</v>
      </c>
      <c r="F3787" s="2">
        <v>-98000000</v>
      </c>
      <c r="G3787" s="1">
        <f>D3787/$C$3</f>
        <v>-1.6691601841747326</v>
      </c>
      <c r="H3787" s="1">
        <f>F3787/$C$3</f>
        <v>-0.9854078195730348</v>
      </c>
      <c r="I3787" s="1">
        <f>$B$3/G3787</f>
        <v>-3.9720573632530121</v>
      </c>
      <c r="J3787" s="1">
        <f>$B$3/H3787</f>
        <v>-6.7281787989795925</v>
      </c>
      <c r="K3787" s="3">
        <v>793000000</v>
      </c>
      <c r="L3787" s="3">
        <v>666000000</v>
      </c>
      <c r="M3787" s="1">
        <f>(K3787-L3787)/C3787</f>
        <v>3.374159781078137</v>
      </c>
      <c r="N3787" s="1">
        <f>B3787/M3787</f>
        <v>1.9264055118110237</v>
      </c>
      <c r="O3787" s="3">
        <v>127000000</v>
      </c>
      <c r="P3787" s="1">
        <f>F3787/O3787*100</f>
        <v>-77.165354330708652</v>
      </c>
      <c r="Q3787" s="1">
        <f>D3787/O3787*100</f>
        <v>-130.70866141732282</v>
      </c>
      <c r="R3787" s="1">
        <f>B3787/S3787</f>
        <v>-0.14738162650602415</v>
      </c>
      <c r="S3787" s="1">
        <f>($O3787+$O3787*($Q3787-$C$1)/$C$1)/$C3787</f>
        <v>-44.10319083928902</v>
      </c>
      <c r="T3787" s="1">
        <f>($O3787+$O3787*($Q3787+T$2-$C$1)/$C$1)/$C3787</f>
        <v>-43.428358883073393</v>
      </c>
      <c r="U3787" s="1">
        <f>($O3787+$O3787*($Q3787+U$2-$C$1)/$C$1)/$C3787</f>
        <v>-43.765774861181207</v>
      </c>
      <c r="V3787" s="1">
        <f>($O3787+$O3787*($Q3787+V$2-$C$1)/$C$1)/$C3787</f>
        <v>-44.10319083928902</v>
      </c>
      <c r="AA3787"/>
      <c r="AB3787"/>
    </row>
    <row r="3788" spans="1:28" hidden="1" x14ac:dyDescent="0.2">
      <c r="A3788" t="s">
        <v>3883</v>
      </c>
      <c r="B3788" s="5">
        <v>2.57</v>
      </c>
      <c r="C3788" s="2">
        <v>63796723</v>
      </c>
      <c r="D3788" s="2">
        <v>-32000000</v>
      </c>
      <c r="E3788" t="s">
        <v>27</v>
      </c>
      <c r="F3788" s="2">
        <v>-8000000</v>
      </c>
      <c r="G3788" s="1">
        <f>D3788/$C$3</f>
        <v>-0.32176581863609299</v>
      </c>
      <c r="H3788" s="1">
        <f>F3788/$C$3</f>
        <v>-8.0441454659023248E-2</v>
      </c>
      <c r="I3788" s="1">
        <f>$B$3/G3788</f>
        <v>-20.605047571875001</v>
      </c>
      <c r="J3788" s="1">
        <f>$B$3/H3788</f>
        <v>-82.420190287500006</v>
      </c>
      <c r="K3788" s="3">
        <v>48000000</v>
      </c>
      <c r="L3788" s="3">
        <v>24000000</v>
      </c>
      <c r="M3788" s="1">
        <f>(K3788-L3788)/C3788</f>
        <v>0.37619487132591434</v>
      </c>
      <c r="N3788" s="1">
        <f>B3788/M3788</f>
        <v>6.831565754583333</v>
      </c>
      <c r="O3788" s="3">
        <v>24000000</v>
      </c>
      <c r="P3788" s="1">
        <f>F3788/O3788*100</f>
        <v>-33.333333333333329</v>
      </c>
      <c r="Q3788" s="1">
        <f>D3788/O3788*100</f>
        <v>-133.33333333333331</v>
      </c>
      <c r="R3788" s="1">
        <f>B3788/S3788</f>
        <v>-0.51236743159375009</v>
      </c>
      <c r="S3788" s="1">
        <f>($O3788+$O3788*($Q3788-$C$1)/$C$1)/$C3788</f>
        <v>-5.0159316176788566</v>
      </c>
      <c r="T3788" s="1">
        <f>($O3788+$O3788*($Q3788+T$2-$C$1)/$C$1)/$C3788</f>
        <v>-4.9406926434136738</v>
      </c>
      <c r="U3788" s="1">
        <f>($O3788+$O3788*($Q3788+U$2-$C$1)/$C$1)/$C3788</f>
        <v>-4.9783121305462652</v>
      </c>
      <c r="V3788" s="1">
        <f>($O3788+$O3788*($Q3788+V$2-$C$1)/$C$1)/$C3788</f>
        <v>-5.0159316176788566</v>
      </c>
      <c r="AA3788"/>
      <c r="AB3788"/>
    </row>
    <row r="3789" spans="1:28" hidden="1" x14ac:dyDescent="0.2">
      <c r="A3789" t="s">
        <v>3884</v>
      </c>
      <c r="B3789" s="5">
        <v>28.36</v>
      </c>
      <c r="C3789" s="2">
        <v>7455000</v>
      </c>
      <c r="D3789" s="2">
        <v>15000000</v>
      </c>
      <c r="E3789" t="s">
        <v>27</v>
      </c>
      <c r="F3789" s="2">
        <v>6000000</v>
      </c>
      <c r="G3789" s="1">
        <f>D3789/$C$3</f>
        <v>0.15082772748566861</v>
      </c>
      <c r="H3789" s="1">
        <f>F3789/$C$3</f>
        <v>6.0331090994267443E-2</v>
      </c>
      <c r="I3789" s="1">
        <f>$B$3/G3789</f>
        <v>43.957434819999996</v>
      </c>
      <c r="J3789" s="1">
        <f>$B$3/H3789</f>
        <v>109.89358704999999</v>
      </c>
      <c r="K3789" s="3">
        <v>202000000</v>
      </c>
      <c r="L3789" s="3">
        <v>41000000</v>
      </c>
      <c r="M3789" s="1">
        <f>(K3789-L3789)/C3789</f>
        <v>21.5962441314554</v>
      </c>
      <c r="N3789" s="1">
        <f>B3789/M3789</f>
        <v>1.313191304347826</v>
      </c>
      <c r="O3789" s="3">
        <v>162000000</v>
      </c>
      <c r="P3789" s="1">
        <f>F3789/O3789*100</f>
        <v>3.7037037037037033</v>
      </c>
      <c r="Q3789" s="1">
        <f>D3789/O3789*100</f>
        <v>9.2592592592592595</v>
      </c>
      <c r="R3789" s="1">
        <f>B3789/S3789</f>
        <v>1.409492</v>
      </c>
      <c r="S3789" s="1">
        <f>($O3789+$O3789*($Q3789-$C$1)/$C$1)/$C3789</f>
        <v>20.120724346076457</v>
      </c>
      <c r="T3789" s="1">
        <f>($O3789+$O3789*($Q3789+T$2-$C$1)/$C$1)/$C3789</f>
        <v>24.466800804828974</v>
      </c>
      <c r="U3789" s="1">
        <f>($O3789+$O3789*($Q3789+U$2-$C$1)/$C$1)/$C3789</f>
        <v>22.293762575452718</v>
      </c>
      <c r="V3789" s="1">
        <f>($O3789+$O3789*($Q3789+V$2-$C$1)/$C$1)/$C3789</f>
        <v>20.120724346076457</v>
      </c>
      <c r="AA3789"/>
      <c r="AB3789"/>
    </row>
    <row r="3790" spans="1:28" hidden="1" x14ac:dyDescent="0.2">
      <c r="A3790" t="s">
        <v>3885</v>
      </c>
      <c r="B3790" s="5">
        <v>61.95</v>
      </c>
      <c r="C3790" s="2">
        <v>115868000</v>
      </c>
      <c r="D3790" s="2">
        <v>434000000</v>
      </c>
      <c r="E3790" t="s">
        <v>27</v>
      </c>
      <c r="F3790" s="2">
        <v>117000000</v>
      </c>
      <c r="G3790" s="1">
        <f>D3790/$C$3</f>
        <v>4.3639489152520117</v>
      </c>
      <c r="H3790" s="1">
        <f>F3790/$C$3</f>
        <v>1.176456274388215</v>
      </c>
      <c r="I3790" s="1">
        <f>$B$3/G3790</f>
        <v>1.5192661804147465</v>
      </c>
      <c r="J3790" s="1">
        <f>$B$3/H3790</f>
        <v>5.6355685666666675</v>
      </c>
      <c r="K3790" s="4">
        <v>2312000000</v>
      </c>
      <c r="L3790" s="4">
        <v>1200000000</v>
      </c>
      <c r="M3790" s="1">
        <f>(K3790-L3790)/C3790</f>
        <v>9.5971277660786409</v>
      </c>
      <c r="N3790" s="1">
        <f>B3790/M3790</f>
        <v>6.4550562949640291</v>
      </c>
      <c r="O3790" s="4">
        <v>1112000000</v>
      </c>
      <c r="P3790" s="1">
        <f>F3790/O3790*100</f>
        <v>10.521582733812949</v>
      </c>
      <c r="Q3790" s="1">
        <f>D3790/O3790*100</f>
        <v>39.02877697841727</v>
      </c>
      <c r="R3790" s="1">
        <f>B3790/S3790</f>
        <v>1.6539222580645161</v>
      </c>
      <c r="S3790" s="1">
        <f>($O3790+$O3790*($Q3790-$C$1)/$C$1)/$C3790</f>
        <v>37.45641592156592</v>
      </c>
      <c r="T3790" s="1">
        <f>($O3790+$O3790*($Q3790+T$2-$C$1)/$C$1)/$C3790</f>
        <v>39.375841474781645</v>
      </c>
      <c r="U3790" s="1">
        <f>($O3790+$O3790*($Q3790+U$2-$C$1)/$C$1)/$C3790</f>
        <v>38.416128698173786</v>
      </c>
      <c r="V3790" s="1">
        <f>($O3790+$O3790*($Q3790+V$2-$C$1)/$C$1)/$C3790</f>
        <v>37.45641592156592</v>
      </c>
      <c r="AA3790"/>
      <c r="AB3790"/>
    </row>
    <row r="3791" spans="1:28" hidden="1" x14ac:dyDescent="0.2">
      <c r="A3791" t="s">
        <v>3886</v>
      </c>
      <c r="B3791" s="5">
        <v>126.21</v>
      </c>
      <c r="C3791" s="2">
        <v>18559612</v>
      </c>
      <c r="D3791" s="2">
        <v>88000000</v>
      </c>
      <c r="E3791" t="s">
        <v>27</v>
      </c>
      <c r="F3791" s="2">
        <v>23000000</v>
      </c>
      <c r="G3791" s="1">
        <f>D3791/$C$3</f>
        <v>0.88485600124925579</v>
      </c>
      <c r="H3791" s="1">
        <f>F3791/$C$3</f>
        <v>0.23126918214469186</v>
      </c>
      <c r="I3791" s="1">
        <f>$B$3/G3791</f>
        <v>7.4927445715909089</v>
      </c>
      <c r="J3791" s="1">
        <f>$B$3/H3791</f>
        <v>28.667892273913044</v>
      </c>
      <c r="K3791" s="4">
        <v>1250000000</v>
      </c>
      <c r="L3791" s="3">
        <v>335000000</v>
      </c>
      <c r="M3791" s="1">
        <f>(K3791-L3791)/C3791</f>
        <v>49.300599603052049</v>
      </c>
      <c r="N3791" s="1">
        <f>B3791/M3791</f>
        <v>2.5600094322622948</v>
      </c>
      <c r="O3791" s="3">
        <v>915000000</v>
      </c>
      <c r="P3791" s="1">
        <f>F3791/O3791*100</f>
        <v>2.5136612021857925</v>
      </c>
      <c r="Q3791" s="1">
        <f>D3791/O3791*100</f>
        <v>9.6174863387978142</v>
      </c>
      <c r="R3791" s="1">
        <f>B3791/S3791</f>
        <v>2.6618279892272723</v>
      </c>
      <c r="S3791" s="1">
        <f>($O3791+$O3791*($Q3791-$C$1)/$C$1)/$C3791</f>
        <v>47.414784317689403</v>
      </c>
      <c r="T3791" s="1">
        <f>($O3791+$O3791*($Q3791+T$2-$C$1)/$C$1)/$C3791</f>
        <v>57.274904238299811</v>
      </c>
      <c r="U3791" s="1">
        <f>($O3791+$O3791*($Q3791+U$2-$C$1)/$C$1)/$C3791</f>
        <v>52.344844277994603</v>
      </c>
      <c r="V3791" s="1">
        <f>($O3791+$O3791*($Q3791+V$2-$C$1)/$C$1)/$C3791</f>
        <v>47.414784317689403</v>
      </c>
      <c r="AA3791"/>
      <c r="AB3791"/>
    </row>
    <row r="3792" spans="1:28" hidden="1" x14ac:dyDescent="0.2">
      <c r="A3792" t="s">
        <v>3887</v>
      </c>
      <c r="B3792" s="5">
        <v>50.3</v>
      </c>
      <c r="C3792" s="2">
        <v>514810625</v>
      </c>
      <c r="D3792" s="2">
        <v>1525000000</v>
      </c>
      <c r="E3792" t="s">
        <v>27</v>
      </c>
      <c r="F3792" s="2">
        <v>1525000000</v>
      </c>
      <c r="G3792" s="1">
        <f>D3792/$C$3</f>
        <v>15.334152294376308</v>
      </c>
      <c r="H3792" s="1">
        <f>F3792/$C$3</f>
        <v>15.334152294376308</v>
      </c>
      <c r="I3792" s="1">
        <f>$B$3/G3792</f>
        <v>0.43236821134426229</v>
      </c>
      <c r="J3792" s="1">
        <f>$B$3/H3792</f>
        <v>0.43236821134426229</v>
      </c>
      <c r="K3792" s="4">
        <v>31918000000</v>
      </c>
      <c r="L3792" s="4">
        <v>23739000000</v>
      </c>
      <c r="M3792" s="1">
        <f>(K3792-L3792)/C3792</f>
        <v>15.88739548644708</v>
      </c>
      <c r="N3792" s="1">
        <f>B3792/M3792</f>
        <v>3.1660318422178748</v>
      </c>
      <c r="O3792" s="4">
        <v>8179000000</v>
      </c>
      <c r="P3792" s="1">
        <f>F3792/O3792*100</f>
        <v>18.645311162733829</v>
      </c>
      <c r="Q3792" s="1">
        <f>D3792/O3792*100</f>
        <v>18.645311162733829</v>
      </c>
      <c r="R3792" s="1">
        <f>B3792/S3792</f>
        <v>1.6980311106557378</v>
      </c>
      <c r="S3792" s="1">
        <f>($O3792+$O3792*($Q3792-$C$1)/$C$1)/$C3792</f>
        <v>29.622543241021877</v>
      </c>
      <c r="T3792" s="1">
        <f>($O3792+$O3792*($Q3792+T$2-$C$1)/$C$1)/$C3792</f>
        <v>32.800022338311294</v>
      </c>
      <c r="U3792" s="1">
        <f>($O3792+$O3792*($Q3792+U$2-$C$1)/$C$1)/$C3792</f>
        <v>31.211282789666583</v>
      </c>
      <c r="V3792" s="1">
        <f>($O3792+$O3792*($Q3792+V$2-$C$1)/$C$1)/$C3792</f>
        <v>29.622543241021877</v>
      </c>
      <c r="AA3792"/>
      <c r="AB3792"/>
    </row>
    <row r="3793" spans="1:28" hidden="1" x14ac:dyDescent="0.2">
      <c r="A3793" t="s">
        <v>3888</v>
      </c>
      <c r="B3793" s="5">
        <v>8.6300000000000008</v>
      </c>
      <c r="C3793" s="2">
        <v>5994955</v>
      </c>
      <c r="D3793" s="2">
        <v>2000000</v>
      </c>
      <c r="E3793" t="s">
        <v>2797</v>
      </c>
      <c r="F3793" s="2">
        <v>-7.0000000000000007E-2</v>
      </c>
      <c r="G3793" s="1">
        <f>D3793/$C$3</f>
        <v>2.0110363664755812E-2</v>
      </c>
      <c r="H3793" s="1">
        <f>F3793/$C$3</f>
        <v>-7.0386272826645355E-10</v>
      </c>
      <c r="I3793" s="1">
        <f>$B$3/G3793</f>
        <v>329.68076115000002</v>
      </c>
      <c r="J3793" s="1">
        <f>$B$3/H3793</f>
        <v>-9419450318.5714283</v>
      </c>
      <c r="K3793" s="3">
        <v>29000000</v>
      </c>
      <c r="L3793" s="3">
        <v>9000000</v>
      </c>
      <c r="M3793" s="1">
        <f>(K3793-L3793)/C3793</f>
        <v>3.3361384697633261</v>
      </c>
      <c r="N3793" s="1">
        <f>B3793/M3793</f>
        <v>2.5868230825</v>
      </c>
      <c r="O3793" s="3">
        <v>20000000</v>
      </c>
      <c r="P3793" s="1">
        <f>F3793/O3793*100</f>
        <v>-3.5000000000000004E-7</v>
      </c>
      <c r="Q3793" s="1">
        <f>D3793/O3793*100</f>
        <v>10</v>
      </c>
      <c r="R3793" s="1">
        <f>B3793/S3793</f>
        <v>2.5868230825</v>
      </c>
      <c r="S3793" s="1">
        <f>($O3793+$O3793*($Q3793-$C$1)/$C$1)/$C3793</f>
        <v>3.3361384697633261</v>
      </c>
      <c r="T3793" s="1">
        <f>($O3793+$O3793*($Q3793+T$2-$C$1)/$C$1)/$C3793</f>
        <v>4.0033661637159916</v>
      </c>
      <c r="U3793" s="1">
        <f>($O3793+$O3793*($Q3793+U$2-$C$1)/$C$1)/$C3793</f>
        <v>3.6697523167396584</v>
      </c>
      <c r="V3793" s="1">
        <f>($O3793+$O3793*($Q3793+V$2-$C$1)/$C$1)/$C3793</f>
        <v>3.3361384697633261</v>
      </c>
      <c r="AA3793"/>
      <c r="AB3793"/>
    </row>
    <row r="3794" spans="1:28" hidden="1" x14ac:dyDescent="0.2">
      <c r="A3794" t="s">
        <v>3889</v>
      </c>
      <c r="B3794" s="5">
        <v>130.09</v>
      </c>
      <c r="C3794" s="2">
        <v>116681000</v>
      </c>
      <c r="D3794" s="2">
        <v>-9000000</v>
      </c>
      <c r="E3794" t="s">
        <v>27</v>
      </c>
      <c r="F3794" s="2">
        <v>-25000000</v>
      </c>
      <c r="G3794" s="1">
        <f>D3794/$C$3</f>
        <v>-9.0496636491401161E-2</v>
      </c>
      <c r="H3794" s="1">
        <f>F3794/$C$3</f>
        <v>-0.25137954580944766</v>
      </c>
      <c r="I3794" s="1">
        <f>$B$3/G3794</f>
        <v>-73.262391366666662</v>
      </c>
      <c r="J3794" s="1">
        <f>$B$3/H3794</f>
        <v>-26.374460892000002</v>
      </c>
      <c r="K3794" s="3">
        <v>897000000</v>
      </c>
      <c r="L3794" s="3">
        <v>434000000</v>
      </c>
      <c r="M3794" s="1">
        <f>(K3794-L3794)/C3794</f>
        <v>3.9680839211182626</v>
      </c>
      <c r="N3794" s="1">
        <f>B3794/M3794</f>
        <v>32.784084859611234</v>
      </c>
      <c r="O3794" s="3">
        <v>464000000</v>
      </c>
      <c r="P3794" s="1">
        <f>F3794/O3794*100</f>
        <v>-5.387931034482758</v>
      </c>
      <c r="Q3794" s="1">
        <f>D3794/O3794*100</f>
        <v>-1.9396551724137931</v>
      </c>
      <c r="R3794" s="1">
        <f>B3794/S3794</f>
        <v>-168.65590322222224</v>
      </c>
      <c r="S3794" s="1">
        <f>($O3794+$O3794*($Q3794-$C$1)/$C$1)/$C3794</f>
        <v>-0.7713338075607854</v>
      </c>
      <c r="T3794" s="1">
        <f>($O3794+$O3794*($Q3794+T$2-$C$1)/$C$1)/$C3794</f>
        <v>2.3997051790779989E-2</v>
      </c>
      <c r="U3794" s="1">
        <f>($O3794+$O3794*($Q3794+U$2-$C$1)/$C$1)/$C3794</f>
        <v>-0.37366837788500268</v>
      </c>
      <c r="V3794" s="1">
        <f>($O3794+$O3794*($Q3794+V$2-$C$1)/$C$1)/$C3794</f>
        <v>-0.7713338075607854</v>
      </c>
      <c r="AA3794"/>
      <c r="AB3794"/>
    </row>
    <row r="3795" spans="1:28" hidden="1" x14ac:dyDescent="0.2">
      <c r="A3795" t="s">
        <v>3890</v>
      </c>
      <c r="B3795" s="5">
        <v>36.61</v>
      </c>
      <c r="C3795" s="2">
        <v>327459000</v>
      </c>
      <c r="D3795" s="2">
        <v>232000000</v>
      </c>
      <c r="E3795" t="s">
        <v>27</v>
      </c>
      <c r="F3795" s="2">
        <v>44000000</v>
      </c>
      <c r="G3795" s="1">
        <f>D3795/$C$3</f>
        <v>2.3328021851116745</v>
      </c>
      <c r="H3795" s="1">
        <f>F3795/$C$3</f>
        <v>0.44242800062462789</v>
      </c>
      <c r="I3795" s="1">
        <f>$B$3/G3795</f>
        <v>2.8420755271551723</v>
      </c>
      <c r="J3795" s="1">
        <f>$B$3/H3795</f>
        <v>14.985489143181818</v>
      </c>
      <c r="K3795" s="4">
        <v>1765000000</v>
      </c>
      <c r="L3795" s="3">
        <v>958000000</v>
      </c>
      <c r="M3795" s="1">
        <f>(K3795-L3795)/C3795</f>
        <v>2.4644306615484686</v>
      </c>
      <c r="N3795" s="1">
        <f>B3795/M3795</f>
        <v>14.85535810408922</v>
      </c>
      <c r="O3795" s="3">
        <v>807000000</v>
      </c>
      <c r="P3795" s="1">
        <f>F3795/O3795*100</f>
        <v>5.4522924411400249</v>
      </c>
      <c r="Q3795" s="1">
        <f>D3795/O3795*100</f>
        <v>28.74845105328377</v>
      </c>
      <c r="R3795" s="1">
        <f>B3795/S3795</f>
        <v>5.1673594784482759</v>
      </c>
      <c r="S3795" s="1">
        <f>($O3795+$O3795*($Q3795-$C$1)/$C$1)/$C3795</f>
        <v>7.0848564247737889</v>
      </c>
      <c r="T3795" s="1">
        <f>($O3795+$O3795*($Q3795+T$2-$C$1)/$C$1)/$C3795</f>
        <v>7.5777425570834822</v>
      </c>
      <c r="U3795" s="1">
        <f>($O3795+$O3795*($Q3795+U$2-$C$1)/$C$1)/$C3795</f>
        <v>7.3312994909286351</v>
      </c>
      <c r="V3795" s="1">
        <f>($O3795+$O3795*($Q3795+V$2-$C$1)/$C$1)/$C3795</f>
        <v>7.0848564247737889</v>
      </c>
      <c r="AA3795"/>
      <c r="AB3795"/>
    </row>
    <row r="3796" spans="1:28" hidden="1" x14ac:dyDescent="0.2">
      <c r="A3796" t="s">
        <v>3891</v>
      </c>
      <c r="B3796" s="5">
        <v>376.84</v>
      </c>
      <c r="C3796" s="2">
        <v>105200000</v>
      </c>
      <c r="D3796" s="2">
        <v>944000000</v>
      </c>
      <c r="E3796" t="s">
        <v>27</v>
      </c>
      <c r="F3796" s="2">
        <v>278000000</v>
      </c>
      <c r="G3796" s="1">
        <f>D3796/$C$3</f>
        <v>9.4920916497647436</v>
      </c>
      <c r="H3796" s="1">
        <f>F3796/$C$3</f>
        <v>2.7953405494010579</v>
      </c>
      <c r="I3796" s="1">
        <f>$B$3/G3796</f>
        <v>0.69847618887711871</v>
      </c>
      <c r="J3796" s="1">
        <f>$B$3/H3796</f>
        <v>2.3718040370503597</v>
      </c>
      <c r="K3796" s="4">
        <v>17819000000</v>
      </c>
      <c r="L3796" s="4">
        <v>9248000000</v>
      </c>
      <c r="M3796" s="1">
        <f>(K3796-L3796)/C3796</f>
        <v>81.473384030418245</v>
      </c>
      <c r="N3796" s="1">
        <f>B3796/M3796</f>
        <v>4.6253141990432853</v>
      </c>
      <c r="O3796" s="4">
        <v>8571000000</v>
      </c>
      <c r="P3796" s="1">
        <f>F3796/O3796*100</f>
        <v>3.2434955081087389</v>
      </c>
      <c r="Q3796" s="1">
        <f>D3796/O3796*100</f>
        <v>11.01388402753471</v>
      </c>
      <c r="R3796" s="1">
        <f>B3796/S3796</f>
        <v>4.1995305084745764</v>
      </c>
      <c r="S3796" s="1">
        <f>($O3796+$O3796*($Q3796-$C$1)/$C$1)/$C3796</f>
        <v>89.733840304182507</v>
      </c>
      <c r="T3796" s="1">
        <f>($O3796+$O3796*($Q3796+T$2-$C$1)/$C$1)/$C3796</f>
        <v>106.02851711026616</v>
      </c>
      <c r="U3796" s="1">
        <f>($O3796+$O3796*($Q3796+U$2-$C$1)/$C$1)/$C3796</f>
        <v>97.881178707224336</v>
      </c>
      <c r="V3796" s="1">
        <f>($O3796+$O3796*($Q3796+V$2-$C$1)/$C$1)/$C3796</f>
        <v>89.733840304182507</v>
      </c>
      <c r="AA3796"/>
      <c r="AB3796"/>
    </row>
    <row r="3797" spans="1:28" hidden="1" x14ac:dyDescent="0.2">
      <c r="A3797" t="s">
        <v>277</v>
      </c>
      <c r="B3797" s="5">
        <v>1.44</v>
      </c>
      <c r="C3797" s="2">
        <v>41671763</v>
      </c>
      <c r="D3797" s="2">
        <v>7000000</v>
      </c>
      <c r="E3797" t="s">
        <v>27</v>
      </c>
      <c r="F3797" s="2">
        <v>7000000</v>
      </c>
      <c r="G3797" s="1">
        <f>D3797/$C$3</f>
        <v>7.0386272826645349E-2</v>
      </c>
      <c r="H3797" s="1">
        <f>F3797/$C$3</f>
        <v>7.0386272826645349E-2</v>
      </c>
      <c r="I3797" s="1">
        <f>$B$3/G3797</f>
        <v>94.194503185714282</v>
      </c>
      <c r="J3797" s="1">
        <f>$B$3/H3797</f>
        <v>94.194503185714282</v>
      </c>
      <c r="K3797" s="2">
        <v>910000000</v>
      </c>
      <c r="L3797" s="2">
        <v>647000000</v>
      </c>
      <c r="M3797" s="1">
        <f>(K3797-L3797)/C3797</f>
        <v>6.3112280610733942</v>
      </c>
      <c r="N3797" s="1">
        <f>B3797/M3797</f>
        <v>0.22816478600760454</v>
      </c>
      <c r="O3797" s="2">
        <v>265000000</v>
      </c>
      <c r="P3797" s="1">
        <f>F3797/O3797*100</f>
        <v>2.6415094339622645</v>
      </c>
      <c r="Q3797" s="1">
        <f>D3797/O3797*100</f>
        <v>2.6415094339622645</v>
      </c>
      <c r="R3797" s="1">
        <f>B3797/S3797</f>
        <v>0.85724769599999995</v>
      </c>
      <c r="S3797" s="1">
        <f>($O3797+$O3797*($Q3797-$C$1)/$C$1)/$C3797</f>
        <v>1.6797945409701049</v>
      </c>
      <c r="T3797" s="1">
        <f>($O3797+$O3797*($Q3797+T$2-$C$1)/$C$1)/$C3797</f>
        <v>2.9516389791331843</v>
      </c>
      <c r="U3797" s="1">
        <f>($O3797+$O3797*($Q3797+U$2-$C$1)/$C$1)/$C3797</f>
        <v>2.3157167600516444</v>
      </c>
      <c r="V3797" s="1">
        <f>($O3797+$O3797*($Q3797+V$2-$C$1)/$C$1)/$C3797</f>
        <v>1.6797945409701049</v>
      </c>
      <c r="AA3797"/>
      <c r="AB3797"/>
    </row>
    <row r="3798" spans="1:28" hidden="1" x14ac:dyDescent="0.2">
      <c r="A3798" t="s">
        <v>3893</v>
      </c>
      <c r="B3798" s="5">
        <v>18.079999999999998</v>
      </c>
      <c r="C3798" s="2">
        <v>23609000</v>
      </c>
      <c r="D3798" s="2">
        <v>-21000000</v>
      </c>
      <c r="E3798" t="s">
        <v>27</v>
      </c>
      <c r="F3798" s="2">
        <v>-3000000</v>
      </c>
      <c r="G3798" s="1">
        <f>D3798/$C$3</f>
        <v>-0.21115881847993603</v>
      </c>
      <c r="H3798" s="1">
        <f>F3798/$C$3</f>
        <v>-3.0165545497133722E-2</v>
      </c>
      <c r="I3798" s="1">
        <f>$B$3/G3798</f>
        <v>-31.39816772857143</v>
      </c>
      <c r="J3798" s="1">
        <f>$B$3/H3798</f>
        <v>-219.78717409999999</v>
      </c>
      <c r="K3798" s="3">
        <v>207000000</v>
      </c>
      <c r="L3798" s="3">
        <v>217000000</v>
      </c>
      <c r="M3798" s="1">
        <f>(K3798-L3798)/C3798</f>
        <v>-0.42356728366300989</v>
      </c>
      <c r="N3798" s="1">
        <f>B3798/M3798</f>
        <v>-42.685071999999991</v>
      </c>
      <c r="O3798" s="3">
        <v>-11000000</v>
      </c>
      <c r="P3798" s="1">
        <f>F3798/O3798*100</f>
        <v>27.27272727272727</v>
      </c>
      <c r="Q3798" s="1">
        <f>D3798/O3798*100</f>
        <v>190.90909090909091</v>
      </c>
      <c r="R3798" s="1">
        <f>B3798/S3798</f>
        <v>-2.0326224761904759</v>
      </c>
      <c r="S3798" s="1">
        <f>($O3798+$O3798*($Q3798-$C$1)/$C$1)/$C3798</f>
        <v>-8.894912956923207</v>
      </c>
      <c r="T3798" s="1">
        <f>($O3798+$O3798*($Q3798+T$2-$C$1)/$C$1)/$C3798</f>
        <v>-8.9880977593290687</v>
      </c>
      <c r="U3798" s="1">
        <f>($O3798+$O3798*($Q3798+U$2-$C$1)/$C$1)/$C3798</f>
        <v>-8.9415053581261379</v>
      </c>
      <c r="V3798" s="1">
        <f>($O3798+$O3798*($Q3798+V$2-$C$1)/$C$1)/$C3798</f>
        <v>-8.894912956923207</v>
      </c>
      <c r="AA3798"/>
      <c r="AB3798"/>
    </row>
    <row r="3799" spans="1:28" hidden="1" x14ac:dyDescent="0.2">
      <c r="A3799" t="s">
        <v>3894</v>
      </c>
      <c r="B3799" s="5">
        <v>115.76</v>
      </c>
      <c r="C3799" s="2">
        <v>359299000</v>
      </c>
      <c r="D3799" s="2">
        <v>1587000000</v>
      </c>
      <c r="E3799" t="s">
        <v>76</v>
      </c>
      <c r="F3799" s="2">
        <v>371000000</v>
      </c>
      <c r="G3799" s="1">
        <f>D3799/$C$3</f>
        <v>15.957573567983738</v>
      </c>
      <c r="H3799" s="1">
        <f>F3799/$C$3</f>
        <v>3.7304724598122032</v>
      </c>
      <c r="I3799" s="1">
        <f>$B$3/G3799</f>
        <v>0.41547669962192812</v>
      </c>
      <c r="J3799" s="1">
        <f>$B$3/H3799</f>
        <v>1.7772547770889489</v>
      </c>
      <c r="K3799" s="4">
        <v>9416000000</v>
      </c>
      <c r="L3799" s="4">
        <v>6139000000</v>
      </c>
      <c r="M3799" s="1">
        <f>(K3799-L3799)/C3799</f>
        <v>9.1205374910589789</v>
      </c>
      <c r="N3799" s="1">
        <f>B3799/M3799</f>
        <v>12.692234433933477</v>
      </c>
      <c r="O3799" s="4">
        <v>3277000000</v>
      </c>
      <c r="P3799" s="1">
        <f>F3799/O3799*100</f>
        <v>11.321330485199878</v>
      </c>
      <c r="Q3799" s="1">
        <f>D3799/O3799*100</f>
        <v>48.428440646933169</v>
      </c>
      <c r="R3799" s="1">
        <f>B3799/S3799</f>
        <v>2.6208224473850033</v>
      </c>
      <c r="S3799" s="1">
        <f>($O3799+$O3799*($Q3799-$C$1)/$C$1)/$C3799</f>
        <v>44.169340855387851</v>
      </c>
      <c r="T3799" s="1">
        <f>($O3799+$O3799*($Q3799+T$2-$C$1)/$C$1)/$C3799</f>
        <v>45.993448353599646</v>
      </c>
      <c r="U3799" s="1">
        <f>($O3799+$O3799*($Q3799+U$2-$C$1)/$C$1)/$C3799</f>
        <v>45.081394604493752</v>
      </c>
      <c r="V3799" s="1">
        <f>($O3799+$O3799*($Q3799+V$2-$C$1)/$C$1)/$C3799</f>
        <v>44.169340855387851</v>
      </c>
      <c r="AA3799"/>
      <c r="AB3799"/>
    </row>
    <row r="3800" spans="1:28" hidden="1" x14ac:dyDescent="0.2">
      <c r="A3800" t="s">
        <v>3895</v>
      </c>
      <c r="B3800" s="5">
        <v>126.51</v>
      </c>
      <c r="C3800" s="2">
        <v>210121000</v>
      </c>
      <c r="D3800" s="2">
        <v>1811000000</v>
      </c>
      <c r="E3800" t="s">
        <v>27</v>
      </c>
      <c r="F3800" s="2">
        <v>883000000</v>
      </c>
      <c r="G3800" s="1">
        <f>D3800/$C$3</f>
        <v>18.209934298436391</v>
      </c>
      <c r="H3800" s="1">
        <f>F3800/$C$3</f>
        <v>8.8787255579896911</v>
      </c>
      <c r="I3800" s="1">
        <f>$B$3/G3800</f>
        <v>0.36408698083931523</v>
      </c>
      <c r="J3800" s="1">
        <f>$B$3/H3800</f>
        <v>0.74672879082672705</v>
      </c>
      <c r="K3800" s="4">
        <v>29825000000</v>
      </c>
      <c r="L3800" s="4">
        <v>17285000000</v>
      </c>
      <c r="M3800" s="1">
        <f>(K3800-L3800)/C3800</f>
        <v>59.679898725020344</v>
      </c>
      <c r="N3800" s="1">
        <f>B3800/M3800</f>
        <v>2.1198092272727274</v>
      </c>
      <c r="O3800" s="4">
        <v>11977000000</v>
      </c>
      <c r="P3800" s="1">
        <f>F3800/O3800*100</f>
        <v>7.3724638891208141</v>
      </c>
      <c r="Q3800" s="1">
        <f>D3800/O3800*100</f>
        <v>15.120647908491275</v>
      </c>
      <c r="R3800" s="1">
        <f>B3800/S3800</f>
        <v>1.467830353948095</v>
      </c>
      <c r="S3800" s="1">
        <f>($O3800+$O3800*($Q3800-$C$1)/$C$1)/$C3800</f>
        <v>86.188434283103547</v>
      </c>
      <c r="T3800" s="1">
        <f>($O3800+$O3800*($Q3800+T$2-$C$1)/$C$1)/$C3800</f>
        <v>97.588532321852654</v>
      </c>
      <c r="U3800" s="1">
        <f>($O3800+$O3800*($Q3800+U$2-$C$1)/$C$1)/$C3800</f>
        <v>91.888483302478093</v>
      </c>
      <c r="V3800" s="1">
        <f>($O3800+$O3800*($Q3800+V$2-$C$1)/$C$1)/$C3800</f>
        <v>86.188434283103547</v>
      </c>
      <c r="AA3800"/>
      <c r="AB3800"/>
    </row>
    <row r="3801" spans="1:28" hidden="1" x14ac:dyDescent="0.2">
      <c r="A3801" t="s">
        <v>3896</v>
      </c>
      <c r="B3801" s="5">
        <v>80.48</v>
      </c>
      <c r="C3801" s="2">
        <v>1439343359</v>
      </c>
      <c r="D3801" s="2">
        <v>9817000000</v>
      </c>
      <c r="E3801" t="s">
        <v>80</v>
      </c>
      <c r="F3801" s="2">
        <v>9817000000</v>
      </c>
      <c r="G3801" s="1">
        <f>D3801/$C$3</f>
        <v>98.711720048453913</v>
      </c>
      <c r="H3801" s="1">
        <f>F3801/$C$3</f>
        <v>98.711720048453913</v>
      </c>
      <c r="I3801" s="1">
        <f>$B$3/G3801</f>
        <v>6.7165276795355E-2</v>
      </c>
      <c r="J3801" s="1">
        <f>$B$3/H3801</f>
        <v>6.7165276795355E-2</v>
      </c>
      <c r="K3801" s="4">
        <v>1428935000000</v>
      </c>
      <c r="L3801" s="4">
        <v>1345310000000</v>
      </c>
      <c r="M3801" s="1">
        <f>(K3801-L3801)/C3801</f>
        <v>58.099410037990801</v>
      </c>
      <c r="N3801" s="1">
        <f>B3801/M3801</f>
        <v>1.3852120003864874</v>
      </c>
      <c r="O3801" s="4">
        <v>83523000000</v>
      </c>
      <c r="P3801" s="1">
        <f>F3801/O3801*100</f>
        <v>11.753648695568886</v>
      </c>
      <c r="Q3801" s="1">
        <f>D3801/O3801*100</f>
        <v>11.753648695568886</v>
      </c>
      <c r="R3801" s="1">
        <f>B3801/S3801</f>
        <v>1.1799771165561779</v>
      </c>
      <c r="S3801" s="1">
        <f>($O3801+$O3801*($Q3801-$C$1)/$C$1)/$C3801</f>
        <v>68.204712507378872</v>
      </c>
      <c r="T3801" s="1">
        <f>($O3801+$O3801*($Q3801+T$2-$C$1)/$C$1)/$C3801</f>
        <v>79.810421385353408</v>
      </c>
      <c r="U3801" s="1">
        <f>($O3801+$O3801*($Q3801+U$2-$C$1)/$C$1)/$C3801</f>
        <v>74.007566946366126</v>
      </c>
      <c r="V3801" s="1">
        <f>($O3801+$O3801*($Q3801+V$2-$C$1)/$C$1)/$C3801</f>
        <v>68.204712507378872</v>
      </c>
      <c r="AA3801"/>
      <c r="AB3801"/>
    </row>
    <row r="3802" spans="1:28" hidden="1" x14ac:dyDescent="0.2">
      <c r="A3802" t="s">
        <v>3897</v>
      </c>
      <c r="B3802" s="5" t="s">
        <v>46</v>
      </c>
      <c r="C3802" s="2">
        <v>0</v>
      </c>
      <c r="D3802" s="2" t="s">
        <v>41</v>
      </c>
      <c r="E3802" t="s">
        <v>42</v>
      </c>
      <c r="F3802" s="2" t="s">
        <v>41</v>
      </c>
      <c r="G3802" s="1" t="e">
        <f>D3802/$C$3</f>
        <v>#VALUE!</v>
      </c>
      <c r="H3802" s="1" t="e">
        <f>F3802/$C$3</f>
        <v>#VALUE!</v>
      </c>
      <c r="I3802" s="1" t="e">
        <f>$B$3/G3802</f>
        <v>#VALUE!</v>
      </c>
      <c r="J3802" s="1" t="e">
        <f>$B$3/H3802</f>
        <v>#VALUE!</v>
      </c>
      <c r="K3802" s="2" t="s">
        <v>41</v>
      </c>
      <c r="L3802" s="2" t="s">
        <v>41</v>
      </c>
      <c r="M3802" s="1" t="e">
        <f>(K3802-L3802)/C3802</f>
        <v>#VALUE!</v>
      </c>
      <c r="N3802" s="1" t="e">
        <f>B3802/M3802</f>
        <v>#VALUE!</v>
      </c>
      <c r="O3802" s="2" t="s">
        <v>41</v>
      </c>
      <c r="P3802" s="1" t="e">
        <f>F3802/O3802*100</f>
        <v>#VALUE!</v>
      </c>
      <c r="Q3802" s="1" t="e">
        <f>D3802/O3802*100</f>
        <v>#VALUE!</v>
      </c>
      <c r="R3802" s="1" t="e">
        <f>B3802/S3802</f>
        <v>#VALUE!</v>
      </c>
      <c r="S3802" s="1" t="e">
        <f>($O3802+$O3802*($Q3802-$C$1)/$C$1)/$C3802</f>
        <v>#VALUE!</v>
      </c>
      <c r="T3802" s="1" t="e">
        <f>($O3802+$O3802*($Q3802+T$2-$C$1)/$C$1)/$C3802</f>
        <v>#VALUE!</v>
      </c>
      <c r="U3802" s="1" t="e">
        <f>($O3802+$O3802*($Q3802+U$2-$C$1)/$C$1)/$C3802</f>
        <v>#VALUE!</v>
      </c>
      <c r="V3802" s="1" t="e">
        <f>($O3802+$O3802*($Q3802+V$2-$C$1)/$C$1)/$C3802</f>
        <v>#VALUE!</v>
      </c>
      <c r="AA3802"/>
      <c r="AB3802"/>
    </row>
    <row r="3803" spans="1:28" hidden="1" x14ac:dyDescent="0.2">
      <c r="A3803" t="s">
        <v>3898</v>
      </c>
      <c r="B3803" s="5">
        <v>57.17</v>
      </c>
      <c r="C3803" s="2">
        <v>8312762919</v>
      </c>
      <c r="D3803" s="2">
        <v>23352000000</v>
      </c>
      <c r="E3803" t="s">
        <v>27</v>
      </c>
      <c r="F3803" s="2">
        <v>23352000000</v>
      </c>
      <c r="G3803" s="1">
        <f>D3803/$C$3</f>
        <v>234.80860614968887</v>
      </c>
      <c r="H3803" s="1">
        <f>F3803/$C$3</f>
        <v>234.80860614968887</v>
      </c>
      <c r="I3803" s="1">
        <f>$B$3/G3803</f>
        <v>2.8235762345837617E-2</v>
      </c>
      <c r="J3803" s="1">
        <f>$B$3/H3803</f>
        <v>2.8235762345837617E-2</v>
      </c>
      <c r="K3803" s="4">
        <v>399194000000</v>
      </c>
      <c r="L3803" s="4">
        <v>196660000000</v>
      </c>
      <c r="M3803" s="1">
        <f>(K3803-L3803)/C3803</f>
        <v>24.364221856619992</v>
      </c>
      <c r="N3803" s="1">
        <f>B3803/M3803</f>
        <v>2.3464734616372067</v>
      </c>
      <c r="O3803" s="4">
        <v>198646000000</v>
      </c>
      <c r="P3803" s="1">
        <f>F3803/O3803*100</f>
        <v>11.755585312566073</v>
      </c>
      <c r="Q3803" s="1">
        <f>D3803/O3803*100</f>
        <v>11.755585312566073</v>
      </c>
      <c r="R3803" s="1">
        <f>B3803/S3803</f>
        <v>2.0351175748511046</v>
      </c>
      <c r="S3803" s="1">
        <f>($O3803+$O3803*($Q3803-$C$1)/$C$1)/$C3803</f>
        <v>28.091743055279117</v>
      </c>
      <c r="T3803" s="1">
        <f>($O3803+$O3803*($Q3803+T$2-$C$1)/$C$1)/$C3803</f>
        <v>32.871044520643089</v>
      </c>
      <c r="U3803" s="1">
        <f>($O3803+$O3803*($Q3803+U$2-$C$1)/$C$1)/$C3803</f>
        <v>30.481393787961103</v>
      </c>
      <c r="V3803" s="1">
        <f>($O3803+$O3803*($Q3803+V$2-$C$1)/$C$1)/$C3803</f>
        <v>28.091743055279117</v>
      </c>
      <c r="AA3803"/>
      <c r="AB3803"/>
    </row>
    <row r="3804" spans="1:28" hidden="1" x14ac:dyDescent="0.2">
      <c r="A3804" t="s">
        <v>3899</v>
      </c>
      <c r="B3804" s="5">
        <v>114.86</v>
      </c>
      <c r="C3804" s="2">
        <v>65615926</v>
      </c>
      <c r="D3804" s="2">
        <v>94000000</v>
      </c>
      <c r="E3804" t="s">
        <v>30</v>
      </c>
      <c r="F3804" s="2">
        <v>70000000</v>
      </c>
      <c r="G3804" s="1">
        <f>D3804/$C$3</f>
        <v>0.94518709224352326</v>
      </c>
      <c r="H3804" s="1">
        <f>F3804/$C$3</f>
        <v>0.70386272826645346</v>
      </c>
      <c r="I3804" s="1">
        <f>$B$3/G3804</f>
        <v>7.0144842797872338</v>
      </c>
      <c r="J3804" s="1">
        <f>$B$3/H3804</f>
        <v>9.4194503185714282</v>
      </c>
      <c r="K3804" s="4">
        <v>2548000000</v>
      </c>
      <c r="L3804" s="3">
        <v>326000000</v>
      </c>
      <c r="M3804" s="1">
        <f>(K3804-L3804)/C3804</f>
        <v>33.863729973116591</v>
      </c>
      <c r="N3804" s="1">
        <f>B3804/M3804</f>
        <v>3.3918295501170115</v>
      </c>
      <c r="O3804" s="4">
        <v>2190000000</v>
      </c>
      <c r="P3804" s="1">
        <f>F3804/O3804*100</f>
        <v>3.1963470319634704</v>
      </c>
      <c r="Q3804" s="1">
        <f>D3804/O3804*100</f>
        <v>4.2922374429223744</v>
      </c>
      <c r="R3804" s="1">
        <f>B3804/S3804</f>
        <v>8.0177077237872343</v>
      </c>
      <c r="S3804" s="1">
        <f>($O3804+$O3804*($Q3804-$C$1)/$C$1)/$C3804</f>
        <v>14.325790357664083</v>
      </c>
      <c r="T3804" s="1">
        <f>($O3804+$O3804*($Q3804+T$2-$C$1)/$C$1)/$C3804</f>
        <v>21.000999056235219</v>
      </c>
      <c r="U3804" s="1">
        <f>($O3804+$O3804*($Q3804+U$2-$C$1)/$C$1)/$C3804</f>
        <v>17.663394706949653</v>
      </c>
      <c r="V3804" s="1">
        <f>($O3804+$O3804*($Q3804+V$2-$C$1)/$C$1)/$C3804</f>
        <v>14.325790357664083</v>
      </c>
      <c r="AA3804"/>
      <c r="AB3804"/>
    </row>
    <row r="3805" spans="1:28" hidden="1" x14ac:dyDescent="0.2">
      <c r="A3805" t="s">
        <v>3900</v>
      </c>
      <c r="B3805" s="5">
        <v>50.08</v>
      </c>
      <c r="C3805" s="2">
        <v>926191723</v>
      </c>
      <c r="D3805" s="2">
        <v>1253000000</v>
      </c>
      <c r="E3805" t="s">
        <v>27</v>
      </c>
      <c r="F3805" s="2">
        <v>1253000000</v>
      </c>
      <c r="G3805" s="1">
        <f>D3805/$C$3</f>
        <v>12.599142835969516</v>
      </c>
      <c r="H3805" s="1">
        <f>F3805/$C$3</f>
        <v>12.599142835969516</v>
      </c>
      <c r="I3805" s="1">
        <f>$B$3/G3805</f>
        <v>0.52622627478052675</v>
      </c>
      <c r="J3805" s="1">
        <f>$B$3/H3805</f>
        <v>0.52622627478052675</v>
      </c>
      <c r="K3805" s="4">
        <v>26019000000</v>
      </c>
      <c r="L3805" s="4">
        <v>13902000000</v>
      </c>
      <c r="M3805" s="1">
        <f>(K3805-L3805)/C3805</f>
        <v>13.082604496563828</v>
      </c>
      <c r="N3805" s="1">
        <f>B3805/M3805</f>
        <v>3.8279839471684411</v>
      </c>
      <c r="O3805" s="4">
        <v>12088000000</v>
      </c>
      <c r="P3805" s="1">
        <f>F3805/O3805*100</f>
        <v>10.3656518861681</v>
      </c>
      <c r="Q3805" s="1">
        <f>D3805/O3805*100</f>
        <v>10.3656518861681</v>
      </c>
      <c r="R3805" s="1">
        <f>B3805/S3805</f>
        <v>3.7018101746081404</v>
      </c>
      <c r="S3805" s="1">
        <f>($O3805+$O3805*($Q3805-$C$1)/$C$1)/$C3805</f>
        <v>13.528516492691654</v>
      </c>
      <c r="T3805" s="1">
        <f>($O3805+$O3805*($Q3805+T$2-$C$1)/$C$1)/$C3805</f>
        <v>16.138775189637492</v>
      </c>
      <c r="U3805" s="1">
        <f>($O3805+$O3805*($Q3805+U$2-$C$1)/$C$1)/$C3805</f>
        <v>14.833645841164573</v>
      </c>
      <c r="V3805" s="1">
        <f>($O3805+$O3805*($Q3805+V$2-$C$1)/$C$1)/$C3805</f>
        <v>13.528516492691654</v>
      </c>
      <c r="AA3805"/>
      <c r="AB3805"/>
    </row>
    <row r="3806" spans="1:28" s="21" customFormat="1" hidden="1" x14ac:dyDescent="0.2">
      <c r="A3806" s="21" t="s">
        <v>3751</v>
      </c>
      <c r="B3806" s="22">
        <v>24.95</v>
      </c>
      <c r="C3806" s="23">
        <v>208691000</v>
      </c>
      <c r="D3806" s="23">
        <v>606000000</v>
      </c>
      <c r="E3806" s="21" t="s">
        <v>27</v>
      </c>
      <c r="F3806" s="23">
        <v>173000000</v>
      </c>
      <c r="G3806" s="24">
        <f>D3806/$C$3</f>
        <v>6.0934401904210116</v>
      </c>
      <c r="H3806" s="24">
        <f>F3806/$C$3</f>
        <v>1.7395464570013779</v>
      </c>
      <c r="I3806" s="24">
        <f>$B$3/G3806</f>
        <v>1.0880553173267327</v>
      </c>
      <c r="J3806" s="24">
        <f>$B$3/H3806</f>
        <v>3.8113382791907515</v>
      </c>
      <c r="K3806" s="23">
        <v>6671000000</v>
      </c>
      <c r="L3806" s="23">
        <v>2748000000</v>
      </c>
      <c r="M3806" s="24">
        <f>(K3806-L3806)/C3806</f>
        <v>18.798127374922732</v>
      </c>
      <c r="N3806" s="24">
        <f>B3806/M3806</f>
        <v>1.3272598648993117</v>
      </c>
      <c r="O3806" s="23">
        <v>3923000000</v>
      </c>
      <c r="P3806" s="24">
        <f>F3806/O3806*100</f>
        <v>4.4098903900076474</v>
      </c>
      <c r="Q3806" s="24">
        <f>D3806/O3806*100</f>
        <v>15.447361712974764</v>
      </c>
      <c r="R3806" s="24">
        <f>B3806/S3806</f>
        <v>0.85921459570957093</v>
      </c>
      <c r="S3806" s="24">
        <f>($O3806+$O3806*($Q3806-$C$1)/$C$1)/$C3806</f>
        <v>29.038147308700424</v>
      </c>
      <c r="T3806" s="24">
        <f>($O3806+$O3806*($Q3806+T$2-$C$1)/$C$1)/$C3806</f>
        <v>32.79777278368497</v>
      </c>
      <c r="U3806" s="24">
        <f>($O3806+$O3806*($Q3806+U$2-$C$1)/$C$1)/$C3806</f>
        <v>30.917960046192697</v>
      </c>
      <c r="V3806" s="24">
        <f>($O3806+$O3806*($Q3806+V$2-$C$1)/$C$1)/$C3806</f>
        <v>29.038147308700424</v>
      </c>
      <c r="W3806" s="24"/>
      <c r="X3806" s="24"/>
      <c r="Y3806" s="24"/>
      <c r="Z3806" s="24"/>
    </row>
    <row r="3807" spans="1:28" hidden="1" x14ac:dyDescent="0.2">
      <c r="A3807" t="s">
        <v>3902</v>
      </c>
      <c r="B3807" s="5">
        <v>73.03</v>
      </c>
      <c r="C3807" s="2">
        <v>129079000</v>
      </c>
      <c r="D3807" s="2">
        <v>267000000</v>
      </c>
      <c r="E3807" t="s">
        <v>53</v>
      </c>
      <c r="F3807" s="2">
        <v>77000000</v>
      </c>
      <c r="G3807" s="1">
        <f>D3807/$C$3</f>
        <v>2.6847335492449012</v>
      </c>
      <c r="H3807" s="1">
        <f>F3807/$C$3</f>
        <v>0.7742490010930988</v>
      </c>
      <c r="I3807" s="1">
        <f>$B$3/G3807</f>
        <v>2.4695188101123593</v>
      </c>
      <c r="J3807" s="1">
        <f>$B$3/H3807</f>
        <v>8.5631366532467528</v>
      </c>
      <c r="K3807" s="4">
        <v>5581000000</v>
      </c>
      <c r="L3807" s="4">
        <v>4178000000</v>
      </c>
      <c r="M3807" s="1">
        <f>(K3807-L3807)/C3807</f>
        <v>10.869312591513724</v>
      </c>
      <c r="N3807" s="1">
        <f>B3807/M3807</f>
        <v>6.7189161582323598</v>
      </c>
      <c r="O3807" s="4">
        <v>1401000000</v>
      </c>
      <c r="P3807" s="1">
        <f>F3807/O3807*100</f>
        <v>5.4960742326909351</v>
      </c>
      <c r="Q3807" s="1">
        <f>D3807/O3807*100</f>
        <v>19.057815845824411</v>
      </c>
      <c r="R3807" s="1">
        <f>B3807/S3807</f>
        <v>3.5305765430711613</v>
      </c>
      <c r="S3807" s="1">
        <f>($O3807+$O3807*($Q3807-$C$1)/$C$1)/$C3807</f>
        <v>20.685006856266316</v>
      </c>
      <c r="T3807" s="1">
        <f>($O3807+$O3807*($Q3807+T$2-$C$1)/$C$1)/$C3807</f>
        <v>22.855770497137414</v>
      </c>
      <c r="U3807" s="1">
        <f>($O3807+$O3807*($Q3807+U$2-$C$1)/$C$1)/$C3807</f>
        <v>21.770388676701863</v>
      </c>
      <c r="V3807" s="1">
        <f>($O3807+$O3807*($Q3807+V$2-$C$1)/$C$1)/$C3807</f>
        <v>20.685006856266316</v>
      </c>
      <c r="AA3807"/>
      <c r="AB3807"/>
    </row>
    <row r="3808" spans="1:28" hidden="1" x14ac:dyDescent="0.2">
      <c r="A3808" t="s">
        <v>3903</v>
      </c>
      <c r="B3808" s="5">
        <v>14.85</v>
      </c>
      <c r="C3808" s="2">
        <v>80540000</v>
      </c>
      <c r="D3808" s="2">
        <v>18000000</v>
      </c>
      <c r="E3808" t="s">
        <v>27</v>
      </c>
      <c r="F3808" s="2">
        <v>5000000</v>
      </c>
      <c r="G3808" s="1">
        <f>D3808/$C$3</f>
        <v>0.18099327298280232</v>
      </c>
      <c r="H3808" s="1">
        <f>F3808/$C$3</f>
        <v>5.027590916188953E-2</v>
      </c>
      <c r="I3808" s="1">
        <f>$B$3/G3808</f>
        <v>36.631195683333331</v>
      </c>
      <c r="J3808" s="1">
        <f>$B$3/H3808</f>
        <v>131.87230446000001</v>
      </c>
      <c r="K3808" s="4">
        <v>1866000000</v>
      </c>
      <c r="L3808" s="4">
        <v>1076000000</v>
      </c>
      <c r="M3808" s="1">
        <f>(K3808-L3808)/C3808</f>
        <v>9.8087906630245847</v>
      </c>
      <c r="N3808" s="1">
        <f>B3808/M3808</f>
        <v>1.5139481012658227</v>
      </c>
      <c r="O3808" s="3">
        <v>771000000</v>
      </c>
      <c r="P3808" s="1">
        <f>F3808/O3808*100</f>
        <v>0.64850843060959795</v>
      </c>
      <c r="Q3808" s="1">
        <f>D3808/O3808*100</f>
        <v>2.3346303501945527</v>
      </c>
      <c r="R3808" s="1">
        <f>B3808/S3808</f>
        <v>6.6445499999999997</v>
      </c>
      <c r="S3808" s="1">
        <f>($O3808+$O3808*($Q3808-$C$1)/$C$1)/$C3808</f>
        <v>2.2349143282840824</v>
      </c>
      <c r="T3808" s="1">
        <f>($O3808+$O3808*($Q3808+T$2-$C$1)/$C$1)/$C3808</f>
        <v>4.1494909361807801</v>
      </c>
      <c r="U3808" s="1">
        <f>($O3808+$O3808*($Q3808+U$2-$C$1)/$C$1)/$C3808</f>
        <v>3.1922026322324313</v>
      </c>
      <c r="V3808" s="1">
        <f>($O3808+$O3808*($Q3808+V$2-$C$1)/$C$1)/$C3808</f>
        <v>2.2349143282840824</v>
      </c>
      <c r="AA3808"/>
      <c r="AB3808"/>
    </row>
    <row r="3809" spans="1:28" hidden="1" x14ac:dyDescent="0.2">
      <c r="A3809" t="s">
        <v>3180</v>
      </c>
      <c r="B3809" s="5">
        <v>8.6199999999999992</v>
      </c>
      <c r="C3809" s="2">
        <v>6985226</v>
      </c>
      <c r="D3809" s="2">
        <v>7000000</v>
      </c>
      <c r="E3809" t="s">
        <v>30</v>
      </c>
      <c r="F3809" s="2">
        <v>0.1</v>
      </c>
      <c r="G3809" s="1">
        <f>D3809/$C$3</f>
        <v>7.0386272826645349E-2</v>
      </c>
      <c r="H3809" s="1">
        <f>F3809/$C$3</f>
        <v>1.0055181832377907E-9</v>
      </c>
      <c r="I3809" s="1">
        <f>$B$3/G3809</f>
        <v>94.194503185714282</v>
      </c>
      <c r="J3809" s="1">
        <f>$B$3/H3809</f>
        <v>6593615223</v>
      </c>
      <c r="K3809" s="2">
        <v>115000000</v>
      </c>
      <c r="L3809" s="2">
        <v>38000000</v>
      </c>
      <c r="M3809" s="1">
        <f>(K3809-L3809)/C3809</f>
        <v>11.02326538897954</v>
      </c>
      <c r="N3809" s="1">
        <f>B3809/M3809</f>
        <v>0.78198244311688303</v>
      </c>
      <c r="O3809" s="2">
        <v>77000000</v>
      </c>
      <c r="P3809" s="1">
        <f>F3809/O3809*100</f>
        <v>1.2987012987012987E-7</v>
      </c>
      <c r="Q3809" s="1">
        <f>D3809/O3809*100</f>
        <v>9.0909090909090917</v>
      </c>
      <c r="R3809" s="1">
        <f>B3809/S3809</f>
        <v>0.86018068742857123</v>
      </c>
      <c r="S3809" s="1">
        <f>($O3809+$O3809*($Q3809-$C$1)/$C$1)/$C3809</f>
        <v>10.021150353617765</v>
      </c>
      <c r="T3809" s="1">
        <f>($O3809+$O3809*($Q3809+T$2-$C$1)/$C$1)/$C3809</f>
        <v>12.225803431413672</v>
      </c>
      <c r="U3809" s="1">
        <f>($O3809+$O3809*($Q3809+U$2-$C$1)/$C$1)/$C3809</f>
        <v>11.123476892515718</v>
      </c>
      <c r="V3809" s="1">
        <f>($O3809+$O3809*($Q3809+V$2-$C$1)/$C$1)/$C3809</f>
        <v>10.021150353617765</v>
      </c>
      <c r="AA3809"/>
      <c r="AB3809"/>
    </row>
    <row r="3810" spans="1:28" hidden="1" x14ac:dyDescent="0.2">
      <c r="A3810" t="s">
        <v>3905</v>
      </c>
      <c r="B3810" s="5">
        <v>4.3600000000000003</v>
      </c>
      <c r="C3810" s="2">
        <v>75194036</v>
      </c>
      <c r="D3810" s="2">
        <v>-1.25</v>
      </c>
      <c r="E3810" t="s">
        <v>27</v>
      </c>
      <c r="F3810" s="2">
        <v>-5000000</v>
      </c>
      <c r="G3810" s="1">
        <f>D3810/$C$3</f>
        <v>-1.2568977290472384E-8</v>
      </c>
      <c r="H3810" s="1">
        <f>F3810/$C$3</f>
        <v>-5.027590916188953E-2</v>
      </c>
      <c r="I3810" s="1">
        <f>$B$3/G3810</f>
        <v>-527489217.83999997</v>
      </c>
      <c r="J3810" s="1">
        <f>$B$3/H3810</f>
        <v>-131.87230446000001</v>
      </c>
      <c r="K3810" s="3">
        <v>588000000</v>
      </c>
      <c r="L3810" s="3">
        <v>288000000</v>
      </c>
      <c r="M3810" s="1">
        <f>(K3810-L3810)/C3810</f>
        <v>3.9896781175570895</v>
      </c>
      <c r="N3810" s="1">
        <f>B3810/M3810</f>
        <v>1.0928199898666666</v>
      </c>
      <c r="O3810" s="3">
        <v>233000000</v>
      </c>
      <c r="P3810" s="1">
        <f>F3810/O3810*100</f>
        <v>-2.1459227467811157</v>
      </c>
      <c r="Q3810" s="1">
        <f>D3810/O3810*100</f>
        <v>-5.3648068669527895E-7</v>
      </c>
      <c r="R3810" s="1">
        <f>B3810/S3810</f>
        <v>-26227679.756800003</v>
      </c>
      <c r="S3810" s="1">
        <f>($O3810+$O3810*($Q3810-$C$1)/$C$1)/$C3810</f>
        <v>-1.6623658823154537E-7</v>
      </c>
      <c r="T3810" s="1">
        <f>($O3810+$O3810*($Q3810+T$2-$C$1)/$C$1)/$C3810</f>
        <v>0.6197298346906126</v>
      </c>
      <c r="U3810" s="1">
        <f>($O3810+$O3810*($Q3810+U$2-$C$1)/$C$1)/$C3810</f>
        <v>0.30986483422701194</v>
      </c>
      <c r="V3810" s="1">
        <f>($O3810+$O3810*($Q3810+V$2-$C$1)/$C$1)/$C3810</f>
        <v>-1.6623658823154537E-7</v>
      </c>
      <c r="AA3810"/>
      <c r="AB3810"/>
    </row>
    <row r="3811" spans="1:28" hidden="1" x14ac:dyDescent="0.2">
      <c r="A3811" t="s">
        <v>3906</v>
      </c>
      <c r="B3811" s="5">
        <v>8.6999999999999993</v>
      </c>
      <c r="C3811" s="2">
        <v>2691815</v>
      </c>
      <c r="D3811" s="2">
        <v>0.96</v>
      </c>
      <c r="E3811" t="s">
        <v>27</v>
      </c>
      <c r="F3811" s="2">
        <v>-0.35</v>
      </c>
      <c r="G3811" s="1">
        <f>D3811/$C$3</f>
        <v>9.6529745590827904E-9</v>
      </c>
      <c r="H3811" s="1">
        <f>F3811/$C$3</f>
        <v>-3.519313641332267E-9</v>
      </c>
      <c r="I3811" s="1">
        <f>$B$3/G3811</f>
        <v>686834919.0625</v>
      </c>
      <c r="J3811" s="1">
        <f>$B$3/H3811</f>
        <v>-1883890063.7142859</v>
      </c>
      <c r="K3811" s="3">
        <v>35000000</v>
      </c>
      <c r="L3811" s="3">
        <v>1.25</v>
      </c>
      <c r="M3811" s="1">
        <f>(K3811-L3811)/C3811</f>
        <v>13.00237897106599</v>
      </c>
      <c r="N3811" s="1">
        <f>B3811/M3811</f>
        <v>0.66910832389672581</v>
      </c>
      <c r="O3811" s="3">
        <v>33000000</v>
      </c>
      <c r="P3811" s="1">
        <f>F3811/O3811*100</f>
        <v>-1.0606060606060606E-6</v>
      </c>
      <c r="Q3811" s="1">
        <f>D3811/O3811*100</f>
        <v>2.9090909090909093E-6</v>
      </c>
      <c r="R3811" s="1">
        <f>B3811/S3811</f>
        <v>2439457.3433713461</v>
      </c>
      <c r="S3811" s="1">
        <f>($O3811+$O3811*($Q3811-$C$1)/$C$1)/$C3811</f>
        <v>3.5663669314162064E-6</v>
      </c>
      <c r="T3811" s="1">
        <f>($O3811+$O3811*($Q3811+T$2-$C$1)/$C$1)/$C3811</f>
        <v>2.451880831334992</v>
      </c>
      <c r="U3811" s="1">
        <f>($O3811+$O3811*($Q3811+U$2-$C$1)/$C$1)/$C3811</f>
        <v>1.2259421988509618</v>
      </c>
      <c r="V3811" s="1">
        <f>($O3811+$O3811*($Q3811+V$2-$C$1)/$C$1)/$C3811</f>
        <v>3.5663669314162064E-6</v>
      </c>
      <c r="AA3811"/>
      <c r="AB3811"/>
    </row>
    <row r="3812" spans="1:28" hidden="1" x14ac:dyDescent="0.2">
      <c r="A3812" t="s">
        <v>3907</v>
      </c>
      <c r="B3812" s="5">
        <v>0.56999999999999995</v>
      </c>
      <c r="C3812" s="2">
        <v>23178291</v>
      </c>
      <c r="D3812" s="2">
        <v>-25000000</v>
      </c>
      <c r="E3812" t="s">
        <v>27</v>
      </c>
      <c r="F3812" s="2">
        <v>-9000000</v>
      </c>
      <c r="G3812" s="1">
        <f>D3812/$C$3</f>
        <v>-0.25137954580944766</v>
      </c>
      <c r="H3812" s="1">
        <f>F3812/$C$3</f>
        <v>-9.0496636491401161E-2</v>
      </c>
      <c r="I3812" s="1">
        <f>$B$3/G3812</f>
        <v>-26.374460892000002</v>
      </c>
      <c r="J3812" s="1">
        <f>$B$3/H3812</f>
        <v>-73.262391366666662</v>
      </c>
      <c r="K3812" s="3">
        <v>115000000</v>
      </c>
      <c r="L3812" s="3">
        <v>89000000</v>
      </c>
      <c r="M3812" s="1">
        <f>(K3812-L3812)/C3812</f>
        <v>1.1217393033852237</v>
      </c>
      <c r="N3812" s="1">
        <f>B3812/M3812</f>
        <v>0.50813945653846149</v>
      </c>
      <c r="O3812" s="3">
        <v>26000000</v>
      </c>
      <c r="P3812" s="1">
        <f>F3812/O3812*100</f>
        <v>-34.615384615384613</v>
      </c>
      <c r="Q3812" s="1">
        <f>D3812/O3812*100</f>
        <v>-96.15384615384616</v>
      </c>
      <c r="R3812" s="1">
        <f>B3812/S3812</f>
        <v>-5.2846503479999994E-2</v>
      </c>
      <c r="S3812" s="1">
        <f>($O3812+$O3812*($Q3812-$C$1)/$C$1)/$C3812</f>
        <v>-10.785954840242535</v>
      </c>
      <c r="T3812" s="1">
        <f>($O3812+$O3812*($Q3812+T$2-$C$1)/$C$1)/$C3812</f>
        <v>-10.561606979565491</v>
      </c>
      <c r="U3812" s="1">
        <f>($O3812+$O3812*($Q3812+U$2-$C$1)/$C$1)/$C3812</f>
        <v>-10.673780909904012</v>
      </c>
      <c r="V3812" s="1">
        <f>($O3812+$O3812*($Q3812+V$2-$C$1)/$C$1)/$C3812</f>
        <v>-10.785954840242535</v>
      </c>
      <c r="AA3812"/>
      <c r="AB3812"/>
    </row>
    <row r="3813" spans="1:28" hidden="1" x14ac:dyDescent="0.2">
      <c r="A3813" t="s">
        <v>3908</v>
      </c>
      <c r="B3813" s="5">
        <v>8.0500000000000007</v>
      </c>
      <c r="C3813" s="2">
        <v>79115305</v>
      </c>
      <c r="D3813" s="2">
        <v>-89000000</v>
      </c>
      <c r="E3813" t="s">
        <v>27</v>
      </c>
      <c r="F3813" s="2">
        <v>-47000000</v>
      </c>
      <c r="G3813" s="1">
        <f>D3813/$C$3</f>
        <v>-0.89491118308163364</v>
      </c>
      <c r="H3813" s="1">
        <f>F3813/$C$3</f>
        <v>-0.47259354612176163</v>
      </c>
      <c r="I3813" s="1">
        <f>$B$3/G3813</f>
        <v>-7.4085564303370788</v>
      </c>
      <c r="J3813" s="1">
        <f>$B$3/H3813</f>
        <v>-14.028968559574468</v>
      </c>
      <c r="K3813" s="3">
        <v>432000000</v>
      </c>
      <c r="L3813" s="3">
        <v>125000000</v>
      </c>
      <c r="M3813" s="1">
        <f>(K3813-L3813)/C3813</f>
        <v>3.8804122666278036</v>
      </c>
      <c r="N3813" s="1">
        <f>B3813/M3813</f>
        <v>2.074521841205212</v>
      </c>
      <c r="O3813" s="3">
        <v>307000000</v>
      </c>
      <c r="P3813" s="1">
        <f>F3813/O3813*100</f>
        <v>-15.309446254071663</v>
      </c>
      <c r="Q3813" s="1">
        <f>D3813/O3813*100</f>
        <v>-28.990228013029316</v>
      </c>
      <c r="R3813" s="1">
        <f>B3813/S3813</f>
        <v>-0.71559348904494391</v>
      </c>
      <c r="S3813" s="1">
        <f>($O3813+$O3813*($Q3813-$C$1)/$C$1)/$C3813</f>
        <v>-11.249403639409593</v>
      </c>
      <c r="T3813" s="1">
        <f>($O3813+$O3813*($Q3813+T$2-$C$1)/$C$1)/$C3813</f>
        <v>-10.473321186084032</v>
      </c>
      <c r="U3813" s="1">
        <f>($O3813+$O3813*($Q3813+U$2-$C$1)/$C$1)/$C3813</f>
        <v>-10.861362412746812</v>
      </c>
      <c r="V3813" s="1">
        <f>($O3813+$O3813*($Q3813+V$2-$C$1)/$C$1)/$C3813</f>
        <v>-11.249403639409593</v>
      </c>
      <c r="AA3813"/>
      <c r="AB3813"/>
    </row>
    <row r="3814" spans="1:28" hidden="1" x14ac:dyDescent="0.2">
      <c r="A3814" t="s">
        <v>3909</v>
      </c>
      <c r="B3814" s="5">
        <v>8.5</v>
      </c>
      <c r="C3814" s="2">
        <v>321584804</v>
      </c>
      <c r="D3814" s="2">
        <v>-11000000</v>
      </c>
      <c r="E3814" t="s">
        <v>61</v>
      </c>
      <c r="F3814" s="2">
        <v>-11000000</v>
      </c>
      <c r="G3814" s="1">
        <f>D3814/$C$3</f>
        <v>-0.11060700015615697</v>
      </c>
      <c r="H3814" s="1">
        <f>F3814/$C$3</f>
        <v>-0.11060700015615697</v>
      </c>
      <c r="I3814" s="1">
        <f>$B$3/G3814</f>
        <v>-59.941956572727271</v>
      </c>
      <c r="J3814" s="1">
        <f>$B$3/H3814</f>
        <v>-59.941956572727271</v>
      </c>
      <c r="K3814" s="3">
        <v>689000000</v>
      </c>
      <c r="L3814" s="3">
        <v>781000000</v>
      </c>
      <c r="M3814" s="1">
        <f>(K3814-L3814)/C3814</f>
        <v>-0.28608316952687851</v>
      </c>
      <c r="N3814" s="1">
        <f>B3814/M3814</f>
        <v>-29.7116395</v>
      </c>
      <c r="O3814" s="3">
        <v>-91000000</v>
      </c>
      <c r="P3814" s="1">
        <f>F3814/O3814*100</f>
        <v>12.087912087912088</v>
      </c>
      <c r="Q3814" s="1">
        <f>D3814/O3814*100</f>
        <v>12.087912087912088</v>
      </c>
      <c r="R3814" s="1">
        <f>B3814/S3814</f>
        <v>-24.849734854545456</v>
      </c>
      <c r="S3814" s="1">
        <f>($O3814+$O3814*($Q3814-$C$1)/$C$1)/$C3814</f>
        <v>-0.34205596356474605</v>
      </c>
      <c r="T3814" s="1">
        <f>($O3814+$O3814*($Q3814+T$2-$C$1)/$C$1)/$C3814</f>
        <v>-0.39865067753636768</v>
      </c>
      <c r="U3814" s="1">
        <f>($O3814+$O3814*($Q3814+U$2-$C$1)/$C$1)/$C3814</f>
        <v>-0.37035332055055686</v>
      </c>
      <c r="V3814" s="1">
        <f>($O3814+$O3814*($Q3814+V$2-$C$1)/$C$1)/$C3814</f>
        <v>-0.34205596356474605</v>
      </c>
      <c r="AA3814"/>
      <c r="AB3814"/>
    </row>
    <row r="3815" spans="1:28" hidden="1" x14ac:dyDescent="0.2">
      <c r="A3815" t="s">
        <v>3910</v>
      </c>
      <c r="B3815" s="5">
        <v>45.42</v>
      </c>
      <c r="C3815" s="2">
        <v>0</v>
      </c>
      <c r="D3815" s="2" t="s">
        <v>41</v>
      </c>
      <c r="E3815" t="s">
        <v>42</v>
      </c>
      <c r="F3815" s="2" t="s">
        <v>41</v>
      </c>
      <c r="G3815" s="1" t="e">
        <f>D3815/$C$3</f>
        <v>#VALUE!</v>
      </c>
      <c r="H3815" s="1" t="e">
        <f>F3815/$C$3</f>
        <v>#VALUE!</v>
      </c>
      <c r="I3815" s="1" t="e">
        <f>$B$3/G3815</f>
        <v>#VALUE!</v>
      </c>
      <c r="J3815" s="1" t="e">
        <f>$B$3/H3815</f>
        <v>#VALUE!</v>
      </c>
      <c r="K3815" s="2" t="s">
        <v>41</v>
      </c>
      <c r="L3815" s="2" t="s">
        <v>41</v>
      </c>
      <c r="M3815" s="1" t="e">
        <f>(K3815-L3815)/C3815</f>
        <v>#VALUE!</v>
      </c>
      <c r="N3815" s="1" t="e">
        <f>B3815/M3815</f>
        <v>#VALUE!</v>
      </c>
      <c r="O3815" s="2" t="s">
        <v>41</v>
      </c>
      <c r="P3815" s="1" t="e">
        <f>F3815/O3815*100</f>
        <v>#VALUE!</v>
      </c>
      <c r="Q3815" s="1" t="e">
        <f>D3815/O3815*100</f>
        <v>#VALUE!</v>
      </c>
      <c r="R3815" s="1" t="e">
        <f>B3815/S3815</f>
        <v>#VALUE!</v>
      </c>
      <c r="S3815" s="1" t="e">
        <f>($O3815+$O3815*($Q3815-$C$1)/$C$1)/$C3815</f>
        <v>#VALUE!</v>
      </c>
      <c r="T3815" s="1" t="e">
        <f>($O3815+$O3815*($Q3815+T$2-$C$1)/$C$1)/$C3815</f>
        <v>#VALUE!</v>
      </c>
      <c r="U3815" s="1" t="e">
        <f>($O3815+$O3815*($Q3815+U$2-$C$1)/$C$1)/$C3815</f>
        <v>#VALUE!</v>
      </c>
      <c r="V3815" s="1" t="e">
        <f>($O3815+$O3815*($Q3815+V$2-$C$1)/$C$1)/$C3815</f>
        <v>#VALUE!</v>
      </c>
      <c r="AA3815"/>
      <c r="AB3815"/>
    </row>
    <row r="3816" spans="1:28" hidden="1" x14ac:dyDescent="0.2">
      <c r="A3816" t="s">
        <v>3911</v>
      </c>
      <c r="B3816" s="5">
        <v>20.32</v>
      </c>
      <c r="C3816" s="2">
        <v>29191076</v>
      </c>
      <c r="D3816" s="2">
        <v>42000000</v>
      </c>
      <c r="E3816" t="s">
        <v>686</v>
      </c>
      <c r="F3816" s="2">
        <v>5000000</v>
      </c>
      <c r="G3816" s="1">
        <f>D3816/$C$3</f>
        <v>0.42231763695987207</v>
      </c>
      <c r="H3816" s="1">
        <f>F3816/$C$3</f>
        <v>5.027590916188953E-2</v>
      </c>
      <c r="I3816" s="1">
        <f>$B$3/G3816</f>
        <v>15.699083864285715</v>
      </c>
      <c r="J3816" s="1">
        <f>$B$3/H3816</f>
        <v>131.87230446000001</v>
      </c>
      <c r="K3816" s="3">
        <v>471000000</v>
      </c>
      <c r="L3816" s="3">
        <v>384000000</v>
      </c>
      <c r="M3816" s="1">
        <f>(K3816-L3816)/C3816</f>
        <v>2.9803629026898495</v>
      </c>
      <c r="N3816" s="1">
        <f>B3816/M3816</f>
        <v>6.8179616588505745</v>
      </c>
      <c r="O3816" s="3">
        <v>87000000</v>
      </c>
      <c r="P3816" s="1">
        <f>F3816/O3816*100</f>
        <v>5.7471264367816088</v>
      </c>
      <c r="Q3816" s="1">
        <f>D3816/O3816*100</f>
        <v>48.275862068965516</v>
      </c>
      <c r="R3816" s="1">
        <f>B3816/S3816</f>
        <v>1.412292057904762</v>
      </c>
      <c r="S3816" s="1">
        <f>($O3816+$O3816*($Q3816-$C$1)/$C$1)/$C3816</f>
        <v>14.387958840571686</v>
      </c>
      <c r="T3816" s="1">
        <f>($O3816+$O3816*($Q3816+T$2-$C$1)/$C$1)/$C3816</f>
        <v>14.984031421109657</v>
      </c>
      <c r="U3816" s="1">
        <f>($O3816+$O3816*($Q3816+U$2-$C$1)/$C$1)/$C3816</f>
        <v>14.685995130840672</v>
      </c>
      <c r="V3816" s="1">
        <f>($O3816+$O3816*($Q3816+V$2-$C$1)/$C$1)/$C3816</f>
        <v>14.387958840571686</v>
      </c>
      <c r="AA3816"/>
      <c r="AB3816"/>
    </row>
    <row r="3817" spans="1:28" hidden="1" x14ac:dyDescent="0.2">
      <c r="A3817" t="s">
        <v>3912</v>
      </c>
      <c r="B3817" s="5">
        <v>43.67</v>
      </c>
      <c r="C3817" s="2">
        <v>37351000</v>
      </c>
      <c r="D3817" s="2">
        <v>139000000</v>
      </c>
      <c r="E3817" t="s">
        <v>27</v>
      </c>
      <c r="F3817" s="2">
        <v>39000000</v>
      </c>
      <c r="G3817" s="1">
        <f>D3817/$C$3</f>
        <v>1.397670274700529</v>
      </c>
      <c r="H3817" s="1">
        <f>F3817/$C$3</f>
        <v>0.39215209146273838</v>
      </c>
      <c r="I3817" s="1">
        <f>$B$3/G3817</f>
        <v>4.7436080741007194</v>
      </c>
      <c r="J3817" s="1">
        <f>$B$3/H3817</f>
        <v>16.9067057</v>
      </c>
      <c r="K3817" s="4">
        <v>3405000000</v>
      </c>
      <c r="L3817" s="4">
        <v>2268000000</v>
      </c>
      <c r="M3817" s="1">
        <f>(K3817-L3817)/C3817</f>
        <v>30.440952049476586</v>
      </c>
      <c r="N3817" s="1">
        <f>B3817/M3817</f>
        <v>1.4345806244503079</v>
      </c>
      <c r="O3817" s="4">
        <v>1137000000</v>
      </c>
      <c r="P3817" s="1">
        <f>F3817/O3817*100</f>
        <v>3.4300791556728232</v>
      </c>
      <c r="Q3817" s="1">
        <f>D3817/O3817*100</f>
        <v>12.225153913808267</v>
      </c>
      <c r="R3817" s="1">
        <f>B3817/S3817</f>
        <v>1.1734663093525179</v>
      </c>
      <c r="S3817" s="1">
        <f>($O3817+$O3817*($Q3817-$C$1)/$C$1)/$C3817</f>
        <v>37.21453240877085</v>
      </c>
      <c r="T3817" s="1">
        <f>($O3817+$O3817*($Q3817+T$2-$C$1)/$C$1)/$C3817</f>
        <v>43.302722818666169</v>
      </c>
      <c r="U3817" s="1">
        <f>($O3817+$O3817*($Q3817+U$2-$C$1)/$C$1)/$C3817</f>
        <v>40.25862761371851</v>
      </c>
      <c r="V3817" s="1">
        <f>($O3817+$O3817*($Q3817+V$2-$C$1)/$C$1)/$C3817</f>
        <v>37.21453240877085</v>
      </c>
      <c r="AA3817"/>
      <c r="AB3817"/>
    </row>
    <row r="3818" spans="1:28" hidden="1" x14ac:dyDescent="0.2">
      <c r="A3818" t="s">
        <v>3913</v>
      </c>
      <c r="B3818" s="5">
        <v>51.75</v>
      </c>
      <c r="C3818" s="2">
        <v>53334512</v>
      </c>
      <c r="D3818" s="2">
        <v>273000000</v>
      </c>
      <c r="E3818" t="s">
        <v>27</v>
      </c>
      <c r="F3818" s="2">
        <v>-91000000</v>
      </c>
      <c r="G3818" s="1">
        <f>D3818/$C$3</f>
        <v>2.7450646402391685</v>
      </c>
      <c r="H3818" s="1">
        <f>F3818/$C$3</f>
        <v>-0.91502154674638947</v>
      </c>
      <c r="I3818" s="1">
        <f>$B$3/G3818</f>
        <v>2.4152436714285712</v>
      </c>
      <c r="J3818" s="1">
        <f>$B$3/H3818</f>
        <v>-7.2457310142857141</v>
      </c>
      <c r="K3818" s="4">
        <v>14483000000</v>
      </c>
      <c r="L3818" s="4">
        <v>12006000000</v>
      </c>
      <c r="M3818" s="1">
        <f>(K3818-L3818)/C3818</f>
        <v>46.442723615808092</v>
      </c>
      <c r="N3818" s="1">
        <f>B3818/M3818</f>
        <v>1.1142757351635042</v>
      </c>
      <c r="O3818" s="4">
        <v>2477000000</v>
      </c>
      <c r="P3818" s="1">
        <f>F3818/O3818*100</f>
        <v>-3.6737989503431572</v>
      </c>
      <c r="Q3818" s="1">
        <f>D3818/O3818*100</f>
        <v>11.02139685102947</v>
      </c>
      <c r="R3818" s="1">
        <f>B3818/S3818</f>
        <v>1.0110113538461538</v>
      </c>
      <c r="S3818" s="1">
        <f>($O3818+$O3818*($Q3818-$C$1)/$C$1)/$C3818</f>
        <v>51.186368781249932</v>
      </c>
      <c r="T3818" s="1">
        <f>($O3818+$O3818*($Q3818+T$2-$C$1)/$C$1)/$C3818</f>
        <v>60.474913504411553</v>
      </c>
      <c r="U3818" s="1">
        <f>($O3818+$O3818*($Q3818+U$2-$C$1)/$C$1)/$C3818</f>
        <v>55.830641142830743</v>
      </c>
      <c r="V3818" s="1">
        <f>($O3818+$O3818*($Q3818+V$2-$C$1)/$C$1)/$C3818</f>
        <v>51.186368781249932</v>
      </c>
      <c r="AA3818"/>
      <c r="AB3818"/>
    </row>
    <row r="3819" spans="1:28" hidden="1" x14ac:dyDescent="0.2">
      <c r="A3819" t="s">
        <v>3914</v>
      </c>
      <c r="B3819" s="5">
        <v>5.64</v>
      </c>
      <c r="C3819" s="2">
        <v>29213801</v>
      </c>
      <c r="D3819" s="2">
        <v>-2000000</v>
      </c>
      <c r="E3819" t="s">
        <v>27</v>
      </c>
      <c r="F3819" s="2">
        <v>-2000000</v>
      </c>
      <c r="G3819" s="1">
        <f>D3819/$C$3</f>
        <v>-2.0110363664755812E-2</v>
      </c>
      <c r="H3819" s="1">
        <f>F3819/$C$3</f>
        <v>-2.0110363664755812E-2</v>
      </c>
      <c r="I3819" s="1">
        <f>$B$3/G3819</f>
        <v>-329.68076115000002</v>
      </c>
      <c r="J3819" s="1">
        <f>$B$3/H3819</f>
        <v>-329.68076115000002</v>
      </c>
      <c r="K3819" s="3">
        <v>243000000</v>
      </c>
      <c r="L3819" s="3">
        <v>128000000</v>
      </c>
      <c r="M3819" s="1">
        <f>(K3819-L3819)/C3819</f>
        <v>3.9364956309519599</v>
      </c>
      <c r="N3819" s="1">
        <f>B3819/M3819</f>
        <v>1.4327464142608695</v>
      </c>
      <c r="O3819" s="3">
        <v>109000000</v>
      </c>
      <c r="P3819" s="1">
        <f>F3819/O3819*100</f>
        <v>-1.834862385321101</v>
      </c>
      <c r="Q3819" s="1">
        <f>D3819/O3819*100</f>
        <v>-1.834862385321101</v>
      </c>
      <c r="R3819" s="1">
        <f>B3819/S3819</f>
        <v>-8.2382918820000004</v>
      </c>
      <c r="S3819" s="1">
        <f>($O3819+$O3819*($Q3819-$C$1)/$C$1)/$C3819</f>
        <v>-0.68460793581773216</v>
      </c>
      <c r="T3819" s="1">
        <f>($O3819+$O3819*($Q3819+T$2-$C$1)/$C$1)/$C3819</f>
        <v>6.1614714223595893E-2</v>
      </c>
      <c r="U3819" s="1">
        <f>($O3819+$O3819*($Q3819+U$2-$C$1)/$C$1)/$C3819</f>
        <v>-0.31149661079706814</v>
      </c>
      <c r="V3819" s="1">
        <f>($O3819+$O3819*($Q3819+V$2-$C$1)/$C$1)/$C3819</f>
        <v>-0.68460793581773216</v>
      </c>
      <c r="AA3819"/>
      <c r="AB3819"/>
    </row>
    <row r="3820" spans="1:28" hidden="1" x14ac:dyDescent="0.2">
      <c r="A3820" t="s">
        <v>3915</v>
      </c>
      <c r="B3820" s="5">
        <v>89.27</v>
      </c>
      <c r="C3820" s="2">
        <v>1154600000</v>
      </c>
      <c r="D3820" s="2">
        <v>1006000000</v>
      </c>
      <c r="E3820" t="s">
        <v>61</v>
      </c>
      <c r="F3820" s="2">
        <v>1006000000</v>
      </c>
      <c r="G3820" s="1">
        <f>D3820/$C$3</f>
        <v>10.115512923372174</v>
      </c>
      <c r="H3820" s="1">
        <f>F3820/$C$3</f>
        <v>10.115512923372174</v>
      </c>
      <c r="I3820" s="1">
        <f>$B$3/G3820</f>
        <v>0.65542894860834988</v>
      </c>
      <c r="J3820" s="1">
        <f>$B$3/H3820</f>
        <v>0.65542894860834988</v>
      </c>
      <c r="K3820" s="4">
        <v>13251000000</v>
      </c>
      <c r="L3820" s="4">
        <v>8036000000</v>
      </c>
      <c r="M3820" s="1">
        <f>(K3820-L3820)/C3820</f>
        <v>4.5167157457128013</v>
      </c>
      <c r="N3820" s="1">
        <f>B3820/M3820</f>
        <v>19.764360882070946</v>
      </c>
      <c r="O3820" s="4">
        <v>5215000000</v>
      </c>
      <c r="P3820" s="1">
        <f>F3820/O3820*100</f>
        <v>19.290508149568552</v>
      </c>
      <c r="Q3820" s="1">
        <f>D3820/O3820*100</f>
        <v>19.290508149568552</v>
      </c>
      <c r="R3820" s="1">
        <f>B3820/S3820</f>
        <v>10.245640357852881</v>
      </c>
      <c r="S3820" s="1">
        <f>($O3820+$O3820*($Q3820-$C$1)/$C$1)/$C3820</f>
        <v>8.7129741901957392</v>
      </c>
      <c r="T3820" s="1">
        <f>($O3820+$O3820*($Q3820+T$2-$C$1)/$C$1)/$C3820</f>
        <v>9.6163173393382984</v>
      </c>
      <c r="U3820" s="1">
        <f>($O3820+$O3820*($Q3820+U$2-$C$1)/$C$1)/$C3820</f>
        <v>9.1646457647670196</v>
      </c>
      <c r="V3820" s="1">
        <f>($O3820+$O3820*($Q3820+V$2-$C$1)/$C$1)/$C3820</f>
        <v>8.7129741901957392</v>
      </c>
      <c r="AA3820"/>
      <c r="AB3820"/>
    </row>
    <row r="3821" spans="1:28" hidden="1" x14ac:dyDescent="0.2">
      <c r="A3821" t="s">
        <v>3916</v>
      </c>
      <c r="B3821" s="5">
        <v>10.88</v>
      </c>
      <c r="C3821" s="2">
        <v>100000000</v>
      </c>
      <c r="D3821" s="2">
        <v>106000000</v>
      </c>
      <c r="E3821" t="s">
        <v>27</v>
      </c>
      <c r="F3821" s="2">
        <v>10000000</v>
      </c>
      <c r="G3821" s="1">
        <f>D3821/$C$3</f>
        <v>1.0658492742320582</v>
      </c>
      <c r="H3821" s="1">
        <f>F3821/$C$3</f>
        <v>0.10055181832377906</v>
      </c>
      <c r="I3821" s="1">
        <f>$B$3/G3821</f>
        <v>6.2203917198113201</v>
      </c>
      <c r="J3821" s="1">
        <f>$B$3/H3821</f>
        <v>65.936152230000005</v>
      </c>
      <c r="K3821" s="4">
        <v>2122000000</v>
      </c>
      <c r="L3821" s="4">
        <v>1981000000</v>
      </c>
      <c r="M3821" s="1">
        <f>(K3821-L3821)/C3821</f>
        <v>1.41</v>
      </c>
      <c r="N3821" s="1">
        <f>B3821/M3821</f>
        <v>7.71631205673759</v>
      </c>
      <c r="O3821" s="3">
        <v>135000000</v>
      </c>
      <c r="P3821" s="1">
        <f>F3821/O3821*100</f>
        <v>7.4074074074074066</v>
      </c>
      <c r="Q3821" s="1">
        <f>D3821/O3821*100</f>
        <v>78.518518518518519</v>
      </c>
      <c r="R3821" s="1">
        <f>B3821/S3821</f>
        <v>1.0264150943396229</v>
      </c>
      <c r="S3821" s="1">
        <f>($O3821+$O3821*($Q3821-$C$1)/$C$1)/$C3821</f>
        <v>10.6</v>
      </c>
      <c r="T3821" s="1">
        <f>($O3821+$O3821*($Q3821+T$2-$C$1)/$C$1)/$C3821</f>
        <v>10.87</v>
      </c>
      <c r="U3821" s="1">
        <f>($O3821+$O3821*($Q3821+U$2-$C$1)/$C$1)/$C3821</f>
        <v>10.734999999999999</v>
      </c>
      <c r="V3821" s="1">
        <f>($O3821+$O3821*($Q3821+V$2-$C$1)/$C$1)/$C3821</f>
        <v>10.6</v>
      </c>
      <c r="AA3821"/>
      <c r="AB3821"/>
    </row>
    <row r="3822" spans="1:28" hidden="1" x14ac:dyDescent="0.2">
      <c r="A3822" t="s">
        <v>3917</v>
      </c>
      <c r="B3822" s="5">
        <v>86.26</v>
      </c>
      <c r="C3822" s="2">
        <v>51443449</v>
      </c>
      <c r="D3822" s="2">
        <v>265000000</v>
      </c>
      <c r="E3822" t="s">
        <v>27</v>
      </c>
      <c r="F3822" s="2">
        <v>22000000</v>
      </c>
      <c r="G3822" s="1">
        <f>D3822/$C$3</f>
        <v>2.6646231855801452</v>
      </c>
      <c r="H3822" s="1">
        <f>F3822/$C$3</f>
        <v>0.22121400031231395</v>
      </c>
      <c r="I3822" s="1">
        <f>$B$3/G3822</f>
        <v>2.4881566879245285</v>
      </c>
      <c r="J3822" s="1">
        <f>$B$3/H3822</f>
        <v>29.970978286363636</v>
      </c>
      <c r="K3822" s="4">
        <v>3831000000</v>
      </c>
      <c r="L3822" s="4">
        <v>3519000000</v>
      </c>
      <c r="M3822" s="1">
        <f>(K3822-L3822)/C3822</f>
        <v>6.0649121718102537</v>
      </c>
      <c r="N3822" s="1">
        <f>B3822/M3822</f>
        <v>14.222794585705127</v>
      </c>
      <c r="O3822" s="3">
        <v>32000000</v>
      </c>
      <c r="P3822" s="1">
        <f>F3822/O3822*100</f>
        <v>68.75</v>
      </c>
      <c r="Q3822" s="1">
        <f>D3822/O3822*100</f>
        <v>828.125</v>
      </c>
      <c r="R3822" s="1">
        <f>B3822/S3822</f>
        <v>1.6745327965056604</v>
      </c>
      <c r="S3822" s="1">
        <f>($O3822+$O3822*($Q3822-$C$1)/$C$1)/$C3822</f>
        <v>51.512875818260163</v>
      </c>
      <c r="T3822" s="1">
        <f>($O3822+$O3822*($Q3822+T$2-$C$1)/$C$1)/$C3822</f>
        <v>51.637284273066527</v>
      </c>
      <c r="U3822" s="1">
        <f>($O3822+$O3822*($Q3822+U$2-$C$1)/$C$1)/$C3822</f>
        <v>51.575080045663348</v>
      </c>
      <c r="V3822" s="1">
        <f>($O3822+$O3822*($Q3822+V$2-$C$1)/$C$1)/$C3822</f>
        <v>51.512875818260163</v>
      </c>
      <c r="AA3822"/>
      <c r="AB3822"/>
    </row>
    <row r="3823" spans="1:28" hidden="1" x14ac:dyDescent="0.2">
      <c r="A3823" t="s">
        <v>3918</v>
      </c>
      <c r="B3823" s="5">
        <v>294.83</v>
      </c>
      <c r="C3823" s="2">
        <v>246500000</v>
      </c>
      <c r="D3823" s="2">
        <v>1958000000</v>
      </c>
      <c r="E3823" t="s">
        <v>201</v>
      </c>
      <c r="F3823" s="2">
        <v>617000000</v>
      </c>
      <c r="G3823" s="1">
        <f>D3823/$C$3</f>
        <v>19.688046027795941</v>
      </c>
      <c r="H3823" s="1">
        <f>F3823/$C$3</f>
        <v>6.2040471905771684</v>
      </c>
      <c r="I3823" s="1">
        <f>$B$3/G3823</f>
        <v>0.33675256501532175</v>
      </c>
      <c r="J3823" s="1">
        <f>$B$3/H3823</f>
        <v>1.0686572484602916</v>
      </c>
      <c r="K3823" s="4">
        <v>10188000000</v>
      </c>
      <c r="L3823" s="4">
        <v>7761000000</v>
      </c>
      <c r="M3823" s="1">
        <f>(K3823-L3823)/C3823</f>
        <v>9.8458417849898581</v>
      </c>
      <c r="N3823" s="1">
        <f>B3823/M3823</f>
        <v>29.944620931190769</v>
      </c>
      <c r="O3823" s="3">
        <v>346000000</v>
      </c>
      <c r="P3823" s="1">
        <f>F3823/O3823*100</f>
        <v>178.3236994219653</v>
      </c>
      <c r="Q3823" s="1">
        <f>D3823/O3823*100</f>
        <v>565.89595375722547</v>
      </c>
      <c r="R3823" s="1">
        <f>B3823/S3823</f>
        <v>3.7117259959141977</v>
      </c>
      <c r="S3823" s="1">
        <f>($O3823+$O3823*($Q3823-$C$1)/$C$1)/$C3823</f>
        <v>79.432048681541588</v>
      </c>
      <c r="T3823" s="1">
        <f>($O3823+$O3823*($Q3823+T$2-$C$1)/$C$1)/$C3823</f>
        <v>79.712778904665313</v>
      </c>
      <c r="U3823" s="1">
        <f>($O3823+$O3823*($Q3823+U$2-$C$1)/$C$1)/$C3823</f>
        <v>79.572413793103451</v>
      </c>
      <c r="V3823" s="1">
        <f>($O3823+$O3823*($Q3823+V$2-$C$1)/$C$1)/$C3823</f>
        <v>79.432048681541588</v>
      </c>
      <c r="AA3823"/>
      <c r="AB3823"/>
    </row>
    <row r="3824" spans="1:28" hidden="1" x14ac:dyDescent="0.2">
      <c r="A3824" t="s">
        <v>3919</v>
      </c>
      <c r="B3824" s="5">
        <v>38.950000000000003</v>
      </c>
      <c r="C3824" s="2">
        <v>34309170</v>
      </c>
      <c r="D3824" s="2">
        <v>105000000</v>
      </c>
      <c r="E3824" t="s">
        <v>27</v>
      </c>
      <c r="F3824" s="2">
        <v>27000000</v>
      </c>
      <c r="G3824" s="1">
        <f>D3824/$C$3</f>
        <v>1.0557940923996803</v>
      </c>
      <c r="H3824" s="1">
        <f>F3824/$C$3</f>
        <v>0.27148990947420348</v>
      </c>
      <c r="I3824" s="1">
        <f>$B$3/G3824</f>
        <v>6.2796335457142858</v>
      </c>
      <c r="J3824" s="1">
        <f>$B$3/H3824</f>
        <v>24.420797122222222</v>
      </c>
      <c r="K3824" s="4">
        <v>7572000000</v>
      </c>
      <c r="L3824" s="4">
        <v>6590000000</v>
      </c>
      <c r="M3824" s="1">
        <f>(K3824-L3824)/C3824</f>
        <v>28.622085582367628</v>
      </c>
      <c r="N3824" s="1">
        <f>B3824/M3824</f>
        <v>1.3608372418533607</v>
      </c>
      <c r="O3824" s="3">
        <v>982000000</v>
      </c>
      <c r="P3824" s="1">
        <f>F3824/O3824*100</f>
        <v>2.7494908350305498</v>
      </c>
      <c r="Q3824" s="1">
        <f>D3824/O3824*100</f>
        <v>10.692464358452138</v>
      </c>
      <c r="R3824" s="1">
        <f>B3824/S3824</f>
        <v>1.2727068300000002</v>
      </c>
      <c r="S3824" s="1">
        <f>($O3824+$O3824*($Q3824-$C$1)/$C$1)/$C3824</f>
        <v>30.604062995403268</v>
      </c>
      <c r="T3824" s="1">
        <f>($O3824+$O3824*($Q3824+T$2-$C$1)/$C$1)/$C3824</f>
        <v>36.328480111876793</v>
      </c>
      <c r="U3824" s="1">
        <f>($O3824+$O3824*($Q3824+U$2-$C$1)/$C$1)/$C3824</f>
        <v>33.466271553640034</v>
      </c>
      <c r="V3824" s="1">
        <f>($O3824+$O3824*($Q3824+V$2-$C$1)/$C$1)/$C3824</f>
        <v>30.604062995403268</v>
      </c>
      <c r="AA3824"/>
      <c r="AB3824"/>
    </row>
    <row r="3825" spans="1:28" hidden="1" x14ac:dyDescent="0.2">
      <c r="A3825" t="s">
        <v>3920</v>
      </c>
      <c r="B3825" s="5">
        <v>2.1800000000000002</v>
      </c>
      <c r="C3825" s="2">
        <v>33284453</v>
      </c>
      <c r="D3825" s="2">
        <v>-9000000</v>
      </c>
      <c r="E3825" t="s">
        <v>30</v>
      </c>
      <c r="F3825" s="2">
        <v>-5000000</v>
      </c>
      <c r="G3825" s="1">
        <f>D3825/$C$3</f>
        <v>-9.0496636491401161E-2</v>
      </c>
      <c r="H3825" s="1">
        <f>F3825/$C$3</f>
        <v>-5.027590916188953E-2</v>
      </c>
      <c r="I3825" s="1">
        <f>$B$3/G3825</f>
        <v>-73.262391366666662</v>
      </c>
      <c r="J3825" s="1">
        <f>$B$3/H3825</f>
        <v>-131.87230446000001</v>
      </c>
      <c r="K3825" s="3">
        <v>152000000</v>
      </c>
      <c r="L3825" s="3">
        <v>57000000</v>
      </c>
      <c r="M3825" s="1">
        <f>(K3825-L3825)/C3825</f>
        <v>2.8541854060212435</v>
      </c>
      <c r="N3825" s="1">
        <f>B3825/M3825</f>
        <v>0.76379060568421064</v>
      </c>
      <c r="O3825" s="3">
        <v>95000000</v>
      </c>
      <c r="P3825" s="1">
        <f>F3825/O3825*100</f>
        <v>-5.2631578947368416</v>
      </c>
      <c r="Q3825" s="1">
        <f>D3825/O3825*100</f>
        <v>-9.4736842105263168</v>
      </c>
      <c r="R3825" s="1">
        <f>B3825/S3825</f>
        <v>-0.80622341711111112</v>
      </c>
      <c r="S3825" s="1">
        <f>($O3825+$O3825*($Q3825-$C$1)/$C$1)/$C3825</f>
        <v>-2.7039651214938099</v>
      </c>
      <c r="T3825" s="1">
        <f>($O3825+$O3825*($Q3825+T$2-$C$1)/$C$1)/$C3825</f>
        <v>-2.1331280402895612</v>
      </c>
      <c r="U3825" s="1">
        <f>($O3825+$O3825*($Q3825+U$2-$C$1)/$C$1)/$C3825</f>
        <v>-2.4185465808916855</v>
      </c>
      <c r="V3825" s="1">
        <f>($O3825+$O3825*($Q3825+V$2-$C$1)/$C$1)/$C3825</f>
        <v>-2.7039651214938099</v>
      </c>
      <c r="AA3825"/>
      <c r="AB3825"/>
    </row>
    <row r="3826" spans="1:28" hidden="1" x14ac:dyDescent="0.2">
      <c r="A3826" t="s">
        <v>3921</v>
      </c>
      <c r="B3826" s="5">
        <v>43.88</v>
      </c>
      <c r="C3826" s="2">
        <v>2795000</v>
      </c>
      <c r="D3826" s="2">
        <v>9000000</v>
      </c>
      <c r="E3826" t="s">
        <v>27</v>
      </c>
      <c r="F3826" s="2">
        <v>3000000</v>
      </c>
      <c r="G3826" s="1">
        <f>D3826/$C$3</f>
        <v>9.0496636491401161E-2</v>
      </c>
      <c r="H3826" s="1">
        <f>F3826/$C$3</f>
        <v>3.0165545497133722E-2</v>
      </c>
      <c r="I3826" s="1">
        <f>$B$3/G3826</f>
        <v>73.262391366666662</v>
      </c>
      <c r="J3826" s="1">
        <f>$B$3/H3826</f>
        <v>219.78717409999999</v>
      </c>
      <c r="K3826" s="4">
        <v>1144000000</v>
      </c>
      <c r="L3826" s="4">
        <v>1033000000</v>
      </c>
      <c r="M3826" s="1">
        <f>(K3826-L3826)/C3826</f>
        <v>39.713774597495529</v>
      </c>
      <c r="N3826" s="1">
        <f>B3826/M3826</f>
        <v>1.1049063063063063</v>
      </c>
      <c r="O3826" s="3">
        <v>112000000</v>
      </c>
      <c r="P3826" s="1">
        <f>F3826/O3826*100</f>
        <v>2.6785714285714284</v>
      </c>
      <c r="Q3826" s="1">
        <f>D3826/O3826*100</f>
        <v>8.0357142857142865</v>
      </c>
      <c r="R3826" s="1">
        <f>B3826/S3826</f>
        <v>1.3627177777777777</v>
      </c>
      <c r="S3826" s="1">
        <f>($O3826+$O3826*($Q3826-$C$1)/$C$1)/$C3826</f>
        <v>32.200357781753134</v>
      </c>
      <c r="T3826" s="1">
        <f>($O3826+$O3826*($Q3826+T$2-$C$1)/$C$1)/$C3826</f>
        <v>40.21466905187836</v>
      </c>
      <c r="U3826" s="1">
        <f>($O3826+$O3826*($Q3826+U$2-$C$1)/$C$1)/$C3826</f>
        <v>36.20751341681575</v>
      </c>
      <c r="V3826" s="1">
        <f>($O3826+$O3826*($Q3826+V$2-$C$1)/$C$1)/$C3826</f>
        <v>32.200357781753134</v>
      </c>
      <c r="AA3826"/>
      <c r="AB3826"/>
    </row>
    <row r="3827" spans="1:28" hidden="1" x14ac:dyDescent="0.2">
      <c r="A3827" t="s">
        <v>1237</v>
      </c>
      <c r="B3827" s="5">
        <v>64.599999999999994</v>
      </c>
      <c r="C3827" s="2">
        <v>4927728</v>
      </c>
      <c r="D3827" s="2">
        <v>37000000</v>
      </c>
      <c r="E3827" t="s">
        <v>27</v>
      </c>
      <c r="F3827" s="2">
        <v>1.49</v>
      </c>
      <c r="G3827" s="1">
        <f>D3827/$C$3</f>
        <v>0.37204172779798256</v>
      </c>
      <c r="H3827" s="1">
        <f>F3827/$C$3</f>
        <v>1.498222093024308E-8</v>
      </c>
      <c r="I3827" s="1">
        <f>$B$3/G3827</f>
        <v>17.820581683783782</v>
      </c>
      <c r="J3827" s="1">
        <f>$B$3/H3827</f>
        <v>442524511.61073828</v>
      </c>
      <c r="K3827" s="2">
        <v>583000000</v>
      </c>
      <c r="L3827" s="2">
        <v>384000000</v>
      </c>
      <c r="M3827" s="1">
        <f>(K3827-L3827)/C3827</f>
        <v>40.38372247818873</v>
      </c>
      <c r="N3827" s="1">
        <f>B3827/M3827</f>
        <v>1.5996544160804018</v>
      </c>
      <c r="O3827" s="2">
        <v>199000000</v>
      </c>
      <c r="P3827" s="1">
        <f>F3827/O3827*100</f>
        <v>7.4874371859296479E-7</v>
      </c>
      <c r="Q3827" s="1">
        <f>D3827/O3827*100</f>
        <v>18.592964824120603</v>
      </c>
      <c r="R3827" s="1">
        <f>B3827/S3827</f>
        <v>0.86035467243243235</v>
      </c>
      <c r="S3827" s="1">
        <f>($O3827+$O3827*($Q3827-$C$1)/$C$1)/$C3827</f>
        <v>75.085313150401163</v>
      </c>
      <c r="T3827" s="1">
        <f>($O3827+$O3827*($Q3827+T$2-$C$1)/$C$1)/$C3827</f>
        <v>83.162057646038903</v>
      </c>
      <c r="U3827" s="1">
        <f>($O3827+$O3827*($Q3827+U$2-$C$1)/$C$1)/$C3827</f>
        <v>79.123685398220033</v>
      </c>
      <c r="V3827" s="1">
        <f>($O3827+$O3827*($Q3827+V$2-$C$1)/$C$1)/$C3827</f>
        <v>75.085313150401163</v>
      </c>
      <c r="AA3827"/>
      <c r="AB3827"/>
    </row>
    <row r="3828" spans="1:28" hidden="1" x14ac:dyDescent="0.2">
      <c r="A3828" t="s">
        <v>3923</v>
      </c>
      <c r="B3828" s="5">
        <v>22.19</v>
      </c>
      <c r="C3828" s="2">
        <v>191952389</v>
      </c>
      <c r="D3828" s="2">
        <v>279000000</v>
      </c>
      <c r="E3828" t="s">
        <v>27</v>
      </c>
      <c r="F3828" s="2">
        <v>23000000</v>
      </c>
      <c r="G3828" s="1">
        <f>D3828/$C$3</f>
        <v>2.8053957312334359</v>
      </c>
      <c r="H3828" s="1">
        <f>F3828/$C$3</f>
        <v>0.23126918214469186</v>
      </c>
      <c r="I3828" s="1">
        <f>$B$3/G3828</f>
        <v>2.3633029473118281</v>
      </c>
      <c r="J3828" s="1">
        <f>$B$3/H3828</f>
        <v>28.667892273913044</v>
      </c>
      <c r="K3828" s="4">
        <v>6068000000</v>
      </c>
      <c r="L3828" s="4">
        <v>2786000000</v>
      </c>
      <c r="M3828" s="1">
        <f>(K3828-L3828)/C3828</f>
        <v>17.097989856224192</v>
      </c>
      <c r="N3828" s="1">
        <f>B3828/M3828</f>
        <v>1.2978133796191347</v>
      </c>
      <c r="O3828" s="4">
        <v>3282000000</v>
      </c>
      <c r="P3828" s="1">
        <f>F3828/O3828*100</f>
        <v>0.70079219987812302</v>
      </c>
      <c r="Q3828" s="1">
        <f>D3828/O3828*100</f>
        <v>8.5009140767824487</v>
      </c>
      <c r="R3828" s="1">
        <f>B3828/S3828</f>
        <v>1.5266750938745524</v>
      </c>
      <c r="S3828" s="1">
        <f>($O3828+$O3828*($Q3828-$C$1)/$C$1)/$C3828</f>
        <v>14.534854265345974</v>
      </c>
      <c r="T3828" s="1">
        <f>($O3828+$O3828*($Q3828+T$2-$C$1)/$C$1)/$C3828</f>
        <v>17.954452236590811</v>
      </c>
      <c r="U3828" s="1">
        <f>($O3828+$O3828*($Q3828+U$2-$C$1)/$C$1)/$C3828</f>
        <v>16.244653250968394</v>
      </c>
      <c r="V3828" s="1">
        <f>($O3828+$O3828*($Q3828+V$2-$C$1)/$C$1)/$C3828</f>
        <v>14.534854265345974</v>
      </c>
      <c r="AA3828"/>
      <c r="AB3828"/>
    </row>
    <row r="3829" spans="1:28" hidden="1" x14ac:dyDescent="0.2">
      <c r="A3829" t="s">
        <v>3924</v>
      </c>
      <c r="B3829" s="5">
        <v>22.68</v>
      </c>
      <c r="C3829" s="2">
        <v>276235000</v>
      </c>
      <c r="D3829" s="2">
        <v>338000000</v>
      </c>
      <c r="E3829" t="s">
        <v>27</v>
      </c>
      <c r="F3829" s="2">
        <v>64000000</v>
      </c>
      <c r="G3829" s="1">
        <f>D3829/$C$3</f>
        <v>3.3986514593437325</v>
      </c>
      <c r="H3829" s="1">
        <f>F3829/$C$3</f>
        <v>0.64353163727218599</v>
      </c>
      <c r="I3829" s="1">
        <f>$B$3/G3829</f>
        <v>1.9507737346153846</v>
      </c>
      <c r="J3829" s="1">
        <f>$B$3/H3829</f>
        <v>10.302523785937501</v>
      </c>
      <c r="K3829" s="4">
        <v>5721000000</v>
      </c>
      <c r="L3829" s="4">
        <v>4765000000</v>
      </c>
      <c r="M3829" s="1">
        <f>(K3829-L3829)/C3829</f>
        <v>3.4608214020670807</v>
      </c>
      <c r="N3829" s="1">
        <f>B3829/M3829</f>
        <v>6.5533575313807528</v>
      </c>
      <c r="O3829" s="3">
        <v>948000000</v>
      </c>
      <c r="P3829" s="1">
        <f>F3829/O3829*100</f>
        <v>6.7510548523206744</v>
      </c>
      <c r="Q3829" s="1">
        <f>D3829/O3829*100</f>
        <v>35.654008438818565</v>
      </c>
      <c r="R3829" s="1">
        <f>B3829/S3829</f>
        <v>1.8535531952662723</v>
      </c>
      <c r="S3829" s="1">
        <f>($O3829+$O3829*($Q3829-$C$1)/$C$1)/$C3829</f>
        <v>12.235958513584448</v>
      </c>
      <c r="T3829" s="1">
        <f>($O3829+$O3829*($Q3829+T$2-$C$1)/$C$1)/$C3829</f>
        <v>12.922330624287291</v>
      </c>
      <c r="U3829" s="1">
        <f>($O3829+$O3829*($Q3829+U$2-$C$1)/$C$1)/$C3829</f>
        <v>12.57914456893587</v>
      </c>
      <c r="V3829" s="1">
        <f>($O3829+$O3829*($Q3829+V$2-$C$1)/$C$1)/$C3829</f>
        <v>12.235958513584448</v>
      </c>
      <c r="AA3829"/>
      <c r="AB3829"/>
    </row>
    <row r="3830" spans="1:28" hidden="1" x14ac:dyDescent="0.2">
      <c r="A3830" t="s">
        <v>3925</v>
      </c>
      <c r="B3830" s="5">
        <v>4.34</v>
      </c>
      <c r="C3830" s="2">
        <v>21336870</v>
      </c>
      <c r="D3830" s="2">
        <v>8000000</v>
      </c>
      <c r="E3830" t="s">
        <v>27</v>
      </c>
      <c r="F3830" s="2">
        <v>2000000</v>
      </c>
      <c r="G3830" s="1">
        <f>D3830/$C$3</f>
        <v>8.0441454659023248E-2</v>
      </c>
      <c r="H3830" s="1">
        <f>F3830/$C$3</f>
        <v>2.0110363664755812E-2</v>
      </c>
      <c r="I3830" s="1">
        <f>$B$3/G3830</f>
        <v>82.420190287500006</v>
      </c>
      <c r="J3830" s="1">
        <f>$B$3/H3830</f>
        <v>329.68076115000002</v>
      </c>
      <c r="K3830" s="3">
        <v>109000000</v>
      </c>
      <c r="L3830" s="3">
        <v>25000000</v>
      </c>
      <c r="M3830" s="1">
        <f>(K3830-L3830)/C3830</f>
        <v>3.9368473445261651</v>
      </c>
      <c r="N3830" s="1">
        <f>B3830/M3830</f>
        <v>1.1024049499999999</v>
      </c>
      <c r="O3830" s="3">
        <v>84000000</v>
      </c>
      <c r="P3830" s="1">
        <f>F3830/O3830*100</f>
        <v>2.3809523809523809</v>
      </c>
      <c r="Q3830" s="1">
        <f>D3830/O3830*100</f>
        <v>9.5238095238095237</v>
      </c>
      <c r="R3830" s="1">
        <f>B3830/S3830</f>
        <v>1.1575251975</v>
      </c>
      <c r="S3830" s="1">
        <f>($O3830+$O3830*($Q3830-$C$1)/$C$1)/$C3830</f>
        <v>3.7493784233582526</v>
      </c>
      <c r="T3830" s="1">
        <f>($O3830+$O3830*($Q3830+T$2-$C$1)/$C$1)/$C3830</f>
        <v>4.5367478922634854</v>
      </c>
      <c r="U3830" s="1">
        <f>($O3830+$O3830*($Q3830+U$2-$C$1)/$C$1)/$C3830</f>
        <v>4.143063157810869</v>
      </c>
      <c r="V3830" s="1">
        <f>($O3830+$O3830*($Q3830+V$2-$C$1)/$C$1)/$C3830</f>
        <v>3.7493784233582526</v>
      </c>
      <c r="AA3830"/>
      <c r="AB3830"/>
    </row>
    <row r="3831" spans="1:28" hidden="1" x14ac:dyDescent="0.2">
      <c r="A3831" t="s">
        <v>3926</v>
      </c>
      <c r="B3831" s="5">
        <v>3.02</v>
      </c>
      <c r="C3831" s="2">
        <v>14129000</v>
      </c>
      <c r="D3831" s="2">
        <v>-84000000</v>
      </c>
      <c r="E3831" t="s">
        <v>27</v>
      </c>
      <c r="F3831" s="2">
        <v>4000000</v>
      </c>
      <c r="G3831" s="1">
        <f>D3831/$C$3</f>
        <v>-0.84463527391974413</v>
      </c>
      <c r="H3831" s="1">
        <f>F3831/$C$3</f>
        <v>4.0220727329511624E-2</v>
      </c>
      <c r="I3831" s="1">
        <f>$B$3/G3831</f>
        <v>-7.8495419321428574</v>
      </c>
      <c r="J3831" s="1">
        <f>$B$3/H3831</f>
        <v>164.84038057500001</v>
      </c>
      <c r="K3831" s="3">
        <v>192000000</v>
      </c>
      <c r="L3831" s="3">
        <v>171000000</v>
      </c>
      <c r="M3831" s="1">
        <f>(K3831-L3831)/C3831</f>
        <v>1.4863047632528841</v>
      </c>
      <c r="N3831" s="1">
        <f>B3831/M3831</f>
        <v>2.0318847619047622</v>
      </c>
      <c r="O3831" s="3">
        <v>16000000</v>
      </c>
      <c r="P3831" s="1">
        <f>F3831/O3831*100</f>
        <v>25</v>
      </c>
      <c r="Q3831" s="1">
        <f>D3831/O3831*100</f>
        <v>-525</v>
      </c>
      <c r="R3831" s="1">
        <f>B3831/S3831</f>
        <v>-5.0797119047619049E-2</v>
      </c>
      <c r="S3831" s="1">
        <f>($O3831+$O3831*($Q3831-$C$1)/$C$1)/$C3831</f>
        <v>-59.452190530115367</v>
      </c>
      <c r="T3831" s="1">
        <f>($O3831+$O3831*($Q3831+T$2-$C$1)/$C$1)/$C3831</f>
        <v>-59.225705994762542</v>
      </c>
      <c r="U3831" s="1">
        <f>($O3831+$O3831*($Q3831+U$2-$C$1)/$C$1)/$C3831</f>
        <v>-59.338948262438954</v>
      </c>
      <c r="V3831" s="1">
        <f>($O3831+$O3831*($Q3831+V$2-$C$1)/$C$1)/$C3831</f>
        <v>-59.452190530115367</v>
      </c>
      <c r="AA3831"/>
      <c r="AB3831"/>
    </row>
    <row r="3832" spans="1:28" hidden="1" x14ac:dyDescent="0.2">
      <c r="A3832" t="s">
        <v>2295</v>
      </c>
      <c r="B3832" s="5">
        <v>26.89</v>
      </c>
      <c r="C3832" s="2">
        <v>1778277815</v>
      </c>
      <c r="D3832" s="2">
        <v>5548000000</v>
      </c>
      <c r="E3832" t="s">
        <v>61</v>
      </c>
      <c r="F3832" s="2">
        <v>5548000000</v>
      </c>
      <c r="G3832" s="1">
        <f>D3832/$C$3</f>
        <v>55.786148806032628</v>
      </c>
      <c r="H3832" s="1">
        <f>F3832/$C$3</f>
        <v>55.786148806032628</v>
      </c>
      <c r="I3832" s="1">
        <f>$B$3/G3832</f>
        <v>0.1188467055335256</v>
      </c>
      <c r="J3832" s="1">
        <f>$B$3/H3832</f>
        <v>0.1188467055335256</v>
      </c>
      <c r="K3832" s="2">
        <v>20419122000000</v>
      </c>
      <c r="L3832" s="2">
        <v>11853332000000</v>
      </c>
      <c r="M3832" s="1">
        <f>(K3832-L3832)/C3832</f>
        <v>4816.9020204528615</v>
      </c>
      <c r="N3832" s="1">
        <f>B3832/M3832</f>
        <v>5.5824261913203568E-3</v>
      </c>
      <c r="O3832" s="2">
        <v>8267720000000</v>
      </c>
      <c r="P3832" s="1">
        <f>F3832/O3832*100</f>
        <v>6.7104352832461661E-2</v>
      </c>
      <c r="Q3832" s="1">
        <f>D3832/O3832*100</f>
        <v>6.7104352832461661E-2</v>
      </c>
      <c r="R3832" s="1">
        <f>B3832/S3832</f>
        <v>0.86189420413392215</v>
      </c>
      <c r="S3832" s="1">
        <f>($O3832+$O3832*($Q3832-$C$1)/$C$1)/$C3832</f>
        <v>31.198724705453294</v>
      </c>
      <c r="T3832" s="1">
        <f>($O3832+$O3832*($Q3832+T$2-$C$1)/$C$1)/$C3832</f>
        <v>961.05568296706213</v>
      </c>
      <c r="U3832" s="1">
        <f>($O3832+$O3832*($Q3832+U$2-$C$1)/$C$1)/$C3832</f>
        <v>496.12720383625771</v>
      </c>
      <c r="V3832" s="1">
        <f>($O3832+$O3832*($Q3832+V$2-$C$1)/$C$1)/$C3832</f>
        <v>31.198724705453294</v>
      </c>
      <c r="AA3832"/>
      <c r="AB3832"/>
    </row>
    <row r="3833" spans="1:28" hidden="1" x14ac:dyDescent="0.2">
      <c r="A3833" t="s">
        <v>3928</v>
      </c>
      <c r="B3833" s="5">
        <v>2.58</v>
      </c>
      <c r="C3833" s="2">
        <v>2509621</v>
      </c>
      <c r="D3833" s="2">
        <v>-12000000</v>
      </c>
      <c r="E3833" t="s">
        <v>27</v>
      </c>
      <c r="F3833" s="2">
        <v>-12000000</v>
      </c>
      <c r="G3833" s="1">
        <f>D3833/$C$3</f>
        <v>-0.12066218198853489</v>
      </c>
      <c r="H3833" s="1">
        <f>F3833/$C$3</f>
        <v>-0.12066218198853489</v>
      </c>
      <c r="I3833" s="1">
        <f>$B$3/G3833</f>
        <v>-54.946793524999997</v>
      </c>
      <c r="J3833" s="1">
        <f>$B$3/H3833</f>
        <v>-54.946793524999997</v>
      </c>
      <c r="K3833" s="3">
        <v>6000000</v>
      </c>
      <c r="L3833" s="3">
        <v>3000000</v>
      </c>
      <c r="M3833" s="1">
        <f>(K3833-L3833)/C3833</f>
        <v>1.1953996240866649</v>
      </c>
      <c r="N3833" s="1">
        <f>B3833/M3833</f>
        <v>2.1582740600000001</v>
      </c>
      <c r="O3833" s="3">
        <v>4000000</v>
      </c>
      <c r="P3833" s="1">
        <f>F3833/O3833*100</f>
        <v>-300</v>
      </c>
      <c r="Q3833" s="1">
        <f>D3833/O3833*100</f>
        <v>-300</v>
      </c>
      <c r="R3833" s="1">
        <f>B3833/S3833</f>
        <v>-5.39568515E-2</v>
      </c>
      <c r="S3833" s="1">
        <f>($O3833+$O3833*($Q3833-$C$1)/$C$1)/$C3833</f>
        <v>-47.815984963466597</v>
      </c>
      <c r="T3833" s="1">
        <f>($O3833+$O3833*($Q3833+T$2-$C$1)/$C$1)/$C3833</f>
        <v>-47.497211730376819</v>
      </c>
      <c r="U3833" s="1">
        <f>($O3833+$O3833*($Q3833+U$2-$C$1)/$C$1)/$C3833</f>
        <v>-47.656598346921704</v>
      </c>
      <c r="V3833" s="1">
        <f>($O3833+$O3833*($Q3833+V$2-$C$1)/$C$1)/$C3833</f>
        <v>-47.815984963466597</v>
      </c>
      <c r="AA3833"/>
      <c r="AB3833"/>
    </row>
    <row r="3834" spans="1:28" hidden="1" x14ac:dyDescent="0.2">
      <c r="A3834" t="s">
        <v>3929</v>
      </c>
      <c r="B3834" s="5">
        <v>11.07</v>
      </c>
      <c r="C3834" s="2">
        <v>20657000</v>
      </c>
      <c r="D3834" s="2">
        <v>-16000000</v>
      </c>
      <c r="E3834" t="s">
        <v>27</v>
      </c>
      <c r="F3834" s="2">
        <v>-2000000</v>
      </c>
      <c r="G3834" s="1">
        <f>D3834/$C$3</f>
        <v>-0.1608829093180465</v>
      </c>
      <c r="H3834" s="1">
        <f>F3834/$C$3</f>
        <v>-2.0110363664755812E-2</v>
      </c>
      <c r="I3834" s="1">
        <f>$B$3/G3834</f>
        <v>-41.210095143750003</v>
      </c>
      <c r="J3834" s="1">
        <f>$B$3/H3834</f>
        <v>-329.68076115000002</v>
      </c>
      <c r="K3834" s="3">
        <v>131000000</v>
      </c>
      <c r="L3834" s="3">
        <v>8000000</v>
      </c>
      <c r="M3834" s="1">
        <f>(K3834-L3834)/C3834</f>
        <v>5.9543980248826065</v>
      </c>
      <c r="N3834" s="1">
        <f>B3834/M3834</f>
        <v>1.8591299999999999</v>
      </c>
      <c r="O3834" s="3">
        <v>123000000</v>
      </c>
      <c r="P3834" s="1">
        <f>F3834/O3834*100</f>
        <v>-1.6260162601626018</v>
      </c>
      <c r="Q3834" s="1">
        <f>D3834/O3834*100</f>
        <v>-13.008130081300814</v>
      </c>
      <c r="R3834" s="1">
        <f>B3834/S3834</f>
        <v>-1.4292061874999999</v>
      </c>
      <c r="S3834" s="1">
        <f>($O3834+$O3834*($Q3834-$C$1)/$C$1)/$C3834</f>
        <v>-7.7455584063513578</v>
      </c>
      <c r="T3834" s="1">
        <f>($O3834+$O3834*($Q3834+T$2-$C$1)/$C$1)/$C3834</f>
        <v>-6.5546788013748367</v>
      </c>
      <c r="U3834" s="1">
        <f>($O3834+$O3834*($Q3834+U$2-$C$1)/$C$1)/$C3834</f>
        <v>-7.1501186038630973</v>
      </c>
      <c r="V3834" s="1">
        <f>($O3834+$O3834*($Q3834+V$2-$C$1)/$C$1)/$C3834</f>
        <v>-7.7455584063513578</v>
      </c>
      <c r="AA3834"/>
      <c r="AB3834"/>
    </row>
    <row r="3835" spans="1:28" hidden="1" x14ac:dyDescent="0.2">
      <c r="A3835" t="s">
        <v>3930</v>
      </c>
      <c r="B3835" s="5">
        <v>45.26</v>
      </c>
      <c r="C3835" s="2">
        <v>36111000</v>
      </c>
      <c r="D3835" s="2">
        <v>12000000</v>
      </c>
      <c r="E3835" t="s">
        <v>27</v>
      </c>
      <c r="F3835" s="2">
        <v>5000000</v>
      </c>
      <c r="G3835" s="1">
        <f>D3835/$C$3</f>
        <v>0.12066218198853489</v>
      </c>
      <c r="H3835" s="1">
        <f>F3835/$C$3</f>
        <v>5.027590916188953E-2</v>
      </c>
      <c r="I3835" s="1">
        <f>$B$3/G3835</f>
        <v>54.946793524999997</v>
      </c>
      <c r="J3835" s="1">
        <f>$B$3/H3835</f>
        <v>131.87230446000001</v>
      </c>
      <c r="K3835" s="4">
        <v>1637000000</v>
      </c>
      <c r="L3835" s="3">
        <v>792000000</v>
      </c>
      <c r="M3835" s="1">
        <f>(K3835-L3835)/C3835</f>
        <v>23.400072000221538</v>
      </c>
      <c r="N3835" s="1">
        <f>B3835/M3835</f>
        <v>1.9341820828402367</v>
      </c>
      <c r="O3835" s="3">
        <v>844000000</v>
      </c>
      <c r="P3835" s="1">
        <f>F3835/O3835*100</f>
        <v>0.59241706161137442</v>
      </c>
      <c r="Q3835" s="1">
        <f>D3835/O3835*100</f>
        <v>1.4218009478672986</v>
      </c>
      <c r="R3835" s="1">
        <f>B3835/S3835</f>
        <v>13.6198655</v>
      </c>
      <c r="S3835" s="1">
        <f>($O3835+$O3835*($Q3835-$C$1)/$C$1)/$C3835</f>
        <v>3.3230871479604551</v>
      </c>
      <c r="T3835" s="1">
        <f>($O3835+$O3835*($Q3835+T$2-$C$1)/$C$1)/$C3835</f>
        <v>7.997563069424829</v>
      </c>
      <c r="U3835" s="1">
        <f>($O3835+$O3835*($Q3835+U$2-$C$1)/$C$1)/$C3835</f>
        <v>5.6603251086926418</v>
      </c>
      <c r="V3835" s="1">
        <f>($O3835+$O3835*($Q3835+V$2-$C$1)/$C$1)/$C3835</f>
        <v>3.3230871479604551</v>
      </c>
      <c r="AA3835"/>
      <c r="AB3835"/>
    </row>
    <row r="3836" spans="1:28" hidden="1" x14ac:dyDescent="0.2">
      <c r="A3836" t="s">
        <v>3931</v>
      </c>
      <c r="B3836" s="5">
        <v>94.11</v>
      </c>
      <c r="C3836" s="2">
        <v>15360908</v>
      </c>
      <c r="D3836" s="2">
        <v>83000000</v>
      </c>
      <c r="E3836" t="s">
        <v>27</v>
      </c>
      <c r="F3836" s="2">
        <v>16000000</v>
      </c>
      <c r="G3836" s="1">
        <f>D3836/$C$3</f>
        <v>0.83458009208736628</v>
      </c>
      <c r="H3836" s="1">
        <f>F3836/$C$3</f>
        <v>0.1608829093180465</v>
      </c>
      <c r="I3836" s="1">
        <f>$B$3/G3836</f>
        <v>7.9441147265060241</v>
      </c>
      <c r="J3836" s="1">
        <f>$B$3/H3836</f>
        <v>41.210095143750003</v>
      </c>
      <c r="K3836" s="4">
        <v>2034000000</v>
      </c>
      <c r="L3836" s="4">
        <v>1242000000</v>
      </c>
      <c r="M3836" s="1">
        <f>(K3836-L3836)/C3836</f>
        <v>51.559452084473129</v>
      </c>
      <c r="N3836" s="1">
        <f>B3836/M3836</f>
        <v>1.8252715301515152</v>
      </c>
      <c r="O3836" s="3">
        <v>792000000</v>
      </c>
      <c r="P3836" s="1">
        <f>F3836/O3836*100</f>
        <v>2.0202020202020203</v>
      </c>
      <c r="Q3836" s="1">
        <f>D3836/O3836*100</f>
        <v>10.479797979797979</v>
      </c>
      <c r="R3836" s="1">
        <f>B3836/S3836</f>
        <v>1.7417048817831324</v>
      </c>
      <c r="S3836" s="1">
        <f>($O3836+$O3836*($Q3836-$C$1)/$C$1)/$C3836</f>
        <v>54.033264179435228</v>
      </c>
      <c r="T3836" s="1">
        <f>($O3836+$O3836*($Q3836+T$2-$C$1)/$C$1)/$C3836</f>
        <v>64.345154596329849</v>
      </c>
      <c r="U3836" s="1">
        <f>($O3836+$O3836*($Q3836+U$2-$C$1)/$C$1)/$C3836</f>
        <v>59.189209387882542</v>
      </c>
      <c r="V3836" s="1">
        <f>($O3836+$O3836*($Q3836+V$2-$C$1)/$C$1)/$C3836</f>
        <v>54.033264179435228</v>
      </c>
      <c r="AA3836"/>
      <c r="AB3836"/>
    </row>
    <row r="3837" spans="1:28" hidden="1" x14ac:dyDescent="0.2">
      <c r="A3837" t="s">
        <v>3932</v>
      </c>
      <c r="B3837" s="5">
        <v>68.02</v>
      </c>
      <c r="C3837" s="2">
        <v>51704687</v>
      </c>
      <c r="D3837" s="2">
        <v>-373000000</v>
      </c>
      <c r="E3837" t="s">
        <v>27</v>
      </c>
      <c r="F3837" s="2">
        <v>-180000000</v>
      </c>
      <c r="G3837" s="1">
        <f>D3837/$C$3</f>
        <v>-3.7505828234769591</v>
      </c>
      <c r="H3837" s="1">
        <f>F3837/$C$3</f>
        <v>-1.8099327298280232</v>
      </c>
      <c r="I3837" s="1">
        <f>$B$3/G3837</f>
        <v>-1.7677252608579088</v>
      </c>
      <c r="J3837" s="1">
        <f>$B$3/H3837</f>
        <v>-3.6631195683333333</v>
      </c>
      <c r="K3837" s="4">
        <v>1204000000</v>
      </c>
      <c r="L3837" s="3">
        <v>123000000</v>
      </c>
      <c r="M3837" s="1">
        <f>(K3837-L3837)/C3837</f>
        <v>20.907195512081913</v>
      </c>
      <c r="N3837" s="1">
        <f>B3837/M3837</f>
        <v>3.253425355911193</v>
      </c>
      <c r="O3837" s="4">
        <v>1081000000</v>
      </c>
      <c r="P3837" s="1">
        <f>F3837/O3837*100</f>
        <v>-16.651248843663275</v>
      </c>
      <c r="Q3837" s="1">
        <f>D3837/O3837*100</f>
        <v>-34.505087881591116</v>
      </c>
      <c r="R3837" s="1">
        <f>B3837/S3837</f>
        <v>-0.94288279081501336</v>
      </c>
      <c r="S3837" s="1">
        <f>($O3837+$O3837*($Q3837-$C$1)/$C$1)/$C3837</f>
        <v>-72.140461850199387</v>
      </c>
      <c r="T3837" s="1">
        <f>($O3837+$O3837*($Q3837+T$2-$C$1)/$C$1)/$C3837</f>
        <v>-67.959022747782996</v>
      </c>
      <c r="U3837" s="1">
        <f>($O3837+$O3837*($Q3837+U$2-$C$1)/$C$1)/$C3837</f>
        <v>-70.049742298991191</v>
      </c>
      <c r="V3837" s="1">
        <f>($O3837+$O3837*($Q3837+V$2-$C$1)/$C$1)/$C3837</f>
        <v>-72.140461850199387</v>
      </c>
      <c r="AA3837"/>
      <c r="AB3837"/>
    </row>
    <row r="3838" spans="1:28" hidden="1" x14ac:dyDescent="0.2">
      <c r="A3838" t="s">
        <v>3933</v>
      </c>
      <c r="B3838" s="5">
        <v>31</v>
      </c>
      <c r="C3838" s="2">
        <v>5834000</v>
      </c>
      <c r="D3838" s="2">
        <v>14000000</v>
      </c>
      <c r="E3838" t="s">
        <v>27</v>
      </c>
      <c r="F3838" s="2">
        <v>3000000</v>
      </c>
      <c r="G3838" s="1">
        <f>D3838/$C$3</f>
        <v>0.1407725456532907</v>
      </c>
      <c r="H3838" s="1">
        <f>F3838/$C$3</f>
        <v>3.0165545497133722E-2</v>
      </c>
      <c r="I3838" s="1">
        <f>$B$3/G3838</f>
        <v>47.097251592857141</v>
      </c>
      <c r="J3838" s="1">
        <f>$B$3/H3838</f>
        <v>219.78717409999999</v>
      </c>
      <c r="K3838" s="3">
        <v>249000000</v>
      </c>
      <c r="L3838" s="3">
        <v>59000000</v>
      </c>
      <c r="M3838" s="1">
        <f>(K3838-L3838)/C3838</f>
        <v>32.567706547823107</v>
      </c>
      <c r="N3838" s="1">
        <f>B3838/M3838</f>
        <v>0.95186315789473686</v>
      </c>
      <c r="O3838" s="3">
        <v>190000000</v>
      </c>
      <c r="P3838" s="1">
        <f>F3838/O3838*100</f>
        <v>1.5789473684210527</v>
      </c>
      <c r="Q3838" s="1">
        <f>D3838/O3838*100</f>
        <v>7.3684210526315779</v>
      </c>
      <c r="R3838" s="1">
        <f>B3838/S3838</f>
        <v>1.2918142857142856</v>
      </c>
      <c r="S3838" s="1">
        <f>($O3838+$O3838*($Q3838-$C$1)/$C$1)/$C3838</f>
        <v>23.997257456290711</v>
      </c>
      <c r="T3838" s="1">
        <f>($O3838+$O3838*($Q3838+T$2-$C$1)/$C$1)/$C3838</f>
        <v>30.510798765855331</v>
      </c>
      <c r="U3838" s="1">
        <f>($O3838+$O3838*($Q3838+U$2-$C$1)/$C$1)/$C3838</f>
        <v>27.254028111073019</v>
      </c>
      <c r="V3838" s="1">
        <f>($O3838+$O3838*($Q3838+V$2-$C$1)/$C$1)/$C3838</f>
        <v>23.997257456290711</v>
      </c>
      <c r="AA3838"/>
      <c r="AB3838"/>
    </row>
    <row r="3839" spans="1:28" hidden="1" x14ac:dyDescent="0.2">
      <c r="A3839" t="s">
        <v>3934</v>
      </c>
      <c r="B3839" s="5">
        <v>92.92</v>
      </c>
      <c r="C3839" s="2">
        <v>26460000</v>
      </c>
      <c r="D3839" s="2">
        <v>105000000</v>
      </c>
      <c r="E3839" t="s">
        <v>27</v>
      </c>
      <c r="F3839" s="2">
        <v>33000000</v>
      </c>
      <c r="G3839" s="1">
        <f>D3839/$C$3</f>
        <v>1.0557940923996803</v>
      </c>
      <c r="H3839" s="1">
        <f>F3839/$C$3</f>
        <v>0.33182100046847091</v>
      </c>
      <c r="I3839" s="1">
        <f>$B$3/G3839</f>
        <v>6.2796335457142858</v>
      </c>
      <c r="J3839" s="1">
        <f>$B$3/H3839</f>
        <v>19.98065219090909</v>
      </c>
      <c r="K3839" s="4">
        <v>1422000000</v>
      </c>
      <c r="L3839" s="3">
        <v>630000000</v>
      </c>
      <c r="M3839" s="1">
        <f>(K3839-L3839)/C3839</f>
        <v>29.931972789115648</v>
      </c>
      <c r="N3839" s="1">
        <f>B3839/M3839</f>
        <v>3.1043727272727271</v>
      </c>
      <c r="O3839" s="3">
        <v>792000000</v>
      </c>
      <c r="P3839" s="1">
        <f>F3839/O3839*100</f>
        <v>4.1666666666666661</v>
      </c>
      <c r="Q3839" s="1">
        <f>D3839/O3839*100</f>
        <v>13.257575757575758</v>
      </c>
      <c r="R3839" s="1">
        <f>B3839/S3839</f>
        <v>2.3415840000000001</v>
      </c>
      <c r="S3839" s="1">
        <f>($O3839+$O3839*($Q3839-$C$1)/$C$1)/$C3839</f>
        <v>39.682539682539684</v>
      </c>
      <c r="T3839" s="1">
        <f>($O3839+$O3839*($Q3839+T$2-$C$1)/$C$1)/$C3839</f>
        <v>45.668934240362809</v>
      </c>
      <c r="U3839" s="1">
        <f>($O3839+$O3839*($Q3839+U$2-$C$1)/$C$1)/$C3839</f>
        <v>42.67573696145125</v>
      </c>
      <c r="V3839" s="1">
        <f>($O3839+$O3839*($Q3839+V$2-$C$1)/$C$1)/$C3839</f>
        <v>39.682539682539684</v>
      </c>
      <c r="AA3839"/>
      <c r="AB3839"/>
    </row>
    <row r="3840" spans="1:28" hidden="1" x14ac:dyDescent="0.2">
      <c r="A3840" t="s">
        <v>3935</v>
      </c>
      <c r="B3840" s="5">
        <v>25.58</v>
      </c>
      <c r="C3840" s="2">
        <v>90808000</v>
      </c>
      <c r="D3840" s="2">
        <v>4000000</v>
      </c>
      <c r="E3840" t="s">
        <v>27</v>
      </c>
      <c r="F3840" s="2">
        <v>4000000</v>
      </c>
      <c r="G3840" s="1">
        <f>D3840/$C$3</f>
        <v>4.0220727329511624E-2</v>
      </c>
      <c r="H3840" s="1">
        <f>F3840/$C$3</f>
        <v>4.0220727329511624E-2</v>
      </c>
      <c r="I3840" s="1">
        <f>$B$3/G3840</f>
        <v>164.84038057500001</v>
      </c>
      <c r="J3840" s="1">
        <f>$B$3/H3840</f>
        <v>164.84038057500001</v>
      </c>
      <c r="K3840" s="3">
        <v>935000000</v>
      </c>
      <c r="L3840" s="3">
        <v>514000000</v>
      </c>
      <c r="M3840" s="1">
        <f>(K3840-L3840)/C3840</f>
        <v>4.6361554048101485</v>
      </c>
      <c r="N3840" s="1">
        <f>B3840/M3840</f>
        <v>5.5175027078384797</v>
      </c>
      <c r="O3840" s="3">
        <v>421000000</v>
      </c>
      <c r="P3840" s="1">
        <f>F3840/O3840*100</f>
        <v>0.95011876484560576</v>
      </c>
      <c r="Q3840" s="1">
        <f>D3840/O3840*100</f>
        <v>0.95011876484560576</v>
      </c>
      <c r="R3840" s="1">
        <f>B3840/S3840</f>
        <v>58.071715999999995</v>
      </c>
      <c r="S3840" s="1">
        <f>($O3840+$O3840*($Q3840-$C$1)/$C$1)/$C3840</f>
        <v>0.44048982468504977</v>
      </c>
      <c r="T3840" s="1">
        <f>($O3840+$O3840*($Q3840+T$2-$C$1)/$C$1)/$C3840</f>
        <v>1.3677209056470796</v>
      </c>
      <c r="U3840" s="1">
        <f>($O3840+$O3840*($Q3840+U$2-$C$1)/$C$1)/$C3840</f>
        <v>0.90410536516606466</v>
      </c>
      <c r="V3840" s="1">
        <f>($O3840+$O3840*($Q3840+V$2-$C$1)/$C$1)/$C3840</f>
        <v>0.44048982468504977</v>
      </c>
      <c r="AA3840"/>
      <c r="AB3840"/>
    </row>
    <row r="3841" spans="1:28" hidden="1" x14ac:dyDescent="0.2">
      <c r="A3841" t="s">
        <v>3936</v>
      </c>
      <c r="B3841" s="5">
        <v>2.73</v>
      </c>
      <c r="C3841" s="2">
        <v>3605913</v>
      </c>
      <c r="D3841" s="2">
        <v>-22000000</v>
      </c>
      <c r="E3841" t="s">
        <v>27</v>
      </c>
      <c r="F3841" s="2">
        <v>-3000000</v>
      </c>
      <c r="G3841" s="1">
        <f>D3841/$C$3</f>
        <v>-0.22121400031231395</v>
      </c>
      <c r="H3841" s="1">
        <f>F3841/$C$3</f>
        <v>-3.0165545497133722E-2</v>
      </c>
      <c r="I3841" s="1">
        <f>$B$3/G3841</f>
        <v>-29.970978286363636</v>
      </c>
      <c r="J3841" s="1">
        <f>$B$3/H3841</f>
        <v>-219.78717409999999</v>
      </c>
      <c r="K3841" s="3">
        <v>14000000</v>
      </c>
      <c r="L3841" s="3">
        <v>5000000</v>
      </c>
      <c r="M3841" s="1">
        <f>(K3841-L3841)/C3841</f>
        <v>2.4959004834559235</v>
      </c>
      <c r="N3841" s="1">
        <f>B3841/M3841</f>
        <v>1.0937936100000001</v>
      </c>
      <c r="O3841" s="3">
        <v>10000000</v>
      </c>
      <c r="P3841" s="1">
        <f>F3841/O3841*100</f>
        <v>-30</v>
      </c>
      <c r="Q3841" s="1">
        <f>D3841/O3841*100</f>
        <v>-220.00000000000003</v>
      </c>
      <c r="R3841" s="1">
        <f>B3841/S3841</f>
        <v>-4.4746102227272717E-2</v>
      </c>
      <c r="S3841" s="1">
        <f>($O3841+$O3841*($Q3841-$C$1)/$C$1)/$C3841</f>
        <v>-61.010900706700369</v>
      </c>
      <c r="T3841" s="1">
        <f>($O3841+$O3841*($Q3841+T$2-$C$1)/$C$1)/$C3841</f>
        <v>-60.456256154821276</v>
      </c>
      <c r="U3841" s="1">
        <f>($O3841+$O3841*($Q3841+U$2-$C$1)/$C$1)/$C3841</f>
        <v>-60.733578430760822</v>
      </c>
      <c r="V3841" s="1">
        <f>($O3841+$O3841*($Q3841+V$2-$C$1)/$C$1)/$C3841</f>
        <v>-61.010900706700369</v>
      </c>
      <c r="AA3841"/>
      <c r="AB3841"/>
    </row>
    <row r="3842" spans="1:28" hidden="1" x14ac:dyDescent="0.2">
      <c r="A3842" t="s">
        <v>3937</v>
      </c>
      <c r="B3842" s="5">
        <v>1.48</v>
      </c>
      <c r="C3842" s="2">
        <v>26616696</v>
      </c>
      <c r="D3842" s="2">
        <v>-3000000</v>
      </c>
      <c r="E3842" t="s">
        <v>27</v>
      </c>
      <c r="F3842" s="2">
        <v>-20000000</v>
      </c>
      <c r="G3842" s="1">
        <f>D3842/$C$3</f>
        <v>-3.0165545497133722E-2</v>
      </c>
      <c r="H3842" s="1">
        <f>F3842/$C$3</f>
        <v>-0.20110363664755812</v>
      </c>
      <c r="I3842" s="1">
        <f>$B$3/G3842</f>
        <v>-219.78717409999999</v>
      </c>
      <c r="J3842" s="1">
        <f>$B$3/H3842</f>
        <v>-32.968076115000002</v>
      </c>
      <c r="K3842" s="3">
        <v>586000000</v>
      </c>
      <c r="L3842" s="3">
        <v>392000000</v>
      </c>
      <c r="M3842" s="1">
        <f>(K3842-L3842)/C3842</f>
        <v>7.2886582166321467</v>
      </c>
      <c r="N3842" s="1">
        <f>B3842/M3842</f>
        <v>0.20305520659793816</v>
      </c>
      <c r="O3842" s="3">
        <v>195000000</v>
      </c>
      <c r="P3842" s="1">
        <f>F3842/O3842*100</f>
        <v>-10.256410256410255</v>
      </c>
      <c r="Q3842" s="1">
        <f>D3842/O3842*100</f>
        <v>-1.5384615384615385</v>
      </c>
      <c r="R3842" s="1">
        <f>B3842/S3842</f>
        <v>-1.3130903359999999</v>
      </c>
      <c r="S3842" s="1">
        <f>($O3842+$O3842*($Q3842-$C$1)/$C$1)/$C3842</f>
        <v>-1.1271120953554867</v>
      </c>
      <c r="T3842" s="1">
        <f>($O3842+$O3842*($Q3842+T$2-$C$1)/$C$1)/$C3842</f>
        <v>0.33813362860664598</v>
      </c>
      <c r="U3842" s="1">
        <f>($O3842+$O3842*($Q3842+U$2-$C$1)/$C$1)/$C3842</f>
        <v>-0.39448923337442032</v>
      </c>
      <c r="V3842" s="1">
        <f>($O3842+$O3842*($Q3842+V$2-$C$1)/$C$1)/$C3842</f>
        <v>-1.1271120953554867</v>
      </c>
      <c r="AA3842"/>
      <c r="AB3842"/>
    </row>
    <row r="3843" spans="1:28" hidden="1" x14ac:dyDescent="0.2">
      <c r="A3843" t="s">
        <v>3938</v>
      </c>
      <c r="B3843" s="5">
        <v>182.11</v>
      </c>
      <c r="C3843" s="2">
        <v>879000000</v>
      </c>
      <c r="D3843" s="2">
        <v>1110000000</v>
      </c>
      <c r="E3843" t="s">
        <v>275</v>
      </c>
      <c r="F3843" s="2">
        <v>-109000000</v>
      </c>
      <c r="G3843" s="1">
        <f>D3843/$C$3</f>
        <v>11.161251833939476</v>
      </c>
      <c r="H3843" s="1">
        <f>F3843/$C$3</f>
        <v>-1.0960148197291919</v>
      </c>
      <c r="I3843" s="1">
        <f>$B$3/G3843</f>
        <v>0.59401938945945953</v>
      </c>
      <c r="J3843" s="1">
        <f>$B$3/H3843</f>
        <v>-6.049188277981651</v>
      </c>
      <c r="K3843" s="4">
        <v>49942000000</v>
      </c>
      <c r="L3843" s="4">
        <v>16663000000</v>
      </c>
      <c r="M3843" s="1">
        <f>(K3843-L3843)/C3843</f>
        <v>37.860068259385663</v>
      </c>
      <c r="N3843" s="1">
        <f>B3843/M3843</f>
        <v>4.8100811322455606</v>
      </c>
      <c r="O3843" s="4">
        <v>33279000000</v>
      </c>
      <c r="P3843" s="1">
        <f>F3843/O3843*100</f>
        <v>-0.32753388022476637</v>
      </c>
      <c r="Q3843" s="1">
        <f>D3843/O3843*100</f>
        <v>3.3354367619219323</v>
      </c>
      <c r="R3843" s="1">
        <f>B3843/S3843</f>
        <v>14.42114324324325</v>
      </c>
      <c r="S3843" s="1">
        <f>($O3843+$O3843*($Q3843-$C$1)/$C$1)/$C3843</f>
        <v>12.627986348122862</v>
      </c>
      <c r="T3843" s="1">
        <f>($O3843+$O3843*($Q3843+T$2-$C$1)/$C$1)/$C3843</f>
        <v>20.199999999999996</v>
      </c>
      <c r="U3843" s="1">
        <f>($O3843+$O3843*($Q3843+U$2-$C$1)/$C$1)/$C3843</f>
        <v>16.413993174061428</v>
      </c>
      <c r="V3843" s="1">
        <f>($O3843+$O3843*($Q3843+V$2-$C$1)/$C$1)/$C3843</f>
        <v>12.627986348122862</v>
      </c>
      <c r="AA3843"/>
      <c r="AB3843"/>
    </row>
    <row r="3844" spans="1:28" hidden="1" x14ac:dyDescent="0.2">
      <c r="A3844" t="s">
        <v>4302</v>
      </c>
      <c r="B3844" s="5">
        <v>12.48</v>
      </c>
      <c r="C3844" s="2">
        <v>8994851</v>
      </c>
      <c r="D3844" s="2">
        <v>13000000</v>
      </c>
      <c r="E3844" t="s">
        <v>27</v>
      </c>
      <c r="F3844" s="2">
        <v>-0.95</v>
      </c>
      <c r="G3844" s="1">
        <f>D3844/$C$3</f>
        <v>0.13071736382091279</v>
      </c>
      <c r="H3844" s="1">
        <f>F3844/$C$3</f>
        <v>-9.5524227407590112E-9</v>
      </c>
      <c r="I3844" s="1">
        <f>$B$3/G3844</f>
        <v>50.720117100000003</v>
      </c>
      <c r="J3844" s="1">
        <f>$B$3/H3844</f>
        <v>-694064760.31578946</v>
      </c>
      <c r="K3844" s="2">
        <v>272000000</v>
      </c>
      <c r="L3844" s="2">
        <v>165000000</v>
      </c>
      <c r="M3844" s="1">
        <f>(K3844-L3844)/C3844</f>
        <v>11.895694547914134</v>
      </c>
      <c r="N3844" s="1">
        <f>B3844/M3844</f>
        <v>1.049119069906542</v>
      </c>
      <c r="O3844" s="2">
        <v>107000000</v>
      </c>
      <c r="P3844" s="1">
        <f>F3844/O3844*100</f>
        <v>-8.8785046728971957E-7</v>
      </c>
      <c r="Q3844" s="1">
        <f>D3844/O3844*100</f>
        <v>12.149532710280374</v>
      </c>
      <c r="R3844" s="1">
        <f>B3844/S3844</f>
        <v>0.86350569600000004</v>
      </c>
      <c r="S3844" s="1">
        <f>($O3844+$O3844*($Q3844-$C$1)/$C$1)/$C3844</f>
        <v>14.452713002138667</v>
      </c>
      <c r="T3844" s="1">
        <f>($O3844+$O3844*($Q3844+T$2-$C$1)/$C$1)/$C3844</f>
        <v>16.831851911721493</v>
      </c>
      <c r="U3844" s="1">
        <f>($O3844+$O3844*($Q3844+U$2-$C$1)/$C$1)/$C3844</f>
        <v>15.642282456930081</v>
      </c>
      <c r="V3844" s="1">
        <f>($O3844+$O3844*($Q3844+V$2-$C$1)/$C$1)/$C3844</f>
        <v>14.452713002138667</v>
      </c>
      <c r="AA3844"/>
      <c r="AB3844"/>
    </row>
    <row r="3845" spans="1:28" hidden="1" x14ac:dyDescent="0.2">
      <c r="A3845" t="s">
        <v>3940</v>
      </c>
      <c r="B3845" s="5">
        <v>151.09</v>
      </c>
      <c r="C3845" s="2">
        <v>22152741</v>
      </c>
      <c r="D3845" s="2">
        <v>53000000</v>
      </c>
      <c r="E3845" t="s">
        <v>80</v>
      </c>
      <c r="F3845" s="2">
        <v>-23000000</v>
      </c>
      <c r="G3845" s="1">
        <f>D3845/$C$3</f>
        <v>0.53292463711602911</v>
      </c>
      <c r="H3845" s="1">
        <f>F3845/$C$3</f>
        <v>-0.23126918214469186</v>
      </c>
      <c r="I3845" s="1">
        <f>$B$3/G3845</f>
        <v>12.44078343962264</v>
      </c>
      <c r="J3845" s="1">
        <f>$B$3/H3845</f>
        <v>-28.667892273913044</v>
      </c>
      <c r="K3845" s="4">
        <v>1774000000</v>
      </c>
      <c r="L3845" s="3">
        <v>356000000</v>
      </c>
      <c r="M3845" s="1">
        <f>(K3845-L3845)/C3845</f>
        <v>64.010137616830349</v>
      </c>
      <c r="N3845" s="1">
        <f>B3845/M3845</f>
        <v>2.3604073608533147</v>
      </c>
      <c r="O3845" s="4">
        <v>1418000000</v>
      </c>
      <c r="P3845" s="1">
        <f>F3845/O3845*100</f>
        <v>-1.622002820874471</v>
      </c>
      <c r="Q3845" s="1">
        <f>D3845/O3845*100</f>
        <v>3.7376586741889986</v>
      </c>
      <c r="R3845" s="1">
        <f>B3845/S3845</f>
        <v>6.3152030899811322</v>
      </c>
      <c r="S3845" s="1">
        <f>($O3845+$O3845*($Q3845-$C$1)/$C$1)/$C3845</f>
        <v>23.924804609957746</v>
      </c>
      <c r="T3845" s="1">
        <f>($O3845+$O3845*($Q3845+T$2-$C$1)/$C$1)/$C3845</f>
        <v>36.726832133323818</v>
      </c>
      <c r="U3845" s="1">
        <f>($O3845+$O3845*($Q3845+U$2-$C$1)/$C$1)/$C3845</f>
        <v>30.325818371640782</v>
      </c>
      <c r="V3845" s="1">
        <f>($O3845+$O3845*($Q3845+V$2-$C$1)/$C$1)/$C3845</f>
        <v>23.924804609957746</v>
      </c>
      <c r="AA3845"/>
      <c r="AB3845"/>
    </row>
    <row r="3846" spans="1:28" hidden="1" x14ac:dyDescent="0.2">
      <c r="A3846" t="s">
        <v>3941</v>
      </c>
      <c r="B3846" s="5">
        <v>2.86</v>
      </c>
      <c r="C3846" s="2">
        <v>35491000</v>
      </c>
      <c r="D3846" s="2">
        <v>-9000000</v>
      </c>
      <c r="E3846" t="s">
        <v>27</v>
      </c>
      <c r="F3846" s="2">
        <v>-182000000</v>
      </c>
      <c r="G3846" s="1">
        <f>D3846/$C$3</f>
        <v>-9.0496636491401161E-2</v>
      </c>
      <c r="H3846" s="1">
        <f>F3846/$C$3</f>
        <v>-1.8300430934927789</v>
      </c>
      <c r="I3846" s="1">
        <f>$B$3/G3846</f>
        <v>-73.262391366666662</v>
      </c>
      <c r="J3846" s="1">
        <f>$B$3/H3846</f>
        <v>-3.622865507142857</v>
      </c>
      <c r="K3846" s="3">
        <v>860000000</v>
      </c>
      <c r="L3846" s="3">
        <v>209000000</v>
      </c>
      <c r="M3846" s="1">
        <f>(K3846-L3846)/C3846</f>
        <v>18.342678425516329</v>
      </c>
      <c r="N3846" s="1">
        <f>B3846/M3846</f>
        <v>0.15592052227342548</v>
      </c>
      <c r="O3846" s="3">
        <v>651000000</v>
      </c>
      <c r="P3846" s="1">
        <f>F3846/O3846*100</f>
        <v>-27.956989247311824</v>
      </c>
      <c r="Q3846" s="1">
        <f>D3846/O3846*100</f>
        <v>-1.3824884792626728</v>
      </c>
      <c r="R3846" s="1">
        <f>B3846/S3846</f>
        <v>-1.1278251111111111</v>
      </c>
      <c r="S3846" s="1">
        <f>($O3846+$O3846*($Q3846-$C$1)/$C$1)/$C3846</f>
        <v>-2.5358541602096305</v>
      </c>
      <c r="T3846" s="1">
        <f>($O3846+$O3846*($Q3846+T$2-$C$1)/$C$1)/$C3846</f>
        <v>1.132681524893635</v>
      </c>
      <c r="U3846" s="1">
        <f>($O3846+$O3846*($Q3846+U$2-$C$1)/$C$1)/$C3846</f>
        <v>-0.70158631765799784</v>
      </c>
      <c r="V3846" s="1">
        <f>($O3846+$O3846*($Q3846+V$2-$C$1)/$C$1)/$C3846</f>
        <v>-2.5358541602096305</v>
      </c>
      <c r="AA3846"/>
      <c r="AB3846"/>
    </row>
    <row r="3847" spans="1:28" hidden="1" x14ac:dyDescent="0.2">
      <c r="A3847" t="s">
        <v>3942</v>
      </c>
      <c r="B3847" s="5">
        <v>6.98</v>
      </c>
      <c r="C3847" s="2">
        <v>190985786</v>
      </c>
      <c r="D3847" s="2">
        <v>6000000</v>
      </c>
      <c r="E3847" t="s">
        <v>27</v>
      </c>
      <c r="F3847" s="2">
        <v>6000000</v>
      </c>
      <c r="G3847" s="1">
        <f>D3847/$C$3</f>
        <v>6.0331090994267443E-2</v>
      </c>
      <c r="H3847" s="1">
        <f>F3847/$C$3</f>
        <v>6.0331090994267443E-2</v>
      </c>
      <c r="I3847" s="1">
        <f>$B$3/G3847</f>
        <v>109.89358704999999</v>
      </c>
      <c r="J3847" s="1">
        <f>$B$3/H3847</f>
        <v>109.89358704999999</v>
      </c>
      <c r="K3847" s="3">
        <v>589000000</v>
      </c>
      <c r="L3847" s="3">
        <v>5000000</v>
      </c>
      <c r="M3847" s="1">
        <f>(K3847-L3847)/C3847</f>
        <v>3.0578191824181093</v>
      </c>
      <c r="N3847" s="1">
        <f>B3847/M3847</f>
        <v>2.2826725792465754</v>
      </c>
      <c r="O3847" s="3">
        <v>583000000</v>
      </c>
      <c r="P3847" s="1">
        <f>F3847/O3847*100</f>
        <v>1.0291595197255576</v>
      </c>
      <c r="Q3847" s="1">
        <f>D3847/O3847*100</f>
        <v>1.0291595197255576</v>
      </c>
      <c r="R3847" s="1">
        <f>B3847/S3847</f>
        <v>22.218013104666671</v>
      </c>
      <c r="S3847" s="1">
        <f>($O3847+$O3847*($Q3847-$C$1)/$C$1)/$C3847</f>
        <v>0.31415950504295642</v>
      </c>
      <c r="T3847" s="1">
        <f>($O3847+$O3847*($Q3847+T$2-$C$1)/$C$1)/$C3847</f>
        <v>0.92467614317643509</v>
      </c>
      <c r="U3847" s="1">
        <f>($O3847+$O3847*($Q3847+U$2-$C$1)/$C$1)/$C3847</f>
        <v>0.61941782410969581</v>
      </c>
      <c r="V3847" s="1">
        <f>($O3847+$O3847*($Q3847+V$2-$C$1)/$C$1)/$C3847</f>
        <v>0.31415950504295642</v>
      </c>
      <c r="AA3847"/>
      <c r="AB3847"/>
    </row>
    <row r="3848" spans="1:28" hidden="1" x14ac:dyDescent="0.2">
      <c r="A3848" t="s">
        <v>3943</v>
      </c>
      <c r="B3848" s="5">
        <v>35.869999999999997</v>
      </c>
      <c r="C3848" s="2">
        <v>35618558</v>
      </c>
      <c r="D3848" s="2">
        <v>101000000</v>
      </c>
      <c r="E3848" t="s">
        <v>27</v>
      </c>
      <c r="F3848" s="2">
        <v>29000000</v>
      </c>
      <c r="G3848" s="1">
        <f>D3848/$C$3</f>
        <v>1.0155733650701686</v>
      </c>
      <c r="H3848" s="1">
        <f>F3848/$C$3</f>
        <v>0.29160027313895931</v>
      </c>
      <c r="I3848" s="1">
        <f>$B$3/G3848</f>
        <v>6.528331903960396</v>
      </c>
      <c r="J3848" s="1">
        <f>$B$3/H3848</f>
        <v>22.736604217241378</v>
      </c>
      <c r="K3848" s="4">
        <v>8438000000</v>
      </c>
      <c r="L3848" s="4">
        <v>7297000000</v>
      </c>
      <c r="M3848" s="1">
        <f>(K3848-L3848)/C3848</f>
        <v>32.033862797028448</v>
      </c>
      <c r="N3848" s="1">
        <f>B3848/M3848</f>
        <v>1.1197525639439088</v>
      </c>
      <c r="O3848" s="4">
        <v>1140000000</v>
      </c>
      <c r="P3848" s="1">
        <f>F3848/O3848*100</f>
        <v>2.5438596491228069</v>
      </c>
      <c r="Q3848" s="1">
        <f>D3848/O3848*100</f>
        <v>8.8596491228070171</v>
      </c>
      <c r="R3848" s="1">
        <f>B3848/S3848</f>
        <v>1.2649877974851484</v>
      </c>
      <c r="S3848" s="1">
        <f>($O3848+$O3848*($Q3848-$C$1)/$C$1)/$C3848</f>
        <v>28.356004754600114</v>
      </c>
      <c r="T3848" s="1">
        <f>($O3848+$O3848*($Q3848+T$2-$C$1)/$C$1)/$C3848</f>
        <v>34.757162263559351</v>
      </c>
      <c r="U3848" s="1">
        <f>($O3848+$O3848*($Q3848+U$2-$C$1)/$C$1)/$C3848</f>
        <v>31.556583509079733</v>
      </c>
      <c r="V3848" s="1">
        <f>($O3848+$O3848*($Q3848+V$2-$C$1)/$C$1)/$C3848</f>
        <v>28.356004754600114</v>
      </c>
      <c r="AA3848"/>
      <c r="AB3848"/>
    </row>
    <row r="3849" spans="1:28" hidden="1" x14ac:dyDescent="0.2">
      <c r="A3849" t="s">
        <v>3944</v>
      </c>
      <c r="B3849" s="5">
        <v>7.5</v>
      </c>
      <c r="C3849" s="2">
        <v>115710000</v>
      </c>
      <c r="D3849" s="2">
        <v>-68000000</v>
      </c>
      <c r="E3849" t="s">
        <v>27</v>
      </c>
      <c r="F3849" s="2">
        <v>-27000000</v>
      </c>
      <c r="G3849" s="1">
        <f>D3849/$C$3</f>
        <v>-0.68375236460169764</v>
      </c>
      <c r="H3849" s="1">
        <f>F3849/$C$3</f>
        <v>-0.27148990947420348</v>
      </c>
      <c r="I3849" s="1">
        <f>$B$3/G3849</f>
        <v>-9.696492975</v>
      </c>
      <c r="J3849" s="1">
        <f>$B$3/H3849</f>
        <v>-24.420797122222222</v>
      </c>
      <c r="K3849" s="3">
        <v>640000000</v>
      </c>
      <c r="L3849" s="3">
        <v>221000000</v>
      </c>
      <c r="M3849" s="1">
        <f>(K3849-L3849)/C3849</f>
        <v>3.6211217699420968</v>
      </c>
      <c r="N3849" s="1">
        <f>B3849/M3849</f>
        <v>2.0711813842482099</v>
      </c>
      <c r="O3849" s="3">
        <v>419000000</v>
      </c>
      <c r="P3849" s="1">
        <f>F3849/O3849*100</f>
        <v>-6.4439140811455857</v>
      </c>
      <c r="Q3849" s="1">
        <f>D3849/O3849*100</f>
        <v>-16.2291169451074</v>
      </c>
      <c r="R3849" s="1">
        <f>B3849/S3849</f>
        <v>-1.2762132352941176</v>
      </c>
      <c r="S3849" s="1">
        <f>($O3849+$O3849*($Q3849-$C$1)/$C$1)/$C3849</f>
        <v>-5.8767608676864578</v>
      </c>
      <c r="T3849" s="1">
        <f>($O3849+$O3849*($Q3849+T$2-$C$1)/$C$1)/$C3849</f>
        <v>-5.1525365136980383</v>
      </c>
      <c r="U3849" s="1">
        <f>($O3849+$O3849*($Q3849+U$2-$C$1)/$C$1)/$C3849</f>
        <v>-5.5146486906922476</v>
      </c>
      <c r="V3849" s="1">
        <f>($O3849+$O3849*($Q3849+V$2-$C$1)/$C$1)/$C3849</f>
        <v>-5.8767608676864578</v>
      </c>
      <c r="AA3849"/>
      <c r="AB3849"/>
    </row>
    <row r="3850" spans="1:28" hidden="1" x14ac:dyDescent="0.2">
      <c r="A3850" t="s">
        <v>3945</v>
      </c>
      <c r="B3850" s="5">
        <v>48.73</v>
      </c>
      <c r="C3850" s="2">
        <v>1255200000</v>
      </c>
      <c r="D3850" s="2">
        <v>4949000000</v>
      </c>
      <c r="E3850" t="s">
        <v>201</v>
      </c>
      <c r="F3850" s="2">
        <v>4949000000</v>
      </c>
      <c r="G3850" s="1">
        <f>D3850/$C$3</f>
        <v>49.76309488843826</v>
      </c>
      <c r="H3850" s="1">
        <f>F3850/$C$3</f>
        <v>49.76309488843826</v>
      </c>
      <c r="I3850" s="1">
        <f>$B$3/G3850</f>
        <v>0.13323126334613053</v>
      </c>
      <c r="J3850" s="1">
        <f>$B$3/H3850</f>
        <v>0.13323126334613053</v>
      </c>
      <c r="K3850" s="4">
        <v>111408000000</v>
      </c>
      <c r="L3850" s="4">
        <v>52373000000</v>
      </c>
      <c r="M3850" s="1">
        <f>(K3850-L3850)/C3850</f>
        <v>47.0323454429573</v>
      </c>
      <c r="N3850" s="1">
        <f>B3850/M3850</f>
        <v>1.0360954687897008</v>
      </c>
      <c r="O3850" s="4">
        <v>58876000000</v>
      </c>
      <c r="P3850" s="1">
        <f>F3850/O3850*100</f>
        <v>8.4058020245940632</v>
      </c>
      <c r="Q3850" s="1">
        <f>D3850/O3850*100</f>
        <v>8.4058020245940632</v>
      </c>
      <c r="R3850" s="1">
        <f>B3850/S3850</f>
        <v>1.2359243483532023</v>
      </c>
      <c r="S3850" s="1">
        <f>($O3850+$O3850*($Q3850-$C$1)/$C$1)/$C3850</f>
        <v>39.427979604843856</v>
      </c>
      <c r="T3850" s="1">
        <f>($O3850+$O3850*($Q3850+T$2-$C$1)/$C$1)/$C3850</f>
        <v>48.809114085404723</v>
      </c>
      <c r="U3850" s="1">
        <f>($O3850+$O3850*($Q3850+U$2-$C$1)/$C$1)/$C3850</f>
        <v>44.118546845124293</v>
      </c>
      <c r="V3850" s="1">
        <f>($O3850+$O3850*($Q3850+V$2-$C$1)/$C$1)/$C3850</f>
        <v>39.427979604843856</v>
      </c>
      <c r="AA3850"/>
      <c r="AB3850"/>
    </row>
    <row r="3851" spans="1:28" hidden="1" x14ac:dyDescent="0.2">
      <c r="A3851" t="s">
        <v>3946</v>
      </c>
      <c r="B3851" s="5">
        <v>34.29</v>
      </c>
      <c r="C3851" s="2">
        <v>72332000</v>
      </c>
      <c r="D3851" s="2">
        <v>142000000</v>
      </c>
      <c r="E3851" t="s">
        <v>385</v>
      </c>
      <c r="F3851" s="2">
        <v>20000000</v>
      </c>
      <c r="G3851" s="1">
        <f>D3851/$C$3</f>
        <v>1.4278358201976629</v>
      </c>
      <c r="H3851" s="1">
        <f>F3851/$C$3</f>
        <v>0.20110363664755812</v>
      </c>
      <c r="I3851" s="1">
        <f>$B$3/G3851</f>
        <v>4.6433910021126756</v>
      </c>
      <c r="J3851" s="1">
        <f>$B$3/H3851</f>
        <v>32.968076115000002</v>
      </c>
      <c r="K3851" s="4">
        <v>3906000000</v>
      </c>
      <c r="L3851" s="4">
        <v>2263000000</v>
      </c>
      <c r="M3851" s="1">
        <f>(K3851-L3851)/C3851</f>
        <v>22.714704418514629</v>
      </c>
      <c r="N3851" s="1">
        <f>B3851/M3851</f>
        <v>1.5095948143639681</v>
      </c>
      <c r="O3851" s="4">
        <v>1643000000</v>
      </c>
      <c r="P3851" s="1">
        <f>F3851/O3851*100</f>
        <v>1.2172854534388313</v>
      </c>
      <c r="Q3851" s="1">
        <f>D3851/O3851*100</f>
        <v>8.6427267194157018</v>
      </c>
      <c r="R3851" s="1">
        <f>B3851/S3851</f>
        <v>1.7466649859154932</v>
      </c>
      <c r="S3851" s="1">
        <f>($O3851+$O3851*($Q3851-$C$1)/$C$1)/$C3851</f>
        <v>19.631698280152627</v>
      </c>
      <c r="T3851" s="1">
        <f>($O3851+$O3851*($Q3851+T$2-$C$1)/$C$1)/$C3851</f>
        <v>24.174639163855552</v>
      </c>
      <c r="U3851" s="1">
        <f>($O3851+$O3851*($Q3851+U$2-$C$1)/$C$1)/$C3851</f>
        <v>21.903168722004089</v>
      </c>
      <c r="V3851" s="1">
        <f>($O3851+$O3851*($Q3851+V$2-$C$1)/$C$1)/$C3851</f>
        <v>19.631698280152627</v>
      </c>
      <c r="AA3851"/>
      <c r="AB3851"/>
    </row>
    <row r="3852" spans="1:28" hidden="1" x14ac:dyDescent="0.2">
      <c r="A3852" t="s">
        <v>2341</v>
      </c>
      <c r="B3852" s="5">
        <v>64.569999999999993</v>
      </c>
      <c r="C3852" s="2">
        <v>202000000</v>
      </c>
      <c r="D3852" s="2">
        <v>1507000000</v>
      </c>
      <c r="E3852" t="s">
        <v>27</v>
      </c>
      <c r="F3852" s="2">
        <v>-49000000</v>
      </c>
      <c r="G3852" s="1">
        <f>D3852/$C$3</f>
        <v>15.153159021393506</v>
      </c>
      <c r="H3852" s="1">
        <f>F3852/$C$3</f>
        <v>-0.4927039097865174</v>
      </c>
      <c r="I3852" s="1">
        <f>$B$3/G3852</f>
        <v>0.43753252972793627</v>
      </c>
      <c r="J3852" s="1">
        <f>$B$3/H3852</f>
        <v>-13.456357597959185</v>
      </c>
      <c r="K3852" s="2">
        <v>23257000000</v>
      </c>
      <c r="L3852" s="2">
        <v>12109000000</v>
      </c>
      <c r="M3852" s="1">
        <f>(K3852-L3852)/C3852</f>
        <v>55.188118811881189</v>
      </c>
      <c r="N3852" s="1">
        <f>B3852/M3852</f>
        <v>1.1699982059562253</v>
      </c>
      <c r="O3852" s="2">
        <v>5633000000</v>
      </c>
      <c r="P3852" s="1">
        <f>F3852/O3852*100</f>
        <v>-0.86987395703887804</v>
      </c>
      <c r="Q3852" s="1">
        <f>D3852/O3852*100</f>
        <v>26.753062311379374</v>
      </c>
      <c r="R3852" s="1">
        <f>B3852/S3852</f>
        <v>0.86550364963503634</v>
      </c>
      <c r="S3852" s="1">
        <f>($O3852+$O3852*($Q3852-$C$1)/$C$1)/$C3852</f>
        <v>74.603960396039611</v>
      </c>
      <c r="T3852" s="1">
        <f>($O3852+$O3852*($Q3852+T$2-$C$1)/$C$1)/$C3852</f>
        <v>80.181188118811889</v>
      </c>
      <c r="U3852" s="1">
        <f>($O3852+$O3852*($Q3852+U$2-$C$1)/$C$1)/$C3852</f>
        <v>77.39257425742575</v>
      </c>
      <c r="V3852" s="1">
        <f>($O3852+$O3852*($Q3852+V$2-$C$1)/$C$1)/$C3852</f>
        <v>74.603960396039611</v>
      </c>
      <c r="AA3852"/>
      <c r="AB3852"/>
    </row>
    <row r="3853" spans="1:28" hidden="1" x14ac:dyDescent="0.2">
      <c r="A3853" t="s">
        <v>3948</v>
      </c>
      <c r="B3853" s="5">
        <v>26.31</v>
      </c>
      <c r="C3853" s="2">
        <v>49758434</v>
      </c>
      <c r="D3853" s="2">
        <v>14000000</v>
      </c>
      <c r="E3853" t="s">
        <v>27</v>
      </c>
      <c r="F3853" s="2">
        <v>14000000</v>
      </c>
      <c r="G3853" s="1">
        <f>D3853/$C$3</f>
        <v>0.1407725456532907</v>
      </c>
      <c r="H3853" s="1">
        <f>F3853/$C$3</f>
        <v>0.1407725456532907</v>
      </c>
      <c r="I3853" s="1">
        <f>$B$3/G3853</f>
        <v>47.097251592857141</v>
      </c>
      <c r="J3853" s="1">
        <f>$B$3/H3853</f>
        <v>47.097251592857141</v>
      </c>
      <c r="K3853" s="3">
        <v>379000000</v>
      </c>
      <c r="L3853" s="3">
        <v>176000000</v>
      </c>
      <c r="M3853" s="1">
        <f>(K3853-L3853)/C3853</f>
        <v>4.0797103863839448</v>
      </c>
      <c r="N3853" s="1">
        <f>B3853/M3853</f>
        <v>6.448987184926108</v>
      </c>
      <c r="O3853" s="3">
        <v>201000000</v>
      </c>
      <c r="P3853" s="1">
        <f>F3853/O3853*100</f>
        <v>6.9651741293532341</v>
      </c>
      <c r="Q3853" s="1">
        <f>D3853/O3853*100</f>
        <v>6.9651741293532341</v>
      </c>
      <c r="R3853" s="1">
        <f>B3853/S3853</f>
        <v>9.3510314181428562</v>
      </c>
      <c r="S3853" s="1">
        <f>($O3853+$O3853*($Q3853-$C$1)/$C$1)/$C3853</f>
        <v>2.8135933699199618</v>
      </c>
      <c r="T3853" s="1">
        <f>($O3853+$O3853*($Q3853+T$2-$C$1)/$C$1)/$C3853</f>
        <v>3.6214966089969791</v>
      </c>
      <c r="U3853" s="1">
        <f>($O3853+$O3853*($Q3853+U$2-$C$1)/$C$1)/$C3853</f>
        <v>3.2175449894584705</v>
      </c>
      <c r="V3853" s="1">
        <f>($O3853+$O3853*($Q3853+V$2-$C$1)/$C$1)/$C3853</f>
        <v>2.8135933699199618</v>
      </c>
      <c r="AA3853"/>
      <c r="AB3853"/>
    </row>
    <row r="3854" spans="1:28" hidden="1" x14ac:dyDescent="0.2">
      <c r="A3854" t="s">
        <v>3949</v>
      </c>
      <c r="B3854" s="5">
        <v>139.06</v>
      </c>
      <c r="C3854" s="2">
        <v>1228504232</v>
      </c>
      <c r="D3854" s="2">
        <v>4693000000</v>
      </c>
      <c r="E3854" t="s">
        <v>27</v>
      </c>
      <c r="F3854" s="2">
        <v>4693000000</v>
      </c>
      <c r="G3854" s="1">
        <f>D3854/$C$3</f>
        <v>47.188968339349515</v>
      </c>
      <c r="H3854" s="1">
        <f>F3854/$C$3</f>
        <v>47.188968339349515</v>
      </c>
      <c r="I3854" s="1">
        <f>$B$3/G3854</f>
        <v>0.14049893933518007</v>
      </c>
      <c r="J3854" s="1">
        <f>$B$3/H3854</f>
        <v>0.14049893933518007</v>
      </c>
      <c r="K3854" s="4">
        <v>51491000000</v>
      </c>
      <c r="L3854" s="4">
        <v>22614000000</v>
      </c>
      <c r="M3854" s="1">
        <f>(K3854-L3854)/C3854</f>
        <v>23.505820531841685</v>
      </c>
      <c r="N3854" s="1">
        <f>B3854/M3854</f>
        <v>5.9159815251556598</v>
      </c>
      <c r="O3854" s="4">
        <v>28832000000</v>
      </c>
      <c r="P3854" s="1">
        <f>F3854/O3854*100</f>
        <v>16.277053274139845</v>
      </c>
      <c r="Q3854" s="1">
        <f>D3854/O3854*100</f>
        <v>16.277053274139845</v>
      </c>
      <c r="R3854" s="1">
        <f>B3854/S3854</f>
        <v>3.6402258363929252</v>
      </c>
      <c r="S3854" s="1">
        <f>($O3854+$O3854*($Q3854-$C$1)/$C$1)/$C3854</f>
        <v>38.200926604540996</v>
      </c>
      <c r="T3854" s="1">
        <f>($O3854+$O3854*($Q3854+T$2-$C$1)/$C$1)/$C3854</f>
        <v>42.894764728820242</v>
      </c>
      <c r="U3854" s="1">
        <f>($O3854+$O3854*($Q3854+U$2-$C$1)/$C$1)/$C3854</f>
        <v>40.547845666680615</v>
      </c>
      <c r="V3854" s="1">
        <f>($O3854+$O3854*($Q3854+V$2-$C$1)/$C$1)/$C3854</f>
        <v>38.200926604540996</v>
      </c>
      <c r="AA3854"/>
      <c r="AB3854"/>
    </row>
    <row r="3855" spans="1:28" hidden="1" x14ac:dyDescent="0.2">
      <c r="A3855" t="s">
        <v>3950</v>
      </c>
      <c r="B3855" s="5">
        <v>26.71</v>
      </c>
      <c r="C3855" s="2">
        <v>10036086</v>
      </c>
      <c r="D3855" s="2">
        <v>19000000</v>
      </c>
      <c r="E3855" t="s">
        <v>585</v>
      </c>
      <c r="F3855" s="2">
        <v>14000000</v>
      </c>
      <c r="G3855" s="1">
        <f>D3855/$C$3</f>
        <v>0.19104845481518024</v>
      </c>
      <c r="H3855" s="1">
        <f>F3855/$C$3</f>
        <v>0.1407725456532907</v>
      </c>
      <c r="I3855" s="1">
        <f>$B$3/G3855</f>
        <v>34.703238015789474</v>
      </c>
      <c r="J3855" s="1">
        <f>$B$3/H3855</f>
        <v>47.097251592857141</v>
      </c>
      <c r="K3855" s="3">
        <v>575000000</v>
      </c>
      <c r="L3855" s="3">
        <v>293000000</v>
      </c>
      <c r="M3855" s="1">
        <f>(K3855-L3855)/C3855</f>
        <v>28.098603379843496</v>
      </c>
      <c r="N3855" s="1">
        <f>B3855/M3855</f>
        <v>0.95058105340425536</v>
      </c>
      <c r="O3855" s="3">
        <v>282000000</v>
      </c>
      <c r="P3855" s="1">
        <f>F3855/O3855*100</f>
        <v>4.9645390070921991</v>
      </c>
      <c r="Q3855" s="1">
        <f>D3855/O3855*100</f>
        <v>6.7375886524822697</v>
      </c>
      <c r="R3855" s="1">
        <f>B3855/S3855</f>
        <v>1.4108624055789474</v>
      </c>
      <c r="S3855" s="1">
        <f>($O3855+$O3855*($Q3855-$C$1)/$C$1)/$C3855</f>
        <v>18.931683128263348</v>
      </c>
      <c r="T3855" s="1">
        <f>($O3855+$O3855*($Q3855+T$2-$C$1)/$C$1)/$C3855</f>
        <v>24.551403804232049</v>
      </c>
      <c r="U3855" s="1">
        <f>($O3855+$O3855*($Q3855+U$2-$C$1)/$C$1)/$C3855</f>
        <v>21.741543466247698</v>
      </c>
      <c r="V3855" s="1">
        <f>($O3855+$O3855*($Q3855+V$2-$C$1)/$C$1)/$C3855</f>
        <v>18.931683128263348</v>
      </c>
      <c r="AA3855"/>
      <c r="AB3855"/>
    </row>
    <row r="3856" spans="1:28" hidden="1" x14ac:dyDescent="0.2">
      <c r="A3856" t="s">
        <v>3951</v>
      </c>
      <c r="B3856" s="5">
        <v>253.15</v>
      </c>
      <c r="C3856" s="2">
        <v>115184000</v>
      </c>
      <c r="D3856" s="2">
        <v>47000000</v>
      </c>
      <c r="E3856" t="s">
        <v>27</v>
      </c>
      <c r="F3856" s="2">
        <v>22000000</v>
      </c>
      <c r="G3856" s="1">
        <f>D3856/$C$3</f>
        <v>0.47259354612176163</v>
      </c>
      <c r="H3856" s="1">
        <f>F3856/$C$3</f>
        <v>0.22121400031231395</v>
      </c>
      <c r="I3856" s="1">
        <f>$B$3/G3856</f>
        <v>14.028968559574468</v>
      </c>
      <c r="J3856" s="1">
        <f>$B$3/H3856</f>
        <v>29.970978286363636</v>
      </c>
      <c r="K3856" s="4">
        <v>9201000000</v>
      </c>
      <c r="L3856" s="4">
        <v>12762000000</v>
      </c>
      <c r="M3856" s="1">
        <f>(K3856-L3856)/C3856</f>
        <v>-30.915752187803861</v>
      </c>
      <c r="N3856" s="1">
        <f>B3856/M3856</f>
        <v>-8.1883823645043528</v>
      </c>
      <c r="O3856" s="4">
        <v>-3560000000</v>
      </c>
      <c r="P3856" s="1">
        <f>F3856/O3856*100</f>
        <v>-0.6179775280898876</v>
      </c>
      <c r="Q3856" s="1">
        <f>D3856/O3856*100</f>
        <v>-1.3202247191011236</v>
      </c>
      <c r="R3856" s="1">
        <f>B3856/S3856</f>
        <v>62.040062978723405</v>
      </c>
      <c r="S3856" s="1">
        <f>($O3856+$O3856*($Q3856-$C$1)/$C$1)/$C3856</f>
        <v>4.0804278371996112</v>
      </c>
      <c r="T3856" s="1">
        <f>($O3856+$O3856*($Q3856+T$2-$C$1)/$C$1)/$C3856</f>
        <v>-2.1009862480900123</v>
      </c>
      <c r="U3856" s="1">
        <f>($O3856+$O3856*($Q3856+U$2-$C$1)/$C$1)/$C3856</f>
        <v>0.98972079455479933</v>
      </c>
      <c r="V3856" s="1">
        <f>($O3856+$O3856*($Q3856+V$2-$C$1)/$C$1)/$C3856</f>
        <v>4.0804278371996112</v>
      </c>
      <c r="AA3856"/>
      <c r="AB3856"/>
    </row>
    <row r="3857" spans="1:28" hidden="1" x14ac:dyDescent="0.2">
      <c r="A3857" t="s">
        <v>3952</v>
      </c>
      <c r="B3857" s="5">
        <v>24.29</v>
      </c>
      <c r="C3857" s="2">
        <v>9456628</v>
      </c>
      <c r="D3857" s="2">
        <v>10000000</v>
      </c>
      <c r="E3857" t="s">
        <v>27</v>
      </c>
      <c r="F3857" s="2">
        <v>5000000</v>
      </c>
      <c r="G3857" s="1">
        <f>D3857/$C$3</f>
        <v>0.10055181832377906</v>
      </c>
      <c r="H3857" s="1">
        <f>F3857/$C$3</f>
        <v>5.027590916188953E-2</v>
      </c>
      <c r="I3857" s="1">
        <f>$B$3/G3857</f>
        <v>65.936152230000005</v>
      </c>
      <c r="J3857" s="1">
        <f>$B$3/H3857</f>
        <v>131.87230446000001</v>
      </c>
      <c r="K3857" s="4">
        <v>1934000000</v>
      </c>
      <c r="L3857" s="4">
        <v>1738000000</v>
      </c>
      <c r="M3857" s="1">
        <f>(K3857-L3857)/C3857</f>
        <v>20.726203885782542</v>
      </c>
      <c r="N3857" s="1">
        <f>B3857/M3857</f>
        <v>1.1719463985714287</v>
      </c>
      <c r="O3857" s="3">
        <v>196000000</v>
      </c>
      <c r="P3857" s="1">
        <f>F3857/O3857*100</f>
        <v>2.5510204081632653</v>
      </c>
      <c r="Q3857" s="1">
        <f>D3857/O3857*100</f>
        <v>5.1020408163265305</v>
      </c>
      <c r="R3857" s="1">
        <f>B3857/S3857</f>
        <v>2.2970149411999996</v>
      </c>
      <c r="S3857" s="1">
        <f>($O3857+$O3857*($Q3857-$C$1)/$C$1)/$C3857</f>
        <v>10.574593819276808</v>
      </c>
      <c r="T3857" s="1">
        <f>($O3857+$O3857*($Q3857+T$2-$C$1)/$C$1)/$C3857</f>
        <v>14.719834596433316</v>
      </c>
      <c r="U3857" s="1">
        <f>($O3857+$O3857*($Q3857+U$2-$C$1)/$C$1)/$C3857</f>
        <v>12.647214207855063</v>
      </c>
      <c r="V3857" s="1">
        <f>($O3857+$O3857*($Q3857+V$2-$C$1)/$C$1)/$C3857</f>
        <v>10.574593819276808</v>
      </c>
      <c r="AA3857"/>
      <c r="AB3857"/>
    </row>
    <row r="3858" spans="1:28" hidden="1" x14ac:dyDescent="0.2">
      <c r="A3858" t="s">
        <v>3953</v>
      </c>
      <c r="B3858" s="5">
        <v>19.010000000000002</v>
      </c>
      <c r="C3858" s="2">
        <v>7876000</v>
      </c>
      <c r="D3858" s="2">
        <v>12000000</v>
      </c>
      <c r="E3858" t="s">
        <v>27</v>
      </c>
      <c r="F3858" s="2">
        <v>4000000</v>
      </c>
      <c r="G3858" s="1">
        <f>D3858/$C$3</f>
        <v>0.12066218198853489</v>
      </c>
      <c r="H3858" s="1">
        <f>F3858/$C$3</f>
        <v>4.0220727329511624E-2</v>
      </c>
      <c r="I3858" s="1">
        <f>$B$3/G3858</f>
        <v>54.946793524999997</v>
      </c>
      <c r="J3858" s="1">
        <f>$B$3/H3858</f>
        <v>164.84038057500001</v>
      </c>
      <c r="K3858" s="4">
        <v>1043000000</v>
      </c>
      <c r="L3858" s="3">
        <v>909000000</v>
      </c>
      <c r="M3858" s="1">
        <f>(K3858-L3858)/C3858</f>
        <v>17.0137125444388</v>
      </c>
      <c r="N3858" s="1">
        <f>B3858/M3858</f>
        <v>1.1173340298507464</v>
      </c>
      <c r="O3858" s="3">
        <v>134000000</v>
      </c>
      <c r="P3858" s="1">
        <f>F3858/O3858*100</f>
        <v>2.9850746268656714</v>
      </c>
      <c r="Q3858" s="1">
        <f>D3858/O3858*100</f>
        <v>8.9552238805970141</v>
      </c>
      <c r="R3858" s="1">
        <f>B3858/S3858</f>
        <v>1.2476896666666668</v>
      </c>
      <c r="S3858" s="1">
        <f>($O3858+$O3858*($Q3858-$C$1)/$C$1)/$C3858</f>
        <v>15.236160487557134</v>
      </c>
      <c r="T3858" s="1">
        <f>($O3858+$O3858*($Q3858+T$2-$C$1)/$C$1)/$C3858</f>
        <v>18.638902996444894</v>
      </c>
      <c r="U3858" s="1">
        <f>($O3858+$O3858*($Q3858+U$2-$C$1)/$C$1)/$C3858</f>
        <v>16.937531742001013</v>
      </c>
      <c r="V3858" s="1">
        <f>($O3858+$O3858*($Q3858+V$2-$C$1)/$C$1)/$C3858</f>
        <v>15.236160487557134</v>
      </c>
      <c r="AA3858"/>
      <c r="AB3858"/>
    </row>
    <row r="3859" spans="1:28" hidden="1" x14ac:dyDescent="0.2">
      <c r="A3859" t="s">
        <v>3954</v>
      </c>
      <c r="B3859" s="5" t="s">
        <v>46</v>
      </c>
      <c r="C3859" s="2">
        <v>22164243</v>
      </c>
      <c r="D3859" s="2" t="s">
        <v>41</v>
      </c>
      <c r="E3859" t="s">
        <v>42</v>
      </c>
      <c r="F3859" s="2">
        <v>0</v>
      </c>
      <c r="G3859" s="1" t="e">
        <f>D3859/$C$3</f>
        <v>#VALUE!</v>
      </c>
      <c r="H3859" s="1">
        <f>F3859/$C$3</f>
        <v>0</v>
      </c>
      <c r="I3859" s="1" t="e">
        <f>$B$3/G3859</f>
        <v>#VALUE!</v>
      </c>
      <c r="J3859" s="1" t="e">
        <f>$B$3/H3859</f>
        <v>#DIV/0!</v>
      </c>
      <c r="K3859" s="3">
        <v>174000000</v>
      </c>
      <c r="L3859" s="3">
        <v>6000000</v>
      </c>
      <c r="M3859" s="1">
        <f>(K3859-L3859)/C3859</f>
        <v>7.579776128604979</v>
      </c>
      <c r="N3859" s="1" t="e">
        <f>B3859/M3859</f>
        <v>#VALUE!</v>
      </c>
      <c r="O3859" s="3">
        <v>5000000</v>
      </c>
      <c r="P3859" s="1">
        <f>F3859/O3859*100</f>
        <v>0</v>
      </c>
      <c r="Q3859" s="1" t="e">
        <f>D3859/O3859*100</f>
        <v>#VALUE!</v>
      </c>
      <c r="R3859" s="1" t="e">
        <f>B3859/S3859</f>
        <v>#VALUE!</v>
      </c>
      <c r="S3859" s="1" t="e">
        <f>($O3859+$O3859*($Q3859-$C$1)/$C$1)/$C3859</f>
        <v>#VALUE!</v>
      </c>
      <c r="T3859" s="1" t="e">
        <f>($O3859+$O3859*($Q3859+T$2-$C$1)/$C$1)/$C3859</f>
        <v>#VALUE!</v>
      </c>
      <c r="U3859" s="1" t="e">
        <f>($O3859+$O3859*($Q3859+U$2-$C$1)/$C$1)/$C3859</f>
        <v>#VALUE!</v>
      </c>
      <c r="V3859" s="1" t="e">
        <f>($O3859+$O3859*($Q3859+V$2-$C$1)/$C$1)/$C3859</f>
        <v>#VALUE!</v>
      </c>
      <c r="AA3859"/>
      <c r="AB3859"/>
    </row>
    <row r="3860" spans="1:28" hidden="1" x14ac:dyDescent="0.2">
      <c r="A3860" t="s">
        <v>3955</v>
      </c>
      <c r="B3860" s="5">
        <v>112.39</v>
      </c>
      <c r="C3860" s="2">
        <v>74177000</v>
      </c>
      <c r="D3860" s="2">
        <v>-362000000</v>
      </c>
      <c r="E3860" t="s">
        <v>27</v>
      </c>
      <c r="F3860" s="2">
        <v>-126000000</v>
      </c>
      <c r="G3860" s="1">
        <f>D3860/$C$3</f>
        <v>-3.6399758233208024</v>
      </c>
      <c r="H3860" s="1">
        <f>F3860/$C$3</f>
        <v>-1.2669529108796163</v>
      </c>
      <c r="I3860" s="1">
        <f>$B$3/G3860</f>
        <v>-1.8214406693370164</v>
      </c>
      <c r="J3860" s="1">
        <f>$B$3/H3860</f>
        <v>-5.233027954761905</v>
      </c>
      <c r="K3860" s="4">
        <v>1702000000</v>
      </c>
      <c r="L3860" s="3">
        <v>707000000</v>
      </c>
      <c r="M3860" s="1">
        <f>(K3860-L3860)/C3860</f>
        <v>13.413861439529773</v>
      </c>
      <c r="N3860" s="1">
        <f>B3860/M3860</f>
        <v>8.3786462613065336</v>
      </c>
      <c r="O3860" s="3">
        <v>995000000</v>
      </c>
      <c r="P3860" s="1">
        <f>F3860/O3860*100</f>
        <v>-12.663316582914572</v>
      </c>
      <c r="Q3860" s="1">
        <f>D3860/O3860*100</f>
        <v>-36.381909547738694</v>
      </c>
      <c r="R3860" s="1">
        <f>B3860/S3860</f>
        <v>-2.3029704502762431</v>
      </c>
      <c r="S3860" s="1">
        <f>($O3860+$O3860*($Q3860-$C$1)/$C$1)/$C3860</f>
        <v>-48.802189357887215</v>
      </c>
      <c r="T3860" s="1">
        <f>($O3860+$O3860*($Q3860+T$2-$C$1)/$C$1)/$C3860</f>
        <v>-46.11941706998126</v>
      </c>
      <c r="U3860" s="1">
        <f>($O3860+$O3860*($Q3860+U$2-$C$1)/$C$1)/$C3860</f>
        <v>-47.460803213934241</v>
      </c>
      <c r="V3860" s="1">
        <f>($O3860+$O3860*($Q3860+V$2-$C$1)/$C$1)/$C3860</f>
        <v>-48.802189357887215</v>
      </c>
      <c r="AA3860"/>
      <c r="AB3860"/>
    </row>
    <row r="3861" spans="1:28" hidden="1" x14ac:dyDescent="0.2">
      <c r="A3861" t="s">
        <v>3956</v>
      </c>
      <c r="B3861" s="5">
        <v>35.450000000000003</v>
      </c>
      <c r="C3861" s="2">
        <v>25617000</v>
      </c>
      <c r="D3861" s="2">
        <v>58000000</v>
      </c>
      <c r="E3861" t="s">
        <v>30</v>
      </c>
      <c r="F3861" s="2">
        <v>12000000</v>
      </c>
      <c r="G3861" s="1">
        <f>D3861/$C$3</f>
        <v>0.58320054627791862</v>
      </c>
      <c r="H3861" s="1">
        <f>F3861/$C$3</f>
        <v>0.12066218198853489</v>
      </c>
      <c r="I3861" s="1">
        <f>$B$3/G3861</f>
        <v>11.368302108620689</v>
      </c>
      <c r="J3861" s="1">
        <f>$B$3/H3861</f>
        <v>54.946793524999997</v>
      </c>
      <c r="K3861" s="4">
        <v>2219000000</v>
      </c>
      <c r="L3861" s="4">
        <v>1313000000</v>
      </c>
      <c r="M3861" s="1">
        <f>(K3861-L3861)/C3861</f>
        <v>35.367139009251666</v>
      </c>
      <c r="N3861" s="1">
        <f>B3861/M3861</f>
        <v>1.0023428807947021</v>
      </c>
      <c r="O3861" s="3">
        <v>906000000</v>
      </c>
      <c r="P3861" s="1">
        <f>F3861/O3861*100</f>
        <v>1.3245033112582782</v>
      </c>
      <c r="Q3861" s="1">
        <f>D3861/O3861*100</f>
        <v>6.4017660044150109</v>
      </c>
      <c r="R3861" s="1">
        <f>B3861/S3861</f>
        <v>1.5657287068965517</v>
      </c>
      <c r="S3861" s="1">
        <f>($O3861+$O3861*($Q3861-$C$1)/$C$1)/$C3861</f>
        <v>22.641214818284734</v>
      </c>
      <c r="T3861" s="1">
        <f>($O3861+$O3861*($Q3861+T$2-$C$1)/$C$1)/$C3861</f>
        <v>29.714642620135066</v>
      </c>
      <c r="U3861" s="1">
        <f>($O3861+$O3861*($Q3861+U$2-$C$1)/$C$1)/$C3861</f>
        <v>26.177928719209898</v>
      </c>
      <c r="V3861" s="1">
        <f>($O3861+$O3861*($Q3861+V$2-$C$1)/$C$1)/$C3861</f>
        <v>22.641214818284734</v>
      </c>
      <c r="AA3861"/>
      <c r="AB3861"/>
    </row>
    <row r="3862" spans="1:28" hidden="1" x14ac:dyDescent="0.2">
      <c r="A3862" t="s">
        <v>3957</v>
      </c>
      <c r="B3862" s="5">
        <v>19.670000000000002</v>
      </c>
      <c r="C3862" s="2">
        <v>3658504</v>
      </c>
      <c r="D3862" s="2">
        <v>-7000000</v>
      </c>
      <c r="E3862" t="s">
        <v>27</v>
      </c>
      <c r="F3862" s="2">
        <v>-8000000</v>
      </c>
      <c r="G3862" s="1">
        <f>D3862/$C$3</f>
        <v>-7.0386272826645349E-2</v>
      </c>
      <c r="H3862" s="1">
        <f>F3862/$C$3</f>
        <v>-8.0441454659023248E-2</v>
      </c>
      <c r="I3862" s="1">
        <f>$B$3/G3862</f>
        <v>-94.194503185714282</v>
      </c>
      <c r="J3862" s="1">
        <f>$B$3/H3862</f>
        <v>-82.420190287500006</v>
      </c>
      <c r="K3862" s="3">
        <v>128000000</v>
      </c>
      <c r="L3862" s="3">
        <v>9000000</v>
      </c>
      <c r="M3862" s="1">
        <f>(K3862-L3862)/C3862</f>
        <v>32.526956373424767</v>
      </c>
      <c r="N3862" s="1">
        <f>B3862/M3862</f>
        <v>0.60472919058823538</v>
      </c>
      <c r="O3862" s="3">
        <v>118000000</v>
      </c>
      <c r="P3862" s="1">
        <f>F3862/O3862*100</f>
        <v>-6.7796610169491522</v>
      </c>
      <c r="Q3862" s="1">
        <f>D3862/O3862*100</f>
        <v>-5.9322033898305087</v>
      </c>
      <c r="R3862" s="1">
        <f>B3862/S3862</f>
        <v>-1.028039624</v>
      </c>
      <c r="S3862" s="1">
        <f>($O3862+$O3862*($Q3862-$C$1)/$C$1)/$C3862</f>
        <v>-19.133503749073391</v>
      </c>
      <c r="T3862" s="1">
        <f>($O3862+$O3862*($Q3862+T$2-$C$1)/$C$1)/$C3862</f>
        <v>-12.68277962795722</v>
      </c>
      <c r="U3862" s="1">
        <f>($O3862+$O3862*($Q3862+U$2-$C$1)/$C$1)/$C3862</f>
        <v>-15.908141688515306</v>
      </c>
      <c r="V3862" s="1">
        <f>($O3862+$O3862*($Q3862+V$2-$C$1)/$C$1)/$C3862</f>
        <v>-19.133503749073391</v>
      </c>
      <c r="AA3862"/>
      <c r="AB3862"/>
    </row>
    <row r="3863" spans="1:28" hidden="1" x14ac:dyDescent="0.2">
      <c r="A3863" t="s">
        <v>3958</v>
      </c>
      <c r="B3863" s="5">
        <v>18.21</v>
      </c>
      <c r="C3863" s="2">
        <v>629475729</v>
      </c>
      <c r="D3863" s="2">
        <v>307000000</v>
      </c>
      <c r="E3863" t="s">
        <v>30</v>
      </c>
      <c r="F3863" s="2">
        <v>307000000</v>
      </c>
      <c r="G3863" s="1">
        <f>D3863/$C$3</f>
        <v>3.0869408225400172</v>
      </c>
      <c r="H3863" s="1">
        <f>F3863/$C$3</f>
        <v>3.0869408225400172</v>
      </c>
      <c r="I3863" s="1">
        <f>$B$3/G3863</f>
        <v>2.1477574016286645</v>
      </c>
      <c r="J3863" s="1">
        <f>$B$3/H3863</f>
        <v>2.1477574016286645</v>
      </c>
      <c r="K3863" s="4">
        <v>469968000000</v>
      </c>
      <c r="L3863" s="4">
        <v>244173000000</v>
      </c>
      <c r="M3863" s="1">
        <f>(K3863-L3863)/C3863</f>
        <v>358.7032662223582</v>
      </c>
      <c r="N3863" s="1">
        <f>B3863/M3863</f>
        <v>5.0766195111007772E-2</v>
      </c>
      <c r="O3863" s="4">
        <v>219910000000</v>
      </c>
      <c r="P3863" s="1">
        <f>F3863/O3863*100</f>
        <v>0.13960256468555318</v>
      </c>
      <c r="Q3863" s="1">
        <f>D3863/O3863*100</f>
        <v>0.13960256468555318</v>
      </c>
      <c r="R3863" s="1">
        <f>B3863/S3863</f>
        <v>3.7337957736449514</v>
      </c>
      <c r="S3863" s="1">
        <f>($O3863+$O3863*($Q3863-$C$1)/$C$1)/$C3863</f>
        <v>4.8770744582592158</v>
      </c>
      <c r="T3863" s="1">
        <f>($O3863+$O3863*($Q3863+T$2-$C$1)/$C$1)/$C3863</f>
        <v>74.747917723131152</v>
      </c>
      <c r="U3863" s="1">
        <f>($O3863+$O3863*($Q3863+U$2-$C$1)/$C$1)/$C3863</f>
        <v>39.812496090695184</v>
      </c>
      <c r="V3863" s="1">
        <f>($O3863+$O3863*($Q3863+V$2-$C$1)/$C$1)/$C3863</f>
        <v>4.8770744582592158</v>
      </c>
      <c r="AA3863"/>
      <c r="AB3863"/>
    </row>
    <row r="3864" spans="1:28" hidden="1" x14ac:dyDescent="0.2">
      <c r="A3864" t="s">
        <v>3959</v>
      </c>
      <c r="B3864" s="5">
        <v>3.14</v>
      </c>
      <c r="C3864" s="2">
        <v>41727259</v>
      </c>
      <c r="D3864" s="2">
        <v>-62000000</v>
      </c>
      <c r="E3864" t="s">
        <v>27</v>
      </c>
      <c r="F3864" s="2">
        <v>-12000000</v>
      </c>
      <c r="G3864" s="1">
        <f>D3864/$C$3</f>
        <v>-0.62342127360743027</v>
      </c>
      <c r="H3864" s="1">
        <f>F3864/$C$3</f>
        <v>-0.12066218198853489</v>
      </c>
      <c r="I3864" s="1">
        <f>$B$3/G3864</f>
        <v>-10.634863262903226</v>
      </c>
      <c r="J3864" s="1">
        <f>$B$3/H3864</f>
        <v>-54.946793524999997</v>
      </c>
      <c r="K3864" s="3">
        <v>141000000</v>
      </c>
      <c r="L3864" s="3">
        <v>34000000</v>
      </c>
      <c r="M3864" s="1">
        <f>(K3864-L3864)/C3864</f>
        <v>2.5642709960891512</v>
      </c>
      <c r="N3864" s="1">
        <f>B3864/M3864</f>
        <v>1.22451956317757</v>
      </c>
      <c r="O3864" s="3">
        <v>107000000</v>
      </c>
      <c r="P3864" s="1">
        <f>F3864/O3864*100</f>
        <v>-11.214953271028037</v>
      </c>
      <c r="Q3864" s="1">
        <f>D3864/O3864*100</f>
        <v>-57.943925233644855</v>
      </c>
      <c r="R3864" s="1">
        <f>B3864/S3864</f>
        <v>-0.2113283762258065</v>
      </c>
      <c r="S3864" s="1">
        <f>($O3864+$O3864*($Q3864-$C$1)/$C$1)/$C3864</f>
        <v>-14.858392687619379</v>
      </c>
      <c r="T3864" s="1">
        <f>($O3864+$O3864*($Q3864+T$2-$C$1)/$C$1)/$C3864</f>
        <v>-14.345538488401548</v>
      </c>
      <c r="U3864" s="1">
        <f>($O3864+$O3864*($Q3864+U$2-$C$1)/$C$1)/$C3864</f>
        <v>-14.601965588010463</v>
      </c>
      <c r="V3864" s="1">
        <f>($O3864+$O3864*($Q3864+V$2-$C$1)/$C$1)/$C3864</f>
        <v>-14.858392687619379</v>
      </c>
      <c r="AA3864"/>
      <c r="AB3864"/>
    </row>
    <row r="3865" spans="1:28" hidden="1" x14ac:dyDescent="0.2">
      <c r="A3865" t="s">
        <v>3960</v>
      </c>
      <c r="B3865" s="5">
        <v>56.29</v>
      </c>
      <c r="C3865" s="2">
        <v>23000000</v>
      </c>
      <c r="D3865" s="2">
        <v>51000000</v>
      </c>
      <c r="E3865" t="s">
        <v>27</v>
      </c>
      <c r="F3865" s="2">
        <v>12000000</v>
      </c>
      <c r="G3865" s="1">
        <f>D3865/$C$3</f>
        <v>0.51281427345127328</v>
      </c>
      <c r="H3865" s="1">
        <f>F3865/$C$3</f>
        <v>0.12066218198853489</v>
      </c>
      <c r="I3865" s="1">
        <f>$B$3/G3865</f>
        <v>12.928657299999999</v>
      </c>
      <c r="J3865" s="1">
        <f>$B$3/H3865</f>
        <v>54.946793524999997</v>
      </c>
      <c r="K3865" s="4">
        <v>1647000000</v>
      </c>
      <c r="L3865" s="4">
        <v>1101000000</v>
      </c>
      <c r="M3865" s="1">
        <f>(K3865-L3865)/C3865</f>
        <v>23.739130434782609</v>
      </c>
      <c r="N3865" s="1">
        <f>B3865/M3865</f>
        <v>2.3711904761904763</v>
      </c>
      <c r="O3865" s="3">
        <v>476000000</v>
      </c>
      <c r="P3865" s="1">
        <f>F3865/O3865*100</f>
        <v>2.5210084033613445</v>
      </c>
      <c r="Q3865" s="1">
        <f>D3865/O3865*100</f>
        <v>10.714285714285714</v>
      </c>
      <c r="R3865" s="1">
        <f>B3865/S3865</f>
        <v>2.5385686274509807</v>
      </c>
      <c r="S3865" s="1">
        <f>($O3865+$O3865*($Q3865-$C$1)/$C$1)/$C3865</f>
        <v>22.173913043478258</v>
      </c>
      <c r="T3865" s="1">
        <f>($O3865+$O3865*($Q3865+T$2-$C$1)/$C$1)/$C3865</f>
        <v>26.31304347826087</v>
      </c>
      <c r="U3865" s="1">
        <f>($O3865+$O3865*($Q3865+U$2-$C$1)/$C$1)/$C3865</f>
        <v>24.243478260869566</v>
      </c>
      <c r="V3865" s="1">
        <f>($O3865+$O3865*($Q3865+V$2-$C$1)/$C$1)/$C3865</f>
        <v>22.173913043478258</v>
      </c>
      <c r="AA3865"/>
      <c r="AB3865"/>
    </row>
    <row r="3866" spans="1:28" hidden="1" x14ac:dyDescent="0.2">
      <c r="A3866" t="s">
        <v>3961</v>
      </c>
      <c r="B3866" s="5">
        <v>5.82</v>
      </c>
      <c r="C3866" s="2">
        <v>18584327</v>
      </c>
      <c r="D3866" s="2">
        <v>-29000000</v>
      </c>
      <c r="E3866" t="s">
        <v>27</v>
      </c>
      <c r="F3866" s="2">
        <v>-6000000</v>
      </c>
      <c r="G3866" s="1">
        <f>D3866/$C$3</f>
        <v>-0.29160027313895931</v>
      </c>
      <c r="H3866" s="1">
        <f>F3866/$C$3</f>
        <v>-6.0331090994267443E-2</v>
      </c>
      <c r="I3866" s="1">
        <f>$B$3/G3866</f>
        <v>-22.736604217241378</v>
      </c>
      <c r="J3866" s="1">
        <f>$B$3/H3866</f>
        <v>-109.89358704999999</v>
      </c>
      <c r="K3866" s="3">
        <v>87000000</v>
      </c>
      <c r="L3866" s="3">
        <v>29000000</v>
      </c>
      <c r="M3866" s="1">
        <f>(K3866-L3866)/C3866</f>
        <v>3.120909355501547</v>
      </c>
      <c r="N3866" s="1">
        <f>B3866/M3866</f>
        <v>1.8648410886206899</v>
      </c>
      <c r="O3866" s="3">
        <v>58000000</v>
      </c>
      <c r="P3866" s="1">
        <f>F3866/O3866*100</f>
        <v>-10.344827586206897</v>
      </c>
      <c r="Q3866" s="1">
        <f>D3866/O3866*100</f>
        <v>-50</v>
      </c>
      <c r="R3866" s="1">
        <f>B3866/S3866</f>
        <v>-0.37296821772413796</v>
      </c>
      <c r="S3866" s="1">
        <f>($O3866+$O3866*($Q3866-$C$1)/$C$1)/$C3866</f>
        <v>-15.604546777507736</v>
      </c>
      <c r="T3866" s="1">
        <f>($O3866+$O3866*($Q3866+T$2-$C$1)/$C$1)/$C3866</f>
        <v>-14.980364906407425</v>
      </c>
      <c r="U3866" s="1">
        <f>($O3866+$O3866*($Q3866+U$2-$C$1)/$C$1)/$C3866</f>
        <v>-15.292455841957581</v>
      </c>
      <c r="V3866" s="1">
        <f>($O3866+$O3866*($Q3866+V$2-$C$1)/$C$1)/$C3866</f>
        <v>-15.604546777507736</v>
      </c>
      <c r="AA3866"/>
      <c r="AB3866"/>
    </row>
    <row r="3867" spans="1:28" s="21" customFormat="1" hidden="1" x14ac:dyDescent="0.2">
      <c r="A3867" s="21" t="s">
        <v>2061</v>
      </c>
      <c r="B3867" s="22">
        <v>241.92</v>
      </c>
      <c r="C3867" s="23">
        <v>374300000</v>
      </c>
      <c r="D3867" s="23">
        <v>10459000000</v>
      </c>
      <c r="E3867" s="21" t="s">
        <v>27</v>
      </c>
      <c r="F3867" s="23">
        <v>1877000000</v>
      </c>
      <c r="G3867" s="24">
        <f>D3867/$C$3</f>
        <v>105.16714678484053</v>
      </c>
      <c r="H3867" s="24">
        <f>F3867/$C$3</f>
        <v>18.87357629937333</v>
      </c>
      <c r="I3867" s="24">
        <f>$B$3/G3867</f>
        <v>6.3042501415049246E-2</v>
      </c>
      <c r="J3867" s="24">
        <f>$B$3/H3867</f>
        <v>0.35128477480021314</v>
      </c>
      <c r="K3867" s="23">
        <v>1007320000000</v>
      </c>
      <c r="L3867" s="23">
        <v>915308000000</v>
      </c>
      <c r="M3867" s="24">
        <f>(K3867-L3867)/C3867</f>
        <v>245.82420518300827</v>
      </c>
      <c r="N3867" s="24">
        <f>B3867/M3867</f>
        <v>0.98411789766552182</v>
      </c>
      <c r="O3867" s="23">
        <v>92012000000</v>
      </c>
      <c r="P3867" s="24">
        <f>F3867/O3867*100</f>
        <v>2.0399513106986045</v>
      </c>
      <c r="Q3867" s="24">
        <f>D3867/O3867*100</f>
        <v>11.366995609268356</v>
      </c>
      <c r="R3867" s="24">
        <f>B3867/S3867</f>
        <v>0.86576781719093598</v>
      </c>
      <c r="S3867" s="24">
        <f>($O3867+$O3867*($Q3867-$C$1)/$C$1)/$C3867</f>
        <v>279.42826609671386</v>
      </c>
      <c r="T3867" s="24">
        <f>($O3867+$O3867*($Q3867+T$2-$C$1)/$C$1)/$C3867</f>
        <v>328.59310713331553</v>
      </c>
      <c r="U3867" s="24">
        <f>($O3867+$O3867*($Q3867+U$2-$C$1)/$C$1)/$C3867</f>
        <v>304.01068661501472</v>
      </c>
      <c r="V3867" s="24">
        <f>($O3867+$O3867*($Q3867+V$2-$C$1)/$C$1)/$C3867</f>
        <v>279.42826609671386</v>
      </c>
      <c r="W3867" s="24"/>
      <c r="X3867" s="24"/>
      <c r="Y3867" s="24"/>
      <c r="Z3867" s="24"/>
    </row>
    <row r="3868" spans="1:28" hidden="1" x14ac:dyDescent="0.2">
      <c r="A3868" t="s">
        <v>3963</v>
      </c>
      <c r="B3868" s="5" t="s">
        <v>46</v>
      </c>
      <c r="C3868" s="2">
        <v>20907021</v>
      </c>
      <c r="D3868" s="2">
        <v>-24000000</v>
      </c>
      <c r="E3868" t="s">
        <v>201</v>
      </c>
      <c r="F3868" s="2">
        <v>-25000000</v>
      </c>
      <c r="G3868" s="1">
        <f>D3868/$C$3</f>
        <v>-0.24132436397706977</v>
      </c>
      <c r="H3868" s="1">
        <f>F3868/$C$3</f>
        <v>-0.25137954580944766</v>
      </c>
      <c r="I3868" s="1">
        <f>$B$3/G3868</f>
        <v>-27.473396762499998</v>
      </c>
      <c r="J3868" s="1">
        <f>$B$3/H3868</f>
        <v>-26.374460892000002</v>
      </c>
      <c r="K3868" s="4">
        <v>1214000000</v>
      </c>
      <c r="L3868" s="3">
        <v>907000000</v>
      </c>
      <c r="M3868" s="1">
        <f>(K3868-L3868)/C3868</f>
        <v>14.684062353981469</v>
      </c>
      <c r="N3868" s="1" t="e">
        <f>B3868/M3868</f>
        <v>#VALUE!</v>
      </c>
      <c r="O3868" s="3">
        <v>-290000000</v>
      </c>
      <c r="P3868" s="1">
        <f>F3868/O3868*100</f>
        <v>8.6206896551724146</v>
      </c>
      <c r="Q3868" s="1">
        <f>D3868/O3868*100</f>
        <v>8.2758620689655178</v>
      </c>
      <c r="R3868" s="1" t="e">
        <f>B3868/S3868</f>
        <v>#VALUE!</v>
      </c>
      <c r="S3868" s="1">
        <f>($O3868+$O3868*($Q3868-$C$1)/$C$1)/$C3868</f>
        <v>-11.479397279985513</v>
      </c>
      <c r="T3868" s="1">
        <f>($O3868+$O3868*($Q3868+T$2-$C$1)/$C$1)/$C3868</f>
        <v>-14.253584955982012</v>
      </c>
      <c r="U3868" s="1">
        <f>($O3868+$O3868*($Q3868+U$2-$C$1)/$C$1)/$C3868</f>
        <v>-12.866491117983763</v>
      </c>
      <c r="V3868" s="1">
        <f>($O3868+$O3868*($Q3868+V$2-$C$1)/$C$1)/$C3868</f>
        <v>-11.479397279985513</v>
      </c>
      <c r="AA3868"/>
      <c r="AB3868"/>
    </row>
    <row r="3869" spans="1:28" hidden="1" x14ac:dyDescent="0.2">
      <c r="A3869" t="s">
        <v>3964</v>
      </c>
      <c r="B3869" s="5">
        <v>2.73</v>
      </c>
      <c r="C3869" s="2">
        <v>6716060</v>
      </c>
      <c r="D3869" s="2">
        <v>-15000000</v>
      </c>
      <c r="E3869" t="s">
        <v>27</v>
      </c>
      <c r="F3869" s="2">
        <v>-0.64</v>
      </c>
      <c r="G3869" s="1">
        <f>D3869/$C$3</f>
        <v>-0.15082772748566861</v>
      </c>
      <c r="H3869" s="1">
        <f>F3869/$C$3</f>
        <v>-6.4353163727218608E-9</v>
      </c>
      <c r="I3869" s="1">
        <f>$B$3/G3869</f>
        <v>-43.957434819999996</v>
      </c>
      <c r="J3869" s="1">
        <f>$B$3/H3869</f>
        <v>-1030252378.5937499</v>
      </c>
      <c r="K3869" s="3">
        <v>11000000</v>
      </c>
      <c r="L3869" s="3">
        <v>3000000</v>
      </c>
      <c r="M3869" s="1">
        <f>(K3869-L3869)/C3869</f>
        <v>1.1911745874813506</v>
      </c>
      <c r="N3869" s="1">
        <f>B3869/M3869</f>
        <v>2.2918554750000002</v>
      </c>
      <c r="O3869" s="3">
        <v>8000000</v>
      </c>
      <c r="P3869" s="1">
        <f>F3869/O3869*100</f>
        <v>-7.9999999999999996E-6</v>
      </c>
      <c r="Q3869" s="1">
        <f>D3869/O3869*100</f>
        <v>-187.5</v>
      </c>
      <c r="R3869" s="1">
        <f>B3869/S3869</f>
        <v>-0.12223229199999999</v>
      </c>
      <c r="S3869" s="1">
        <f>($O3869+$O3869*($Q3869-$C$1)/$C$1)/$C3869</f>
        <v>-22.334523515275325</v>
      </c>
      <c r="T3869" s="1">
        <f>($O3869+$O3869*($Q3869+T$2-$C$1)/$C$1)/$C3869</f>
        <v>-22.096288597779054</v>
      </c>
      <c r="U3869" s="1">
        <f>($O3869+$O3869*($Q3869+U$2-$C$1)/$C$1)/$C3869</f>
        <v>-22.21540605652719</v>
      </c>
      <c r="V3869" s="1">
        <f>($O3869+$O3869*($Q3869+V$2-$C$1)/$C$1)/$C3869</f>
        <v>-22.334523515275325</v>
      </c>
      <c r="AA3869"/>
      <c r="AB3869"/>
    </row>
    <row r="3870" spans="1:28" hidden="1" x14ac:dyDescent="0.2">
      <c r="A3870" t="s">
        <v>3965</v>
      </c>
      <c r="B3870" s="5">
        <v>0.99</v>
      </c>
      <c r="C3870" s="2">
        <v>55697391</v>
      </c>
      <c r="D3870" s="2">
        <v>-12000000</v>
      </c>
      <c r="E3870" t="s">
        <v>27</v>
      </c>
      <c r="F3870" s="2">
        <v>-8000000</v>
      </c>
      <c r="G3870" s="1">
        <f>D3870/$C$3</f>
        <v>-0.12066218198853489</v>
      </c>
      <c r="H3870" s="1">
        <f>F3870/$C$3</f>
        <v>-8.0441454659023248E-2</v>
      </c>
      <c r="I3870" s="1">
        <f>$B$3/G3870</f>
        <v>-54.946793524999997</v>
      </c>
      <c r="J3870" s="1">
        <f>$B$3/H3870</f>
        <v>-82.420190287500006</v>
      </c>
      <c r="K3870" s="3">
        <v>34000000</v>
      </c>
      <c r="L3870" s="3">
        <v>28000000</v>
      </c>
      <c r="M3870" s="1">
        <f>(K3870-L3870)/C3870</f>
        <v>0.10772497404770719</v>
      </c>
      <c r="N3870" s="1">
        <f>B3870/M3870</f>
        <v>9.1900695149999994</v>
      </c>
      <c r="O3870" s="3">
        <v>6000000</v>
      </c>
      <c r="P3870" s="1">
        <f>F3870/O3870*100</f>
        <v>-133.33333333333331</v>
      </c>
      <c r="Q3870" s="1">
        <f>D3870/O3870*100</f>
        <v>-200</v>
      </c>
      <c r="R3870" s="1">
        <f>B3870/S3870</f>
        <v>-0.45950347574999995</v>
      </c>
      <c r="S3870" s="1">
        <f>($O3870+$O3870*($Q3870-$C$1)/$C$1)/$C3870</f>
        <v>-2.154499480954144</v>
      </c>
      <c r="T3870" s="1">
        <f>($O3870+$O3870*($Q3870+T$2-$C$1)/$C$1)/$C3870</f>
        <v>-2.1329544861446021</v>
      </c>
      <c r="U3870" s="1">
        <f>($O3870+$O3870*($Q3870+U$2-$C$1)/$C$1)/$C3870</f>
        <v>-2.1437269835493731</v>
      </c>
      <c r="V3870" s="1">
        <f>($O3870+$O3870*($Q3870+V$2-$C$1)/$C$1)/$C3870</f>
        <v>-2.154499480954144</v>
      </c>
      <c r="AA3870"/>
      <c r="AB3870"/>
    </row>
    <row r="3871" spans="1:28" hidden="1" x14ac:dyDescent="0.2">
      <c r="A3871" t="s">
        <v>3966</v>
      </c>
      <c r="B3871" s="5">
        <v>45.33</v>
      </c>
      <c r="C3871" s="2">
        <v>338472987</v>
      </c>
      <c r="D3871" s="2">
        <v>-961000000</v>
      </c>
      <c r="E3871" t="s">
        <v>27</v>
      </c>
      <c r="F3871" s="2">
        <v>-961000000</v>
      </c>
      <c r="G3871" s="1">
        <f>D3871/$C$3</f>
        <v>-9.6630297409151691</v>
      </c>
      <c r="H3871" s="1">
        <f>F3871/$C$3</f>
        <v>-9.6630297409151691</v>
      </c>
      <c r="I3871" s="1">
        <f>$B$3/G3871</f>
        <v>-0.68612021050988548</v>
      </c>
      <c r="J3871" s="1">
        <f>$B$3/H3871</f>
        <v>-0.68612021050988548</v>
      </c>
      <c r="K3871" s="4">
        <v>2193000000</v>
      </c>
      <c r="L3871" s="4">
        <v>2432000000</v>
      </c>
      <c r="M3871" s="1">
        <f>(K3871-L3871)/C3871</f>
        <v>-0.70611247922127385</v>
      </c>
      <c r="N3871" s="1">
        <f>B3871/M3871</f>
        <v>-64.196571132677818</v>
      </c>
      <c r="O3871" s="3">
        <v>-239000000</v>
      </c>
      <c r="P3871" s="1">
        <f>F3871/O3871*100</f>
        <v>402.09205020920501</v>
      </c>
      <c r="Q3871" s="1">
        <f>D3871/O3871*100</f>
        <v>402.09205020920501</v>
      </c>
      <c r="R3871" s="1">
        <f>B3871/S3871</f>
        <v>-1.5965640479406868</v>
      </c>
      <c r="S3871" s="1">
        <f>($O3871+$O3871*($Q3871-$C$1)/$C$1)/$C3871</f>
        <v>-28.392221444838668</v>
      </c>
      <c r="T3871" s="1">
        <f>($O3871+$O3871*($Q3871+T$2-$C$1)/$C$1)/$C3871</f>
        <v>-28.533443940682925</v>
      </c>
      <c r="U3871" s="1">
        <f>($O3871+$O3871*($Q3871+U$2-$C$1)/$C$1)/$C3871</f>
        <v>-28.462832692760795</v>
      </c>
      <c r="V3871" s="1">
        <f>($O3871+$O3871*($Q3871+V$2-$C$1)/$C$1)/$C3871</f>
        <v>-28.392221444838668</v>
      </c>
      <c r="AA3871"/>
      <c r="AB3871"/>
    </row>
    <row r="3872" spans="1:28" hidden="1" x14ac:dyDescent="0.2">
      <c r="A3872" t="s">
        <v>3967</v>
      </c>
      <c r="B3872" s="5">
        <v>4120</v>
      </c>
      <c r="C3872" s="2">
        <v>1165081</v>
      </c>
      <c r="D3872" s="2">
        <v>-17000000</v>
      </c>
      <c r="E3872" t="s">
        <v>27</v>
      </c>
      <c r="F3872" s="2">
        <v>-7000000</v>
      </c>
      <c r="G3872" s="1">
        <f>D3872/$C$3</f>
        <v>-0.17093809115042441</v>
      </c>
      <c r="H3872" s="1">
        <f>F3872/$C$3</f>
        <v>-7.0386272826645349E-2</v>
      </c>
      <c r="I3872" s="1">
        <f>$B$3/G3872</f>
        <v>-38.7859719</v>
      </c>
      <c r="J3872" s="1">
        <f>$B$3/H3872</f>
        <v>-94.194503185714282</v>
      </c>
      <c r="K3872" s="4">
        <v>5946000000</v>
      </c>
      <c r="L3872" s="4">
        <v>2536000000</v>
      </c>
      <c r="M3872" s="1">
        <f>(K3872-L3872)/C3872</f>
        <v>2926.8351299180058</v>
      </c>
      <c r="N3872" s="1">
        <f>B3872/M3872</f>
        <v>1.4076638475073313</v>
      </c>
      <c r="O3872" s="4">
        <v>3400000000</v>
      </c>
      <c r="P3872" s="1">
        <f>F3872/O3872*100</f>
        <v>-0.20588235294117649</v>
      </c>
      <c r="Q3872" s="1">
        <f>D3872/O3872*100</f>
        <v>-0.5</v>
      </c>
      <c r="R3872" s="1">
        <f>B3872/S3872</f>
        <v>-28.236080705882355</v>
      </c>
      <c r="S3872" s="1">
        <f>($O3872+$O3872*($Q3872-$C$1)/$C$1)/$C3872</f>
        <v>-145.91260178476861</v>
      </c>
      <c r="T3872" s="1">
        <f>($O3872+$O3872*($Q3872+T$2-$C$1)/$C$1)/$C3872</f>
        <v>437.73780535430586</v>
      </c>
      <c r="U3872" s="1">
        <f>($O3872+$O3872*($Q3872+U$2-$C$1)/$C$1)/$C3872</f>
        <v>145.91260178476861</v>
      </c>
      <c r="V3872" s="1">
        <f>($O3872+$O3872*($Q3872+V$2-$C$1)/$C$1)/$C3872</f>
        <v>-145.91260178476861</v>
      </c>
      <c r="AA3872"/>
      <c r="AB3872"/>
    </row>
    <row r="3873" spans="1:28" hidden="1" x14ac:dyDescent="0.2">
      <c r="A3873" t="s">
        <v>3968</v>
      </c>
      <c r="B3873" s="5">
        <v>28.94</v>
      </c>
      <c r="C3873" s="2">
        <v>51935000</v>
      </c>
      <c r="D3873" s="2">
        <v>67000000</v>
      </c>
      <c r="E3873" t="s">
        <v>27</v>
      </c>
      <c r="F3873" s="2">
        <v>26000000</v>
      </c>
      <c r="G3873" s="1">
        <f>D3873/$C$3</f>
        <v>0.67369718276931978</v>
      </c>
      <c r="H3873" s="1">
        <f>F3873/$C$3</f>
        <v>0.26143472764182557</v>
      </c>
      <c r="I3873" s="1">
        <f>$B$3/G3873</f>
        <v>9.841216750746268</v>
      </c>
      <c r="J3873" s="1">
        <f>$B$3/H3873</f>
        <v>25.360058550000002</v>
      </c>
      <c r="K3873" s="4">
        <v>6891000000</v>
      </c>
      <c r="L3873" s="4">
        <v>5928000000</v>
      </c>
      <c r="M3873" s="1">
        <f>(K3873-L3873)/C3873</f>
        <v>18.542408780206028</v>
      </c>
      <c r="N3873" s="1">
        <f>B3873/M3873</f>
        <v>1.5607465212876428</v>
      </c>
      <c r="O3873" s="3">
        <v>963000000</v>
      </c>
      <c r="P3873" s="1">
        <f>F3873/O3873*100</f>
        <v>2.6998961578400831</v>
      </c>
      <c r="Q3873" s="1">
        <f>D3873/O3873*100</f>
        <v>6.95742471443406</v>
      </c>
      <c r="R3873" s="1">
        <f>B3873/S3873</f>
        <v>2.2432819402985076</v>
      </c>
      <c r="S3873" s="1">
        <f>($O3873+$O3873*($Q3873-$C$1)/$C$1)/$C3873</f>
        <v>12.900741311254453</v>
      </c>
      <c r="T3873" s="1">
        <f>($O3873+$O3873*($Q3873+T$2-$C$1)/$C$1)/$C3873</f>
        <v>16.609223067295659</v>
      </c>
      <c r="U3873" s="1">
        <f>($O3873+$O3873*($Q3873+U$2-$C$1)/$C$1)/$C3873</f>
        <v>14.754982189275056</v>
      </c>
      <c r="V3873" s="1">
        <f>($O3873+$O3873*($Q3873+V$2-$C$1)/$C$1)/$C3873</f>
        <v>12.900741311254453</v>
      </c>
      <c r="AA3873"/>
      <c r="AB3873"/>
    </row>
    <row r="3874" spans="1:28" hidden="1" x14ac:dyDescent="0.2">
      <c r="A3874" t="s">
        <v>3969</v>
      </c>
      <c r="B3874" s="5">
        <v>13.97</v>
      </c>
      <c r="C3874" s="2">
        <v>59104624</v>
      </c>
      <c r="D3874" s="2">
        <v>-15000000</v>
      </c>
      <c r="E3874" t="s">
        <v>27</v>
      </c>
      <c r="F3874" s="2">
        <v>-15000000</v>
      </c>
      <c r="G3874" s="1">
        <f>D3874/$C$3</f>
        <v>-0.15082772748566861</v>
      </c>
      <c r="H3874" s="1">
        <f>F3874/$C$3</f>
        <v>-0.15082772748566861</v>
      </c>
      <c r="I3874" s="1">
        <f>$B$3/G3874</f>
        <v>-43.957434819999996</v>
      </c>
      <c r="J3874" s="1">
        <f>$B$3/H3874</f>
        <v>-43.957434819999996</v>
      </c>
      <c r="K3874" s="3">
        <v>423000000</v>
      </c>
      <c r="L3874" s="3">
        <v>37000000</v>
      </c>
      <c r="M3874" s="1">
        <f>(K3874-L3874)/C3874</f>
        <v>6.5307919055537855</v>
      </c>
      <c r="N3874" s="1">
        <f>B3874/M3874</f>
        <v>2.1390974022797926</v>
      </c>
      <c r="O3874" s="3">
        <v>387000000</v>
      </c>
      <c r="P3874" s="1">
        <f>F3874/O3874*100</f>
        <v>-3.8759689922480618</v>
      </c>
      <c r="Q3874" s="1">
        <f>D3874/O3874*100</f>
        <v>-3.8759689922480618</v>
      </c>
      <c r="R3874" s="1">
        <f>B3874/S3874</f>
        <v>-5.5046106485333341</v>
      </c>
      <c r="S3874" s="1">
        <f>($O3874+$O3874*($Q3874-$C$1)/$C$1)/$C3874</f>
        <v>-2.5378725021582067</v>
      </c>
      <c r="T3874" s="1">
        <f>($O3874+$O3874*($Q3874+T$2-$C$1)/$C$1)/$C3874</f>
        <v>-1.2283302910445721</v>
      </c>
      <c r="U3874" s="1">
        <f>($O3874+$O3874*($Q3874+U$2-$C$1)/$C$1)/$C3874</f>
        <v>-1.8831013966013894</v>
      </c>
      <c r="V3874" s="1">
        <f>($O3874+$O3874*($Q3874+V$2-$C$1)/$C$1)/$C3874</f>
        <v>-2.5378725021582067</v>
      </c>
      <c r="AA3874"/>
      <c r="AB3874"/>
    </row>
    <row r="3875" spans="1:28" hidden="1" x14ac:dyDescent="0.2">
      <c r="A3875" t="s">
        <v>3970</v>
      </c>
      <c r="B3875" s="5">
        <v>4.21</v>
      </c>
      <c r="C3875" s="2">
        <v>37752000</v>
      </c>
      <c r="D3875" s="2">
        <v>-38000000</v>
      </c>
      <c r="E3875" t="s">
        <v>275</v>
      </c>
      <c r="F3875" s="2">
        <v>2000000</v>
      </c>
      <c r="G3875" s="1">
        <f>D3875/$C$3</f>
        <v>-0.38209690963036047</v>
      </c>
      <c r="H3875" s="1">
        <f>F3875/$C$3</f>
        <v>2.0110363664755812E-2</v>
      </c>
      <c r="I3875" s="1">
        <f>$B$3/G3875</f>
        <v>-17.351619007894737</v>
      </c>
      <c r="J3875" s="1">
        <f>$B$3/H3875</f>
        <v>329.68076115000002</v>
      </c>
      <c r="K3875" s="3">
        <v>73000000</v>
      </c>
      <c r="L3875" s="3">
        <v>23000000</v>
      </c>
      <c r="M3875" s="1">
        <f>(K3875-L3875)/C3875</f>
        <v>1.3244331426149607</v>
      </c>
      <c r="N3875" s="1">
        <f>B3875/M3875</f>
        <v>3.1787184000000002</v>
      </c>
      <c r="O3875" s="3">
        <v>49000000</v>
      </c>
      <c r="P3875" s="1">
        <f>F3875/O3875*100</f>
        <v>4.0816326530612246</v>
      </c>
      <c r="Q3875" s="1">
        <f>D3875/O3875*100</f>
        <v>-77.551020408163268</v>
      </c>
      <c r="R3875" s="1">
        <f>B3875/S3875</f>
        <v>-0.41825242105263155</v>
      </c>
      <c r="S3875" s="1">
        <f>($O3875+$O3875*($Q3875-$C$1)/$C$1)/$C3875</f>
        <v>-10.065691883873702</v>
      </c>
      <c r="T3875" s="1">
        <f>($O3875+$O3875*($Q3875+T$2-$C$1)/$C$1)/$C3875</f>
        <v>-9.8061029879211699</v>
      </c>
      <c r="U3875" s="1">
        <f>($O3875+$O3875*($Q3875+U$2-$C$1)/$C$1)/$C3875</f>
        <v>-9.9358974358974361</v>
      </c>
      <c r="V3875" s="1">
        <f>($O3875+$O3875*($Q3875+V$2-$C$1)/$C$1)/$C3875</f>
        <v>-10.065691883873702</v>
      </c>
      <c r="AA3875"/>
      <c r="AB3875"/>
    </row>
    <row r="3876" spans="1:28" hidden="1" x14ac:dyDescent="0.2">
      <c r="A3876" t="s">
        <v>3971</v>
      </c>
      <c r="B3876" s="5">
        <v>1.47</v>
      </c>
      <c r="C3876" s="2">
        <v>100000000</v>
      </c>
      <c r="D3876" s="2">
        <v>-679000000</v>
      </c>
      <c r="E3876" t="s">
        <v>201</v>
      </c>
      <c r="F3876" s="2">
        <v>-679000000</v>
      </c>
      <c r="G3876" s="1">
        <f>D3876/$C$3</f>
        <v>-6.8274684641845989</v>
      </c>
      <c r="H3876" s="1">
        <f>F3876/$C$3</f>
        <v>-6.8274684641845989</v>
      </c>
      <c r="I3876" s="1">
        <f>$B$3/G3876</f>
        <v>-0.97107735243004412</v>
      </c>
      <c r="J3876" s="1">
        <f>$B$3/H3876</f>
        <v>-0.97107735243004412</v>
      </c>
      <c r="K3876" s="4">
        <v>11508000000</v>
      </c>
      <c r="L3876" s="4">
        <v>7860000000</v>
      </c>
      <c r="M3876" s="1">
        <f>(K3876-L3876)/C3876</f>
        <v>36.479999999999997</v>
      </c>
      <c r="N3876" s="1">
        <f>B3876/M3876</f>
        <v>4.0296052631578948E-2</v>
      </c>
      <c r="O3876" s="4">
        <v>3669000000</v>
      </c>
      <c r="P3876" s="1">
        <f>F3876/O3876*100</f>
        <v>-18.50640501499046</v>
      </c>
      <c r="Q3876" s="1">
        <f>D3876/O3876*100</f>
        <v>-18.50640501499046</v>
      </c>
      <c r="R3876" s="1">
        <f>B3876/S3876</f>
        <v>-2.1649484536082474E-2</v>
      </c>
      <c r="S3876" s="1">
        <f>($O3876+$O3876*($Q3876-$C$1)/$C$1)/$C3876</f>
        <v>-67.900000000000006</v>
      </c>
      <c r="T3876" s="1">
        <f>($O3876+$O3876*($Q3876+T$2-$C$1)/$C$1)/$C3876</f>
        <v>-60.561999999999998</v>
      </c>
      <c r="U3876" s="1">
        <f>($O3876+$O3876*($Q3876+U$2-$C$1)/$C$1)/$C3876</f>
        <v>-64.230999999999995</v>
      </c>
      <c r="V3876" s="1">
        <f>($O3876+$O3876*($Q3876+V$2-$C$1)/$C$1)/$C3876</f>
        <v>-67.900000000000006</v>
      </c>
      <c r="AA3876"/>
      <c r="AB3876"/>
    </row>
    <row r="3877" spans="1:28" hidden="1" x14ac:dyDescent="0.2">
      <c r="A3877" t="s">
        <v>3972</v>
      </c>
      <c r="B3877" s="5">
        <v>11.45</v>
      </c>
      <c r="C3877" s="2">
        <v>23740718</v>
      </c>
      <c r="D3877" s="2">
        <v>-78000000</v>
      </c>
      <c r="E3877" t="s">
        <v>27</v>
      </c>
      <c r="F3877" s="2">
        <v>-18000000</v>
      </c>
      <c r="G3877" s="1">
        <f>D3877/$C$3</f>
        <v>-0.78430418292547677</v>
      </c>
      <c r="H3877" s="1">
        <f>F3877/$C$3</f>
        <v>-0.18099327298280232</v>
      </c>
      <c r="I3877" s="1">
        <f>$B$3/G3877</f>
        <v>-8.4533528499999999</v>
      </c>
      <c r="J3877" s="1">
        <f>$B$3/H3877</f>
        <v>-36.631195683333331</v>
      </c>
      <c r="K3877" s="4">
        <v>1041000000</v>
      </c>
      <c r="L3877" s="3">
        <v>546000000</v>
      </c>
      <c r="M3877" s="1">
        <f>(K3877-L3877)/C3877</f>
        <v>20.850253981366528</v>
      </c>
      <c r="N3877" s="1">
        <f>B3877/M3877</f>
        <v>0.54915398202020194</v>
      </c>
      <c r="O3877" s="3">
        <v>471000000</v>
      </c>
      <c r="P3877" s="1">
        <f>F3877/O3877*100</f>
        <v>-3.8216560509554141</v>
      </c>
      <c r="Q3877" s="1">
        <f>D3877/O3877*100</f>
        <v>-16.560509554140125</v>
      </c>
      <c r="R3877" s="1">
        <f>B3877/S3877</f>
        <v>-0.34850156551282047</v>
      </c>
      <c r="S3877" s="1">
        <f>($O3877+$O3877*($Q3877-$C$1)/$C$1)/$C3877</f>
        <v>-32.854945667607865</v>
      </c>
      <c r="T3877" s="1">
        <f>($O3877+$O3877*($Q3877+T$2-$C$1)/$C$1)/$C3877</f>
        <v>-28.887079152365988</v>
      </c>
      <c r="U3877" s="1">
        <f>($O3877+$O3877*($Q3877+U$2-$C$1)/$C$1)/$C3877</f>
        <v>-30.871012409986925</v>
      </c>
      <c r="V3877" s="1">
        <f>($O3877+$O3877*($Q3877+V$2-$C$1)/$C$1)/$C3877</f>
        <v>-32.854945667607865</v>
      </c>
      <c r="AA3877"/>
      <c r="AB3877"/>
    </row>
    <row r="3878" spans="1:28" hidden="1" x14ac:dyDescent="0.2">
      <c r="A3878" t="s">
        <v>3973</v>
      </c>
      <c r="B3878" s="5">
        <v>39.46</v>
      </c>
      <c r="C3878" s="2">
        <v>20738919</v>
      </c>
      <c r="D3878" s="2">
        <v>58000000</v>
      </c>
      <c r="E3878" t="s">
        <v>27</v>
      </c>
      <c r="F3878" s="2">
        <v>6000000</v>
      </c>
      <c r="G3878" s="1">
        <f>D3878/$C$3</f>
        <v>0.58320054627791862</v>
      </c>
      <c r="H3878" s="1">
        <f>F3878/$C$3</f>
        <v>6.0331090994267443E-2</v>
      </c>
      <c r="I3878" s="1">
        <f>$B$3/G3878</f>
        <v>11.368302108620689</v>
      </c>
      <c r="J3878" s="1">
        <f>$B$3/H3878</f>
        <v>109.89358704999999</v>
      </c>
      <c r="K3878" s="4">
        <v>1530000000</v>
      </c>
      <c r="L3878" s="3">
        <v>718000000</v>
      </c>
      <c r="M3878" s="1">
        <f>(K3878-L3878)/C3878</f>
        <v>39.153439000364486</v>
      </c>
      <c r="N3878" s="1">
        <f>B3878/M3878</f>
        <v>1.0078297336699507</v>
      </c>
      <c r="O3878" s="3">
        <v>812000000</v>
      </c>
      <c r="P3878" s="1">
        <f>F3878/O3878*100</f>
        <v>0.73891625615763545</v>
      </c>
      <c r="Q3878" s="1">
        <f>D3878/O3878*100</f>
        <v>7.1428571428571423</v>
      </c>
      <c r="R3878" s="1">
        <f>B3878/S3878</f>
        <v>1.4109616271379311</v>
      </c>
      <c r="S3878" s="1">
        <f>($O3878+$O3878*($Q3878-$C$1)/$C$1)/$C3878</f>
        <v>27.966742143117489</v>
      </c>
      <c r="T3878" s="1">
        <f>($O3878+$O3878*($Q3878+T$2-$C$1)/$C$1)/$C3878</f>
        <v>35.797429943190387</v>
      </c>
      <c r="U3878" s="1">
        <f>($O3878+$O3878*($Q3878+U$2-$C$1)/$C$1)/$C3878</f>
        <v>31.882086043153937</v>
      </c>
      <c r="V3878" s="1">
        <f>($O3878+$O3878*($Q3878+V$2-$C$1)/$C$1)/$C3878</f>
        <v>27.966742143117489</v>
      </c>
      <c r="AA3878"/>
      <c r="AB3878"/>
    </row>
    <row r="3879" spans="1:28" hidden="1" x14ac:dyDescent="0.2">
      <c r="A3879" t="s">
        <v>1422</v>
      </c>
      <c r="B3879" s="5">
        <v>31.91</v>
      </c>
      <c r="C3879" s="2">
        <v>24420582</v>
      </c>
      <c r="D3879" s="2">
        <v>90000000</v>
      </c>
      <c r="E3879" t="s">
        <v>27</v>
      </c>
      <c r="F3879" s="2">
        <v>31000000</v>
      </c>
      <c r="G3879" s="1">
        <f>D3879/$C$3</f>
        <v>0.90496636491401161</v>
      </c>
      <c r="H3879" s="1">
        <f>F3879/$C$3</f>
        <v>0.31171063680371514</v>
      </c>
      <c r="I3879" s="1">
        <f>$B$3/G3879</f>
        <v>7.3262391366666666</v>
      </c>
      <c r="J3879" s="1">
        <f>$B$3/H3879</f>
        <v>21.269726525806451</v>
      </c>
      <c r="K3879" s="2">
        <v>768000000</v>
      </c>
      <c r="L3879" s="2">
        <v>910000000</v>
      </c>
      <c r="M3879" s="1">
        <f>(K3879-L3879)/C3879</f>
        <v>-5.8147672320012687</v>
      </c>
      <c r="N3879" s="1">
        <f>B3879/M3879</f>
        <v>-5.4877519128169014</v>
      </c>
      <c r="O3879" s="2">
        <v>-142000000</v>
      </c>
      <c r="P3879" s="1">
        <f>F3879/O3879*100</f>
        <v>-21.830985915492956</v>
      </c>
      <c r="Q3879" s="1">
        <f>D3879/O3879*100</f>
        <v>-63.380281690140848</v>
      </c>
      <c r="R3879" s="1">
        <f>B3879/S3879</f>
        <v>0.86584530180000008</v>
      </c>
      <c r="S3879" s="1">
        <f>($O3879+$O3879*($Q3879-$C$1)/$C$1)/$C3879</f>
        <v>36.854158512684094</v>
      </c>
      <c r="T3879" s="1">
        <f>($O3879+$O3879*($Q3879+T$2-$C$1)/$C$1)/$C3879</f>
        <v>35.691205066283842</v>
      </c>
      <c r="U3879" s="1">
        <f>($O3879+$O3879*($Q3879+U$2-$C$1)/$C$1)/$C3879</f>
        <v>36.272681789483968</v>
      </c>
      <c r="V3879" s="1">
        <f>($O3879+$O3879*($Q3879+V$2-$C$1)/$C$1)/$C3879</f>
        <v>36.854158512684094</v>
      </c>
      <c r="AA3879"/>
      <c r="AB3879"/>
    </row>
    <row r="3880" spans="1:28" hidden="1" x14ac:dyDescent="0.2">
      <c r="A3880" t="s">
        <v>3975</v>
      </c>
      <c r="B3880" s="5">
        <v>37.03</v>
      </c>
      <c r="C3880" s="2">
        <v>154800000</v>
      </c>
      <c r="D3880" s="2">
        <v>193000000</v>
      </c>
      <c r="E3880" t="s">
        <v>27</v>
      </c>
      <c r="F3880" s="2">
        <v>68000000</v>
      </c>
      <c r="G3880" s="1">
        <f>D3880/$C$3</f>
        <v>1.9406500936489359</v>
      </c>
      <c r="H3880" s="1">
        <f>F3880/$C$3</f>
        <v>0.68375236460169764</v>
      </c>
      <c r="I3880" s="1">
        <f>$B$3/G3880</f>
        <v>3.4163809445595854</v>
      </c>
      <c r="J3880" s="1">
        <f>$B$3/H3880</f>
        <v>9.696492975</v>
      </c>
      <c r="K3880" s="4">
        <v>5676000000</v>
      </c>
      <c r="L3880" s="4">
        <v>5981000000</v>
      </c>
      <c r="M3880" s="1">
        <f>(K3880-L3880)/C3880</f>
        <v>-1.9702842377260983</v>
      </c>
      <c r="N3880" s="1">
        <f>B3880/M3880</f>
        <v>-18.794242622950819</v>
      </c>
      <c r="O3880" s="3">
        <v>-304000000</v>
      </c>
      <c r="P3880" s="1">
        <f>F3880/O3880*100</f>
        <v>-22.368421052631579</v>
      </c>
      <c r="Q3880" s="1">
        <f>D3880/O3880*100</f>
        <v>-63.48684210526315</v>
      </c>
      <c r="R3880" s="1">
        <f>B3880/S3880</f>
        <v>2.9700746113989647</v>
      </c>
      <c r="S3880" s="1">
        <f>($O3880+$O3880*($Q3880-$C$1)/$C$1)/$C3880</f>
        <v>12.46770025839793</v>
      </c>
      <c r="T3880" s="1">
        <f>($O3880+$O3880*($Q3880+T$2-$C$1)/$C$1)/$C3880</f>
        <v>12.074935400516793</v>
      </c>
      <c r="U3880" s="1">
        <f>($O3880+$O3880*($Q3880+U$2-$C$1)/$C$1)/$C3880</f>
        <v>12.271317829457361</v>
      </c>
      <c r="V3880" s="1">
        <f>($O3880+$O3880*($Q3880+V$2-$C$1)/$C$1)/$C3880</f>
        <v>12.46770025839793</v>
      </c>
      <c r="AA3880"/>
      <c r="AB3880"/>
    </row>
    <row r="3881" spans="1:28" hidden="1" x14ac:dyDescent="0.2">
      <c r="A3881" t="s">
        <v>3976</v>
      </c>
      <c r="B3881" s="5">
        <v>0.46</v>
      </c>
      <c r="C3881" s="2">
        <v>2507087</v>
      </c>
      <c r="D3881" s="2">
        <v>-21000000</v>
      </c>
      <c r="E3881" t="s">
        <v>27</v>
      </c>
      <c r="F3881" s="2">
        <v>-21000000</v>
      </c>
      <c r="G3881" s="1">
        <f>D3881/$C$3</f>
        <v>-0.21115881847993603</v>
      </c>
      <c r="H3881" s="1">
        <f>F3881/$C$3</f>
        <v>-0.21115881847993603</v>
      </c>
      <c r="I3881" s="1">
        <f>$B$3/G3881</f>
        <v>-31.39816772857143</v>
      </c>
      <c r="J3881" s="1">
        <f>$B$3/H3881</f>
        <v>-31.39816772857143</v>
      </c>
      <c r="K3881" s="3">
        <v>268000000</v>
      </c>
      <c r="L3881" s="3">
        <v>246000000</v>
      </c>
      <c r="M3881" s="1">
        <f>(K3881-L3881)/C3881</f>
        <v>8.7751242776975822</v>
      </c>
      <c r="N3881" s="1">
        <f>B3881/M3881</f>
        <v>5.2420910000000008E-2</v>
      </c>
      <c r="O3881" s="3">
        <v>21000000</v>
      </c>
      <c r="P3881" s="1">
        <f>F3881/O3881*100</f>
        <v>-100</v>
      </c>
      <c r="Q3881" s="1">
        <f>D3881/O3881*100</f>
        <v>-100</v>
      </c>
      <c r="R3881" s="1">
        <f>B3881/S3881</f>
        <v>-5.4917143809523816E-3</v>
      </c>
      <c r="S3881" s="1">
        <f>($O3881+$O3881*($Q3881-$C$1)/$C$1)/$C3881</f>
        <v>-83.762549923476925</v>
      </c>
      <c r="T3881" s="1">
        <f>($O3881+$O3881*($Q3881+T$2-$C$1)/$C$1)/$C3881</f>
        <v>-82.087298925007389</v>
      </c>
      <c r="U3881" s="1">
        <f>($O3881+$O3881*($Q3881+U$2-$C$1)/$C$1)/$C3881</f>
        <v>-82.924924424242164</v>
      </c>
      <c r="V3881" s="1">
        <f>($O3881+$O3881*($Q3881+V$2-$C$1)/$C$1)/$C3881</f>
        <v>-83.762549923476925</v>
      </c>
      <c r="AA3881"/>
      <c r="AB3881"/>
    </row>
    <row r="3882" spans="1:28" hidden="1" x14ac:dyDescent="0.2">
      <c r="A3882" t="s">
        <v>3977</v>
      </c>
      <c r="B3882" s="5">
        <v>89.68</v>
      </c>
      <c r="C3882" s="2">
        <v>57701393</v>
      </c>
      <c r="D3882" s="2">
        <v>137000000</v>
      </c>
      <c r="E3882" t="s">
        <v>1424</v>
      </c>
      <c r="F3882" s="2">
        <v>55000000</v>
      </c>
      <c r="G3882" s="1">
        <f>D3882/$C$3</f>
        <v>1.3775599110357732</v>
      </c>
      <c r="H3882" s="1">
        <f>F3882/$C$3</f>
        <v>0.55303500078078482</v>
      </c>
      <c r="I3882" s="1">
        <f>$B$3/G3882</f>
        <v>4.8128578270072992</v>
      </c>
      <c r="J3882" s="1">
        <f>$B$3/H3882</f>
        <v>11.988391314545455</v>
      </c>
      <c r="K3882" s="4">
        <v>4700000000</v>
      </c>
      <c r="L3882" s="4">
        <v>3311000000</v>
      </c>
      <c r="M3882" s="1">
        <f>(K3882-L3882)/C3882</f>
        <v>24.072209140600815</v>
      </c>
      <c r="N3882" s="1">
        <f>B3882/M3882</f>
        <v>3.7254578288264946</v>
      </c>
      <c r="O3882" s="4">
        <v>1380000000</v>
      </c>
      <c r="P3882" s="1">
        <f>F3882/O3882*100</f>
        <v>3.9855072463768111</v>
      </c>
      <c r="Q3882" s="1">
        <f>D3882/O3882*100</f>
        <v>9.9275362318840585</v>
      </c>
      <c r="R3882" s="1">
        <f>B3882/S3882</f>
        <v>3.7771247622189783</v>
      </c>
      <c r="S3882" s="1">
        <f>($O3882+$O3882*($Q3882-$C$1)/$C$1)/$C3882</f>
        <v>23.74292766207568</v>
      </c>
      <c r="T3882" s="1">
        <f>($O3882+$O3882*($Q3882+T$2-$C$1)/$C$1)/$C3882</f>
        <v>28.52617440275662</v>
      </c>
      <c r="U3882" s="1">
        <f>($O3882+$O3882*($Q3882+U$2-$C$1)/$C$1)/$C3882</f>
        <v>26.134551032416148</v>
      </c>
      <c r="V3882" s="1">
        <f>($O3882+$O3882*($Q3882+V$2-$C$1)/$C$1)/$C3882</f>
        <v>23.74292766207568</v>
      </c>
      <c r="AA3882"/>
      <c r="AB3882"/>
    </row>
    <row r="3883" spans="1:28" hidden="1" x14ac:dyDescent="0.2">
      <c r="A3883" t="s">
        <v>3978</v>
      </c>
      <c r="B3883" s="5">
        <v>25.73</v>
      </c>
      <c r="C3883" s="2">
        <v>94000000</v>
      </c>
      <c r="D3883" s="2">
        <v>-352000000</v>
      </c>
      <c r="E3883" t="s">
        <v>27</v>
      </c>
      <c r="F3883" s="2">
        <v>14000000</v>
      </c>
      <c r="G3883" s="1">
        <f>D3883/$C$3</f>
        <v>-3.5394240049970231</v>
      </c>
      <c r="H3883" s="1">
        <f>F3883/$C$3</f>
        <v>0.1407725456532907</v>
      </c>
      <c r="I3883" s="1">
        <f>$B$3/G3883</f>
        <v>-1.8731861428977272</v>
      </c>
      <c r="J3883" s="1">
        <f>$B$3/H3883</f>
        <v>47.097251592857141</v>
      </c>
      <c r="K3883" s="4">
        <v>7907000000</v>
      </c>
      <c r="L3883" s="4">
        <v>10032000000</v>
      </c>
      <c r="M3883" s="1">
        <f>(K3883-L3883)/C3883</f>
        <v>-22.606382978723403</v>
      </c>
      <c r="N3883" s="1">
        <f>B3883/M3883</f>
        <v>-1.138174117647059</v>
      </c>
      <c r="O3883" s="4">
        <v>-2223000000</v>
      </c>
      <c r="P3883" s="1">
        <f>F3883/O3883*100</f>
        <v>-0.62977957714799815</v>
      </c>
      <c r="Q3883" s="1">
        <f>D3883/O3883*100</f>
        <v>15.834457939721098</v>
      </c>
      <c r="R3883" s="1">
        <f>B3883/S3883</f>
        <v>-0.68710795454545459</v>
      </c>
      <c r="S3883" s="1">
        <f>($O3883+$O3883*($Q3883-$C$1)/$C$1)/$C3883</f>
        <v>-37.446808510638299</v>
      </c>
      <c r="T3883" s="1">
        <f>($O3883+$O3883*($Q3883+T$2-$C$1)/$C$1)/$C3883</f>
        <v>-42.176595744680853</v>
      </c>
      <c r="U3883" s="1">
        <f>($O3883+$O3883*($Q3883+U$2-$C$1)/$C$1)/$C3883</f>
        <v>-39.811702127659572</v>
      </c>
      <c r="V3883" s="1">
        <f>($O3883+$O3883*($Q3883+V$2-$C$1)/$C$1)/$C3883</f>
        <v>-37.446808510638299</v>
      </c>
      <c r="AA3883"/>
      <c r="AB3883"/>
    </row>
    <row r="3884" spans="1:28" hidden="1" x14ac:dyDescent="0.2">
      <c r="A3884" t="s">
        <v>4699</v>
      </c>
      <c r="B3884" s="5">
        <v>26.22</v>
      </c>
      <c r="C3884" s="2">
        <v>98628169</v>
      </c>
      <c r="D3884" s="2">
        <v>298000000</v>
      </c>
      <c r="E3884" t="s">
        <v>275</v>
      </c>
      <c r="F3884" s="2">
        <v>56000000</v>
      </c>
      <c r="G3884" s="1">
        <f>D3884/$C$3</f>
        <v>2.9964441860486164</v>
      </c>
      <c r="H3884" s="1">
        <f>F3884/$C$3</f>
        <v>0.56309018261316279</v>
      </c>
      <c r="I3884" s="1">
        <f>$B$3/G3884</f>
        <v>2.2126225580536909</v>
      </c>
      <c r="J3884" s="1">
        <f>$B$3/H3884</f>
        <v>11.774312898214285</v>
      </c>
      <c r="K3884" s="2">
        <v>3321000000</v>
      </c>
      <c r="L3884" s="2">
        <v>1891000000</v>
      </c>
      <c r="M3884" s="1">
        <f>(K3884-L3884)/C3884</f>
        <v>14.498900410490233</v>
      </c>
      <c r="N3884" s="1">
        <f>B3884/M3884</f>
        <v>1.8084130008251746</v>
      </c>
      <c r="O3884" s="2">
        <v>1430000000</v>
      </c>
      <c r="P3884" s="1">
        <f>F3884/O3884*100</f>
        <v>3.9160839160839163</v>
      </c>
      <c r="Q3884" s="1">
        <f>D3884/O3884*100</f>
        <v>20.83916083916084</v>
      </c>
      <c r="R3884" s="1">
        <f>B3884/S3884</f>
        <v>0.86779550039597309</v>
      </c>
      <c r="S3884" s="1">
        <f>($O3884+$O3884*($Q3884-$C$1)/$C$1)/$C3884</f>
        <v>30.214491764518108</v>
      </c>
      <c r="T3884" s="1">
        <f>($O3884+$O3884*($Q3884+T$2-$C$1)/$C$1)/$C3884</f>
        <v>33.114271846616155</v>
      </c>
      <c r="U3884" s="1">
        <f>($O3884+$O3884*($Q3884+U$2-$C$1)/$C$1)/$C3884</f>
        <v>31.664381805567128</v>
      </c>
      <c r="V3884" s="1">
        <f>($O3884+$O3884*($Q3884+V$2-$C$1)/$C$1)/$C3884</f>
        <v>30.214491764518108</v>
      </c>
      <c r="AA3884"/>
      <c r="AB3884"/>
    </row>
    <row r="3885" spans="1:28" hidden="1" x14ac:dyDescent="0.2">
      <c r="A3885" t="s">
        <v>3980</v>
      </c>
      <c r="B3885" s="5">
        <v>29.02</v>
      </c>
      <c r="C3885" s="2">
        <v>34824311</v>
      </c>
      <c r="D3885" s="2">
        <v>-190000000</v>
      </c>
      <c r="E3885" t="s">
        <v>27</v>
      </c>
      <c r="F3885" s="2">
        <v>-190000000</v>
      </c>
      <c r="G3885" s="1">
        <f>D3885/$C$3</f>
        <v>-1.9104845481518022</v>
      </c>
      <c r="H3885" s="1">
        <f>F3885/$C$3</f>
        <v>-1.9104845481518022</v>
      </c>
      <c r="I3885" s="1">
        <f>$B$3/G3885</f>
        <v>-3.4703238015789473</v>
      </c>
      <c r="J3885" s="1">
        <f>$B$3/H3885</f>
        <v>-3.4703238015789473</v>
      </c>
      <c r="K3885" s="4">
        <v>4784000000</v>
      </c>
      <c r="L3885" s="4">
        <v>2945000000</v>
      </c>
      <c r="M3885" s="1">
        <f>(K3885-L3885)/C3885</f>
        <v>52.807936386738561</v>
      </c>
      <c r="N3885" s="1">
        <f>B3885/M3885</f>
        <v>0.54953861077759658</v>
      </c>
      <c r="O3885" s="4">
        <v>1839000000</v>
      </c>
      <c r="P3885" s="1">
        <f>F3885/O3885*100</f>
        <v>-10.331702011963023</v>
      </c>
      <c r="Q3885" s="1">
        <f>D3885/O3885*100</f>
        <v>-10.331702011963023</v>
      </c>
      <c r="R3885" s="1">
        <f>B3885/S3885</f>
        <v>-0.53189552906315785</v>
      </c>
      <c r="S3885" s="1">
        <f>($O3885+$O3885*($Q3885-$C$1)/$C$1)/$C3885</f>
        <v>-54.559586261448217</v>
      </c>
      <c r="T3885" s="1">
        <f>($O3885+$O3885*($Q3885+T$2-$C$1)/$C$1)/$C3885</f>
        <v>-43.997998984100505</v>
      </c>
      <c r="U3885" s="1">
        <f>($O3885+$O3885*($Q3885+U$2-$C$1)/$C$1)/$C3885</f>
        <v>-49.278792622774361</v>
      </c>
      <c r="V3885" s="1">
        <f>($O3885+$O3885*($Q3885+V$2-$C$1)/$C$1)/$C3885</f>
        <v>-54.559586261448217</v>
      </c>
      <c r="AA3885"/>
      <c r="AB3885"/>
    </row>
    <row r="3886" spans="1:28" hidden="1" x14ac:dyDescent="0.2">
      <c r="A3886" t="s">
        <v>3981</v>
      </c>
      <c r="B3886" s="5">
        <v>4.5199999999999996</v>
      </c>
      <c r="C3886" s="2">
        <v>34824311</v>
      </c>
      <c r="D3886" s="2">
        <v>-190000000</v>
      </c>
      <c r="E3886" t="s">
        <v>27</v>
      </c>
      <c r="F3886" s="2">
        <v>-190000000</v>
      </c>
      <c r="G3886" s="1">
        <f>D3886/$C$3</f>
        <v>-1.9104845481518022</v>
      </c>
      <c r="H3886" s="1">
        <f>F3886/$C$3</f>
        <v>-1.9104845481518022</v>
      </c>
      <c r="I3886" s="1">
        <f>$B$3/G3886</f>
        <v>-3.4703238015789473</v>
      </c>
      <c r="J3886" s="1">
        <f>$B$3/H3886</f>
        <v>-3.4703238015789473</v>
      </c>
      <c r="K3886" s="4">
        <v>4784000000</v>
      </c>
      <c r="L3886" s="4">
        <v>2945000000</v>
      </c>
      <c r="M3886" s="1">
        <f>(K3886-L3886)/C3886</f>
        <v>52.807936386738561</v>
      </c>
      <c r="N3886" s="1">
        <f>B3886/M3886</f>
        <v>8.5593195062533975E-2</v>
      </c>
      <c r="O3886" s="4">
        <v>1839000000</v>
      </c>
      <c r="P3886" s="1">
        <f>F3886/O3886*100</f>
        <v>-10.331702011963023</v>
      </c>
      <c r="Q3886" s="1">
        <f>D3886/O3886*100</f>
        <v>-10.331702011963023</v>
      </c>
      <c r="R3886" s="1">
        <f>B3886/S3886</f>
        <v>-8.2845203010526308E-2</v>
      </c>
      <c r="S3886" s="1">
        <f>($O3886+$O3886*($Q3886-$C$1)/$C$1)/$C3886</f>
        <v>-54.559586261448217</v>
      </c>
      <c r="T3886" s="1">
        <f>($O3886+$O3886*($Q3886+T$2-$C$1)/$C$1)/$C3886</f>
        <v>-43.997998984100505</v>
      </c>
      <c r="U3886" s="1">
        <f>($O3886+$O3886*($Q3886+U$2-$C$1)/$C$1)/$C3886</f>
        <v>-49.278792622774361</v>
      </c>
      <c r="V3886" s="1">
        <f>($O3886+$O3886*($Q3886+V$2-$C$1)/$C$1)/$C3886</f>
        <v>-54.559586261448217</v>
      </c>
      <c r="AA3886"/>
      <c r="AB3886"/>
    </row>
    <row r="3887" spans="1:28" hidden="1" x14ac:dyDescent="0.2">
      <c r="A3887" t="s">
        <v>3982</v>
      </c>
      <c r="B3887" s="5">
        <v>3.64</v>
      </c>
      <c r="C3887" s="2">
        <v>4083538</v>
      </c>
      <c r="D3887" s="2">
        <v>-1.21</v>
      </c>
      <c r="E3887" t="s">
        <v>53</v>
      </c>
      <c r="F3887" s="2">
        <v>5000000</v>
      </c>
      <c r="G3887" s="1">
        <f>D3887/$C$3</f>
        <v>-1.2166770017177268E-8</v>
      </c>
      <c r="H3887" s="1">
        <f>F3887/$C$3</f>
        <v>5.027590916188953E-2</v>
      </c>
      <c r="I3887" s="1">
        <f>$B$3/G3887</f>
        <v>-544926877.93388426</v>
      </c>
      <c r="J3887" s="1">
        <f>$B$3/H3887</f>
        <v>131.87230446000001</v>
      </c>
      <c r="K3887" s="3">
        <v>15000000</v>
      </c>
      <c r="L3887" s="3">
        <v>1.1599999999999999</v>
      </c>
      <c r="M3887" s="1">
        <f>(K3887-L3887)/C3887</f>
        <v>3.6732849896339888</v>
      </c>
      <c r="N3887" s="1">
        <f>B3887/M3887</f>
        <v>0.99093863129925419</v>
      </c>
      <c r="O3887" s="3">
        <v>14000000</v>
      </c>
      <c r="P3887" s="1">
        <f>F3887/O3887*100</f>
        <v>35.714285714285715</v>
      </c>
      <c r="Q3887" s="1">
        <f>D3887/O3887*100</f>
        <v>-8.6428571428571419E-6</v>
      </c>
      <c r="R3887" s="1">
        <f>B3887/S3887</f>
        <v>-1228436.2248312091</v>
      </c>
      <c r="S3887" s="1">
        <f>($O3887+$O3887*($Q3887-$C$1)/$C$1)/$C3887</f>
        <v>-2.9631167873612224E-6</v>
      </c>
      <c r="T3887" s="1">
        <f>($O3887+$O3887*($Q3887+T$2-$C$1)/$C$1)/$C3887</f>
        <v>0.68567695464080425</v>
      </c>
      <c r="U3887" s="1">
        <f>($O3887+$O3887*($Q3887+U$2-$C$1)/$C$1)/$C3887</f>
        <v>0.34283699576200843</v>
      </c>
      <c r="V3887" s="1">
        <f>($O3887+$O3887*($Q3887+V$2-$C$1)/$C$1)/$C3887</f>
        <v>-2.9631167873612224E-6</v>
      </c>
      <c r="AA3887"/>
      <c r="AB3887"/>
    </row>
    <row r="3888" spans="1:28" hidden="1" x14ac:dyDescent="0.2">
      <c r="A3888" t="s">
        <v>3983</v>
      </c>
      <c r="B3888" s="5">
        <v>35.770000000000003</v>
      </c>
      <c r="C3888" s="2">
        <v>1385000000</v>
      </c>
      <c r="D3888" s="2">
        <v>-10137000000</v>
      </c>
      <c r="E3888" t="s">
        <v>2584</v>
      </c>
      <c r="F3888" s="2">
        <v>333000000</v>
      </c>
      <c r="G3888" s="1">
        <f>D3888/$C$3</f>
        <v>-101.92937823481483</v>
      </c>
      <c r="H3888" s="1">
        <f>F3888/$C$3</f>
        <v>3.3483755501818431</v>
      </c>
      <c r="I3888" s="1">
        <f>$B$3/G3888</f>
        <v>-6.5045035247114538E-2</v>
      </c>
      <c r="J3888" s="1">
        <f>$B$3/H3888</f>
        <v>1.9800646315315313</v>
      </c>
      <c r="K3888" s="4">
        <v>56312000000</v>
      </c>
      <c r="L3888" s="4">
        <v>32136000000</v>
      </c>
      <c r="M3888" s="1">
        <f>(K3888-L3888)/C3888</f>
        <v>17.455595667870035</v>
      </c>
      <c r="N3888" s="1">
        <f>B3888/M3888</f>
        <v>2.0491996194573132</v>
      </c>
      <c r="O3888" s="4">
        <v>23760000000</v>
      </c>
      <c r="P3888" s="1">
        <f>F3888/O3888*100</f>
        <v>1.4015151515151516</v>
      </c>
      <c r="Q3888" s="1">
        <f>D3888/O3888*100</f>
        <v>-42.664141414141419</v>
      </c>
      <c r="R3888" s="1">
        <f>B3888/S3888</f>
        <v>-0.48871904902831215</v>
      </c>
      <c r="S3888" s="1">
        <f>($O3888+$O3888*($Q3888-$C$1)/$C$1)/$C3888</f>
        <v>-73.191335740072205</v>
      </c>
      <c r="T3888" s="1">
        <f>($O3888+$O3888*($Q3888+T$2-$C$1)/$C$1)/$C3888</f>
        <v>-69.760288808664257</v>
      </c>
      <c r="U3888" s="1">
        <f>($O3888+$O3888*($Q3888+U$2-$C$1)/$C$1)/$C3888</f>
        <v>-71.475812274368238</v>
      </c>
      <c r="V3888" s="1">
        <f>($O3888+$O3888*($Q3888+V$2-$C$1)/$C$1)/$C3888</f>
        <v>-73.191335740072205</v>
      </c>
      <c r="AA3888"/>
      <c r="AB3888"/>
    </row>
    <row r="3889" spans="1:29" hidden="1" x14ac:dyDescent="0.2">
      <c r="A3889" t="s">
        <v>782</v>
      </c>
      <c r="B3889" s="5">
        <v>39.24</v>
      </c>
      <c r="C3889" s="2">
        <v>206300000</v>
      </c>
      <c r="D3889" s="2">
        <v>931000000</v>
      </c>
      <c r="E3889" t="s">
        <v>27</v>
      </c>
      <c r="F3889" s="2">
        <v>194000000</v>
      </c>
      <c r="G3889" s="1">
        <f>D3889/$C$3</f>
        <v>9.3613742859438318</v>
      </c>
      <c r="H3889" s="1">
        <f>F3889/$C$3</f>
        <v>1.9507052754813139</v>
      </c>
      <c r="I3889" s="1">
        <f>$B$3/G3889</f>
        <v>0.70822934726100961</v>
      </c>
      <c r="J3889" s="1">
        <f>$B$3/H3889</f>
        <v>3.3987707335051547</v>
      </c>
      <c r="K3889" s="2">
        <v>10199000000</v>
      </c>
      <c r="L3889" s="2">
        <v>5621000000</v>
      </c>
      <c r="M3889" s="1">
        <f>(K3889-L3889)/C3889</f>
        <v>22.190984003877848</v>
      </c>
      <c r="N3889" s="1">
        <f>B3889/M3889</f>
        <v>1.7682857142857145</v>
      </c>
      <c r="O3889" s="2">
        <v>4457000000</v>
      </c>
      <c r="P3889" s="1">
        <f>F3889/O3889*100</f>
        <v>4.352703612295266</v>
      </c>
      <c r="Q3889" s="1">
        <f>D3889/O3889*100</f>
        <v>20.888490015705631</v>
      </c>
      <c r="R3889" s="1">
        <f>B3889/S3889</f>
        <v>0.8695179377013964</v>
      </c>
      <c r="S3889" s="1">
        <f>($O3889+$O3889*($Q3889-$C$1)/$C$1)/$C3889</f>
        <v>45.128453708191955</v>
      </c>
      <c r="T3889" s="1">
        <f>($O3889+$O3889*($Q3889+T$2-$C$1)/$C$1)/$C3889</f>
        <v>49.449345613184683</v>
      </c>
      <c r="U3889" s="1">
        <f>($O3889+$O3889*($Q3889+U$2-$C$1)/$C$1)/$C3889</f>
        <v>47.288899660688315</v>
      </c>
      <c r="V3889" s="1">
        <f>($O3889+$O3889*($Q3889+V$2-$C$1)/$C$1)/$C3889</f>
        <v>45.128453708191955</v>
      </c>
      <c r="AA3889"/>
      <c r="AB3889"/>
    </row>
    <row r="3890" spans="1:29" hidden="1" x14ac:dyDescent="0.2">
      <c r="A3890" t="s">
        <v>3985</v>
      </c>
      <c r="B3890" s="5">
        <v>22.74</v>
      </c>
      <c r="C3890" s="2">
        <v>177300000</v>
      </c>
      <c r="D3890" s="2">
        <v>269000000</v>
      </c>
      <c r="E3890" t="s">
        <v>27</v>
      </c>
      <c r="F3890" s="2">
        <v>20000000</v>
      </c>
      <c r="G3890" s="1">
        <f>D3890/$C$3</f>
        <v>2.7048439129096571</v>
      </c>
      <c r="H3890" s="1">
        <f>F3890/$C$3</f>
        <v>0.20110363664755812</v>
      </c>
      <c r="I3890" s="1">
        <f>$B$3/G3890</f>
        <v>2.4511580754646838</v>
      </c>
      <c r="J3890" s="1">
        <f>$B$3/H3890</f>
        <v>32.968076115000002</v>
      </c>
      <c r="K3890" s="4">
        <v>3831000000</v>
      </c>
      <c r="L3890" s="4">
        <v>1639000000</v>
      </c>
      <c r="M3890" s="1">
        <f>(K3890-L3890)/C3890</f>
        <v>12.363226170332769</v>
      </c>
      <c r="N3890" s="1">
        <f>B3890/M3890</f>
        <v>1.8393257299270072</v>
      </c>
      <c r="O3890" s="4">
        <v>2192000000</v>
      </c>
      <c r="P3890" s="1">
        <f>F3890/O3890*100</f>
        <v>0.91240875912408748</v>
      </c>
      <c r="Q3890" s="1">
        <f>D3890/O3890*100</f>
        <v>12.271897810218977</v>
      </c>
      <c r="R3890" s="1">
        <f>B3890/S3890</f>
        <v>1.4988111524163568</v>
      </c>
      <c r="S3890" s="1">
        <f>($O3890+$O3890*($Q3890-$C$1)/$C$1)/$C3890</f>
        <v>15.172024816694867</v>
      </c>
      <c r="T3890" s="1">
        <f>($O3890+$O3890*($Q3890+T$2-$C$1)/$C$1)/$C3890</f>
        <v>17.64467005076142</v>
      </c>
      <c r="U3890" s="1">
        <f>($O3890+$O3890*($Q3890+U$2-$C$1)/$C$1)/$C3890</f>
        <v>16.408347433728146</v>
      </c>
      <c r="V3890" s="1">
        <f>($O3890+$O3890*($Q3890+V$2-$C$1)/$C$1)/$C3890</f>
        <v>15.172024816694867</v>
      </c>
      <c r="AA3890"/>
      <c r="AB3890"/>
    </row>
    <row r="3891" spans="1:29" hidden="1" x14ac:dyDescent="0.2">
      <c r="A3891" t="s">
        <v>3986</v>
      </c>
      <c r="B3891" s="5">
        <v>10.15</v>
      </c>
      <c r="C3891" s="2">
        <v>3666154</v>
      </c>
      <c r="D3891" s="2" t="s">
        <v>41</v>
      </c>
      <c r="E3891" t="s">
        <v>42</v>
      </c>
      <c r="F3891" s="2">
        <v>0.53</v>
      </c>
      <c r="G3891" s="1" t="e">
        <f>D3891/$C$3</f>
        <v>#VALUE!</v>
      </c>
      <c r="H3891" s="1">
        <f>F3891/$C$3</f>
        <v>5.3292463711602909E-9</v>
      </c>
      <c r="I3891" s="1" t="e">
        <f>$B$3/G3891</f>
        <v>#VALUE!</v>
      </c>
      <c r="J3891" s="1">
        <f>$B$3/H3891</f>
        <v>1244078343.9622641</v>
      </c>
      <c r="K3891" s="3">
        <v>133000000</v>
      </c>
      <c r="L3891" s="3">
        <v>0.5</v>
      </c>
      <c r="M3891" s="1">
        <f>(K3891-L3891)/C3891</f>
        <v>36.277799432320627</v>
      </c>
      <c r="N3891" s="1">
        <f>B3891/M3891</f>
        <v>0.27978543789393023</v>
      </c>
      <c r="O3891" s="3">
        <v>5000000</v>
      </c>
      <c r="P3891" s="1">
        <f>F3891/O3891*100</f>
        <v>1.06E-5</v>
      </c>
      <c r="Q3891" s="1" t="e">
        <f>D3891/O3891*100</f>
        <v>#VALUE!</v>
      </c>
      <c r="R3891" s="1" t="e">
        <f>B3891/S3891</f>
        <v>#VALUE!</v>
      </c>
      <c r="S3891" s="1" t="e">
        <f>($O3891+$O3891*($Q3891-$C$1)/$C$1)/$C3891</f>
        <v>#VALUE!</v>
      </c>
      <c r="T3891" s="1" t="e">
        <f>($O3891+$O3891*($Q3891+T$2-$C$1)/$C$1)/$C3891</f>
        <v>#VALUE!</v>
      </c>
      <c r="U3891" s="1" t="e">
        <f>($O3891+$O3891*($Q3891+U$2-$C$1)/$C$1)/$C3891</f>
        <v>#VALUE!</v>
      </c>
      <c r="V3891" s="1" t="e">
        <f>($O3891+$O3891*($Q3891+V$2-$C$1)/$C$1)/$C3891</f>
        <v>#VALUE!</v>
      </c>
      <c r="AA3891"/>
      <c r="AB3891"/>
    </row>
    <row r="3892" spans="1:29" hidden="1" x14ac:dyDescent="0.2">
      <c r="A3892" t="s">
        <v>3987</v>
      </c>
      <c r="B3892" s="5">
        <v>9.6300000000000008</v>
      </c>
      <c r="C3892" s="2">
        <v>29232158</v>
      </c>
      <c r="D3892" s="2">
        <v>-49000000</v>
      </c>
      <c r="E3892" t="s">
        <v>27</v>
      </c>
      <c r="F3892" s="2">
        <v>-16000000</v>
      </c>
      <c r="G3892" s="1">
        <f>D3892/$C$3</f>
        <v>-0.4927039097865174</v>
      </c>
      <c r="H3892" s="1">
        <f>F3892/$C$3</f>
        <v>-0.1608829093180465</v>
      </c>
      <c r="I3892" s="1">
        <f>$B$3/G3892</f>
        <v>-13.456357597959185</v>
      </c>
      <c r="J3892" s="1">
        <f>$B$3/H3892</f>
        <v>-41.210095143750003</v>
      </c>
      <c r="K3892" s="3">
        <v>189000000</v>
      </c>
      <c r="L3892" s="3">
        <v>67000000</v>
      </c>
      <c r="M3892" s="1">
        <f>(K3892-L3892)/C3892</f>
        <v>4.1734859260133996</v>
      </c>
      <c r="N3892" s="1">
        <f>B3892/M3892</f>
        <v>2.3074236191803279</v>
      </c>
      <c r="O3892" s="3">
        <v>122000000</v>
      </c>
      <c r="P3892" s="1">
        <f>F3892/O3892*100</f>
        <v>-13.114754098360656</v>
      </c>
      <c r="Q3892" s="1">
        <f>D3892/O3892*100</f>
        <v>-40.16393442622951</v>
      </c>
      <c r="R3892" s="1">
        <f>B3892/S3892</f>
        <v>-0.57450139089795926</v>
      </c>
      <c r="S3892" s="1">
        <f>($O3892+$O3892*($Q3892-$C$1)/$C$1)/$C3892</f>
        <v>-16.76236150611939</v>
      </c>
      <c r="T3892" s="1">
        <f>($O3892+$O3892*($Q3892+T$2-$C$1)/$C$1)/$C3892</f>
        <v>-15.92766432091671</v>
      </c>
      <c r="U3892" s="1">
        <f>($O3892+$O3892*($Q3892+U$2-$C$1)/$C$1)/$C3892</f>
        <v>-16.345012913518051</v>
      </c>
      <c r="V3892" s="1">
        <f>($O3892+$O3892*($Q3892+V$2-$C$1)/$C$1)/$C3892</f>
        <v>-16.76236150611939</v>
      </c>
      <c r="AA3892"/>
      <c r="AB3892"/>
    </row>
    <row r="3893" spans="1:29" hidden="1" x14ac:dyDescent="0.2">
      <c r="A3893" t="s">
        <v>3988</v>
      </c>
      <c r="B3893" s="5">
        <v>34.29</v>
      </c>
      <c r="C3893" s="2">
        <v>34708484</v>
      </c>
      <c r="D3893" s="2">
        <v>16000000</v>
      </c>
      <c r="E3893" t="s">
        <v>53</v>
      </c>
      <c r="F3893" s="2">
        <v>71000000</v>
      </c>
      <c r="G3893" s="1">
        <f>D3893/$C$3</f>
        <v>0.1608829093180465</v>
      </c>
      <c r="H3893" s="1">
        <f>F3893/$C$3</f>
        <v>0.71391791009883143</v>
      </c>
      <c r="I3893" s="1">
        <f>$B$3/G3893</f>
        <v>41.210095143750003</v>
      </c>
      <c r="J3893" s="1">
        <f>$B$3/H3893</f>
        <v>9.2867820042253513</v>
      </c>
      <c r="K3893" s="4">
        <v>2032000000</v>
      </c>
      <c r="L3893" s="3">
        <v>770000000</v>
      </c>
      <c r="M3893" s="1">
        <f>(K3893-L3893)/C3893</f>
        <v>36.359986221236284</v>
      </c>
      <c r="N3893" s="1">
        <f>B3893/M3893</f>
        <v>0.94306966431061801</v>
      </c>
      <c r="O3893" s="4">
        <v>1260000000</v>
      </c>
      <c r="P3893" s="1">
        <f>F3893/O3893*100</f>
        <v>5.6349206349206353</v>
      </c>
      <c r="Q3893" s="1">
        <f>D3893/O3893*100</f>
        <v>1.2698412698412698</v>
      </c>
      <c r="R3893" s="1">
        <f>B3893/S3893</f>
        <v>7.4384619772500109</v>
      </c>
      <c r="S3893" s="1">
        <f>($O3893+$O3893*($Q3893-$C$1)/$C$1)/$C3893</f>
        <v>4.6098239266226599</v>
      </c>
      <c r="T3893" s="1">
        <f>($O3893+$O3893*($Q3893+T$2-$C$1)/$C$1)/$C3893</f>
        <v>11.870296611053366</v>
      </c>
      <c r="U3893" s="1">
        <f>($O3893+$O3893*($Q3893+U$2-$C$1)/$C$1)/$C3893</f>
        <v>8.2400602688380165</v>
      </c>
      <c r="V3893" s="1">
        <f>($O3893+$O3893*($Q3893+V$2-$C$1)/$C$1)/$C3893</f>
        <v>4.6098239266226599</v>
      </c>
      <c r="AA3893"/>
      <c r="AB3893"/>
    </row>
    <row r="3894" spans="1:29" hidden="1" x14ac:dyDescent="0.2">
      <c r="A3894" t="s">
        <v>3989</v>
      </c>
      <c r="B3894" s="5">
        <v>36.299999999999997</v>
      </c>
      <c r="C3894" s="2">
        <v>30831900</v>
      </c>
      <c r="D3894" s="2">
        <v>95000000</v>
      </c>
      <c r="E3894" t="s">
        <v>27</v>
      </c>
      <c r="F3894" s="2">
        <v>28000000</v>
      </c>
      <c r="G3894" s="1">
        <f>D3894/$C$3</f>
        <v>0.95524227407590112</v>
      </c>
      <c r="H3894" s="1">
        <f>F3894/$C$3</f>
        <v>0.2815450913065814</v>
      </c>
      <c r="I3894" s="1">
        <f>$B$3/G3894</f>
        <v>6.9406476031578945</v>
      </c>
      <c r="J3894" s="1">
        <f>$B$3/H3894</f>
        <v>23.548625796428571</v>
      </c>
      <c r="K3894" s="4">
        <v>1450000000</v>
      </c>
      <c r="L3894" s="3">
        <v>875000000</v>
      </c>
      <c r="M3894" s="1">
        <f>(K3894-L3894)/C3894</f>
        <v>18.649515599103527</v>
      </c>
      <c r="N3894" s="1">
        <f>B3894/M3894</f>
        <v>1.9464312521739129</v>
      </c>
      <c r="O3894" s="3">
        <v>575000000</v>
      </c>
      <c r="P3894" s="1">
        <f>F3894/O3894*100</f>
        <v>4.8695652173913047</v>
      </c>
      <c r="Q3894" s="1">
        <f>D3894/O3894*100</f>
        <v>16.521739130434781</v>
      </c>
      <c r="R3894" s="1">
        <f>B3894/S3894</f>
        <v>1.1781031263157895</v>
      </c>
      <c r="S3894" s="1">
        <f>($O3894+$O3894*($Q3894-$C$1)/$C$1)/$C3894</f>
        <v>30.812243163736259</v>
      </c>
      <c r="T3894" s="1">
        <f>($O3894+$O3894*($Q3894+T$2-$C$1)/$C$1)/$C3894</f>
        <v>34.54214628355696</v>
      </c>
      <c r="U3894" s="1">
        <f>($O3894+$O3894*($Q3894+U$2-$C$1)/$C$1)/$C3894</f>
        <v>32.677194723646608</v>
      </c>
      <c r="V3894" s="1">
        <f>($O3894+$O3894*($Q3894+V$2-$C$1)/$C$1)/$C3894</f>
        <v>30.812243163736259</v>
      </c>
      <c r="AA3894"/>
      <c r="AB3894"/>
    </row>
    <row r="3895" spans="1:29" hidden="1" x14ac:dyDescent="0.2">
      <c r="A3895" t="s">
        <v>3990</v>
      </c>
      <c r="B3895" s="5">
        <v>1.22</v>
      </c>
      <c r="C3895" s="2">
        <v>24157217</v>
      </c>
      <c r="D3895" s="2">
        <v>-9000000</v>
      </c>
      <c r="E3895" t="s">
        <v>27</v>
      </c>
      <c r="F3895" s="2">
        <v>-3000000</v>
      </c>
      <c r="G3895" s="1">
        <f>D3895/$C$3</f>
        <v>-9.0496636491401161E-2</v>
      </c>
      <c r="H3895" s="1">
        <f>F3895/$C$3</f>
        <v>-3.0165545497133722E-2</v>
      </c>
      <c r="I3895" s="1">
        <f>$B$3/G3895</f>
        <v>-73.262391366666662</v>
      </c>
      <c r="J3895" s="1">
        <f>$B$3/H3895</f>
        <v>-219.78717409999999</v>
      </c>
      <c r="K3895" s="3">
        <v>16000000</v>
      </c>
      <c r="L3895" s="3">
        <v>6000000</v>
      </c>
      <c r="M3895" s="1">
        <f>(K3895-L3895)/C3895</f>
        <v>0.41395496840550799</v>
      </c>
      <c r="N3895" s="1">
        <f>B3895/M3895</f>
        <v>2.9471804739999996</v>
      </c>
      <c r="O3895" s="3">
        <v>10000000</v>
      </c>
      <c r="P3895" s="1">
        <f>F3895/O3895*100</f>
        <v>-30</v>
      </c>
      <c r="Q3895" s="1">
        <f>D3895/O3895*100</f>
        <v>-90</v>
      </c>
      <c r="R3895" s="1">
        <f>B3895/S3895</f>
        <v>-0.32746449711111109</v>
      </c>
      <c r="S3895" s="1">
        <f>($O3895+$O3895*($Q3895-$C$1)/$C$1)/$C3895</f>
        <v>-3.7255947156495717</v>
      </c>
      <c r="T3895" s="1">
        <f>($O3895+$O3895*($Q3895+T$2-$C$1)/$C$1)/$C3895</f>
        <v>-3.6428037219684701</v>
      </c>
      <c r="U3895" s="1">
        <f>($O3895+$O3895*($Q3895+U$2-$C$1)/$C$1)/$C3895</f>
        <v>-3.6841992188090211</v>
      </c>
      <c r="V3895" s="1">
        <f>($O3895+$O3895*($Q3895+V$2-$C$1)/$C$1)/$C3895</f>
        <v>-3.7255947156495717</v>
      </c>
      <c r="AA3895"/>
      <c r="AB3895"/>
    </row>
    <row r="3896" spans="1:29" hidden="1" x14ac:dyDescent="0.2">
      <c r="A3896" t="s">
        <v>295</v>
      </c>
      <c r="B3896" s="5">
        <v>27.64</v>
      </c>
      <c r="C3896" s="2">
        <v>445270728</v>
      </c>
      <c r="D3896" s="2">
        <v>1412000000</v>
      </c>
      <c r="E3896" t="s">
        <v>27</v>
      </c>
      <c r="F3896" s="2">
        <v>425000000</v>
      </c>
      <c r="G3896" s="1">
        <f>D3896/$C$3</f>
        <v>14.197916747317604</v>
      </c>
      <c r="H3896" s="1">
        <f>F3896/$C$3</f>
        <v>4.27345227876061</v>
      </c>
      <c r="I3896" s="1">
        <f>$B$3/G3896</f>
        <v>0.46696991664305948</v>
      </c>
      <c r="J3896" s="1">
        <f>$B$3/H3896</f>
        <v>1.5514388760000002</v>
      </c>
      <c r="K3896" s="2">
        <v>61175000000</v>
      </c>
      <c r="L3896" s="2">
        <v>61015000000</v>
      </c>
      <c r="M3896" s="1">
        <f>(K3896-L3896)/C3896</f>
        <v>0.35933195231284099</v>
      </c>
      <c r="N3896" s="1">
        <f>B3896/M3896</f>
        <v>76.920518262000002</v>
      </c>
      <c r="O3896" s="2">
        <v>160000000</v>
      </c>
      <c r="P3896" s="1">
        <f>F3896/O3896*100</f>
        <v>265.625</v>
      </c>
      <c r="Q3896" s="1">
        <f>D3896/O3896*100</f>
        <v>882.49999999999989</v>
      </c>
      <c r="R3896" s="1">
        <f>B3896/S3896</f>
        <v>0.87162060353541104</v>
      </c>
      <c r="S3896" s="1">
        <f>($O3896+$O3896*($Q3896-$C$1)/$C$1)/$C3896</f>
        <v>31.711044791608209</v>
      </c>
      <c r="T3896" s="1">
        <f>($O3896+$O3896*($Q3896+T$2-$C$1)/$C$1)/$C3896</f>
        <v>31.78291118207078</v>
      </c>
      <c r="U3896" s="1">
        <f>($O3896+$O3896*($Q3896+U$2-$C$1)/$C$1)/$C3896</f>
        <v>31.746977986839493</v>
      </c>
      <c r="V3896" s="1">
        <f>($O3896+$O3896*($Q3896+V$2-$C$1)/$C$1)/$C3896</f>
        <v>31.711044791608209</v>
      </c>
      <c r="AA3896"/>
      <c r="AB3896"/>
    </row>
    <row r="3897" spans="1:29" hidden="1" x14ac:dyDescent="0.2">
      <c r="A3897" t="s">
        <v>3992</v>
      </c>
      <c r="B3897" s="5">
        <v>63.71</v>
      </c>
      <c r="C3897" s="2">
        <v>154227000</v>
      </c>
      <c r="D3897" s="2">
        <v>506000000</v>
      </c>
      <c r="E3897" t="s">
        <v>27</v>
      </c>
      <c r="F3897" s="2">
        <v>132000000</v>
      </c>
      <c r="G3897" s="1">
        <f>D3897/$C$3</f>
        <v>5.087922007183221</v>
      </c>
      <c r="H3897" s="1">
        <f>F3897/$C$3</f>
        <v>1.3272840018738836</v>
      </c>
      <c r="I3897" s="1">
        <f>$B$3/G3897</f>
        <v>1.3030860124505927</v>
      </c>
      <c r="J3897" s="1">
        <f>$B$3/H3897</f>
        <v>4.9951630477272726</v>
      </c>
      <c r="K3897" s="4">
        <v>2041000000</v>
      </c>
      <c r="L3897" s="3">
        <v>337000000</v>
      </c>
      <c r="M3897" s="1">
        <f>(K3897-L3897)/C3897</f>
        <v>11.048649069229123</v>
      </c>
      <c r="N3897" s="1">
        <f>B3897/M3897</f>
        <v>5.7663158274647888</v>
      </c>
      <c r="O3897" s="4">
        <v>1703000000</v>
      </c>
      <c r="P3897" s="1">
        <f>F3897/O3897*100</f>
        <v>7.7510275983558437</v>
      </c>
      <c r="Q3897" s="1">
        <f>D3897/O3897*100</f>
        <v>29.712272460364066</v>
      </c>
      <c r="R3897" s="1">
        <f>B3897/S3897</f>
        <v>1.9418581363636367</v>
      </c>
      <c r="S3897" s="1">
        <f>($O3897+$O3897*($Q3897-$C$1)/$C$1)/$C3897</f>
        <v>32.808781860504318</v>
      </c>
      <c r="T3897" s="1">
        <f>($O3897+$O3897*($Q3897+T$2-$C$1)/$C$1)/$C3897</f>
        <v>35.01721488455329</v>
      </c>
      <c r="U3897" s="1">
        <f>($O3897+$O3897*($Q3897+U$2-$C$1)/$C$1)/$C3897</f>
        <v>33.912998372528804</v>
      </c>
      <c r="V3897" s="1">
        <f>($O3897+$O3897*($Q3897+V$2-$C$1)/$C$1)/$C3897</f>
        <v>32.808781860504318</v>
      </c>
      <c r="AA3897"/>
      <c r="AB3897"/>
    </row>
    <row r="3898" spans="1:29" hidden="1" x14ac:dyDescent="0.2">
      <c r="A3898" t="s">
        <v>3993</v>
      </c>
      <c r="B3898" s="5">
        <v>113.57</v>
      </c>
      <c r="C3898" s="2">
        <v>168109000</v>
      </c>
      <c r="D3898" s="2">
        <v>-223000000</v>
      </c>
      <c r="E3898" t="s">
        <v>27</v>
      </c>
      <c r="F3898" s="2">
        <v>-92000000</v>
      </c>
      <c r="G3898" s="1">
        <f>D3898/$C$3</f>
        <v>-2.2423055486202732</v>
      </c>
      <c r="H3898" s="1">
        <f>F3898/$C$3</f>
        <v>-0.92507672857876744</v>
      </c>
      <c r="I3898" s="1">
        <f>$B$3/G3898</f>
        <v>-2.9567781269058298</v>
      </c>
      <c r="J3898" s="1">
        <f>$B$3/H3898</f>
        <v>-7.1669730684782609</v>
      </c>
      <c r="K3898" s="4">
        <v>2098000000</v>
      </c>
      <c r="L3898" s="3">
        <v>318000000</v>
      </c>
      <c r="M3898" s="1">
        <f>(K3898-L3898)/C3898</f>
        <v>10.588368261068711</v>
      </c>
      <c r="N3898" s="1">
        <f>B3898/M3898</f>
        <v>10.725920859550563</v>
      </c>
      <c r="O3898" s="4">
        <v>1780000000</v>
      </c>
      <c r="P3898" s="1">
        <f>F3898/O3898*100</f>
        <v>-5.1685393258426959</v>
      </c>
      <c r="Q3898" s="1">
        <f>D3898/O3898*100</f>
        <v>-12.528089887640451</v>
      </c>
      <c r="R3898" s="1">
        <f>B3898/S3898</f>
        <v>-8.5614973677130042</v>
      </c>
      <c r="S3898" s="1">
        <f>($O3898+$O3898*($Q3898-$C$1)/$C$1)/$C3898</f>
        <v>-13.265202933810802</v>
      </c>
      <c r="T3898" s="1">
        <f>($O3898+$O3898*($Q3898+T$2-$C$1)/$C$1)/$C3898</f>
        <v>-11.147529281597059</v>
      </c>
      <c r="U3898" s="1">
        <f>($O3898+$O3898*($Q3898+U$2-$C$1)/$C$1)/$C3898</f>
        <v>-12.20636610770393</v>
      </c>
      <c r="V3898" s="1">
        <f>($O3898+$O3898*($Q3898+V$2-$C$1)/$C$1)/$C3898</f>
        <v>-13.265202933810802</v>
      </c>
      <c r="AA3898"/>
      <c r="AB3898"/>
    </row>
    <row r="3899" spans="1:29" s="17" customFormat="1" x14ac:dyDescent="0.2">
      <c r="A3899" s="17" t="s">
        <v>3141</v>
      </c>
      <c r="B3899" s="18">
        <v>15.11</v>
      </c>
      <c r="C3899" s="19">
        <v>228000000</v>
      </c>
      <c r="D3899" s="19">
        <v>395000000</v>
      </c>
      <c r="E3899" s="17" t="s">
        <v>27</v>
      </c>
      <c r="F3899" s="19">
        <v>145000000</v>
      </c>
      <c r="G3899" s="20">
        <f>D3899/$C$3</f>
        <v>3.9717968237892731</v>
      </c>
      <c r="H3899" s="20">
        <f>F3899/$C$3</f>
        <v>1.4580013656947965</v>
      </c>
      <c r="I3899" s="20">
        <f>$B$3/G3899</f>
        <v>1.6692696767088608</v>
      </c>
      <c r="J3899" s="20">
        <f>$B$3/H3899</f>
        <v>4.5473208434482757</v>
      </c>
      <c r="K3899" s="19">
        <v>96553000000</v>
      </c>
      <c r="L3899" s="19">
        <v>93301000000</v>
      </c>
      <c r="M3899" s="20">
        <f>(K3899-L3899)/C3899</f>
        <v>14.263157894736842</v>
      </c>
      <c r="N3899" s="20">
        <f>B3899/M3899</f>
        <v>1.0593726937269372</v>
      </c>
      <c r="O3899" s="19">
        <v>3240000000</v>
      </c>
      <c r="P3899" s="20">
        <f>F3899/O3899*100</f>
        <v>4.4753086419753085</v>
      </c>
      <c r="Q3899" s="20">
        <f>D3899/O3899*100</f>
        <v>12.191358024691358</v>
      </c>
      <c r="R3899" s="20">
        <f>B3899/S3899</f>
        <v>0.8721721518987342</v>
      </c>
      <c r="S3899" s="20">
        <f>($O3899+$O3899*($Q3899-$C$1)/$C$1)/$C3899</f>
        <v>17.32456140350877</v>
      </c>
      <c r="T3899" s="20">
        <f>($O3899+$O3899*($Q3899+T$2-$C$1)/$C$1)/$C3899</f>
        <v>20.166666666666668</v>
      </c>
      <c r="U3899" s="20">
        <f>($O3899+$O3899*($Q3899+U$2-$C$1)/$C$1)/$C3899</f>
        <v>18.745614035087719</v>
      </c>
      <c r="V3899" s="20">
        <f>($O3899+$O3899*($Q3899+V$2-$C$1)/$C$1)/$C3899</f>
        <v>17.32456140350877</v>
      </c>
      <c r="W3899" s="20">
        <f>$W$1/B3899</f>
        <v>3301.8530774321644</v>
      </c>
      <c r="X3899" s="20">
        <f>W3899*B3899*25/10000</f>
        <v>124.72750000000001</v>
      </c>
      <c r="Y3899" s="20">
        <f>B3899+(10*B3899)/100</f>
        <v>16.620999999999999</v>
      </c>
      <c r="Z3899" s="20">
        <f>B3899+($Z$2*B3899)/100</f>
        <v>16.3188</v>
      </c>
      <c r="AA3899" s="32">
        <f>W3899*Sheet!Z3899</f>
        <v>53882.28</v>
      </c>
      <c r="AB3899" s="34">
        <f>(AA3899-dividens!$A$1)/dividens!$A$1</f>
        <v>7.9999999999999974E-2</v>
      </c>
      <c r="AC3899" s="17" t="s">
        <v>5054</v>
      </c>
    </row>
    <row r="3900" spans="1:29" hidden="1" x14ac:dyDescent="0.2">
      <c r="A3900" t="s">
        <v>3995</v>
      </c>
      <c r="B3900" s="5">
        <v>35.659999999999997</v>
      </c>
      <c r="C3900" s="2">
        <v>78804000</v>
      </c>
      <c r="D3900" s="2">
        <v>45000000</v>
      </c>
      <c r="E3900" t="s">
        <v>27</v>
      </c>
      <c r="F3900" s="2">
        <v>98000000</v>
      </c>
      <c r="G3900" s="1">
        <f>D3900/$C$3</f>
        <v>0.45248318245700581</v>
      </c>
      <c r="H3900" s="1">
        <f>F3900/$C$3</f>
        <v>0.9854078195730348</v>
      </c>
      <c r="I3900" s="1">
        <f>$B$3/G3900</f>
        <v>14.652478273333333</v>
      </c>
      <c r="J3900" s="1">
        <f>$B$3/H3900</f>
        <v>6.7281787989795925</v>
      </c>
      <c r="K3900" s="4">
        <v>2271000000</v>
      </c>
      <c r="L3900" s="4">
        <v>2039000000</v>
      </c>
      <c r="M3900" s="1">
        <f>(K3900-L3900)/C3900</f>
        <v>2.9440129942642503</v>
      </c>
      <c r="N3900" s="1">
        <f>B3900/M3900</f>
        <v>12.112718275862068</v>
      </c>
      <c r="O3900" s="3">
        <v>232000000</v>
      </c>
      <c r="P3900" s="1">
        <f>F3900/O3900*100</f>
        <v>42.241379310344826</v>
      </c>
      <c r="Q3900" s="1">
        <f>D3900/O3900*100</f>
        <v>19.396551724137932</v>
      </c>
      <c r="R3900" s="1">
        <f>B3900/S3900</f>
        <v>6.2447791999999991</v>
      </c>
      <c r="S3900" s="1">
        <f>($O3900+$O3900*($Q3900-$C$1)/$C$1)/$C3900</f>
        <v>5.7103700319780728</v>
      </c>
      <c r="T3900" s="1">
        <f>($O3900+$O3900*($Q3900+T$2-$C$1)/$C$1)/$C3900</f>
        <v>6.299172630830923</v>
      </c>
      <c r="U3900" s="1">
        <f>($O3900+$O3900*($Q3900+U$2-$C$1)/$C$1)/$C3900</f>
        <v>6.0047713314044984</v>
      </c>
      <c r="V3900" s="1">
        <f>($O3900+$O3900*($Q3900+V$2-$C$1)/$C$1)/$C3900</f>
        <v>5.7103700319780728</v>
      </c>
      <c r="AA3900"/>
      <c r="AB3900"/>
    </row>
    <row r="3901" spans="1:29" hidden="1" x14ac:dyDescent="0.2">
      <c r="A3901" t="s">
        <v>3996</v>
      </c>
      <c r="B3901" s="5">
        <v>14.82</v>
      </c>
      <c r="C3901" s="2">
        <v>19051000</v>
      </c>
      <c r="D3901" s="2">
        <v>-34000000</v>
      </c>
      <c r="E3901" t="s">
        <v>27</v>
      </c>
      <c r="F3901" s="2">
        <v>-10000000</v>
      </c>
      <c r="G3901" s="1">
        <f>D3901/$C$3</f>
        <v>-0.34187618230084882</v>
      </c>
      <c r="H3901" s="1">
        <f>F3901/$C$3</f>
        <v>-0.10055181832377906</v>
      </c>
      <c r="I3901" s="1">
        <f>$B$3/G3901</f>
        <v>-19.39298595</v>
      </c>
      <c r="J3901" s="1">
        <f>$B$3/H3901</f>
        <v>-65.936152230000005</v>
      </c>
      <c r="K3901" s="3">
        <v>150000000</v>
      </c>
      <c r="L3901" s="3">
        <v>34000000</v>
      </c>
      <c r="M3901" s="1">
        <f>(K3901-L3901)/C3901</f>
        <v>6.0889192168390114</v>
      </c>
      <c r="N3901" s="1">
        <f>B3901/M3901</f>
        <v>2.4339294827586206</v>
      </c>
      <c r="O3901" s="3">
        <v>116000000</v>
      </c>
      <c r="P3901" s="1">
        <f>F3901/O3901*100</f>
        <v>-8.6206896551724146</v>
      </c>
      <c r="Q3901" s="1">
        <f>D3901/O3901*100</f>
        <v>-29.310344827586203</v>
      </c>
      <c r="R3901" s="1">
        <f>B3901/S3901</f>
        <v>-0.83039947058823527</v>
      </c>
      <c r="S3901" s="1">
        <f>($O3901+$O3901*($Q3901-$C$1)/$C$1)/$C3901</f>
        <v>-17.846832187286758</v>
      </c>
      <c r="T3901" s="1">
        <f>($O3901+$O3901*($Q3901+T$2-$C$1)/$C$1)/$C3901</f>
        <v>-16.629048343918953</v>
      </c>
      <c r="U3901" s="1">
        <f>($O3901+$O3901*($Q3901+U$2-$C$1)/$C$1)/$C3901</f>
        <v>-17.237940265602855</v>
      </c>
      <c r="V3901" s="1">
        <f>($O3901+$O3901*($Q3901+V$2-$C$1)/$C$1)/$C3901</f>
        <v>-17.846832187286758</v>
      </c>
      <c r="AA3901"/>
      <c r="AB3901"/>
    </row>
    <row r="3902" spans="1:29" hidden="1" x14ac:dyDescent="0.2">
      <c r="A3902" t="s">
        <v>3997</v>
      </c>
      <c r="B3902" s="5">
        <v>4.33</v>
      </c>
      <c r="C3902" s="2">
        <v>15574000</v>
      </c>
      <c r="D3902" s="2">
        <v>-35000000</v>
      </c>
      <c r="E3902" t="s">
        <v>27</v>
      </c>
      <c r="F3902" s="2">
        <v>-8000000</v>
      </c>
      <c r="G3902" s="1">
        <f>D3902/$C$3</f>
        <v>-0.35193136413322673</v>
      </c>
      <c r="H3902" s="1">
        <f>F3902/$C$3</f>
        <v>-8.0441454659023248E-2</v>
      </c>
      <c r="I3902" s="1">
        <f>$B$3/G3902</f>
        <v>-18.838900637142856</v>
      </c>
      <c r="J3902" s="1">
        <f>$B$3/H3902</f>
        <v>-82.420190287500006</v>
      </c>
      <c r="K3902" s="3">
        <v>24000000</v>
      </c>
      <c r="L3902" s="3">
        <v>10000000</v>
      </c>
      <c r="M3902" s="1">
        <f>(K3902-L3902)/C3902</f>
        <v>0.8989341209708489</v>
      </c>
      <c r="N3902" s="1">
        <f>B3902/M3902</f>
        <v>4.8168157142857142</v>
      </c>
      <c r="O3902" s="3">
        <v>14000000</v>
      </c>
      <c r="P3902" s="1">
        <f>F3902/O3902*100</f>
        <v>-57.142857142857139</v>
      </c>
      <c r="Q3902" s="1">
        <f>D3902/O3902*100</f>
        <v>-250</v>
      </c>
      <c r="R3902" s="1">
        <f>B3902/S3902</f>
        <v>-0.19267262857142856</v>
      </c>
      <c r="S3902" s="1">
        <f>($O3902+$O3902*($Q3902-$C$1)/$C$1)/$C3902</f>
        <v>-22.473353024271223</v>
      </c>
      <c r="T3902" s="1">
        <f>($O3902+$O3902*($Q3902+T$2-$C$1)/$C$1)/$C3902</f>
        <v>-22.293566200077052</v>
      </c>
      <c r="U3902" s="1">
        <f>($O3902+$O3902*($Q3902+U$2-$C$1)/$C$1)/$C3902</f>
        <v>-22.383459612174136</v>
      </c>
      <c r="V3902" s="1">
        <f>($O3902+$O3902*($Q3902+V$2-$C$1)/$C$1)/$C3902</f>
        <v>-22.473353024271223</v>
      </c>
      <c r="AA3902"/>
      <c r="AB3902"/>
    </row>
    <row r="3903" spans="1:29" hidden="1" x14ac:dyDescent="0.2">
      <c r="A3903" t="s">
        <v>2866</v>
      </c>
      <c r="B3903" s="5">
        <v>11.93</v>
      </c>
      <c r="C3903" s="2">
        <v>803000000</v>
      </c>
      <c r="D3903" s="2">
        <v>1096000000</v>
      </c>
      <c r="E3903" t="s">
        <v>27</v>
      </c>
      <c r="F3903" s="2">
        <v>165000000</v>
      </c>
      <c r="G3903" s="1">
        <f>D3903/$C$3</f>
        <v>11.020479288286186</v>
      </c>
      <c r="H3903" s="1">
        <f>F3903/$C$3</f>
        <v>1.6591050023423546</v>
      </c>
      <c r="I3903" s="1">
        <f>$B$3/G3903</f>
        <v>0.60160722837591241</v>
      </c>
      <c r="J3903" s="1">
        <f>$B$3/H3903</f>
        <v>3.9961304381818183</v>
      </c>
      <c r="K3903" s="2">
        <v>20373000000</v>
      </c>
      <c r="L3903" s="2">
        <v>8102000000</v>
      </c>
      <c r="M3903" s="1">
        <f>(K3903-L3903)/C3903</f>
        <v>15.281444582814446</v>
      </c>
      <c r="N3903" s="1">
        <f>B3903/M3903</f>
        <v>0.78068535571673048</v>
      </c>
      <c r="O3903" s="2">
        <v>12271000000</v>
      </c>
      <c r="P3903" s="1">
        <f>F3903/O3903*100</f>
        <v>1.3446336891858854</v>
      </c>
      <c r="Q3903" s="1">
        <f>D3903/O3903*100</f>
        <v>8.9316274142286698</v>
      </c>
      <c r="R3903" s="1">
        <f>B3903/S3903</f>
        <v>0.87406843065693429</v>
      </c>
      <c r="S3903" s="1">
        <f>($O3903+$O3903*($Q3903-$C$1)/$C$1)/$C3903</f>
        <v>13.648816936488169</v>
      </c>
      <c r="T3903" s="1">
        <f>($O3903+$O3903*($Q3903+T$2-$C$1)/$C$1)/$C3903</f>
        <v>16.705105853051059</v>
      </c>
      <c r="U3903" s="1">
        <f>($O3903+$O3903*($Q3903+U$2-$C$1)/$C$1)/$C3903</f>
        <v>15.176961394769615</v>
      </c>
      <c r="V3903" s="1">
        <f>($O3903+$O3903*($Q3903+V$2-$C$1)/$C$1)/$C3903</f>
        <v>13.648816936488169</v>
      </c>
      <c r="AA3903"/>
      <c r="AB3903"/>
    </row>
    <row r="3904" spans="1:29" hidden="1" x14ac:dyDescent="0.2">
      <c r="A3904" t="s">
        <v>3999</v>
      </c>
      <c r="B3904" s="5">
        <v>16.09</v>
      </c>
      <c r="C3904" s="2">
        <v>80518000</v>
      </c>
      <c r="D3904" s="2">
        <v>-39000000</v>
      </c>
      <c r="E3904" t="s">
        <v>1424</v>
      </c>
      <c r="F3904" s="2">
        <v>-8000000</v>
      </c>
      <c r="G3904" s="1">
        <f>D3904/$C$3</f>
        <v>-0.39215209146273838</v>
      </c>
      <c r="H3904" s="1">
        <f>F3904/$C$3</f>
        <v>-8.0441454659023248E-2</v>
      </c>
      <c r="I3904" s="1">
        <f>$B$3/G3904</f>
        <v>-16.9067057</v>
      </c>
      <c r="J3904" s="1">
        <f>$B$3/H3904</f>
        <v>-82.420190287500006</v>
      </c>
      <c r="K3904" s="4">
        <v>1030000000</v>
      </c>
      <c r="L3904" s="3">
        <v>363000000</v>
      </c>
      <c r="M3904" s="1">
        <f>(K3904-L3904)/C3904</f>
        <v>8.2838619935914952</v>
      </c>
      <c r="N3904" s="1">
        <f>B3904/M3904</f>
        <v>1.9423307646176911</v>
      </c>
      <c r="O3904" s="3">
        <v>667000000</v>
      </c>
      <c r="P3904" s="1">
        <f>F3904/O3904*100</f>
        <v>-1.199400299850075</v>
      </c>
      <c r="Q3904" s="1">
        <f>D3904/O3904*100</f>
        <v>-5.8470764617691158</v>
      </c>
      <c r="R3904" s="1">
        <f>B3904/S3904</f>
        <v>-3.3218836410256412</v>
      </c>
      <c r="S3904" s="1">
        <f>($O3904+$O3904*($Q3904-$C$1)/$C$1)/$C3904</f>
        <v>-4.8436374475272608</v>
      </c>
      <c r="T3904" s="1">
        <f>($O3904+$O3904*($Q3904+T$2-$C$1)/$C$1)/$C3904</f>
        <v>-3.1868650488089618</v>
      </c>
      <c r="U3904" s="1">
        <f>($O3904+$O3904*($Q3904+U$2-$C$1)/$C$1)/$C3904</f>
        <v>-4.0152512481681111</v>
      </c>
      <c r="V3904" s="1">
        <f>($O3904+$O3904*($Q3904+V$2-$C$1)/$C$1)/$C3904</f>
        <v>-4.8436374475272608</v>
      </c>
      <c r="AA3904"/>
      <c r="AB3904"/>
    </row>
    <row r="3905" spans="1:28" hidden="1" x14ac:dyDescent="0.2">
      <c r="A3905" t="s">
        <v>4000</v>
      </c>
      <c r="B3905" s="5">
        <v>8.52</v>
      </c>
      <c r="C3905" s="2">
        <v>25189339</v>
      </c>
      <c r="D3905" s="2">
        <v>-2000000</v>
      </c>
      <c r="E3905" t="s">
        <v>27</v>
      </c>
      <c r="F3905" s="2">
        <v>2000000</v>
      </c>
      <c r="G3905" s="1">
        <f>D3905/$C$3</f>
        <v>-2.0110363664755812E-2</v>
      </c>
      <c r="H3905" s="1">
        <f>F3905/$C$3</f>
        <v>2.0110363664755812E-2</v>
      </c>
      <c r="I3905" s="1">
        <f>$B$3/G3905</f>
        <v>-329.68076115000002</v>
      </c>
      <c r="J3905" s="1">
        <f>$B$3/H3905</f>
        <v>329.68076115000002</v>
      </c>
      <c r="K3905" s="3">
        <v>431000000</v>
      </c>
      <c r="L3905" s="3">
        <v>276000000</v>
      </c>
      <c r="M3905" s="1">
        <f>(K3905-L3905)/C3905</f>
        <v>6.1533968795290734</v>
      </c>
      <c r="N3905" s="1">
        <f>B3905/M3905</f>
        <v>1.3846010856774194</v>
      </c>
      <c r="O3905" s="3">
        <v>156000000</v>
      </c>
      <c r="P3905" s="1">
        <f>F3905/O3905*100</f>
        <v>1.2820512820512819</v>
      </c>
      <c r="Q3905" s="1">
        <f>D3905/O3905*100</f>
        <v>-1.2820512820512819</v>
      </c>
      <c r="R3905" s="1">
        <f>B3905/S3905</f>
        <v>-10.730658414000015</v>
      </c>
      <c r="S3905" s="1">
        <f>($O3905+$O3905*($Q3905-$C$1)/$C$1)/$C3905</f>
        <v>-0.79398669413278256</v>
      </c>
      <c r="T3905" s="1">
        <f>($O3905+$O3905*($Q3905+T$2-$C$1)/$C$1)/$C3905</f>
        <v>0.44463254871436009</v>
      </c>
      <c r="U3905" s="1">
        <f>($O3905+$O3905*($Q3905+U$2-$C$1)/$C$1)/$C3905</f>
        <v>-0.17467707270921123</v>
      </c>
      <c r="V3905" s="1">
        <f>($O3905+$O3905*($Q3905+V$2-$C$1)/$C$1)/$C3905</f>
        <v>-0.79398669413278256</v>
      </c>
      <c r="AA3905"/>
      <c r="AB3905"/>
    </row>
    <row r="3906" spans="1:28" hidden="1" x14ac:dyDescent="0.2">
      <c r="A3906" t="s">
        <v>4001</v>
      </c>
      <c r="B3906" s="5">
        <v>7.45</v>
      </c>
      <c r="C3906" s="2">
        <v>106204609</v>
      </c>
      <c r="D3906" s="2">
        <v>37000000</v>
      </c>
      <c r="E3906" t="s">
        <v>27</v>
      </c>
      <c r="F3906" s="2">
        <v>5000000</v>
      </c>
      <c r="G3906" s="1">
        <f>D3906/$C$3</f>
        <v>0.37204172779798256</v>
      </c>
      <c r="H3906" s="1">
        <f>F3906/$C$3</f>
        <v>5.027590916188953E-2</v>
      </c>
      <c r="I3906" s="1">
        <f>$B$3/G3906</f>
        <v>17.820581683783782</v>
      </c>
      <c r="J3906" s="1">
        <f>$B$3/H3906</f>
        <v>131.87230446000001</v>
      </c>
      <c r="K3906" s="4">
        <v>1377000000</v>
      </c>
      <c r="L3906" s="3">
        <v>251000000</v>
      </c>
      <c r="M3906" s="1">
        <f>(K3906-L3906)/C3906</f>
        <v>10.602176408370376</v>
      </c>
      <c r="N3906" s="1">
        <f>B3906/M3906</f>
        <v>0.70268591212255771</v>
      </c>
      <c r="O3906" s="3">
        <v>926000000</v>
      </c>
      <c r="P3906" s="1">
        <f>F3906/O3906*100</f>
        <v>0.5399568034557235</v>
      </c>
      <c r="Q3906" s="1">
        <f>D3906/O3906*100</f>
        <v>3.995680345572354</v>
      </c>
      <c r="R3906" s="1">
        <f>B3906/S3906</f>
        <v>2.1384441541891892</v>
      </c>
      <c r="S3906" s="1">
        <f>($O3906+$O3906*($Q3906-$C$1)/$C$1)/$C3906</f>
        <v>3.4838412709565176</v>
      </c>
      <c r="T3906" s="1">
        <f>($O3906+$O3906*($Q3906+T$2-$C$1)/$C$1)/$C3906</f>
        <v>5.227645063878537</v>
      </c>
      <c r="U3906" s="1">
        <f>($O3906+$O3906*($Q3906+U$2-$C$1)/$C$1)/$C3906</f>
        <v>4.3557431674175273</v>
      </c>
      <c r="V3906" s="1">
        <f>($O3906+$O3906*($Q3906+V$2-$C$1)/$C$1)/$C3906</f>
        <v>3.4838412709565176</v>
      </c>
      <c r="AA3906"/>
      <c r="AB3906"/>
    </row>
    <row r="3907" spans="1:28" hidden="1" x14ac:dyDescent="0.2">
      <c r="A3907" t="s">
        <v>4002</v>
      </c>
      <c r="B3907" s="5">
        <v>23.89</v>
      </c>
      <c r="C3907" s="2">
        <v>135620857</v>
      </c>
      <c r="D3907" s="2">
        <v>138000000</v>
      </c>
      <c r="E3907" t="s">
        <v>27</v>
      </c>
      <c r="F3907" s="2">
        <v>31000000</v>
      </c>
      <c r="G3907" s="1">
        <f>D3907/$C$3</f>
        <v>1.3876150928681512</v>
      </c>
      <c r="H3907" s="1">
        <f>F3907/$C$3</f>
        <v>0.31171063680371514</v>
      </c>
      <c r="I3907" s="1">
        <f>$B$3/G3907</f>
        <v>4.7779820456521733</v>
      </c>
      <c r="J3907" s="1">
        <f>$B$3/H3907</f>
        <v>21.269726525806451</v>
      </c>
      <c r="K3907" s="4">
        <v>7155000000</v>
      </c>
      <c r="L3907" s="4">
        <v>5295000000</v>
      </c>
      <c r="M3907" s="1">
        <f>(K3907-L3907)/C3907</f>
        <v>13.714704663752419</v>
      </c>
      <c r="N3907" s="1">
        <f>B3907/M3907</f>
        <v>1.7419259536182796</v>
      </c>
      <c r="O3907" s="3">
        <v>755000000</v>
      </c>
      <c r="P3907" s="1">
        <f>F3907/O3907*100</f>
        <v>4.1059602649006619</v>
      </c>
      <c r="Q3907" s="1">
        <f>D3907/O3907*100</f>
        <v>18.278145695364241</v>
      </c>
      <c r="R3907" s="1">
        <f>B3907/S3907</f>
        <v>2.3478132418333333</v>
      </c>
      <c r="S3907" s="1">
        <f>($O3907+$O3907*($Q3907-$C$1)/$C$1)/$C3907</f>
        <v>10.175426040848571</v>
      </c>
      <c r="T3907" s="1">
        <f>($O3907+$O3907*($Q3907+T$2-$C$1)/$C$1)/$C3907</f>
        <v>11.288824107637074</v>
      </c>
      <c r="U3907" s="1">
        <f>($O3907+$O3907*($Q3907+U$2-$C$1)/$C$1)/$C3907</f>
        <v>10.732125074242823</v>
      </c>
      <c r="V3907" s="1">
        <f>($O3907+$O3907*($Q3907+V$2-$C$1)/$C$1)/$C3907</f>
        <v>10.175426040848571</v>
      </c>
      <c r="AA3907"/>
      <c r="AB3907"/>
    </row>
    <row r="3908" spans="1:28" hidden="1" x14ac:dyDescent="0.2">
      <c r="A3908" t="s">
        <v>4003</v>
      </c>
      <c r="B3908" s="5">
        <v>11.82</v>
      </c>
      <c r="C3908" s="2">
        <v>19073235</v>
      </c>
      <c r="D3908" s="2">
        <v>14000000</v>
      </c>
      <c r="E3908" t="s">
        <v>27</v>
      </c>
      <c r="F3908" s="2">
        <v>3000000</v>
      </c>
      <c r="G3908" s="1">
        <f>D3908/$C$3</f>
        <v>0.1407725456532907</v>
      </c>
      <c r="H3908" s="1">
        <f>F3908/$C$3</f>
        <v>3.0165545497133722E-2</v>
      </c>
      <c r="I3908" s="1">
        <f>$B$3/G3908</f>
        <v>47.097251592857141</v>
      </c>
      <c r="J3908" s="1">
        <f>$B$3/H3908</f>
        <v>219.78717409999999</v>
      </c>
      <c r="K3908" s="4">
        <v>1270000000</v>
      </c>
      <c r="L3908" s="4">
        <v>1058000000</v>
      </c>
      <c r="M3908" s="1">
        <f>(K3908-L3908)/C3908</f>
        <v>11.115052061173682</v>
      </c>
      <c r="N3908" s="1">
        <f>B3908/M3908</f>
        <v>1.0634228193396227</v>
      </c>
      <c r="O3908" s="3">
        <v>212000000</v>
      </c>
      <c r="P3908" s="1">
        <f>F3908/O3908*100</f>
        <v>1.4150943396226416</v>
      </c>
      <c r="Q3908" s="1">
        <f>D3908/O3908*100</f>
        <v>6.6037735849056602</v>
      </c>
      <c r="R3908" s="1">
        <f>B3908/S3908</f>
        <v>1.6103259835714288</v>
      </c>
      <c r="S3908" s="1">
        <f>($O3908+$O3908*($Q3908-$C$1)/$C$1)/$C3908</f>
        <v>7.3401287196429967</v>
      </c>
      <c r="T3908" s="1">
        <f>($O3908+$O3908*($Q3908+T$2-$C$1)/$C$1)/$C3908</f>
        <v>9.5631391318777332</v>
      </c>
      <c r="U3908" s="1">
        <f>($O3908+$O3908*($Q3908+U$2-$C$1)/$C$1)/$C3908</f>
        <v>8.4516339257603654</v>
      </c>
      <c r="V3908" s="1">
        <f>($O3908+$O3908*($Q3908+V$2-$C$1)/$C$1)/$C3908</f>
        <v>7.3401287196429967</v>
      </c>
      <c r="AA3908"/>
      <c r="AB3908"/>
    </row>
    <row r="3909" spans="1:28" hidden="1" x14ac:dyDescent="0.2">
      <c r="A3909" t="s">
        <v>4004</v>
      </c>
      <c r="B3909" s="5">
        <v>66.09</v>
      </c>
      <c r="C3909" s="2">
        <v>59370023</v>
      </c>
      <c r="D3909" s="2">
        <v>179000000</v>
      </c>
      <c r="E3909" t="s">
        <v>27</v>
      </c>
      <c r="F3909" s="2">
        <v>56000000</v>
      </c>
      <c r="G3909" s="1">
        <f>D3909/$C$3</f>
        <v>1.7998775479956453</v>
      </c>
      <c r="H3909" s="1">
        <f>F3909/$C$3</f>
        <v>0.56309018261316279</v>
      </c>
      <c r="I3909" s="1">
        <f>$B$3/G3909</f>
        <v>3.6835839234636873</v>
      </c>
      <c r="J3909" s="1">
        <f>$B$3/H3909</f>
        <v>11.774312898214285</v>
      </c>
      <c r="K3909" s="4">
        <v>8719000000</v>
      </c>
      <c r="L3909" s="4">
        <v>6582000000</v>
      </c>
      <c r="M3909" s="1">
        <f>(K3909-L3909)/C3909</f>
        <v>35.994596128083025</v>
      </c>
      <c r="N3909" s="1">
        <f>B3909/M3909</f>
        <v>1.8361089471548899</v>
      </c>
      <c r="O3909" s="4">
        <v>2137000000</v>
      </c>
      <c r="P3909" s="1">
        <f>F3909/O3909*100</f>
        <v>2.6204960224613947</v>
      </c>
      <c r="Q3909" s="1">
        <f>D3909/O3909*100</f>
        <v>8.376228357510529</v>
      </c>
      <c r="R3909" s="1">
        <f>B3909/S3909</f>
        <v>2.1920473855139666</v>
      </c>
      <c r="S3909" s="1">
        <f>($O3909+$O3909*($Q3909-$C$1)/$C$1)/$C3909</f>
        <v>30.149895680518771</v>
      </c>
      <c r="T3909" s="1">
        <f>($O3909+$O3909*($Q3909+T$2-$C$1)/$C$1)/$C3909</f>
        <v>37.348814906135374</v>
      </c>
      <c r="U3909" s="1">
        <f>($O3909+$O3909*($Q3909+U$2-$C$1)/$C$1)/$C3909</f>
        <v>33.749355293327071</v>
      </c>
      <c r="V3909" s="1">
        <f>($O3909+$O3909*($Q3909+V$2-$C$1)/$C$1)/$C3909</f>
        <v>30.149895680518771</v>
      </c>
      <c r="AA3909"/>
      <c r="AB3909"/>
    </row>
    <row r="3910" spans="1:28" hidden="1" x14ac:dyDescent="0.2">
      <c r="A3910" t="s">
        <v>4005</v>
      </c>
      <c r="B3910" s="5">
        <v>2.94</v>
      </c>
      <c r="C3910" s="2">
        <v>4281855</v>
      </c>
      <c r="D3910" s="2">
        <v>-28000000</v>
      </c>
      <c r="E3910" t="s">
        <v>27</v>
      </c>
      <c r="F3910" s="2">
        <v>-4000000</v>
      </c>
      <c r="G3910" s="1">
        <f>D3910/$C$3</f>
        <v>-0.2815450913065814</v>
      </c>
      <c r="H3910" s="1">
        <f>F3910/$C$3</f>
        <v>-4.0220727329511624E-2</v>
      </c>
      <c r="I3910" s="1">
        <f>$B$3/G3910</f>
        <v>-23.548625796428571</v>
      </c>
      <c r="J3910" s="1">
        <f>$B$3/H3910</f>
        <v>-164.84038057500001</v>
      </c>
      <c r="K3910" s="3">
        <v>21000000</v>
      </c>
      <c r="L3910" s="3">
        <v>11000000</v>
      </c>
      <c r="M3910" s="1">
        <f>(K3910-L3910)/C3910</f>
        <v>2.3354363938059555</v>
      </c>
      <c r="N3910" s="1">
        <f>B3910/M3910</f>
        <v>1.2588653700000001</v>
      </c>
      <c r="O3910" s="3">
        <v>11000000</v>
      </c>
      <c r="P3910" s="1">
        <f>F3910/O3910*100</f>
        <v>-36.363636363636367</v>
      </c>
      <c r="Q3910" s="1">
        <f>D3910/O3910*100</f>
        <v>-254.54545454545453</v>
      </c>
      <c r="R3910" s="1">
        <f>B3910/S3910</f>
        <v>-4.4959477500000004E-2</v>
      </c>
      <c r="S3910" s="1">
        <f>($O3910+$O3910*($Q3910-$C$1)/$C$1)/$C3910</f>
        <v>-65.39221902656675</v>
      </c>
      <c r="T3910" s="1">
        <f>($O3910+$O3910*($Q3910+T$2-$C$1)/$C$1)/$C3910</f>
        <v>-64.878423019929429</v>
      </c>
      <c r="U3910" s="1">
        <f>($O3910+$O3910*($Q3910+U$2-$C$1)/$C$1)/$C3910</f>
        <v>-65.135321023248082</v>
      </c>
      <c r="V3910" s="1">
        <f>($O3910+$O3910*($Q3910+V$2-$C$1)/$C$1)/$C3910</f>
        <v>-65.39221902656675</v>
      </c>
      <c r="AA3910"/>
      <c r="AB3910"/>
    </row>
    <row r="3911" spans="1:28" hidden="1" x14ac:dyDescent="0.2">
      <c r="A3911" t="s">
        <v>4006</v>
      </c>
      <c r="B3911" s="5">
        <v>3.08</v>
      </c>
      <c r="C3911" s="2">
        <v>46407846</v>
      </c>
      <c r="D3911" s="2">
        <v>-65000000</v>
      </c>
      <c r="E3911" t="s">
        <v>27</v>
      </c>
      <c r="F3911" s="2">
        <v>-12000000</v>
      </c>
      <c r="G3911" s="1">
        <f>D3911/$C$3</f>
        <v>-0.65358681910456395</v>
      </c>
      <c r="H3911" s="1">
        <f>F3911/$C$3</f>
        <v>-0.12066218198853489</v>
      </c>
      <c r="I3911" s="1">
        <f>$B$3/G3911</f>
        <v>-10.14402342</v>
      </c>
      <c r="J3911" s="1">
        <f>$B$3/H3911</f>
        <v>-54.946793524999997</v>
      </c>
      <c r="K3911" s="3">
        <v>40000000</v>
      </c>
      <c r="L3911" s="3">
        <v>44000000</v>
      </c>
      <c r="M3911" s="1">
        <f>(K3911-L3911)/C3911</f>
        <v>-8.6192321875917272E-2</v>
      </c>
      <c r="N3911" s="1">
        <f>B3911/M3911</f>
        <v>-35.734041420000004</v>
      </c>
      <c r="O3911" s="3">
        <v>-5000000</v>
      </c>
      <c r="P3911" s="1">
        <f>F3911/O3911*100</f>
        <v>240</v>
      </c>
      <c r="Q3911" s="1">
        <f>D3911/O3911*100</f>
        <v>1300</v>
      </c>
      <c r="R3911" s="1">
        <f>B3911/S3911</f>
        <v>-0.21990179335384616</v>
      </c>
      <c r="S3911" s="1">
        <f>($O3911+$O3911*($Q3911-$C$1)/$C$1)/$C3911</f>
        <v>-14.006252304836558</v>
      </c>
      <c r="T3911" s="1">
        <f>($O3911+$O3911*($Q3911+T$2-$C$1)/$C$1)/$C3911</f>
        <v>-14.027800385305536</v>
      </c>
      <c r="U3911" s="1">
        <f>($O3911+$O3911*($Q3911+U$2-$C$1)/$C$1)/$C3911</f>
        <v>-14.017026345071047</v>
      </c>
      <c r="V3911" s="1">
        <f>($O3911+$O3911*($Q3911+V$2-$C$1)/$C$1)/$C3911</f>
        <v>-14.006252304836558</v>
      </c>
      <c r="AA3911"/>
      <c r="AB3911"/>
    </row>
    <row r="3912" spans="1:28" hidden="1" x14ac:dyDescent="0.2">
      <c r="A3912" t="s">
        <v>4007</v>
      </c>
      <c r="B3912" s="5">
        <v>2.1</v>
      </c>
      <c r="C3912" s="2">
        <v>3595000</v>
      </c>
      <c r="D3912" s="2">
        <v>-4000000</v>
      </c>
      <c r="E3912" t="s">
        <v>49</v>
      </c>
      <c r="F3912" s="2">
        <v>-0.32</v>
      </c>
      <c r="G3912" s="1">
        <f>D3912/$C$3</f>
        <v>-4.0220727329511624E-2</v>
      </c>
      <c r="H3912" s="1">
        <f>F3912/$C$3</f>
        <v>-3.2176581863609304E-9</v>
      </c>
      <c r="I3912" s="1">
        <f>$B$3/G3912</f>
        <v>-164.84038057500001</v>
      </c>
      <c r="J3912" s="1">
        <f>$B$3/H3912</f>
        <v>-2060504757.1874998</v>
      </c>
      <c r="K3912" s="3">
        <v>13000000</v>
      </c>
      <c r="L3912" s="3">
        <v>11000000</v>
      </c>
      <c r="M3912" s="1">
        <f>(K3912-L3912)/C3912</f>
        <v>0.55632823365785811</v>
      </c>
      <c r="N3912" s="1">
        <f>B3912/M3912</f>
        <v>3.7747500000000005</v>
      </c>
      <c r="O3912" s="3">
        <v>1.44</v>
      </c>
      <c r="P3912" s="1">
        <f>F3912/O3912*100</f>
        <v>-22.222222222222225</v>
      </c>
      <c r="Q3912" s="1">
        <f>D3912/O3912*100</f>
        <v>-277777777.77777779</v>
      </c>
      <c r="R3912" s="1">
        <f>B3912/S3912</f>
        <v>-0.18873750000000003</v>
      </c>
      <c r="S3912" s="1">
        <f>($O3912+$O3912*($Q3912-$C$1)/$C$1)/$C3912</f>
        <v>-11.126564673157162</v>
      </c>
      <c r="T3912" s="1">
        <f>($O3912+$O3912*($Q3912+T$2-$C$1)/$C$1)/$C3912</f>
        <v>-11.126564593045897</v>
      </c>
      <c r="U3912" s="1">
        <f>($O3912+$O3912*($Q3912+U$2-$C$1)/$C$1)/$C3912</f>
        <v>-11.12656463310153</v>
      </c>
      <c r="V3912" s="1">
        <f>($O3912+$O3912*($Q3912+V$2-$C$1)/$C$1)/$C3912</f>
        <v>-11.126564673157162</v>
      </c>
      <c r="AA3912"/>
      <c r="AB3912"/>
    </row>
    <row r="3913" spans="1:28" hidden="1" x14ac:dyDescent="0.2">
      <c r="A3913" t="s">
        <v>4008</v>
      </c>
      <c r="B3913" s="5">
        <v>52.52</v>
      </c>
      <c r="C3913" s="2">
        <v>67318000</v>
      </c>
      <c r="D3913" s="2">
        <v>63000000</v>
      </c>
      <c r="E3913" t="s">
        <v>3307</v>
      </c>
      <c r="F3913" s="2">
        <v>18000000</v>
      </c>
      <c r="G3913" s="1">
        <f>D3913/$C$3</f>
        <v>0.63347645543980813</v>
      </c>
      <c r="H3913" s="1">
        <f>F3913/$C$3</f>
        <v>0.18099327298280232</v>
      </c>
      <c r="I3913" s="1">
        <f>$B$3/G3913</f>
        <v>10.46605590952381</v>
      </c>
      <c r="J3913" s="1">
        <f>$B$3/H3913</f>
        <v>36.631195683333331</v>
      </c>
      <c r="K3913" s="4">
        <v>1039000000</v>
      </c>
      <c r="L3913" s="3">
        <v>350000000</v>
      </c>
      <c r="M3913" s="1">
        <f>(K3913-L3913)/C3913</f>
        <v>10.235004010814343</v>
      </c>
      <c r="N3913" s="1">
        <f>B3913/M3913</f>
        <v>5.1314098113207551</v>
      </c>
      <c r="O3913" s="3">
        <v>689000000</v>
      </c>
      <c r="P3913" s="1">
        <f>F3913/O3913*100</f>
        <v>2.6124818577648767</v>
      </c>
      <c r="Q3913" s="1">
        <f>D3913/O3913*100</f>
        <v>9.1436865021770686</v>
      </c>
      <c r="R3913" s="1">
        <f>B3913/S3913</f>
        <v>5.6119704126984136</v>
      </c>
      <c r="S3913" s="1">
        <f>($O3913+$O3913*($Q3913-$C$1)/$C$1)/$C3913</f>
        <v>9.3585668023411266</v>
      </c>
      <c r="T3913" s="1">
        <f>($O3913+$O3913*($Q3913+T$2-$C$1)/$C$1)/$C3913</f>
        <v>11.405567604503997</v>
      </c>
      <c r="U3913" s="1">
        <f>($O3913+$O3913*($Q3913+U$2-$C$1)/$C$1)/$C3913</f>
        <v>10.382067203422562</v>
      </c>
      <c r="V3913" s="1">
        <f>($O3913+$O3913*($Q3913+V$2-$C$1)/$C$1)/$C3913</f>
        <v>9.3585668023411266</v>
      </c>
      <c r="AA3913"/>
      <c r="AB3913"/>
    </row>
    <row r="3914" spans="1:28" hidden="1" x14ac:dyDescent="0.2">
      <c r="A3914" t="s">
        <v>4009</v>
      </c>
      <c r="B3914" s="5">
        <v>159.76</v>
      </c>
      <c r="C3914" s="2">
        <v>295789000</v>
      </c>
      <c r="D3914" s="2">
        <v>1050000000</v>
      </c>
      <c r="E3914" t="s">
        <v>27</v>
      </c>
      <c r="F3914" s="2">
        <v>849000000</v>
      </c>
      <c r="G3914" s="1">
        <f>D3914/$C$3</f>
        <v>10.557940923996801</v>
      </c>
      <c r="H3914" s="1">
        <f>F3914/$C$3</f>
        <v>8.5368493756888419</v>
      </c>
      <c r="I3914" s="1">
        <f>$B$3/G3914</f>
        <v>0.6279633545714286</v>
      </c>
      <c r="J3914" s="1">
        <f>$B$3/H3914</f>
        <v>0.77663312402826856</v>
      </c>
      <c r="K3914" s="4">
        <v>64585000000</v>
      </c>
      <c r="L3914" s="4">
        <v>44034000000</v>
      </c>
      <c r="M3914" s="1">
        <f>(K3914-L3914)/C3914</f>
        <v>69.4785810155212</v>
      </c>
      <c r="N3914" s="1">
        <f>B3914/M3914</f>
        <v>2.2994136849788331</v>
      </c>
      <c r="O3914" s="4">
        <v>18620000000</v>
      </c>
      <c r="P3914" s="1">
        <f>F3914/O3914*100</f>
        <v>4.5596133190118158</v>
      </c>
      <c r="Q3914" s="1">
        <f>D3914/O3914*100</f>
        <v>5.6390977443609023</v>
      </c>
      <c r="R3914" s="1">
        <f>B3914/S3914</f>
        <v>4.5005000609523806</v>
      </c>
      <c r="S3914" s="1">
        <f>($O3914+$O3914*($Q3914-$C$1)/$C$1)/$C3914</f>
        <v>35.498277488344733</v>
      </c>
      <c r="T3914" s="1">
        <f>($O3914+$O3914*($Q3914+T$2-$C$1)/$C$1)/$C3914</f>
        <v>48.088333237544333</v>
      </c>
      <c r="U3914" s="1">
        <f>($O3914+$O3914*($Q3914+U$2-$C$1)/$C$1)/$C3914</f>
        <v>41.79330536294453</v>
      </c>
      <c r="V3914" s="1">
        <f>($O3914+$O3914*($Q3914+V$2-$C$1)/$C$1)/$C3914</f>
        <v>35.498277488344733</v>
      </c>
      <c r="AA3914"/>
      <c r="AB3914"/>
    </row>
    <row r="3915" spans="1:28" hidden="1" x14ac:dyDescent="0.2">
      <c r="A3915" t="s">
        <v>4010</v>
      </c>
      <c r="B3915" s="5" t="s">
        <v>46</v>
      </c>
      <c r="C3915" s="2">
        <v>2975779</v>
      </c>
      <c r="D3915" s="2">
        <v>-5000000</v>
      </c>
      <c r="E3915" t="s">
        <v>201</v>
      </c>
      <c r="F3915" s="2">
        <v>-2000000</v>
      </c>
      <c r="G3915" s="1">
        <f>D3915/$C$3</f>
        <v>-5.027590916188953E-2</v>
      </c>
      <c r="H3915" s="1">
        <f>F3915/$C$3</f>
        <v>-2.0110363664755812E-2</v>
      </c>
      <c r="I3915" s="1">
        <f>$B$3/G3915</f>
        <v>-131.87230446000001</v>
      </c>
      <c r="J3915" s="1">
        <f>$B$3/H3915</f>
        <v>-329.68076115000002</v>
      </c>
      <c r="K3915" s="3">
        <v>9000000</v>
      </c>
      <c r="L3915" s="3">
        <v>2000000</v>
      </c>
      <c r="M3915" s="1">
        <f>(K3915-L3915)/C3915</f>
        <v>2.3523252230760416</v>
      </c>
      <c r="N3915" s="1" t="e">
        <f>B3915/M3915</f>
        <v>#VALUE!</v>
      </c>
      <c r="O3915" s="3">
        <v>7000000</v>
      </c>
      <c r="P3915" s="1">
        <f>F3915/O3915*100</f>
        <v>-28.571428571428569</v>
      </c>
      <c r="Q3915" s="1">
        <f>D3915/O3915*100</f>
        <v>-71.428571428571431</v>
      </c>
      <c r="R3915" s="1" t="e">
        <f>B3915/S3915</f>
        <v>#VALUE!</v>
      </c>
      <c r="S3915" s="1">
        <f>($O3915+$O3915*($Q3915-$C$1)/$C$1)/$C3915</f>
        <v>-16.802323021971727</v>
      </c>
      <c r="T3915" s="1">
        <f>($O3915+$O3915*($Q3915+T$2-$C$1)/$C$1)/$C3915</f>
        <v>-16.331857977356517</v>
      </c>
      <c r="U3915" s="1">
        <f>($O3915+$O3915*($Q3915+U$2-$C$1)/$C$1)/$C3915</f>
        <v>-16.567090499664122</v>
      </c>
      <c r="V3915" s="1">
        <f>($O3915+$O3915*($Q3915+V$2-$C$1)/$C$1)/$C3915</f>
        <v>-16.802323021971727</v>
      </c>
      <c r="AA3915"/>
      <c r="AB3915"/>
    </row>
    <row r="3916" spans="1:28" hidden="1" x14ac:dyDescent="0.2">
      <c r="A3916" t="s">
        <v>4011</v>
      </c>
      <c r="B3916" s="5">
        <v>36.5</v>
      </c>
      <c r="C3916" s="2">
        <v>0</v>
      </c>
      <c r="D3916" s="2" t="s">
        <v>41</v>
      </c>
      <c r="E3916" t="s">
        <v>42</v>
      </c>
      <c r="F3916" s="2" t="s">
        <v>41</v>
      </c>
      <c r="G3916" s="1" t="e">
        <f>D3916/$C$3</f>
        <v>#VALUE!</v>
      </c>
      <c r="H3916" s="1" t="e">
        <f>F3916/$C$3</f>
        <v>#VALUE!</v>
      </c>
      <c r="I3916" s="1" t="e">
        <f>$B$3/G3916</f>
        <v>#VALUE!</v>
      </c>
      <c r="J3916" s="1" t="e">
        <f>$B$3/H3916</f>
        <v>#VALUE!</v>
      </c>
      <c r="K3916" s="2" t="s">
        <v>41</v>
      </c>
      <c r="L3916" s="2" t="s">
        <v>41</v>
      </c>
      <c r="M3916" s="1" t="e">
        <f>(K3916-L3916)/C3916</f>
        <v>#VALUE!</v>
      </c>
      <c r="N3916" s="1" t="e">
        <f>B3916/M3916</f>
        <v>#VALUE!</v>
      </c>
      <c r="O3916" s="2" t="s">
        <v>41</v>
      </c>
      <c r="P3916" s="1" t="e">
        <f>F3916/O3916*100</f>
        <v>#VALUE!</v>
      </c>
      <c r="Q3916" s="1" t="e">
        <f>D3916/O3916*100</f>
        <v>#VALUE!</v>
      </c>
      <c r="R3916" s="1" t="e">
        <f>B3916/S3916</f>
        <v>#VALUE!</v>
      </c>
      <c r="S3916" s="1" t="e">
        <f>($O3916+$O3916*($Q3916-$C$1)/$C$1)/$C3916</f>
        <v>#VALUE!</v>
      </c>
      <c r="T3916" s="1" t="e">
        <f>($O3916+$O3916*($Q3916+T$2-$C$1)/$C$1)/$C3916</f>
        <v>#VALUE!</v>
      </c>
      <c r="U3916" s="1" t="e">
        <f>($O3916+$O3916*($Q3916+U$2-$C$1)/$C$1)/$C3916</f>
        <v>#VALUE!</v>
      </c>
      <c r="V3916" s="1" t="e">
        <f>($O3916+$O3916*($Q3916+V$2-$C$1)/$C$1)/$C3916</f>
        <v>#VALUE!</v>
      </c>
      <c r="AA3916"/>
      <c r="AB3916"/>
    </row>
    <row r="3917" spans="1:28" hidden="1" x14ac:dyDescent="0.2">
      <c r="A3917" t="s">
        <v>4012</v>
      </c>
      <c r="B3917" s="5">
        <v>39.75</v>
      </c>
      <c r="C3917" s="2">
        <v>9293833</v>
      </c>
      <c r="D3917" s="2">
        <v>6000000</v>
      </c>
      <c r="E3917" t="s">
        <v>61</v>
      </c>
      <c r="F3917" s="2">
        <v>5000000</v>
      </c>
      <c r="G3917" s="1">
        <f>D3917/$C$3</f>
        <v>6.0331090994267443E-2</v>
      </c>
      <c r="H3917" s="1">
        <f>F3917/$C$3</f>
        <v>5.027590916188953E-2</v>
      </c>
      <c r="I3917" s="1">
        <f>$B$3/G3917</f>
        <v>109.89358704999999</v>
      </c>
      <c r="J3917" s="1">
        <f>$B$3/H3917</f>
        <v>131.87230446000001</v>
      </c>
      <c r="K3917" s="4">
        <v>1046000000</v>
      </c>
      <c r="L3917" s="3">
        <v>633000000</v>
      </c>
      <c r="M3917" s="1">
        <f>(K3917-L3917)/C3917</f>
        <v>44.438069846961959</v>
      </c>
      <c r="N3917" s="1">
        <f>B3917/M3917</f>
        <v>0.89450329721549637</v>
      </c>
      <c r="O3917" s="3">
        <v>413000000</v>
      </c>
      <c r="P3917" s="1">
        <f>F3917/O3917*100</f>
        <v>1.2106537530266344</v>
      </c>
      <c r="Q3917" s="1">
        <f>D3917/O3917*100</f>
        <v>1.4527845036319613</v>
      </c>
      <c r="R3917" s="1">
        <f>B3917/S3917</f>
        <v>6.1571643625000059</v>
      </c>
      <c r="S3917" s="1">
        <f>($O3917+$O3917*($Q3917-$C$1)/$C$1)/$C3917</f>
        <v>6.4558939244980991</v>
      </c>
      <c r="T3917" s="1">
        <f>($O3917+$O3917*($Q3917+T$2-$C$1)/$C$1)/$C3917</f>
        <v>15.343507893890497</v>
      </c>
      <c r="U3917" s="1">
        <f>($O3917+$O3917*($Q3917+U$2-$C$1)/$C$1)/$C3917</f>
        <v>10.899700909194301</v>
      </c>
      <c r="V3917" s="1">
        <f>($O3917+$O3917*($Q3917+V$2-$C$1)/$C$1)/$C3917</f>
        <v>6.4558939244980991</v>
      </c>
      <c r="AA3917"/>
      <c r="AB3917"/>
    </row>
    <row r="3918" spans="1:28" hidden="1" x14ac:dyDescent="0.2">
      <c r="A3918" t="s">
        <v>4013</v>
      </c>
      <c r="B3918" s="5">
        <v>3.13</v>
      </c>
      <c r="C3918" s="2">
        <v>69944068</v>
      </c>
      <c r="D3918" s="2">
        <v>-99000000</v>
      </c>
      <c r="E3918" t="s">
        <v>27</v>
      </c>
      <c r="F3918" s="2">
        <v>-16000000</v>
      </c>
      <c r="G3918" s="1">
        <f>D3918/$C$3</f>
        <v>-0.99546300140541277</v>
      </c>
      <c r="H3918" s="1">
        <f>F3918/$C$3</f>
        <v>-0.1608829093180465</v>
      </c>
      <c r="I3918" s="1">
        <f>$B$3/G3918</f>
        <v>-6.6602173969696965</v>
      </c>
      <c r="J3918" s="1">
        <f>$B$3/H3918</f>
        <v>-41.210095143750003</v>
      </c>
      <c r="K3918" s="3">
        <v>124000000</v>
      </c>
      <c r="L3918" s="3">
        <v>156000000</v>
      </c>
      <c r="M3918" s="1">
        <f>(K3918-L3918)/C3918</f>
        <v>-0.45750841944166015</v>
      </c>
      <c r="N3918" s="1">
        <f>B3918/M3918</f>
        <v>-6.8414041512499999</v>
      </c>
      <c r="O3918" s="3">
        <v>-32000000</v>
      </c>
      <c r="P3918" s="1">
        <f>F3918/O3918*100</f>
        <v>50</v>
      </c>
      <c r="Q3918" s="1">
        <f>D3918/O3918*100</f>
        <v>309.375</v>
      </c>
      <c r="R3918" s="1">
        <f>B3918/S3918</f>
        <v>-0.22113629579797978</v>
      </c>
      <c r="S3918" s="1">
        <f>($O3918+$O3918*($Q3918-$C$1)/$C$1)/$C3918</f>
        <v>-14.154166726476362</v>
      </c>
      <c r="T3918" s="1">
        <f>($O3918+$O3918*($Q3918+T$2-$C$1)/$C$1)/$C3918</f>
        <v>-14.245668410364694</v>
      </c>
      <c r="U3918" s="1">
        <f>($O3918+$O3918*($Q3918+U$2-$C$1)/$C$1)/$C3918</f>
        <v>-14.199917568420528</v>
      </c>
      <c r="V3918" s="1">
        <f>($O3918+$O3918*($Q3918+V$2-$C$1)/$C$1)/$C3918</f>
        <v>-14.154166726476362</v>
      </c>
      <c r="AA3918"/>
      <c r="AB3918"/>
    </row>
    <row r="3919" spans="1:28" hidden="1" x14ac:dyDescent="0.2">
      <c r="A3919" t="s">
        <v>4014</v>
      </c>
      <c r="B3919" s="5">
        <v>47.9</v>
      </c>
      <c r="C3919" s="2">
        <v>185843000</v>
      </c>
      <c r="D3919" s="2">
        <v>447000000</v>
      </c>
      <c r="E3919" t="s">
        <v>27</v>
      </c>
      <c r="F3919" s="2">
        <v>71000000</v>
      </c>
      <c r="G3919" s="1">
        <f>D3919/$C$3</f>
        <v>4.4946662790729244</v>
      </c>
      <c r="H3919" s="1">
        <f>F3919/$C$3</f>
        <v>0.71391791009883143</v>
      </c>
      <c r="I3919" s="1">
        <f>$B$3/G3919</f>
        <v>1.4750817053691274</v>
      </c>
      <c r="J3919" s="1">
        <f>$B$3/H3919</f>
        <v>9.2867820042253513</v>
      </c>
      <c r="K3919" s="4">
        <v>13316000000</v>
      </c>
      <c r="L3919" s="4">
        <v>11541000000</v>
      </c>
      <c r="M3919" s="1">
        <f>(K3919-L3919)/C3919</f>
        <v>9.5510726796274277</v>
      </c>
      <c r="N3919" s="1">
        <f>B3919/M3919</f>
        <v>5.0151434929577459</v>
      </c>
      <c r="O3919" s="4">
        <v>1775000000</v>
      </c>
      <c r="P3919" s="1">
        <f>F3919/O3919*100</f>
        <v>4</v>
      </c>
      <c r="Q3919" s="1">
        <f>D3919/O3919*100</f>
        <v>25.183098591549296</v>
      </c>
      <c r="R3919" s="1">
        <f>B3919/S3919</f>
        <v>1.9914719686800895</v>
      </c>
      <c r="S3919" s="1">
        <f>($O3919+$O3919*($Q3919-$C$1)/$C$1)/$C3919</f>
        <v>24.052560494611043</v>
      </c>
      <c r="T3919" s="1">
        <f>($O3919+$O3919*($Q3919+T$2-$C$1)/$C$1)/$C3919</f>
        <v>25.962775030536527</v>
      </c>
      <c r="U3919" s="1">
        <f>($O3919+$O3919*($Q3919+U$2-$C$1)/$C$1)/$C3919</f>
        <v>25.007667762573785</v>
      </c>
      <c r="V3919" s="1">
        <f>($O3919+$O3919*($Q3919+V$2-$C$1)/$C$1)/$C3919</f>
        <v>24.052560494611043</v>
      </c>
      <c r="AA3919"/>
      <c r="AB3919"/>
    </row>
    <row r="3920" spans="1:28" hidden="1" x14ac:dyDescent="0.2">
      <c r="A3920" t="s">
        <v>4015</v>
      </c>
      <c r="B3920" s="5">
        <v>36.86</v>
      </c>
      <c r="C3920" s="2">
        <v>136500000</v>
      </c>
      <c r="D3920" s="2">
        <v>-41000000</v>
      </c>
      <c r="E3920" t="s">
        <v>27</v>
      </c>
      <c r="F3920" s="2">
        <v>25000000</v>
      </c>
      <c r="G3920" s="1">
        <f>D3920/$C$3</f>
        <v>-0.41226245512749415</v>
      </c>
      <c r="H3920" s="1">
        <f>F3920/$C$3</f>
        <v>0.25137954580944766</v>
      </c>
      <c r="I3920" s="1">
        <f>$B$3/G3920</f>
        <v>-16.081988348780488</v>
      </c>
      <c r="J3920" s="1">
        <f>$B$3/H3920</f>
        <v>26.374460892000002</v>
      </c>
      <c r="K3920" s="4">
        <v>5017000000</v>
      </c>
      <c r="L3920" s="4">
        <v>2680000000</v>
      </c>
      <c r="M3920" s="1">
        <f>(K3920-L3920)/C3920</f>
        <v>17.12087912087912</v>
      </c>
      <c r="N3920" s="1">
        <f>B3920/M3920</f>
        <v>2.1529268292682926</v>
      </c>
      <c r="O3920" s="4">
        <v>2337000000</v>
      </c>
      <c r="P3920" s="1">
        <f>F3920/O3920*100</f>
        <v>1.069747539580659</v>
      </c>
      <c r="Q3920" s="1">
        <f>D3920/O3920*100</f>
        <v>-1.7543859649122806</v>
      </c>
      <c r="R3920" s="1">
        <f>B3920/S3920</f>
        <v>-12.271682926829268</v>
      </c>
      <c r="S3920" s="1">
        <f>($O3920+$O3920*($Q3920-$C$1)/$C$1)/$C3920</f>
        <v>-3.0036630036630036</v>
      </c>
      <c r="T3920" s="1">
        <f>($O3920+$O3920*($Q3920+T$2-$C$1)/$C$1)/$C3920</f>
        <v>0.42051282051282052</v>
      </c>
      <c r="U3920" s="1">
        <f>($O3920+$O3920*($Q3920+U$2-$C$1)/$C$1)/$C3920</f>
        <v>-1.2915750915750916</v>
      </c>
      <c r="V3920" s="1">
        <f>($O3920+$O3920*($Q3920+V$2-$C$1)/$C$1)/$C3920</f>
        <v>-3.0036630036630036</v>
      </c>
      <c r="AA3920"/>
      <c r="AB3920"/>
    </row>
    <row r="3921" spans="1:28" hidden="1" x14ac:dyDescent="0.2">
      <c r="A3921" t="s">
        <v>4016</v>
      </c>
      <c r="B3921" s="5">
        <v>39.86</v>
      </c>
      <c r="C3921" s="2">
        <v>36829000</v>
      </c>
      <c r="D3921" s="2">
        <v>-73000000</v>
      </c>
      <c r="E3921" t="s">
        <v>27</v>
      </c>
      <c r="F3921" s="2">
        <v>-11000000</v>
      </c>
      <c r="G3921" s="1">
        <f>D3921/$C$3</f>
        <v>-0.73402827376358715</v>
      </c>
      <c r="H3921" s="1">
        <f>F3921/$C$3</f>
        <v>-0.11060700015615697</v>
      </c>
      <c r="I3921" s="1">
        <f>$B$3/G3921</f>
        <v>-9.0323496205479454</v>
      </c>
      <c r="J3921" s="1">
        <f>$B$3/H3921</f>
        <v>-59.941956572727271</v>
      </c>
      <c r="K3921" s="4">
        <v>2793000000</v>
      </c>
      <c r="L3921" s="4">
        <v>1714000000</v>
      </c>
      <c r="M3921" s="1">
        <f>(K3921-L3921)/C3921</f>
        <v>29.297564419343452</v>
      </c>
      <c r="N3921" s="1">
        <f>B3921/M3921</f>
        <v>1.3605226506024097</v>
      </c>
      <c r="O3921" s="3">
        <v>753000000</v>
      </c>
      <c r="P3921" s="1">
        <f>F3921/O3921*100</f>
        <v>-1.4608233731739706</v>
      </c>
      <c r="Q3921" s="1">
        <f>D3921/O3921*100</f>
        <v>-9.6945551128818064</v>
      </c>
      <c r="R3921" s="1">
        <f>B3921/S3921</f>
        <v>-2.0109643013698624</v>
      </c>
      <c r="S3921" s="1">
        <f>($O3921+$O3921*($Q3921-$C$1)/$C$1)/$C3921</f>
        <v>-19.821336446821803</v>
      </c>
      <c r="T3921" s="1">
        <f>($O3921+$O3921*($Q3921+T$2-$C$1)/$C$1)/$C3921</f>
        <v>-15.732167585326787</v>
      </c>
      <c r="U3921" s="1">
        <f>($O3921+$O3921*($Q3921+U$2-$C$1)/$C$1)/$C3921</f>
        <v>-17.776752016074294</v>
      </c>
      <c r="V3921" s="1">
        <f>($O3921+$O3921*($Q3921+V$2-$C$1)/$C$1)/$C3921</f>
        <v>-19.821336446821803</v>
      </c>
      <c r="AA3921"/>
      <c r="AB3921"/>
    </row>
    <row r="3922" spans="1:28" hidden="1" x14ac:dyDescent="0.2">
      <c r="A3922" t="s">
        <v>4017</v>
      </c>
      <c r="B3922" s="5" t="s">
        <v>46</v>
      </c>
      <c r="C3922" s="2">
        <v>164348000</v>
      </c>
      <c r="D3922" s="2">
        <v>186000000</v>
      </c>
      <c r="E3922" t="s">
        <v>201</v>
      </c>
      <c r="F3922" s="2">
        <v>40000000</v>
      </c>
      <c r="G3922" s="1">
        <f>D3922/$C$3</f>
        <v>1.8702638208222906</v>
      </c>
      <c r="H3922" s="1">
        <f>F3922/$C$3</f>
        <v>0.40220727329511624</v>
      </c>
      <c r="I3922" s="1">
        <f>$B$3/G3922</f>
        <v>3.5449544209677422</v>
      </c>
      <c r="J3922" s="1">
        <f>$B$3/H3922</f>
        <v>16.484038057500001</v>
      </c>
      <c r="K3922" s="4">
        <v>9516000000</v>
      </c>
      <c r="L3922" s="4">
        <v>6907000000</v>
      </c>
      <c r="M3922" s="1">
        <f>(K3922-L3922)/C3922</f>
        <v>15.874850926083676</v>
      </c>
      <c r="N3922" s="1" t="e">
        <f>B3922/M3922</f>
        <v>#VALUE!</v>
      </c>
      <c r="O3922" s="4">
        <v>2609000000</v>
      </c>
      <c r="P3922" s="1">
        <f>F3922/O3922*100</f>
        <v>1.5331544653123803</v>
      </c>
      <c r="Q3922" s="1">
        <f>D3922/O3922*100</f>
        <v>7.1291682637025673</v>
      </c>
      <c r="R3922" s="1" t="e">
        <f>B3922/S3922</f>
        <v>#VALUE!</v>
      </c>
      <c r="S3922" s="1">
        <f>($O3922+$O3922*($Q3922-$C$1)/$C$1)/$C3922</f>
        <v>11.317448341324505</v>
      </c>
      <c r="T3922" s="1">
        <f>($O3922+$O3922*($Q3922+T$2-$C$1)/$C$1)/$C3922</f>
        <v>14.492418526541242</v>
      </c>
      <c r="U3922" s="1">
        <f>($O3922+$O3922*($Q3922+U$2-$C$1)/$C$1)/$C3922</f>
        <v>12.904933433932873</v>
      </c>
      <c r="V3922" s="1">
        <f>($O3922+$O3922*($Q3922+V$2-$C$1)/$C$1)/$C3922</f>
        <v>11.317448341324505</v>
      </c>
      <c r="AA3922"/>
      <c r="AB3922"/>
    </row>
    <row r="3923" spans="1:28" hidden="1" x14ac:dyDescent="0.2">
      <c r="A3923" t="s">
        <v>4018</v>
      </c>
      <c r="B3923" s="5">
        <v>1.76</v>
      </c>
      <c r="C3923" s="2">
        <v>94228000</v>
      </c>
      <c r="D3923" s="2">
        <v>-25000000</v>
      </c>
      <c r="E3923" t="s">
        <v>27</v>
      </c>
      <c r="F3923" s="2">
        <v>-4000000</v>
      </c>
      <c r="G3923" s="1">
        <f>D3923/$C$3</f>
        <v>-0.25137954580944766</v>
      </c>
      <c r="H3923" s="1">
        <f>F3923/$C$3</f>
        <v>-4.0220727329511624E-2</v>
      </c>
      <c r="I3923" s="1">
        <f>$B$3/G3923</f>
        <v>-26.374460892000002</v>
      </c>
      <c r="J3923" s="1">
        <f>$B$3/H3923</f>
        <v>-164.84038057500001</v>
      </c>
      <c r="K3923" s="3">
        <v>161000000</v>
      </c>
      <c r="L3923" s="3">
        <v>71000000</v>
      </c>
      <c r="M3923" s="1">
        <f>(K3923-L3923)/C3923</f>
        <v>0.95513010994608816</v>
      </c>
      <c r="N3923" s="1">
        <f>B3923/M3923</f>
        <v>1.842680888888889</v>
      </c>
      <c r="O3923" s="3">
        <v>90000000</v>
      </c>
      <c r="P3923" s="1">
        <f>F3923/O3923*100</f>
        <v>-4.4444444444444446</v>
      </c>
      <c r="Q3923" s="1">
        <f>D3923/O3923*100</f>
        <v>-27.777777777777779</v>
      </c>
      <c r="R3923" s="1">
        <f>B3923/S3923</f>
        <v>-0.66336512000000003</v>
      </c>
      <c r="S3923" s="1">
        <f>($O3923+$O3923*($Q3923-$C$1)/$C$1)/$C3923</f>
        <v>-2.6531391942946896</v>
      </c>
      <c r="T3923" s="1">
        <f>($O3923+$O3923*($Q3923+T$2-$C$1)/$C$1)/$C3923</f>
        <v>-2.4621131723054717</v>
      </c>
      <c r="U3923" s="1">
        <f>($O3923+$O3923*($Q3923+U$2-$C$1)/$C$1)/$C3923</f>
        <v>-2.5576261833000808</v>
      </c>
      <c r="V3923" s="1">
        <f>($O3923+$O3923*($Q3923+V$2-$C$1)/$C$1)/$C3923</f>
        <v>-2.6531391942946896</v>
      </c>
      <c r="AA3923"/>
      <c r="AB3923"/>
    </row>
    <row r="3924" spans="1:28" hidden="1" x14ac:dyDescent="0.2">
      <c r="A3924" t="s">
        <v>4019</v>
      </c>
      <c r="B3924" s="5">
        <v>38.08</v>
      </c>
      <c r="C3924" s="2">
        <v>53536482</v>
      </c>
      <c r="D3924" s="2">
        <v>137000000</v>
      </c>
      <c r="E3924" t="s">
        <v>27</v>
      </c>
      <c r="F3924" s="2">
        <v>38000000</v>
      </c>
      <c r="G3924" s="1">
        <f>D3924/$C$3</f>
        <v>1.3775599110357732</v>
      </c>
      <c r="H3924" s="1">
        <f>F3924/$C$3</f>
        <v>0.38209690963036047</v>
      </c>
      <c r="I3924" s="1">
        <f>$B$3/G3924</f>
        <v>4.8128578270072992</v>
      </c>
      <c r="J3924" s="1">
        <f>$B$3/H3924</f>
        <v>17.351619007894737</v>
      </c>
      <c r="K3924" s="4">
        <v>9005000000</v>
      </c>
      <c r="L3924" s="4">
        <v>8195000000</v>
      </c>
      <c r="M3924" s="1">
        <f>(K3924-L3924)/C3924</f>
        <v>15.129869758718923</v>
      </c>
      <c r="N3924" s="1">
        <f>B3924/M3924</f>
        <v>2.5168755982222222</v>
      </c>
      <c r="O3924" s="3">
        <v>810000000</v>
      </c>
      <c r="P3924" s="1">
        <f>F3924/O3924*100</f>
        <v>4.6913580246913584</v>
      </c>
      <c r="Q3924" s="1">
        <f>D3924/O3924*100</f>
        <v>16.913580246913583</v>
      </c>
      <c r="R3924" s="1">
        <f>B3924/S3924</f>
        <v>1.488079733255474</v>
      </c>
      <c r="S3924" s="1">
        <f>($O3924+$O3924*($Q3924-$C$1)/$C$1)/$C3924</f>
        <v>25.590026628944358</v>
      </c>
      <c r="T3924" s="1">
        <f>($O3924+$O3924*($Q3924+T$2-$C$1)/$C$1)/$C3924</f>
        <v>28.616000580688141</v>
      </c>
      <c r="U3924" s="1">
        <f>($O3924+$O3924*($Q3924+U$2-$C$1)/$C$1)/$C3924</f>
        <v>27.103013604816248</v>
      </c>
      <c r="V3924" s="1">
        <f>($O3924+$O3924*($Q3924+V$2-$C$1)/$C$1)/$C3924</f>
        <v>25.590026628944358</v>
      </c>
      <c r="AA3924"/>
      <c r="AB3924"/>
    </row>
    <row r="3925" spans="1:28" s="21" customFormat="1" hidden="1" x14ac:dyDescent="0.2">
      <c r="A3925" s="21" t="s">
        <v>247</v>
      </c>
      <c r="B3925" s="22">
        <v>46.44</v>
      </c>
      <c r="C3925" s="23">
        <v>120507491</v>
      </c>
      <c r="D3925" s="23">
        <v>639000000</v>
      </c>
      <c r="E3925" s="21" t="s">
        <v>27</v>
      </c>
      <c r="F3925" s="23">
        <v>149000000</v>
      </c>
      <c r="G3925" s="24">
        <f>D3925/$C$3</f>
        <v>6.4252611908894828</v>
      </c>
      <c r="H3925" s="24">
        <f>F3925/$C$3</f>
        <v>1.4982220930243082</v>
      </c>
      <c r="I3925" s="24">
        <f>$B$3/G3925</f>
        <v>1.0318646671361502</v>
      </c>
      <c r="J3925" s="24">
        <f>$B$3/H3925</f>
        <v>4.4252451161073818</v>
      </c>
      <c r="K3925" s="23">
        <v>4471000000</v>
      </c>
      <c r="L3925" s="23">
        <v>3728000000</v>
      </c>
      <c r="M3925" s="24">
        <f>(K3925-L3925)/C3925</f>
        <v>6.1655918137072492</v>
      </c>
      <c r="N3925" s="24">
        <f>B3925/M3925</f>
        <v>7.5321236635800801</v>
      </c>
      <c r="O3925" s="23">
        <v>743000000</v>
      </c>
      <c r="P3925" s="24">
        <f>F3925/O3925*100</f>
        <v>20.053835800807537</v>
      </c>
      <c r="Q3925" s="24">
        <f>D3925/O3925*100</f>
        <v>86.002691790040373</v>
      </c>
      <c r="R3925" s="24">
        <f>B3925/S3925</f>
        <v>0.87580092050704228</v>
      </c>
      <c r="S3925" s="24">
        <f>($O3925+$O3925*($Q3925-$C$1)/$C$1)/$C3925</f>
        <v>53.025749245746056</v>
      </c>
      <c r="T3925" s="24">
        <f>($O3925+$O3925*($Q3925+T$2-$C$1)/$C$1)/$C3925</f>
        <v>54.258867608487506</v>
      </c>
      <c r="U3925" s="24">
        <f>($O3925+$O3925*($Q3925+U$2-$C$1)/$C$1)/$C3925</f>
        <v>53.642308427116781</v>
      </c>
      <c r="V3925" s="24">
        <f>($O3925+$O3925*($Q3925+V$2-$C$1)/$C$1)/$C3925</f>
        <v>53.025749245746056</v>
      </c>
      <c r="W3925" s="24"/>
      <c r="X3925" s="24"/>
      <c r="Y3925" s="24"/>
      <c r="Z3925" s="24"/>
    </row>
    <row r="3926" spans="1:28" hidden="1" x14ac:dyDescent="0.2">
      <c r="A3926" t="s">
        <v>4021</v>
      </c>
      <c r="B3926" s="5">
        <v>309.39</v>
      </c>
      <c r="C3926" s="2">
        <v>197878215</v>
      </c>
      <c r="D3926" s="2">
        <v>-27000000</v>
      </c>
      <c r="E3926" t="s">
        <v>27</v>
      </c>
      <c r="F3926" s="2">
        <v>41000000</v>
      </c>
      <c r="G3926" s="1">
        <f>D3926/$C$3</f>
        <v>-0.27148990947420348</v>
      </c>
      <c r="H3926" s="1">
        <f>F3926/$C$3</f>
        <v>0.41226245512749415</v>
      </c>
      <c r="I3926" s="1">
        <f>$B$3/G3926</f>
        <v>-24.420797122222222</v>
      </c>
      <c r="J3926" s="1">
        <f>$B$3/H3926</f>
        <v>16.081988348780488</v>
      </c>
      <c r="K3926" s="4">
        <v>4757000000</v>
      </c>
      <c r="L3926" s="4">
        <v>3327000000</v>
      </c>
      <c r="M3926" s="1">
        <f>(K3926-L3926)/C3926</f>
        <v>7.2266671700065617</v>
      </c>
      <c r="N3926" s="1">
        <f>B3926/M3926</f>
        <v>42.812266390804197</v>
      </c>
      <c r="O3926" s="4">
        <v>1429000000</v>
      </c>
      <c r="P3926" s="1">
        <f>F3926/O3926*100</f>
        <v>2.8691392582225332</v>
      </c>
      <c r="Q3926" s="1">
        <f>D3926/O3926*100</f>
        <v>-1.8894331700489855</v>
      </c>
      <c r="R3926" s="1">
        <f>B3926/S3926</f>
        <v>-226.74644792166666</v>
      </c>
      <c r="S3926" s="1">
        <f>($O3926+$O3926*($Q3926-$C$1)/$C$1)/$C3926</f>
        <v>-1.3644756195117285</v>
      </c>
      <c r="T3926" s="1">
        <f>($O3926+$O3926*($Q3926+T$2-$C$1)/$C$1)/$C3926</f>
        <v>7.984709180846411E-2</v>
      </c>
      <c r="U3926" s="1">
        <f>($O3926+$O3926*($Q3926+U$2-$C$1)/$C$1)/$C3926</f>
        <v>-0.64231426385163215</v>
      </c>
      <c r="V3926" s="1">
        <f>($O3926+$O3926*($Q3926+V$2-$C$1)/$C$1)/$C3926</f>
        <v>-1.3644756195117285</v>
      </c>
      <c r="AA3926"/>
      <c r="AB3926"/>
    </row>
    <row r="3927" spans="1:28" hidden="1" x14ac:dyDescent="0.2">
      <c r="A3927" t="s">
        <v>4022</v>
      </c>
      <c r="B3927" s="5">
        <v>0.89</v>
      </c>
      <c r="C3927" s="2">
        <v>101266000</v>
      </c>
      <c r="D3927" s="2">
        <v>-34000000</v>
      </c>
      <c r="E3927" t="s">
        <v>27</v>
      </c>
      <c r="F3927" s="2">
        <v>-13000000</v>
      </c>
      <c r="G3927" s="1">
        <f>D3927/$C$3</f>
        <v>-0.34187618230084882</v>
      </c>
      <c r="H3927" s="1">
        <f>F3927/$C$3</f>
        <v>-0.13071736382091279</v>
      </c>
      <c r="I3927" s="1">
        <f>$B$3/G3927</f>
        <v>-19.39298595</v>
      </c>
      <c r="J3927" s="1">
        <f>$B$3/H3927</f>
        <v>-50.720117100000003</v>
      </c>
      <c r="K3927" s="3">
        <v>119000000</v>
      </c>
      <c r="L3927" s="3">
        <v>117000000</v>
      </c>
      <c r="M3927" s="1">
        <f>(K3927-L3927)/C3927</f>
        <v>1.9749965437560486E-2</v>
      </c>
      <c r="N3927" s="1">
        <f>B3927/M3927</f>
        <v>45.063369999999999</v>
      </c>
      <c r="O3927" s="3">
        <v>2000000</v>
      </c>
      <c r="P3927" s="1">
        <f>F3927/O3927*100</f>
        <v>-650</v>
      </c>
      <c r="Q3927" s="1">
        <f>D3927/O3927*100</f>
        <v>-1700</v>
      </c>
      <c r="R3927" s="1">
        <f>B3927/S3927</f>
        <v>-0.2650786470588235</v>
      </c>
      <c r="S3927" s="1">
        <f>($O3927+$O3927*($Q3927-$C$1)/$C$1)/$C3927</f>
        <v>-3.3574941243852825</v>
      </c>
      <c r="T3927" s="1">
        <f>($O3927+$O3927*($Q3927+T$2-$C$1)/$C$1)/$C3927</f>
        <v>-3.3535441312977703</v>
      </c>
      <c r="U3927" s="1">
        <f>($O3927+$O3927*($Q3927+U$2-$C$1)/$C$1)/$C3927</f>
        <v>-3.3555191278415264</v>
      </c>
      <c r="V3927" s="1">
        <f>($O3927+$O3927*($Q3927+V$2-$C$1)/$C$1)/$C3927</f>
        <v>-3.3574941243852825</v>
      </c>
      <c r="AA3927"/>
      <c r="AB3927"/>
    </row>
    <row r="3928" spans="1:28" hidden="1" x14ac:dyDescent="0.2">
      <c r="A3928" t="s">
        <v>4023</v>
      </c>
      <c r="B3928" s="5">
        <v>0.36</v>
      </c>
      <c r="C3928" s="2">
        <v>27891501</v>
      </c>
      <c r="D3928" s="2">
        <v>-12000000</v>
      </c>
      <c r="E3928" t="s">
        <v>27</v>
      </c>
      <c r="F3928" s="2">
        <v>-3000000</v>
      </c>
      <c r="G3928" s="1">
        <f>D3928/$C$3</f>
        <v>-0.12066218198853489</v>
      </c>
      <c r="H3928" s="1">
        <f>F3928/$C$3</f>
        <v>-3.0165545497133722E-2</v>
      </c>
      <c r="I3928" s="1">
        <f>$B$3/G3928</f>
        <v>-54.946793524999997</v>
      </c>
      <c r="J3928" s="1">
        <f>$B$3/H3928</f>
        <v>-219.78717409999999</v>
      </c>
      <c r="K3928" s="3">
        <v>7000000</v>
      </c>
      <c r="L3928" s="3">
        <v>1.41</v>
      </c>
      <c r="M3928" s="1">
        <f>(K3928-L3928)/C3928</f>
        <v>0.25097245895801734</v>
      </c>
      <c r="N3928" s="1">
        <f>B3928/M3928</f>
        <v>1.4344203403618114</v>
      </c>
      <c r="O3928" s="3">
        <v>5000000</v>
      </c>
      <c r="P3928" s="1">
        <f>F3928/O3928*100</f>
        <v>-60</v>
      </c>
      <c r="Q3928" s="1">
        <f>D3928/O3928*100</f>
        <v>-240</v>
      </c>
      <c r="R3928" s="1">
        <f>B3928/S3928</f>
        <v>-8.3674502999999997E-2</v>
      </c>
      <c r="S3928" s="1">
        <f>($O3928+$O3928*($Q3928-$C$1)/$C$1)/$C3928</f>
        <v>-4.30238587733231</v>
      </c>
      <c r="T3928" s="1">
        <f>($O3928+$O3928*($Q3928+T$2-$C$1)/$C$1)/$C3928</f>
        <v>-4.266532661687874</v>
      </c>
      <c r="U3928" s="1">
        <f>($O3928+$O3928*($Q3928+U$2-$C$1)/$C$1)/$C3928</f>
        <v>-4.2844592695100916</v>
      </c>
      <c r="V3928" s="1">
        <f>($O3928+$O3928*($Q3928+V$2-$C$1)/$C$1)/$C3928</f>
        <v>-4.30238587733231</v>
      </c>
      <c r="AA3928"/>
      <c r="AB3928"/>
    </row>
    <row r="3929" spans="1:28" hidden="1" x14ac:dyDescent="0.2">
      <c r="A3929" t="s">
        <v>4024</v>
      </c>
      <c r="B3929" s="5">
        <v>0.54</v>
      </c>
      <c r="C3929" s="2">
        <v>28237430</v>
      </c>
      <c r="D3929" s="2">
        <v>-5000000</v>
      </c>
      <c r="E3929" t="s">
        <v>61</v>
      </c>
      <c r="F3929" s="2">
        <v>1.0900000000000001</v>
      </c>
      <c r="G3929" s="1">
        <f>D3929/$C$3</f>
        <v>-5.027590916188953E-2</v>
      </c>
      <c r="H3929" s="1">
        <f>F3929/$C$3</f>
        <v>1.0960148197291919E-8</v>
      </c>
      <c r="I3929" s="1">
        <f>$B$3/G3929</f>
        <v>-131.87230446000001</v>
      </c>
      <c r="J3929" s="1">
        <f>$B$3/H3929</f>
        <v>604918827.79816508</v>
      </c>
      <c r="K3929" s="3">
        <v>16000000</v>
      </c>
      <c r="L3929" s="3">
        <v>4000000</v>
      </c>
      <c r="M3929" s="1">
        <f>(K3929-L3929)/C3929</f>
        <v>0.42496785295262351</v>
      </c>
      <c r="N3929" s="1">
        <f>B3929/M3929</f>
        <v>1.27068435</v>
      </c>
      <c r="O3929" s="3">
        <v>12000000</v>
      </c>
      <c r="P3929" s="1">
        <f>F3929/O3929*100</f>
        <v>9.083333333333335E-6</v>
      </c>
      <c r="Q3929" s="1">
        <f>D3929/O3929*100</f>
        <v>-41.666666666666671</v>
      </c>
      <c r="R3929" s="1">
        <f>B3929/S3929</f>
        <v>-0.304964244</v>
      </c>
      <c r="S3929" s="1">
        <f>($O3929+$O3929*($Q3929-$C$1)/$C$1)/$C3929</f>
        <v>-1.770699387302598</v>
      </c>
      <c r="T3929" s="1">
        <f>($O3929+$O3929*($Q3929+T$2-$C$1)/$C$1)/$C3929</f>
        <v>-1.6857058167120733</v>
      </c>
      <c r="U3929" s="1">
        <f>($O3929+$O3929*($Q3929+U$2-$C$1)/$C$1)/$C3929</f>
        <v>-1.7282026020073356</v>
      </c>
      <c r="V3929" s="1">
        <f>($O3929+$O3929*($Q3929+V$2-$C$1)/$C$1)/$C3929</f>
        <v>-1.770699387302598</v>
      </c>
      <c r="AA3929"/>
      <c r="AB3929"/>
    </row>
    <row r="3930" spans="1:28" hidden="1" x14ac:dyDescent="0.2">
      <c r="A3930" t="s">
        <v>4025</v>
      </c>
      <c r="B3930" s="5">
        <v>62.88</v>
      </c>
      <c r="C3930" s="2">
        <v>42299000</v>
      </c>
      <c r="D3930" s="2">
        <v>157000000</v>
      </c>
      <c r="E3930" t="s">
        <v>27</v>
      </c>
      <c r="F3930" s="2">
        <v>32000000</v>
      </c>
      <c r="G3930" s="1">
        <f>D3930/$C$3</f>
        <v>1.5786635476833313</v>
      </c>
      <c r="H3930" s="1">
        <f>F3930/$C$3</f>
        <v>0.32176581863609299</v>
      </c>
      <c r="I3930" s="1">
        <f>$B$3/G3930</f>
        <v>4.1997549191082806</v>
      </c>
      <c r="J3930" s="1">
        <f>$B$3/H3930</f>
        <v>20.605047571875001</v>
      </c>
      <c r="K3930" s="4">
        <v>1779000000</v>
      </c>
      <c r="L3930" s="3">
        <v>882000000</v>
      </c>
      <c r="M3930" s="1">
        <f>(K3930-L3930)/C3930</f>
        <v>21.206175086881487</v>
      </c>
      <c r="N3930" s="1">
        <f>B3930/M3930</f>
        <v>2.9651740468227428</v>
      </c>
      <c r="O3930" s="3">
        <v>897000000</v>
      </c>
      <c r="P3930" s="1">
        <f>F3930/O3930*100</f>
        <v>3.5674470457079153</v>
      </c>
      <c r="Q3930" s="1">
        <f>D3930/O3930*100</f>
        <v>17.502787068004462</v>
      </c>
      <c r="R3930" s="1">
        <f>B3930/S3930</f>
        <v>1.6941153630573247</v>
      </c>
      <c r="S3930" s="1">
        <f>($O3930+$O3930*($Q3930-$C$1)/$C$1)/$C3930</f>
        <v>37.116716707250767</v>
      </c>
      <c r="T3930" s="1">
        <f>($O3930+$O3930*($Q3930+T$2-$C$1)/$C$1)/$C3930</f>
        <v>41.357951724627064</v>
      </c>
      <c r="U3930" s="1">
        <f>($O3930+$O3930*($Q3930+U$2-$C$1)/$C$1)/$C3930</f>
        <v>39.237334215938915</v>
      </c>
      <c r="V3930" s="1">
        <f>($O3930+$O3930*($Q3930+V$2-$C$1)/$C$1)/$C3930</f>
        <v>37.116716707250767</v>
      </c>
      <c r="AA3930"/>
      <c r="AB3930"/>
    </row>
    <row r="3931" spans="1:28" hidden="1" x14ac:dyDescent="0.2">
      <c r="A3931" t="s">
        <v>4026</v>
      </c>
      <c r="B3931" s="5">
        <v>0.86</v>
      </c>
      <c r="C3931" s="2">
        <v>197223419</v>
      </c>
      <c r="D3931" s="2">
        <v>-94000000</v>
      </c>
      <c r="E3931" t="s">
        <v>27</v>
      </c>
      <c r="F3931" s="2">
        <v>-19000000</v>
      </c>
      <c r="G3931" s="1">
        <f>D3931/$C$3</f>
        <v>-0.94518709224352326</v>
      </c>
      <c r="H3931" s="1">
        <f>F3931/$C$3</f>
        <v>-0.19104845481518024</v>
      </c>
      <c r="I3931" s="1">
        <f>$B$3/G3931</f>
        <v>-7.0144842797872338</v>
      </c>
      <c r="J3931" s="1">
        <f>$B$3/H3931</f>
        <v>-34.703238015789474</v>
      </c>
      <c r="K3931" s="3">
        <v>167000000</v>
      </c>
      <c r="L3931" s="3">
        <v>142000000</v>
      </c>
      <c r="M3931" s="1">
        <f>(K3931-L3931)/C3931</f>
        <v>0.12675979418042641</v>
      </c>
      <c r="N3931" s="1">
        <f>B3931/M3931</f>
        <v>6.7844856136000002</v>
      </c>
      <c r="O3931" s="3">
        <v>25000000</v>
      </c>
      <c r="P3931" s="1">
        <f>F3931/O3931*100</f>
        <v>-76</v>
      </c>
      <c r="Q3931" s="1">
        <f>D3931/O3931*100</f>
        <v>-376</v>
      </c>
      <c r="R3931" s="1">
        <f>B3931/S3931</f>
        <v>-0.18043844717021276</v>
      </c>
      <c r="S3931" s="1">
        <f>($O3931+$O3931*($Q3931-$C$1)/$C$1)/$C3931</f>
        <v>-4.766168261184033</v>
      </c>
      <c r="T3931" s="1">
        <f>($O3931+$O3931*($Q3931+T$2-$C$1)/$C$1)/$C3931</f>
        <v>-4.7408163023479482</v>
      </c>
      <c r="U3931" s="1">
        <f>($O3931+$O3931*($Q3931+U$2-$C$1)/$C$1)/$C3931</f>
        <v>-4.7534922817659906</v>
      </c>
      <c r="V3931" s="1">
        <f>($O3931+$O3931*($Q3931+V$2-$C$1)/$C$1)/$C3931</f>
        <v>-4.766168261184033</v>
      </c>
      <c r="AA3931"/>
      <c r="AB3931"/>
    </row>
    <row r="3932" spans="1:28" hidden="1" x14ac:dyDescent="0.2">
      <c r="A3932" t="s">
        <v>4027</v>
      </c>
      <c r="B3932" s="5">
        <v>4.2300000000000004</v>
      </c>
      <c r="C3932" s="2">
        <v>16397863</v>
      </c>
      <c r="D3932" s="2">
        <v>-2000000</v>
      </c>
      <c r="E3932" t="s">
        <v>27</v>
      </c>
      <c r="F3932" s="2">
        <v>-0.73</v>
      </c>
      <c r="G3932" s="1">
        <f>D3932/$C$3</f>
        <v>-2.0110363664755812E-2</v>
      </c>
      <c r="H3932" s="1">
        <f>F3932/$C$3</f>
        <v>-7.3402827376358715E-9</v>
      </c>
      <c r="I3932" s="1">
        <f>$B$3/G3932</f>
        <v>-329.68076115000002</v>
      </c>
      <c r="J3932" s="1">
        <f>$B$3/H3932</f>
        <v>-903234962.05479455</v>
      </c>
      <c r="K3932" s="3">
        <v>36000000</v>
      </c>
      <c r="L3932" s="3">
        <v>9000000</v>
      </c>
      <c r="M3932" s="1">
        <f>(K3932-L3932)/C3932</f>
        <v>1.6465560176957206</v>
      </c>
      <c r="N3932" s="1">
        <f>B3932/M3932</f>
        <v>2.5689985366666668</v>
      </c>
      <c r="O3932" s="3">
        <v>27000000</v>
      </c>
      <c r="P3932" s="1">
        <f>F3932/O3932*100</f>
        <v>-2.7037037037037036E-6</v>
      </c>
      <c r="Q3932" s="1">
        <f>D3932/O3932*100</f>
        <v>-7.4074074074074066</v>
      </c>
      <c r="R3932" s="1">
        <f>B3932/S3932</f>
        <v>-3.4681480245000018</v>
      </c>
      <c r="S3932" s="1">
        <f>($O3932+$O3932*($Q3932-$C$1)/$C$1)/$C3932</f>
        <v>-1.2196711242190517</v>
      </c>
      <c r="T3932" s="1">
        <f>($O3932+$O3932*($Q3932+T$2-$C$1)/$C$1)/$C3932</f>
        <v>-0.8903599206799081</v>
      </c>
      <c r="U3932" s="1">
        <f>($O3932+$O3932*($Q3932+U$2-$C$1)/$C$1)/$C3932</f>
        <v>-1.0550155224494797</v>
      </c>
      <c r="V3932" s="1">
        <f>($O3932+$O3932*($Q3932+V$2-$C$1)/$C$1)/$C3932</f>
        <v>-1.2196711242190517</v>
      </c>
      <c r="AA3932"/>
      <c r="AB3932"/>
    </row>
    <row r="3933" spans="1:28" hidden="1" x14ac:dyDescent="0.2">
      <c r="A3933" t="s">
        <v>4028</v>
      </c>
      <c r="B3933" s="5">
        <v>50.3</v>
      </c>
      <c r="C3933" s="2">
        <v>161122430</v>
      </c>
      <c r="D3933" s="2">
        <v>599000000</v>
      </c>
      <c r="E3933" t="s">
        <v>27</v>
      </c>
      <c r="F3933" s="2">
        <v>71000000</v>
      </c>
      <c r="G3933" s="1">
        <f>D3933/$C$3</f>
        <v>6.0230539175943658</v>
      </c>
      <c r="H3933" s="1">
        <f>F3933/$C$3</f>
        <v>0.71391791009883143</v>
      </c>
      <c r="I3933" s="1">
        <f>$B$3/G3933</f>
        <v>1.1007704879799667</v>
      </c>
      <c r="J3933" s="1">
        <f>$B$3/H3933</f>
        <v>9.2867820042253513</v>
      </c>
      <c r="K3933" s="4">
        <v>6844000000</v>
      </c>
      <c r="L3933" s="4">
        <v>4241000000</v>
      </c>
      <c r="M3933" s="1">
        <f>(K3933-L3933)/C3933</f>
        <v>16.155416722550672</v>
      </c>
      <c r="N3933" s="1">
        <f>B3933/M3933</f>
        <v>3.1135068109873218</v>
      </c>
      <c r="O3933" s="4">
        <v>2603000000</v>
      </c>
      <c r="P3933" s="1">
        <f>F3933/O3933*100</f>
        <v>2.7276219746446411</v>
      </c>
      <c r="Q3933" s="1">
        <f>D3933/O3933*100</f>
        <v>23.011909335382253</v>
      </c>
      <c r="R3933" s="1">
        <f>B3933/S3933</f>
        <v>1.3529980348914858</v>
      </c>
      <c r="S3933" s="1">
        <f>($O3933+$O3933*($Q3933-$C$1)/$C$1)/$C3933</f>
        <v>37.17669848946543</v>
      </c>
      <c r="T3933" s="1">
        <f>($O3933+$O3933*($Q3933+T$2-$C$1)/$C$1)/$C3933</f>
        <v>40.407781833975577</v>
      </c>
      <c r="U3933" s="1">
        <f>($O3933+$O3933*($Q3933+U$2-$C$1)/$C$1)/$C3933</f>
        <v>38.792240161720507</v>
      </c>
      <c r="V3933" s="1">
        <f>($O3933+$O3933*($Q3933+V$2-$C$1)/$C$1)/$C3933</f>
        <v>37.17669848946543</v>
      </c>
      <c r="AA3933"/>
      <c r="AB3933"/>
    </row>
    <row r="3934" spans="1:28" hidden="1" x14ac:dyDescent="0.2">
      <c r="A3934" t="s">
        <v>4029</v>
      </c>
      <c r="B3934" s="5">
        <v>4.8099999999999996</v>
      </c>
      <c r="C3934" s="2">
        <v>23441751</v>
      </c>
      <c r="D3934" s="2">
        <v>-36000000</v>
      </c>
      <c r="E3934" t="s">
        <v>27</v>
      </c>
      <c r="F3934" s="2">
        <v>-36000000</v>
      </c>
      <c r="G3934" s="1">
        <f>D3934/$C$3</f>
        <v>-0.36198654596560464</v>
      </c>
      <c r="H3934" s="1">
        <f>F3934/$C$3</f>
        <v>-0.36198654596560464</v>
      </c>
      <c r="I3934" s="1">
        <f>$B$3/G3934</f>
        <v>-18.315597841666666</v>
      </c>
      <c r="J3934" s="1">
        <f>$B$3/H3934</f>
        <v>-18.315597841666666</v>
      </c>
      <c r="K3934" s="3">
        <v>63000000</v>
      </c>
      <c r="L3934" s="3">
        <v>68000000</v>
      </c>
      <c r="M3934" s="1">
        <f>(K3934-L3934)/C3934</f>
        <v>-0.21329464680347471</v>
      </c>
      <c r="N3934" s="1">
        <f>B3934/M3934</f>
        <v>-22.550964462</v>
      </c>
      <c r="O3934" s="3">
        <v>-5000000</v>
      </c>
      <c r="P3934" s="1">
        <f>F3934/O3934*100</f>
        <v>720</v>
      </c>
      <c r="Q3934" s="1">
        <f>D3934/O3934*100</f>
        <v>720</v>
      </c>
      <c r="R3934" s="1">
        <f>B3934/S3934</f>
        <v>-0.31320783974999999</v>
      </c>
      <c r="S3934" s="1">
        <f>($O3934+$O3934*($Q3934-$C$1)/$C$1)/$C3934</f>
        <v>-15.357214569850179</v>
      </c>
      <c r="T3934" s="1">
        <f>($O3934+$O3934*($Q3934+T$2-$C$1)/$C$1)/$C3934</f>
        <v>-15.399873499210873</v>
      </c>
      <c r="U3934" s="1">
        <f>($O3934+$O3934*($Q3934+U$2-$C$1)/$C$1)/$C3934</f>
        <v>-15.378544034530526</v>
      </c>
      <c r="V3934" s="1">
        <f>($O3934+$O3934*($Q3934+V$2-$C$1)/$C$1)/$C3934</f>
        <v>-15.357214569850179</v>
      </c>
      <c r="AA3934"/>
      <c r="AB3934"/>
    </row>
    <row r="3935" spans="1:28" hidden="1" x14ac:dyDescent="0.2">
      <c r="A3935" t="s">
        <v>4030</v>
      </c>
      <c r="B3935" s="5">
        <v>0.34</v>
      </c>
      <c r="C3935" s="2">
        <v>64952093</v>
      </c>
      <c r="D3935" s="2">
        <v>-10000000</v>
      </c>
      <c r="E3935" t="s">
        <v>27</v>
      </c>
      <c r="F3935" s="2">
        <v>-19000000</v>
      </c>
      <c r="G3935" s="1">
        <f>D3935/$C$3</f>
        <v>-0.10055181832377906</v>
      </c>
      <c r="H3935" s="1">
        <f>F3935/$C$3</f>
        <v>-0.19104845481518024</v>
      </c>
      <c r="I3935" s="1">
        <f>$B$3/G3935</f>
        <v>-65.936152230000005</v>
      </c>
      <c r="J3935" s="1">
        <f>$B$3/H3935</f>
        <v>-34.703238015789474</v>
      </c>
      <c r="K3935" s="3">
        <v>727000000</v>
      </c>
      <c r="L3935" s="3">
        <v>543000000</v>
      </c>
      <c r="M3935" s="1">
        <f>(K3935-L3935)/C3935</f>
        <v>2.8328571336415593</v>
      </c>
      <c r="N3935" s="1">
        <f>B3935/M3935</f>
        <v>0.1200201718478261</v>
      </c>
      <c r="O3935" s="3">
        <v>123000000</v>
      </c>
      <c r="P3935" s="1">
        <f>F3935/O3935*100</f>
        <v>-15.447154471544716</v>
      </c>
      <c r="Q3935" s="1">
        <f>D3935/O3935*100</f>
        <v>-8.1300813008130071</v>
      </c>
      <c r="R3935" s="1">
        <f>B3935/S3935</f>
        <v>-0.22083711620000002</v>
      </c>
      <c r="S3935" s="1">
        <f>($O3935+$O3935*($Q3935-$C$1)/$C$1)/$C3935</f>
        <v>-1.5395962682834563</v>
      </c>
      <c r="T3935" s="1">
        <f>($O3935+$O3935*($Q3935+T$2-$C$1)/$C$1)/$C3935</f>
        <v>-1.1608555862857255</v>
      </c>
      <c r="U3935" s="1">
        <f>($O3935+$O3935*($Q3935+U$2-$C$1)/$C$1)/$C3935</f>
        <v>-1.3502259272845907</v>
      </c>
      <c r="V3935" s="1">
        <f>($O3935+$O3935*($Q3935+V$2-$C$1)/$C$1)/$C3935</f>
        <v>-1.5395962682834563</v>
      </c>
      <c r="AA3935"/>
      <c r="AB3935"/>
    </row>
    <row r="3936" spans="1:28" hidden="1" x14ac:dyDescent="0.2">
      <c r="A3936" t="s">
        <v>4031</v>
      </c>
      <c r="B3936" s="5">
        <v>12.27</v>
      </c>
      <c r="C3936" s="2">
        <v>10948416</v>
      </c>
      <c r="D3936" s="2">
        <v>-9000000</v>
      </c>
      <c r="E3936" t="s">
        <v>27</v>
      </c>
      <c r="F3936" s="2">
        <v>-3000000</v>
      </c>
      <c r="G3936" s="1">
        <f>D3936/$C$3</f>
        <v>-9.0496636491401161E-2</v>
      </c>
      <c r="H3936" s="1">
        <f>F3936/$C$3</f>
        <v>-3.0165545497133722E-2</v>
      </c>
      <c r="I3936" s="1">
        <f>$B$3/G3936</f>
        <v>-73.262391366666662</v>
      </c>
      <c r="J3936" s="1">
        <f>$B$3/H3936</f>
        <v>-219.78717409999999</v>
      </c>
      <c r="K3936" s="3">
        <v>35000000</v>
      </c>
      <c r="L3936" s="3">
        <v>8000000</v>
      </c>
      <c r="M3936" s="1">
        <f>(K3936-L3936)/C3936</f>
        <v>2.4661101660733387</v>
      </c>
      <c r="N3936" s="1">
        <f>B3936/M3936</f>
        <v>4.9754468266666665</v>
      </c>
      <c r="O3936" s="3">
        <v>26000000</v>
      </c>
      <c r="P3936" s="1">
        <f>F3936/O3936*100</f>
        <v>-11.538461538461538</v>
      </c>
      <c r="Q3936" s="1">
        <f>D3936/O3936*100</f>
        <v>-34.615384615384613</v>
      </c>
      <c r="R3936" s="1">
        <f>B3936/S3936</f>
        <v>-1.492634048</v>
      </c>
      <c r="S3936" s="1">
        <f>($O3936+$O3936*($Q3936-$C$1)/$C$1)/$C3936</f>
        <v>-8.2203672202444622</v>
      </c>
      <c r="T3936" s="1">
        <f>($O3936+$O3936*($Q3936+T$2-$C$1)/$C$1)/$C3936</f>
        <v>-7.7454126697414489</v>
      </c>
      <c r="U3936" s="1">
        <f>($O3936+$O3936*($Q3936+U$2-$C$1)/$C$1)/$C3936</f>
        <v>-7.982889944992956</v>
      </c>
      <c r="V3936" s="1">
        <f>($O3936+$O3936*($Q3936+V$2-$C$1)/$C$1)/$C3936</f>
        <v>-8.2203672202444622</v>
      </c>
      <c r="AA3936"/>
      <c r="AB3936"/>
    </row>
    <row r="3937" spans="1:28" hidden="1" x14ac:dyDescent="0.2">
      <c r="A3937" t="s">
        <v>4032</v>
      </c>
      <c r="B3937" s="5">
        <v>4.38</v>
      </c>
      <c r="C3937" s="2">
        <v>16168000</v>
      </c>
      <c r="D3937" s="2">
        <v>0.21</v>
      </c>
      <c r="E3937" t="s">
        <v>30</v>
      </c>
      <c r="F3937" s="2">
        <v>0.69</v>
      </c>
      <c r="G3937" s="1">
        <f>D3937/$C$3</f>
        <v>2.1115881847993601E-9</v>
      </c>
      <c r="H3937" s="1">
        <f>F3937/$C$3</f>
        <v>6.9380754643407549E-9</v>
      </c>
      <c r="I3937" s="1">
        <f>$B$3/G3937</f>
        <v>3139816772.8571434</v>
      </c>
      <c r="J3937" s="1">
        <f>$B$3/H3937</f>
        <v>955596409.13043487</v>
      </c>
      <c r="K3937" s="3">
        <v>46000000</v>
      </c>
      <c r="L3937" s="3">
        <v>19000000</v>
      </c>
      <c r="M3937" s="1">
        <f>(K3937-L3937)/C3937</f>
        <v>1.6699653636813458</v>
      </c>
      <c r="N3937" s="1">
        <f>B3937/M3937</f>
        <v>2.6228088888888887</v>
      </c>
      <c r="O3937" s="3">
        <v>27000000</v>
      </c>
      <c r="P3937" s="1">
        <f>F3937/O3937*100</f>
        <v>2.5555555555555553E-6</v>
      </c>
      <c r="Q3937" s="1">
        <f>D3937/O3937*100</f>
        <v>7.7777777777777768E-7</v>
      </c>
      <c r="R3937" s="1">
        <f>B3937/S3937</f>
        <v>33721828.547500268</v>
      </c>
      <c r="S3937" s="1">
        <f>($O3937+$O3937*($Q3937-$C$1)/$C$1)/$C3937</f>
        <v>1.298861950451581E-7</v>
      </c>
      <c r="T3937" s="1">
        <f>($O3937+$O3937*($Q3937+T$2-$C$1)/$C$1)/$C3937</f>
        <v>0.33399320262246424</v>
      </c>
      <c r="U3937" s="1">
        <f>($O3937+$O3937*($Q3937+U$2-$C$1)/$C$1)/$C3937</f>
        <v>0.16699666625432963</v>
      </c>
      <c r="V3937" s="1">
        <f>($O3937+$O3937*($Q3937+V$2-$C$1)/$C$1)/$C3937</f>
        <v>1.298861950451581E-7</v>
      </c>
      <c r="AA3937"/>
      <c r="AB3937"/>
    </row>
    <row r="3938" spans="1:28" hidden="1" x14ac:dyDescent="0.2">
      <c r="A3938" t="s">
        <v>4033</v>
      </c>
      <c r="B3938" s="5">
        <v>19.84</v>
      </c>
      <c r="C3938" s="2">
        <v>506614408</v>
      </c>
      <c r="D3938" s="2">
        <v>550000000</v>
      </c>
      <c r="E3938" t="s">
        <v>49</v>
      </c>
      <c r="F3938" s="2">
        <v>550000000</v>
      </c>
      <c r="G3938" s="1">
        <f>D3938/$C$3</f>
        <v>5.5303500078078489</v>
      </c>
      <c r="H3938" s="1">
        <f>F3938/$C$3</f>
        <v>5.5303500078078489</v>
      </c>
      <c r="I3938" s="1">
        <f>$B$3/G3938</f>
        <v>1.1988391314545455</v>
      </c>
      <c r="J3938" s="1">
        <f>$B$3/H3938</f>
        <v>1.1988391314545455</v>
      </c>
      <c r="K3938" s="4">
        <v>15646000000</v>
      </c>
      <c r="L3938" s="4">
        <v>9361000000</v>
      </c>
      <c r="M3938" s="1">
        <f>(K3938-L3938)/C3938</f>
        <v>12.405884832237144</v>
      </c>
      <c r="N3938" s="1">
        <f>B3938/M3938</f>
        <v>1.5992410270039779</v>
      </c>
      <c r="O3938" s="4">
        <v>6282000000</v>
      </c>
      <c r="P3938" s="1">
        <f>F3938/O3938*100</f>
        <v>8.7551735116205016</v>
      </c>
      <c r="Q3938" s="1">
        <f>D3938/O3938*100</f>
        <v>8.7551735116205016</v>
      </c>
      <c r="R3938" s="1">
        <f>B3938/S3938</f>
        <v>1.8274963372218185</v>
      </c>
      <c r="S3938" s="1">
        <f>($O3938+$O3938*($Q3938-$C$1)/$C$1)/$C3938</f>
        <v>10.856382908083418</v>
      </c>
      <c r="T3938" s="1">
        <f>($O3938+$O3938*($Q3938+T$2-$C$1)/$C$1)/$C3938</f>
        <v>13.336375541849964</v>
      </c>
      <c r="U3938" s="1">
        <f>($O3938+$O3938*($Q3938+U$2-$C$1)/$C$1)/$C3938</f>
        <v>12.096379224966691</v>
      </c>
      <c r="V3938" s="1">
        <f>($O3938+$O3938*($Q3938+V$2-$C$1)/$C$1)/$C3938</f>
        <v>10.856382908083418</v>
      </c>
      <c r="AA3938"/>
      <c r="AB3938"/>
    </row>
    <row r="3939" spans="1:28" hidden="1" x14ac:dyDescent="0.2">
      <c r="A3939" t="s">
        <v>4034</v>
      </c>
      <c r="B3939" s="5">
        <v>44.29</v>
      </c>
      <c r="C3939" s="2">
        <v>50129000</v>
      </c>
      <c r="D3939" s="2">
        <v>47000000</v>
      </c>
      <c r="E3939" t="s">
        <v>27</v>
      </c>
      <c r="F3939" s="2">
        <v>14000000</v>
      </c>
      <c r="G3939" s="1">
        <f>D3939/$C$3</f>
        <v>0.47259354612176163</v>
      </c>
      <c r="H3939" s="1">
        <f>F3939/$C$3</f>
        <v>0.1407725456532907</v>
      </c>
      <c r="I3939" s="1">
        <f>$B$3/G3939</f>
        <v>14.028968559574468</v>
      </c>
      <c r="J3939" s="1">
        <f>$B$3/H3939</f>
        <v>47.097251592857141</v>
      </c>
      <c r="K3939" s="4">
        <v>1851000000</v>
      </c>
      <c r="L3939" s="4">
        <v>1375000000</v>
      </c>
      <c r="M3939" s="1">
        <f>(K3939-L3939)/C3939</f>
        <v>9.4955016058568891</v>
      </c>
      <c r="N3939" s="1">
        <f>B3939/M3939</f>
        <v>4.6643138865546216</v>
      </c>
      <c r="O3939" s="3">
        <v>476000000</v>
      </c>
      <c r="P3939" s="1">
        <f>F3939/O3939*100</f>
        <v>2.9411764705882351</v>
      </c>
      <c r="Q3939" s="1">
        <f>D3939/O3939*100</f>
        <v>9.8739495798319332</v>
      </c>
      <c r="R3939" s="1">
        <f>B3939/S3939</f>
        <v>4.7238583191489365</v>
      </c>
      <c r="S3939" s="1">
        <f>($O3939+$O3939*($Q3939-$C$1)/$C$1)/$C3939</f>
        <v>9.3758104091444068</v>
      </c>
      <c r="T3939" s="1">
        <f>($O3939+$O3939*($Q3939+T$2-$C$1)/$C$1)/$C3939</f>
        <v>11.274910730315785</v>
      </c>
      <c r="U3939" s="1">
        <f>($O3939+$O3939*($Q3939+U$2-$C$1)/$C$1)/$C3939</f>
        <v>10.325360569730096</v>
      </c>
      <c r="V3939" s="1">
        <f>($O3939+$O3939*($Q3939+V$2-$C$1)/$C$1)/$C3939</f>
        <v>9.3758104091444068</v>
      </c>
      <c r="AA3939"/>
      <c r="AB3939"/>
    </row>
    <row r="3940" spans="1:28" s="21" customFormat="1" hidden="1" x14ac:dyDescent="0.2">
      <c r="A3940" s="21" t="s">
        <v>1675</v>
      </c>
      <c r="B3940" s="22">
        <v>19.829999999999998</v>
      </c>
      <c r="C3940" s="23">
        <v>3335000000</v>
      </c>
      <c r="D3940" s="23">
        <v>7535000000</v>
      </c>
      <c r="E3940" s="21" t="s">
        <v>27</v>
      </c>
      <c r="F3940" s="23">
        <v>7535000000</v>
      </c>
      <c r="G3940" s="24">
        <f>D3940/$C$3</f>
        <v>75.765795106967531</v>
      </c>
      <c r="H3940" s="24">
        <f>F3940/$C$3</f>
        <v>75.765795106967531</v>
      </c>
      <c r="I3940" s="24">
        <f>$B$3/G3940</f>
        <v>8.750650594558726E-2</v>
      </c>
      <c r="J3940" s="24">
        <f>$B$3/H3940</f>
        <v>8.750650594558726E-2</v>
      </c>
      <c r="K3940" s="23">
        <v>112508000000</v>
      </c>
      <c r="L3940" s="23">
        <v>69519000000</v>
      </c>
      <c r="M3940" s="24">
        <f>(K3940-L3940)/C3940</f>
        <v>12.890254872563718</v>
      </c>
      <c r="N3940" s="24">
        <f>B3940/M3940</f>
        <v>1.5383714438577309</v>
      </c>
      <c r="O3940" s="23">
        <v>42971000000</v>
      </c>
      <c r="P3940" s="24">
        <f>F3940/O3940*100</f>
        <v>17.535081799353051</v>
      </c>
      <c r="Q3940" s="24">
        <f>D3940/O3940*100</f>
        <v>17.535081799353051</v>
      </c>
      <c r="R3940" s="24">
        <f>B3940/S3940</f>
        <v>0.8776781685467816</v>
      </c>
      <c r="S3940" s="24">
        <f>($O3940+$O3940*($Q3940-$C$1)/$C$1)/$C3940</f>
        <v>22.593703148425789</v>
      </c>
      <c r="T3940" s="24">
        <f>($O3940+$O3940*($Q3940+T$2-$C$1)/$C$1)/$C3940</f>
        <v>25.170674662668667</v>
      </c>
      <c r="U3940" s="24">
        <f>($O3940+$O3940*($Q3940+U$2-$C$1)/$C$1)/$C3940</f>
        <v>23.882188905547228</v>
      </c>
      <c r="V3940" s="24">
        <f>($O3940+$O3940*($Q3940+V$2-$C$1)/$C$1)/$C3940</f>
        <v>22.593703148425789</v>
      </c>
      <c r="W3940" s="24"/>
      <c r="X3940" s="24"/>
      <c r="Y3940" s="24"/>
      <c r="Z3940" s="24"/>
    </row>
    <row r="3941" spans="1:28" hidden="1" x14ac:dyDescent="0.2">
      <c r="A3941" t="s">
        <v>4036</v>
      </c>
      <c r="B3941" s="5">
        <v>0.17</v>
      </c>
      <c r="C3941" s="2">
        <v>5694748</v>
      </c>
      <c r="D3941" s="2">
        <v>-5000000</v>
      </c>
      <c r="E3941" t="s">
        <v>27</v>
      </c>
      <c r="F3941" s="2">
        <v>-1.33</v>
      </c>
      <c r="G3941" s="1">
        <f>D3941/$C$3</f>
        <v>-5.027590916188953E-2</v>
      </c>
      <c r="H3941" s="1">
        <f>F3941/$C$3</f>
        <v>-1.3373391837062617E-8</v>
      </c>
      <c r="I3941" s="1">
        <f>$B$3/G3941</f>
        <v>-131.87230446000001</v>
      </c>
      <c r="J3941" s="1">
        <f>$B$3/H3941</f>
        <v>-495760543.08270669</v>
      </c>
      <c r="K3941" s="3">
        <v>8000000</v>
      </c>
      <c r="L3941" s="3">
        <v>2000000</v>
      </c>
      <c r="M3941" s="1">
        <f>(K3941-L3941)/C3941</f>
        <v>1.0536023718696597</v>
      </c>
      <c r="N3941" s="1">
        <f>B3941/M3941</f>
        <v>0.16135119333333334</v>
      </c>
      <c r="O3941" s="3">
        <v>6000000</v>
      </c>
      <c r="P3941" s="1">
        <f>F3941/O3941*100</f>
        <v>-2.2166666666666669E-5</v>
      </c>
      <c r="Q3941" s="1">
        <f>D3941/O3941*100</f>
        <v>-83.333333333333343</v>
      </c>
      <c r="R3941" s="1">
        <f>B3941/S3941</f>
        <v>-1.9362143200000001E-2</v>
      </c>
      <c r="S3941" s="1">
        <f>($O3941+$O3941*($Q3941-$C$1)/$C$1)/$C3941</f>
        <v>-8.7800197655804961</v>
      </c>
      <c r="T3941" s="1">
        <f>($O3941+$O3941*($Q3941+T$2-$C$1)/$C$1)/$C3941</f>
        <v>-8.5692992912065638</v>
      </c>
      <c r="U3941" s="1">
        <f>($O3941+$O3941*($Q3941+U$2-$C$1)/$C$1)/$C3941</f>
        <v>-8.6746595283935299</v>
      </c>
      <c r="V3941" s="1">
        <f>($O3941+$O3941*($Q3941+V$2-$C$1)/$C$1)/$C3941</f>
        <v>-8.7800197655804961</v>
      </c>
      <c r="AA3941"/>
      <c r="AB3941"/>
    </row>
    <row r="3942" spans="1:28" hidden="1" x14ac:dyDescent="0.2">
      <c r="A3942" t="s">
        <v>4037</v>
      </c>
      <c r="B3942" s="5">
        <v>9.17</v>
      </c>
      <c r="C3942" s="2">
        <v>12777537</v>
      </c>
      <c r="D3942" s="2">
        <v>9000000</v>
      </c>
      <c r="E3942" t="s">
        <v>27</v>
      </c>
      <c r="F3942" s="2">
        <v>2000000</v>
      </c>
      <c r="G3942" s="1">
        <f>D3942/$C$3</f>
        <v>9.0496636491401161E-2</v>
      </c>
      <c r="H3942" s="1">
        <f>F3942/$C$3</f>
        <v>2.0110363664755812E-2</v>
      </c>
      <c r="I3942" s="1">
        <f>$B$3/G3942</f>
        <v>73.262391366666662</v>
      </c>
      <c r="J3942" s="1">
        <f>$B$3/H3942</f>
        <v>329.68076115000002</v>
      </c>
      <c r="K3942" s="3">
        <v>826000000</v>
      </c>
      <c r="L3942" s="3">
        <v>721000000</v>
      </c>
      <c r="M3942" s="1">
        <f>(K3942-L3942)/C3942</f>
        <v>8.2175461515000894</v>
      </c>
      <c r="N3942" s="1">
        <f>B3942/M3942</f>
        <v>1.1159048979999999</v>
      </c>
      <c r="O3942" s="3">
        <v>105000000</v>
      </c>
      <c r="P3942" s="1">
        <f>F3942/O3942*100</f>
        <v>1.9047619047619049</v>
      </c>
      <c r="Q3942" s="1">
        <f>D3942/O3942*100</f>
        <v>8.5714285714285712</v>
      </c>
      <c r="R3942" s="1">
        <f>B3942/S3942</f>
        <v>1.3018890476666667</v>
      </c>
      <c r="S3942" s="1">
        <f>($O3942+$O3942*($Q3942-$C$1)/$C$1)/$C3942</f>
        <v>7.0436109870000765</v>
      </c>
      <c r="T3942" s="1">
        <f>($O3942+$O3942*($Q3942+T$2-$C$1)/$C$1)/$C3942</f>
        <v>8.6871202173000945</v>
      </c>
      <c r="U3942" s="1">
        <f>($O3942+$O3942*($Q3942+U$2-$C$1)/$C$1)/$C3942</f>
        <v>7.865365602150086</v>
      </c>
      <c r="V3942" s="1">
        <f>($O3942+$O3942*($Q3942+V$2-$C$1)/$C$1)/$C3942</f>
        <v>7.0436109870000765</v>
      </c>
      <c r="AA3942"/>
      <c r="AB3942"/>
    </row>
    <row r="3943" spans="1:28" hidden="1" x14ac:dyDescent="0.2">
      <c r="A3943" t="s">
        <v>4038</v>
      </c>
      <c r="B3943" s="5">
        <v>13.81</v>
      </c>
      <c r="C3943" s="2">
        <v>107606000</v>
      </c>
      <c r="D3943" s="2">
        <v>74000000</v>
      </c>
      <c r="E3943" t="s">
        <v>27</v>
      </c>
      <c r="F3943" s="2">
        <v>74000000</v>
      </c>
      <c r="G3943" s="1">
        <f>D3943/$C$3</f>
        <v>0.74408345559596512</v>
      </c>
      <c r="H3943" s="1">
        <f>F3943/$C$3</f>
        <v>0.74408345559596512</v>
      </c>
      <c r="I3943" s="1">
        <f>$B$3/G3943</f>
        <v>8.9102908418918911</v>
      </c>
      <c r="J3943" s="1">
        <f>$B$3/H3943</f>
        <v>8.9102908418918911</v>
      </c>
      <c r="K3943" s="4">
        <v>3878000000</v>
      </c>
      <c r="L3943" s="4">
        <v>2698000000</v>
      </c>
      <c r="M3943" s="1">
        <f>(K3943-L3943)/C3943</f>
        <v>10.965931267773172</v>
      </c>
      <c r="N3943" s="1">
        <f>B3943/M3943</f>
        <v>1.259354966101695</v>
      </c>
      <c r="O3943" s="4">
        <v>1180000000</v>
      </c>
      <c r="P3943" s="1">
        <f>F3943/O3943*100</f>
        <v>6.2711864406779654</v>
      </c>
      <c r="Q3943" s="1">
        <f>D3943/O3943*100</f>
        <v>6.2711864406779654</v>
      </c>
      <c r="R3943" s="1">
        <f>B3943/S3943</f>
        <v>2.0081606216216219</v>
      </c>
      <c r="S3943" s="1">
        <f>($O3943+$O3943*($Q3943-$C$1)/$C$1)/$C3943</f>
        <v>6.8769399475865649</v>
      </c>
      <c r="T3943" s="1">
        <f>($O3943+$O3943*($Q3943+T$2-$C$1)/$C$1)/$C3943</f>
        <v>9.0701262011411998</v>
      </c>
      <c r="U3943" s="1">
        <f>($O3943+$O3943*($Q3943+U$2-$C$1)/$C$1)/$C3943</f>
        <v>7.9735330743638819</v>
      </c>
      <c r="V3943" s="1">
        <f>($O3943+$O3943*($Q3943+V$2-$C$1)/$C$1)/$C3943</f>
        <v>6.8769399475865649</v>
      </c>
      <c r="AA3943"/>
      <c r="AB3943"/>
    </row>
    <row r="3944" spans="1:28" hidden="1" x14ac:dyDescent="0.2">
      <c r="A3944" t="s">
        <v>4039</v>
      </c>
      <c r="B3944" s="5">
        <v>0.86</v>
      </c>
      <c r="C3944" s="2">
        <v>35080704</v>
      </c>
      <c r="D3944" s="2">
        <v>-12000000</v>
      </c>
      <c r="E3944" t="s">
        <v>27</v>
      </c>
      <c r="F3944" s="2">
        <v>-12000000</v>
      </c>
      <c r="G3944" s="1">
        <f>D3944/$C$3</f>
        <v>-0.12066218198853489</v>
      </c>
      <c r="H3944" s="1">
        <f>F3944/$C$3</f>
        <v>-0.12066218198853489</v>
      </c>
      <c r="I3944" s="1">
        <f>$B$3/G3944</f>
        <v>-54.946793524999997</v>
      </c>
      <c r="J3944" s="1">
        <f>$B$3/H3944</f>
        <v>-54.946793524999997</v>
      </c>
      <c r="K3944" s="3">
        <v>191000000</v>
      </c>
      <c r="L3944" s="3">
        <v>23000000</v>
      </c>
      <c r="M3944" s="1">
        <f>(K3944-L3944)/C3944</f>
        <v>4.7889574850037215</v>
      </c>
      <c r="N3944" s="1">
        <f>B3944/M3944</f>
        <v>0.1795797942857143</v>
      </c>
      <c r="O3944" s="3">
        <v>138000000</v>
      </c>
      <c r="P3944" s="1">
        <f>F3944/O3944*100</f>
        <v>-8.695652173913043</v>
      </c>
      <c r="Q3944" s="1">
        <f>D3944/O3944*100</f>
        <v>-8.695652173913043</v>
      </c>
      <c r="R3944" s="1">
        <f>B3944/S3944</f>
        <v>-0.25141171199999995</v>
      </c>
      <c r="S3944" s="1">
        <f>($O3944+$O3944*($Q3944-$C$1)/$C$1)/$C3944</f>
        <v>-3.4206839178598014</v>
      </c>
      <c r="T3944" s="1">
        <f>($O3944+$O3944*($Q3944+T$2-$C$1)/$C$1)/$C3944</f>
        <v>-2.633926616752047</v>
      </c>
      <c r="U3944" s="1">
        <f>($O3944+$O3944*($Q3944+U$2-$C$1)/$C$1)/$C3944</f>
        <v>-3.0273052673059242</v>
      </c>
      <c r="V3944" s="1">
        <f>($O3944+$O3944*($Q3944+V$2-$C$1)/$C$1)/$C3944</f>
        <v>-3.4206839178598014</v>
      </c>
      <c r="AA3944"/>
      <c r="AB3944"/>
    </row>
    <row r="3945" spans="1:28" hidden="1" x14ac:dyDescent="0.2">
      <c r="A3945" t="s">
        <v>4040</v>
      </c>
      <c r="B3945" s="5">
        <v>68.45</v>
      </c>
      <c r="C3945" s="2">
        <v>37289419</v>
      </c>
      <c r="D3945" s="2">
        <v>15000000</v>
      </c>
      <c r="E3945" t="s">
        <v>1434</v>
      </c>
      <c r="F3945" s="2">
        <v>10000000</v>
      </c>
      <c r="G3945" s="1">
        <f>D3945/$C$3</f>
        <v>0.15082772748566861</v>
      </c>
      <c r="H3945" s="1">
        <f>F3945/$C$3</f>
        <v>0.10055181832377906</v>
      </c>
      <c r="I3945" s="1">
        <f>$B$3/G3945</f>
        <v>43.957434819999996</v>
      </c>
      <c r="J3945" s="1">
        <f>$B$3/H3945</f>
        <v>65.936152230000005</v>
      </c>
      <c r="K3945" s="3">
        <v>963000000</v>
      </c>
      <c r="L3945" s="3">
        <v>645000000</v>
      </c>
      <c r="M3945" s="1">
        <f>(K3945-L3945)/C3945</f>
        <v>8.5278882998954746</v>
      </c>
      <c r="N3945" s="1">
        <f>B3945/M3945</f>
        <v>8.0266060709119493</v>
      </c>
      <c r="O3945" s="3">
        <v>291000000</v>
      </c>
      <c r="P3945" s="1">
        <f>F3945/O3945*100</f>
        <v>3.4364261168384882</v>
      </c>
      <c r="Q3945" s="1">
        <f>D3945/O3945*100</f>
        <v>5.1546391752577314</v>
      </c>
      <c r="R3945" s="1">
        <f>B3945/S3945</f>
        <v>17.016404870333336</v>
      </c>
      <c r="S3945" s="1">
        <f>($O3945+$O3945*($Q3945-$C$1)/$C$1)/$C3945</f>
        <v>4.0225888207054119</v>
      </c>
      <c r="T3945" s="1">
        <f>($O3945+$O3945*($Q3945+T$2-$C$1)/$C$1)/$C3945</f>
        <v>5.5833532831391128</v>
      </c>
      <c r="U3945" s="1">
        <f>($O3945+$O3945*($Q3945+U$2-$C$1)/$C$1)/$C3945</f>
        <v>4.8029710519222615</v>
      </c>
      <c r="V3945" s="1">
        <f>($O3945+$O3945*($Q3945+V$2-$C$1)/$C$1)/$C3945</f>
        <v>4.0225888207054119</v>
      </c>
      <c r="AA3945"/>
      <c r="AB3945"/>
    </row>
    <row r="3946" spans="1:28" hidden="1" x14ac:dyDescent="0.2">
      <c r="A3946" t="s">
        <v>4041</v>
      </c>
      <c r="B3946" s="5">
        <v>9.82</v>
      </c>
      <c r="C3946" s="2">
        <v>893094</v>
      </c>
      <c r="D3946" s="2">
        <v>-19000000</v>
      </c>
      <c r="E3946" t="s">
        <v>49</v>
      </c>
      <c r="F3946" s="2">
        <v>-3000000</v>
      </c>
      <c r="G3946" s="1">
        <f>D3946/$C$3</f>
        <v>-0.19104845481518024</v>
      </c>
      <c r="H3946" s="1">
        <f>F3946/$C$3</f>
        <v>-3.0165545497133722E-2</v>
      </c>
      <c r="I3946" s="1">
        <f>$B$3/G3946</f>
        <v>-34.703238015789474</v>
      </c>
      <c r="J3946" s="1">
        <f>$B$3/H3946</f>
        <v>-219.78717409999999</v>
      </c>
      <c r="K3946" s="3">
        <v>25000000</v>
      </c>
      <c r="L3946" s="3">
        <v>40000000</v>
      </c>
      <c r="M3946" s="1">
        <f>(K3946-L3946)/C3946</f>
        <v>-16.795544477960888</v>
      </c>
      <c r="N3946" s="1">
        <f>B3946/M3946</f>
        <v>-0.58467887199999991</v>
      </c>
      <c r="O3946" s="3">
        <v>-15000000</v>
      </c>
      <c r="P3946" s="1">
        <f>F3946/O3946*100</f>
        <v>20</v>
      </c>
      <c r="Q3946" s="1">
        <f>D3946/O3946*100</f>
        <v>126.66666666666666</v>
      </c>
      <c r="R3946" s="1">
        <f>B3946/S3946</f>
        <v>-4.6158858315789482E-2</v>
      </c>
      <c r="S3946" s="1">
        <f>($O3946+$O3946*($Q3946-$C$1)/$C$1)/$C3946</f>
        <v>-212.74356338750454</v>
      </c>
      <c r="T3946" s="1">
        <f>($O3946+$O3946*($Q3946+T$2-$C$1)/$C$1)/$C3946</f>
        <v>-216.10267228309669</v>
      </c>
      <c r="U3946" s="1">
        <f>($O3946+$O3946*($Q3946+U$2-$C$1)/$C$1)/$C3946</f>
        <v>-214.42311783530062</v>
      </c>
      <c r="V3946" s="1">
        <f>($O3946+$O3946*($Q3946+V$2-$C$1)/$C$1)/$C3946</f>
        <v>-212.74356338750454</v>
      </c>
      <c r="AA3946"/>
      <c r="AB3946"/>
    </row>
    <row r="3947" spans="1:28" hidden="1" x14ac:dyDescent="0.2">
      <c r="A3947" t="s">
        <v>4042</v>
      </c>
      <c r="B3947" s="5">
        <v>594.84</v>
      </c>
      <c r="C3947" s="2">
        <v>93604260</v>
      </c>
      <c r="D3947" s="2">
        <v>1109000000</v>
      </c>
      <c r="E3947" t="s">
        <v>27</v>
      </c>
      <c r="F3947" s="2">
        <v>576000000</v>
      </c>
      <c r="G3947" s="1">
        <f>D3947/$C$3</f>
        <v>11.151196652107098</v>
      </c>
      <c r="H3947" s="1">
        <f>F3947/$C$3</f>
        <v>5.7917847354496743</v>
      </c>
      <c r="I3947" s="1">
        <f>$B$3/G3947</f>
        <v>0.5945550246167719</v>
      </c>
      <c r="J3947" s="1">
        <f>$B$3/H3947</f>
        <v>1.1447248651041666</v>
      </c>
      <c r="K3947" s="4">
        <v>20864000000</v>
      </c>
      <c r="L3947" s="4">
        <v>16841000000</v>
      </c>
      <c r="M3947" s="1">
        <f>(K3947-L3947)/C3947</f>
        <v>42.978813143760767</v>
      </c>
      <c r="N3947" s="1">
        <f>B3947/M3947</f>
        <v>13.840307735123043</v>
      </c>
      <c r="O3947" s="4">
        <v>4023000000</v>
      </c>
      <c r="P3947" s="1">
        <f>F3947/O3947*100</f>
        <v>14.317673378076062</v>
      </c>
      <c r="Q3947" s="1">
        <f>D3947/O3947*100</f>
        <v>27.566492667163807</v>
      </c>
      <c r="R3947" s="1">
        <f>B3947/S3947</f>
        <v>5.0206995508025249</v>
      </c>
      <c r="S3947" s="1">
        <f>($O3947+$O3947*($Q3947-$C$1)/$C$1)/$C3947</f>
        <v>118.47751373708846</v>
      </c>
      <c r="T3947" s="1">
        <f>($O3947+$O3947*($Q3947+T$2-$C$1)/$C$1)/$C3947</f>
        <v>127.07327636584061</v>
      </c>
      <c r="U3947" s="1">
        <f>($O3947+$O3947*($Q3947+U$2-$C$1)/$C$1)/$C3947</f>
        <v>122.77539505146454</v>
      </c>
      <c r="V3947" s="1">
        <f>($O3947+$O3947*($Q3947+V$2-$C$1)/$C$1)/$C3947</f>
        <v>118.47751373708846</v>
      </c>
      <c r="AA3947"/>
      <c r="AB3947"/>
    </row>
    <row r="3948" spans="1:28" hidden="1" x14ac:dyDescent="0.2">
      <c r="A3948" t="s">
        <v>4043</v>
      </c>
      <c r="B3948" s="5">
        <v>3.4</v>
      </c>
      <c r="C3948" s="2">
        <v>23566000</v>
      </c>
      <c r="D3948" s="2">
        <v>-20000000</v>
      </c>
      <c r="E3948" t="s">
        <v>80</v>
      </c>
      <c r="F3948" s="2">
        <v>-14000000</v>
      </c>
      <c r="G3948" s="1">
        <f>D3948/$C$3</f>
        <v>-0.20110363664755812</v>
      </c>
      <c r="H3948" s="1">
        <f>F3948/$C$3</f>
        <v>-0.1407725456532907</v>
      </c>
      <c r="I3948" s="1">
        <f>$B$3/G3948</f>
        <v>-32.968076115000002</v>
      </c>
      <c r="J3948" s="1">
        <f>$B$3/H3948</f>
        <v>-47.097251592857141</v>
      </c>
      <c r="K3948" s="3">
        <v>652000000</v>
      </c>
      <c r="L3948" s="3">
        <v>484000000</v>
      </c>
      <c r="M3948" s="1">
        <f>(K3948-L3948)/C3948</f>
        <v>7.1289145378935759</v>
      </c>
      <c r="N3948" s="1">
        <f>B3948/M3948</f>
        <v>0.47693095238095234</v>
      </c>
      <c r="O3948" s="3">
        <v>168000000</v>
      </c>
      <c r="P3948" s="1">
        <f>F3948/O3948*100</f>
        <v>-8.3333333333333321</v>
      </c>
      <c r="Q3948" s="1">
        <f>D3948/O3948*100</f>
        <v>-11.904761904761903</v>
      </c>
      <c r="R3948" s="1">
        <f>B3948/S3948</f>
        <v>-0.40062199999999998</v>
      </c>
      <c r="S3948" s="1">
        <f>($O3948+$O3948*($Q3948-$C$1)/$C$1)/$C3948</f>
        <v>-8.4868030213018759</v>
      </c>
      <c r="T3948" s="1">
        <f>($O3948+$O3948*($Q3948+T$2-$C$1)/$C$1)/$C3948</f>
        <v>-7.0610201137231607</v>
      </c>
      <c r="U3948" s="1">
        <f>($O3948+$O3948*($Q3948+U$2-$C$1)/$C$1)/$C3948</f>
        <v>-7.7739115675125179</v>
      </c>
      <c r="V3948" s="1">
        <f>($O3948+$O3948*($Q3948+V$2-$C$1)/$C$1)/$C3948</f>
        <v>-8.4868030213018759</v>
      </c>
      <c r="AA3948"/>
      <c r="AB3948"/>
    </row>
    <row r="3949" spans="1:28" hidden="1" x14ac:dyDescent="0.2">
      <c r="A3949" t="s">
        <v>134</v>
      </c>
      <c r="B3949" s="5">
        <v>60.09</v>
      </c>
      <c r="C3949" s="2">
        <v>148706266</v>
      </c>
      <c r="D3949" s="2">
        <v>1016000000</v>
      </c>
      <c r="E3949" t="s">
        <v>27</v>
      </c>
      <c r="F3949" s="2">
        <v>1016000000</v>
      </c>
      <c r="G3949" s="1">
        <f>D3949/$C$3</f>
        <v>10.216064741695954</v>
      </c>
      <c r="H3949" s="1">
        <f>F3949/$C$3</f>
        <v>10.216064741695954</v>
      </c>
      <c r="I3949" s="1">
        <f>$B$3/G3949</f>
        <v>0.64897787627952752</v>
      </c>
      <c r="J3949" s="1">
        <f>$B$3/H3949</f>
        <v>0.64897787627952752</v>
      </c>
      <c r="K3949" s="2">
        <v>43209000000</v>
      </c>
      <c r="L3949" s="2">
        <v>34328000000</v>
      </c>
      <c r="M3949" s="1">
        <f>(K3949-L3949)/C3949</f>
        <v>59.72176048048977</v>
      </c>
      <c r="N3949" s="1">
        <f>B3949/M3949</f>
        <v>1.006165918696093</v>
      </c>
      <c r="O3949" s="2">
        <v>8828000000</v>
      </c>
      <c r="P3949" s="1">
        <f>F3949/O3949*100</f>
        <v>11.508835523334843</v>
      </c>
      <c r="Q3949" s="1">
        <f>D3949/O3949*100</f>
        <v>11.508835523334843</v>
      </c>
      <c r="R3949" s="1">
        <f>B3949/S3949</f>
        <v>0.87950389015157493</v>
      </c>
      <c r="S3949" s="1">
        <f>($O3949+$O3949*($Q3949-$C$1)/$C$1)/$C3949</f>
        <v>68.322608544282858</v>
      </c>
      <c r="T3949" s="1">
        <f>($O3949+$O3949*($Q3949+T$2-$C$1)/$C$1)/$C3949</f>
        <v>80.195679178710606</v>
      </c>
      <c r="U3949" s="1">
        <f>($O3949+$O3949*($Q3949+U$2-$C$1)/$C$1)/$C3949</f>
        <v>74.259143861496725</v>
      </c>
      <c r="V3949" s="1">
        <f>($O3949+$O3949*($Q3949+V$2-$C$1)/$C$1)/$C3949</f>
        <v>68.322608544282858</v>
      </c>
      <c r="AA3949"/>
      <c r="AB3949"/>
    </row>
    <row r="3950" spans="1:28" hidden="1" x14ac:dyDescent="0.2">
      <c r="A3950" t="s">
        <v>4045</v>
      </c>
      <c r="B3950" s="5" t="s">
        <v>46</v>
      </c>
      <c r="C3950" s="2">
        <v>24186899</v>
      </c>
      <c r="D3950" s="2">
        <v>0.8</v>
      </c>
      <c r="E3950" t="s">
        <v>619</v>
      </c>
      <c r="F3950" s="2">
        <v>-2000000</v>
      </c>
      <c r="G3950" s="1">
        <f>D3950/$C$3</f>
        <v>8.0441454659023256E-9</v>
      </c>
      <c r="H3950" s="1">
        <f>F3950/$C$3</f>
        <v>-2.0110363664755812E-2</v>
      </c>
      <c r="I3950" s="1">
        <f>$B$3/G3950</f>
        <v>824201902.875</v>
      </c>
      <c r="J3950" s="1">
        <f>$B$3/H3950</f>
        <v>-329.68076115000002</v>
      </c>
      <c r="K3950" s="3">
        <v>81000000</v>
      </c>
      <c r="L3950" s="3">
        <v>11000000</v>
      </c>
      <c r="M3950" s="1">
        <f>(K3950-L3950)/C3950</f>
        <v>2.8941287595404437</v>
      </c>
      <c r="N3950" s="1" t="e">
        <f>B3950/M3950</f>
        <v>#VALUE!</v>
      </c>
      <c r="O3950" s="3">
        <v>69000000</v>
      </c>
      <c r="P3950" s="1">
        <f>F3950/O3950*100</f>
        <v>-2.8985507246376812</v>
      </c>
      <c r="Q3950" s="1">
        <f>D3950/O3950*100</f>
        <v>1.1594202898550724E-6</v>
      </c>
      <c r="R3950" s="1" t="e">
        <f>B3950/S3950</f>
        <v>#VALUE!</v>
      </c>
      <c r="S3950" s="1">
        <f>($O3950+$O3950*($Q3950-$C$1)/$C$1)/$C3950</f>
        <v>3.3075757251890785E-7</v>
      </c>
      <c r="T3950" s="1">
        <f>($O3950+$O3950*($Q3950+T$2-$C$1)/$C$1)/$C3950</f>
        <v>0.57055714335268859</v>
      </c>
      <c r="U3950" s="1">
        <f>($O3950+$O3950*($Q3950+U$2-$C$1)/$C$1)/$C3950</f>
        <v>0.28527873705513057</v>
      </c>
      <c r="V3950" s="1">
        <f>($O3950+$O3950*($Q3950+V$2-$C$1)/$C$1)/$C3950</f>
        <v>3.3075757251890785E-7</v>
      </c>
      <c r="AA3950"/>
      <c r="AB3950"/>
    </row>
    <row r="3951" spans="1:28" hidden="1" x14ac:dyDescent="0.2">
      <c r="A3951" t="s">
        <v>4046</v>
      </c>
      <c r="B3951" s="5">
        <v>37.18</v>
      </c>
      <c r="C3951" s="2">
        <v>14556000</v>
      </c>
      <c r="D3951" s="2">
        <v>38000000</v>
      </c>
      <c r="E3951" t="s">
        <v>76</v>
      </c>
      <c r="F3951" s="2">
        <v>14000000</v>
      </c>
      <c r="G3951" s="1">
        <f>D3951/$C$3</f>
        <v>0.38209690963036047</v>
      </c>
      <c r="H3951" s="1">
        <f>F3951/$C$3</f>
        <v>0.1407725456532907</v>
      </c>
      <c r="I3951" s="1">
        <f>$B$3/G3951</f>
        <v>17.351619007894737</v>
      </c>
      <c r="J3951" s="1">
        <f>$B$3/H3951</f>
        <v>47.097251592857141</v>
      </c>
      <c r="K3951" s="3">
        <v>648000000</v>
      </c>
      <c r="L3951" s="3">
        <v>347000000</v>
      </c>
      <c r="M3951" s="1">
        <f>(K3951-L3951)/C3951</f>
        <v>20.678757900522122</v>
      </c>
      <c r="N3951" s="1">
        <f>B3951/M3951</f>
        <v>1.7979803322259136</v>
      </c>
      <c r="O3951" s="3">
        <v>301000000</v>
      </c>
      <c r="P3951" s="1">
        <f>F3951/O3951*100</f>
        <v>4.6511627906976747</v>
      </c>
      <c r="Q3951" s="1">
        <f>D3951/O3951*100</f>
        <v>12.624584717607974</v>
      </c>
      <c r="R3951" s="1">
        <f>B3951/S3951</f>
        <v>1.4241896842105264</v>
      </c>
      <c r="S3951" s="1">
        <f>($O3951+$O3951*($Q3951-$C$1)/$C$1)/$C3951</f>
        <v>26.106073097004671</v>
      </c>
      <c r="T3951" s="1">
        <f>($O3951+$O3951*($Q3951+T$2-$C$1)/$C$1)/$C3951</f>
        <v>30.241824677109097</v>
      </c>
      <c r="U3951" s="1">
        <f>($O3951+$O3951*($Q3951+U$2-$C$1)/$C$1)/$C3951</f>
        <v>28.173948887056884</v>
      </c>
      <c r="V3951" s="1">
        <f>($O3951+$O3951*($Q3951+V$2-$C$1)/$C$1)/$C3951</f>
        <v>26.106073097004671</v>
      </c>
      <c r="AA3951"/>
      <c r="AB3951"/>
    </row>
    <row r="3952" spans="1:28" hidden="1" x14ac:dyDescent="0.2">
      <c r="A3952" t="s">
        <v>4047</v>
      </c>
      <c r="B3952" s="5">
        <v>43.5</v>
      </c>
      <c r="C3952" s="2">
        <v>28085821</v>
      </c>
      <c r="D3952" s="2">
        <v>-41000000</v>
      </c>
      <c r="E3952" t="s">
        <v>27</v>
      </c>
      <c r="F3952" s="2">
        <v>-13000000</v>
      </c>
      <c r="G3952" s="1">
        <f>D3952/$C$3</f>
        <v>-0.41226245512749415</v>
      </c>
      <c r="H3952" s="1">
        <f>F3952/$C$3</f>
        <v>-0.13071736382091279</v>
      </c>
      <c r="I3952" s="1">
        <f>$B$3/G3952</f>
        <v>-16.081988348780488</v>
      </c>
      <c r="J3952" s="1">
        <f>$B$3/H3952</f>
        <v>-50.720117100000003</v>
      </c>
      <c r="K3952" s="3">
        <v>138000000</v>
      </c>
      <c r="L3952" s="3">
        <v>30000000</v>
      </c>
      <c r="M3952" s="1">
        <f>(K3952-L3952)/C3952</f>
        <v>3.845356701518535</v>
      </c>
      <c r="N3952" s="1">
        <f>B3952/M3952</f>
        <v>11.312344569444445</v>
      </c>
      <c r="O3952" s="3">
        <v>108000000</v>
      </c>
      <c r="P3952" s="1">
        <f>F3952/O3952*100</f>
        <v>-12.037037037037036</v>
      </c>
      <c r="Q3952" s="1">
        <f>D3952/O3952*100</f>
        <v>-37.962962962962962</v>
      </c>
      <c r="R3952" s="1">
        <f>B3952/S3952</f>
        <v>-2.9798371060975613</v>
      </c>
      <c r="S3952" s="1">
        <f>($O3952+$O3952*($Q3952-$C$1)/$C$1)/$C3952</f>
        <v>-14.598113403912956</v>
      </c>
      <c r="T3952" s="1">
        <f>($O3952+$O3952*($Q3952+T$2-$C$1)/$C$1)/$C3952</f>
        <v>-13.829042063609249</v>
      </c>
      <c r="U3952" s="1">
        <f>($O3952+$O3952*($Q3952+U$2-$C$1)/$C$1)/$C3952</f>
        <v>-14.213577733761102</v>
      </c>
      <c r="V3952" s="1">
        <f>($O3952+$O3952*($Q3952+V$2-$C$1)/$C$1)/$C3952</f>
        <v>-14.598113403912956</v>
      </c>
      <c r="AA3952"/>
      <c r="AB3952"/>
    </row>
    <row r="3953" spans="1:28" hidden="1" x14ac:dyDescent="0.2">
      <c r="A3953" t="s">
        <v>4048</v>
      </c>
      <c r="B3953" s="5">
        <v>465.48</v>
      </c>
      <c r="C3953" s="2">
        <v>105671839</v>
      </c>
      <c r="D3953" s="2">
        <v>-65000000</v>
      </c>
      <c r="E3953" t="s">
        <v>27</v>
      </c>
      <c r="F3953" s="2">
        <v>-65000000</v>
      </c>
      <c r="G3953" s="1">
        <f>D3953/$C$3</f>
        <v>-0.65358681910456395</v>
      </c>
      <c r="H3953" s="1">
        <f>F3953/$C$3</f>
        <v>-0.65358681910456395</v>
      </c>
      <c r="I3953" s="1">
        <f>$B$3/G3953</f>
        <v>-10.14402342</v>
      </c>
      <c r="J3953" s="1">
        <f>$B$3/H3953</f>
        <v>-10.14402342</v>
      </c>
      <c r="K3953" s="4">
        <v>2255000000</v>
      </c>
      <c r="L3953" s="3">
        <v>164000000</v>
      </c>
      <c r="M3953" s="1">
        <f>(K3953-L3953)/C3953</f>
        <v>19.787674935798176</v>
      </c>
      <c r="N3953" s="1">
        <f>B3953/M3953</f>
        <v>23.523733915695839</v>
      </c>
      <c r="O3953" s="4">
        <v>2091000000</v>
      </c>
      <c r="P3953" s="1">
        <f>F3953/O3953*100</f>
        <v>-3.1085604973696794</v>
      </c>
      <c r="Q3953" s="1">
        <f>D3953/O3953*100</f>
        <v>-3.1085604973696794</v>
      </c>
      <c r="R3953" s="1">
        <f>B3953/S3953</f>
        <v>-75.674042488799998</v>
      </c>
      <c r="S3953" s="1">
        <f>($O3953+$O3953*($Q3953-$C$1)/$C$1)/$C3953</f>
        <v>-6.1511184640214314</v>
      </c>
      <c r="T3953" s="1">
        <f>($O3953+$O3953*($Q3953+T$2-$C$1)/$C$1)/$C3953</f>
        <v>-2.1935834768617966</v>
      </c>
      <c r="U3953" s="1">
        <f>($O3953+$O3953*($Q3953+U$2-$C$1)/$C$1)/$C3953</f>
        <v>-4.172350970441614</v>
      </c>
      <c r="V3953" s="1">
        <f>($O3953+$O3953*($Q3953+V$2-$C$1)/$C$1)/$C3953</f>
        <v>-6.1511184640214314</v>
      </c>
      <c r="AA3953"/>
      <c r="AB3953"/>
    </row>
    <row r="3954" spans="1:28" hidden="1" x14ac:dyDescent="0.2">
      <c r="A3954" t="s">
        <v>4049</v>
      </c>
      <c r="B3954" s="5">
        <v>28.35</v>
      </c>
      <c r="C3954" s="2">
        <v>11917382</v>
      </c>
      <c r="D3954" s="2">
        <v>-3000000</v>
      </c>
      <c r="E3954" t="s">
        <v>27</v>
      </c>
      <c r="F3954" s="2">
        <v>0.45</v>
      </c>
      <c r="G3954" s="1">
        <f>D3954/$C$3</f>
        <v>-3.0165545497133722E-2</v>
      </c>
      <c r="H3954" s="1">
        <f>F3954/$C$3</f>
        <v>4.5248318245700585E-9</v>
      </c>
      <c r="I3954" s="1">
        <f>$B$3/G3954</f>
        <v>-219.78717409999999</v>
      </c>
      <c r="J3954" s="1">
        <f>$B$3/H3954</f>
        <v>1465247827.3333333</v>
      </c>
      <c r="K3954" s="3">
        <v>55000000</v>
      </c>
      <c r="L3954" s="3">
        <v>27000000</v>
      </c>
      <c r="M3954" s="1">
        <f>(K3954-L3954)/C3954</f>
        <v>2.3495093133710072</v>
      </c>
      <c r="N3954" s="1">
        <f>B3954/M3954</f>
        <v>12.066349275</v>
      </c>
      <c r="O3954" s="3">
        <v>28000000</v>
      </c>
      <c r="P3954" s="1">
        <f>F3954/O3954*100</f>
        <v>1.6071428571428574E-6</v>
      </c>
      <c r="Q3954" s="1">
        <f>D3954/O3954*100</f>
        <v>-10.714285714285714</v>
      </c>
      <c r="R3954" s="1">
        <f>B3954/S3954</f>
        <v>-11.261925990000002</v>
      </c>
      <c r="S3954" s="1">
        <f>($O3954+$O3954*($Q3954-$C$1)/$C$1)/$C3954</f>
        <v>-2.5173314071832218</v>
      </c>
      <c r="T3954" s="1">
        <f>($O3954+$O3954*($Q3954+T$2-$C$1)/$C$1)/$C3954</f>
        <v>-2.0474295445090207</v>
      </c>
      <c r="U3954" s="1">
        <f>($O3954+$O3954*($Q3954+U$2-$C$1)/$C$1)/$C3954</f>
        <v>-2.282380475846121</v>
      </c>
      <c r="V3954" s="1">
        <f>($O3954+$O3954*($Q3954+V$2-$C$1)/$C$1)/$C3954</f>
        <v>-2.5173314071832218</v>
      </c>
      <c r="AA3954"/>
      <c r="AB3954"/>
    </row>
    <row r="3955" spans="1:28" hidden="1" x14ac:dyDescent="0.2">
      <c r="A3955" t="s">
        <v>2017</v>
      </c>
      <c r="B3955" s="5">
        <v>7.33</v>
      </c>
      <c r="C3955" s="2">
        <v>27669000</v>
      </c>
      <c r="D3955" s="2">
        <v>23000000</v>
      </c>
      <c r="E3955" t="s">
        <v>27</v>
      </c>
      <c r="F3955" s="2">
        <v>5000000</v>
      </c>
      <c r="G3955" s="1">
        <f>D3955/$C$3</f>
        <v>0.23126918214469186</v>
      </c>
      <c r="H3955" s="1">
        <f>F3955/$C$3</f>
        <v>5.027590916188953E-2</v>
      </c>
      <c r="I3955" s="1">
        <f>$B$3/G3955</f>
        <v>28.667892273913044</v>
      </c>
      <c r="J3955" s="1">
        <f>$B$3/H3955</f>
        <v>131.87230446000001</v>
      </c>
      <c r="K3955" s="2">
        <v>150000000</v>
      </c>
      <c r="L3955" s="2">
        <v>62000000</v>
      </c>
      <c r="M3955" s="1">
        <f>(K3955-L3955)/C3955</f>
        <v>3.1804546604503234</v>
      </c>
      <c r="N3955" s="1">
        <f>B3955/M3955</f>
        <v>2.3047019318181818</v>
      </c>
      <c r="O3955" s="2">
        <v>100000000</v>
      </c>
      <c r="P3955" s="1">
        <f>F3955/O3955*100</f>
        <v>5</v>
      </c>
      <c r="Q3955" s="1">
        <f>D3955/O3955*100</f>
        <v>23</v>
      </c>
      <c r="R3955" s="1">
        <f>B3955/S3955</f>
        <v>0.881799</v>
      </c>
      <c r="S3955" s="1">
        <f>($O3955+$O3955*($Q3955-$C$1)/$C$1)/$C3955</f>
        <v>8.3125519534497094</v>
      </c>
      <c r="T3955" s="1">
        <f>($O3955+$O3955*($Q3955+T$2-$C$1)/$C$1)/$C3955</f>
        <v>9.0353825580975098</v>
      </c>
      <c r="U3955" s="1">
        <f>($O3955+$O3955*($Q3955+U$2-$C$1)/$C$1)/$C3955</f>
        <v>8.6739672557736096</v>
      </c>
      <c r="V3955" s="1">
        <f>($O3955+$O3955*($Q3955+V$2-$C$1)/$C$1)/$C3955</f>
        <v>8.3125519534497094</v>
      </c>
      <c r="AA3955"/>
      <c r="AB3955"/>
    </row>
    <row r="3956" spans="1:28" hidden="1" x14ac:dyDescent="0.2">
      <c r="A3956" t="s">
        <v>4051</v>
      </c>
      <c r="B3956" s="5">
        <v>21.87</v>
      </c>
      <c r="C3956" s="2">
        <v>24803452</v>
      </c>
      <c r="D3956" s="2">
        <v>-17000000</v>
      </c>
      <c r="E3956" t="s">
        <v>27</v>
      </c>
      <c r="F3956" s="2">
        <v>-11000000</v>
      </c>
      <c r="G3956" s="1">
        <f>D3956/$C$3</f>
        <v>-0.17093809115042441</v>
      </c>
      <c r="H3956" s="1">
        <f>F3956/$C$3</f>
        <v>-0.11060700015615697</v>
      </c>
      <c r="I3956" s="1">
        <f>$B$3/G3956</f>
        <v>-38.7859719</v>
      </c>
      <c r="J3956" s="1">
        <f>$B$3/H3956</f>
        <v>-59.941956572727271</v>
      </c>
      <c r="K3956" s="3">
        <v>121000000</v>
      </c>
      <c r="L3956" s="3">
        <v>52000000</v>
      </c>
      <c r="M3956" s="1">
        <f>(K3956-L3956)/C3956</f>
        <v>2.7818708460419139</v>
      </c>
      <c r="N3956" s="1">
        <f>B3956/M3956</f>
        <v>7.861615873043478</v>
      </c>
      <c r="O3956" s="3">
        <v>69000000</v>
      </c>
      <c r="P3956" s="1">
        <f>F3956/O3956*100</f>
        <v>-15.942028985507244</v>
      </c>
      <c r="Q3956" s="1">
        <f>D3956/O3956*100</f>
        <v>-24.637681159420293</v>
      </c>
      <c r="R3956" s="1">
        <f>B3956/S3956</f>
        <v>-3.1908911484705871</v>
      </c>
      <c r="S3956" s="1">
        <f>($O3956+$O3956*($Q3956-$C$1)/$C$1)/$C3956</f>
        <v>-6.853884693146747</v>
      </c>
      <c r="T3956" s="1">
        <f>($O3956+$O3956*($Q3956+T$2-$C$1)/$C$1)/$C3956</f>
        <v>-6.2975105239383637</v>
      </c>
      <c r="U3956" s="1">
        <f>($O3956+$O3956*($Q3956+U$2-$C$1)/$C$1)/$C3956</f>
        <v>-6.5756976085425549</v>
      </c>
      <c r="V3956" s="1">
        <f>($O3956+$O3956*($Q3956+V$2-$C$1)/$C$1)/$C3956</f>
        <v>-6.853884693146747</v>
      </c>
      <c r="AA3956"/>
      <c r="AB3956"/>
    </row>
    <row r="3957" spans="1:28" hidden="1" x14ac:dyDescent="0.2">
      <c r="A3957" t="s">
        <v>4052</v>
      </c>
      <c r="B3957" s="5">
        <v>44.27</v>
      </c>
      <c r="C3957" s="2">
        <v>35541000</v>
      </c>
      <c r="D3957" s="2">
        <v>55000000</v>
      </c>
      <c r="E3957" t="s">
        <v>27</v>
      </c>
      <c r="F3957" s="2">
        <v>5000000</v>
      </c>
      <c r="G3957" s="1">
        <f>D3957/$C$3</f>
        <v>0.55303500078078482</v>
      </c>
      <c r="H3957" s="1">
        <f>F3957/$C$3</f>
        <v>5.027590916188953E-2</v>
      </c>
      <c r="I3957" s="1">
        <f>$B$3/G3957</f>
        <v>11.988391314545455</v>
      </c>
      <c r="J3957" s="1">
        <f>$B$3/H3957</f>
        <v>131.87230446000001</v>
      </c>
      <c r="K3957" s="3">
        <v>617000000</v>
      </c>
      <c r="L3957" s="3">
        <v>301000000</v>
      </c>
      <c r="M3957" s="1">
        <f>(K3957-L3957)/C3957</f>
        <v>8.8911398103598653</v>
      </c>
      <c r="N3957" s="1">
        <f>B3957/M3957</f>
        <v>4.9791141455696213</v>
      </c>
      <c r="O3957" s="3">
        <v>316000000</v>
      </c>
      <c r="P3957" s="1">
        <f>F3957/O3957*100</f>
        <v>1.5822784810126582</v>
      </c>
      <c r="Q3957" s="1">
        <f>D3957/O3957*100</f>
        <v>17.405063291139243</v>
      </c>
      <c r="R3957" s="1">
        <f>B3957/S3957</f>
        <v>2.8607274</v>
      </c>
      <c r="S3957" s="1">
        <f>($O3957+$O3957*($Q3957-$C$1)/$C$1)/$C3957</f>
        <v>15.475085112968122</v>
      </c>
      <c r="T3957" s="1">
        <f>($O3957+$O3957*($Q3957+T$2-$C$1)/$C$1)/$C3957</f>
        <v>17.253313075040094</v>
      </c>
      <c r="U3957" s="1">
        <f>($O3957+$O3957*($Q3957+U$2-$C$1)/$C$1)/$C3957</f>
        <v>16.364199094004107</v>
      </c>
      <c r="V3957" s="1">
        <f>($O3957+$O3957*($Q3957+V$2-$C$1)/$C$1)/$C3957</f>
        <v>15.475085112968122</v>
      </c>
      <c r="AA3957"/>
      <c r="AB3957"/>
    </row>
    <row r="3958" spans="1:28" hidden="1" x14ac:dyDescent="0.2">
      <c r="A3958" t="s">
        <v>4053</v>
      </c>
      <c r="B3958" s="5">
        <v>10.63</v>
      </c>
      <c r="C3958" s="2">
        <v>2255470069</v>
      </c>
      <c r="D3958" s="2">
        <v>-174000000</v>
      </c>
      <c r="E3958" t="s">
        <v>27</v>
      </c>
      <c r="F3958" s="2">
        <v>-174000000</v>
      </c>
      <c r="G3958" s="1">
        <f>D3958/$C$3</f>
        <v>-1.7496016388337559</v>
      </c>
      <c r="H3958" s="1">
        <f>F3958/$C$3</f>
        <v>-1.7496016388337559</v>
      </c>
      <c r="I3958" s="1">
        <f>$B$3/G3958</f>
        <v>-3.7894340362068961</v>
      </c>
      <c r="J3958" s="1">
        <f>$B$3/H3958</f>
        <v>-3.7894340362068961</v>
      </c>
      <c r="K3958" s="4">
        <v>84923000000</v>
      </c>
      <c r="L3958" s="4">
        <v>60199000000</v>
      </c>
      <c r="M3958" s="1">
        <f>(K3958-L3958)/C3958</f>
        <v>10.961794767226415</v>
      </c>
      <c r="N3958" s="1">
        <f>B3958/M3958</f>
        <v>0.96973171143302062</v>
      </c>
      <c r="O3958" s="4">
        <v>23788000000</v>
      </c>
      <c r="P3958" s="1">
        <f>F3958/O3958*100</f>
        <v>-0.73146124096182952</v>
      </c>
      <c r="Q3958" s="1">
        <f>D3958/O3958*100</f>
        <v>-0.73146124096182952</v>
      </c>
      <c r="R3958" s="1">
        <f>B3958/S3958</f>
        <v>-13.779107375557473</v>
      </c>
      <c r="S3958" s="1">
        <f>($O3958+$O3958*($Q3958-$C$1)/$C$1)/$C3958</f>
        <v>-0.77145781002159686</v>
      </c>
      <c r="T3958" s="1">
        <f>($O3958+$O3958*($Q3958+T$2-$C$1)/$C$1)/$C3958</f>
        <v>1.3379029238627418</v>
      </c>
      <c r="U3958" s="1">
        <f>($O3958+$O3958*($Q3958+U$2-$C$1)/$C$1)/$C3958</f>
        <v>0.28322255692057247</v>
      </c>
      <c r="V3958" s="1">
        <f>($O3958+$O3958*($Q3958+V$2-$C$1)/$C$1)/$C3958</f>
        <v>-0.77145781002159686</v>
      </c>
      <c r="AA3958"/>
      <c r="AB3958"/>
    </row>
    <row r="3959" spans="1:28" hidden="1" x14ac:dyDescent="0.2">
      <c r="A3959" t="s">
        <v>4054</v>
      </c>
      <c r="B3959" s="5">
        <v>8.43</v>
      </c>
      <c r="C3959" s="2">
        <v>27157188</v>
      </c>
      <c r="D3959" s="2">
        <v>12000000</v>
      </c>
      <c r="E3959" t="s">
        <v>27</v>
      </c>
      <c r="F3959" s="2">
        <v>1.1000000000000001</v>
      </c>
      <c r="G3959" s="1">
        <f>D3959/$C$3</f>
        <v>0.12066218198853489</v>
      </c>
      <c r="H3959" s="1">
        <f>F3959/$C$3</f>
        <v>1.1060700015615698E-8</v>
      </c>
      <c r="I3959" s="1">
        <f>$B$3/G3959</f>
        <v>54.946793524999997</v>
      </c>
      <c r="J3959" s="1">
        <f>$B$3/H3959</f>
        <v>599419565.72727263</v>
      </c>
      <c r="K3959" s="3">
        <v>24000000</v>
      </c>
      <c r="L3959" s="3">
        <v>4000000</v>
      </c>
      <c r="M3959" s="1">
        <f>(K3959-L3959)/C3959</f>
        <v>0.73645327343906153</v>
      </c>
      <c r="N3959" s="1">
        <f>B3959/M3959</f>
        <v>11.446754742</v>
      </c>
      <c r="O3959" s="3">
        <v>20000000</v>
      </c>
      <c r="P3959" s="1">
        <f>F3959/O3959*100</f>
        <v>5.4999999999999999E-6</v>
      </c>
      <c r="Q3959" s="1">
        <f>D3959/O3959*100</f>
        <v>60</v>
      </c>
      <c r="R3959" s="1">
        <f>B3959/S3959</f>
        <v>1.907792457</v>
      </c>
      <c r="S3959" s="1">
        <f>($O3959+$O3959*($Q3959-$C$1)/$C$1)/$C3959</f>
        <v>4.418719640634369</v>
      </c>
      <c r="T3959" s="1">
        <f>($O3959+$O3959*($Q3959+T$2-$C$1)/$C$1)/$C3959</f>
        <v>4.5660102953221813</v>
      </c>
      <c r="U3959" s="1">
        <f>($O3959+$O3959*($Q3959+U$2-$C$1)/$C$1)/$C3959</f>
        <v>4.4923649679782756</v>
      </c>
      <c r="V3959" s="1">
        <f>($O3959+$O3959*($Q3959+V$2-$C$1)/$C$1)/$C3959</f>
        <v>4.418719640634369</v>
      </c>
      <c r="AA3959"/>
      <c r="AB3959"/>
    </row>
    <row r="3960" spans="1:28" hidden="1" x14ac:dyDescent="0.2">
      <c r="A3960" t="s">
        <v>4055</v>
      </c>
      <c r="B3960" s="5">
        <v>10.18</v>
      </c>
      <c r="C3960" s="2">
        <v>36019000</v>
      </c>
      <c r="D3960" s="2">
        <v>-25000000</v>
      </c>
      <c r="E3960" t="s">
        <v>27</v>
      </c>
      <c r="F3960" s="2">
        <v>-25000000</v>
      </c>
      <c r="G3960" s="1">
        <f>D3960/$C$3</f>
        <v>-0.25137954580944766</v>
      </c>
      <c r="H3960" s="1">
        <f>F3960/$C$3</f>
        <v>-0.25137954580944766</v>
      </c>
      <c r="I3960" s="1">
        <f>$B$3/G3960</f>
        <v>-26.374460892000002</v>
      </c>
      <c r="J3960" s="1">
        <f>$B$3/H3960</f>
        <v>-26.374460892000002</v>
      </c>
      <c r="K3960" s="3">
        <v>684000000</v>
      </c>
      <c r="L3960" s="3">
        <v>240000000</v>
      </c>
      <c r="M3960" s="1">
        <f>(K3960-L3960)/C3960</f>
        <v>12.326827507704268</v>
      </c>
      <c r="N3960" s="1">
        <f>B3960/M3960</f>
        <v>0.82584103603603598</v>
      </c>
      <c r="O3960" s="3">
        <v>444000000</v>
      </c>
      <c r="P3960" s="1">
        <f>F3960/O3960*100</f>
        <v>-5.6306306306306304</v>
      </c>
      <c r="Q3960" s="1">
        <f>D3960/O3960*100</f>
        <v>-5.6306306306306304</v>
      </c>
      <c r="R3960" s="1">
        <f>B3960/S3960</f>
        <v>-1.4666936799999999</v>
      </c>
      <c r="S3960" s="1">
        <f>($O3960+$O3960*($Q3960-$C$1)/$C$1)/$C3960</f>
        <v>-6.9407812543379883</v>
      </c>
      <c r="T3960" s="1">
        <f>($O3960+$O3960*($Q3960+T$2-$C$1)/$C$1)/$C3960</f>
        <v>-4.4754157527971348</v>
      </c>
      <c r="U3960" s="1">
        <f>($O3960+$O3960*($Q3960+U$2-$C$1)/$C$1)/$C3960</f>
        <v>-5.7080985035675615</v>
      </c>
      <c r="V3960" s="1">
        <f>($O3960+$O3960*($Q3960+V$2-$C$1)/$C$1)/$C3960</f>
        <v>-6.9407812543379883</v>
      </c>
      <c r="AA3960"/>
      <c r="AB3960"/>
    </row>
    <row r="3961" spans="1:28" hidden="1" x14ac:dyDescent="0.2">
      <c r="A3961" t="s">
        <v>4056</v>
      </c>
      <c r="B3961" s="5">
        <v>1.6</v>
      </c>
      <c r="C3961" s="2">
        <v>164676000</v>
      </c>
      <c r="D3961" s="2">
        <v>19000000</v>
      </c>
      <c r="E3961" t="s">
        <v>27</v>
      </c>
      <c r="F3961" s="2">
        <v>19000000</v>
      </c>
      <c r="G3961" s="1">
        <f>D3961/$C$3</f>
        <v>0.19104845481518024</v>
      </c>
      <c r="H3961" s="1">
        <f>F3961/$C$3</f>
        <v>0.19104845481518024</v>
      </c>
      <c r="I3961" s="1">
        <f>$B$3/G3961</f>
        <v>34.703238015789474</v>
      </c>
      <c r="J3961" s="1">
        <f>$B$3/H3961</f>
        <v>34.703238015789474</v>
      </c>
      <c r="K3961" s="3">
        <v>356000000</v>
      </c>
      <c r="L3961" s="3">
        <v>153000000</v>
      </c>
      <c r="M3961" s="1">
        <f>(K3961-L3961)/C3961</f>
        <v>1.23272365129102</v>
      </c>
      <c r="N3961" s="1">
        <f>B3961/M3961</f>
        <v>1.2979389162561576</v>
      </c>
      <c r="O3961" s="3">
        <v>173000000</v>
      </c>
      <c r="P3961" s="1">
        <f>F3961/O3961*100</f>
        <v>10.982658959537572</v>
      </c>
      <c r="Q3961" s="1">
        <f>D3961/O3961*100</f>
        <v>10.982658959537572</v>
      </c>
      <c r="R3961" s="1">
        <f>B3961/S3961</f>
        <v>1.3867452631578947</v>
      </c>
      <c r="S3961" s="1">
        <f>($O3961+$O3961*($Q3961-$C$1)/$C$1)/$C3961</f>
        <v>1.1537807573659793</v>
      </c>
      <c r="T3961" s="1">
        <f>($O3961+$O3961*($Q3961+T$2-$C$1)/$C$1)/$C3961</f>
        <v>1.3638903058126259</v>
      </c>
      <c r="U3961" s="1">
        <f>($O3961+$O3961*($Q3961+U$2-$C$1)/$C$1)/$C3961</f>
        <v>1.2588355315893027</v>
      </c>
      <c r="V3961" s="1">
        <f>($O3961+$O3961*($Q3961+V$2-$C$1)/$C$1)/$C3961</f>
        <v>1.1537807573659793</v>
      </c>
      <c r="AA3961"/>
      <c r="AB3961"/>
    </row>
    <row r="3962" spans="1:28" hidden="1" x14ac:dyDescent="0.2">
      <c r="A3962" t="s">
        <v>4057</v>
      </c>
      <c r="B3962" s="5">
        <v>28.04</v>
      </c>
      <c r="C3962" s="2">
        <v>15434788</v>
      </c>
      <c r="D3962" s="2">
        <v>30000000</v>
      </c>
      <c r="E3962" t="s">
        <v>27</v>
      </c>
      <c r="F3962" s="2">
        <v>9000000</v>
      </c>
      <c r="G3962" s="1">
        <f>D3962/$C$3</f>
        <v>0.30165545497133722</v>
      </c>
      <c r="H3962" s="1">
        <f>F3962/$C$3</f>
        <v>9.0496636491401161E-2</v>
      </c>
      <c r="I3962" s="1">
        <f>$B$3/G3962</f>
        <v>21.978717409999998</v>
      </c>
      <c r="J3962" s="1">
        <f>$B$3/H3962</f>
        <v>73.262391366666662</v>
      </c>
      <c r="K3962" s="4">
        <v>2636000000</v>
      </c>
      <c r="L3962" s="4">
        <v>2333000000</v>
      </c>
      <c r="M3962" s="1">
        <f>(K3962-L3962)/C3962</f>
        <v>19.630979058474921</v>
      </c>
      <c r="N3962" s="1">
        <f>B3962/M3962</f>
        <v>1.428354638679868</v>
      </c>
      <c r="O3962" s="3">
        <v>303000000</v>
      </c>
      <c r="P3962" s="1">
        <f>F3962/O3962*100</f>
        <v>2.9702970297029703</v>
      </c>
      <c r="Q3962" s="1">
        <f>D3962/O3962*100</f>
        <v>9.9009900990099009</v>
      </c>
      <c r="R3962" s="1">
        <f>B3962/S3962</f>
        <v>1.4426381850666667</v>
      </c>
      <c r="S3962" s="1">
        <f>($O3962+$O3962*($Q3962-$C$1)/$C$1)/$C3962</f>
        <v>19.436612929183088</v>
      </c>
      <c r="T3962" s="1">
        <f>($O3962+$O3962*($Q3962+T$2-$C$1)/$C$1)/$C3962</f>
        <v>23.362808740878073</v>
      </c>
      <c r="U3962" s="1">
        <f>($O3962+$O3962*($Q3962+U$2-$C$1)/$C$1)/$C3962</f>
        <v>21.399710835030582</v>
      </c>
      <c r="V3962" s="1">
        <f>($O3962+$O3962*($Q3962+V$2-$C$1)/$C$1)/$C3962</f>
        <v>19.436612929183088</v>
      </c>
      <c r="AA3962"/>
      <c r="AB3962"/>
    </row>
    <row r="3963" spans="1:28" hidden="1" x14ac:dyDescent="0.2">
      <c r="A3963" t="s">
        <v>4058</v>
      </c>
      <c r="B3963" s="5">
        <v>6.75</v>
      </c>
      <c r="C3963" s="2">
        <v>49401094</v>
      </c>
      <c r="D3963" s="2">
        <v>-83000000</v>
      </c>
      <c r="E3963" t="s">
        <v>27</v>
      </c>
      <c r="F3963" s="2">
        <v>-22000000</v>
      </c>
      <c r="G3963" s="1">
        <f>D3963/$C$3</f>
        <v>-0.83458009208736628</v>
      </c>
      <c r="H3963" s="1">
        <f>F3963/$C$3</f>
        <v>-0.22121400031231395</v>
      </c>
      <c r="I3963" s="1">
        <f>$B$3/G3963</f>
        <v>-7.9441147265060241</v>
      </c>
      <c r="J3963" s="1">
        <f>$B$3/H3963</f>
        <v>-29.970978286363636</v>
      </c>
      <c r="K3963" s="3">
        <v>220000000</v>
      </c>
      <c r="L3963" s="3">
        <v>124000000</v>
      </c>
      <c r="M3963" s="1">
        <f>(K3963-L3963)/C3963</f>
        <v>1.9432768027363929</v>
      </c>
      <c r="N3963" s="1">
        <f>B3963/M3963</f>
        <v>3.473514421875</v>
      </c>
      <c r="O3963" s="3">
        <v>96000000</v>
      </c>
      <c r="P3963" s="1">
        <f>F3963/O3963*100</f>
        <v>-22.916666666666664</v>
      </c>
      <c r="Q3963" s="1">
        <f>D3963/O3963*100</f>
        <v>-86.458333333333343</v>
      </c>
      <c r="R3963" s="1">
        <f>B3963/S3963</f>
        <v>-0.401755884939759</v>
      </c>
      <c r="S3963" s="1">
        <f>($O3963+$O3963*($Q3963-$C$1)/$C$1)/$C3963</f>
        <v>-16.80124735699173</v>
      </c>
      <c r="T3963" s="1">
        <f>($O3963+$O3963*($Q3963+T$2-$C$1)/$C$1)/$C3963</f>
        <v>-16.412591996444451</v>
      </c>
      <c r="U3963" s="1">
        <f>($O3963+$O3963*($Q3963+U$2-$C$1)/$C$1)/$C3963</f>
        <v>-16.606919676718089</v>
      </c>
      <c r="V3963" s="1">
        <f>($O3963+$O3963*($Q3963+V$2-$C$1)/$C$1)/$C3963</f>
        <v>-16.80124735699173</v>
      </c>
      <c r="AA3963"/>
      <c r="AB3963"/>
    </row>
    <row r="3964" spans="1:28" hidden="1" x14ac:dyDescent="0.2">
      <c r="A3964" t="s">
        <v>4059</v>
      </c>
      <c r="B3964" s="5">
        <v>12.75</v>
      </c>
      <c r="C3964" s="2">
        <v>1867207</v>
      </c>
      <c r="D3964" s="2">
        <v>-53000000</v>
      </c>
      <c r="E3964" t="s">
        <v>27</v>
      </c>
      <c r="F3964" s="2">
        <v>-13000000</v>
      </c>
      <c r="G3964" s="1">
        <f>D3964/$C$3</f>
        <v>-0.53292463711602911</v>
      </c>
      <c r="H3964" s="1">
        <f>F3964/$C$3</f>
        <v>-0.13071736382091279</v>
      </c>
      <c r="I3964" s="1">
        <f>$B$3/G3964</f>
        <v>-12.44078343962264</v>
      </c>
      <c r="J3964" s="1">
        <f>$B$3/H3964</f>
        <v>-50.720117100000003</v>
      </c>
      <c r="K3964" s="3">
        <v>72000000</v>
      </c>
      <c r="L3964" s="3">
        <v>13000000</v>
      </c>
      <c r="M3964" s="1">
        <f>(K3964-L3964)/C3964</f>
        <v>31.597996365694858</v>
      </c>
      <c r="N3964" s="1">
        <f>B3964/M3964</f>
        <v>0.40350659745762713</v>
      </c>
      <c r="O3964" s="3">
        <v>59000000</v>
      </c>
      <c r="P3964" s="1">
        <f>F3964/O3964*100</f>
        <v>-22.033898305084744</v>
      </c>
      <c r="Q3964" s="1">
        <f>D3964/O3964*100</f>
        <v>-89.830508474576277</v>
      </c>
      <c r="R3964" s="1">
        <f>B3964/S3964</f>
        <v>-4.4918658962264151E-2</v>
      </c>
      <c r="S3964" s="1">
        <f>($O3964+$O3964*($Q3964-$C$1)/$C$1)/$C3964</f>
        <v>-283.84640803081822</v>
      </c>
      <c r="T3964" s="1">
        <f>($O3964+$O3964*($Q3964+T$2-$C$1)/$C$1)/$C3964</f>
        <v>-277.52680875767925</v>
      </c>
      <c r="U3964" s="1">
        <f>($O3964+$O3964*($Q3964+U$2-$C$1)/$C$1)/$C3964</f>
        <v>-280.68660839424871</v>
      </c>
      <c r="V3964" s="1">
        <f>($O3964+$O3964*($Q3964+V$2-$C$1)/$C$1)/$C3964</f>
        <v>-283.84640803081822</v>
      </c>
      <c r="AA3964"/>
      <c r="AB3964"/>
    </row>
    <row r="3965" spans="1:28" hidden="1" x14ac:dyDescent="0.2">
      <c r="A3965" t="s">
        <v>4060</v>
      </c>
      <c r="B3965" s="5">
        <v>4.4000000000000004</v>
      </c>
      <c r="C3965" s="2">
        <v>5596000</v>
      </c>
      <c r="D3965" s="2">
        <v>-8000000</v>
      </c>
      <c r="E3965" t="s">
        <v>114</v>
      </c>
      <c r="F3965" s="2">
        <v>2000000</v>
      </c>
      <c r="G3965" s="1">
        <f>D3965/$C$3</f>
        <v>-8.0441454659023248E-2</v>
      </c>
      <c r="H3965" s="1">
        <f>F3965/$C$3</f>
        <v>2.0110363664755812E-2</v>
      </c>
      <c r="I3965" s="1">
        <f>$B$3/G3965</f>
        <v>-82.420190287500006</v>
      </c>
      <c r="J3965" s="1">
        <f>$B$3/H3965</f>
        <v>329.68076115000002</v>
      </c>
      <c r="K3965" s="3">
        <v>96000000</v>
      </c>
      <c r="L3965" s="3">
        <v>60000000</v>
      </c>
      <c r="M3965" s="1">
        <f>(K3965-L3965)/C3965</f>
        <v>6.4331665475339532</v>
      </c>
      <c r="N3965" s="1">
        <f>B3965/M3965</f>
        <v>0.68395555555555554</v>
      </c>
      <c r="O3965" s="3">
        <v>36000000</v>
      </c>
      <c r="P3965" s="1">
        <f>F3965/O3965*100</f>
        <v>5.5555555555555554</v>
      </c>
      <c r="Q3965" s="1">
        <f>D3965/O3965*100</f>
        <v>-22.222222222222221</v>
      </c>
      <c r="R3965" s="1">
        <f>B3965/S3965</f>
        <v>-0.30778</v>
      </c>
      <c r="S3965" s="1">
        <f>($O3965+$O3965*($Q3965-$C$1)/$C$1)/$C3965</f>
        <v>-14.295925661186562</v>
      </c>
      <c r="T3965" s="1">
        <f>($O3965+$O3965*($Q3965+T$2-$C$1)/$C$1)/$C3965</f>
        <v>-13.009292351679772</v>
      </c>
      <c r="U3965" s="1">
        <f>($O3965+$O3965*($Q3965+U$2-$C$1)/$C$1)/$C3965</f>
        <v>-13.652609006433167</v>
      </c>
      <c r="V3965" s="1">
        <f>($O3965+$O3965*($Q3965+V$2-$C$1)/$C$1)/$C3965</f>
        <v>-14.295925661186562</v>
      </c>
      <c r="AA3965"/>
      <c r="AB3965"/>
    </row>
    <row r="3966" spans="1:28" hidden="1" x14ac:dyDescent="0.2">
      <c r="A3966" t="s">
        <v>4061</v>
      </c>
      <c r="B3966" s="5">
        <v>1.27</v>
      </c>
      <c r="C3966" s="2">
        <v>178684647</v>
      </c>
      <c r="D3966" s="2">
        <v>15000000</v>
      </c>
      <c r="E3966" t="s">
        <v>61</v>
      </c>
      <c r="F3966" s="2">
        <v>15000000</v>
      </c>
      <c r="G3966" s="1">
        <f>D3966/$C$3</f>
        <v>0.15082772748566861</v>
      </c>
      <c r="H3966" s="1">
        <f>F3966/$C$3</f>
        <v>0.15082772748566861</v>
      </c>
      <c r="I3966" s="1">
        <f>$B$3/G3966</f>
        <v>43.957434819999996</v>
      </c>
      <c r="J3966" s="1">
        <f>$B$3/H3966</f>
        <v>43.957434819999996</v>
      </c>
      <c r="K3966" s="4">
        <v>29936000000</v>
      </c>
      <c r="L3966" s="4">
        <v>19157000000</v>
      </c>
      <c r="M3966" s="1">
        <f>(K3966-L3966)/C3966</f>
        <v>60.324153087422225</v>
      </c>
      <c r="N3966" s="1">
        <f>B3966/M3966</f>
        <v>2.1052927144447536E-2</v>
      </c>
      <c r="O3966" s="4">
        <v>10779000000</v>
      </c>
      <c r="P3966" s="1">
        <f>F3966/O3966*100</f>
        <v>0.13915947676036738</v>
      </c>
      <c r="Q3966" s="1">
        <f>D3966/O3966*100</f>
        <v>0.13915947676036738</v>
      </c>
      <c r="R3966" s="1">
        <f>B3966/S3966</f>
        <v>1.5128633446000002</v>
      </c>
      <c r="S3966" s="1">
        <f>($O3966+$O3966*($Q3966-$C$1)/$C$1)/$C3966</f>
        <v>0.83946775796579765</v>
      </c>
      <c r="T3966" s="1">
        <f>($O3966+$O3966*($Q3966+T$2-$C$1)/$C$1)/$C3966</f>
        <v>12.904298375450242</v>
      </c>
      <c r="U3966" s="1">
        <f>($O3966+$O3966*($Q3966+U$2-$C$1)/$C$1)/$C3966</f>
        <v>6.87188306670802</v>
      </c>
      <c r="V3966" s="1">
        <f>($O3966+$O3966*($Q3966+V$2-$C$1)/$C$1)/$C3966</f>
        <v>0.83946775796579765</v>
      </c>
      <c r="AA3966"/>
      <c r="AB3966"/>
    </row>
    <row r="3967" spans="1:28" hidden="1" x14ac:dyDescent="0.2">
      <c r="A3967" t="s">
        <v>4020</v>
      </c>
      <c r="B3967" s="5">
        <v>10.65</v>
      </c>
      <c r="C3967" s="2">
        <v>2489732</v>
      </c>
      <c r="D3967" s="2">
        <v>3000000</v>
      </c>
      <c r="E3967" t="s">
        <v>27</v>
      </c>
      <c r="F3967" s="2">
        <v>1.1299999999999999</v>
      </c>
      <c r="G3967" s="1">
        <f>D3967/$C$3</f>
        <v>3.0165545497133722E-2</v>
      </c>
      <c r="H3967" s="1">
        <f>F3967/$C$3</f>
        <v>1.1362355470587034E-8</v>
      </c>
      <c r="I3967" s="1">
        <f>$B$3/G3967</f>
        <v>219.78717409999999</v>
      </c>
      <c r="J3967" s="1">
        <f>$B$3/H3967</f>
        <v>583505771.94690263</v>
      </c>
      <c r="K3967" s="2">
        <v>46000000</v>
      </c>
      <c r="L3967" s="2">
        <v>13000000</v>
      </c>
      <c r="M3967" s="1">
        <f>(K3967-L3967)/C3967</f>
        <v>13.254438630342543</v>
      </c>
      <c r="N3967" s="1">
        <f>B3967/M3967</f>
        <v>0.80350441818181817</v>
      </c>
      <c r="O3967" s="2">
        <v>33000000</v>
      </c>
      <c r="P3967" s="1">
        <f>F3967/O3967*100</f>
        <v>3.4242424242424237E-6</v>
      </c>
      <c r="Q3967" s="1">
        <f>D3967/O3967*100</f>
        <v>9.0909090909090917</v>
      </c>
      <c r="R3967" s="1">
        <f>B3967/S3967</f>
        <v>0.88385485999999991</v>
      </c>
      <c r="S3967" s="1">
        <f>($O3967+$O3967*($Q3967-$C$1)/$C$1)/$C3967</f>
        <v>12.049489663947767</v>
      </c>
      <c r="T3967" s="1">
        <f>($O3967+$O3967*($Q3967+T$2-$C$1)/$C$1)/$C3967</f>
        <v>14.700377390016275</v>
      </c>
      <c r="U3967" s="1">
        <f>($O3967+$O3967*($Q3967+U$2-$C$1)/$C$1)/$C3967</f>
        <v>13.374933526982023</v>
      </c>
      <c r="V3967" s="1">
        <f>($O3967+$O3967*($Q3967+V$2-$C$1)/$C$1)/$C3967</f>
        <v>12.049489663947767</v>
      </c>
      <c r="AA3967"/>
      <c r="AB3967"/>
    </row>
    <row r="3968" spans="1:28" hidden="1" x14ac:dyDescent="0.2">
      <c r="A3968" t="s">
        <v>4063</v>
      </c>
      <c r="B3968" s="5">
        <v>0.94</v>
      </c>
      <c r="C3968" s="2">
        <v>12851601</v>
      </c>
      <c r="D3968" s="2">
        <v>-6000000</v>
      </c>
      <c r="E3968" t="s">
        <v>27</v>
      </c>
      <c r="F3968" s="2">
        <v>-2000000</v>
      </c>
      <c r="G3968" s="1">
        <f>D3968/$C$3</f>
        <v>-6.0331090994267443E-2</v>
      </c>
      <c r="H3968" s="1">
        <f>F3968/$C$3</f>
        <v>-2.0110363664755812E-2</v>
      </c>
      <c r="I3968" s="1">
        <f>$B$3/G3968</f>
        <v>-109.89358704999999</v>
      </c>
      <c r="J3968" s="1">
        <f>$B$3/H3968</f>
        <v>-329.68076115000002</v>
      </c>
      <c r="K3968" s="3">
        <v>3000000</v>
      </c>
      <c r="L3968" s="3">
        <v>0.77</v>
      </c>
      <c r="M3968" s="1">
        <f>(K3968-L3968)/C3968</f>
        <v>0.23343389123269545</v>
      </c>
      <c r="N3968" s="1">
        <f>B3968/M3968</f>
        <v>4.0268360135545764</v>
      </c>
      <c r="O3968" s="3">
        <v>2000000</v>
      </c>
      <c r="P3968" s="1">
        <f>F3968/O3968*100</f>
        <v>-100</v>
      </c>
      <c r="Q3968" s="1">
        <f>D3968/O3968*100</f>
        <v>-300</v>
      </c>
      <c r="R3968" s="1">
        <f>B3968/S3968</f>
        <v>-0.20134174899999996</v>
      </c>
      <c r="S3968" s="1">
        <f>($O3968+$O3968*($Q3968-$C$1)/$C$1)/$C3968</f>
        <v>-4.6686790229481918</v>
      </c>
      <c r="T3968" s="1">
        <f>($O3968+$O3968*($Q3968+T$2-$C$1)/$C$1)/$C3968</f>
        <v>-4.6375544961285371</v>
      </c>
      <c r="U3968" s="1">
        <f>($O3968+$O3968*($Q3968+U$2-$C$1)/$C$1)/$C3968</f>
        <v>-4.6531167595383645</v>
      </c>
      <c r="V3968" s="1">
        <f>($O3968+$O3968*($Q3968+V$2-$C$1)/$C$1)/$C3968</f>
        <v>-4.6686790229481918</v>
      </c>
      <c r="AA3968"/>
      <c r="AB3968"/>
    </row>
    <row r="3969" spans="1:28" hidden="1" x14ac:dyDescent="0.2">
      <c r="A3969" t="s">
        <v>4064</v>
      </c>
      <c r="B3969" s="5">
        <v>4.07</v>
      </c>
      <c r="C3969" s="2">
        <v>4278901</v>
      </c>
      <c r="D3969" s="2">
        <v>-0.87</v>
      </c>
      <c r="E3969" t="s">
        <v>139</v>
      </c>
      <c r="F3969" s="2">
        <v>0.66</v>
      </c>
      <c r="G3969" s="1">
        <f>D3969/$C$3</f>
        <v>-8.748008194168778E-9</v>
      </c>
      <c r="H3969" s="1">
        <f>F3969/$C$3</f>
        <v>6.6364200093694191E-9</v>
      </c>
      <c r="I3969" s="1">
        <f>$B$3/G3969</f>
        <v>-757886807.24137938</v>
      </c>
      <c r="J3969" s="1">
        <f>$B$3/H3969</f>
        <v>999032609.54545438</v>
      </c>
      <c r="K3969" s="3">
        <v>152000000</v>
      </c>
      <c r="L3969" s="3">
        <v>92000000</v>
      </c>
      <c r="M3969" s="1">
        <f>(K3969-L3969)/C3969</f>
        <v>14.022292172686397</v>
      </c>
      <c r="N3969" s="1">
        <f>B3969/M3969</f>
        <v>0.29025211783333338</v>
      </c>
      <c r="O3969" s="3">
        <v>59000000</v>
      </c>
      <c r="P3969" s="1">
        <f>F3969/O3969*100</f>
        <v>1.1186440677966102E-6</v>
      </c>
      <c r="Q3969" s="1">
        <f>D3969/O3969*100</f>
        <v>-1.4745762711864407E-6</v>
      </c>
      <c r="R3969" s="1">
        <f>B3969/S3969</f>
        <v>-2001738.7429924547</v>
      </c>
      <c r="S3969" s="1">
        <f>($O3969+$O3969*($Q3969-$C$1)/$C$1)/$C3969</f>
        <v>-2.0332323657360223E-6</v>
      </c>
      <c r="T3969" s="1">
        <f>($O3969+$O3969*($Q3969+T$2-$C$1)/$C$1)/$C3969</f>
        <v>2.7577154273959592</v>
      </c>
      <c r="U3969" s="1">
        <f>($O3969+$O3969*($Q3969+U$2-$C$1)/$C$1)/$C3969</f>
        <v>1.3788566970817968</v>
      </c>
      <c r="V3969" s="1">
        <f>($O3969+$O3969*($Q3969+V$2-$C$1)/$C$1)/$C3969</f>
        <v>-2.0332323657360223E-6</v>
      </c>
      <c r="AA3969"/>
      <c r="AB3969"/>
    </row>
    <row r="3970" spans="1:28" hidden="1" x14ac:dyDescent="0.2">
      <c r="A3970" t="s">
        <v>4065</v>
      </c>
      <c r="B3970" s="5">
        <v>145.80000000000001</v>
      </c>
      <c r="C3970" s="2">
        <v>0</v>
      </c>
      <c r="D3970" s="2" t="s">
        <v>41</v>
      </c>
      <c r="E3970" t="s">
        <v>42</v>
      </c>
      <c r="F3970" s="2" t="s">
        <v>41</v>
      </c>
      <c r="G3970" s="1" t="e">
        <f>D3970/$C$3</f>
        <v>#VALUE!</v>
      </c>
      <c r="H3970" s="1" t="e">
        <f>F3970/$C$3</f>
        <v>#VALUE!</v>
      </c>
      <c r="I3970" s="1" t="e">
        <f>$B$3/G3970</f>
        <v>#VALUE!</v>
      </c>
      <c r="J3970" s="1" t="e">
        <f>$B$3/H3970</f>
        <v>#VALUE!</v>
      </c>
      <c r="K3970" s="2" t="s">
        <v>41</v>
      </c>
      <c r="L3970" s="2" t="s">
        <v>41</v>
      </c>
      <c r="M3970" s="1" t="e">
        <f>(K3970-L3970)/C3970</f>
        <v>#VALUE!</v>
      </c>
      <c r="N3970" s="1" t="e">
        <f>B3970/M3970</f>
        <v>#VALUE!</v>
      </c>
      <c r="O3970" s="2" t="s">
        <v>41</v>
      </c>
      <c r="P3970" s="1" t="e">
        <f>F3970/O3970*100</f>
        <v>#VALUE!</v>
      </c>
      <c r="Q3970" s="1" t="e">
        <f>D3970/O3970*100</f>
        <v>#VALUE!</v>
      </c>
      <c r="R3970" s="1" t="e">
        <f>B3970/S3970</f>
        <v>#VALUE!</v>
      </c>
      <c r="S3970" s="1" t="e">
        <f>($O3970+$O3970*($Q3970-$C$1)/$C$1)/$C3970</f>
        <v>#VALUE!</v>
      </c>
      <c r="T3970" s="1" t="e">
        <f>($O3970+$O3970*($Q3970+T$2-$C$1)/$C$1)/$C3970</f>
        <v>#VALUE!</v>
      </c>
      <c r="U3970" s="1" t="e">
        <f>($O3970+$O3970*($Q3970+U$2-$C$1)/$C$1)/$C3970</f>
        <v>#VALUE!</v>
      </c>
      <c r="V3970" s="1" t="e">
        <f>($O3970+$O3970*($Q3970+V$2-$C$1)/$C$1)/$C3970</f>
        <v>#VALUE!</v>
      </c>
      <c r="AA3970"/>
      <c r="AB3970"/>
    </row>
    <row r="3971" spans="1:28" hidden="1" x14ac:dyDescent="0.2">
      <c r="A3971" t="s">
        <v>4066</v>
      </c>
      <c r="B3971" s="5">
        <v>26.51</v>
      </c>
      <c r="C3971" s="2">
        <v>51800000</v>
      </c>
      <c r="D3971" s="2">
        <v>-657000000</v>
      </c>
      <c r="E3971" t="s">
        <v>76</v>
      </c>
      <c r="F3971" s="2">
        <v>-36000000</v>
      </c>
      <c r="G3971" s="1">
        <f>D3971/$C$3</f>
        <v>-6.6062544638722844</v>
      </c>
      <c r="H3971" s="1">
        <f>F3971/$C$3</f>
        <v>-0.36198654596560464</v>
      </c>
      <c r="I3971" s="1">
        <f>$B$3/G3971</f>
        <v>-1.0035944022831051</v>
      </c>
      <c r="J3971" s="1">
        <f>$B$3/H3971</f>
        <v>-18.315597841666666</v>
      </c>
      <c r="K3971" s="4">
        <v>6102000000</v>
      </c>
      <c r="L3971" s="4">
        <v>4434000000</v>
      </c>
      <c r="M3971" s="1">
        <f>(K3971-L3971)/C3971</f>
        <v>32.200772200772199</v>
      </c>
      <c r="N3971" s="1">
        <f>B3971/M3971</f>
        <v>0.82327218225419674</v>
      </c>
      <c r="O3971" s="4">
        <v>1051000000</v>
      </c>
      <c r="P3971" s="1">
        <f>F3971/O3971*100</f>
        <v>-3.425309229305423</v>
      </c>
      <c r="Q3971" s="1">
        <f>D3971/O3971*100</f>
        <v>-62.511893434823975</v>
      </c>
      <c r="R3971" s="1">
        <f>B3971/S3971</f>
        <v>-0.20901339421613396</v>
      </c>
      <c r="S3971" s="1">
        <f>($O3971+$O3971*($Q3971-$C$1)/$C$1)/$C3971</f>
        <v>-126.83397683397683</v>
      </c>
      <c r="T3971" s="1">
        <f>($O3971+$O3971*($Q3971+T$2-$C$1)/$C$1)/$C3971</f>
        <v>-122.77606177606178</v>
      </c>
      <c r="U3971" s="1">
        <f>($O3971+$O3971*($Q3971+U$2-$C$1)/$C$1)/$C3971</f>
        <v>-124.8050193050193</v>
      </c>
      <c r="V3971" s="1">
        <f>($O3971+$O3971*($Q3971+V$2-$C$1)/$C$1)/$C3971</f>
        <v>-126.83397683397683</v>
      </c>
      <c r="AA3971"/>
      <c r="AB3971"/>
    </row>
    <row r="3972" spans="1:28" hidden="1" x14ac:dyDescent="0.2">
      <c r="A3972" t="s">
        <v>4067</v>
      </c>
      <c r="B3972" s="5">
        <v>119.52</v>
      </c>
      <c r="C3972" s="2">
        <v>44634000</v>
      </c>
      <c r="D3972" s="2">
        <v>84000000</v>
      </c>
      <c r="E3972" t="s">
        <v>143</v>
      </c>
      <c r="F3972" s="2">
        <v>20000000</v>
      </c>
      <c r="G3972" s="1">
        <f>D3972/$C$3</f>
        <v>0.84463527391974413</v>
      </c>
      <c r="H3972" s="1">
        <f>F3972/$C$3</f>
        <v>0.20110363664755812</v>
      </c>
      <c r="I3972" s="1">
        <f>$B$3/G3972</f>
        <v>7.8495419321428574</v>
      </c>
      <c r="J3972" s="1">
        <f>$B$3/H3972</f>
        <v>32.968076115000002</v>
      </c>
      <c r="K3972" s="4">
        <v>1637000000</v>
      </c>
      <c r="L3972" s="3">
        <v>553000000</v>
      </c>
      <c r="M3972" s="1">
        <f>(K3972-L3972)/C3972</f>
        <v>24.286418425415601</v>
      </c>
      <c r="N3972" s="1">
        <f>B3972/M3972</f>
        <v>4.9212690774907752</v>
      </c>
      <c r="O3972" s="4">
        <v>1084000000</v>
      </c>
      <c r="P3972" s="1">
        <f>F3972/O3972*100</f>
        <v>1.8450184501845017</v>
      </c>
      <c r="Q3972" s="1">
        <f>D3972/O3972*100</f>
        <v>7.7490774907749085</v>
      </c>
      <c r="R3972" s="1">
        <f>B3972/S3972</f>
        <v>6.3507805714285697</v>
      </c>
      <c r="S3972" s="1">
        <f>($O3972+$O3972*($Q3972-$C$1)/$C$1)/$C3972</f>
        <v>18.819733835192906</v>
      </c>
      <c r="T3972" s="1">
        <f>($O3972+$O3972*($Q3972+T$2-$C$1)/$C$1)/$C3972</f>
        <v>23.677017520276024</v>
      </c>
      <c r="U3972" s="1">
        <f>($O3972+$O3972*($Q3972+U$2-$C$1)/$C$1)/$C3972</f>
        <v>21.248375677734462</v>
      </c>
      <c r="V3972" s="1">
        <f>($O3972+$O3972*($Q3972+V$2-$C$1)/$C$1)/$C3972</f>
        <v>18.819733835192906</v>
      </c>
      <c r="AA3972"/>
      <c r="AB3972"/>
    </row>
    <row r="3973" spans="1:28" hidden="1" x14ac:dyDescent="0.2">
      <c r="A3973" t="s">
        <v>4068</v>
      </c>
      <c r="B3973" s="5">
        <v>31.24</v>
      </c>
      <c r="C3973" s="2">
        <v>111521000</v>
      </c>
      <c r="D3973" s="2">
        <v>224000000</v>
      </c>
      <c r="E3973" t="s">
        <v>27</v>
      </c>
      <c r="F3973" s="2">
        <v>81000000</v>
      </c>
      <c r="G3973" s="1">
        <f>D3973/$C$3</f>
        <v>2.2523607304526512</v>
      </c>
      <c r="H3973" s="1">
        <f>F3973/$C$3</f>
        <v>0.81446972842261045</v>
      </c>
      <c r="I3973" s="1">
        <f>$B$3/G3973</f>
        <v>2.9435782245535713</v>
      </c>
      <c r="J3973" s="1">
        <f>$B$3/H3973</f>
        <v>8.1402657074074067</v>
      </c>
      <c r="K3973" s="4">
        <v>5074000000</v>
      </c>
      <c r="L3973" s="4">
        <v>4105000000</v>
      </c>
      <c r="M3973" s="1">
        <f>(K3973-L3973)/C3973</f>
        <v>8.6889464764483826</v>
      </c>
      <c r="N3973" s="1">
        <f>B3973/M3973</f>
        <v>3.5953725902992772</v>
      </c>
      <c r="O3973" s="3">
        <v>969000000</v>
      </c>
      <c r="P3973" s="1">
        <f>F3973/O3973*100</f>
        <v>8.3591331269349833</v>
      </c>
      <c r="Q3973" s="1">
        <f>D3973/O3973*100</f>
        <v>23.116615067079461</v>
      </c>
      <c r="R3973" s="1">
        <f>B3973/S3973</f>
        <v>1.5553196607142856</v>
      </c>
      <c r="S3973" s="1">
        <f>($O3973+$O3973*($Q3973-$C$1)/$C$1)/$C3973</f>
        <v>20.085903103451368</v>
      </c>
      <c r="T3973" s="1">
        <f>($O3973+$O3973*($Q3973+T$2-$C$1)/$C$1)/$C3973</f>
        <v>21.823692398741045</v>
      </c>
      <c r="U3973" s="1">
        <f>($O3973+$O3973*($Q3973+U$2-$C$1)/$C$1)/$C3973</f>
        <v>20.954797751096205</v>
      </c>
      <c r="V3973" s="1">
        <f>($O3973+$O3973*($Q3973+V$2-$C$1)/$C$1)/$C3973</f>
        <v>20.085903103451368</v>
      </c>
      <c r="AA3973"/>
      <c r="AB3973"/>
    </row>
    <row r="3974" spans="1:28" hidden="1" x14ac:dyDescent="0.2">
      <c r="A3974" t="s">
        <v>4069</v>
      </c>
      <c r="B3974" s="5">
        <v>36.619999999999997</v>
      </c>
      <c r="C3974" s="2">
        <v>7657000</v>
      </c>
      <c r="D3974" s="2">
        <v>15000000</v>
      </c>
      <c r="E3974" t="s">
        <v>27</v>
      </c>
      <c r="F3974" s="2">
        <v>15000000</v>
      </c>
      <c r="G3974" s="1">
        <f>D3974/$C$3</f>
        <v>0.15082772748566861</v>
      </c>
      <c r="H3974" s="1">
        <f>F3974/$C$3</f>
        <v>0.15082772748566861</v>
      </c>
      <c r="I3974" s="1">
        <f>$B$3/G3974</f>
        <v>43.957434819999996</v>
      </c>
      <c r="J3974" s="1">
        <f>$B$3/H3974</f>
        <v>43.957434819999996</v>
      </c>
      <c r="K3974" s="3">
        <v>182000000</v>
      </c>
      <c r="L3974" s="3">
        <v>24000000</v>
      </c>
      <c r="M3974" s="1">
        <f>(K3974-L3974)/C3974</f>
        <v>20.634713334203997</v>
      </c>
      <c r="N3974" s="1">
        <f>B3974/M3974</f>
        <v>1.7746793670886074</v>
      </c>
      <c r="O3974" s="3">
        <v>158000000</v>
      </c>
      <c r="P3974" s="1">
        <f>F3974/O3974*100</f>
        <v>9.4936708860759502</v>
      </c>
      <c r="Q3974" s="1">
        <f>D3974/O3974*100</f>
        <v>9.4936708860759502</v>
      </c>
      <c r="R3974" s="1">
        <f>B3974/S3974</f>
        <v>1.8693289333333334</v>
      </c>
      <c r="S3974" s="1">
        <f>($O3974+$O3974*($Q3974-$C$1)/$C$1)/$C3974</f>
        <v>19.589917722345564</v>
      </c>
      <c r="T3974" s="1">
        <f>($O3974+$O3974*($Q3974+T$2-$C$1)/$C$1)/$C3974</f>
        <v>23.716860389186365</v>
      </c>
      <c r="U3974" s="1">
        <f>($O3974+$O3974*($Q3974+U$2-$C$1)/$C$1)/$C3974</f>
        <v>21.653389055765967</v>
      </c>
      <c r="V3974" s="1">
        <f>($O3974+$O3974*($Q3974+V$2-$C$1)/$C$1)/$C3974</f>
        <v>19.589917722345564</v>
      </c>
      <c r="AA3974"/>
      <c r="AB3974"/>
    </row>
    <row r="3975" spans="1:28" hidden="1" x14ac:dyDescent="0.2">
      <c r="A3975" t="s">
        <v>4070</v>
      </c>
      <c r="B3975" s="5">
        <v>49.56</v>
      </c>
      <c r="C3975" s="2">
        <v>144512000</v>
      </c>
      <c r="D3975" s="2">
        <v>98000000</v>
      </c>
      <c r="E3975" t="s">
        <v>27</v>
      </c>
      <c r="F3975" s="2">
        <v>98000000</v>
      </c>
      <c r="G3975" s="1">
        <f>D3975/$C$3</f>
        <v>0.9854078195730348</v>
      </c>
      <c r="H3975" s="1">
        <f>F3975/$C$3</f>
        <v>0.9854078195730348</v>
      </c>
      <c r="I3975" s="1">
        <f>$B$3/G3975</f>
        <v>6.7281787989795925</v>
      </c>
      <c r="J3975" s="1">
        <f>$B$3/H3975</f>
        <v>6.7281787989795925</v>
      </c>
      <c r="K3975" s="3">
        <v>673000000</v>
      </c>
      <c r="L3975" s="3">
        <v>140000000</v>
      </c>
      <c r="M3975" s="1">
        <f>(K3975-L3975)/C3975</f>
        <v>3.6882750221434897</v>
      </c>
      <c r="N3975" s="1">
        <f>B3975/M3975</f>
        <v>13.437175834896811</v>
      </c>
      <c r="O3975" s="3">
        <v>532000000</v>
      </c>
      <c r="P3975" s="1">
        <f>F3975/O3975*100</f>
        <v>18.421052631578945</v>
      </c>
      <c r="Q3975" s="1">
        <f>D3975/O3975*100</f>
        <v>18.421052631578945</v>
      </c>
      <c r="R3975" s="1">
        <f>B3975/S3975</f>
        <v>7.3081782857142867</v>
      </c>
      <c r="S3975" s="1">
        <f>($O3975+$O3975*($Q3975-$C$1)/$C$1)/$C3975</f>
        <v>6.7814437555358715</v>
      </c>
      <c r="T3975" s="1">
        <f>($O3975+$O3975*($Q3975+T$2-$C$1)/$C$1)/$C3975</f>
        <v>7.517714791851196</v>
      </c>
      <c r="U3975" s="1">
        <f>($O3975+$O3975*($Q3975+U$2-$C$1)/$C$1)/$C3975</f>
        <v>7.1495792736935329</v>
      </c>
      <c r="V3975" s="1">
        <f>($O3975+$O3975*($Q3975+V$2-$C$1)/$C$1)/$C3975</f>
        <v>6.7814437555358715</v>
      </c>
      <c r="AA3975"/>
      <c r="AB3975"/>
    </row>
    <row r="3976" spans="1:28" hidden="1" x14ac:dyDescent="0.2">
      <c r="A3976" t="s">
        <v>4071</v>
      </c>
      <c r="B3976" s="5">
        <v>42.77</v>
      </c>
      <c r="C3976" s="2">
        <v>30764354</v>
      </c>
      <c r="D3976" s="2">
        <v>-38000000</v>
      </c>
      <c r="E3976" t="s">
        <v>27</v>
      </c>
      <c r="F3976" s="2">
        <v>-8000000</v>
      </c>
      <c r="G3976" s="1">
        <f>D3976/$C$3</f>
        <v>-0.38209690963036047</v>
      </c>
      <c r="H3976" s="1">
        <f>F3976/$C$3</f>
        <v>-8.0441454659023248E-2</v>
      </c>
      <c r="I3976" s="1">
        <f>$B$3/G3976</f>
        <v>-17.351619007894737</v>
      </c>
      <c r="J3976" s="1">
        <f>$B$3/H3976</f>
        <v>-82.420190287500006</v>
      </c>
      <c r="K3976" s="3">
        <v>139000000</v>
      </c>
      <c r="L3976" s="3">
        <v>61000000</v>
      </c>
      <c r="M3976" s="1">
        <f>(K3976-L3976)/C3976</f>
        <v>2.5354018485159804</v>
      </c>
      <c r="N3976" s="1">
        <f>B3976/M3976</f>
        <v>16.869120776666669</v>
      </c>
      <c r="O3976" s="3">
        <v>77000000</v>
      </c>
      <c r="P3976" s="1">
        <f>F3976/O3976*100</f>
        <v>-10.38961038961039</v>
      </c>
      <c r="Q3976" s="1">
        <f>D3976/O3976*100</f>
        <v>-49.350649350649348</v>
      </c>
      <c r="R3976" s="1">
        <f>B3976/S3976</f>
        <v>-3.462609001526316</v>
      </c>
      <c r="S3976" s="1">
        <f>($O3976+$O3976*($Q3976-$C$1)/$C$1)/$C3976</f>
        <v>-12.351957723539392</v>
      </c>
      <c r="T3976" s="1">
        <f>($O3976+$O3976*($Q3976+T$2-$C$1)/$C$1)/$C3976</f>
        <v>-11.851378384217007</v>
      </c>
      <c r="U3976" s="1">
        <f>($O3976+$O3976*($Q3976+U$2-$C$1)/$C$1)/$C3976</f>
        <v>-12.1016680538782</v>
      </c>
      <c r="V3976" s="1">
        <f>($O3976+$O3976*($Q3976+V$2-$C$1)/$C$1)/$C3976</f>
        <v>-12.351957723539392</v>
      </c>
      <c r="AA3976"/>
      <c r="AB3976"/>
    </row>
    <row r="3977" spans="1:28" hidden="1" x14ac:dyDescent="0.2">
      <c r="A3977" t="s">
        <v>4072</v>
      </c>
      <c r="B3977" s="5">
        <v>10.01</v>
      </c>
      <c r="C3977" s="2">
        <v>6792210</v>
      </c>
      <c r="D3977" s="2" t="s">
        <v>41</v>
      </c>
      <c r="E3977" t="s">
        <v>42</v>
      </c>
      <c r="F3977" s="2">
        <v>-0.01</v>
      </c>
      <c r="G3977" s="1" t="e">
        <f>D3977/$C$3</f>
        <v>#VALUE!</v>
      </c>
      <c r="H3977" s="1">
        <f>F3977/$C$3</f>
        <v>-1.0055181832377907E-10</v>
      </c>
      <c r="I3977" s="1" t="e">
        <f>$B$3/G3977</f>
        <v>#VALUE!</v>
      </c>
      <c r="J3977" s="1">
        <f>$B$3/H3977</f>
        <v>-65936152229.999992</v>
      </c>
      <c r="K3977" s="3">
        <v>252000000</v>
      </c>
      <c r="L3977" s="3">
        <v>9000000</v>
      </c>
      <c r="M3977" s="1">
        <f>(K3977-L3977)/C3977</f>
        <v>35.776279001974324</v>
      </c>
      <c r="N3977" s="1">
        <f>B3977/M3977</f>
        <v>0.27979432962962958</v>
      </c>
      <c r="O3977" s="3">
        <v>5000000</v>
      </c>
      <c r="P3977" s="1">
        <f>F3977/O3977*100</f>
        <v>-2.0000000000000002E-7</v>
      </c>
      <c r="Q3977" s="1" t="e">
        <f>D3977/O3977*100</f>
        <v>#VALUE!</v>
      </c>
      <c r="R3977" s="1" t="e">
        <f>B3977/S3977</f>
        <v>#VALUE!</v>
      </c>
      <c r="S3977" s="1" t="e">
        <f>($O3977+$O3977*($Q3977-$C$1)/$C$1)/$C3977</f>
        <v>#VALUE!</v>
      </c>
      <c r="T3977" s="1" t="e">
        <f>($O3977+$O3977*($Q3977+T$2-$C$1)/$C$1)/$C3977</f>
        <v>#VALUE!</v>
      </c>
      <c r="U3977" s="1" t="e">
        <f>($O3977+$O3977*($Q3977+U$2-$C$1)/$C$1)/$C3977</f>
        <v>#VALUE!</v>
      </c>
      <c r="V3977" s="1" t="e">
        <f>($O3977+$O3977*($Q3977+V$2-$C$1)/$C$1)/$C3977</f>
        <v>#VALUE!</v>
      </c>
      <c r="AA3977"/>
      <c r="AB3977"/>
    </row>
    <row r="3978" spans="1:28" hidden="1" x14ac:dyDescent="0.2">
      <c r="A3978" t="s">
        <v>4073</v>
      </c>
      <c r="B3978" s="5">
        <v>15.36</v>
      </c>
      <c r="C3978" s="2">
        <v>18246000</v>
      </c>
      <c r="D3978" s="2">
        <v>22000000</v>
      </c>
      <c r="E3978" t="s">
        <v>27</v>
      </c>
      <c r="F3978" s="2">
        <v>7000000</v>
      </c>
      <c r="G3978" s="1">
        <f>D3978/$C$3</f>
        <v>0.22121400031231395</v>
      </c>
      <c r="H3978" s="1">
        <f>F3978/$C$3</f>
        <v>7.0386272826645349E-2</v>
      </c>
      <c r="I3978" s="1">
        <f>$B$3/G3978</f>
        <v>29.970978286363636</v>
      </c>
      <c r="J3978" s="1">
        <f>$B$3/H3978</f>
        <v>94.194503185714282</v>
      </c>
      <c r="K3978" s="4">
        <v>2137000000</v>
      </c>
      <c r="L3978" s="4">
        <v>1906000000</v>
      </c>
      <c r="M3978" s="1">
        <f>(K3978-L3978)/C3978</f>
        <v>12.660309108845775</v>
      </c>
      <c r="N3978" s="1">
        <f>B3978/M3978</f>
        <v>1.2132405194805194</v>
      </c>
      <c r="O3978" s="3">
        <v>231000000</v>
      </c>
      <c r="P3978" s="1">
        <f>F3978/O3978*100</f>
        <v>3.0303030303030303</v>
      </c>
      <c r="Q3978" s="1">
        <f>D3978/O3978*100</f>
        <v>9.5238095238095237</v>
      </c>
      <c r="R3978" s="1">
        <f>B3978/S3978</f>
        <v>1.2739025454545454</v>
      </c>
      <c r="S3978" s="1">
        <f>($O3978+$O3978*($Q3978-$C$1)/$C$1)/$C3978</f>
        <v>12.057437246519784</v>
      </c>
      <c r="T3978" s="1">
        <f>($O3978+$O3978*($Q3978+T$2-$C$1)/$C$1)/$C3978</f>
        <v>14.589499068288941</v>
      </c>
      <c r="U3978" s="1">
        <f>($O3978+$O3978*($Q3978+U$2-$C$1)/$C$1)/$C3978</f>
        <v>13.323468157404363</v>
      </c>
      <c r="V3978" s="1">
        <f>($O3978+$O3978*($Q3978+V$2-$C$1)/$C$1)/$C3978</f>
        <v>12.057437246519784</v>
      </c>
      <c r="AA3978"/>
      <c r="AB3978"/>
    </row>
    <row r="3979" spans="1:28" hidden="1" x14ac:dyDescent="0.2">
      <c r="A3979" t="s">
        <v>4074</v>
      </c>
      <c r="B3979" s="5">
        <v>5.51</v>
      </c>
      <c r="C3979" s="2">
        <v>170386993</v>
      </c>
      <c r="D3979" s="2">
        <v>40000000</v>
      </c>
      <c r="E3979" t="s">
        <v>1437</v>
      </c>
      <c r="F3979" s="2">
        <v>40000000</v>
      </c>
      <c r="G3979" s="1">
        <f>D3979/$C$3</f>
        <v>0.40220727329511624</v>
      </c>
      <c r="H3979" s="1">
        <f>F3979/$C$3</f>
        <v>0.40220727329511624</v>
      </c>
      <c r="I3979" s="1">
        <f>$B$3/G3979</f>
        <v>16.484038057500001</v>
      </c>
      <c r="J3979" s="1">
        <f>$B$3/H3979</f>
        <v>16.484038057500001</v>
      </c>
      <c r="K3979" s="3">
        <v>499000000</v>
      </c>
      <c r="L3979" s="3">
        <v>86000000</v>
      </c>
      <c r="M3979" s="1">
        <f>(K3979-L3979)/C3979</f>
        <v>2.4238939412470293</v>
      </c>
      <c r="N3979" s="1">
        <f>B3979/M3979</f>
        <v>2.2732017710169492</v>
      </c>
      <c r="O3979" s="3">
        <v>347000000</v>
      </c>
      <c r="P3979" s="1">
        <f>F3979/O3979*100</f>
        <v>11.527377521613833</v>
      </c>
      <c r="Q3979" s="1">
        <f>D3979/O3979*100</f>
        <v>11.527377521613833</v>
      </c>
      <c r="R3979" s="1">
        <f>B3979/S3979</f>
        <v>2.3470808285749998</v>
      </c>
      <c r="S3979" s="1">
        <f>($O3979+$O3979*($Q3979-$C$1)/$C$1)/$C3979</f>
        <v>2.3475970375273891</v>
      </c>
      <c r="T3979" s="1">
        <f>($O3979+$O3979*($Q3979+T$2-$C$1)/$C$1)/$C3979</f>
        <v>2.754905123538391</v>
      </c>
      <c r="U3979" s="1">
        <f>($O3979+$O3979*($Q3979+U$2-$C$1)/$C$1)/$C3979</f>
        <v>2.5512510805328903</v>
      </c>
      <c r="V3979" s="1">
        <f>($O3979+$O3979*($Q3979+V$2-$C$1)/$C$1)/$C3979</f>
        <v>2.3475970375273891</v>
      </c>
      <c r="AA3979"/>
      <c r="AB3979"/>
    </row>
    <row r="3980" spans="1:28" hidden="1" x14ac:dyDescent="0.2">
      <c r="A3980" t="s">
        <v>3947</v>
      </c>
      <c r="B3980" s="5">
        <v>23.49</v>
      </c>
      <c r="C3980" s="2">
        <v>345956043</v>
      </c>
      <c r="D3980" s="2">
        <v>916000000</v>
      </c>
      <c r="E3980" t="s">
        <v>27</v>
      </c>
      <c r="F3980" s="2">
        <v>233000000</v>
      </c>
      <c r="G3980" s="1">
        <f>D3980/$C$3</f>
        <v>9.2105465584581623</v>
      </c>
      <c r="H3980" s="1">
        <f>F3980/$C$3</f>
        <v>2.3428573669440524</v>
      </c>
      <c r="I3980" s="1">
        <f>$B$3/G3980</f>
        <v>0.7198269894104804</v>
      </c>
      <c r="J3980" s="1">
        <f>$B$3/H3980</f>
        <v>2.8298777781115878</v>
      </c>
      <c r="K3980" s="2">
        <v>47279000000</v>
      </c>
      <c r="L3980" s="2">
        <v>39934000000</v>
      </c>
      <c r="M3980" s="1">
        <f>(K3980-L3980)/C3980</f>
        <v>21.231020959503805</v>
      </c>
      <c r="N3980" s="1">
        <f>B3980/M3980</f>
        <v>1.1063999251286589</v>
      </c>
      <c r="O3980" s="2">
        <v>7345000000</v>
      </c>
      <c r="P3980" s="1">
        <f>F3980/O3980*100</f>
        <v>3.1722260040844117</v>
      </c>
      <c r="Q3980" s="1">
        <f>D3980/O3980*100</f>
        <v>12.471068754254595</v>
      </c>
      <c r="R3980" s="1">
        <f>B3980/S3980</f>
        <v>0.88717330240938852</v>
      </c>
      <c r="S3980" s="1">
        <f>($O3980+$O3980*($Q3980-$C$1)/$C$1)/$C3980</f>
        <v>26.477352210899234</v>
      </c>
      <c r="T3980" s="1">
        <f>($O3980+$O3980*($Q3980+T$2-$C$1)/$C$1)/$C3980</f>
        <v>30.723556402799993</v>
      </c>
      <c r="U3980" s="1">
        <f>($O3980+$O3980*($Q3980+U$2-$C$1)/$C$1)/$C3980</f>
        <v>28.600454306849613</v>
      </c>
      <c r="V3980" s="1">
        <f>($O3980+$O3980*($Q3980+V$2-$C$1)/$C$1)/$C3980</f>
        <v>26.477352210899234</v>
      </c>
      <c r="AA3980"/>
      <c r="AB3980"/>
    </row>
    <row r="3981" spans="1:28" hidden="1" x14ac:dyDescent="0.2">
      <c r="A3981" t="s">
        <v>4076</v>
      </c>
      <c r="B3981" s="5">
        <v>6.86</v>
      </c>
      <c r="C3981" s="2">
        <v>70910735</v>
      </c>
      <c r="D3981" s="2">
        <v>-6000000</v>
      </c>
      <c r="E3981" t="s">
        <v>27</v>
      </c>
      <c r="F3981" s="2">
        <v>-6000000</v>
      </c>
      <c r="G3981" s="1">
        <f>D3981/$C$3</f>
        <v>-6.0331090994267443E-2</v>
      </c>
      <c r="H3981" s="1">
        <f>F3981/$C$3</f>
        <v>-6.0331090994267443E-2</v>
      </c>
      <c r="I3981" s="1">
        <f>$B$3/G3981</f>
        <v>-109.89358704999999</v>
      </c>
      <c r="J3981" s="1">
        <f>$B$3/H3981</f>
        <v>-109.89358704999999</v>
      </c>
      <c r="K3981" s="3">
        <v>81000000</v>
      </c>
      <c r="L3981" s="3">
        <v>1.46</v>
      </c>
      <c r="M3981" s="1">
        <f>(K3981-L3981)/C3981</f>
        <v>1.1422811869035063</v>
      </c>
      <c r="N3981" s="1">
        <f>B3981/M3981</f>
        <v>6.0055265539267744</v>
      </c>
      <c r="O3981" s="3">
        <v>80000000</v>
      </c>
      <c r="P3981" s="1">
        <f>F3981/O3981*100</f>
        <v>-7.5</v>
      </c>
      <c r="Q3981" s="1">
        <f>D3981/O3981*100</f>
        <v>-7.5</v>
      </c>
      <c r="R3981" s="1">
        <f>B3981/S3981</f>
        <v>-8.1074607016666675</v>
      </c>
      <c r="S3981" s="1">
        <f>($O3981+$O3981*($Q3981-$C$1)/$C$1)/$C3981</f>
        <v>-0.84613422777242397</v>
      </c>
      <c r="T3981" s="1">
        <f>($O3981+$O3981*($Q3981+T$2-$C$1)/$C$1)/$C3981</f>
        <v>-0.62049843369977764</v>
      </c>
      <c r="U3981" s="1">
        <f>($O3981+$O3981*($Q3981+U$2-$C$1)/$C$1)/$C3981</f>
        <v>-0.73331633073610081</v>
      </c>
      <c r="V3981" s="1">
        <f>($O3981+$O3981*($Q3981+V$2-$C$1)/$C$1)/$C3981</f>
        <v>-0.84613422777242397</v>
      </c>
      <c r="AA3981"/>
      <c r="AB3981"/>
    </row>
    <row r="3982" spans="1:28" hidden="1" x14ac:dyDescent="0.2">
      <c r="A3982" t="s">
        <v>4077</v>
      </c>
      <c r="B3982" s="5">
        <v>12.31</v>
      </c>
      <c r="C3982" s="2">
        <v>8872571</v>
      </c>
      <c r="D3982" s="2">
        <v>10000000</v>
      </c>
      <c r="E3982" t="s">
        <v>27</v>
      </c>
      <c r="F3982" s="2">
        <v>3000000</v>
      </c>
      <c r="G3982" s="1">
        <f>D3982/$C$3</f>
        <v>0.10055181832377906</v>
      </c>
      <c r="H3982" s="1">
        <f>F3982/$C$3</f>
        <v>3.0165545497133722E-2</v>
      </c>
      <c r="I3982" s="1">
        <f>$B$3/G3982</f>
        <v>65.936152230000005</v>
      </c>
      <c r="J3982" s="1">
        <f>$B$3/H3982</f>
        <v>219.78717409999999</v>
      </c>
      <c r="K3982" s="3">
        <v>203000000</v>
      </c>
      <c r="L3982" s="3">
        <v>108000000</v>
      </c>
      <c r="M3982" s="1">
        <f>(K3982-L3982)/C3982</f>
        <v>10.707155795090284</v>
      </c>
      <c r="N3982" s="1">
        <f>B3982/M3982</f>
        <v>1.1496984106315791</v>
      </c>
      <c r="O3982" s="3">
        <v>63000000</v>
      </c>
      <c r="P3982" s="1">
        <f>F3982/O3982*100</f>
        <v>4.7619047619047619</v>
      </c>
      <c r="Q3982" s="1">
        <f>D3982/O3982*100</f>
        <v>15.873015873015872</v>
      </c>
      <c r="R3982" s="1">
        <f>B3982/S3982</f>
        <v>1.0922134901</v>
      </c>
      <c r="S3982" s="1">
        <f>($O3982+$O3982*($Q3982-$C$1)/$C$1)/$C3982</f>
        <v>11.270690310621353</v>
      </c>
      <c r="T3982" s="1">
        <f>($O3982+$O3982*($Q3982+T$2-$C$1)/$C$1)/$C3982</f>
        <v>12.690797289759642</v>
      </c>
      <c r="U3982" s="1">
        <f>($O3982+$O3982*($Q3982+U$2-$C$1)/$C$1)/$C3982</f>
        <v>11.980743800190497</v>
      </c>
      <c r="V3982" s="1">
        <f>($O3982+$O3982*($Q3982+V$2-$C$1)/$C$1)/$C3982</f>
        <v>11.270690310621353</v>
      </c>
      <c r="AA3982"/>
      <c r="AB3982"/>
    </row>
    <row r="3983" spans="1:28" hidden="1" x14ac:dyDescent="0.2">
      <c r="A3983" t="s">
        <v>4078</v>
      </c>
      <c r="B3983" s="5">
        <v>0.5</v>
      </c>
      <c r="C3983" s="2">
        <v>16073087</v>
      </c>
      <c r="D3983" s="2">
        <v>-7000000</v>
      </c>
      <c r="E3983" t="s">
        <v>30</v>
      </c>
      <c r="F3983" s="2">
        <v>-2000000</v>
      </c>
      <c r="G3983" s="1">
        <f>D3983/$C$3</f>
        <v>-7.0386272826645349E-2</v>
      </c>
      <c r="H3983" s="1">
        <f>F3983/$C$3</f>
        <v>-2.0110363664755812E-2</v>
      </c>
      <c r="I3983" s="1">
        <f>$B$3/G3983</f>
        <v>-94.194503185714282</v>
      </c>
      <c r="J3983" s="1">
        <f>$B$3/H3983</f>
        <v>-329.68076115000002</v>
      </c>
      <c r="K3983" s="3">
        <v>19000000</v>
      </c>
      <c r="L3983" s="3">
        <v>5000000</v>
      </c>
      <c r="M3983" s="1">
        <f>(K3983-L3983)/C3983</f>
        <v>0.87102122946264149</v>
      </c>
      <c r="N3983" s="1">
        <f>B3983/M3983</f>
        <v>0.57403882142857143</v>
      </c>
      <c r="O3983" s="3">
        <v>19000000</v>
      </c>
      <c r="P3983" s="1">
        <f>F3983/O3983*100</f>
        <v>-10.526315789473683</v>
      </c>
      <c r="Q3983" s="1">
        <f>D3983/O3983*100</f>
        <v>-36.84210526315789</v>
      </c>
      <c r="R3983" s="1">
        <f>B3983/S3983</f>
        <v>-0.11480776428571432</v>
      </c>
      <c r="S3983" s="1">
        <f>($O3983+$O3983*($Q3983-$C$1)/$C$1)/$C3983</f>
        <v>-4.3551061473132062</v>
      </c>
      <c r="T3983" s="1">
        <f>($O3983+$O3983*($Q3983+T$2-$C$1)/$C$1)/$C3983</f>
        <v>-4.1186860993162036</v>
      </c>
      <c r="U3983" s="1">
        <f>($O3983+$O3983*($Q3983+U$2-$C$1)/$C$1)/$C3983</f>
        <v>-4.2368961233147049</v>
      </c>
      <c r="V3983" s="1">
        <f>($O3983+$O3983*($Q3983+V$2-$C$1)/$C$1)/$C3983</f>
        <v>-4.3551061473132062</v>
      </c>
      <c r="AA3983"/>
      <c r="AB3983"/>
    </row>
    <row r="3984" spans="1:28" hidden="1" x14ac:dyDescent="0.2">
      <c r="A3984" t="s">
        <v>4079</v>
      </c>
      <c r="B3984" s="5">
        <v>3.1</v>
      </c>
      <c r="C3984" s="2">
        <v>4500755</v>
      </c>
      <c r="D3984" s="2">
        <v>0.26</v>
      </c>
      <c r="E3984" t="s">
        <v>27</v>
      </c>
      <c r="F3984" s="2">
        <v>8000000</v>
      </c>
      <c r="G3984" s="1">
        <f>D3984/$C$3</f>
        <v>2.6143472764182559E-9</v>
      </c>
      <c r="H3984" s="1">
        <f>F3984/$C$3</f>
        <v>8.0441454659023248E-2</v>
      </c>
      <c r="I3984" s="1">
        <f>$B$3/G3984</f>
        <v>2536005855</v>
      </c>
      <c r="J3984" s="1">
        <f>$B$3/H3984</f>
        <v>82.420190287500006</v>
      </c>
      <c r="K3984" s="3">
        <v>22000000</v>
      </c>
      <c r="L3984" s="3">
        <v>10000000</v>
      </c>
      <c r="M3984" s="1">
        <f>(K3984-L3984)/C3984</f>
        <v>2.6662193343116876</v>
      </c>
      <c r="N3984" s="1">
        <f>B3984/M3984</f>
        <v>1.1626950416666668</v>
      </c>
      <c r="O3984" s="3">
        <v>12000000</v>
      </c>
      <c r="P3984" s="1">
        <f>F3984/O3984*100</f>
        <v>66.666666666666657</v>
      </c>
      <c r="Q3984" s="1">
        <f>D3984/O3984*100</f>
        <v>2.166666666666667E-6</v>
      </c>
      <c r="R3984" s="1">
        <f>B3984/S3984</f>
        <v>5366284.8084611911</v>
      </c>
      <c r="S3984" s="1">
        <f>($O3984+$O3984*($Q3984-$C$1)/$C$1)/$C3984</f>
        <v>5.7768085568476197E-7</v>
      </c>
      <c r="T3984" s="1">
        <f>($O3984+$O3984*($Q3984+T$2-$C$1)/$C$1)/$C3984</f>
        <v>0.5332444445431932</v>
      </c>
      <c r="U3984" s="1">
        <f>($O3984+$O3984*($Q3984+U$2-$C$1)/$C$1)/$C3984</f>
        <v>0.26662251111202445</v>
      </c>
      <c r="V3984" s="1">
        <f>($O3984+$O3984*($Q3984+V$2-$C$1)/$C$1)/$C3984</f>
        <v>5.7768085568476197E-7</v>
      </c>
      <c r="AA3984"/>
      <c r="AB3984"/>
    </row>
    <row r="3985" spans="1:29" hidden="1" x14ac:dyDescent="0.2">
      <c r="A3985" t="s">
        <v>4080</v>
      </c>
      <c r="B3985" s="5">
        <v>84.46</v>
      </c>
      <c r="C3985" s="2">
        <v>44814000</v>
      </c>
      <c r="D3985" s="2">
        <v>127000000</v>
      </c>
      <c r="E3985" t="s">
        <v>27</v>
      </c>
      <c r="F3985" s="2">
        <v>44000000</v>
      </c>
      <c r="G3985" s="1">
        <f>D3985/$C$3</f>
        <v>1.2770080927119942</v>
      </c>
      <c r="H3985" s="1">
        <f>F3985/$C$3</f>
        <v>0.44242800062462789</v>
      </c>
      <c r="I3985" s="1">
        <f>$B$3/G3985</f>
        <v>5.1918230102362202</v>
      </c>
      <c r="J3985" s="1">
        <f>$B$3/H3985</f>
        <v>14.985489143181818</v>
      </c>
      <c r="K3985" s="4">
        <v>1086000000</v>
      </c>
      <c r="L3985" s="3">
        <v>209000000</v>
      </c>
      <c r="M3985" s="1">
        <f>(K3985-L3985)/C3985</f>
        <v>19.569777301736064</v>
      </c>
      <c r="N3985" s="1">
        <f>B3985/M3985</f>
        <v>4.3158385860889394</v>
      </c>
      <c r="O3985" s="3">
        <v>877000000</v>
      </c>
      <c r="P3985" s="1">
        <f>F3985/O3985*100</f>
        <v>5.0171037628278219</v>
      </c>
      <c r="Q3985" s="1">
        <f>D3985/O3985*100</f>
        <v>14.481185860889395</v>
      </c>
      <c r="R3985" s="1">
        <f>B3985/S3985</f>
        <v>2.9803074330708657</v>
      </c>
      <c r="S3985" s="1">
        <f>($O3985+$O3985*($Q3985-$C$1)/$C$1)/$C3985</f>
        <v>28.339358236265454</v>
      </c>
      <c r="T3985" s="1">
        <f>($O3985+$O3985*($Q3985+T$2-$C$1)/$C$1)/$C3985</f>
        <v>32.253313696612665</v>
      </c>
      <c r="U3985" s="1">
        <f>($O3985+$O3985*($Q3985+U$2-$C$1)/$C$1)/$C3985</f>
        <v>30.296335966439059</v>
      </c>
      <c r="V3985" s="1">
        <f>($O3985+$O3985*($Q3985+V$2-$C$1)/$C$1)/$C3985</f>
        <v>28.339358236265454</v>
      </c>
      <c r="AA3985"/>
      <c r="AB3985"/>
    </row>
    <row r="3986" spans="1:29" hidden="1" x14ac:dyDescent="0.2">
      <c r="A3986" t="s">
        <v>4081</v>
      </c>
      <c r="B3986" s="5">
        <v>25.03</v>
      </c>
      <c r="C3986" s="2">
        <v>96608473</v>
      </c>
      <c r="D3986" s="2">
        <v>216000000</v>
      </c>
      <c r="E3986" t="s">
        <v>27</v>
      </c>
      <c r="F3986" s="2">
        <v>82000000</v>
      </c>
      <c r="G3986" s="1">
        <f>D3986/$C$3</f>
        <v>2.1719192757936279</v>
      </c>
      <c r="H3986" s="1">
        <f>F3986/$C$3</f>
        <v>0.82452491025498831</v>
      </c>
      <c r="I3986" s="1">
        <f>$B$3/G3986</f>
        <v>3.0525996402777777</v>
      </c>
      <c r="J3986" s="1">
        <f>$B$3/H3986</f>
        <v>8.040994174390244</v>
      </c>
      <c r="K3986" s="4">
        <v>17759000000</v>
      </c>
      <c r="L3986" s="4">
        <v>15211000000</v>
      </c>
      <c r="M3986" s="1">
        <f>(K3986-L3986)/C3986</f>
        <v>26.374498228535295</v>
      </c>
      <c r="N3986" s="1">
        <f>B3986/M3986</f>
        <v>0.94902279403061229</v>
      </c>
      <c r="O3986" s="4">
        <v>2547000000</v>
      </c>
      <c r="P3986" s="1">
        <f>F3986/O3986*100</f>
        <v>3.2194738908519831</v>
      </c>
      <c r="Q3986" s="1">
        <f>D3986/O3986*100</f>
        <v>8.4805653710247348</v>
      </c>
      <c r="R3986" s="1">
        <f>B3986/S3986</f>
        <v>1.1194954070324075</v>
      </c>
      <c r="S3986" s="1">
        <f>($O3986+$O3986*($Q3986-$C$1)/$C$1)/$C3986</f>
        <v>22.358287352290517</v>
      </c>
      <c r="T3986" s="1">
        <f>($O3986+$O3986*($Q3986+T$2-$C$1)/$C$1)/$C3986</f>
        <v>27.631116786205698</v>
      </c>
      <c r="U3986" s="1">
        <f>($O3986+$O3986*($Q3986+U$2-$C$1)/$C$1)/$C3986</f>
        <v>24.99470206924811</v>
      </c>
      <c r="V3986" s="1">
        <f>($O3986+$O3986*($Q3986+V$2-$C$1)/$C$1)/$C3986</f>
        <v>22.358287352290517</v>
      </c>
      <c r="AA3986"/>
      <c r="AB3986"/>
    </row>
    <row r="3987" spans="1:29" hidden="1" x14ac:dyDescent="0.2">
      <c r="A3987" t="s">
        <v>4082</v>
      </c>
      <c r="B3987" s="5">
        <v>144.82</v>
      </c>
      <c r="C3987" s="2">
        <v>308021543</v>
      </c>
      <c r="D3987" s="2">
        <v>2440000000</v>
      </c>
      <c r="E3987" t="s">
        <v>27</v>
      </c>
      <c r="F3987" s="2">
        <v>545000000</v>
      </c>
      <c r="G3987" s="1">
        <f>D3987/$C$3</f>
        <v>24.534643671002094</v>
      </c>
      <c r="H3987" s="1">
        <f>F3987/$C$3</f>
        <v>5.4800740986459591</v>
      </c>
      <c r="I3987" s="1">
        <f>$B$3/G3987</f>
        <v>0.27023013209016389</v>
      </c>
      <c r="J3987" s="1">
        <f>$B$3/H3987</f>
        <v>1.2098376555963304</v>
      </c>
      <c r="K3987" s="4">
        <v>33844000000</v>
      </c>
      <c r="L3987" s="4">
        <v>30537000000</v>
      </c>
      <c r="M3987" s="1">
        <f>(K3987-L3987)/C3987</f>
        <v>10.736262041255991</v>
      </c>
      <c r="N3987" s="1">
        <f>B3987/M3987</f>
        <v>13.488865998566677</v>
      </c>
      <c r="O3987" s="4">
        <v>2673000000</v>
      </c>
      <c r="P3987" s="1">
        <f>F3987/O3987*100</f>
        <v>20.3890759446315</v>
      </c>
      <c r="Q3987" s="1">
        <f>D3987/O3987*100</f>
        <v>91.283202394313506</v>
      </c>
      <c r="R3987" s="1">
        <f>B3987/S3987</f>
        <v>1.8281836007073768</v>
      </c>
      <c r="S3987" s="1">
        <f>($O3987+$O3987*($Q3987-$C$1)/$C$1)/$C3987</f>
        <v>79.215238526352039</v>
      </c>
      <c r="T3987" s="1">
        <f>($O3987+$O3987*($Q3987+T$2-$C$1)/$C$1)/$C3987</f>
        <v>80.950831416359733</v>
      </c>
      <c r="U3987" s="1">
        <f>($O3987+$O3987*($Q3987+U$2-$C$1)/$C$1)/$C3987</f>
        <v>80.083034971355886</v>
      </c>
      <c r="V3987" s="1">
        <f>($O3987+$O3987*($Q3987+V$2-$C$1)/$C$1)/$C3987</f>
        <v>79.215238526352039</v>
      </c>
      <c r="AA3987"/>
      <c r="AB3987"/>
    </row>
    <row r="3988" spans="1:29" hidden="1" x14ac:dyDescent="0.2">
      <c r="A3988" t="s">
        <v>4083</v>
      </c>
      <c r="B3988" s="5">
        <v>39.799999999999997</v>
      </c>
      <c r="C3988" s="2">
        <v>72375000</v>
      </c>
      <c r="D3988" s="2">
        <v>126000000</v>
      </c>
      <c r="E3988" t="s">
        <v>27</v>
      </c>
      <c r="F3988" s="2">
        <v>126000000</v>
      </c>
      <c r="G3988" s="1">
        <f>D3988/$C$3</f>
        <v>1.2669529108796163</v>
      </c>
      <c r="H3988" s="1">
        <f>F3988/$C$3</f>
        <v>1.2669529108796163</v>
      </c>
      <c r="I3988" s="1">
        <f>$B$3/G3988</f>
        <v>5.233027954761905</v>
      </c>
      <c r="J3988" s="1">
        <f>$B$3/H3988</f>
        <v>5.233027954761905</v>
      </c>
      <c r="K3988" s="4">
        <v>5886000000</v>
      </c>
      <c r="L3988" s="4">
        <v>2123000000</v>
      </c>
      <c r="M3988" s="1">
        <f>(K3988-L3988)/C3988</f>
        <v>51.99309153713299</v>
      </c>
      <c r="N3988" s="1">
        <f>B3988/M3988</f>
        <v>0.76548631411108148</v>
      </c>
      <c r="O3988" s="4">
        <v>2718000000</v>
      </c>
      <c r="P3988" s="1">
        <f>F3988/O3988*100</f>
        <v>4.6357615894039732</v>
      </c>
      <c r="Q3988" s="1">
        <f>D3988/O3988*100</f>
        <v>4.6357615894039732</v>
      </c>
      <c r="R3988" s="1">
        <f>B3988/S3988</f>
        <v>2.2861309523809519</v>
      </c>
      <c r="S3988" s="1">
        <f>($O3988+$O3988*($Q3988-$C$1)/$C$1)/$C3988</f>
        <v>17.409326424870468</v>
      </c>
      <c r="T3988" s="1">
        <f>($O3988+$O3988*($Q3988+T$2-$C$1)/$C$1)/$C3988</f>
        <v>24.920207253886009</v>
      </c>
      <c r="U3988" s="1">
        <f>($O3988+$O3988*($Q3988+U$2-$C$1)/$C$1)/$C3988</f>
        <v>21.164766839378238</v>
      </c>
      <c r="V3988" s="1">
        <f>($O3988+$O3988*($Q3988+V$2-$C$1)/$C$1)/$C3988</f>
        <v>17.409326424870468</v>
      </c>
      <c r="AA3988"/>
      <c r="AB3988"/>
    </row>
    <row r="3989" spans="1:29" s="9" customFormat="1" hidden="1" x14ac:dyDescent="0.2">
      <c r="A3989" s="9" t="s">
        <v>4406</v>
      </c>
      <c r="B3989" s="10">
        <v>53.15</v>
      </c>
      <c r="C3989" s="11">
        <v>50301603</v>
      </c>
      <c r="D3989" s="11">
        <v>301000000</v>
      </c>
      <c r="E3989" s="9" t="s">
        <v>27</v>
      </c>
      <c r="F3989" s="11">
        <v>88000000</v>
      </c>
      <c r="G3989" s="12">
        <f>D3989/$C$3</f>
        <v>3.0266097315457499</v>
      </c>
      <c r="H3989" s="12">
        <f>F3989/$C$3</f>
        <v>0.88485600124925579</v>
      </c>
      <c r="I3989" s="12">
        <f>$B$3/G3989</f>
        <v>2.1905698415282391</v>
      </c>
      <c r="J3989" s="12">
        <f>$B$3/H3989</f>
        <v>7.4927445715909089</v>
      </c>
      <c r="K3989" s="11">
        <v>33526000000</v>
      </c>
      <c r="L3989" s="11">
        <v>30769000000</v>
      </c>
      <c r="M3989" s="12">
        <f>(K3989-L3989)/C3989</f>
        <v>54.809386492116367</v>
      </c>
      <c r="N3989" s="12">
        <f>B3989/M3989</f>
        <v>0.96972441039173007</v>
      </c>
      <c r="O3989" s="11">
        <v>2757000000</v>
      </c>
      <c r="P3989" s="12">
        <f>F3989/O3989*100</f>
        <v>3.191875226695684</v>
      </c>
      <c r="Q3989" s="12">
        <f>D3989/O3989*100</f>
        <v>10.917664127675009</v>
      </c>
      <c r="R3989" s="12">
        <f>B3989/S3989</f>
        <v>0.88821601310631226</v>
      </c>
      <c r="S3989" s="12">
        <f>($O3989+$O3989*($Q3989-$C$1)/$C$1)/$C3989</f>
        <v>59.839047276485402</v>
      </c>
      <c r="T3989" s="12">
        <f>($O3989+$O3989*($Q3989+T$2-$C$1)/$C$1)/$C3989</f>
        <v>70.800924574908677</v>
      </c>
      <c r="U3989" s="12">
        <f>($O3989+$O3989*($Q3989+U$2-$C$1)/$C$1)/$C3989</f>
        <v>65.31998592569704</v>
      </c>
      <c r="V3989" s="12">
        <f>($O3989+$O3989*($Q3989+V$2-$C$1)/$C$1)/$C3989</f>
        <v>59.839047276485402</v>
      </c>
      <c r="W3989" s="12"/>
      <c r="X3989" s="12"/>
      <c r="Y3989" s="12"/>
      <c r="Z3989" s="12"/>
      <c r="AC3989" s="9" t="s">
        <v>5065</v>
      </c>
    </row>
    <row r="3990" spans="1:29" hidden="1" x14ac:dyDescent="0.2">
      <c r="A3990" t="s">
        <v>4085</v>
      </c>
      <c r="B3990" s="5">
        <v>33.71</v>
      </c>
      <c r="C3990" s="2">
        <v>18306998</v>
      </c>
      <c r="D3990" s="2">
        <v>9000000</v>
      </c>
      <c r="E3990" t="s">
        <v>49</v>
      </c>
      <c r="F3990" s="2">
        <v>2000000</v>
      </c>
      <c r="G3990" s="1">
        <f>D3990/$C$3</f>
        <v>9.0496636491401161E-2</v>
      </c>
      <c r="H3990" s="1">
        <f>F3990/$C$3</f>
        <v>2.0110363664755812E-2</v>
      </c>
      <c r="I3990" s="1">
        <f>$B$3/G3990</f>
        <v>73.262391366666662</v>
      </c>
      <c r="J3990" s="1">
        <f>$B$3/H3990</f>
        <v>329.68076115000002</v>
      </c>
      <c r="K3990" s="3">
        <v>48000000</v>
      </c>
      <c r="L3990" s="3">
        <v>9000000</v>
      </c>
      <c r="M3990" s="1">
        <f>(K3990-L3990)/C3990</f>
        <v>2.1303328923726328</v>
      </c>
      <c r="N3990" s="1">
        <f>B3990/M3990</f>
        <v>15.823818014871794</v>
      </c>
      <c r="O3990" s="3">
        <v>39000000</v>
      </c>
      <c r="P3990" s="1">
        <f>F3990/O3990*100</f>
        <v>5.1282051282051277</v>
      </c>
      <c r="Q3990" s="1">
        <f>D3990/O3990*100</f>
        <v>23.076923076923077</v>
      </c>
      <c r="R3990" s="1">
        <f>B3990/S3990</f>
        <v>6.8569878064444447</v>
      </c>
      <c r="S3990" s="1">
        <f>($O3990+$O3990*($Q3990-$C$1)/$C$1)/$C3990</f>
        <v>4.9161528285522289</v>
      </c>
      <c r="T3990" s="1">
        <f>($O3990+$O3990*($Q3990+T$2-$C$1)/$C$1)/$C3990</f>
        <v>5.3422194070267555</v>
      </c>
      <c r="U3990" s="1">
        <f>($O3990+$O3990*($Q3990+U$2-$C$1)/$C$1)/$C3990</f>
        <v>5.1291861177894926</v>
      </c>
      <c r="V3990" s="1">
        <f>($O3990+$O3990*($Q3990+V$2-$C$1)/$C$1)/$C3990</f>
        <v>4.9161528285522289</v>
      </c>
      <c r="AA3990"/>
      <c r="AB3990"/>
    </row>
    <row r="3991" spans="1:29" hidden="1" x14ac:dyDescent="0.2">
      <c r="A3991" t="s">
        <v>4086</v>
      </c>
      <c r="B3991" s="5">
        <v>27.73</v>
      </c>
      <c r="C3991" s="2">
        <v>10814176600</v>
      </c>
      <c r="D3991" s="2">
        <v>772000000</v>
      </c>
      <c r="E3991" t="s">
        <v>27</v>
      </c>
      <c r="F3991" s="2">
        <v>772000000</v>
      </c>
      <c r="G3991" s="1">
        <f>D3991/$C$3</f>
        <v>7.7626003745957437</v>
      </c>
      <c r="H3991" s="1">
        <f>F3991/$C$3</f>
        <v>7.7626003745957437</v>
      </c>
      <c r="I3991" s="1">
        <f>$B$3/G3991</f>
        <v>0.85409523613989635</v>
      </c>
      <c r="J3991" s="1">
        <f>$B$3/H3991</f>
        <v>0.85409523613989635</v>
      </c>
      <c r="K3991" s="4">
        <v>44386000000</v>
      </c>
      <c r="L3991" s="4">
        <v>13923000000</v>
      </c>
      <c r="M3991" s="1">
        <f>(K3991-L3991)/C3991</f>
        <v>2.8169504833128025</v>
      </c>
      <c r="N3991" s="1">
        <f>B3991/M3991</f>
        <v>9.8439785023799367</v>
      </c>
      <c r="O3991" s="4">
        <v>30346000000</v>
      </c>
      <c r="P3991" s="1">
        <f>F3991/O3991*100</f>
        <v>2.5439926184670139</v>
      </c>
      <c r="Q3991" s="1">
        <f>D3991/O3991*100</f>
        <v>2.5439926184670139</v>
      </c>
      <c r="R3991" s="1">
        <f>B3991/S3991</f>
        <v>38.844186155181347</v>
      </c>
      <c r="S3991" s="1">
        <f>($O3991+$O3991*($Q3991-$C$1)/$C$1)/$C3991</f>
        <v>0.71387774451547237</v>
      </c>
      <c r="T3991" s="1">
        <f>($O3991+$O3991*($Q3991+T$2-$C$1)/$C$1)/$C3991</f>
        <v>1.2751040148539834</v>
      </c>
      <c r="U3991" s="1">
        <f>($O3991+$O3991*($Q3991+U$2-$C$1)/$C$1)/$C3991</f>
        <v>0.99449087968472794</v>
      </c>
      <c r="V3991" s="1">
        <f>($O3991+$O3991*($Q3991+V$2-$C$1)/$C$1)/$C3991</f>
        <v>0.71387774451547237</v>
      </c>
      <c r="AA3991"/>
      <c r="AB3991"/>
    </row>
    <row r="3992" spans="1:29" hidden="1" x14ac:dyDescent="0.2">
      <c r="A3992" t="s">
        <v>4087</v>
      </c>
      <c r="B3992" s="5">
        <v>1.69</v>
      </c>
      <c r="C3992" s="2">
        <v>2127293</v>
      </c>
      <c r="D3992" s="2">
        <v>-9000000</v>
      </c>
      <c r="E3992" t="s">
        <v>27</v>
      </c>
      <c r="F3992" s="2">
        <v>-1.45</v>
      </c>
      <c r="G3992" s="1">
        <f>D3992/$C$3</f>
        <v>-9.0496636491401161E-2</v>
      </c>
      <c r="H3992" s="1">
        <f>F3992/$C$3</f>
        <v>-1.4580013656947964E-8</v>
      </c>
      <c r="I3992" s="1">
        <f>$B$3/G3992</f>
        <v>-73.262391366666662</v>
      </c>
      <c r="J3992" s="1">
        <f>$B$3/H3992</f>
        <v>-454732084.34482759</v>
      </c>
      <c r="K3992" s="3">
        <v>11000000</v>
      </c>
      <c r="L3992" s="3">
        <v>5000000</v>
      </c>
      <c r="M3992" s="1">
        <f>(K3992-L3992)/C3992</f>
        <v>2.8204859415228651</v>
      </c>
      <c r="N3992" s="1">
        <f>B3992/M3992</f>
        <v>0.59918752833333333</v>
      </c>
      <c r="O3992" s="3">
        <v>6000000</v>
      </c>
      <c r="P3992" s="1">
        <f>F3992/O3992*100</f>
        <v>-2.4166666666666663E-5</v>
      </c>
      <c r="Q3992" s="1">
        <f>D3992/O3992*100</f>
        <v>-150</v>
      </c>
      <c r="R3992" s="1">
        <f>B3992/S3992</f>
        <v>-3.9945835222222219E-2</v>
      </c>
      <c r="S3992" s="1">
        <f>($O3992+$O3992*($Q3992-$C$1)/$C$1)/$C3992</f>
        <v>-42.307289122842974</v>
      </c>
      <c r="T3992" s="1">
        <f>($O3992+$O3992*($Q3992+T$2-$C$1)/$C$1)/$C3992</f>
        <v>-41.743191934538402</v>
      </c>
      <c r="U3992" s="1">
        <f>($O3992+$O3992*($Q3992+U$2-$C$1)/$C$1)/$C3992</f>
        <v>-42.025240528690688</v>
      </c>
      <c r="V3992" s="1">
        <f>($O3992+$O3992*($Q3992+V$2-$C$1)/$C$1)/$C3992</f>
        <v>-42.307289122842974</v>
      </c>
      <c r="AA3992"/>
      <c r="AB3992"/>
    </row>
    <row r="3993" spans="1:29" hidden="1" x14ac:dyDescent="0.2">
      <c r="A3993" t="s">
        <v>4088</v>
      </c>
      <c r="B3993" s="5">
        <v>8.84</v>
      </c>
      <c r="C3993" s="2">
        <v>127153523</v>
      </c>
      <c r="D3993" s="2">
        <v>-18000000</v>
      </c>
      <c r="E3993" t="s">
        <v>27</v>
      </c>
      <c r="F3993" s="2">
        <v>-8000000</v>
      </c>
      <c r="G3993" s="1">
        <f>D3993/$C$3</f>
        <v>-0.18099327298280232</v>
      </c>
      <c r="H3993" s="1">
        <f>F3993/$C$3</f>
        <v>-8.0441454659023248E-2</v>
      </c>
      <c r="I3993" s="1">
        <f>$B$3/G3993</f>
        <v>-36.631195683333331</v>
      </c>
      <c r="J3993" s="1">
        <f>$B$3/H3993</f>
        <v>-82.420190287500006</v>
      </c>
      <c r="K3993" s="4">
        <v>6465000000</v>
      </c>
      <c r="L3993" s="4">
        <v>4483000000</v>
      </c>
      <c r="M3993" s="1">
        <f>(K3993-L3993)/C3993</f>
        <v>15.587456432489095</v>
      </c>
      <c r="N3993" s="1">
        <f>B3993/M3993</f>
        <v>0.56712267574167508</v>
      </c>
      <c r="O3993" s="4">
        <v>1743000000</v>
      </c>
      <c r="P3993" s="1">
        <f>F3993/O3993*100</f>
        <v>-0.45897877223178424</v>
      </c>
      <c r="Q3993" s="1">
        <f>D3993/O3993*100</f>
        <v>-1.0327022375215147</v>
      </c>
      <c r="R3993" s="1">
        <f>B3993/S3993</f>
        <v>-6.2446507962222215</v>
      </c>
      <c r="S3993" s="1">
        <f>($O3993+$O3993*($Q3993-$C$1)/$C$1)/$C3993</f>
        <v>-1.4156115831725717</v>
      </c>
      <c r="T3993" s="1">
        <f>($O3993+$O3993*($Q3993+T$2-$C$1)/$C$1)/$C3993</f>
        <v>1.3259561829049773</v>
      </c>
      <c r="U3993" s="1">
        <f>($O3993+$O3993*($Q3993+U$2-$C$1)/$C$1)/$C3993</f>
        <v>-4.4827700133798103E-2</v>
      </c>
      <c r="V3993" s="1">
        <f>($O3993+$O3993*($Q3993+V$2-$C$1)/$C$1)/$C3993</f>
        <v>-1.4156115831725717</v>
      </c>
      <c r="AA3993"/>
      <c r="AB3993"/>
    </row>
    <row r="3994" spans="1:29" hidden="1" x14ac:dyDescent="0.2">
      <c r="A3994" t="s">
        <v>4089</v>
      </c>
      <c r="B3994" s="5">
        <v>7.11</v>
      </c>
      <c r="C3994" s="2">
        <v>4564000000</v>
      </c>
      <c r="D3994" s="2">
        <v>1176000000</v>
      </c>
      <c r="E3994" t="s">
        <v>27</v>
      </c>
      <c r="F3994" s="2">
        <v>246000000</v>
      </c>
      <c r="G3994" s="1">
        <f>D3994/$C$3</f>
        <v>11.824893834876418</v>
      </c>
      <c r="H3994" s="1">
        <f>F3994/$C$3</f>
        <v>2.4735747307649651</v>
      </c>
      <c r="I3994" s="1">
        <f>$B$3/G3994</f>
        <v>0.56068156658163271</v>
      </c>
      <c r="J3994" s="1">
        <f>$B$3/H3994</f>
        <v>2.6803313914634144</v>
      </c>
      <c r="K3994" s="4">
        <v>11088000000</v>
      </c>
      <c r="L3994" s="4">
        <v>11836000000</v>
      </c>
      <c r="M3994" s="1">
        <f>(K3994-L3994)/C3994</f>
        <v>-0.16389132340052587</v>
      </c>
      <c r="N3994" s="1">
        <f>B3994/M3994</f>
        <v>-43.3824064171123</v>
      </c>
      <c r="O3994" s="3">
        <v>-748000000</v>
      </c>
      <c r="P3994" s="1">
        <f>F3994/O3994*100</f>
        <v>-32.887700534759354</v>
      </c>
      <c r="Q3994" s="1">
        <f>D3994/O3994*100</f>
        <v>-157.2192513368984</v>
      </c>
      <c r="R3994" s="1">
        <f>B3994/S3994</f>
        <v>2.7593571428571431</v>
      </c>
      <c r="S3994" s="1">
        <f>($O3994+$O3994*($Q3994-$C$1)/$C$1)/$C3994</f>
        <v>2.576687116564417</v>
      </c>
      <c r="T3994" s="1">
        <f>($O3994+$O3994*($Q3994+T$2-$C$1)/$C$1)/$C3994</f>
        <v>2.543908851884312</v>
      </c>
      <c r="U3994" s="1">
        <f>($O3994+$O3994*($Q3994+U$2-$C$1)/$C$1)/$C3994</f>
        <v>2.5602979842243645</v>
      </c>
      <c r="V3994" s="1">
        <f>($O3994+$O3994*($Q3994+V$2-$C$1)/$C$1)/$C3994</f>
        <v>2.576687116564417</v>
      </c>
      <c r="AA3994"/>
      <c r="AB3994"/>
    </row>
    <row r="3995" spans="1:29" hidden="1" x14ac:dyDescent="0.2">
      <c r="A3995" t="s">
        <v>4090</v>
      </c>
      <c r="B3995" s="5">
        <v>94.01</v>
      </c>
      <c r="C3995" s="2">
        <v>42838975</v>
      </c>
      <c r="D3995" s="2">
        <v>74000000</v>
      </c>
      <c r="E3995" t="s">
        <v>686</v>
      </c>
      <c r="F3995" s="2">
        <v>35000000</v>
      </c>
      <c r="G3995" s="1">
        <f>D3995/$C$3</f>
        <v>0.74408345559596512</v>
      </c>
      <c r="H3995" s="1">
        <f>F3995/$C$3</f>
        <v>0.35193136413322673</v>
      </c>
      <c r="I3995" s="1">
        <f>$B$3/G3995</f>
        <v>8.9102908418918911</v>
      </c>
      <c r="J3995" s="1">
        <f>$B$3/H3995</f>
        <v>18.838900637142856</v>
      </c>
      <c r="K3995" s="4">
        <v>1527000000</v>
      </c>
      <c r="L3995" s="4">
        <v>1143000000</v>
      </c>
      <c r="M3995" s="1">
        <f>(K3995-L3995)/C3995</f>
        <v>8.9637999041760459</v>
      </c>
      <c r="N3995" s="1">
        <f>B3995/M3995</f>
        <v>10.487739686848958</v>
      </c>
      <c r="O3995" s="3">
        <v>385000000</v>
      </c>
      <c r="P3995" s="1">
        <f>F3995/O3995*100</f>
        <v>9.0909090909090917</v>
      </c>
      <c r="Q3995" s="1">
        <f>D3995/O3995*100</f>
        <v>19.220779220779221</v>
      </c>
      <c r="R3995" s="1">
        <f>B3995/S3995</f>
        <v>5.4422865402027032</v>
      </c>
      <c r="S3995" s="1">
        <f>($O3995+$O3995*($Q3995-$C$1)/$C$1)/$C3995</f>
        <v>17.273989398672587</v>
      </c>
      <c r="T3995" s="1">
        <f>($O3995+$O3995*($Q3995+T$2-$C$1)/$C$1)/$C3995</f>
        <v>19.071418025291223</v>
      </c>
      <c r="U3995" s="1">
        <f>($O3995+$O3995*($Q3995+U$2-$C$1)/$C$1)/$C3995</f>
        <v>18.172703711981903</v>
      </c>
      <c r="V3995" s="1">
        <f>($O3995+$O3995*($Q3995+V$2-$C$1)/$C$1)/$C3995</f>
        <v>17.273989398672587</v>
      </c>
      <c r="AA3995"/>
      <c r="AB3995"/>
    </row>
    <row r="3996" spans="1:29" hidden="1" x14ac:dyDescent="0.2">
      <c r="A3996" t="s">
        <v>4091</v>
      </c>
      <c r="B3996" s="5">
        <v>25.01</v>
      </c>
      <c r="C3996" s="2">
        <v>14300000</v>
      </c>
      <c r="D3996" s="2">
        <v>-9000000</v>
      </c>
      <c r="E3996" t="s">
        <v>27</v>
      </c>
      <c r="F3996" s="2">
        <v>0</v>
      </c>
      <c r="G3996" s="1">
        <f>D3996/$C$3</f>
        <v>-9.0496636491401161E-2</v>
      </c>
      <c r="H3996" s="1">
        <f>F3996/$C$3</f>
        <v>0</v>
      </c>
      <c r="I3996" s="1">
        <f>$B$3/G3996</f>
        <v>-73.262391366666662</v>
      </c>
      <c r="J3996" s="1" t="e">
        <f>$B$3/H3996</f>
        <v>#DIV/0!</v>
      </c>
      <c r="K3996" s="3">
        <v>73000000</v>
      </c>
      <c r="L3996" s="3">
        <v>62000000</v>
      </c>
      <c r="M3996" s="1">
        <f>(K3996-L3996)/C3996</f>
        <v>0.76923076923076927</v>
      </c>
      <c r="N3996" s="1">
        <f>B3996/M3996</f>
        <v>32.512999999999998</v>
      </c>
      <c r="O3996" s="3">
        <v>11000000</v>
      </c>
      <c r="P3996" s="1">
        <f>F3996/O3996*100</f>
        <v>0</v>
      </c>
      <c r="Q3996" s="1">
        <f>D3996/O3996*100</f>
        <v>-81.818181818181827</v>
      </c>
      <c r="R3996" s="1">
        <f>B3996/S3996</f>
        <v>-3.9738111111111105</v>
      </c>
      <c r="S3996" s="1">
        <f>($O3996+$O3996*($Q3996-$C$1)/$C$1)/$C3996</f>
        <v>-6.2937062937062951</v>
      </c>
      <c r="T3996" s="1">
        <f>($O3996+$O3996*($Q3996+T$2-$C$1)/$C$1)/$C3996</f>
        <v>-6.1398601398601409</v>
      </c>
      <c r="U3996" s="1">
        <f>($O3996+$O3996*($Q3996+U$2-$C$1)/$C$1)/$C3996</f>
        <v>-6.2167832167832175</v>
      </c>
      <c r="V3996" s="1">
        <f>($O3996+$O3996*($Q3996+V$2-$C$1)/$C$1)/$C3996</f>
        <v>-6.2937062937062951</v>
      </c>
      <c r="AA3996"/>
      <c r="AB3996"/>
    </row>
    <row r="3997" spans="1:29" hidden="1" x14ac:dyDescent="0.2">
      <c r="A3997" t="s">
        <v>4092</v>
      </c>
      <c r="B3997" s="5">
        <v>13.47</v>
      </c>
      <c r="C3997" s="2">
        <v>180561816</v>
      </c>
      <c r="D3997" s="2">
        <v>114000000</v>
      </c>
      <c r="E3997" t="s">
        <v>27</v>
      </c>
      <c r="F3997" s="2">
        <v>24000000</v>
      </c>
      <c r="G3997" s="1">
        <f>D3997/$C$3</f>
        <v>1.1462907288910813</v>
      </c>
      <c r="H3997" s="1">
        <f>F3997/$C$3</f>
        <v>0.24132436397706977</v>
      </c>
      <c r="I3997" s="1">
        <f>$B$3/G3997</f>
        <v>5.7838730026315792</v>
      </c>
      <c r="J3997" s="1">
        <f>$B$3/H3997</f>
        <v>27.473396762499998</v>
      </c>
      <c r="K3997" s="4">
        <v>4100000000</v>
      </c>
      <c r="L3997" s="4">
        <v>2092000000</v>
      </c>
      <c r="M3997" s="1">
        <f>(K3997-L3997)/C3997</f>
        <v>11.120845173599717</v>
      </c>
      <c r="N3997" s="1">
        <f>B3997/M3997</f>
        <v>1.211238875258964</v>
      </c>
      <c r="O3997" s="4">
        <v>2004000000</v>
      </c>
      <c r="P3997" s="1">
        <f>F3997/O3997*100</f>
        <v>1.1976047904191618</v>
      </c>
      <c r="Q3997" s="1">
        <f>D3997/O3997*100</f>
        <v>5.6886227544910177</v>
      </c>
      <c r="R3997" s="1">
        <f>B3997/S3997</f>
        <v>2.1334804048421052</v>
      </c>
      <c r="S3997" s="1">
        <f>($O3997+$O3997*($Q3997-$C$1)/$C$1)/$C3997</f>
        <v>6.3136272399918711</v>
      </c>
      <c r="T3997" s="1">
        <f>($O3997+$O3997*($Q3997+T$2-$C$1)/$C$1)/$C3997</f>
        <v>8.5333656591048026</v>
      </c>
      <c r="U3997" s="1">
        <f>($O3997+$O3997*($Q3997+U$2-$C$1)/$C$1)/$C3997</f>
        <v>7.4234964495483364</v>
      </c>
      <c r="V3997" s="1">
        <f>($O3997+$O3997*($Q3997+V$2-$C$1)/$C$1)/$C3997</f>
        <v>6.3136272399918711</v>
      </c>
      <c r="AA3997"/>
      <c r="AB3997"/>
    </row>
    <row r="3998" spans="1:29" hidden="1" x14ac:dyDescent="0.2">
      <c r="A3998" t="s">
        <v>4093</v>
      </c>
      <c r="B3998" s="5">
        <v>37.68</v>
      </c>
      <c r="C3998" s="2">
        <v>84938000</v>
      </c>
      <c r="D3998" s="2">
        <v>276000000</v>
      </c>
      <c r="E3998" t="s">
        <v>27</v>
      </c>
      <c r="F3998" s="2">
        <v>180000000</v>
      </c>
      <c r="G3998" s="1">
        <f>D3998/$C$3</f>
        <v>2.7752301857363024</v>
      </c>
      <c r="H3998" s="1">
        <f>F3998/$C$3</f>
        <v>1.8099327298280232</v>
      </c>
      <c r="I3998" s="1">
        <f>$B$3/G3998</f>
        <v>2.3889910228260867</v>
      </c>
      <c r="J3998" s="1">
        <f>$B$3/H3998</f>
        <v>3.6631195683333333</v>
      </c>
      <c r="K3998" s="4">
        <v>3021000000</v>
      </c>
      <c r="L3998" s="4">
        <v>3111000000</v>
      </c>
      <c r="M3998" s="1">
        <f>(K3998-L3998)/C3998</f>
        <v>-1.059596411500153</v>
      </c>
      <c r="N3998" s="1">
        <f>B3998/M3998</f>
        <v>-35.560709333333335</v>
      </c>
      <c r="O3998" s="3">
        <v>-635000000</v>
      </c>
      <c r="P3998" s="1">
        <f>F3998/O3998*100</f>
        <v>-28.346456692913385</v>
      </c>
      <c r="Q3998" s="1">
        <f>D3998/O3998*100</f>
        <v>-43.464566929133859</v>
      </c>
      <c r="R3998" s="1">
        <f>B3998/S3998</f>
        <v>1.1595883478260871</v>
      </c>
      <c r="S3998" s="1">
        <f>($O3998+$O3998*($Q3998-$C$1)/$C$1)/$C3998</f>
        <v>32.494289952671359</v>
      </c>
      <c r="T3998" s="1">
        <f>($O3998+$O3998*($Q3998+T$2-$C$1)/$C$1)/$C3998</f>
        <v>30.999081683110035</v>
      </c>
      <c r="U3998" s="1">
        <f>($O3998+$O3998*($Q3998+U$2-$C$1)/$C$1)/$C3998</f>
        <v>31.746685817890697</v>
      </c>
      <c r="V3998" s="1">
        <f>($O3998+$O3998*($Q3998+V$2-$C$1)/$C$1)/$C3998</f>
        <v>32.494289952671359</v>
      </c>
      <c r="AA3998"/>
      <c r="AB3998"/>
    </row>
    <row r="3999" spans="1:29" hidden="1" x14ac:dyDescent="0.2">
      <c r="A3999" t="s">
        <v>4094</v>
      </c>
      <c r="B3999" s="5">
        <v>0.27</v>
      </c>
      <c r="C3999" s="2">
        <v>25641812</v>
      </c>
      <c r="D3999" s="2">
        <v>-17000000</v>
      </c>
      <c r="E3999" t="s">
        <v>27</v>
      </c>
      <c r="F3999" s="2">
        <v>-3000000</v>
      </c>
      <c r="G3999" s="1">
        <f>D3999/$C$3</f>
        <v>-0.17093809115042441</v>
      </c>
      <c r="H3999" s="1">
        <f>F3999/$C$3</f>
        <v>-3.0165545497133722E-2</v>
      </c>
      <c r="I3999" s="1">
        <f>$B$3/G3999</f>
        <v>-38.7859719</v>
      </c>
      <c r="J3999" s="1">
        <f>$B$3/H3999</f>
        <v>-219.78717409999999</v>
      </c>
      <c r="K3999" s="3">
        <v>25000000</v>
      </c>
      <c r="L3999" s="3">
        <v>18000000</v>
      </c>
      <c r="M3999" s="1">
        <f>(K3999-L3999)/C3999</f>
        <v>0.27299162789275577</v>
      </c>
      <c r="N3999" s="1">
        <f>B3999/M3999</f>
        <v>0.98904132000000011</v>
      </c>
      <c r="O3999" s="3">
        <v>7000000</v>
      </c>
      <c r="P3999" s="1">
        <f>F3999/O3999*100</f>
        <v>-42.857142857142854</v>
      </c>
      <c r="Q3999" s="1">
        <f>D3999/O3999*100</f>
        <v>-242.85714285714283</v>
      </c>
      <c r="R3999" s="1">
        <f>B3999/S3999</f>
        <v>-4.0725230823529419E-2</v>
      </c>
      <c r="S3999" s="1">
        <f>($O3999+$O3999*($Q3999-$C$1)/$C$1)/$C3999</f>
        <v>-6.6297966773954968</v>
      </c>
      <c r="T3999" s="1">
        <f>($O3999+$O3999*($Q3999+T$2-$C$1)/$C$1)/$C3999</f>
        <v>-6.5751983518169457</v>
      </c>
      <c r="U3999" s="1">
        <f>($O3999+$O3999*($Q3999+U$2-$C$1)/$C$1)/$C3999</f>
        <v>-6.6024975146062213</v>
      </c>
      <c r="V3999" s="1">
        <f>($O3999+$O3999*($Q3999+V$2-$C$1)/$C$1)/$C3999</f>
        <v>-6.6297966773954968</v>
      </c>
      <c r="AA3999"/>
      <c r="AB3999"/>
    </row>
    <row r="4000" spans="1:29" hidden="1" x14ac:dyDescent="0.2">
      <c r="A4000" t="s">
        <v>4095</v>
      </c>
      <c r="B4000" s="5">
        <v>74.73</v>
      </c>
      <c r="C4000" s="2">
        <v>28549928</v>
      </c>
      <c r="D4000" s="2">
        <v>39000000</v>
      </c>
      <c r="E4000" t="s">
        <v>27</v>
      </c>
      <c r="F4000" s="2">
        <v>9000000</v>
      </c>
      <c r="G4000" s="1">
        <f>D4000/$C$3</f>
        <v>0.39215209146273838</v>
      </c>
      <c r="H4000" s="1">
        <f>F4000/$C$3</f>
        <v>9.0496636491401161E-2</v>
      </c>
      <c r="I4000" s="1">
        <f>$B$3/G4000</f>
        <v>16.9067057</v>
      </c>
      <c r="J4000" s="1">
        <f>$B$3/H4000</f>
        <v>73.262391366666662</v>
      </c>
      <c r="K4000" s="4">
        <v>2022000000</v>
      </c>
      <c r="L4000" s="4">
        <v>1126000000</v>
      </c>
      <c r="M4000" s="1">
        <f>(K4000-L4000)/C4000</f>
        <v>31.38361679931382</v>
      </c>
      <c r="N4000" s="1">
        <f>B4000/M4000</f>
        <v>2.3811787047321431</v>
      </c>
      <c r="O4000" s="3">
        <v>897000000</v>
      </c>
      <c r="P4000" s="1">
        <f>F4000/O4000*100</f>
        <v>1.0033444816053512</v>
      </c>
      <c r="Q4000" s="1">
        <f>D4000/O4000*100</f>
        <v>4.3478260869565215</v>
      </c>
      <c r="R4000" s="1">
        <f>B4000/S4000</f>
        <v>5.4706054344615387</v>
      </c>
      <c r="S4000" s="1">
        <f>($O4000+$O4000*($Q4000-$C$1)/$C$1)/$C4000</f>
        <v>13.6602796336299</v>
      </c>
      <c r="T4000" s="1">
        <f>($O4000+$O4000*($Q4000+T$2-$C$1)/$C$1)/$C4000</f>
        <v>19.944008265099654</v>
      </c>
      <c r="U4000" s="1">
        <f>($O4000+$O4000*($Q4000+U$2-$C$1)/$C$1)/$C4000</f>
        <v>16.802143949364776</v>
      </c>
      <c r="V4000" s="1">
        <f>($O4000+$O4000*($Q4000+V$2-$C$1)/$C$1)/$C4000</f>
        <v>13.6602796336299</v>
      </c>
      <c r="AA4000"/>
      <c r="AB4000"/>
    </row>
    <row r="4001" spans="1:28" hidden="1" x14ac:dyDescent="0.2">
      <c r="A4001" t="s">
        <v>517</v>
      </c>
      <c r="B4001" s="5">
        <v>2.39</v>
      </c>
      <c r="C4001" s="2">
        <v>137800000</v>
      </c>
      <c r="D4001" s="2">
        <v>37000000</v>
      </c>
      <c r="E4001" t="s">
        <v>27</v>
      </c>
      <c r="F4001" s="2">
        <v>14000000</v>
      </c>
      <c r="G4001" s="1">
        <f>D4001/$C$3</f>
        <v>0.37204172779798256</v>
      </c>
      <c r="H4001" s="1">
        <f>F4001/$C$3</f>
        <v>0.1407725456532907</v>
      </c>
      <c r="I4001" s="1">
        <f>$B$3/G4001</f>
        <v>17.820581683783782</v>
      </c>
      <c r="J4001" s="1">
        <f>$B$3/H4001</f>
        <v>47.097251592857141</v>
      </c>
      <c r="K4001" s="2">
        <v>988000000</v>
      </c>
      <c r="L4001" s="2">
        <v>786000000</v>
      </c>
      <c r="M4001" s="1">
        <f>(K4001-L4001)/C4001</f>
        <v>1.4658925979680697</v>
      </c>
      <c r="N4001" s="1">
        <f>B4001/M4001</f>
        <v>1.6304059405940594</v>
      </c>
      <c r="O4001" s="2">
        <v>19000000</v>
      </c>
      <c r="P4001" s="1">
        <f>F4001/O4001*100</f>
        <v>73.68421052631578</v>
      </c>
      <c r="Q4001" s="1">
        <f>D4001/O4001*100</f>
        <v>194.73684210526315</v>
      </c>
      <c r="R4001" s="1">
        <f>B4001/S4001</f>
        <v>0.89011351351351353</v>
      </c>
      <c r="S4001" s="1">
        <f>($O4001+$O4001*($Q4001-$C$1)/$C$1)/$C4001</f>
        <v>2.6850507982583456</v>
      </c>
      <c r="T4001" s="1">
        <f>($O4001+$O4001*($Q4001+T$2-$C$1)/$C$1)/$C4001</f>
        <v>2.7126269956458637</v>
      </c>
      <c r="U4001" s="1">
        <f>($O4001+$O4001*($Q4001+U$2-$C$1)/$C$1)/$C4001</f>
        <v>2.6988388969521044</v>
      </c>
      <c r="V4001" s="1">
        <f>($O4001+$O4001*($Q4001+V$2-$C$1)/$C$1)/$C4001</f>
        <v>2.6850507982583456</v>
      </c>
      <c r="AA4001"/>
      <c r="AB4001"/>
    </row>
    <row r="4002" spans="1:28" hidden="1" x14ac:dyDescent="0.2">
      <c r="A4002" t="s">
        <v>4097</v>
      </c>
      <c r="B4002" s="5">
        <v>39.49</v>
      </c>
      <c r="C4002" s="2">
        <v>153978000</v>
      </c>
      <c r="D4002" s="2">
        <v>301000000</v>
      </c>
      <c r="E4002" t="s">
        <v>27</v>
      </c>
      <c r="F4002" s="2">
        <v>103000000</v>
      </c>
      <c r="G4002" s="1">
        <f>D4002/$C$3</f>
        <v>3.0266097315457499</v>
      </c>
      <c r="H4002" s="1">
        <f>F4002/$C$3</f>
        <v>1.0356837287349243</v>
      </c>
      <c r="I4002" s="1">
        <f>$B$3/G4002</f>
        <v>2.1905698415282391</v>
      </c>
      <c r="J4002" s="1">
        <f>$B$3/H4002</f>
        <v>6.4015681776699029</v>
      </c>
      <c r="K4002" s="4">
        <v>4566000000</v>
      </c>
      <c r="L4002" s="4">
        <v>2225000000</v>
      </c>
      <c r="M4002" s="1">
        <f>(K4002-L4002)/C4002</f>
        <v>15.203470625673798</v>
      </c>
      <c r="N4002" s="1">
        <f>B4002/M4002</f>
        <v>2.5974332422041861</v>
      </c>
      <c r="O4002" s="4">
        <v>2175000000</v>
      </c>
      <c r="P4002" s="1">
        <f>F4002/O4002*100</f>
        <v>4.735632183908046</v>
      </c>
      <c r="Q4002" s="1">
        <f>D4002/O4002*100</f>
        <v>13.839080459770114</v>
      </c>
      <c r="R4002" s="1">
        <f>B4002/S4002</f>
        <v>2.0201299734219269</v>
      </c>
      <c r="S4002" s="1">
        <f>($O4002+$O4002*($Q4002-$C$1)/$C$1)/$C4002</f>
        <v>19.548247152190573</v>
      </c>
      <c r="T4002" s="1">
        <f>($O4002+$O4002*($Q4002+T$2-$C$1)/$C$1)/$C4002</f>
        <v>22.373326059566953</v>
      </c>
      <c r="U4002" s="1">
        <f>($O4002+$O4002*($Q4002+U$2-$C$1)/$C$1)/$C4002</f>
        <v>20.960786605878763</v>
      </c>
      <c r="V4002" s="1">
        <f>($O4002+$O4002*($Q4002+V$2-$C$1)/$C$1)/$C4002</f>
        <v>19.548247152190573</v>
      </c>
      <c r="AA4002"/>
      <c r="AB4002"/>
    </row>
    <row r="4003" spans="1:28" hidden="1" x14ac:dyDescent="0.2">
      <c r="A4003" t="s">
        <v>2664</v>
      </c>
      <c r="B4003" s="5">
        <v>20.74</v>
      </c>
      <c r="C4003" s="2">
        <v>276391606</v>
      </c>
      <c r="D4003" s="2">
        <v>644000000</v>
      </c>
      <c r="E4003" t="s">
        <v>76</v>
      </c>
      <c r="F4003" s="2">
        <v>-252000000</v>
      </c>
      <c r="G4003" s="1">
        <f>D4003/$C$3</f>
        <v>6.4755371000513717</v>
      </c>
      <c r="H4003" s="1">
        <f>F4003/$C$3</f>
        <v>-2.5339058217592325</v>
      </c>
      <c r="I4003" s="1">
        <f>$B$3/G4003</f>
        <v>1.0238532954968944</v>
      </c>
      <c r="J4003" s="1">
        <f>$B$3/H4003</f>
        <v>-2.6165139773809525</v>
      </c>
      <c r="K4003" s="2">
        <v>10630000000</v>
      </c>
      <c r="L4003" s="2">
        <v>11868000000</v>
      </c>
      <c r="M4003" s="1">
        <f>(K4003-L4003)/C4003</f>
        <v>-4.479151946459619</v>
      </c>
      <c r="N4003" s="1">
        <f>B4003/M4003</f>
        <v>-4.6303407984168006</v>
      </c>
      <c r="O4003" s="2">
        <v>-1242000000</v>
      </c>
      <c r="P4003" s="1">
        <f>F4003/O4003*100</f>
        <v>20.289855072463769</v>
      </c>
      <c r="Q4003" s="1">
        <f>D4003/O4003*100</f>
        <v>-51.851851851851848</v>
      </c>
      <c r="R4003" s="1">
        <f>B4003/S4003</f>
        <v>0.89011830876397513</v>
      </c>
      <c r="S4003" s="1">
        <f>($O4003+$O4003*($Q4003-$C$1)/$C$1)/$C4003</f>
        <v>23.300273453311746</v>
      </c>
      <c r="T4003" s="1">
        <f>($O4003+$O4003*($Q4003+T$2-$C$1)/$C$1)/$C4003</f>
        <v>22.401548620112582</v>
      </c>
      <c r="U4003" s="1">
        <f>($O4003+$O4003*($Q4003+U$2-$C$1)/$C$1)/$C4003</f>
        <v>22.850911036712166</v>
      </c>
      <c r="V4003" s="1">
        <f>($O4003+$O4003*($Q4003+V$2-$C$1)/$C$1)/$C4003</f>
        <v>23.300273453311746</v>
      </c>
      <c r="AA4003"/>
      <c r="AB4003"/>
    </row>
    <row r="4004" spans="1:28" hidden="1" x14ac:dyDescent="0.2">
      <c r="A4004" t="s">
        <v>4099</v>
      </c>
      <c r="B4004" s="5">
        <v>51.61</v>
      </c>
      <c r="C4004" s="2">
        <v>29796000</v>
      </c>
      <c r="D4004" s="2">
        <v>70000000</v>
      </c>
      <c r="E4004" t="s">
        <v>143</v>
      </c>
      <c r="F4004" s="2">
        <v>28000000</v>
      </c>
      <c r="G4004" s="1">
        <f>D4004/$C$3</f>
        <v>0.70386272826645346</v>
      </c>
      <c r="H4004" s="1">
        <f>F4004/$C$3</f>
        <v>0.2815450913065814</v>
      </c>
      <c r="I4004" s="1">
        <f>$B$3/G4004</f>
        <v>9.4194503185714282</v>
      </c>
      <c r="J4004" s="1">
        <f>$B$3/H4004</f>
        <v>23.548625796428571</v>
      </c>
      <c r="K4004" s="3">
        <v>802000000</v>
      </c>
      <c r="L4004" s="3">
        <v>967000000</v>
      </c>
      <c r="M4004" s="1">
        <f>(K4004-L4004)/C4004</f>
        <v>-5.5376560612162704</v>
      </c>
      <c r="N4004" s="1">
        <f>B4004/M4004</f>
        <v>-9.3198276363636374</v>
      </c>
      <c r="O4004" s="3">
        <v>-164000000</v>
      </c>
      <c r="P4004" s="1">
        <f>F4004/O4004*100</f>
        <v>-17.073170731707318</v>
      </c>
      <c r="Q4004" s="1">
        <f>D4004/O4004*100</f>
        <v>-42.68292682926829</v>
      </c>
      <c r="R4004" s="1">
        <f>B4004/S4004</f>
        <v>2.1968165142857141</v>
      </c>
      <c r="S4004" s="1">
        <f>($O4004+$O4004*($Q4004-$C$1)/$C$1)/$C4004</f>
        <v>23.493086320311452</v>
      </c>
      <c r="T4004" s="1">
        <f>($O4004+$O4004*($Q4004+T$2-$C$1)/$C$1)/$C4004</f>
        <v>22.392267418445424</v>
      </c>
      <c r="U4004" s="1">
        <f>($O4004+$O4004*($Q4004+U$2-$C$1)/$C$1)/$C4004</f>
        <v>22.942676869378435</v>
      </c>
      <c r="V4004" s="1">
        <f>($O4004+$O4004*($Q4004+V$2-$C$1)/$C$1)/$C4004</f>
        <v>23.493086320311452</v>
      </c>
      <c r="AA4004"/>
      <c r="AB4004"/>
    </row>
    <row r="4005" spans="1:28" hidden="1" x14ac:dyDescent="0.2">
      <c r="A4005" t="s">
        <v>4100</v>
      </c>
      <c r="B4005" s="5">
        <v>11.48</v>
      </c>
      <c r="C4005" s="2">
        <v>427336000</v>
      </c>
      <c r="D4005" s="2">
        <v>487000000</v>
      </c>
      <c r="E4005" t="s">
        <v>27</v>
      </c>
      <c r="F4005" s="2">
        <v>128000000</v>
      </c>
      <c r="G4005" s="1">
        <f>D4005/$C$3</f>
        <v>4.8968735523680404</v>
      </c>
      <c r="H4005" s="1">
        <f>F4005/$C$3</f>
        <v>1.287063274544372</v>
      </c>
      <c r="I4005" s="1">
        <f>$B$3/G4005</f>
        <v>1.3539250971252568</v>
      </c>
      <c r="J4005" s="1">
        <f>$B$3/H4005</f>
        <v>5.1512618929687504</v>
      </c>
      <c r="K4005" s="4">
        <v>31160000000</v>
      </c>
      <c r="L4005" s="4">
        <v>27977000000</v>
      </c>
      <c r="M4005" s="1">
        <f>(K4005-L4005)/C4005</f>
        <v>7.4484714603965028</v>
      </c>
      <c r="N4005" s="1">
        <f>B4005/M4005</f>
        <v>1.5412558215519951</v>
      </c>
      <c r="O4005" s="4">
        <v>3183000000</v>
      </c>
      <c r="P4005" s="1">
        <f>F4005/O4005*100</f>
        <v>4.0213634935595346</v>
      </c>
      <c r="Q4005" s="1">
        <f>D4005/O4005*100</f>
        <v>15.300031416902293</v>
      </c>
      <c r="R4005" s="1">
        <f>B4005/S4005</f>
        <v>1.0073546776180697</v>
      </c>
      <c r="S4005" s="1">
        <f>($O4005+$O4005*($Q4005-$C$1)/$C$1)/$C4005</f>
        <v>11.396184735196661</v>
      </c>
      <c r="T4005" s="1">
        <f>($O4005+$O4005*($Q4005+T$2-$C$1)/$C$1)/$C4005</f>
        <v>12.88587902727596</v>
      </c>
      <c r="U4005" s="1">
        <f>($O4005+$O4005*($Q4005+U$2-$C$1)/$C$1)/$C4005</f>
        <v>12.14103188123631</v>
      </c>
      <c r="V4005" s="1">
        <f>($O4005+$O4005*($Q4005+V$2-$C$1)/$C$1)/$C4005</f>
        <v>11.396184735196661</v>
      </c>
      <c r="AA4005"/>
      <c r="AB4005"/>
    </row>
    <row r="4006" spans="1:28" hidden="1" x14ac:dyDescent="0.2">
      <c r="A4006" t="s">
        <v>4101</v>
      </c>
      <c r="B4006" s="5">
        <v>33.75</v>
      </c>
      <c r="C4006" s="2">
        <v>24286000</v>
      </c>
      <c r="D4006" s="2">
        <v>51000000</v>
      </c>
      <c r="E4006" t="s">
        <v>122</v>
      </c>
      <c r="F4006" s="2">
        <v>0.22</v>
      </c>
      <c r="G4006" s="1">
        <f>D4006/$C$3</f>
        <v>0.51281427345127328</v>
      </c>
      <c r="H4006" s="1">
        <f>F4006/$C$3</f>
        <v>2.2121400031231393E-9</v>
      </c>
      <c r="I4006" s="1">
        <f>$B$3/G4006</f>
        <v>12.928657299999999</v>
      </c>
      <c r="J4006" s="1">
        <f>$B$3/H4006</f>
        <v>2997097828.636364</v>
      </c>
      <c r="K4006" s="3">
        <v>783000000</v>
      </c>
      <c r="L4006" s="3">
        <v>511000000</v>
      </c>
      <c r="M4006" s="1">
        <f>(K4006-L4006)/C4006</f>
        <v>11.199868236844273</v>
      </c>
      <c r="N4006" s="1">
        <f>B4006/M4006</f>
        <v>3.0134283088235292</v>
      </c>
      <c r="O4006" s="3">
        <v>272000000</v>
      </c>
      <c r="P4006" s="1">
        <f>F4006/O4006*100</f>
        <v>8.0882352941176466E-8</v>
      </c>
      <c r="Q4006" s="1">
        <f>D4006/O4006*100</f>
        <v>18.75</v>
      </c>
      <c r="R4006" s="1">
        <f>B4006/S4006</f>
        <v>1.6071617647058825</v>
      </c>
      <c r="S4006" s="1">
        <f>($O4006+$O4006*($Q4006-$C$1)/$C$1)/$C4006</f>
        <v>20.99975294408301</v>
      </c>
      <c r="T4006" s="1">
        <f>($O4006+$O4006*($Q4006+T$2-$C$1)/$C$1)/$C4006</f>
        <v>23.239726591451866</v>
      </c>
      <c r="U4006" s="1">
        <f>($O4006+$O4006*($Q4006+U$2-$C$1)/$C$1)/$C4006</f>
        <v>22.119739767767438</v>
      </c>
      <c r="V4006" s="1">
        <f>($O4006+$O4006*($Q4006+V$2-$C$1)/$C$1)/$C4006</f>
        <v>20.99975294408301</v>
      </c>
      <c r="AA4006"/>
      <c r="AB4006"/>
    </row>
    <row r="4007" spans="1:28" s="21" customFormat="1" hidden="1" x14ac:dyDescent="0.2">
      <c r="A4007" s="21" t="s">
        <v>2307</v>
      </c>
      <c r="B4007" s="22">
        <v>54.15</v>
      </c>
      <c r="C4007" s="23">
        <v>33265000</v>
      </c>
      <c r="D4007" s="23">
        <v>202000000</v>
      </c>
      <c r="E4007" s="21" t="s">
        <v>27</v>
      </c>
      <c r="F4007" s="23">
        <v>26000000</v>
      </c>
      <c r="G4007" s="24">
        <f>D4007/$C$3</f>
        <v>2.0311467301403372</v>
      </c>
      <c r="H4007" s="24">
        <f>F4007/$C$3</f>
        <v>0.26143472764182557</v>
      </c>
      <c r="I4007" s="24">
        <f>$B$3/G4007</f>
        <v>3.264165951980198</v>
      </c>
      <c r="J4007" s="24">
        <f>$B$3/H4007</f>
        <v>25.360058550000002</v>
      </c>
      <c r="K4007" s="23">
        <v>1911000000</v>
      </c>
      <c r="L4007" s="23">
        <v>866000000</v>
      </c>
      <c r="M4007" s="24">
        <f>(K4007-L4007)/C4007</f>
        <v>31.41439951901398</v>
      </c>
      <c r="N4007" s="24">
        <f>B4007/M4007</f>
        <v>1.723731818181818</v>
      </c>
      <c r="O4007" s="23">
        <v>1045000000</v>
      </c>
      <c r="P4007" s="24">
        <f>F4007/O4007*100</f>
        <v>2.4880382775119618</v>
      </c>
      <c r="Q4007" s="24">
        <f>D4007/O4007*100</f>
        <v>19.330143540669855</v>
      </c>
      <c r="R4007" s="24">
        <f>B4007/S4007</f>
        <v>0.89173254950495062</v>
      </c>
      <c r="S4007" s="24">
        <f>($O4007+$O4007*($Q4007-$C$1)/$C$1)/$C4007</f>
        <v>60.72448519464902</v>
      </c>
      <c r="T4007" s="24">
        <f>($O4007+$O4007*($Q4007+T$2-$C$1)/$C$1)/$C4007</f>
        <v>67.007365098451828</v>
      </c>
      <c r="U4007" s="24">
        <f>($O4007+$O4007*($Q4007+U$2-$C$1)/$C$1)/$C4007</f>
        <v>63.865925146550424</v>
      </c>
      <c r="V4007" s="24">
        <f>($O4007+$O4007*($Q4007+V$2-$C$1)/$C$1)/$C4007</f>
        <v>60.72448519464902</v>
      </c>
      <c r="W4007" s="24"/>
      <c r="X4007" s="24"/>
      <c r="Y4007" s="24"/>
      <c r="Z4007" s="24"/>
    </row>
    <row r="4008" spans="1:28" hidden="1" x14ac:dyDescent="0.2">
      <c r="A4008" t="s">
        <v>4103</v>
      </c>
      <c r="B4008" s="5">
        <v>23.23</v>
      </c>
      <c r="C4008" s="2">
        <v>14053432</v>
      </c>
      <c r="D4008" s="2">
        <v>18000000</v>
      </c>
      <c r="E4008" t="s">
        <v>27</v>
      </c>
      <c r="F4008" s="2">
        <v>6000000</v>
      </c>
      <c r="G4008" s="1">
        <f>D4008/$C$3</f>
        <v>0.18099327298280232</v>
      </c>
      <c r="H4008" s="1">
        <f>F4008/$C$3</f>
        <v>6.0331090994267443E-2</v>
      </c>
      <c r="I4008" s="1">
        <f>$B$3/G4008</f>
        <v>36.631195683333331</v>
      </c>
      <c r="J4008" s="1">
        <f>$B$3/H4008</f>
        <v>109.89358704999999</v>
      </c>
      <c r="K4008" s="4">
        <v>2390000000</v>
      </c>
      <c r="L4008" s="4">
        <v>2084000000</v>
      </c>
      <c r="M4008" s="1">
        <f>(K4008-L4008)/C4008</f>
        <v>21.774040675615751</v>
      </c>
      <c r="N4008" s="1">
        <f>B4008/M4008</f>
        <v>1.0668667495424837</v>
      </c>
      <c r="O4008" s="3">
        <v>306000000</v>
      </c>
      <c r="P4008" s="1">
        <f>F4008/O4008*100</f>
        <v>1.9607843137254901</v>
      </c>
      <c r="Q4008" s="1">
        <f>D4008/O4008*100</f>
        <v>5.8823529411764701</v>
      </c>
      <c r="R4008" s="1">
        <f>B4008/S4008</f>
        <v>1.8136734742222225</v>
      </c>
      <c r="S4008" s="1">
        <f>($O4008+$O4008*($Q4008-$C$1)/$C$1)/$C4008</f>
        <v>12.80825922095044</v>
      </c>
      <c r="T4008" s="1">
        <f>($O4008+$O4008*($Q4008+T$2-$C$1)/$C$1)/$C4008</f>
        <v>17.16306735607359</v>
      </c>
      <c r="U4008" s="1">
        <f>($O4008+$O4008*($Q4008+U$2-$C$1)/$C$1)/$C4008</f>
        <v>14.985663288512017</v>
      </c>
      <c r="V4008" s="1">
        <f>($O4008+$O4008*($Q4008+V$2-$C$1)/$C$1)/$C4008</f>
        <v>12.80825922095044</v>
      </c>
      <c r="AA4008"/>
      <c r="AB4008"/>
    </row>
    <row r="4009" spans="1:28" hidden="1" x14ac:dyDescent="0.2">
      <c r="A4009" t="s">
        <v>4104</v>
      </c>
      <c r="B4009" s="5">
        <v>1.52</v>
      </c>
      <c r="C4009" s="2">
        <v>167818606</v>
      </c>
      <c r="D4009" s="2">
        <v>-22000000</v>
      </c>
      <c r="E4009" t="s">
        <v>33</v>
      </c>
      <c r="F4009" s="2">
        <v>-22000000</v>
      </c>
      <c r="G4009" s="1">
        <f>D4009/$C$3</f>
        <v>-0.22121400031231395</v>
      </c>
      <c r="H4009" s="1">
        <f>F4009/$C$3</f>
        <v>-0.22121400031231395</v>
      </c>
      <c r="I4009" s="1">
        <f>$B$3/G4009</f>
        <v>-29.970978286363636</v>
      </c>
      <c r="J4009" s="1">
        <f>$B$3/H4009</f>
        <v>-29.970978286363636</v>
      </c>
      <c r="K4009" s="3">
        <v>585000000</v>
      </c>
      <c r="L4009" s="3">
        <v>507000000</v>
      </c>
      <c r="M4009" s="1">
        <f>(K4009-L4009)/C4009</f>
        <v>0.46478755758464591</v>
      </c>
      <c r="N4009" s="1">
        <f>B4009/M4009</f>
        <v>3.2703112964102563</v>
      </c>
      <c r="O4009" s="3">
        <v>73000000</v>
      </c>
      <c r="P4009" s="1">
        <f>F4009/O4009*100</f>
        <v>-30.136986301369863</v>
      </c>
      <c r="Q4009" s="1">
        <f>D4009/O4009*100</f>
        <v>-30.136986301369863</v>
      </c>
      <c r="R4009" s="1">
        <f>B4009/S4009</f>
        <v>-1.1594740050909094</v>
      </c>
      <c r="S4009" s="1">
        <f>($O4009+$O4009*($Q4009-$C$1)/$C$1)/$C4009</f>
        <v>-1.3109392649823342</v>
      </c>
      <c r="T4009" s="1">
        <f>($O4009+$O4009*($Q4009+T$2-$C$1)/$C$1)/$C4009</f>
        <v>-1.2239405683062339</v>
      </c>
      <c r="U4009" s="1">
        <f>($O4009+$O4009*($Q4009+U$2-$C$1)/$C$1)/$C4009</f>
        <v>-1.267439916644284</v>
      </c>
      <c r="V4009" s="1">
        <f>($O4009+$O4009*($Q4009+V$2-$C$1)/$C$1)/$C4009</f>
        <v>-1.3109392649823342</v>
      </c>
      <c r="AA4009"/>
      <c r="AB4009"/>
    </row>
    <row r="4010" spans="1:28" hidden="1" x14ac:dyDescent="0.2">
      <c r="A4010" t="s">
        <v>4105</v>
      </c>
      <c r="B4010" s="5">
        <v>35.97</v>
      </c>
      <c r="C4010" s="2">
        <v>56720715</v>
      </c>
      <c r="D4010" s="2">
        <v>-58000000</v>
      </c>
      <c r="E4010" t="s">
        <v>718</v>
      </c>
      <c r="F4010" s="2">
        <v>18000000</v>
      </c>
      <c r="G4010" s="1">
        <f>D4010/$C$3</f>
        <v>-0.58320054627791862</v>
      </c>
      <c r="H4010" s="1">
        <f>F4010/$C$3</f>
        <v>0.18099327298280232</v>
      </c>
      <c r="I4010" s="1">
        <f>$B$3/G4010</f>
        <v>-11.368302108620689</v>
      </c>
      <c r="J4010" s="1">
        <f>$B$3/H4010</f>
        <v>36.631195683333331</v>
      </c>
      <c r="K4010" s="3">
        <v>732000000</v>
      </c>
      <c r="L4010" s="3">
        <v>281000000</v>
      </c>
      <c r="M4010" s="1">
        <f>(K4010-L4010)/C4010</f>
        <v>7.9512396837733794</v>
      </c>
      <c r="N4010" s="1">
        <f>B4010/M4010</f>
        <v>4.5238228792682929</v>
      </c>
      <c r="O4010" s="3">
        <v>450000000</v>
      </c>
      <c r="P4010" s="1">
        <f>F4010/O4010*100</f>
        <v>4</v>
      </c>
      <c r="Q4010" s="1">
        <f>D4010/O4010*100</f>
        <v>-12.888888888888889</v>
      </c>
      <c r="R4010" s="1">
        <f>B4010/S4010</f>
        <v>-3.5176622733620686</v>
      </c>
      <c r="S4010" s="1">
        <f>($O4010+$O4010*($Q4010-$C$1)/$C$1)/$C4010</f>
        <v>-10.225541056737384</v>
      </c>
      <c r="T4010" s="1">
        <f>($O4010+$O4010*($Q4010+T$2-$C$1)/$C$1)/$C4010</f>
        <v>-8.6388191686229625</v>
      </c>
      <c r="U4010" s="1">
        <f>($O4010+$O4010*($Q4010+U$2-$C$1)/$C$1)/$C4010</f>
        <v>-9.4321801126801734</v>
      </c>
      <c r="V4010" s="1">
        <f>($O4010+$O4010*($Q4010+V$2-$C$1)/$C$1)/$C4010</f>
        <v>-10.225541056737384</v>
      </c>
      <c r="AA4010"/>
      <c r="AB4010"/>
    </row>
    <row r="4011" spans="1:28" hidden="1" x14ac:dyDescent="0.2">
      <c r="A4011" t="s">
        <v>4106</v>
      </c>
      <c r="B4011" s="5">
        <v>122.31</v>
      </c>
      <c r="C4011" s="2">
        <v>171600000</v>
      </c>
      <c r="D4011" s="2">
        <v>854000000</v>
      </c>
      <c r="E4011" t="s">
        <v>415</v>
      </c>
      <c r="F4011" s="2">
        <v>257000000</v>
      </c>
      <c r="G4011" s="1">
        <f>D4011/$C$3</f>
        <v>8.5871252848507318</v>
      </c>
      <c r="H4011" s="1">
        <f>F4011/$C$3</f>
        <v>2.5841817309211219</v>
      </c>
      <c r="I4011" s="1">
        <f>$B$3/G4011</f>
        <v>0.7720860916861827</v>
      </c>
      <c r="J4011" s="1">
        <f>$B$3/H4011</f>
        <v>2.5656090361867707</v>
      </c>
      <c r="K4011" s="4">
        <v>5092000000</v>
      </c>
      <c r="L4011" s="3">
        <v>825000000</v>
      </c>
      <c r="M4011" s="1">
        <f>(K4011-L4011)/C4011</f>
        <v>24.865967365967364</v>
      </c>
      <c r="N4011" s="1">
        <f>B4011/M4011</f>
        <v>4.918771033513007</v>
      </c>
      <c r="O4011" s="4">
        <v>4267000000</v>
      </c>
      <c r="P4011" s="1">
        <f>F4011/O4011*100</f>
        <v>6.0229669557065852</v>
      </c>
      <c r="Q4011" s="1">
        <f>D4011/O4011*100</f>
        <v>20.014061401453013</v>
      </c>
      <c r="R4011" s="1">
        <f>B4011/S4011</f>
        <v>2.4576576112412178</v>
      </c>
      <c r="S4011" s="1">
        <f>($O4011+$O4011*($Q4011-$C$1)/$C$1)/$C4011</f>
        <v>49.766899766899769</v>
      </c>
      <c r="T4011" s="1">
        <f>($O4011+$O4011*($Q4011+T$2-$C$1)/$C$1)/$C4011</f>
        <v>54.740093240093238</v>
      </c>
      <c r="U4011" s="1">
        <f>($O4011+$O4011*($Q4011+U$2-$C$1)/$C$1)/$C4011</f>
        <v>52.253496503496507</v>
      </c>
      <c r="V4011" s="1">
        <f>($O4011+$O4011*($Q4011+V$2-$C$1)/$C$1)/$C4011</f>
        <v>49.766899766899769</v>
      </c>
      <c r="AA4011"/>
      <c r="AB4011"/>
    </row>
    <row r="4012" spans="1:28" hidden="1" x14ac:dyDescent="0.2">
      <c r="A4012" t="s">
        <v>4107</v>
      </c>
      <c r="B4012" s="5">
        <v>20.59</v>
      </c>
      <c r="C4012" s="2">
        <v>544057000</v>
      </c>
      <c r="D4012" s="2">
        <v>-141000000</v>
      </c>
      <c r="E4012" t="s">
        <v>275</v>
      </c>
      <c r="F4012" s="2">
        <v>-89000000</v>
      </c>
      <c r="G4012" s="1">
        <f>D4012/$C$3</f>
        <v>-1.4177806383652849</v>
      </c>
      <c r="H4012" s="1">
        <f>F4012/$C$3</f>
        <v>-0.89491118308163364</v>
      </c>
      <c r="I4012" s="1">
        <f>$B$3/G4012</f>
        <v>-4.6763228531914889</v>
      </c>
      <c r="J4012" s="1">
        <f>$B$3/H4012</f>
        <v>-7.4085564303370788</v>
      </c>
      <c r="K4012" s="4">
        <v>1185000000</v>
      </c>
      <c r="L4012" s="3">
        <v>438000000</v>
      </c>
      <c r="M4012" s="1">
        <f>(K4012-L4012)/C4012</f>
        <v>1.3730179006979049</v>
      </c>
      <c r="N4012" s="1">
        <f>B4012/M4012</f>
        <v>14.99616282463186</v>
      </c>
      <c r="O4012" s="3">
        <v>732000000</v>
      </c>
      <c r="P4012" s="1">
        <f>F4012/O4012*100</f>
        <v>-12.158469945355192</v>
      </c>
      <c r="Q4012" s="1">
        <f>D4012/O4012*100</f>
        <v>-19.262295081967213</v>
      </c>
      <c r="R4012" s="1">
        <f>B4012/S4012</f>
        <v>-7.9447756241134746</v>
      </c>
      <c r="S4012" s="1">
        <f>($O4012+$O4012*($Q4012-$C$1)/$C$1)/$C4012</f>
        <v>-2.591640214168736</v>
      </c>
      <c r="T4012" s="1">
        <f>($O4012+$O4012*($Q4012+T$2-$C$1)/$C$1)/$C4012</f>
        <v>-2.3225507621444077</v>
      </c>
      <c r="U4012" s="1">
        <f>($O4012+$O4012*($Q4012+U$2-$C$1)/$C$1)/$C4012</f>
        <v>-2.4570954881565719</v>
      </c>
      <c r="V4012" s="1">
        <f>($O4012+$O4012*($Q4012+V$2-$C$1)/$C$1)/$C4012</f>
        <v>-2.591640214168736</v>
      </c>
      <c r="AA4012"/>
      <c r="AB4012"/>
    </row>
    <row r="4013" spans="1:28" hidden="1" x14ac:dyDescent="0.2">
      <c r="A4013" t="s">
        <v>4108</v>
      </c>
      <c r="B4013" s="5">
        <v>63.54</v>
      </c>
      <c r="C4013" s="2">
        <v>51129000</v>
      </c>
      <c r="D4013" s="2">
        <v>280000000</v>
      </c>
      <c r="E4013" t="s">
        <v>27</v>
      </c>
      <c r="F4013" s="2">
        <v>91000000</v>
      </c>
      <c r="G4013" s="1">
        <f>D4013/$C$3</f>
        <v>2.8154509130658139</v>
      </c>
      <c r="H4013" s="1">
        <f>F4013/$C$3</f>
        <v>0.91502154674638947</v>
      </c>
      <c r="I4013" s="1">
        <f>$B$3/G4013</f>
        <v>2.3548625796428571</v>
      </c>
      <c r="J4013" s="1">
        <f>$B$3/H4013</f>
        <v>7.2457310142857141</v>
      </c>
      <c r="K4013" s="4">
        <v>6598000000</v>
      </c>
      <c r="L4013" s="4">
        <v>4481000000</v>
      </c>
      <c r="M4013" s="1">
        <f>(K4013-L4013)/C4013</f>
        <v>41.405073441686717</v>
      </c>
      <c r="N4013" s="1">
        <f>B4013/M4013</f>
        <v>1.5345945488899384</v>
      </c>
      <c r="O4013" s="4">
        <v>2116000000</v>
      </c>
      <c r="P4013" s="1">
        <f>F4013/O4013*100</f>
        <v>4.3005671077504726</v>
      </c>
      <c r="Q4013" s="1">
        <f>D4013/O4013*100</f>
        <v>13.23251417769376</v>
      </c>
      <c r="R4013" s="1">
        <f>B4013/S4013</f>
        <v>1.1602630928571429</v>
      </c>
      <c r="S4013" s="1">
        <f>($O4013+$O4013*($Q4013-$C$1)/$C$1)/$C4013</f>
        <v>54.76344149113028</v>
      </c>
      <c r="T4013" s="1">
        <f>($O4013+$O4013*($Q4013+T$2-$C$1)/$C$1)/$C4013</f>
        <v>63.040544505075388</v>
      </c>
      <c r="U4013" s="1">
        <f>($O4013+$O4013*($Q4013+U$2-$C$1)/$C$1)/$C4013</f>
        <v>58.901992998102827</v>
      </c>
      <c r="V4013" s="1">
        <f>($O4013+$O4013*($Q4013+V$2-$C$1)/$C$1)/$C4013</f>
        <v>54.76344149113028</v>
      </c>
      <c r="AA4013"/>
      <c r="AB4013"/>
    </row>
    <row r="4014" spans="1:28" hidden="1" x14ac:dyDescent="0.2">
      <c r="A4014" t="s">
        <v>4109</v>
      </c>
      <c r="B4014" s="5">
        <v>93.36</v>
      </c>
      <c r="C4014" s="2">
        <v>86714000</v>
      </c>
      <c r="D4014" s="2">
        <v>247000000</v>
      </c>
      <c r="E4014" t="s">
        <v>27</v>
      </c>
      <c r="F4014" s="2">
        <v>37000000</v>
      </c>
      <c r="G4014" s="1">
        <f>D4014/$C$3</f>
        <v>2.4836299125973431</v>
      </c>
      <c r="H4014" s="1">
        <f>F4014/$C$3</f>
        <v>0.37204172779798256</v>
      </c>
      <c r="I4014" s="1">
        <f>$B$3/G4014</f>
        <v>2.6694798473684207</v>
      </c>
      <c r="J4014" s="1">
        <f>$B$3/H4014</f>
        <v>17.820581683783782</v>
      </c>
      <c r="K4014" s="4">
        <v>13295000000</v>
      </c>
      <c r="L4014" s="4">
        <v>6844000000</v>
      </c>
      <c r="M4014" s="1">
        <f>(K4014-L4014)/C4014</f>
        <v>74.393984823673222</v>
      </c>
      <c r="N4014" s="1">
        <f>B4014/M4014</f>
        <v>1.2549401705161991</v>
      </c>
      <c r="O4014" s="4">
        <v>5692000000</v>
      </c>
      <c r="P4014" s="1">
        <f>F4014/O4014*100</f>
        <v>0.65003513703443427</v>
      </c>
      <c r="Q4014" s="1">
        <f>D4014/O4014*100</f>
        <v>4.3394237526352777</v>
      </c>
      <c r="R4014" s="1">
        <f>B4014/S4014</f>
        <v>3.2775785587044535</v>
      </c>
      <c r="S4014" s="1">
        <f>($O4014+$O4014*($Q4014-$C$1)/$C$1)/$C4014</f>
        <v>28.484443111838917</v>
      </c>
      <c r="T4014" s="1">
        <f>($O4014+$O4014*($Q4014+T$2-$C$1)/$C$1)/$C4014</f>
        <v>41.612657702331802</v>
      </c>
      <c r="U4014" s="1">
        <f>($O4014+$O4014*($Q4014+U$2-$C$1)/$C$1)/$C4014</f>
        <v>35.048550407085358</v>
      </c>
      <c r="V4014" s="1">
        <f>($O4014+$O4014*($Q4014+V$2-$C$1)/$C$1)/$C4014</f>
        <v>28.484443111838917</v>
      </c>
      <c r="AA4014"/>
      <c r="AB4014"/>
    </row>
    <row r="4015" spans="1:28" hidden="1" x14ac:dyDescent="0.2">
      <c r="A4015" t="s">
        <v>4110</v>
      </c>
      <c r="B4015" s="5">
        <v>46.55</v>
      </c>
      <c r="C4015" s="2">
        <v>116861000</v>
      </c>
      <c r="D4015" s="2">
        <v>-54000000</v>
      </c>
      <c r="E4015" t="s">
        <v>275</v>
      </c>
      <c r="F4015" s="2">
        <v>-29000000</v>
      </c>
      <c r="G4015" s="1">
        <f>D4015/$C$3</f>
        <v>-0.54297981894840697</v>
      </c>
      <c r="H4015" s="1">
        <f>F4015/$C$3</f>
        <v>-0.29160027313895931</v>
      </c>
      <c r="I4015" s="1">
        <f>$B$3/G4015</f>
        <v>-12.210398561111111</v>
      </c>
      <c r="J4015" s="1">
        <f>$B$3/H4015</f>
        <v>-22.736604217241378</v>
      </c>
      <c r="K4015" s="3">
        <v>775000000</v>
      </c>
      <c r="L4015" s="3">
        <v>248000000</v>
      </c>
      <c r="M4015" s="1">
        <f>(K4015-L4015)/C4015</f>
        <v>4.5096311001959597</v>
      </c>
      <c r="N4015" s="1">
        <f>B4015/M4015</f>
        <v>10.322352087286527</v>
      </c>
      <c r="O4015" s="3">
        <v>527000000</v>
      </c>
      <c r="P4015" s="1">
        <f>F4015/O4015*100</f>
        <v>-5.5028462998102468</v>
      </c>
      <c r="Q4015" s="1">
        <f>D4015/O4015*100</f>
        <v>-10.246679316888045</v>
      </c>
      <c r="R4015" s="1">
        <f>B4015/S4015</f>
        <v>-10.073851018518518</v>
      </c>
      <c r="S4015" s="1">
        <f>($O4015+$O4015*($Q4015-$C$1)/$C$1)/$C4015</f>
        <v>-4.620874372117302</v>
      </c>
      <c r="T4015" s="1">
        <f>($O4015+$O4015*($Q4015+T$2-$C$1)/$C$1)/$C4015</f>
        <v>-3.7189481520781098</v>
      </c>
      <c r="U4015" s="1">
        <f>($O4015+$O4015*($Q4015+U$2-$C$1)/$C$1)/$C4015</f>
        <v>-4.1699112620977061</v>
      </c>
      <c r="V4015" s="1">
        <f>($O4015+$O4015*($Q4015+V$2-$C$1)/$C$1)/$C4015</f>
        <v>-4.620874372117302</v>
      </c>
      <c r="AA4015"/>
      <c r="AB4015"/>
    </row>
    <row r="4016" spans="1:28" hidden="1" x14ac:dyDescent="0.2">
      <c r="A4016" t="s">
        <v>4111</v>
      </c>
      <c r="B4016" s="5">
        <v>13.07</v>
      </c>
      <c r="C4016" s="2">
        <v>379008382</v>
      </c>
      <c r="D4016" s="2">
        <v>-75000000</v>
      </c>
      <c r="E4016" t="s">
        <v>27</v>
      </c>
      <c r="F4016" s="2">
        <v>-88000000</v>
      </c>
      <c r="G4016" s="1">
        <f>D4016/$C$3</f>
        <v>-0.75413863742834297</v>
      </c>
      <c r="H4016" s="1">
        <f>F4016/$C$3</f>
        <v>-0.88485600124925579</v>
      </c>
      <c r="I4016" s="1">
        <f>$B$3/G4016</f>
        <v>-8.7914869640000006</v>
      </c>
      <c r="J4016" s="1">
        <f>$B$3/H4016</f>
        <v>-7.4927445715909089</v>
      </c>
      <c r="K4016" s="4">
        <v>1011000000</v>
      </c>
      <c r="L4016" s="3">
        <v>461000000</v>
      </c>
      <c r="M4016" s="1">
        <f>(K4016-L4016)/C4016</f>
        <v>1.4511552412051931</v>
      </c>
      <c r="N4016" s="1">
        <f>B4016/M4016</f>
        <v>9.0066173686181816</v>
      </c>
      <c r="O4016" s="3">
        <v>354000000</v>
      </c>
      <c r="P4016" s="1">
        <f>F4016/O4016*100</f>
        <v>-24.858757062146893</v>
      </c>
      <c r="Q4016" s="1">
        <f>D4016/O4016*100</f>
        <v>-21.1864406779661</v>
      </c>
      <c r="R4016" s="1">
        <f>B4016/S4016</f>
        <v>-6.6048527369866674</v>
      </c>
      <c r="S4016" s="1">
        <f>($O4016+$O4016*($Q4016-$C$1)/$C$1)/$C4016</f>
        <v>-1.9788480561888997</v>
      </c>
      <c r="T4016" s="1">
        <f>($O4016+$O4016*($Q4016+T$2-$C$1)/$C$1)/$C4016</f>
        <v>-1.7920447996846676</v>
      </c>
      <c r="U4016" s="1">
        <f>($O4016+$O4016*($Q4016+U$2-$C$1)/$C$1)/$C4016</f>
        <v>-1.8854464279367837</v>
      </c>
      <c r="V4016" s="1">
        <f>($O4016+$O4016*($Q4016+V$2-$C$1)/$C$1)/$C4016</f>
        <v>-1.9788480561888997</v>
      </c>
      <c r="AA4016"/>
      <c r="AB4016"/>
    </row>
    <row r="4017" spans="1:28" hidden="1" x14ac:dyDescent="0.2">
      <c r="A4017" t="s">
        <v>4112</v>
      </c>
      <c r="B4017" s="5">
        <v>5.01</v>
      </c>
      <c r="C4017" s="2">
        <v>39472000</v>
      </c>
      <c r="D4017" s="2">
        <v>-3000000</v>
      </c>
      <c r="E4017" t="s">
        <v>27</v>
      </c>
      <c r="F4017" s="2">
        <v>4000000</v>
      </c>
      <c r="G4017" s="1">
        <f>D4017/$C$3</f>
        <v>-3.0165545497133722E-2</v>
      </c>
      <c r="H4017" s="1">
        <f>F4017/$C$3</f>
        <v>4.0220727329511624E-2</v>
      </c>
      <c r="I4017" s="1">
        <f>$B$3/G4017</f>
        <v>-219.78717409999999</v>
      </c>
      <c r="J4017" s="1">
        <f>$B$3/H4017</f>
        <v>164.84038057500001</v>
      </c>
      <c r="K4017" s="3">
        <v>57000000</v>
      </c>
      <c r="L4017" s="3">
        <v>12000000</v>
      </c>
      <c r="M4017" s="1">
        <f>(K4017-L4017)/C4017</f>
        <v>1.1400486420753952</v>
      </c>
      <c r="N4017" s="1">
        <f>B4017/M4017</f>
        <v>4.394549333333333</v>
      </c>
      <c r="O4017" s="3">
        <v>45000000</v>
      </c>
      <c r="P4017" s="1">
        <f>F4017/O4017*100</f>
        <v>8.8888888888888893</v>
      </c>
      <c r="Q4017" s="1">
        <f>D4017/O4017*100</f>
        <v>-6.666666666666667</v>
      </c>
      <c r="R4017" s="1">
        <f>B4017/S4017</f>
        <v>-6.5918239999999999</v>
      </c>
      <c r="S4017" s="1">
        <f>($O4017+$O4017*($Q4017-$C$1)/$C$1)/$C4017</f>
        <v>-0.7600324280502635</v>
      </c>
      <c r="T4017" s="1">
        <f>($O4017+$O4017*($Q4017+T$2-$C$1)/$C$1)/$C4017</f>
        <v>-0.53202269963518445</v>
      </c>
      <c r="U4017" s="1">
        <f>($O4017+$O4017*($Q4017+U$2-$C$1)/$C$1)/$C4017</f>
        <v>-0.64602756384272397</v>
      </c>
      <c r="V4017" s="1">
        <f>($O4017+$O4017*($Q4017+V$2-$C$1)/$C$1)/$C4017</f>
        <v>-0.7600324280502635</v>
      </c>
      <c r="AA4017"/>
      <c r="AB4017"/>
    </row>
    <row r="4018" spans="1:28" hidden="1" x14ac:dyDescent="0.2">
      <c r="A4018" t="s">
        <v>4113</v>
      </c>
      <c r="B4018" s="5">
        <v>50.57</v>
      </c>
      <c r="C4018" s="2">
        <v>890855310</v>
      </c>
      <c r="D4018" s="2">
        <v>663000000</v>
      </c>
      <c r="E4018" t="s">
        <v>27</v>
      </c>
      <c r="F4018" s="2">
        <v>663000000</v>
      </c>
      <c r="G4018" s="1">
        <f>D4018/$C$3</f>
        <v>6.6665855548665522</v>
      </c>
      <c r="H4018" s="1">
        <f>F4018/$C$3</f>
        <v>6.6665855548665522</v>
      </c>
      <c r="I4018" s="1">
        <f>$B$3/G4018</f>
        <v>0.99451210000000001</v>
      </c>
      <c r="J4018" s="1">
        <f>$B$3/H4018</f>
        <v>0.99451210000000001</v>
      </c>
      <c r="K4018" s="4">
        <v>8059000000</v>
      </c>
      <c r="L4018" s="4">
        <v>3185000000</v>
      </c>
      <c r="M4018" s="1">
        <f>(K4018-L4018)/C4018</f>
        <v>5.4711465995527373</v>
      </c>
      <c r="N4018" s="1">
        <f>B4018/M4018</f>
        <v>9.2430350895978677</v>
      </c>
      <c r="O4018" s="4">
        <v>4874000000</v>
      </c>
      <c r="P4018" s="1">
        <f>F4018/O4018*100</f>
        <v>13.602790315962249</v>
      </c>
      <c r="Q4018" s="1">
        <f>D4018/O4018*100</f>
        <v>13.602790315962249</v>
      </c>
      <c r="R4018" s="1">
        <f>B4018/S4018</f>
        <v>6.7949552076470594</v>
      </c>
      <c r="S4018" s="1">
        <f>($O4018+$O4018*($Q4018-$C$1)/$C$1)/$C4018</f>
        <v>7.4422859981605765</v>
      </c>
      <c r="T4018" s="1">
        <f>($O4018+$O4018*($Q4018+T$2-$C$1)/$C$1)/$C4018</f>
        <v>8.5365153180711246</v>
      </c>
      <c r="U4018" s="1">
        <f>($O4018+$O4018*($Q4018+U$2-$C$1)/$C$1)/$C4018</f>
        <v>7.9894006581158505</v>
      </c>
      <c r="V4018" s="1">
        <f>($O4018+$O4018*($Q4018+V$2-$C$1)/$C$1)/$C4018</f>
        <v>7.4422859981605765</v>
      </c>
      <c r="AA4018"/>
      <c r="AB4018"/>
    </row>
    <row r="4019" spans="1:28" hidden="1" x14ac:dyDescent="0.2">
      <c r="A4019" t="s">
        <v>4114</v>
      </c>
      <c r="B4019" s="5">
        <v>3.85</v>
      </c>
      <c r="C4019" s="2">
        <v>28057763</v>
      </c>
      <c r="D4019" s="2">
        <v>-0.45</v>
      </c>
      <c r="E4019" t="s">
        <v>686</v>
      </c>
      <c r="F4019" s="2">
        <v>-6000000</v>
      </c>
      <c r="G4019" s="1">
        <f>D4019/$C$3</f>
        <v>-4.5248318245700585E-9</v>
      </c>
      <c r="H4019" s="1">
        <f>F4019/$C$3</f>
        <v>-6.0331090994267443E-2</v>
      </c>
      <c r="I4019" s="1">
        <f>$B$3/G4019</f>
        <v>-1465247827.3333333</v>
      </c>
      <c r="J4019" s="1">
        <f>$B$3/H4019</f>
        <v>-109.89358704999999</v>
      </c>
      <c r="K4019" s="3">
        <v>209000000</v>
      </c>
      <c r="L4019" s="3">
        <v>169000000</v>
      </c>
      <c r="M4019" s="1">
        <f>(K4019-L4019)/C4019</f>
        <v>1.4256304039634236</v>
      </c>
      <c r="N4019" s="1">
        <f>B4019/M4019</f>
        <v>2.7005596887500003</v>
      </c>
      <c r="O4019" s="3">
        <v>40000000</v>
      </c>
      <c r="P4019" s="1">
        <f>F4019/O4019*100</f>
        <v>-15</v>
      </c>
      <c r="Q4019" s="1">
        <f>D4019/O4019*100</f>
        <v>-1.125E-6</v>
      </c>
      <c r="R4019" s="1">
        <f>B4019/S4019</f>
        <v>-24004975.01111111</v>
      </c>
      <c r="S4019" s="1">
        <f>($O4019+$O4019*($Q4019-$C$1)/$C$1)/$C4019</f>
        <v>-1.6038342044588516E-7</v>
      </c>
      <c r="T4019" s="1">
        <f>($O4019+$O4019*($Q4019+T$2-$C$1)/$C$1)/$C4019</f>
        <v>0.28512592040926427</v>
      </c>
      <c r="U4019" s="1">
        <f>($O4019+$O4019*($Q4019+U$2-$C$1)/$C$1)/$C4019</f>
        <v>0.14256288001292192</v>
      </c>
      <c r="V4019" s="1">
        <f>($O4019+$O4019*($Q4019+V$2-$C$1)/$C$1)/$C4019</f>
        <v>-1.6038342044588516E-7</v>
      </c>
      <c r="AA4019"/>
      <c r="AB4019"/>
    </row>
    <row r="4020" spans="1:28" hidden="1" x14ac:dyDescent="0.2">
      <c r="A4020" t="s">
        <v>4115</v>
      </c>
      <c r="B4020" s="5">
        <v>9.94</v>
      </c>
      <c r="C4020" s="2">
        <v>3125000</v>
      </c>
      <c r="D4020" s="2" t="s">
        <v>41</v>
      </c>
      <c r="E4020" t="s">
        <v>42</v>
      </c>
      <c r="F4020" s="2">
        <v>0</v>
      </c>
      <c r="G4020" s="1" t="e">
        <f>D4020/$C$3</f>
        <v>#VALUE!</v>
      </c>
      <c r="H4020" s="1">
        <f>F4020/$C$3</f>
        <v>0</v>
      </c>
      <c r="I4020" s="1" t="e">
        <f>$B$3/G4020</f>
        <v>#VALUE!</v>
      </c>
      <c r="J4020" s="1" t="e">
        <f>$B$3/H4020</f>
        <v>#DIV/0!</v>
      </c>
      <c r="K4020" s="3">
        <v>0.15</v>
      </c>
      <c r="L4020" s="3">
        <v>0.13</v>
      </c>
      <c r="M4020" s="1">
        <f>(K4020-L4020)/C4020</f>
        <v>6.3999999999999969E-9</v>
      </c>
      <c r="N4020" s="1">
        <f>B4020/M4020</f>
        <v>1553125000.0000007</v>
      </c>
      <c r="O4020" s="3">
        <v>0.02</v>
      </c>
      <c r="P4020" s="1">
        <f>F4020/O4020*100</f>
        <v>0</v>
      </c>
      <c r="Q4020" s="1" t="e">
        <f>D4020/O4020*100</f>
        <v>#VALUE!</v>
      </c>
      <c r="R4020" s="1" t="e">
        <f>B4020/S4020</f>
        <v>#VALUE!</v>
      </c>
      <c r="S4020" s="1" t="e">
        <f>($O4020+$O4020*($Q4020-$C$1)/$C$1)/$C4020</f>
        <v>#VALUE!</v>
      </c>
      <c r="T4020" s="1" t="e">
        <f>($O4020+$O4020*($Q4020+T$2-$C$1)/$C$1)/$C4020</f>
        <v>#VALUE!</v>
      </c>
      <c r="U4020" s="1" t="e">
        <f>($O4020+$O4020*($Q4020+U$2-$C$1)/$C$1)/$C4020</f>
        <v>#VALUE!</v>
      </c>
      <c r="V4020" s="1" t="e">
        <f>($O4020+$O4020*($Q4020+V$2-$C$1)/$C$1)/$C4020</f>
        <v>#VALUE!</v>
      </c>
      <c r="AA4020"/>
      <c r="AB4020"/>
    </row>
    <row r="4021" spans="1:28" hidden="1" x14ac:dyDescent="0.2">
      <c r="A4021" t="s">
        <v>4116</v>
      </c>
      <c r="B4021" s="5">
        <v>11.25</v>
      </c>
      <c r="C4021" s="2">
        <v>38959000</v>
      </c>
      <c r="D4021" s="2">
        <v>-160000000</v>
      </c>
      <c r="E4021" t="s">
        <v>27</v>
      </c>
      <c r="F4021" s="2">
        <v>-160000000</v>
      </c>
      <c r="G4021" s="1">
        <f>D4021/$C$3</f>
        <v>-1.608829093180465</v>
      </c>
      <c r="H4021" s="1">
        <f>F4021/$C$3</f>
        <v>-1.608829093180465</v>
      </c>
      <c r="I4021" s="1">
        <f>$B$3/G4021</f>
        <v>-4.1210095143750003</v>
      </c>
      <c r="J4021" s="1">
        <f>$B$3/H4021</f>
        <v>-4.1210095143750003</v>
      </c>
      <c r="K4021" s="4">
        <v>3299000000</v>
      </c>
      <c r="L4021" s="4">
        <v>1746000000</v>
      </c>
      <c r="M4021" s="1">
        <f>(K4021-L4021)/C4021</f>
        <v>39.862419466618753</v>
      </c>
      <c r="N4021" s="1">
        <f>B4021/M4021</f>
        <v>0.28222070186735349</v>
      </c>
      <c r="O4021" s="3">
        <v>589000000</v>
      </c>
      <c r="P4021" s="1">
        <f>F4021/O4021*100</f>
        <v>-27.164685908319186</v>
      </c>
      <c r="Q4021" s="1">
        <f>D4021/O4021*100</f>
        <v>-27.164685908319186</v>
      </c>
      <c r="R4021" s="1">
        <f>B4021/S4021</f>
        <v>-0.27393046874999999</v>
      </c>
      <c r="S4021" s="1">
        <f>($O4021+$O4021*($Q4021-$C$1)/$C$1)/$C4021</f>
        <v>-41.068815934700581</v>
      </c>
      <c r="T4021" s="1">
        <f>($O4021+$O4021*($Q4021+T$2-$C$1)/$C$1)/$C4021</f>
        <v>-38.04512436150825</v>
      </c>
      <c r="U4021" s="1">
        <f>($O4021+$O4021*($Q4021+U$2-$C$1)/$C$1)/$C4021</f>
        <v>-39.556970148104419</v>
      </c>
      <c r="V4021" s="1">
        <f>($O4021+$O4021*($Q4021+V$2-$C$1)/$C$1)/$C4021</f>
        <v>-41.068815934700581</v>
      </c>
      <c r="AA4021"/>
      <c r="AB4021"/>
    </row>
    <row r="4022" spans="1:28" hidden="1" x14ac:dyDescent="0.2">
      <c r="A4022" t="s">
        <v>4117</v>
      </c>
      <c r="B4022" s="5">
        <v>4.92</v>
      </c>
      <c r="C4022" s="2">
        <v>397166312</v>
      </c>
      <c r="D4022" s="2">
        <v>99000000</v>
      </c>
      <c r="E4022" t="s">
        <v>27</v>
      </c>
      <c r="F4022" s="2">
        <v>99000000</v>
      </c>
      <c r="G4022" s="1">
        <f>D4022/$C$3</f>
        <v>0.99546300140541277</v>
      </c>
      <c r="H4022" s="1">
        <f>F4022/$C$3</f>
        <v>0.99546300140541277</v>
      </c>
      <c r="I4022" s="1">
        <f>$B$3/G4022</f>
        <v>6.6602173969696965</v>
      </c>
      <c r="J4022" s="1">
        <f>$B$3/H4022</f>
        <v>6.6602173969696965</v>
      </c>
      <c r="K4022" s="4">
        <v>1463000000</v>
      </c>
      <c r="L4022" s="3">
        <v>456000000</v>
      </c>
      <c r="M4022" s="1">
        <f>(K4022-L4022)/C4022</f>
        <v>2.5354617689729939</v>
      </c>
      <c r="N4022" s="1">
        <f>B4022/M4022</f>
        <v>1.9404749305263158</v>
      </c>
      <c r="O4022" s="4">
        <v>1007000000</v>
      </c>
      <c r="P4022" s="1">
        <f>F4022/O4022*100</f>
        <v>9.8311817279046672</v>
      </c>
      <c r="Q4022" s="1">
        <f>D4022/O4022*100</f>
        <v>9.8311817279046672</v>
      </c>
      <c r="R4022" s="1">
        <f>B4022/S4022</f>
        <v>1.9737962172121213</v>
      </c>
      <c r="S4022" s="1">
        <f>($O4022+$O4022*($Q4022-$C$1)/$C$1)/$C4022</f>
        <v>2.4926585414928142</v>
      </c>
      <c r="T4022" s="1">
        <f>($O4022+$O4022*($Q4022+T$2-$C$1)/$C$1)/$C4022</f>
        <v>2.9997508952874128</v>
      </c>
      <c r="U4022" s="1">
        <f>($O4022+$O4022*($Q4022+U$2-$C$1)/$C$1)/$C4022</f>
        <v>2.7462047183901137</v>
      </c>
      <c r="V4022" s="1">
        <f>($O4022+$O4022*($Q4022+V$2-$C$1)/$C$1)/$C4022</f>
        <v>2.4926585414928142</v>
      </c>
      <c r="AA4022"/>
      <c r="AB4022"/>
    </row>
    <row r="4023" spans="1:28" hidden="1" x14ac:dyDescent="0.2">
      <c r="A4023" t="s">
        <v>4118</v>
      </c>
      <c r="B4023" s="5">
        <v>20.65</v>
      </c>
      <c r="C4023" s="2">
        <v>42260826</v>
      </c>
      <c r="D4023" s="2">
        <v>67000000</v>
      </c>
      <c r="E4023" t="s">
        <v>27</v>
      </c>
      <c r="F4023" s="2">
        <v>14000000</v>
      </c>
      <c r="G4023" s="1">
        <f>D4023/$C$3</f>
        <v>0.67369718276931978</v>
      </c>
      <c r="H4023" s="1">
        <f>F4023/$C$3</f>
        <v>0.1407725456532907</v>
      </c>
      <c r="I4023" s="1">
        <f>$B$3/G4023</f>
        <v>9.841216750746268</v>
      </c>
      <c r="J4023" s="1">
        <f>$B$3/H4023</f>
        <v>47.097251592857141</v>
      </c>
      <c r="K4023" s="4">
        <v>1689000000</v>
      </c>
      <c r="L4023" s="3">
        <v>763000000</v>
      </c>
      <c r="M4023" s="1">
        <f>(K4023-L4023)/C4023</f>
        <v>21.911545221572336</v>
      </c>
      <c r="N4023" s="1">
        <f>B4023/M4023</f>
        <v>0.94242554740820739</v>
      </c>
      <c r="O4023" s="3">
        <v>925000000</v>
      </c>
      <c r="P4023" s="1">
        <f>F4023/O4023*100</f>
        <v>1.5135135135135136</v>
      </c>
      <c r="Q4023" s="1">
        <f>D4023/O4023*100</f>
        <v>7.243243243243243</v>
      </c>
      <c r="R4023" s="1">
        <f>B4023/S4023</f>
        <v>1.3025165028358208</v>
      </c>
      <c r="S4023" s="1">
        <f>($O4023+$O4023*($Q4023-$C$1)/$C$1)/$C4023</f>
        <v>15.853925808265082</v>
      </c>
      <c r="T4023" s="1">
        <f>($O4023+$O4023*($Q4023+T$2-$C$1)/$C$1)/$C4023</f>
        <v>20.231502337412902</v>
      </c>
      <c r="U4023" s="1">
        <f>($O4023+$O4023*($Q4023+U$2-$C$1)/$C$1)/$C4023</f>
        <v>18.04271407283899</v>
      </c>
      <c r="V4023" s="1">
        <f>($O4023+$O4023*($Q4023+V$2-$C$1)/$C$1)/$C4023</f>
        <v>15.853925808265082</v>
      </c>
      <c r="AA4023"/>
      <c r="AB4023"/>
    </row>
    <row r="4024" spans="1:28" hidden="1" x14ac:dyDescent="0.2">
      <c r="A4024" t="s">
        <v>4119</v>
      </c>
      <c r="B4024" s="5">
        <v>19.05</v>
      </c>
      <c r="C4024" s="2">
        <v>1393358000</v>
      </c>
      <c r="D4024" s="2">
        <v>-1256000000</v>
      </c>
      <c r="E4024" t="s">
        <v>27</v>
      </c>
      <c r="F4024" s="2">
        <v>-227000000</v>
      </c>
      <c r="G4024" s="1">
        <f>D4024/$C$3</f>
        <v>-12.62930838146665</v>
      </c>
      <c r="H4024" s="1">
        <f>F4024/$C$3</f>
        <v>-2.2825262759497846</v>
      </c>
      <c r="I4024" s="1">
        <f>$B$3/G4024</f>
        <v>-0.52496936488853507</v>
      </c>
      <c r="J4024" s="1">
        <f>$B$3/H4024</f>
        <v>-2.9046763096916299</v>
      </c>
      <c r="K4024" s="4">
        <v>3864000000</v>
      </c>
      <c r="L4024" s="4">
        <v>1540000000</v>
      </c>
      <c r="M4024" s="1">
        <f>(K4024-L4024)/C4024</f>
        <v>1.6679130560846531</v>
      </c>
      <c r="N4024" s="1">
        <f>B4024/M4024</f>
        <v>11.42145864888124</v>
      </c>
      <c r="O4024" s="4">
        <v>2324000000</v>
      </c>
      <c r="P4024" s="1">
        <f>F4024/O4024*100</f>
        <v>-9.7676419965576589</v>
      </c>
      <c r="Q4024" s="1">
        <f>D4024/O4024*100</f>
        <v>-54.044750430292595</v>
      </c>
      <c r="R4024" s="1">
        <f>B4024/S4024</f>
        <v>-2.1133335907643316</v>
      </c>
      <c r="S4024" s="1">
        <f>($O4024+$O4024*($Q4024-$C$1)/$C$1)/$C4024</f>
        <v>-9.014194485552169</v>
      </c>
      <c r="T4024" s="1">
        <f>($O4024+$O4024*($Q4024+T$2-$C$1)/$C$1)/$C4024</f>
        <v>-8.6806118743352396</v>
      </c>
      <c r="U4024" s="1">
        <f>($O4024+$O4024*($Q4024+U$2-$C$1)/$C$1)/$C4024</f>
        <v>-8.8474031799437043</v>
      </c>
      <c r="V4024" s="1">
        <f>($O4024+$O4024*($Q4024+V$2-$C$1)/$C$1)/$C4024</f>
        <v>-9.014194485552169</v>
      </c>
      <c r="AA4024"/>
      <c r="AB4024"/>
    </row>
    <row r="4025" spans="1:28" hidden="1" x14ac:dyDescent="0.2">
      <c r="A4025" t="s">
        <v>4120</v>
      </c>
      <c r="B4025" s="5">
        <v>12.89</v>
      </c>
      <c r="C4025" s="2">
        <v>17867589</v>
      </c>
      <c r="D4025" s="2">
        <v>-32000000</v>
      </c>
      <c r="E4025" t="s">
        <v>27</v>
      </c>
      <c r="F4025" s="2">
        <v>-32000000</v>
      </c>
      <c r="G4025" s="1">
        <f>D4025/$C$3</f>
        <v>-0.32176581863609299</v>
      </c>
      <c r="H4025" s="1">
        <f>F4025/$C$3</f>
        <v>-0.32176581863609299</v>
      </c>
      <c r="I4025" s="1">
        <f>$B$3/G4025</f>
        <v>-20.605047571875001</v>
      </c>
      <c r="J4025" s="1">
        <f>$B$3/H4025</f>
        <v>-20.605047571875001</v>
      </c>
      <c r="K4025" s="3">
        <v>70000000</v>
      </c>
      <c r="L4025" s="3">
        <v>6000000</v>
      </c>
      <c r="M4025" s="1">
        <f>(K4025-L4025)/C4025</f>
        <v>3.5819046430942643</v>
      </c>
      <c r="N4025" s="1">
        <f>B4025/M4025</f>
        <v>3.5986440970312499</v>
      </c>
      <c r="O4025" s="3">
        <v>64000000</v>
      </c>
      <c r="P4025" s="1">
        <f>F4025/O4025*100</f>
        <v>-50</v>
      </c>
      <c r="Q4025" s="1">
        <f>D4025/O4025*100</f>
        <v>-50</v>
      </c>
      <c r="R4025" s="1">
        <f>B4025/S4025</f>
        <v>-0.71972881940625</v>
      </c>
      <c r="S4025" s="1">
        <f>($O4025+$O4025*($Q4025-$C$1)/$C$1)/$C4025</f>
        <v>-17.909523215471321</v>
      </c>
      <c r="T4025" s="1">
        <f>($O4025+$O4025*($Q4025+T$2-$C$1)/$C$1)/$C4025</f>
        <v>-17.193142286852467</v>
      </c>
      <c r="U4025" s="1">
        <f>($O4025+$O4025*($Q4025+U$2-$C$1)/$C$1)/$C4025</f>
        <v>-17.551332751161894</v>
      </c>
      <c r="V4025" s="1">
        <f>($O4025+$O4025*($Q4025+V$2-$C$1)/$C$1)/$C4025</f>
        <v>-17.909523215471321</v>
      </c>
      <c r="AA4025"/>
      <c r="AB4025"/>
    </row>
    <row r="4026" spans="1:28" hidden="1" x14ac:dyDescent="0.2">
      <c r="A4026" t="s">
        <v>4121</v>
      </c>
      <c r="B4026" s="5">
        <v>165.97</v>
      </c>
      <c r="C4026" s="2">
        <v>55700000</v>
      </c>
      <c r="D4026" s="2">
        <v>680000000</v>
      </c>
      <c r="E4026" t="s">
        <v>143</v>
      </c>
      <c r="F4026" s="2">
        <v>165000000</v>
      </c>
      <c r="G4026" s="1">
        <f>D4026/$C$3</f>
        <v>6.8375236460169768</v>
      </c>
      <c r="H4026" s="1">
        <f>F4026/$C$3</f>
        <v>1.6591050023423546</v>
      </c>
      <c r="I4026" s="1">
        <f>$B$3/G4026</f>
        <v>0.96964929749999995</v>
      </c>
      <c r="J4026" s="1">
        <f>$B$3/H4026</f>
        <v>3.9961304381818183</v>
      </c>
      <c r="K4026" s="4">
        <v>5596000000</v>
      </c>
      <c r="L4026" s="4">
        <v>2271000000</v>
      </c>
      <c r="M4026" s="1">
        <f>(K4026-L4026)/C4026</f>
        <v>59.694793536804312</v>
      </c>
      <c r="N4026" s="1">
        <f>B4026/M4026</f>
        <v>2.7803094736842104</v>
      </c>
      <c r="O4026" s="4">
        <v>3304000000</v>
      </c>
      <c r="P4026" s="1">
        <f>F4026/O4026*100</f>
        <v>4.9939467312348667</v>
      </c>
      <c r="Q4026" s="1">
        <f>D4026/O4026*100</f>
        <v>20.581113801452787</v>
      </c>
      <c r="R4026" s="1">
        <f>B4026/S4026</f>
        <v>1.3594895588235292</v>
      </c>
      <c r="S4026" s="1">
        <f>($O4026+$O4026*($Q4026-$C$1)/$C$1)/$C4026</f>
        <v>122.0825852782765</v>
      </c>
      <c r="T4026" s="1">
        <f>($O4026+$O4026*($Q4026+T$2-$C$1)/$C$1)/$C4026</f>
        <v>133.94614003590667</v>
      </c>
      <c r="U4026" s="1">
        <f>($O4026+$O4026*($Q4026+U$2-$C$1)/$C$1)/$C4026</f>
        <v>128.01436265709157</v>
      </c>
      <c r="V4026" s="1">
        <f>($O4026+$O4026*($Q4026+V$2-$C$1)/$C$1)/$C4026</f>
        <v>122.0825852782765</v>
      </c>
      <c r="AA4026"/>
      <c r="AB4026"/>
    </row>
    <row r="4027" spans="1:28" hidden="1" x14ac:dyDescent="0.2">
      <c r="A4027" t="s">
        <v>2590</v>
      </c>
      <c r="B4027" s="5">
        <v>21.98</v>
      </c>
      <c r="C4027" s="2">
        <v>133475296</v>
      </c>
      <c r="D4027" s="2">
        <v>328000000</v>
      </c>
      <c r="E4027" t="s">
        <v>27</v>
      </c>
      <c r="F4027" s="2">
        <v>35000000</v>
      </c>
      <c r="G4027" s="1">
        <f>D4027/$C$3</f>
        <v>3.2980996410199532</v>
      </c>
      <c r="H4027" s="1">
        <f>F4027/$C$3</f>
        <v>0.35193136413322673</v>
      </c>
      <c r="I4027" s="1">
        <f>$B$3/G4027</f>
        <v>2.010248543597561</v>
      </c>
      <c r="J4027" s="1">
        <f>$B$3/H4027</f>
        <v>18.838900637142856</v>
      </c>
      <c r="K4027" s="2">
        <v>6580000000</v>
      </c>
      <c r="L4027" s="2">
        <v>4944000000</v>
      </c>
      <c r="M4027" s="1">
        <f>(K4027-L4027)/C4027</f>
        <v>12.25694978042978</v>
      </c>
      <c r="N4027" s="1">
        <f>B4027/M4027</f>
        <v>1.7932683411246946</v>
      </c>
      <c r="O4027" s="2">
        <v>1636000000</v>
      </c>
      <c r="P4027" s="1">
        <f>F4027/O4027*100</f>
        <v>2.1393643031784841</v>
      </c>
      <c r="Q4027" s="1">
        <f>D4027/O4027*100</f>
        <v>20.048899755501225</v>
      </c>
      <c r="R4027" s="1">
        <f>B4027/S4027</f>
        <v>0.89444725795121949</v>
      </c>
      <c r="S4027" s="1">
        <f>($O4027+$O4027*($Q4027-$C$1)/$C$1)/$C4027</f>
        <v>24.573835745604942</v>
      </c>
      <c r="T4027" s="1">
        <f>($O4027+$O4027*($Q4027+T$2-$C$1)/$C$1)/$C4027</f>
        <v>27.0252257016909</v>
      </c>
      <c r="U4027" s="1">
        <f>($O4027+$O4027*($Q4027+U$2-$C$1)/$C$1)/$C4027</f>
        <v>25.799530723647923</v>
      </c>
      <c r="V4027" s="1">
        <f>($O4027+$O4027*($Q4027+V$2-$C$1)/$C$1)/$C4027</f>
        <v>24.573835745604942</v>
      </c>
      <c r="AA4027"/>
      <c r="AB4027"/>
    </row>
    <row r="4028" spans="1:28" hidden="1" x14ac:dyDescent="0.2">
      <c r="A4028" t="s">
        <v>1886</v>
      </c>
      <c r="B4028" s="5">
        <v>20.5</v>
      </c>
      <c r="C4028" s="2">
        <v>6560000</v>
      </c>
      <c r="D4028" s="2">
        <v>15000000</v>
      </c>
      <c r="E4028" t="s">
        <v>30</v>
      </c>
      <c r="F4028" s="2">
        <v>3000000</v>
      </c>
      <c r="G4028" s="1">
        <f>D4028/$C$3</f>
        <v>0.15082772748566861</v>
      </c>
      <c r="H4028" s="1">
        <f>F4028/$C$3</f>
        <v>3.0165545497133722E-2</v>
      </c>
      <c r="I4028" s="1">
        <f>$B$3/G4028</f>
        <v>43.957434819999996</v>
      </c>
      <c r="J4028" s="1">
        <f>$B$3/H4028</f>
        <v>219.78717409999999</v>
      </c>
      <c r="K4028" s="2">
        <v>167000000</v>
      </c>
      <c r="L4028" s="2">
        <v>44000000</v>
      </c>
      <c r="M4028" s="1">
        <f>(K4028-L4028)/C4028</f>
        <v>18.75</v>
      </c>
      <c r="N4028" s="1">
        <f>B4028/M4028</f>
        <v>1.0933333333333333</v>
      </c>
      <c r="O4028" s="2">
        <v>121000000</v>
      </c>
      <c r="P4028" s="1">
        <f>F4028/O4028*100</f>
        <v>2.4793388429752068</v>
      </c>
      <c r="Q4028" s="1">
        <f>D4028/O4028*100</f>
        <v>12.396694214876034</v>
      </c>
      <c r="R4028" s="1">
        <f>B4028/S4028</f>
        <v>0.89653333333333329</v>
      </c>
      <c r="S4028" s="1">
        <f>($O4028+$O4028*($Q4028-$C$1)/$C$1)/$C4028</f>
        <v>22.865853658536587</v>
      </c>
      <c r="T4028" s="1">
        <f>($O4028+$O4028*($Q4028+T$2-$C$1)/$C$1)/$C4028</f>
        <v>26.554878048780488</v>
      </c>
      <c r="U4028" s="1">
        <f>($O4028+$O4028*($Q4028+U$2-$C$1)/$C$1)/$C4028</f>
        <v>24.710365853658537</v>
      </c>
      <c r="V4028" s="1">
        <f>($O4028+$O4028*($Q4028+V$2-$C$1)/$C$1)/$C4028</f>
        <v>22.865853658536587</v>
      </c>
      <c r="AA4028"/>
      <c r="AB4028"/>
    </row>
    <row r="4029" spans="1:28" hidden="1" x14ac:dyDescent="0.2">
      <c r="A4029" t="s">
        <v>4124</v>
      </c>
      <c r="B4029" s="5">
        <v>1.68</v>
      </c>
      <c r="C4029" s="2">
        <v>6317270</v>
      </c>
      <c r="D4029" s="2">
        <v>-0.56999999999999995</v>
      </c>
      <c r="E4029" t="s">
        <v>27</v>
      </c>
      <c r="F4029" s="2">
        <v>0.09</v>
      </c>
      <c r="G4029" s="1">
        <f>D4029/$C$3</f>
        <v>-5.7314536444554067E-9</v>
      </c>
      <c r="H4029" s="1">
        <f>F4029/$C$3</f>
        <v>9.0496636491401154E-10</v>
      </c>
      <c r="I4029" s="1">
        <f>$B$3/G4029</f>
        <v>-1156774600.5263157</v>
      </c>
      <c r="J4029" s="1">
        <f>$B$3/H4029</f>
        <v>7326239136.666667</v>
      </c>
      <c r="K4029" s="3">
        <v>19000000</v>
      </c>
      <c r="L4029" s="3">
        <v>6000000</v>
      </c>
      <c r="M4029" s="1">
        <f>(K4029-L4029)/C4029</f>
        <v>2.0578509387757689</v>
      </c>
      <c r="N4029" s="1">
        <f>B4029/M4029</f>
        <v>0.81638566153846137</v>
      </c>
      <c r="O4029" s="3">
        <v>13000000</v>
      </c>
      <c r="P4029" s="1">
        <f>F4029/O4029*100</f>
        <v>6.9230769230769232E-7</v>
      </c>
      <c r="Q4029" s="1">
        <f>D4029/O4029*100</f>
        <v>-4.3846153846153841E-6</v>
      </c>
      <c r="R4029" s="1">
        <f>B4029/S4029</f>
        <v>-1861932.2101612506</v>
      </c>
      <c r="S4029" s="1">
        <f>($O4029+$O4029*($Q4029-$C$1)/$C$1)/$C4029</f>
        <v>-9.0228848871705456E-7</v>
      </c>
      <c r="T4029" s="1">
        <f>($O4029+$O4029*($Q4029+T$2-$C$1)/$C$1)/$C4029</f>
        <v>0.41156928546666532</v>
      </c>
      <c r="U4029" s="1">
        <f>($O4029+$O4029*($Q4029+U$2-$C$1)/$C$1)/$C4029</f>
        <v>0.20578419158908814</v>
      </c>
      <c r="V4029" s="1">
        <f>($O4029+$O4029*($Q4029+V$2-$C$1)/$C$1)/$C4029</f>
        <v>-9.0228848871705456E-7</v>
      </c>
      <c r="AA4029"/>
      <c r="AB4029"/>
    </row>
    <row r="4030" spans="1:28" hidden="1" x14ac:dyDescent="0.2">
      <c r="A4030" t="s">
        <v>4125</v>
      </c>
      <c r="B4030" s="5">
        <v>17.88</v>
      </c>
      <c r="C4030" s="2">
        <v>16043735</v>
      </c>
      <c r="D4030" s="2">
        <v>14000000</v>
      </c>
      <c r="E4030" t="s">
        <v>27</v>
      </c>
      <c r="F4030" s="2">
        <v>5000000</v>
      </c>
      <c r="G4030" s="1">
        <f>D4030/$C$3</f>
        <v>0.1407725456532907</v>
      </c>
      <c r="H4030" s="1">
        <f>F4030/$C$3</f>
        <v>5.027590916188953E-2</v>
      </c>
      <c r="I4030" s="1">
        <f>$B$3/G4030</f>
        <v>47.097251592857141</v>
      </c>
      <c r="J4030" s="1">
        <f>$B$3/H4030</f>
        <v>131.87230446000001</v>
      </c>
      <c r="K4030" s="3">
        <v>667000000</v>
      </c>
      <c r="L4030" s="3">
        <v>406000000</v>
      </c>
      <c r="M4030" s="1">
        <f>(K4030-L4030)/C4030</f>
        <v>16.268032350322414</v>
      </c>
      <c r="N4030" s="1">
        <f>B4030/M4030</f>
        <v>1.0990880528735631</v>
      </c>
      <c r="O4030" s="3">
        <v>262000000</v>
      </c>
      <c r="P4030" s="1">
        <f>F4030/O4030*100</f>
        <v>1.9083969465648856</v>
      </c>
      <c r="Q4030" s="1">
        <f>D4030/O4030*100</f>
        <v>5.343511450381679</v>
      </c>
      <c r="R4030" s="1">
        <f>B4030/S4030</f>
        <v>2.0490141557142856</v>
      </c>
      <c r="S4030" s="1">
        <f>($O4030+$O4030*($Q4030-$C$1)/$C$1)/$C4030</f>
        <v>8.7261476208625979</v>
      </c>
      <c r="T4030" s="1">
        <f>($O4030+$O4030*($Q4030+T$2-$C$1)/$C$1)/$C4030</f>
        <v>11.992220016099742</v>
      </c>
      <c r="U4030" s="1">
        <f>($O4030+$O4030*($Q4030+U$2-$C$1)/$C$1)/$C4030</f>
        <v>10.359183818481171</v>
      </c>
      <c r="V4030" s="1">
        <f>($O4030+$O4030*($Q4030+V$2-$C$1)/$C$1)/$C4030</f>
        <v>8.7261476208625979</v>
      </c>
      <c r="AA4030"/>
      <c r="AB4030"/>
    </row>
    <row r="4031" spans="1:28" hidden="1" x14ac:dyDescent="0.2">
      <c r="A4031" t="s">
        <v>4126</v>
      </c>
      <c r="B4031" s="5">
        <v>12.5</v>
      </c>
      <c r="C4031" s="2">
        <v>47579182</v>
      </c>
      <c r="D4031" s="2">
        <v>42000000</v>
      </c>
      <c r="E4031" t="s">
        <v>27</v>
      </c>
      <c r="F4031" s="2">
        <v>11000000</v>
      </c>
      <c r="G4031" s="1">
        <f>D4031/$C$3</f>
        <v>0.42231763695987207</v>
      </c>
      <c r="H4031" s="1">
        <f>F4031/$C$3</f>
        <v>0.11060700015615697</v>
      </c>
      <c r="I4031" s="1">
        <f>$B$3/G4031</f>
        <v>15.699083864285715</v>
      </c>
      <c r="J4031" s="1">
        <f>$B$3/H4031</f>
        <v>59.941956572727271</v>
      </c>
      <c r="K4031" s="3">
        <v>506000000</v>
      </c>
      <c r="L4031" s="3">
        <v>115000000</v>
      </c>
      <c r="M4031" s="1">
        <f>(K4031-L4031)/C4031</f>
        <v>8.2178798281988126</v>
      </c>
      <c r="N4031" s="1">
        <f>B4031/M4031</f>
        <v>1.5210735933503834</v>
      </c>
      <c r="O4031" s="3">
        <v>254000000</v>
      </c>
      <c r="P4031" s="1">
        <f>F4031/O4031*100</f>
        <v>4.3307086614173231</v>
      </c>
      <c r="Q4031" s="1">
        <f>D4031/O4031*100</f>
        <v>16.535433070866144</v>
      </c>
      <c r="R4031" s="1">
        <f>B4031/S4031</f>
        <v>1.4160470833333332</v>
      </c>
      <c r="S4031" s="1">
        <f>($O4031+$O4031*($Q4031-$C$1)/$C$1)/$C4031</f>
        <v>8.8273900967864485</v>
      </c>
      <c r="T4031" s="1">
        <f>($O4031+$O4031*($Q4031+T$2-$C$1)/$C$1)/$C4031</f>
        <v>9.8950839465882385</v>
      </c>
      <c r="U4031" s="1">
        <f>($O4031+$O4031*($Q4031+U$2-$C$1)/$C$1)/$C4031</f>
        <v>9.3612370216873426</v>
      </c>
      <c r="V4031" s="1">
        <f>($O4031+$O4031*($Q4031+V$2-$C$1)/$C$1)/$C4031</f>
        <v>8.8273900967864485</v>
      </c>
      <c r="AA4031"/>
      <c r="AB4031"/>
    </row>
    <row r="4032" spans="1:28" hidden="1" x14ac:dyDescent="0.2">
      <c r="A4032" t="s">
        <v>4127</v>
      </c>
      <c r="B4032" s="5">
        <v>110.13</v>
      </c>
      <c r="C4032" s="2">
        <v>51081594</v>
      </c>
      <c r="D4032" s="2">
        <v>129000000</v>
      </c>
      <c r="E4032" t="s">
        <v>27</v>
      </c>
      <c r="F4032" s="2">
        <v>42000000</v>
      </c>
      <c r="G4032" s="1">
        <f>D4032/$C$3</f>
        <v>1.2971184563767499</v>
      </c>
      <c r="H4032" s="1">
        <f>F4032/$C$3</f>
        <v>0.42231763695987207</v>
      </c>
      <c r="I4032" s="1">
        <f>$B$3/G4032</f>
        <v>5.1113296302325582</v>
      </c>
      <c r="J4032" s="1">
        <f>$B$3/H4032</f>
        <v>15.699083864285715</v>
      </c>
      <c r="K4032" s="4">
        <v>1338000000</v>
      </c>
      <c r="L4032" s="3">
        <v>600000000</v>
      </c>
      <c r="M4032" s="1">
        <f>(K4032-L4032)/C4032</f>
        <v>14.447473976634324</v>
      </c>
      <c r="N4032" s="1">
        <f>B4032/M4032</f>
        <v>7.6227858363414631</v>
      </c>
      <c r="O4032" s="3">
        <v>732000000</v>
      </c>
      <c r="P4032" s="1">
        <f>F4032/O4032*100</f>
        <v>5.7377049180327866</v>
      </c>
      <c r="Q4032" s="1">
        <f>D4032/O4032*100</f>
        <v>17.622950819672131</v>
      </c>
      <c r="R4032" s="1">
        <f>B4032/S4032</f>
        <v>4.360942594744186</v>
      </c>
      <c r="S4032" s="1">
        <f>($O4032+$O4032*($Q4032-$C$1)/$C$1)/$C4032</f>
        <v>25.253714674604712</v>
      </c>
      <c r="T4032" s="1">
        <f>($O4032+$O4032*($Q4032+T$2-$C$1)/$C$1)/$C4032</f>
        <v>28.119717642327291</v>
      </c>
      <c r="U4032" s="1">
        <f>($O4032+$O4032*($Q4032+U$2-$C$1)/$C$1)/$C4032</f>
        <v>26.686716158466002</v>
      </c>
      <c r="V4032" s="1">
        <f>($O4032+$O4032*($Q4032+V$2-$C$1)/$C$1)/$C4032</f>
        <v>25.253714674604712</v>
      </c>
      <c r="AA4032"/>
      <c r="AB4032"/>
    </row>
    <row r="4033" spans="1:28" hidden="1" x14ac:dyDescent="0.2">
      <c r="A4033" t="s">
        <v>4128</v>
      </c>
      <c r="B4033" s="5">
        <v>18.829999999999998</v>
      </c>
      <c r="C4033" s="2">
        <v>311102000</v>
      </c>
      <c r="D4033" s="2">
        <v>365000000</v>
      </c>
      <c r="E4033" t="s">
        <v>27</v>
      </c>
      <c r="F4033" s="2">
        <v>4000000</v>
      </c>
      <c r="G4033" s="1">
        <f>D4033/$C$3</f>
        <v>3.6701413688179358</v>
      </c>
      <c r="H4033" s="1">
        <f>F4033/$C$3</f>
        <v>4.0220727329511624E-2</v>
      </c>
      <c r="I4033" s="1">
        <f>$B$3/G4033</f>
        <v>1.806469924109589</v>
      </c>
      <c r="J4033" s="1">
        <f>$B$3/H4033</f>
        <v>164.84038057500001</v>
      </c>
      <c r="K4033" s="4">
        <v>5156000000</v>
      </c>
      <c r="L4033" s="4">
        <v>2563000000</v>
      </c>
      <c r="M4033" s="1">
        <f>(K4033-L4033)/C4033</f>
        <v>8.334886950260687</v>
      </c>
      <c r="N4033" s="1">
        <f>B4033/M4033</f>
        <v>2.2591788121866561</v>
      </c>
      <c r="O4033" s="4">
        <v>2594000000</v>
      </c>
      <c r="P4033" s="1">
        <f>F4033/O4033*100</f>
        <v>0.15420200462606012</v>
      </c>
      <c r="Q4033" s="1">
        <f>D4033/O4033*100</f>
        <v>14.070932922127987</v>
      </c>
      <c r="R4033" s="1">
        <f>B4033/S4033</f>
        <v>1.6049453863013698</v>
      </c>
      <c r="S4033" s="1">
        <f>($O4033+$O4033*($Q4033-$C$1)/$C$1)/$C4033</f>
        <v>11.732486451388933</v>
      </c>
      <c r="T4033" s="1">
        <f>($O4033+$O4033*($Q4033+T$2-$C$1)/$C$1)/$C4033</f>
        <v>13.40010671741101</v>
      </c>
      <c r="U4033" s="1">
        <f>($O4033+$O4033*($Q4033+U$2-$C$1)/$C$1)/$C4033</f>
        <v>12.566296584399971</v>
      </c>
      <c r="V4033" s="1">
        <f>($O4033+$O4033*($Q4033+V$2-$C$1)/$C$1)/$C4033</f>
        <v>11.732486451388933</v>
      </c>
      <c r="AA4033"/>
      <c r="AB4033"/>
    </row>
    <row r="4034" spans="1:28" hidden="1" x14ac:dyDescent="0.2">
      <c r="A4034" t="s">
        <v>4129</v>
      </c>
      <c r="B4034" s="5">
        <v>3.64</v>
      </c>
      <c r="C4034" s="2">
        <v>32443647</v>
      </c>
      <c r="D4034" s="2">
        <v>-13000000</v>
      </c>
      <c r="E4034" t="s">
        <v>27</v>
      </c>
      <c r="F4034" s="2">
        <v>0.89</v>
      </c>
      <c r="G4034" s="1">
        <f>D4034/$C$3</f>
        <v>-0.13071736382091279</v>
      </c>
      <c r="H4034" s="1">
        <f>F4034/$C$3</f>
        <v>8.9491118308163363E-9</v>
      </c>
      <c r="I4034" s="1">
        <f>$B$3/G4034</f>
        <v>-50.720117100000003</v>
      </c>
      <c r="J4034" s="1">
        <f>$B$3/H4034</f>
        <v>740855643.03370786</v>
      </c>
      <c r="K4034" s="3">
        <v>29000000</v>
      </c>
      <c r="L4034" s="3">
        <v>14000000</v>
      </c>
      <c r="M4034" s="1">
        <f>(K4034-L4034)/C4034</f>
        <v>0.46234013087369619</v>
      </c>
      <c r="N4034" s="1">
        <f>B4034/M4034</f>
        <v>7.8729916719999995</v>
      </c>
      <c r="O4034" s="3">
        <v>15000000</v>
      </c>
      <c r="P4034" s="1">
        <f>F4034/O4034*100</f>
        <v>5.9333333333333338E-6</v>
      </c>
      <c r="Q4034" s="1">
        <f>D4034/O4034*100</f>
        <v>-86.666666666666671</v>
      </c>
      <c r="R4034" s="1">
        <f>B4034/S4034</f>
        <v>-0.90842211599999989</v>
      </c>
      <c r="S4034" s="1">
        <f>($O4034+$O4034*($Q4034-$C$1)/$C$1)/$C4034</f>
        <v>-4.0069478009053672</v>
      </c>
      <c r="T4034" s="1">
        <f>($O4034+$O4034*($Q4034+T$2-$C$1)/$C$1)/$C4034</f>
        <v>-3.9144797747306277</v>
      </c>
      <c r="U4034" s="1">
        <f>($O4034+$O4034*($Q4034+U$2-$C$1)/$C$1)/$C4034</f>
        <v>-3.9607137878179972</v>
      </c>
      <c r="V4034" s="1">
        <f>($O4034+$O4034*($Q4034+V$2-$C$1)/$C$1)/$C4034</f>
        <v>-4.0069478009053672</v>
      </c>
      <c r="AA4034"/>
      <c r="AB4034"/>
    </row>
    <row r="4035" spans="1:28" hidden="1" x14ac:dyDescent="0.2">
      <c r="A4035" t="s">
        <v>4130</v>
      </c>
      <c r="B4035" s="5">
        <v>14.65</v>
      </c>
      <c r="C4035" s="2">
        <v>15994002</v>
      </c>
      <c r="D4035" s="2">
        <v>-9000000</v>
      </c>
      <c r="E4035" t="s">
        <v>27</v>
      </c>
      <c r="F4035" s="2">
        <v>-4000000</v>
      </c>
      <c r="G4035" s="1">
        <f>D4035/$C$3</f>
        <v>-9.0496636491401161E-2</v>
      </c>
      <c r="H4035" s="1">
        <f>F4035/$C$3</f>
        <v>-4.0220727329511624E-2</v>
      </c>
      <c r="I4035" s="1">
        <f>$B$3/G4035</f>
        <v>-73.262391366666662</v>
      </c>
      <c r="J4035" s="1">
        <f>$B$3/H4035</f>
        <v>-164.84038057500001</v>
      </c>
      <c r="K4035" s="3">
        <v>10000000</v>
      </c>
      <c r="L4035" s="3">
        <v>3000000</v>
      </c>
      <c r="M4035" s="1">
        <f>(K4035-L4035)/C4035</f>
        <v>0.43766406931798557</v>
      </c>
      <c r="N4035" s="1">
        <f>B4035/M4035</f>
        <v>33.473161328571429</v>
      </c>
      <c r="O4035" s="3">
        <v>7000000</v>
      </c>
      <c r="P4035" s="1">
        <f>F4035/O4035*100</f>
        <v>-57.142857142857139</v>
      </c>
      <c r="Q4035" s="1">
        <f>D4035/O4035*100</f>
        <v>-128.57142857142858</v>
      </c>
      <c r="R4035" s="1">
        <f>B4035/S4035</f>
        <v>-2.6034681033333329</v>
      </c>
      <c r="S4035" s="1">
        <f>($O4035+$O4035*($Q4035-$C$1)/$C$1)/$C4035</f>
        <v>-5.6271094626598153</v>
      </c>
      <c r="T4035" s="1">
        <f>($O4035+$O4035*($Q4035+T$2-$C$1)/$C$1)/$C4035</f>
        <v>-5.5395766487962188</v>
      </c>
      <c r="U4035" s="1">
        <f>($O4035+$O4035*($Q4035+U$2-$C$1)/$C$1)/$C4035</f>
        <v>-5.583343055728017</v>
      </c>
      <c r="V4035" s="1">
        <f>($O4035+$O4035*($Q4035+V$2-$C$1)/$C$1)/$C4035</f>
        <v>-5.6271094626598153</v>
      </c>
      <c r="AA4035"/>
      <c r="AB4035"/>
    </row>
    <row r="4036" spans="1:28" hidden="1" x14ac:dyDescent="0.2">
      <c r="A4036" t="s">
        <v>4131</v>
      </c>
      <c r="B4036" s="5">
        <v>3.6</v>
      </c>
      <c r="C4036" s="2">
        <v>43467618</v>
      </c>
      <c r="D4036" s="2">
        <v>-75000000</v>
      </c>
      <c r="E4036" t="s">
        <v>27</v>
      </c>
      <c r="F4036" s="2">
        <v>-29000000</v>
      </c>
      <c r="G4036" s="1">
        <f>D4036/$C$3</f>
        <v>-0.75413863742834297</v>
      </c>
      <c r="H4036" s="1">
        <f>F4036/$C$3</f>
        <v>-0.29160027313895931</v>
      </c>
      <c r="I4036" s="1">
        <f>$B$3/G4036</f>
        <v>-8.7914869640000006</v>
      </c>
      <c r="J4036" s="1">
        <f>$B$3/H4036</f>
        <v>-22.736604217241378</v>
      </c>
      <c r="K4036" s="3">
        <v>131000000</v>
      </c>
      <c r="L4036" s="3">
        <v>22000000</v>
      </c>
      <c r="M4036" s="1">
        <f>(K4036-L4036)/C4036</f>
        <v>2.5076138287586867</v>
      </c>
      <c r="N4036" s="1">
        <f>B4036/M4036</f>
        <v>1.4356277504587156</v>
      </c>
      <c r="O4036" s="3">
        <v>109000000</v>
      </c>
      <c r="P4036" s="1">
        <f>F4036/O4036*100</f>
        <v>-26.605504587155966</v>
      </c>
      <c r="Q4036" s="1">
        <f>D4036/O4036*100</f>
        <v>-68.807339449541288</v>
      </c>
      <c r="R4036" s="1">
        <f>B4036/S4036</f>
        <v>-0.20864456639999998</v>
      </c>
      <c r="S4036" s="1">
        <f>($O4036+$O4036*($Q4036-$C$1)/$C$1)/$C4036</f>
        <v>-17.254223592376285</v>
      </c>
      <c r="T4036" s="1">
        <f>($O4036+$O4036*($Q4036+T$2-$C$1)/$C$1)/$C4036</f>
        <v>-16.752700826624547</v>
      </c>
      <c r="U4036" s="1">
        <f>($O4036+$O4036*($Q4036+U$2-$C$1)/$C$1)/$C4036</f>
        <v>-17.003462209500416</v>
      </c>
      <c r="V4036" s="1">
        <f>($O4036+$O4036*($Q4036+V$2-$C$1)/$C$1)/$C4036</f>
        <v>-17.254223592376285</v>
      </c>
      <c r="AA4036"/>
      <c r="AB4036"/>
    </row>
    <row r="4037" spans="1:28" hidden="1" x14ac:dyDescent="0.2">
      <c r="A4037" t="s">
        <v>4132</v>
      </c>
      <c r="B4037" s="5">
        <v>2.96</v>
      </c>
      <c r="C4037" s="2">
        <v>20094930</v>
      </c>
      <c r="D4037" s="2">
        <v>-9000000</v>
      </c>
      <c r="E4037" t="s">
        <v>27</v>
      </c>
      <c r="F4037" s="2">
        <v>-3000000</v>
      </c>
      <c r="G4037" s="1">
        <f>D4037/$C$3</f>
        <v>-9.0496636491401161E-2</v>
      </c>
      <c r="H4037" s="1">
        <f>F4037/$C$3</f>
        <v>-3.0165545497133722E-2</v>
      </c>
      <c r="I4037" s="1">
        <f>$B$3/G4037</f>
        <v>-73.262391366666662</v>
      </c>
      <c r="J4037" s="1">
        <f>$B$3/H4037</f>
        <v>-219.78717409999999</v>
      </c>
      <c r="K4037" s="3">
        <v>8000000</v>
      </c>
      <c r="L4037" s="3">
        <v>6000000</v>
      </c>
      <c r="M4037" s="1">
        <f>(K4037-L4037)/C4037</f>
        <v>9.9527592283227662E-2</v>
      </c>
      <c r="N4037" s="1">
        <f>B4037/M4037</f>
        <v>29.740496399999998</v>
      </c>
      <c r="O4037" s="3">
        <v>3000000</v>
      </c>
      <c r="P4037" s="1">
        <f>F4037/O4037*100</f>
        <v>-100</v>
      </c>
      <c r="Q4037" s="1">
        <f>D4037/O4037*100</f>
        <v>-300</v>
      </c>
      <c r="R4037" s="1">
        <f>B4037/S4037</f>
        <v>-0.66089991999999997</v>
      </c>
      <c r="S4037" s="1">
        <f>($O4037+$O4037*($Q4037-$C$1)/$C$1)/$C4037</f>
        <v>-4.4787416527452448</v>
      </c>
      <c r="T4037" s="1">
        <f>($O4037+$O4037*($Q4037+T$2-$C$1)/$C$1)/$C4037</f>
        <v>-4.4488833750602765</v>
      </c>
      <c r="U4037" s="1">
        <f>($O4037+$O4037*($Q4037+U$2-$C$1)/$C$1)/$C4037</f>
        <v>-4.4638125139027602</v>
      </c>
      <c r="V4037" s="1">
        <f>($O4037+$O4037*($Q4037+V$2-$C$1)/$C$1)/$C4037</f>
        <v>-4.4787416527452448</v>
      </c>
      <c r="AA4037"/>
      <c r="AB4037"/>
    </row>
    <row r="4038" spans="1:28" hidden="1" x14ac:dyDescent="0.2">
      <c r="A4038" t="s">
        <v>4133</v>
      </c>
      <c r="B4038" s="5">
        <v>0.28999999999999998</v>
      </c>
      <c r="C4038" s="2">
        <v>58138000</v>
      </c>
      <c r="D4038" s="2">
        <v>-4000000</v>
      </c>
      <c r="E4038" t="s">
        <v>27</v>
      </c>
      <c r="F4038" s="2">
        <v>-1.48</v>
      </c>
      <c r="G4038" s="1">
        <f>D4038/$C$3</f>
        <v>-4.0220727329511624E-2</v>
      </c>
      <c r="H4038" s="1">
        <f>F4038/$C$3</f>
        <v>-1.4881669111919301E-8</v>
      </c>
      <c r="I4038" s="1">
        <f>$B$3/G4038</f>
        <v>-164.84038057500001</v>
      </c>
      <c r="J4038" s="1">
        <f>$B$3/H4038</f>
        <v>-445514542.0945946</v>
      </c>
      <c r="K4038" s="3">
        <v>25000000</v>
      </c>
      <c r="L4038" s="3">
        <v>0.37</v>
      </c>
      <c r="M4038" s="1">
        <f>(K4038-L4038)/C4038</f>
        <v>0.4300113459355327</v>
      </c>
      <c r="N4038" s="1">
        <f>B4038/M4038</f>
        <v>0.67440080998113194</v>
      </c>
      <c r="O4038" s="3">
        <v>24000000</v>
      </c>
      <c r="P4038" s="1">
        <f>F4038/O4038*100</f>
        <v>-6.1666666666666664E-6</v>
      </c>
      <c r="Q4038" s="1">
        <f>D4038/O4038*100</f>
        <v>-16.666666666666664</v>
      </c>
      <c r="R4038" s="1">
        <f>B4038/S4038</f>
        <v>-0.42150049999999994</v>
      </c>
      <c r="S4038" s="1">
        <f>($O4038+$O4038*($Q4038-$C$1)/$C$1)/$C4038</f>
        <v>-0.68801816367952118</v>
      </c>
      <c r="T4038" s="1">
        <f>($O4038+$O4038*($Q4038+T$2-$C$1)/$C$1)/$C4038</f>
        <v>-0.60545598403797862</v>
      </c>
      <c r="U4038" s="1">
        <f>($O4038+$O4038*($Q4038+U$2-$C$1)/$C$1)/$C4038</f>
        <v>-0.6467370738587499</v>
      </c>
      <c r="V4038" s="1">
        <f>($O4038+$O4038*($Q4038+V$2-$C$1)/$C$1)/$C4038</f>
        <v>-0.68801816367952118</v>
      </c>
      <c r="AA4038"/>
      <c r="AB4038"/>
    </row>
    <row r="4039" spans="1:28" hidden="1" x14ac:dyDescent="0.2">
      <c r="A4039" t="s">
        <v>4134</v>
      </c>
      <c r="B4039" s="5">
        <v>30.46</v>
      </c>
      <c r="C4039" s="2">
        <v>44203000</v>
      </c>
      <c r="D4039" s="2">
        <v>52000000</v>
      </c>
      <c r="E4039" t="s">
        <v>27</v>
      </c>
      <c r="F4039" s="2">
        <v>29000000</v>
      </c>
      <c r="G4039" s="1">
        <f>D4039/$C$3</f>
        <v>0.52286945528365114</v>
      </c>
      <c r="H4039" s="1">
        <f>F4039/$C$3</f>
        <v>0.29160027313895931</v>
      </c>
      <c r="I4039" s="1">
        <f>$B$3/G4039</f>
        <v>12.680029275000001</v>
      </c>
      <c r="J4039" s="1">
        <f>$B$3/H4039</f>
        <v>22.736604217241378</v>
      </c>
      <c r="K4039" s="4">
        <v>4118000000</v>
      </c>
      <c r="L4039" s="4">
        <v>3215000000</v>
      </c>
      <c r="M4039" s="1">
        <f>(K4039-L4039)/C4039</f>
        <v>20.428477705133137</v>
      </c>
      <c r="N4039" s="1">
        <f>B4039/M4039</f>
        <v>1.4910557918050942</v>
      </c>
      <c r="O4039" s="3">
        <v>902000000</v>
      </c>
      <c r="P4039" s="1">
        <f>F4039/O4039*100</f>
        <v>3.2150776053215075</v>
      </c>
      <c r="Q4039" s="1">
        <f>D4039/O4039*100</f>
        <v>5.7649667405764964</v>
      </c>
      <c r="R4039" s="1">
        <f>B4039/S4039</f>
        <v>2.5892757307692311</v>
      </c>
      <c r="S4039" s="1">
        <f>($O4039+$O4039*($Q4039-$C$1)/$C$1)/$C4039</f>
        <v>11.763907427097706</v>
      </c>
      <c r="T4039" s="1">
        <f>($O4039+$O4039*($Q4039+T$2-$C$1)/$C$1)/$C4039</f>
        <v>15.845078388344682</v>
      </c>
      <c r="U4039" s="1">
        <f>($O4039+$O4039*($Q4039+U$2-$C$1)/$C$1)/$C4039</f>
        <v>13.804492907721196</v>
      </c>
      <c r="V4039" s="1">
        <f>($O4039+$O4039*($Q4039+V$2-$C$1)/$C$1)/$C4039</f>
        <v>11.763907427097706</v>
      </c>
      <c r="AA4039"/>
      <c r="AB4039"/>
    </row>
    <row r="4040" spans="1:28" hidden="1" x14ac:dyDescent="0.2">
      <c r="A4040" t="s">
        <v>4135</v>
      </c>
      <c r="B4040" s="5">
        <v>3.48</v>
      </c>
      <c r="C4040" s="2">
        <v>20356447</v>
      </c>
      <c r="D4040" s="2">
        <v>1.28</v>
      </c>
      <c r="E4040" t="s">
        <v>27</v>
      </c>
      <c r="F4040" s="2">
        <v>-7000000</v>
      </c>
      <c r="G4040" s="1">
        <f>D4040/$C$3</f>
        <v>1.2870632745443722E-8</v>
      </c>
      <c r="H4040" s="1">
        <f>F4040/$C$3</f>
        <v>-7.0386272826645349E-2</v>
      </c>
      <c r="I4040" s="1">
        <f>$B$3/G4040</f>
        <v>515126189.29687494</v>
      </c>
      <c r="J4040" s="1">
        <f>$B$3/H4040</f>
        <v>-94.194503185714282</v>
      </c>
      <c r="K4040" s="3">
        <v>69000000</v>
      </c>
      <c r="L4040" s="3">
        <v>40000000</v>
      </c>
      <c r="M4040" s="1">
        <f>(K4040-L4040)/C4040</f>
        <v>1.4246101001810385</v>
      </c>
      <c r="N4040" s="1">
        <f>B4040/M4040</f>
        <v>2.44277364</v>
      </c>
      <c r="O4040" s="3">
        <v>29000000</v>
      </c>
      <c r="P4040" s="1">
        <f>F4040/O4040*100</f>
        <v>-24.137931034482758</v>
      </c>
      <c r="Q4040" s="1">
        <f>D4040/O4040*100</f>
        <v>4.4137931034482762E-6</v>
      </c>
      <c r="R4040" s="1">
        <f>B4040/S4040</f>
        <v>5534409.0278028548</v>
      </c>
      <c r="S4040" s="1">
        <f>($O4040+$O4040*($Q4040-$C$1)/$C$1)/$C4040</f>
        <v>6.2879342356478313E-7</v>
      </c>
      <c r="T4040" s="1">
        <f>($O4040+$O4040*($Q4040+T$2-$C$1)/$C$1)/$C4040</f>
        <v>0.28492264882963125</v>
      </c>
      <c r="U4040" s="1">
        <f>($O4040+$O4040*($Q4040+U$2-$C$1)/$C$1)/$C4040</f>
        <v>0.1424616388115274</v>
      </c>
      <c r="V4040" s="1">
        <f>($O4040+$O4040*($Q4040+V$2-$C$1)/$C$1)/$C4040</f>
        <v>6.2879342356478313E-7</v>
      </c>
      <c r="AA4040"/>
      <c r="AB4040"/>
    </row>
    <row r="4041" spans="1:28" hidden="1" x14ac:dyDescent="0.2">
      <c r="A4041" t="s">
        <v>4136</v>
      </c>
      <c r="B4041" s="5">
        <v>14.06</v>
      </c>
      <c r="C4041" s="2">
        <v>103783006</v>
      </c>
      <c r="D4041" s="2">
        <v>-5000000</v>
      </c>
      <c r="E4041" t="s">
        <v>385</v>
      </c>
      <c r="F4041" s="2">
        <v>-30000000</v>
      </c>
      <c r="G4041" s="1">
        <f>D4041/$C$3</f>
        <v>-5.027590916188953E-2</v>
      </c>
      <c r="H4041" s="1">
        <f>F4041/$C$3</f>
        <v>-0.30165545497133722</v>
      </c>
      <c r="I4041" s="1">
        <f>$B$3/G4041</f>
        <v>-131.87230446000001</v>
      </c>
      <c r="J4041" s="1">
        <f>$B$3/H4041</f>
        <v>-21.978717409999998</v>
      </c>
      <c r="K4041" s="3">
        <v>762000000</v>
      </c>
      <c r="L4041" s="3">
        <v>481000000</v>
      </c>
      <c r="M4041" s="1">
        <f>(K4041-L4041)/C4041</f>
        <v>2.7075723746140095</v>
      </c>
      <c r="N4041" s="1">
        <f>B4041/M4041</f>
        <v>5.192843645409253</v>
      </c>
      <c r="O4041" s="3">
        <v>281000000</v>
      </c>
      <c r="P4041" s="1">
        <f>F4041/O4041*100</f>
        <v>-10.676156583629894</v>
      </c>
      <c r="Q4041" s="1">
        <f>D4041/O4041*100</f>
        <v>-1.7793594306049825</v>
      </c>
      <c r="R4041" s="1">
        <f>B4041/S4041</f>
        <v>-29.183781287199999</v>
      </c>
      <c r="S4041" s="1">
        <f>($O4041+$O4041*($Q4041-$C$1)/$C$1)/$C4041</f>
        <v>-0.48177444388149637</v>
      </c>
      <c r="T4041" s="1">
        <f>($O4041+$O4041*($Q4041+T$2-$C$1)/$C$1)/$C4041</f>
        <v>5.9740031041305548E-2</v>
      </c>
      <c r="U4041" s="1">
        <f>($O4041+$O4041*($Q4041+U$2-$C$1)/$C$1)/$C4041</f>
        <v>-0.21101720642009542</v>
      </c>
      <c r="V4041" s="1">
        <f>($O4041+$O4041*($Q4041+V$2-$C$1)/$C$1)/$C4041</f>
        <v>-0.48177444388149637</v>
      </c>
      <c r="AA4041"/>
      <c r="AB4041"/>
    </row>
    <row r="4042" spans="1:28" hidden="1" x14ac:dyDescent="0.2">
      <c r="A4042" t="s">
        <v>4137</v>
      </c>
      <c r="B4042" s="5">
        <v>5.69</v>
      </c>
      <c r="C4042" s="2">
        <v>1317000</v>
      </c>
      <c r="D4042" s="2">
        <v>-12000000</v>
      </c>
      <c r="E4042" t="s">
        <v>61</v>
      </c>
      <c r="F4042" s="2">
        <v>-1.2</v>
      </c>
      <c r="G4042" s="1">
        <f>D4042/$C$3</f>
        <v>-0.12066218198853489</v>
      </c>
      <c r="H4042" s="1">
        <f>F4042/$C$3</f>
        <v>-1.2066218198853488E-8</v>
      </c>
      <c r="I4042" s="1">
        <f>$B$3/G4042</f>
        <v>-54.946793524999997</v>
      </c>
      <c r="J4042" s="1">
        <f>$B$3/H4042</f>
        <v>-549467935.25</v>
      </c>
      <c r="K4042" s="3">
        <v>16000000</v>
      </c>
      <c r="L4042" s="3">
        <v>6000000</v>
      </c>
      <c r="M4042" s="1">
        <f>(K4042-L4042)/C4042</f>
        <v>7.5930144267274109</v>
      </c>
      <c r="N4042" s="1">
        <f>B4042/M4042</f>
        <v>0.74937300000000007</v>
      </c>
      <c r="O4042" s="3">
        <v>10000000</v>
      </c>
      <c r="P4042" s="1">
        <f>F4042/O4042*100</f>
        <v>-1.1999999999999999E-5</v>
      </c>
      <c r="Q4042" s="1">
        <f>D4042/O4042*100</f>
        <v>-120</v>
      </c>
      <c r="R4042" s="1">
        <f>B4042/S4042</f>
        <v>-6.2447750000000003E-2</v>
      </c>
      <c r="S4042" s="1">
        <f>($O4042+$O4042*($Q4042-$C$1)/$C$1)/$C4042</f>
        <v>-91.116173120728931</v>
      </c>
      <c r="T4042" s="1">
        <f>($O4042+$O4042*($Q4042+T$2-$C$1)/$C$1)/$C4042</f>
        <v>-89.597570235383444</v>
      </c>
      <c r="U4042" s="1">
        <f>($O4042+$O4042*($Q4042+U$2-$C$1)/$C$1)/$C4042</f>
        <v>-90.356871678056194</v>
      </c>
      <c r="V4042" s="1">
        <f>($O4042+$O4042*($Q4042+V$2-$C$1)/$C$1)/$C4042</f>
        <v>-91.116173120728931</v>
      </c>
      <c r="AA4042"/>
      <c r="AB4042"/>
    </row>
    <row r="4043" spans="1:28" hidden="1" x14ac:dyDescent="0.2">
      <c r="A4043" t="s">
        <v>4138</v>
      </c>
      <c r="B4043" s="5">
        <v>58.77</v>
      </c>
      <c r="C4043" s="2">
        <v>101186000</v>
      </c>
      <c r="D4043" s="2">
        <v>314000000</v>
      </c>
      <c r="E4043" t="s">
        <v>27</v>
      </c>
      <c r="F4043" s="2">
        <v>92000000</v>
      </c>
      <c r="G4043" s="1">
        <f>D4043/$C$3</f>
        <v>3.1573270953666626</v>
      </c>
      <c r="H4043" s="1">
        <f>F4043/$C$3</f>
        <v>0.92507672857876744</v>
      </c>
      <c r="I4043" s="1">
        <f>$B$3/G4043</f>
        <v>2.0998774595541403</v>
      </c>
      <c r="J4043" s="1">
        <f>$B$3/H4043</f>
        <v>7.1669730684782609</v>
      </c>
      <c r="K4043" s="4">
        <v>4986000000</v>
      </c>
      <c r="L4043" s="4">
        <v>3132000000</v>
      </c>
      <c r="M4043" s="1">
        <f>(K4043-L4043)/C4043</f>
        <v>18.322692862648982</v>
      </c>
      <c r="N4043" s="1">
        <f>B4043/M4043</f>
        <v>3.2074979611650489</v>
      </c>
      <c r="O4043" s="4">
        <v>1842000000</v>
      </c>
      <c r="P4043" s="1">
        <f>F4043/O4043*100</f>
        <v>4.9945711183496204</v>
      </c>
      <c r="Q4043" s="1">
        <f>D4043/O4043*100</f>
        <v>17.046688382193267</v>
      </c>
      <c r="R4043" s="1">
        <f>B4043/S4043</f>
        <v>1.8938538917197454</v>
      </c>
      <c r="S4043" s="1">
        <f>($O4043+$O4043*($Q4043-$C$1)/$C$1)/$C4043</f>
        <v>31.031960943213488</v>
      </c>
      <c r="T4043" s="1">
        <f>($O4043+$O4043*($Q4043+T$2-$C$1)/$C$1)/$C4043</f>
        <v>34.672780819480955</v>
      </c>
      <c r="U4043" s="1">
        <f>($O4043+$O4043*($Q4043+U$2-$C$1)/$C$1)/$C4043</f>
        <v>32.85237088134722</v>
      </c>
      <c r="V4043" s="1">
        <f>($O4043+$O4043*($Q4043+V$2-$C$1)/$C$1)/$C4043</f>
        <v>31.031960943213488</v>
      </c>
      <c r="AA4043"/>
      <c r="AB4043"/>
    </row>
    <row r="4044" spans="1:28" hidden="1" x14ac:dyDescent="0.2">
      <c r="A4044" t="s">
        <v>4139</v>
      </c>
      <c r="B4044" s="5">
        <v>71.88</v>
      </c>
      <c r="C4044" s="2">
        <v>1379176986</v>
      </c>
      <c r="D4044" s="2">
        <v>8330000000</v>
      </c>
      <c r="E4044" t="s">
        <v>61</v>
      </c>
      <c r="F4044" s="2">
        <v>8330000000</v>
      </c>
      <c r="G4044" s="1">
        <f>D4044/$C$3</f>
        <v>83.759664663707966</v>
      </c>
      <c r="H4044" s="1">
        <f>F4044/$C$3</f>
        <v>83.759664663707966</v>
      </c>
      <c r="I4044" s="1">
        <f>$B$3/G4044</f>
        <v>7.9155044693877546E-2</v>
      </c>
      <c r="J4044" s="1">
        <f>$B$3/H4044</f>
        <v>7.9155044693877546E-2</v>
      </c>
      <c r="K4044" s="4">
        <v>20981586000000</v>
      </c>
      <c r="L4044" s="4">
        <v>16536095000000</v>
      </c>
      <c r="M4044" s="1">
        <f>(K4044-L4044)/C4044</f>
        <v>3223.292619530413</v>
      </c>
      <c r="N4044" s="1">
        <f>B4044/M4044</f>
        <v>2.2300178260102201E-2</v>
      </c>
      <c r="O4044" s="4">
        <v>3746377000000</v>
      </c>
      <c r="P4044" s="1">
        <f>F4044/O4044*100</f>
        <v>0.22234815129390345</v>
      </c>
      <c r="Q4044" s="1">
        <f>D4044/O4044*100</f>
        <v>0.22234815129390345</v>
      </c>
      <c r="R4044" s="1">
        <f>B4044/S4044</f>
        <v>1.1900989406204081</v>
      </c>
      <c r="S4044" s="1">
        <f>($O4044+$O4044*($Q4044-$C$1)/$C$1)/$C4044</f>
        <v>60.398339622526152</v>
      </c>
      <c r="T4044" s="1">
        <f>($O4044+$O4044*($Q4044+T$2-$C$1)/$C$1)/$C4044</f>
        <v>603.67553145931049</v>
      </c>
      <c r="U4044" s="1">
        <f>($O4044+$O4044*($Q4044+U$2-$C$1)/$C$1)/$C4044</f>
        <v>332.03693554091831</v>
      </c>
      <c r="V4044" s="1">
        <f>($O4044+$O4044*($Q4044+V$2-$C$1)/$C$1)/$C4044</f>
        <v>60.398339622526152</v>
      </c>
      <c r="AA4044"/>
      <c r="AB4044"/>
    </row>
    <row r="4045" spans="1:28" hidden="1" x14ac:dyDescent="0.2">
      <c r="A4045" t="s">
        <v>4140</v>
      </c>
      <c r="B4045" s="5">
        <v>4.2699999999999996</v>
      </c>
      <c r="C4045" s="2">
        <v>140445000</v>
      </c>
      <c r="D4045" s="2">
        <v>-204000000</v>
      </c>
      <c r="E4045" t="s">
        <v>27</v>
      </c>
      <c r="F4045" s="2">
        <v>-64000000</v>
      </c>
      <c r="G4045" s="1">
        <f>D4045/$C$3</f>
        <v>-2.0512570938050931</v>
      </c>
      <c r="H4045" s="1">
        <f>F4045/$C$3</f>
        <v>-0.64353163727218599</v>
      </c>
      <c r="I4045" s="1">
        <f>$B$3/G4045</f>
        <v>-3.2321643249999998</v>
      </c>
      <c r="J4045" s="1">
        <f>$B$3/H4045</f>
        <v>-10.302523785937501</v>
      </c>
      <c r="K4045" s="3">
        <v>561000000</v>
      </c>
      <c r="L4045" s="3">
        <v>554000000</v>
      </c>
      <c r="M4045" s="1">
        <f>(K4045-L4045)/C4045</f>
        <v>4.9841574993769802E-2</v>
      </c>
      <c r="N4045" s="1">
        <f>B4045/M4045</f>
        <v>85.671449999999993</v>
      </c>
      <c r="O4045" s="3">
        <v>46000000</v>
      </c>
      <c r="P4045" s="1">
        <f>F4045/O4045*100</f>
        <v>-139.13043478260869</v>
      </c>
      <c r="Q4045" s="1">
        <f>D4045/O4045*100</f>
        <v>-443.47826086956525</v>
      </c>
      <c r="R4045" s="1">
        <f>B4045/S4045</f>
        <v>-0.29397066176470582</v>
      </c>
      <c r="S4045" s="1">
        <f>($O4045+$O4045*($Q4045-$C$1)/$C$1)/$C4045</f>
        <v>-14.525258998184343</v>
      </c>
      <c r="T4045" s="1">
        <f>($O4045+$O4045*($Q4045+T$2-$C$1)/$C$1)/$C4045</f>
        <v>-14.459752928192531</v>
      </c>
      <c r="U4045" s="1">
        <f>($O4045+$O4045*($Q4045+U$2-$C$1)/$C$1)/$C4045</f>
        <v>-14.492505963188437</v>
      </c>
      <c r="V4045" s="1">
        <f>($O4045+$O4045*($Q4045+V$2-$C$1)/$C$1)/$C4045</f>
        <v>-14.525258998184343</v>
      </c>
      <c r="AA4045"/>
      <c r="AB4045"/>
    </row>
    <row r="4046" spans="1:28" s="21" customFormat="1" hidden="1" x14ac:dyDescent="0.2">
      <c r="A4046" s="21" t="s">
        <v>1907</v>
      </c>
      <c r="B4046" s="22">
        <v>76.91</v>
      </c>
      <c r="C4046" s="23">
        <v>339900000</v>
      </c>
      <c r="D4046" s="23">
        <v>2914000000</v>
      </c>
      <c r="E4046" s="21" t="s">
        <v>27</v>
      </c>
      <c r="F4046" s="23">
        <v>207000000</v>
      </c>
      <c r="G4046" s="24">
        <f>D4046/$C$3</f>
        <v>29.300799859549219</v>
      </c>
      <c r="H4046" s="24">
        <f>F4046/$C$3</f>
        <v>2.0814226393022266</v>
      </c>
      <c r="I4046" s="24">
        <f>$B$3/G4046</f>
        <v>0.22627368644474949</v>
      </c>
      <c r="J4046" s="24">
        <f>$B$3/H4046</f>
        <v>3.1853213637681161</v>
      </c>
      <c r="K4046" s="23">
        <v>16660000000</v>
      </c>
      <c r="L4046" s="23">
        <v>9497000000</v>
      </c>
      <c r="M4046" s="24">
        <f>(K4046-L4046)/C4046</f>
        <v>21.073845248602531</v>
      </c>
      <c r="N4046" s="24">
        <f>B4046/M4046</f>
        <v>3.6495475359486247</v>
      </c>
      <c r="O4046" s="23">
        <v>7152000000</v>
      </c>
      <c r="P4046" s="24">
        <f>F4046/O4046*100</f>
        <v>2.8942953020134228</v>
      </c>
      <c r="Q4046" s="24">
        <f>D4046/O4046*100</f>
        <v>40.743847874720359</v>
      </c>
      <c r="R4046" s="24">
        <f>B4046/S4046</f>
        <v>0.89710737817433084</v>
      </c>
      <c r="S4046" s="24">
        <f>($O4046+$O4046*($Q4046-$C$1)/$C$1)/$C4046</f>
        <v>85.731097381582813</v>
      </c>
      <c r="T4046" s="24">
        <f>($O4046+$O4046*($Q4046+T$2-$C$1)/$C$1)/$C4046</f>
        <v>89.939393939393938</v>
      </c>
      <c r="U4046" s="24">
        <f>($O4046+$O4046*($Q4046+U$2-$C$1)/$C$1)/$C4046</f>
        <v>87.835245660488383</v>
      </c>
      <c r="V4046" s="24">
        <f>($O4046+$O4046*($Q4046+V$2-$C$1)/$C$1)/$C4046</f>
        <v>85.731097381582813</v>
      </c>
      <c r="W4046" s="24"/>
      <c r="X4046" s="24"/>
      <c r="Y4046" s="24"/>
      <c r="Z4046" s="24"/>
    </row>
    <row r="4047" spans="1:28" hidden="1" x14ac:dyDescent="0.2">
      <c r="A4047" t="s">
        <v>4142</v>
      </c>
      <c r="B4047" s="5">
        <v>0.67</v>
      </c>
      <c r="C4047" s="2">
        <v>32072000</v>
      </c>
      <c r="D4047" s="2">
        <v>-7000000</v>
      </c>
      <c r="E4047" t="s">
        <v>27</v>
      </c>
      <c r="F4047" s="2">
        <v>-0.96</v>
      </c>
      <c r="G4047" s="1">
        <f>D4047/$C$3</f>
        <v>-7.0386272826645349E-2</v>
      </c>
      <c r="H4047" s="1">
        <f>F4047/$C$3</f>
        <v>-9.6529745590827904E-9</v>
      </c>
      <c r="I4047" s="1">
        <f>$B$3/G4047</f>
        <v>-94.194503185714282</v>
      </c>
      <c r="J4047" s="1">
        <f>$B$3/H4047</f>
        <v>-686834919.0625</v>
      </c>
      <c r="K4047" s="3">
        <v>7000000</v>
      </c>
      <c r="L4047" s="3">
        <v>10000000</v>
      </c>
      <c r="M4047" s="1">
        <f>(K4047-L4047)/C4047</f>
        <v>-9.3539536043901222E-2</v>
      </c>
      <c r="N4047" s="1">
        <f>B4047/M4047</f>
        <v>-7.162746666666667</v>
      </c>
      <c r="O4047" s="3">
        <v>-3000000</v>
      </c>
      <c r="P4047" s="1">
        <f>F4047/O4047*100</f>
        <v>3.1999999999999999E-5</v>
      </c>
      <c r="Q4047" s="1">
        <f>D4047/O4047*100</f>
        <v>233.33333333333334</v>
      </c>
      <c r="R4047" s="1">
        <f>B4047/S4047</f>
        <v>-0.30697485714285716</v>
      </c>
      <c r="S4047" s="1">
        <f>($O4047+$O4047*($Q4047-$C$1)/$C$1)/$C4047</f>
        <v>-2.1825891743576951</v>
      </c>
      <c r="T4047" s="1">
        <f>($O4047+$O4047*($Q4047+T$2-$C$1)/$C$1)/$C4047</f>
        <v>-2.2012970815664756</v>
      </c>
      <c r="U4047" s="1">
        <f>($O4047+$O4047*($Q4047+U$2-$C$1)/$C$1)/$C4047</f>
        <v>-2.1919431279620851</v>
      </c>
      <c r="V4047" s="1">
        <f>($O4047+$O4047*($Q4047+V$2-$C$1)/$C$1)/$C4047</f>
        <v>-2.1825891743576951</v>
      </c>
      <c r="AA4047"/>
      <c r="AB4047"/>
    </row>
    <row r="4048" spans="1:28" hidden="1" x14ac:dyDescent="0.2">
      <c r="A4048" t="s">
        <v>4143</v>
      </c>
      <c r="B4048" s="5">
        <v>36.89</v>
      </c>
      <c r="C4048" s="2">
        <v>2578287</v>
      </c>
      <c r="D4048" s="2">
        <v>7000000</v>
      </c>
      <c r="E4048" t="s">
        <v>27</v>
      </c>
      <c r="F4048" s="2">
        <v>2000000</v>
      </c>
      <c r="G4048" s="1">
        <f>D4048/$C$3</f>
        <v>7.0386272826645349E-2</v>
      </c>
      <c r="H4048" s="1">
        <f>F4048/$C$3</f>
        <v>2.0110363664755812E-2</v>
      </c>
      <c r="I4048" s="1">
        <f>$B$3/G4048</f>
        <v>94.194503185714282</v>
      </c>
      <c r="J4048" s="1">
        <f>$B$3/H4048</f>
        <v>329.68076115000002</v>
      </c>
      <c r="K4048" s="3">
        <v>715000000</v>
      </c>
      <c r="L4048" s="3">
        <v>639000000</v>
      </c>
      <c r="M4048" s="1">
        <f>(K4048-L4048)/C4048</f>
        <v>29.476935655340153</v>
      </c>
      <c r="N4048" s="1">
        <f>B4048/M4048</f>
        <v>1.2514869398684212</v>
      </c>
      <c r="O4048" s="3">
        <v>76000000</v>
      </c>
      <c r="P4048" s="1">
        <f>F4048/O4048*100</f>
        <v>2.6315789473684208</v>
      </c>
      <c r="Q4048" s="1">
        <f>D4048/O4048*100</f>
        <v>9.2105263157894726</v>
      </c>
      <c r="R4048" s="1">
        <f>B4048/S4048</f>
        <v>1.3587572490000002</v>
      </c>
      <c r="S4048" s="1">
        <f>($O4048+$O4048*($Q4048-$C$1)/$C$1)/$C4048</f>
        <v>27.149809156234348</v>
      </c>
      <c r="T4048" s="1">
        <f>($O4048+$O4048*($Q4048+T$2-$C$1)/$C$1)/$C4048</f>
        <v>33.045196287302375</v>
      </c>
      <c r="U4048" s="1">
        <f>($O4048+$O4048*($Q4048+U$2-$C$1)/$C$1)/$C4048</f>
        <v>30.097502721768361</v>
      </c>
      <c r="V4048" s="1">
        <f>($O4048+$O4048*($Q4048+V$2-$C$1)/$C$1)/$C4048</f>
        <v>27.149809156234348</v>
      </c>
      <c r="AA4048"/>
      <c r="AB4048"/>
    </row>
    <row r="4049" spans="1:28" hidden="1" x14ac:dyDescent="0.2">
      <c r="A4049" t="s">
        <v>4144</v>
      </c>
      <c r="B4049" s="5">
        <v>6.41</v>
      </c>
      <c r="C4049" s="2">
        <v>13636706</v>
      </c>
      <c r="D4049" s="2">
        <v>0.11</v>
      </c>
      <c r="E4049" t="s">
        <v>27</v>
      </c>
      <c r="F4049" s="2">
        <v>2000000</v>
      </c>
      <c r="G4049" s="1">
        <f>D4049/$C$3</f>
        <v>1.1060700015615696E-9</v>
      </c>
      <c r="H4049" s="1">
        <f>F4049/$C$3</f>
        <v>2.0110363664755812E-2</v>
      </c>
      <c r="I4049" s="1">
        <f>$B$3/G4049</f>
        <v>5994195657.272728</v>
      </c>
      <c r="J4049" s="1">
        <f>$B$3/H4049</f>
        <v>329.68076115000002</v>
      </c>
      <c r="K4049" s="3">
        <v>499000000</v>
      </c>
      <c r="L4049" s="3">
        <v>391000000</v>
      </c>
      <c r="M4049" s="1">
        <f>(K4049-L4049)/C4049</f>
        <v>7.9198011601922049</v>
      </c>
      <c r="N4049" s="1">
        <f>B4049/M4049</f>
        <v>0.80936375425925922</v>
      </c>
      <c r="O4049" s="3">
        <v>108000000</v>
      </c>
      <c r="P4049" s="1">
        <f>F4049/O4049*100</f>
        <v>1.8518518518518516</v>
      </c>
      <c r="Q4049" s="1">
        <f>D4049/O4049*100</f>
        <v>1.0185185185185184E-7</v>
      </c>
      <c r="R4049" s="1">
        <f>B4049/S4049</f>
        <v>79464805.394224688</v>
      </c>
      <c r="S4049" s="1">
        <f>($O4049+$O4049*($Q4049-$C$1)/$C$1)/$C4049</f>
        <v>8.0664641009312329E-8</v>
      </c>
      <c r="T4049" s="1">
        <f>($O4049+$O4049*($Q4049+T$2-$C$1)/$C$1)/$C4049</f>
        <v>1.5839603127030819</v>
      </c>
      <c r="U4049" s="1">
        <f>($O4049+$O4049*($Q4049+U$2-$C$1)/$C$1)/$C4049</f>
        <v>0.79198019668386144</v>
      </c>
      <c r="V4049" s="1">
        <f>($O4049+$O4049*($Q4049+V$2-$C$1)/$C$1)/$C4049</f>
        <v>8.0664641009312329E-8</v>
      </c>
      <c r="AA4049"/>
      <c r="AB4049"/>
    </row>
    <row r="4050" spans="1:28" hidden="1" x14ac:dyDescent="0.2">
      <c r="A4050" t="s">
        <v>4145</v>
      </c>
      <c r="B4050" s="5">
        <v>31.47</v>
      </c>
      <c r="C4050" s="2">
        <v>92392000</v>
      </c>
      <c r="D4050" s="2">
        <v>18000000</v>
      </c>
      <c r="E4050" t="s">
        <v>27</v>
      </c>
      <c r="F4050" s="2">
        <v>-35000000</v>
      </c>
      <c r="G4050" s="1">
        <f>D4050/$C$3</f>
        <v>0.18099327298280232</v>
      </c>
      <c r="H4050" s="1">
        <f>F4050/$C$3</f>
        <v>-0.35193136413322673</v>
      </c>
      <c r="I4050" s="1">
        <f>$B$3/G4050</f>
        <v>36.631195683333331</v>
      </c>
      <c r="J4050" s="1">
        <f>$B$3/H4050</f>
        <v>-18.838900637142856</v>
      </c>
      <c r="K4050" s="4">
        <v>6130000000</v>
      </c>
      <c r="L4050" s="4">
        <v>4713000000</v>
      </c>
      <c r="M4050" s="1">
        <f>(K4050-L4050)/C4050</f>
        <v>15.336825699194735</v>
      </c>
      <c r="N4050" s="1">
        <f>B4050/M4050</f>
        <v>2.0519239520112915</v>
      </c>
      <c r="O4050" s="4">
        <v>1417000000</v>
      </c>
      <c r="P4050" s="1">
        <f>F4050/O4050*100</f>
        <v>-2.4700070571630208</v>
      </c>
      <c r="Q4050" s="1">
        <f>D4050/O4050*100</f>
        <v>1.2702893436838392</v>
      </c>
      <c r="R4050" s="1">
        <f>B4050/S4050</f>
        <v>16.153201333333332</v>
      </c>
      <c r="S4050" s="1">
        <f>($O4050+$O4050*($Q4050-$C$1)/$C$1)/$C4050</f>
        <v>1.9482206251623517</v>
      </c>
      <c r="T4050" s="1">
        <f>($O4050+$O4050*($Q4050+T$2-$C$1)/$C$1)/$C4050</f>
        <v>5.0155857650012985</v>
      </c>
      <c r="U4050" s="1">
        <f>($O4050+$O4050*($Q4050+U$2-$C$1)/$C$1)/$C4050</f>
        <v>3.4819031950818253</v>
      </c>
      <c r="V4050" s="1">
        <f>($O4050+$O4050*($Q4050+V$2-$C$1)/$C$1)/$C4050</f>
        <v>1.9482206251623517</v>
      </c>
      <c r="AA4050"/>
      <c r="AB4050"/>
    </row>
    <row r="4051" spans="1:28" hidden="1" x14ac:dyDescent="0.2">
      <c r="A4051" t="s">
        <v>4146</v>
      </c>
      <c r="B4051" s="5" t="s">
        <v>46</v>
      </c>
      <c r="C4051" s="2">
        <v>7363896</v>
      </c>
      <c r="D4051" s="2" t="s">
        <v>41</v>
      </c>
      <c r="E4051" t="s">
        <v>42</v>
      </c>
      <c r="F4051" s="2">
        <v>0.02</v>
      </c>
      <c r="G4051" s="1" t="e">
        <f>D4051/$C$3</f>
        <v>#VALUE!</v>
      </c>
      <c r="H4051" s="1">
        <f>F4051/$C$3</f>
        <v>2.0110363664755815E-10</v>
      </c>
      <c r="I4051" s="1" t="e">
        <f>$B$3/G4051</f>
        <v>#VALUE!</v>
      </c>
      <c r="J4051" s="1">
        <f>$B$3/H4051</f>
        <v>32968076114.999996</v>
      </c>
      <c r="K4051" s="3">
        <v>253000000</v>
      </c>
      <c r="L4051" s="3">
        <v>8000000</v>
      </c>
      <c r="M4051" s="1">
        <f>(K4051-L4051)/C4051</f>
        <v>33.270431847489427</v>
      </c>
      <c r="N4051" s="1" t="e">
        <f>B4051/M4051</f>
        <v>#VALUE!</v>
      </c>
      <c r="O4051" s="3">
        <v>5000000</v>
      </c>
      <c r="P4051" s="1">
        <f>F4051/O4051*100</f>
        <v>4.0000000000000003E-7</v>
      </c>
      <c r="Q4051" s="1" t="e">
        <f>D4051/O4051*100</f>
        <v>#VALUE!</v>
      </c>
      <c r="R4051" s="1" t="e">
        <f>B4051/S4051</f>
        <v>#VALUE!</v>
      </c>
      <c r="S4051" s="1" t="e">
        <f>($O4051+$O4051*($Q4051-$C$1)/$C$1)/$C4051</f>
        <v>#VALUE!</v>
      </c>
      <c r="T4051" s="1" t="e">
        <f>($O4051+$O4051*($Q4051+T$2-$C$1)/$C$1)/$C4051</f>
        <v>#VALUE!</v>
      </c>
      <c r="U4051" s="1" t="e">
        <f>($O4051+$O4051*($Q4051+U$2-$C$1)/$C$1)/$C4051</f>
        <v>#VALUE!</v>
      </c>
      <c r="V4051" s="1" t="e">
        <f>($O4051+$O4051*($Q4051+V$2-$C$1)/$C$1)/$C4051</f>
        <v>#VALUE!</v>
      </c>
      <c r="AA4051"/>
      <c r="AB4051"/>
    </row>
    <row r="4052" spans="1:28" hidden="1" x14ac:dyDescent="0.2">
      <c r="A4052" t="s">
        <v>4147</v>
      </c>
      <c r="B4052" s="5">
        <v>21.29</v>
      </c>
      <c r="C4052" s="2">
        <v>17983146</v>
      </c>
      <c r="D4052" s="2">
        <v>29000000</v>
      </c>
      <c r="E4052" t="s">
        <v>27</v>
      </c>
      <c r="F4052" s="2">
        <v>8000000</v>
      </c>
      <c r="G4052" s="1">
        <f>D4052/$C$3</f>
        <v>0.29160027313895931</v>
      </c>
      <c r="H4052" s="1">
        <f>F4052/$C$3</f>
        <v>8.0441454659023248E-2</v>
      </c>
      <c r="I4052" s="1">
        <f>$B$3/G4052</f>
        <v>22.736604217241378</v>
      </c>
      <c r="J4052" s="1">
        <f>$B$3/H4052</f>
        <v>82.420190287500006</v>
      </c>
      <c r="K4052" s="4">
        <v>2796000000</v>
      </c>
      <c r="L4052" s="4">
        <v>2497000000</v>
      </c>
      <c r="M4052" s="1">
        <f>(K4052-L4052)/C4052</f>
        <v>16.626679225092207</v>
      </c>
      <c r="N4052" s="1">
        <f>B4052/M4052</f>
        <v>1.2804721683612039</v>
      </c>
      <c r="O4052" s="3">
        <v>299000000</v>
      </c>
      <c r="P4052" s="1">
        <f>F4052/O4052*100</f>
        <v>2.6755852842809364</v>
      </c>
      <c r="Q4052" s="1">
        <f>D4052/O4052*100</f>
        <v>9.6989966555183944</v>
      </c>
      <c r="R4052" s="1">
        <f>B4052/S4052</f>
        <v>1.3202109597931035</v>
      </c>
      <c r="S4052" s="1">
        <f>($O4052+$O4052*($Q4052-$C$1)/$C$1)/$C4052</f>
        <v>16.126210619654646</v>
      </c>
      <c r="T4052" s="1">
        <f>($O4052+$O4052*($Q4052+T$2-$C$1)/$C$1)/$C4052</f>
        <v>19.45154646467309</v>
      </c>
      <c r="U4052" s="1">
        <f>($O4052+$O4052*($Q4052+U$2-$C$1)/$C$1)/$C4052</f>
        <v>17.788878542163868</v>
      </c>
      <c r="V4052" s="1">
        <f>($O4052+$O4052*($Q4052+V$2-$C$1)/$C$1)/$C4052</f>
        <v>16.126210619654646</v>
      </c>
      <c r="AA4052"/>
      <c r="AB4052"/>
    </row>
    <row r="4053" spans="1:28" hidden="1" x14ac:dyDescent="0.2">
      <c r="A4053" t="s">
        <v>4148</v>
      </c>
      <c r="B4053" s="5">
        <v>85.52</v>
      </c>
      <c r="C4053" s="2">
        <v>34300000</v>
      </c>
      <c r="D4053" s="2">
        <v>179000000</v>
      </c>
      <c r="E4053" t="s">
        <v>27</v>
      </c>
      <c r="F4053" s="2">
        <v>52000000</v>
      </c>
      <c r="G4053" s="1">
        <f>D4053/$C$3</f>
        <v>1.7998775479956453</v>
      </c>
      <c r="H4053" s="1">
        <f>F4053/$C$3</f>
        <v>0.52286945528365114</v>
      </c>
      <c r="I4053" s="1">
        <f>$B$3/G4053</f>
        <v>3.6835839234636873</v>
      </c>
      <c r="J4053" s="1">
        <f>$B$3/H4053</f>
        <v>12.680029275000001</v>
      </c>
      <c r="K4053" s="4">
        <v>15752000000</v>
      </c>
      <c r="L4053" s="4">
        <v>13401000000</v>
      </c>
      <c r="M4053" s="1">
        <f>(K4053-L4053)/C4053</f>
        <v>68.542274052478135</v>
      </c>
      <c r="N4053" s="1">
        <f>B4053/M4053</f>
        <v>1.2476971501488727</v>
      </c>
      <c r="O4053" s="4">
        <v>2351000000</v>
      </c>
      <c r="P4053" s="1">
        <f>F4053/O4053*100</f>
        <v>2.211824755423224</v>
      </c>
      <c r="Q4053" s="1">
        <f>D4053/O4053*100</f>
        <v>7.6137813696299448</v>
      </c>
      <c r="R4053" s="1">
        <f>B4053/S4053</f>
        <v>1.6387351955307261</v>
      </c>
      <c r="S4053" s="1">
        <f>($O4053+$O4053*($Q4053-$C$1)/$C$1)/$C4053</f>
        <v>52.186588921282798</v>
      </c>
      <c r="T4053" s="1">
        <f>($O4053+$O4053*($Q4053+T$2-$C$1)/$C$1)/$C4053</f>
        <v>65.895043731778429</v>
      </c>
      <c r="U4053" s="1">
        <f>($O4053+$O4053*($Q4053+U$2-$C$1)/$C$1)/$C4053</f>
        <v>59.040816326530603</v>
      </c>
      <c r="V4053" s="1">
        <f>($O4053+$O4053*($Q4053+V$2-$C$1)/$C$1)/$C4053</f>
        <v>52.186588921282798</v>
      </c>
      <c r="AA4053"/>
      <c r="AB4053"/>
    </row>
    <row r="4054" spans="1:28" hidden="1" x14ac:dyDescent="0.2">
      <c r="A4054" t="s">
        <v>4149</v>
      </c>
      <c r="B4054" s="5">
        <v>69.44</v>
      </c>
      <c r="C4054" s="2">
        <v>1057000000</v>
      </c>
      <c r="D4054" s="2">
        <v>2242000000</v>
      </c>
      <c r="E4054" t="s">
        <v>27</v>
      </c>
      <c r="F4054" s="2">
        <v>1320000000</v>
      </c>
      <c r="G4054" s="1">
        <f>D4054/$C$3</f>
        <v>22.543717668191267</v>
      </c>
      <c r="H4054" s="1">
        <f>F4054/$C$3</f>
        <v>13.272840018738837</v>
      </c>
      <c r="I4054" s="1">
        <f>$B$3/G4054</f>
        <v>0.29409523742194471</v>
      </c>
      <c r="J4054" s="1">
        <f>$B$3/H4054</f>
        <v>0.49951630477272729</v>
      </c>
      <c r="K4054" s="4">
        <v>117591000000</v>
      </c>
      <c r="L4054" s="4">
        <v>85509000000</v>
      </c>
      <c r="M4054" s="1">
        <f>(K4054-L4054)/C4054</f>
        <v>30.3519394512772</v>
      </c>
      <c r="N4054" s="1">
        <f>B4054/M4054</f>
        <v>2.2878274421794149</v>
      </c>
      <c r="O4054" s="4">
        <v>31791000000</v>
      </c>
      <c r="P4054" s="1">
        <f>F4054/O4054*100</f>
        <v>4.1521185241105973</v>
      </c>
      <c r="Q4054" s="1">
        <f>D4054/O4054*100</f>
        <v>7.0523104023151202</v>
      </c>
      <c r="R4054" s="1">
        <f>B4054/S4054</f>
        <v>3.2737769848349685</v>
      </c>
      <c r="S4054" s="1">
        <f>($O4054+$O4054*($Q4054-$C$1)/$C$1)/$C4054</f>
        <v>21.21097445600757</v>
      </c>
      <c r="T4054" s="1">
        <f>($O4054+$O4054*($Q4054+T$2-$C$1)/$C$1)/$C4054</f>
        <v>27.226300851466416</v>
      </c>
      <c r="U4054" s="1">
        <f>($O4054+$O4054*($Q4054+U$2-$C$1)/$C$1)/$C4054</f>
        <v>24.218637653736991</v>
      </c>
      <c r="V4054" s="1">
        <f>($O4054+$O4054*($Q4054+V$2-$C$1)/$C$1)/$C4054</f>
        <v>21.21097445600757</v>
      </c>
      <c r="AA4054"/>
      <c r="AB4054"/>
    </row>
    <row r="4055" spans="1:28" hidden="1" x14ac:dyDescent="0.2">
      <c r="A4055" t="s">
        <v>4150</v>
      </c>
      <c r="B4055" s="5">
        <v>39.85</v>
      </c>
      <c r="C4055" s="2">
        <v>773100000</v>
      </c>
      <c r="D4055" s="2">
        <v>1543000000</v>
      </c>
      <c r="E4055" t="s">
        <v>114</v>
      </c>
      <c r="F4055" s="2">
        <v>390000000</v>
      </c>
      <c r="G4055" s="1">
        <f>D4055/$C$3</f>
        <v>15.515145567359109</v>
      </c>
      <c r="H4055" s="1">
        <f>F4055/$C$3</f>
        <v>3.9215209146273837</v>
      </c>
      <c r="I4055" s="1">
        <f>$B$3/G4055</f>
        <v>0.42732438256642902</v>
      </c>
      <c r="J4055" s="1">
        <f>$B$3/H4055</f>
        <v>1.69067057</v>
      </c>
      <c r="K4055" s="4">
        <v>16494000000</v>
      </c>
      <c r="L4055" s="4">
        <v>9624000000</v>
      </c>
      <c r="M4055" s="1">
        <f>(K4055-L4055)/C4055</f>
        <v>8.8863019014357789</v>
      </c>
      <c r="N4055" s="1">
        <f>B4055/M4055</f>
        <v>4.4844301310043662</v>
      </c>
      <c r="O4055" s="4">
        <v>6821000000</v>
      </c>
      <c r="P4055" s="1">
        <f>F4055/O4055*100</f>
        <v>5.7176367101598009</v>
      </c>
      <c r="Q4055" s="1">
        <f>D4055/O4055*100</f>
        <v>22.621316522504031</v>
      </c>
      <c r="R4055" s="1">
        <f>B4055/S4055</f>
        <v>1.9966322099805573</v>
      </c>
      <c r="S4055" s="1">
        <f>($O4055+$O4055*($Q4055-$C$1)/$C$1)/$C4055</f>
        <v>19.958608200750227</v>
      </c>
      <c r="T4055" s="1">
        <f>($O4055+$O4055*($Q4055+T$2-$C$1)/$C$1)/$C4055</f>
        <v>21.723192342517137</v>
      </c>
      <c r="U4055" s="1">
        <f>($O4055+$O4055*($Q4055+U$2-$C$1)/$C$1)/$C4055</f>
        <v>20.840900271633682</v>
      </c>
      <c r="V4055" s="1">
        <f>($O4055+$O4055*($Q4055+V$2-$C$1)/$C$1)/$C4055</f>
        <v>19.958608200750227</v>
      </c>
      <c r="AA4055"/>
      <c r="AB4055"/>
    </row>
    <row r="4056" spans="1:28" hidden="1" x14ac:dyDescent="0.2">
      <c r="A4056" t="s">
        <v>4151</v>
      </c>
      <c r="B4056" s="5">
        <v>40.68</v>
      </c>
      <c r="C4056" s="2">
        <v>7780504</v>
      </c>
      <c r="D4056" s="2">
        <v>22000000</v>
      </c>
      <c r="E4056" t="s">
        <v>27</v>
      </c>
      <c r="F4056" s="2">
        <v>7000000</v>
      </c>
      <c r="G4056" s="1">
        <f>D4056/$C$3</f>
        <v>0.22121400031231395</v>
      </c>
      <c r="H4056" s="1">
        <f>F4056/$C$3</f>
        <v>7.0386272826645349E-2</v>
      </c>
      <c r="I4056" s="1">
        <f>$B$3/G4056</f>
        <v>29.970978286363636</v>
      </c>
      <c r="J4056" s="1">
        <f>$B$3/H4056</f>
        <v>94.194503185714282</v>
      </c>
      <c r="K4056" s="4">
        <v>2202000000</v>
      </c>
      <c r="L4056" s="4">
        <v>2003000000</v>
      </c>
      <c r="M4056" s="1">
        <f>(K4056-L4056)/C4056</f>
        <v>25.576749269713119</v>
      </c>
      <c r="N4056" s="1">
        <f>B4056/M4056</f>
        <v>1.590507048844221</v>
      </c>
      <c r="O4056" s="3">
        <v>198000000</v>
      </c>
      <c r="P4056" s="1">
        <f>F4056/O4056*100</f>
        <v>3.535353535353535</v>
      </c>
      <c r="Q4056" s="1">
        <f>D4056/O4056*100</f>
        <v>11.111111111111111</v>
      </c>
      <c r="R4056" s="1">
        <f>B4056/S4056</f>
        <v>1.4386859214545453</v>
      </c>
      <c r="S4056" s="1">
        <f>($O4056+$O4056*($Q4056-$C$1)/$C$1)/$C4056</f>
        <v>28.275803212748173</v>
      </c>
      <c r="T4056" s="1">
        <f>($O4056+$O4056*($Q4056+T$2-$C$1)/$C$1)/$C4056</f>
        <v>33.36544779104284</v>
      </c>
      <c r="U4056" s="1">
        <f>($O4056+$O4056*($Q4056+U$2-$C$1)/$C$1)/$C4056</f>
        <v>30.820625501895506</v>
      </c>
      <c r="V4056" s="1">
        <f>($O4056+$O4056*($Q4056+V$2-$C$1)/$C$1)/$C4056</f>
        <v>28.275803212748173</v>
      </c>
      <c r="AA4056"/>
      <c r="AB4056"/>
    </row>
    <row r="4057" spans="1:28" hidden="1" x14ac:dyDescent="0.2">
      <c r="A4057" t="s">
        <v>4152</v>
      </c>
      <c r="B4057" s="5">
        <v>36.200000000000003</v>
      </c>
      <c r="C4057" s="2">
        <v>9201783</v>
      </c>
      <c r="D4057" s="2">
        <v>29000000</v>
      </c>
      <c r="E4057" t="s">
        <v>30</v>
      </c>
      <c r="F4057" s="2">
        <v>8000000</v>
      </c>
      <c r="G4057" s="1">
        <f>D4057/$C$3</f>
        <v>0.29160027313895931</v>
      </c>
      <c r="H4057" s="1">
        <f>F4057/$C$3</f>
        <v>8.0441454659023248E-2</v>
      </c>
      <c r="I4057" s="1">
        <f>$B$3/G4057</f>
        <v>22.736604217241378</v>
      </c>
      <c r="J4057" s="1">
        <f>$B$3/H4057</f>
        <v>82.420190287500006</v>
      </c>
      <c r="K4057" s="4">
        <v>2251000000</v>
      </c>
      <c r="L4057" s="4">
        <v>2009000000</v>
      </c>
      <c r="M4057" s="1">
        <f>(K4057-L4057)/C4057</f>
        <v>26.299250916914691</v>
      </c>
      <c r="N4057" s="1">
        <f>B4057/M4057</f>
        <v>1.3764650603305786</v>
      </c>
      <c r="O4057" s="3">
        <v>242000000</v>
      </c>
      <c r="P4057" s="1">
        <f>F4057/O4057*100</f>
        <v>3.3057851239669422</v>
      </c>
      <c r="Q4057" s="1">
        <f>D4057/O4057*100</f>
        <v>11.983471074380166</v>
      </c>
      <c r="R4057" s="1">
        <f>B4057/S4057</f>
        <v>1.1486363606896552</v>
      </c>
      <c r="S4057" s="1">
        <f>($O4057+$O4057*($Q4057-$C$1)/$C$1)/$C4057</f>
        <v>31.51563126407132</v>
      </c>
      <c r="T4057" s="1">
        <f>($O4057+$O4057*($Q4057+T$2-$C$1)/$C$1)/$C4057</f>
        <v>36.775481447454261</v>
      </c>
      <c r="U4057" s="1">
        <f>($O4057+$O4057*($Q4057+U$2-$C$1)/$C$1)/$C4057</f>
        <v>34.145556355762793</v>
      </c>
      <c r="V4057" s="1">
        <f>($O4057+$O4057*($Q4057+V$2-$C$1)/$C$1)/$C4057</f>
        <v>31.51563126407132</v>
      </c>
      <c r="AA4057"/>
      <c r="AB4057"/>
    </row>
    <row r="4058" spans="1:28" hidden="1" x14ac:dyDescent="0.2">
      <c r="A4058" t="s">
        <v>4153</v>
      </c>
      <c r="B4058" s="5">
        <v>15.4</v>
      </c>
      <c r="C4058" s="2">
        <v>24143576</v>
      </c>
      <c r="D4058" s="2">
        <v>34000000</v>
      </c>
      <c r="E4058" t="s">
        <v>27</v>
      </c>
      <c r="F4058" s="2">
        <v>9000000</v>
      </c>
      <c r="G4058" s="1">
        <f>D4058/$C$3</f>
        <v>0.34187618230084882</v>
      </c>
      <c r="H4058" s="1">
        <f>F4058/$C$3</f>
        <v>9.0496636491401161E-2</v>
      </c>
      <c r="I4058" s="1">
        <f>$B$3/G4058</f>
        <v>19.39298595</v>
      </c>
      <c r="J4058" s="1">
        <f>$B$3/H4058</f>
        <v>73.262391366666662</v>
      </c>
      <c r="K4058" s="4">
        <v>2699000000</v>
      </c>
      <c r="L4058" s="4">
        <v>2328000000</v>
      </c>
      <c r="M4058" s="1">
        <f>(K4058-L4058)/C4058</f>
        <v>15.366406368302691</v>
      </c>
      <c r="N4058" s="1">
        <f>B4058/M4058</f>
        <v>1.0021861735849056</v>
      </c>
      <c r="O4058" s="3">
        <v>371000000</v>
      </c>
      <c r="P4058" s="1">
        <f>F4058/O4058*100</f>
        <v>2.4258760107816713</v>
      </c>
      <c r="Q4058" s="1">
        <f>D4058/O4058*100</f>
        <v>9.1644204851752029</v>
      </c>
      <c r="R4058" s="1">
        <f>B4058/S4058</f>
        <v>1.093561971764706</v>
      </c>
      <c r="S4058" s="1">
        <f>($O4058+$O4058*($Q4058-$C$1)/$C$1)/$C4058</f>
        <v>14.082420930519985</v>
      </c>
      <c r="T4058" s="1">
        <f>($O4058+$O4058*($Q4058+T$2-$C$1)/$C$1)/$C4058</f>
        <v>17.155702204180525</v>
      </c>
      <c r="U4058" s="1">
        <f>($O4058+$O4058*($Q4058+U$2-$C$1)/$C$1)/$C4058</f>
        <v>15.619061567350254</v>
      </c>
      <c r="V4058" s="1">
        <f>($O4058+$O4058*($Q4058+V$2-$C$1)/$C$1)/$C4058</f>
        <v>14.082420930519985</v>
      </c>
      <c r="AA4058"/>
      <c r="AB4058"/>
    </row>
    <row r="4059" spans="1:28" hidden="1" x14ac:dyDescent="0.2">
      <c r="A4059" t="s">
        <v>4154</v>
      </c>
      <c r="B4059" s="5">
        <v>33.75</v>
      </c>
      <c r="C4059" s="2">
        <v>2545776</v>
      </c>
      <c r="D4059" s="2">
        <v>5000000</v>
      </c>
      <c r="E4059" t="s">
        <v>27</v>
      </c>
      <c r="F4059" s="2">
        <v>1.43</v>
      </c>
      <c r="G4059" s="1">
        <f>D4059/$C$3</f>
        <v>5.027590916188953E-2</v>
      </c>
      <c r="H4059" s="1">
        <f>F4059/$C$3</f>
        <v>1.4378910020300406E-8</v>
      </c>
      <c r="I4059" s="1">
        <f>$B$3/G4059</f>
        <v>131.87230446000001</v>
      </c>
      <c r="J4059" s="1">
        <f>$B$3/H4059</f>
        <v>461091973.63636369</v>
      </c>
      <c r="K4059" s="3">
        <v>548000000</v>
      </c>
      <c r="L4059" s="3">
        <v>499000000</v>
      </c>
      <c r="M4059" s="1">
        <f>(K4059-L4059)/C4059</f>
        <v>19.247569306961807</v>
      </c>
      <c r="N4059" s="1">
        <f>B4059/M4059</f>
        <v>1.753468163265306</v>
      </c>
      <c r="O4059" s="3">
        <v>48000000</v>
      </c>
      <c r="P4059" s="1">
        <f>F4059/O4059*100</f>
        <v>2.9791666666666664E-6</v>
      </c>
      <c r="Q4059" s="1">
        <f>D4059/O4059*100</f>
        <v>10.416666666666668</v>
      </c>
      <c r="R4059" s="1">
        <f>B4059/S4059</f>
        <v>1.7183987999999997</v>
      </c>
      <c r="S4059" s="1">
        <f>($O4059+$O4059*($Q4059-$C$1)/$C$1)/$C4059</f>
        <v>19.640376843838581</v>
      </c>
      <c r="T4059" s="1">
        <f>($O4059+$O4059*($Q4059+T$2-$C$1)/$C$1)/$C4059</f>
        <v>23.411329197855586</v>
      </c>
      <c r="U4059" s="1">
        <f>($O4059+$O4059*($Q4059+U$2-$C$1)/$C$1)/$C4059</f>
        <v>21.525853020847084</v>
      </c>
      <c r="V4059" s="1">
        <f>($O4059+$O4059*($Q4059+V$2-$C$1)/$C$1)/$C4059</f>
        <v>19.640376843838581</v>
      </c>
      <c r="AA4059"/>
      <c r="AB4059"/>
    </row>
    <row r="4060" spans="1:28" hidden="1" x14ac:dyDescent="0.2">
      <c r="A4060" t="s">
        <v>4155</v>
      </c>
      <c r="B4060" s="5">
        <v>56.55</v>
      </c>
      <c r="C4060" s="2">
        <v>534000000</v>
      </c>
      <c r="D4060" s="2">
        <v>2465000000</v>
      </c>
      <c r="E4060" t="s">
        <v>27</v>
      </c>
      <c r="F4060" s="2">
        <v>659000000</v>
      </c>
      <c r="G4060" s="1">
        <f>D4060/$C$3</f>
        <v>24.78602321681154</v>
      </c>
      <c r="H4060" s="1">
        <f>F4060/$C$3</f>
        <v>6.6263648275370404</v>
      </c>
      <c r="I4060" s="1">
        <f>$B$3/G4060</f>
        <v>0.26748946137931034</v>
      </c>
      <c r="J4060" s="1">
        <f>$B$3/H4060</f>
        <v>1.0005485922610016</v>
      </c>
      <c r="K4060" s="4">
        <v>26467000000</v>
      </c>
      <c r="L4060" s="4">
        <v>16536000000</v>
      </c>
      <c r="M4060" s="1">
        <f>(K4060-L4060)/C4060</f>
        <v>18.59737827715356</v>
      </c>
      <c r="N4060" s="1">
        <f>B4060/M4060</f>
        <v>3.0407511831638301</v>
      </c>
      <c r="O4060" s="4">
        <v>9931000000</v>
      </c>
      <c r="P4060" s="1">
        <f>F4060/O4060*100</f>
        <v>6.6357869298157288</v>
      </c>
      <c r="Q4060" s="1">
        <f>D4060/O4060*100</f>
        <v>24.821266740509515</v>
      </c>
      <c r="R4060" s="1">
        <f>B4060/S4060</f>
        <v>1.2250588235294118</v>
      </c>
      <c r="S4060" s="1">
        <f>($O4060+$O4060*($Q4060-$C$1)/$C$1)/$C4060</f>
        <v>46.161048689138575</v>
      </c>
      <c r="T4060" s="1">
        <f>($O4060+$O4060*($Q4060+T$2-$C$1)/$C$1)/$C4060</f>
        <v>49.880524344569288</v>
      </c>
      <c r="U4060" s="1">
        <f>($O4060+$O4060*($Q4060+U$2-$C$1)/$C$1)/$C4060</f>
        <v>48.020786516853931</v>
      </c>
      <c r="V4060" s="1">
        <f>($O4060+$O4060*($Q4060+V$2-$C$1)/$C$1)/$C4060</f>
        <v>46.161048689138575</v>
      </c>
      <c r="AA4060"/>
      <c r="AB4060"/>
    </row>
    <row r="4061" spans="1:28" hidden="1" x14ac:dyDescent="0.2">
      <c r="A4061" t="s">
        <v>4156</v>
      </c>
      <c r="B4061" s="5">
        <v>36.380000000000003</v>
      </c>
      <c r="C4061" s="2">
        <v>33756168</v>
      </c>
      <c r="D4061" s="2">
        <v>74000000</v>
      </c>
      <c r="E4061" t="s">
        <v>27</v>
      </c>
      <c r="F4061" s="2">
        <v>20000000</v>
      </c>
      <c r="G4061" s="1">
        <f>D4061/$C$3</f>
        <v>0.74408345559596512</v>
      </c>
      <c r="H4061" s="1">
        <f>F4061/$C$3</f>
        <v>0.20110363664755812</v>
      </c>
      <c r="I4061" s="1">
        <f>$B$3/G4061</f>
        <v>8.9102908418918911</v>
      </c>
      <c r="J4061" s="1">
        <f>$B$3/H4061</f>
        <v>32.968076115000002</v>
      </c>
      <c r="K4061" s="4">
        <v>6542000000</v>
      </c>
      <c r="L4061" s="4">
        <v>5732000000</v>
      </c>
      <c r="M4061" s="1">
        <f>(K4061-L4061)/C4061</f>
        <v>23.995614668110431</v>
      </c>
      <c r="N4061" s="1">
        <f>B4061/M4061</f>
        <v>1.5161103602962964</v>
      </c>
      <c r="O4061" s="3">
        <v>810000000</v>
      </c>
      <c r="P4061" s="1">
        <f>F4061/O4061*100</f>
        <v>2.4691358024691357</v>
      </c>
      <c r="Q4061" s="1">
        <f>D4061/O4061*100</f>
        <v>9.1358024691358022</v>
      </c>
      <c r="R4061" s="1">
        <f>B4061/S4061</f>
        <v>1.6595262051891893</v>
      </c>
      <c r="S4061" s="1">
        <f>($O4061+$O4061*($Q4061-$C$1)/$C$1)/$C4061</f>
        <v>21.921919573335458</v>
      </c>
      <c r="T4061" s="1">
        <f>($O4061+$O4061*($Q4061+T$2-$C$1)/$C$1)/$C4061</f>
        <v>26.721042506957545</v>
      </c>
      <c r="U4061" s="1">
        <f>($O4061+$O4061*($Q4061+U$2-$C$1)/$C$1)/$C4061</f>
        <v>24.321481040146502</v>
      </c>
      <c r="V4061" s="1">
        <f>($O4061+$O4061*($Q4061+V$2-$C$1)/$C$1)/$C4061</f>
        <v>21.921919573335458</v>
      </c>
      <c r="AA4061"/>
      <c r="AB4061"/>
    </row>
    <row r="4062" spans="1:28" hidden="1" x14ac:dyDescent="0.2">
      <c r="A4062" t="s">
        <v>4157</v>
      </c>
      <c r="B4062" s="5">
        <v>79.010000000000005</v>
      </c>
      <c r="C4062" s="2">
        <v>54748000</v>
      </c>
      <c r="D4062" s="2">
        <v>182000000</v>
      </c>
      <c r="E4062" t="s">
        <v>27</v>
      </c>
      <c r="F4062" s="2">
        <v>5000000</v>
      </c>
      <c r="G4062" s="1">
        <f>D4062/$C$3</f>
        <v>1.8300430934927789</v>
      </c>
      <c r="H4062" s="1">
        <f>F4062/$C$3</f>
        <v>5.027590916188953E-2</v>
      </c>
      <c r="I4062" s="1">
        <f>$B$3/G4062</f>
        <v>3.622865507142857</v>
      </c>
      <c r="J4062" s="1">
        <f>$B$3/H4062</f>
        <v>131.87230446000001</v>
      </c>
      <c r="K4062" s="4">
        <v>7840000000</v>
      </c>
      <c r="L4062" s="4">
        <v>5417000000</v>
      </c>
      <c r="M4062" s="1">
        <f>(K4062-L4062)/C4062</f>
        <v>44.257324468473733</v>
      </c>
      <c r="N4062" s="1">
        <f>B4062/M4062</f>
        <v>1.7852412216260836</v>
      </c>
      <c r="O4062" s="4">
        <v>2424000000</v>
      </c>
      <c r="P4062" s="1">
        <f>F4062/O4062*100</f>
        <v>0.20627062706270624</v>
      </c>
      <c r="Q4062" s="1">
        <f>D4062/O4062*100</f>
        <v>7.5082508250825093</v>
      </c>
      <c r="R4062" s="1">
        <f>B4062/S4062</f>
        <v>2.3767249890109885</v>
      </c>
      <c r="S4062" s="1">
        <f>($O4062+$O4062*($Q4062-$C$1)/$C$1)/$C4062</f>
        <v>33.243223496748747</v>
      </c>
      <c r="T4062" s="1">
        <f>($O4062+$O4062*($Q4062+T$2-$C$1)/$C$1)/$C4062</f>
        <v>42.098341491926654</v>
      </c>
      <c r="U4062" s="1">
        <f>($O4062+$O4062*($Q4062+U$2-$C$1)/$C$1)/$C4062</f>
        <v>37.670782494337701</v>
      </c>
      <c r="V4062" s="1">
        <f>($O4062+$O4062*($Q4062+V$2-$C$1)/$C$1)/$C4062</f>
        <v>33.243223496748747</v>
      </c>
      <c r="AA4062"/>
      <c r="AB4062"/>
    </row>
    <row r="4063" spans="1:28" hidden="1" x14ac:dyDescent="0.2">
      <c r="A4063" t="s">
        <v>319</v>
      </c>
      <c r="B4063" s="5">
        <v>4.1399999999999997</v>
      </c>
      <c r="C4063" s="2">
        <v>17360000</v>
      </c>
      <c r="D4063" s="2">
        <v>8000000</v>
      </c>
      <c r="E4063" t="s">
        <v>27</v>
      </c>
      <c r="F4063" s="2">
        <v>2000000</v>
      </c>
      <c r="G4063" s="1">
        <f>D4063/$C$3</f>
        <v>8.0441454659023248E-2</v>
      </c>
      <c r="H4063" s="1">
        <f>F4063/$C$3</f>
        <v>2.0110363664755812E-2</v>
      </c>
      <c r="I4063" s="1">
        <f>$B$3/G4063</f>
        <v>82.420190287500006</v>
      </c>
      <c r="J4063" s="1">
        <f>$B$3/H4063</f>
        <v>329.68076115000002</v>
      </c>
      <c r="K4063" s="2">
        <v>1171000000</v>
      </c>
      <c r="L4063" s="2">
        <v>1069000000</v>
      </c>
      <c r="M4063" s="1">
        <f>(K4063-L4063)/C4063</f>
        <v>5.8755760368663594</v>
      </c>
      <c r="N4063" s="1">
        <f>B4063/M4063</f>
        <v>0.70461176470588227</v>
      </c>
      <c r="O4063" s="2">
        <v>102000000</v>
      </c>
      <c r="P4063" s="1">
        <f>F4063/O4063*100</f>
        <v>1.9607843137254901</v>
      </c>
      <c r="Q4063" s="1">
        <f>D4063/O4063*100</f>
        <v>7.8431372549019605</v>
      </c>
      <c r="R4063" s="1">
        <f>B4063/S4063</f>
        <v>0.89837999999999996</v>
      </c>
      <c r="S4063" s="1">
        <f>($O4063+$O4063*($Q4063-$C$1)/$C$1)/$C4063</f>
        <v>4.6082949308755756</v>
      </c>
      <c r="T4063" s="1">
        <f>($O4063+$O4063*($Q4063+T$2-$C$1)/$C$1)/$C4063</f>
        <v>5.7834101382488479</v>
      </c>
      <c r="U4063" s="1">
        <f>($O4063+$O4063*($Q4063+U$2-$C$1)/$C$1)/$C4063</f>
        <v>5.1958525345622117</v>
      </c>
      <c r="V4063" s="1">
        <f>($O4063+$O4063*($Q4063+V$2-$C$1)/$C$1)/$C4063</f>
        <v>4.6082949308755756</v>
      </c>
      <c r="AA4063"/>
      <c r="AB4063"/>
    </row>
    <row r="4064" spans="1:28" hidden="1" x14ac:dyDescent="0.2">
      <c r="A4064" t="s">
        <v>4159</v>
      </c>
      <c r="B4064" s="5">
        <v>40.799999999999997</v>
      </c>
      <c r="C4064" s="2">
        <v>22038905</v>
      </c>
      <c r="D4064" s="2">
        <v>53000000</v>
      </c>
      <c r="E4064" t="s">
        <v>27</v>
      </c>
      <c r="F4064" s="2">
        <v>14000000</v>
      </c>
      <c r="G4064" s="1">
        <f>D4064/$C$3</f>
        <v>0.53292463711602911</v>
      </c>
      <c r="H4064" s="1">
        <f>F4064/$C$3</f>
        <v>0.1407725456532907</v>
      </c>
      <c r="I4064" s="1">
        <f>$B$3/G4064</f>
        <v>12.44078343962264</v>
      </c>
      <c r="J4064" s="1">
        <f>$B$3/H4064</f>
        <v>47.097251592857141</v>
      </c>
      <c r="K4064" s="4">
        <v>1476000000</v>
      </c>
      <c r="L4064" s="4">
        <v>1098000000</v>
      </c>
      <c r="M4064" s="1">
        <f>(K4064-L4064)/C4064</f>
        <v>17.151487335691133</v>
      </c>
      <c r="N4064" s="1">
        <f>B4064/M4064</f>
        <v>2.3788024444444442</v>
      </c>
      <c r="O4064" s="3">
        <v>378000000</v>
      </c>
      <c r="P4064" s="1">
        <f>F4064/O4064*100</f>
        <v>3.7037037037037033</v>
      </c>
      <c r="Q4064" s="1">
        <f>D4064/O4064*100</f>
        <v>14.02116402116402</v>
      </c>
      <c r="R4064" s="1">
        <f>B4064/S4064</f>
        <v>1.6965798566037735</v>
      </c>
      <c r="S4064" s="1">
        <f>($O4064+$O4064*($Q4064-$C$1)/$C$1)/$C4064</f>
        <v>24.048381714064288</v>
      </c>
      <c r="T4064" s="1">
        <f>($O4064+$O4064*($Q4064+T$2-$C$1)/$C$1)/$C4064</f>
        <v>27.478679181202509</v>
      </c>
      <c r="U4064" s="1">
        <f>($O4064+$O4064*($Q4064+U$2-$C$1)/$C$1)/$C4064</f>
        <v>25.7635304476334</v>
      </c>
      <c r="V4064" s="1">
        <f>($O4064+$O4064*($Q4064+V$2-$C$1)/$C$1)/$C4064</f>
        <v>24.048381714064288</v>
      </c>
      <c r="AA4064"/>
      <c r="AB4064"/>
    </row>
    <row r="4065" spans="1:28" hidden="1" x14ac:dyDescent="0.2">
      <c r="A4065" t="s">
        <v>4160</v>
      </c>
      <c r="B4065" s="5">
        <v>1.18</v>
      </c>
      <c r="C4065" s="2">
        <v>21061000</v>
      </c>
      <c r="D4065" s="2">
        <v>-2000000</v>
      </c>
      <c r="E4065" t="s">
        <v>27</v>
      </c>
      <c r="F4065" s="2">
        <v>0.91</v>
      </c>
      <c r="G4065" s="1">
        <f>D4065/$C$3</f>
        <v>-2.0110363664755812E-2</v>
      </c>
      <c r="H4065" s="1">
        <f>F4065/$C$3</f>
        <v>9.1502154674638962E-9</v>
      </c>
      <c r="I4065" s="1">
        <f>$B$3/G4065</f>
        <v>-329.68076115000002</v>
      </c>
      <c r="J4065" s="1">
        <f>$B$3/H4065</f>
        <v>724573101.42857134</v>
      </c>
      <c r="K4065" s="3">
        <v>87000000</v>
      </c>
      <c r="L4065" s="3">
        <v>57000000</v>
      </c>
      <c r="M4065" s="1">
        <f>(K4065-L4065)/C4065</f>
        <v>1.4244337875694411</v>
      </c>
      <c r="N4065" s="1">
        <f>B4065/M4065</f>
        <v>0.82839933333333338</v>
      </c>
      <c r="O4065" s="3">
        <v>19000000</v>
      </c>
      <c r="P4065" s="1">
        <f>F4065/O4065*100</f>
        <v>4.7894736842105261E-6</v>
      </c>
      <c r="Q4065" s="1">
        <f>D4065/O4065*100</f>
        <v>-10.526315789473683</v>
      </c>
      <c r="R4065" s="1">
        <f>B4065/S4065</f>
        <v>-1.242599</v>
      </c>
      <c r="S4065" s="1">
        <f>($O4065+$O4065*($Q4065-$C$1)/$C$1)/$C4065</f>
        <v>-0.94962252504629407</v>
      </c>
      <c r="T4065" s="1">
        <f>($O4065+$O4065*($Q4065+T$2-$C$1)/$C$1)/$C4065</f>
        <v>-0.76919424528749825</v>
      </c>
      <c r="U4065" s="1">
        <f>($O4065+$O4065*($Q4065+U$2-$C$1)/$C$1)/$C4065</f>
        <v>-0.8594083851668961</v>
      </c>
      <c r="V4065" s="1">
        <f>($O4065+$O4065*($Q4065+V$2-$C$1)/$C$1)/$C4065</f>
        <v>-0.94962252504629407</v>
      </c>
      <c r="AA4065"/>
      <c r="AB4065"/>
    </row>
    <row r="4066" spans="1:28" hidden="1" x14ac:dyDescent="0.2">
      <c r="A4066" t="s">
        <v>4161</v>
      </c>
      <c r="B4066" s="5">
        <v>5.18</v>
      </c>
      <c r="C4066" s="2">
        <v>1293219</v>
      </c>
      <c r="D4066" s="2">
        <v>-4000000</v>
      </c>
      <c r="E4066" t="s">
        <v>27</v>
      </c>
      <c r="F4066" s="2">
        <v>-4000000</v>
      </c>
      <c r="G4066" s="1">
        <f>D4066/$C$3</f>
        <v>-4.0220727329511624E-2</v>
      </c>
      <c r="H4066" s="1">
        <f>F4066/$C$3</f>
        <v>-4.0220727329511624E-2</v>
      </c>
      <c r="I4066" s="1">
        <f>$B$3/G4066</f>
        <v>-164.84038057500001</v>
      </c>
      <c r="J4066" s="1">
        <f>$B$3/H4066</f>
        <v>-164.84038057500001</v>
      </c>
      <c r="K4066" s="3">
        <v>63000000</v>
      </c>
      <c r="L4066" s="3">
        <v>43000000</v>
      </c>
      <c r="M4066" s="1">
        <f>(K4066-L4066)/C4066</f>
        <v>15.465284688826873</v>
      </c>
      <c r="N4066" s="1">
        <f>B4066/M4066</f>
        <v>0.33494372099999997</v>
      </c>
      <c r="O4066" s="3">
        <v>19000000</v>
      </c>
      <c r="P4066" s="1">
        <f>F4066/O4066*100</f>
        <v>-21.052631578947366</v>
      </c>
      <c r="Q4066" s="1">
        <f>D4066/O4066*100</f>
        <v>-21.052631578947366</v>
      </c>
      <c r="R4066" s="1">
        <f>B4066/S4066</f>
        <v>-0.16747186049999999</v>
      </c>
      <c r="S4066" s="1">
        <f>($O4066+$O4066*($Q4066-$C$1)/$C$1)/$C4066</f>
        <v>-30.930569377653747</v>
      </c>
      <c r="T4066" s="1">
        <f>($O4066+$O4066*($Q4066+T$2-$C$1)/$C$1)/$C4066</f>
        <v>-27.99216528677664</v>
      </c>
      <c r="U4066" s="1">
        <f>($O4066+$O4066*($Q4066+U$2-$C$1)/$C$1)/$C4066</f>
        <v>-29.461367332215193</v>
      </c>
      <c r="V4066" s="1">
        <f>($O4066+$O4066*($Q4066+V$2-$C$1)/$C$1)/$C4066</f>
        <v>-30.930569377653747</v>
      </c>
      <c r="AA4066"/>
      <c r="AB4066"/>
    </row>
    <row r="4067" spans="1:28" hidden="1" x14ac:dyDescent="0.2">
      <c r="A4067" t="s">
        <v>4162</v>
      </c>
      <c r="B4067" s="5">
        <v>9.42</v>
      </c>
      <c r="C4067" s="2">
        <v>14514000</v>
      </c>
      <c r="D4067" s="2">
        <v>-1.19</v>
      </c>
      <c r="E4067" t="s">
        <v>27</v>
      </c>
      <c r="F4067" s="2">
        <v>16000000</v>
      </c>
      <c r="G4067" s="1">
        <f>D4067/$C$3</f>
        <v>-1.1965666380529709E-8</v>
      </c>
      <c r="H4067" s="1">
        <f>F4067/$C$3</f>
        <v>0.1608829093180465</v>
      </c>
      <c r="I4067" s="1">
        <f>$B$3/G4067</f>
        <v>-554085312.85714281</v>
      </c>
      <c r="J4067" s="1">
        <f>$B$3/H4067</f>
        <v>41.210095143750003</v>
      </c>
      <c r="K4067" s="3">
        <v>398000000</v>
      </c>
      <c r="L4067" s="3">
        <v>230000000</v>
      </c>
      <c r="M4067" s="1">
        <f>(K4067-L4067)/C4067</f>
        <v>11.575031004547334</v>
      </c>
      <c r="N4067" s="1">
        <f>B4067/M4067</f>
        <v>0.81382071428571423</v>
      </c>
      <c r="O4067" s="3">
        <v>56000000</v>
      </c>
      <c r="P4067" s="1">
        <f>F4067/O4067*100</f>
        <v>28.571428571428569</v>
      </c>
      <c r="Q4067" s="1">
        <f>D4067/O4067*100</f>
        <v>-2.125E-6</v>
      </c>
      <c r="R4067" s="1">
        <f>B4067/S4067</f>
        <v>-11489233.614884058</v>
      </c>
      <c r="S4067" s="1">
        <f>($O4067+$O4067*($Q4067-$C$1)/$C$1)/$C4067</f>
        <v>-8.19898029386102E-7</v>
      </c>
      <c r="T4067" s="1">
        <f>($O4067+$O4067*($Q4067+T$2-$C$1)/$C$1)/$C4067</f>
        <v>0.77166791373845955</v>
      </c>
      <c r="U4067" s="1">
        <f>($O4067+$O4067*($Q4067+U$2-$C$1)/$C$1)/$C4067</f>
        <v>0.38583354692021504</v>
      </c>
      <c r="V4067" s="1">
        <f>($O4067+$O4067*($Q4067+V$2-$C$1)/$C$1)/$C4067</f>
        <v>-8.19898029386102E-7</v>
      </c>
      <c r="AA4067"/>
      <c r="AB4067"/>
    </row>
    <row r="4068" spans="1:28" hidden="1" x14ac:dyDescent="0.2">
      <c r="A4068" t="s">
        <v>4163</v>
      </c>
      <c r="B4068" s="5">
        <v>10.19</v>
      </c>
      <c r="C4068" s="2">
        <v>69000000</v>
      </c>
      <c r="D4068" s="2">
        <v>3000000</v>
      </c>
      <c r="E4068" t="s">
        <v>27</v>
      </c>
      <c r="F4068" s="2">
        <v>2000000</v>
      </c>
      <c r="G4068" s="1">
        <f>D4068/$C$3</f>
        <v>3.0165545497133722E-2</v>
      </c>
      <c r="H4068" s="1">
        <f>F4068/$C$3</f>
        <v>2.0110363664755812E-2</v>
      </c>
      <c r="I4068" s="1">
        <f>$B$3/G4068</f>
        <v>219.78717409999999</v>
      </c>
      <c r="J4068" s="1">
        <f>$B$3/H4068</f>
        <v>329.68076115000002</v>
      </c>
      <c r="K4068" s="3">
        <v>564000000</v>
      </c>
      <c r="L4068" s="3">
        <v>20000000</v>
      </c>
      <c r="M4068" s="1">
        <f>(K4068-L4068)/C4068</f>
        <v>7.8840579710144931</v>
      </c>
      <c r="N4068" s="1">
        <f>B4068/M4068</f>
        <v>1.2924816176470586</v>
      </c>
      <c r="O4068" s="3">
        <v>5000000</v>
      </c>
      <c r="P4068" s="1">
        <f>F4068/O4068*100</f>
        <v>40</v>
      </c>
      <c r="Q4068" s="1">
        <f>D4068/O4068*100</f>
        <v>60</v>
      </c>
      <c r="R4068" s="1">
        <f>B4068/S4068</f>
        <v>23.437000000000001</v>
      </c>
      <c r="S4068" s="1">
        <f>($O4068+$O4068*($Q4068-$C$1)/$C$1)/$C4068</f>
        <v>0.43478260869565216</v>
      </c>
      <c r="T4068" s="1">
        <f>($O4068+$O4068*($Q4068+T$2-$C$1)/$C$1)/$C4068</f>
        <v>0.44927536231884058</v>
      </c>
      <c r="U4068" s="1">
        <f>($O4068+$O4068*($Q4068+U$2-$C$1)/$C$1)/$C4068</f>
        <v>0.4420289855072464</v>
      </c>
      <c r="V4068" s="1">
        <f>($O4068+$O4068*($Q4068+V$2-$C$1)/$C$1)/$C4068</f>
        <v>0.43478260869565216</v>
      </c>
      <c r="AA4068"/>
      <c r="AB4068"/>
    </row>
    <row r="4069" spans="1:28" hidden="1" x14ac:dyDescent="0.2">
      <c r="A4069" t="s">
        <v>4164</v>
      </c>
      <c r="B4069" s="5">
        <v>17.5</v>
      </c>
      <c r="C4069" s="2">
        <v>35463000</v>
      </c>
      <c r="D4069" s="2">
        <v>15000000</v>
      </c>
      <c r="E4069" t="s">
        <v>27</v>
      </c>
      <c r="F4069" s="2">
        <v>10000000</v>
      </c>
      <c r="G4069" s="1">
        <f>D4069/$C$3</f>
        <v>0.15082772748566861</v>
      </c>
      <c r="H4069" s="1">
        <f>F4069/$C$3</f>
        <v>0.10055181832377906</v>
      </c>
      <c r="I4069" s="1">
        <f>$B$3/G4069</f>
        <v>43.957434819999996</v>
      </c>
      <c r="J4069" s="1">
        <f>$B$3/H4069</f>
        <v>65.936152230000005</v>
      </c>
      <c r="K4069" s="3">
        <v>513000000</v>
      </c>
      <c r="L4069" s="3">
        <v>313000000</v>
      </c>
      <c r="M4069" s="1">
        <f>(K4069-L4069)/C4069</f>
        <v>5.6396807940670559</v>
      </c>
      <c r="N4069" s="1">
        <f>B4069/M4069</f>
        <v>3.1030124999999997</v>
      </c>
      <c r="O4069" s="3">
        <v>200000000</v>
      </c>
      <c r="P4069" s="1">
        <f>F4069/O4069*100</f>
        <v>5</v>
      </c>
      <c r="Q4069" s="1">
        <f>D4069/O4069*100</f>
        <v>7.5</v>
      </c>
      <c r="R4069" s="1">
        <f>B4069/S4069</f>
        <v>4.1373500000000005</v>
      </c>
      <c r="S4069" s="1">
        <f>($O4069+$O4069*($Q4069-$C$1)/$C$1)/$C4069</f>
        <v>4.2297605955502915</v>
      </c>
      <c r="T4069" s="1">
        <f>($O4069+$O4069*($Q4069+T$2-$C$1)/$C$1)/$C4069</f>
        <v>5.3576967543637029</v>
      </c>
      <c r="U4069" s="1">
        <f>($O4069+$O4069*($Q4069+U$2-$C$1)/$C$1)/$C4069</f>
        <v>4.7937286749569976</v>
      </c>
      <c r="V4069" s="1">
        <f>($O4069+$O4069*($Q4069+V$2-$C$1)/$C$1)/$C4069</f>
        <v>4.2297605955502915</v>
      </c>
      <c r="AA4069"/>
      <c r="AB4069"/>
    </row>
    <row r="4070" spans="1:28" hidden="1" x14ac:dyDescent="0.2">
      <c r="A4070" t="s">
        <v>4165</v>
      </c>
      <c r="B4070" s="5">
        <v>13.01</v>
      </c>
      <c r="C4070" s="2">
        <v>36334477</v>
      </c>
      <c r="D4070" s="2">
        <v>34000000</v>
      </c>
      <c r="E4070" t="s">
        <v>143</v>
      </c>
      <c r="F4070" s="2">
        <v>-0.34</v>
      </c>
      <c r="G4070" s="1">
        <f>D4070/$C$3</f>
        <v>0.34187618230084882</v>
      </c>
      <c r="H4070" s="1">
        <f>F4070/$C$3</f>
        <v>-3.4187618230084887E-9</v>
      </c>
      <c r="I4070" s="1">
        <f>$B$3/G4070</f>
        <v>19.39298595</v>
      </c>
      <c r="J4070" s="1">
        <f>$B$3/H4070</f>
        <v>-1939298594.9999998</v>
      </c>
      <c r="K4070" s="4">
        <v>2335000000</v>
      </c>
      <c r="L4070" s="4">
        <v>1645000000</v>
      </c>
      <c r="M4070" s="1">
        <f>(K4070-L4070)/C4070</f>
        <v>18.99022793144924</v>
      </c>
      <c r="N4070" s="1">
        <f>B4070/M4070</f>
        <v>0.68508919676811597</v>
      </c>
      <c r="O4070" s="3">
        <v>689000000</v>
      </c>
      <c r="P4070" s="1">
        <f>F4070/O4070*100</f>
        <v>-4.9346879535558785E-8</v>
      </c>
      <c r="Q4070" s="1">
        <f>D4070/O4070*100</f>
        <v>4.9346879535558781</v>
      </c>
      <c r="R4070" s="1">
        <f>B4070/S4070</f>
        <v>1.3903280757941177</v>
      </c>
      <c r="S4070" s="1">
        <f>($O4070+$O4070*($Q4070-$C$1)/$C$1)/$C4070</f>
        <v>9.3575036183952776</v>
      </c>
      <c r="T4070" s="1">
        <f>($O4070+$O4070*($Q4070+T$2-$C$1)/$C$1)/$C4070</f>
        <v>13.150044790791952</v>
      </c>
      <c r="U4070" s="1">
        <f>($O4070+$O4070*($Q4070+U$2-$C$1)/$C$1)/$C4070</f>
        <v>11.253774204593615</v>
      </c>
      <c r="V4070" s="1">
        <f>($O4070+$O4070*($Q4070+V$2-$C$1)/$C$1)/$C4070</f>
        <v>9.3575036183952776</v>
      </c>
      <c r="AA4070"/>
      <c r="AB4070"/>
    </row>
    <row r="4071" spans="1:28" hidden="1" x14ac:dyDescent="0.2">
      <c r="A4071" t="s">
        <v>4166</v>
      </c>
      <c r="B4071" s="5">
        <v>2.69</v>
      </c>
      <c r="C4071" s="2">
        <v>111178880</v>
      </c>
      <c r="D4071" s="2">
        <v>-120000000</v>
      </c>
      <c r="E4071" t="s">
        <v>27</v>
      </c>
      <c r="F4071" s="2">
        <v>-26000000</v>
      </c>
      <c r="G4071" s="1">
        <f>D4071/$C$3</f>
        <v>-1.2066218198853489</v>
      </c>
      <c r="H4071" s="1">
        <f>F4071/$C$3</f>
        <v>-0.26143472764182557</v>
      </c>
      <c r="I4071" s="1">
        <f>$B$3/G4071</f>
        <v>-5.4946793524999995</v>
      </c>
      <c r="J4071" s="1">
        <f>$B$3/H4071</f>
        <v>-25.360058550000002</v>
      </c>
      <c r="K4071" s="3">
        <v>294000000</v>
      </c>
      <c r="L4071" s="3">
        <v>59000000</v>
      </c>
      <c r="M4071" s="1">
        <f>(K4071-L4071)/C4071</f>
        <v>2.1137108055055061</v>
      </c>
      <c r="N4071" s="1">
        <f>B4071/M4071</f>
        <v>1.272643349787234</v>
      </c>
      <c r="O4071" s="3">
        <v>235000000</v>
      </c>
      <c r="P4071" s="1">
        <f>F4071/O4071*100</f>
        <v>-11.063829787234042</v>
      </c>
      <c r="Q4071" s="1">
        <f>D4071/O4071*100</f>
        <v>-51.063829787234042</v>
      </c>
      <c r="R4071" s="1">
        <f>B4071/S4071</f>
        <v>-0.24922598933333334</v>
      </c>
      <c r="S4071" s="1">
        <f>($O4071+$O4071*($Q4071-$C$1)/$C$1)/$C4071</f>
        <v>-10.793416879177052</v>
      </c>
      <c r="T4071" s="1">
        <f>($O4071+$O4071*($Q4071+T$2-$C$1)/$C$1)/$C4071</f>
        <v>-10.370674718075952</v>
      </c>
      <c r="U4071" s="1">
        <f>($O4071+$O4071*($Q4071+U$2-$C$1)/$C$1)/$C4071</f>
        <v>-10.582045798626501</v>
      </c>
      <c r="V4071" s="1">
        <f>($O4071+$O4071*($Q4071+V$2-$C$1)/$C$1)/$C4071</f>
        <v>-10.793416879177052</v>
      </c>
      <c r="AA4071"/>
      <c r="AB4071"/>
    </row>
    <row r="4072" spans="1:28" hidden="1" x14ac:dyDescent="0.2">
      <c r="A4072" t="s">
        <v>3588</v>
      </c>
      <c r="B4072" s="5">
        <v>17.88</v>
      </c>
      <c r="C4072" s="2">
        <v>168000000</v>
      </c>
      <c r="D4072" s="2">
        <v>334000000</v>
      </c>
      <c r="E4072" t="s">
        <v>27</v>
      </c>
      <c r="F4072" s="2">
        <v>70000000</v>
      </c>
      <c r="G4072" s="1">
        <f>D4072/$C$3</f>
        <v>3.358430732014221</v>
      </c>
      <c r="H4072" s="1">
        <f>F4072/$C$3</f>
        <v>0.70386272826645346</v>
      </c>
      <c r="I4072" s="1">
        <f>$B$3/G4072</f>
        <v>1.9741362943113772</v>
      </c>
      <c r="J4072" s="1">
        <f>$B$3/H4072</f>
        <v>9.4194503185714282</v>
      </c>
      <c r="K4072" s="2">
        <v>29690000000</v>
      </c>
      <c r="L4072" s="2">
        <v>15267000000</v>
      </c>
      <c r="M4072" s="1">
        <f>(K4072-L4072)/C4072</f>
        <v>85.851190476190482</v>
      </c>
      <c r="N4072" s="1">
        <f>B4072/M4072</f>
        <v>0.20826735075920402</v>
      </c>
      <c r="O4072" s="2">
        <v>2155000000</v>
      </c>
      <c r="P4072" s="1">
        <f>F4072/O4072*100</f>
        <v>3.2482598607888629</v>
      </c>
      <c r="Q4072" s="1">
        <f>D4072/O4072*100</f>
        <v>15.498839907192574</v>
      </c>
      <c r="R4072" s="1">
        <f>B4072/S4072</f>
        <v>0.89935329341317372</v>
      </c>
      <c r="S4072" s="1">
        <f>($O4072+$O4072*($Q4072-$C$1)/$C$1)/$C4072</f>
        <v>19.88095238095238</v>
      </c>
      <c r="T4072" s="1">
        <f>($O4072+$O4072*($Q4072+T$2-$C$1)/$C$1)/$C4072</f>
        <v>22.446428571428573</v>
      </c>
      <c r="U4072" s="1">
        <f>($O4072+$O4072*($Q4072+U$2-$C$1)/$C$1)/$C4072</f>
        <v>21.163690476190474</v>
      </c>
      <c r="V4072" s="1">
        <f>($O4072+$O4072*($Q4072+V$2-$C$1)/$C$1)/$C4072</f>
        <v>19.88095238095238</v>
      </c>
      <c r="AA4072"/>
      <c r="AB4072"/>
    </row>
    <row r="4073" spans="1:28" hidden="1" x14ac:dyDescent="0.2">
      <c r="A4073" t="s">
        <v>4168</v>
      </c>
      <c r="B4073" s="5">
        <v>9.81</v>
      </c>
      <c r="C4073" s="2">
        <v>18659079</v>
      </c>
      <c r="D4073" s="2">
        <v>-42000000</v>
      </c>
      <c r="E4073" t="s">
        <v>27</v>
      </c>
      <c r="F4073" s="2">
        <v>-18000000</v>
      </c>
      <c r="G4073" s="1">
        <f>D4073/$C$3</f>
        <v>-0.42231763695987207</v>
      </c>
      <c r="H4073" s="1">
        <f>F4073/$C$3</f>
        <v>-0.18099327298280232</v>
      </c>
      <c r="I4073" s="1">
        <f>$B$3/G4073</f>
        <v>-15.699083864285715</v>
      </c>
      <c r="J4073" s="1">
        <f>$B$3/H4073</f>
        <v>-36.631195683333331</v>
      </c>
      <c r="K4073" s="3">
        <v>113000000</v>
      </c>
      <c r="L4073" s="3">
        <v>19000000</v>
      </c>
      <c r="M4073" s="1">
        <f>(K4073-L4073)/C4073</f>
        <v>5.0377620460259589</v>
      </c>
      <c r="N4073" s="1">
        <f>B4073/M4073</f>
        <v>1.9472932445744682</v>
      </c>
      <c r="O4073" s="3">
        <v>93000000</v>
      </c>
      <c r="P4073" s="1">
        <f>F4073/O4073*100</f>
        <v>-19.35483870967742</v>
      </c>
      <c r="Q4073" s="1">
        <f>D4073/O4073*100</f>
        <v>-45.161290322580641</v>
      </c>
      <c r="R4073" s="1">
        <f>B4073/S4073</f>
        <v>-0.43582277378571427</v>
      </c>
      <c r="S4073" s="1">
        <f>($O4073+$O4073*($Q4073-$C$1)/$C$1)/$C4073</f>
        <v>-22.509149567350029</v>
      </c>
      <c r="T4073" s="1">
        <f>($O4073+$O4073*($Q4073+T$2-$C$1)/$C$1)/$C4073</f>
        <v>-21.512315800795957</v>
      </c>
      <c r="U4073" s="1">
        <f>($O4073+$O4073*($Q4073+U$2-$C$1)/$C$1)/$C4073</f>
        <v>-22.010732684072991</v>
      </c>
      <c r="V4073" s="1">
        <f>($O4073+$O4073*($Q4073+V$2-$C$1)/$C$1)/$C4073</f>
        <v>-22.509149567350029</v>
      </c>
      <c r="AA4073"/>
      <c r="AB4073"/>
    </row>
    <row r="4074" spans="1:28" hidden="1" x14ac:dyDescent="0.2">
      <c r="A4074" t="s">
        <v>4169</v>
      </c>
      <c r="B4074" s="5">
        <v>0.79</v>
      </c>
      <c r="C4074" s="2">
        <v>8909761</v>
      </c>
      <c r="D4074" s="2">
        <v>-26000000</v>
      </c>
      <c r="E4074" t="s">
        <v>27</v>
      </c>
      <c r="F4074" s="2">
        <v>0.89</v>
      </c>
      <c r="G4074" s="1">
        <f>D4074/$C$3</f>
        <v>-0.26143472764182557</v>
      </c>
      <c r="H4074" s="1">
        <f>F4074/$C$3</f>
        <v>8.9491118308163363E-9</v>
      </c>
      <c r="I4074" s="1">
        <f>$B$3/G4074</f>
        <v>-25.360058550000002</v>
      </c>
      <c r="J4074" s="1">
        <f>$B$3/H4074</f>
        <v>740855643.03370786</v>
      </c>
      <c r="K4074" s="3">
        <v>9000000</v>
      </c>
      <c r="L4074" s="3">
        <v>10000000</v>
      </c>
      <c r="M4074" s="1">
        <f>(K4074-L4074)/C4074</f>
        <v>-0.11223645617430142</v>
      </c>
      <c r="N4074" s="1">
        <f>B4074/M4074</f>
        <v>-7.0387111900000008</v>
      </c>
      <c r="O4074" s="3">
        <v>-0.76</v>
      </c>
      <c r="P4074" s="1">
        <f>F4074/O4074*100</f>
        <v>-117.10526315789474</v>
      </c>
      <c r="Q4074" s="1">
        <f>D4074/O4074*100</f>
        <v>3421052631.5789475</v>
      </c>
      <c r="R4074" s="1">
        <f>B4074/S4074</f>
        <v>-2.7071966115384618E-2</v>
      </c>
      <c r="S4074" s="1">
        <f>($O4074+$O4074*($Q4074-$C$1)/$C$1)/$C4074</f>
        <v>-29.181478605318368</v>
      </c>
      <c r="T4074" s="1">
        <f>($O4074+$O4074*($Q4074+T$2-$C$1)/$C$1)/$C4074</f>
        <v>-29.181478622378311</v>
      </c>
      <c r="U4074" s="1">
        <f>($O4074+$O4074*($Q4074+U$2-$C$1)/$C$1)/$C4074</f>
        <v>-29.181478613848345</v>
      </c>
      <c r="V4074" s="1">
        <f>($O4074+$O4074*($Q4074+V$2-$C$1)/$C$1)/$C4074</f>
        <v>-29.181478605318368</v>
      </c>
      <c r="AA4074"/>
      <c r="AB4074"/>
    </row>
    <row r="4075" spans="1:28" hidden="1" x14ac:dyDescent="0.2">
      <c r="A4075" t="s">
        <v>356</v>
      </c>
      <c r="B4075" s="5">
        <v>14.47</v>
      </c>
      <c r="C4075" s="2">
        <v>37992000</v>
      </c>
      <c r="D4075" s="2">
        <v>61000000</v>
      </c>
      <c r="E4075" t="s">
        <v>53</v>
      </c>
      <c r="F4075" s="2">
        <v>-3000000</v>
      </c>
      <c r="G4075" s="1">
        <f>D4075/$C$3</f>
        <v>0.6133660917750523</v>
      </c>
      <c r="H4075" s="1">
        <f>F4075/$C$3</f>
        <v>-3.0165545497133722E-2</v>
      </c>
      <c r="I4075" s="1">
        <f>$B$3/G4075</f>
        <v>10.809205283606557</v>
      </c>
      <c r="J4075" s="1">
        <f>$B$3/H4075</f>
        <v>-219.78717409999999</v>
      </c>
      <c r="K4075" s="2">
        <v>725000000</v>
      </c>
      <c r="L4075" s="2">
        <v>111000000</v>
      </c>
      <c r="M4075" s="1">
        <f>(K4075-L4075)/C4075</f>
        <v>16.161297115182144</v>
      </c>
      <c r="N4075" s="1">
        <f>B4075/M4075</f>
        <v>0.89534892508143327</v>
      </c>
      <c r="O4075" s="2">
        <v>614000000</v>
      </c>
      <c r="P4075" s="1">
        <f>F4075/O4075*100</f>
        <v>-0.48859934853420189</v>
      </c>
      <c r="Q4075" s="1">
        <f>D4075/O4075*100</f>
        <v>9.9348534201954397</v>
      </c>
      <c r="R4075" s="1">
        <f>B4075/S4075</f>
        <v>0.90122006557377055</v>
      </c>
      <c r="S4075" s="1">
        <f>($O4075+$O4075*($Q4075-$C$1)/$C$1)/$C4075</f>
        <v>16.056011791956202</v>
      </c>
      <c r="T4075" s="1">
        <f>($O4075+$O4075*($Q4075+T$2-$C$1)/$C$1)/$C4075</f>
        <v>19.28827121499263</v>
      </c>
      <c r="U4075" s="1">
        <f>($O4075+$O4075*($Q4075+U$2-$C$1)/$C$1)/$C4075</f>
        <v>17.672141503474414</v>
      </c>
      <c r="V4075" s="1">
        <f>($O4075+$O4075*($Q4075+V$2-$C$1)/$C$1)/$C4075</f>
        <v>16.056011791956202</v>
      </c>
      <c r="AA4075"/>
      <c r="AB4075"/>
    </row>
    <row r="4076" spans="1:28" hidden="1" x14ac:dyDescent="0.2">
      <c r="A4076" t="s">
        <v>4171</v>
      </c>
      <c r="B4076" s="5">
        <v>2.1</v>
      </c>
      <c r="C4076" s="2">
        <v>7262023</v>
      </c>
      <c r="D4076" s="2">
        <v>-12000000</v>
      </c>
      <c r="E4076" t="s">
        <v>27</v>
      </c>
      <c r="F4076" s="2">
        <v>-12000000</v>
      </c>
      <c r="G4076" s="1">
        <f>D4076/$C$3</f>
        <v>-0.12066218198853489</v>
      </c>
      <c r="H4076" s="1">
        <f>F4076/$C$3</f>
        <v>-0.12066218198853489</v>
      </c>
      <c r="I4076" s="1">
        <f>$B$3/G4076</f>
        <v>-54.946793524999997</v>
      </c>
      <c r="J4076" s="1">
        <f>$B$3/H4076</f>
        <v>-54.946793524999997</v>
      </c>
      <c r="K4076" s="3">
        <v>189000000</v>
      </c>
      <c r="L4076" s="3">
        <v>189000000</v>
      </c>
      <c r="M4076" s="1">
        <f>(K4076-L4076)/C4076</f>
        <v>0</v>
      </c>
      <c r="N4076" s="1" t="e">
        <f>B4076/M4076</f>
        <v>#DIV/0!</v>
      </c>
      <c r="O4076" s="3">
        <v>-4000000</v>
      </c>
      <c r="P4076" s="1">
        <f>F4076/O4076*100</f>
        <v>300</v>
      </c>
      <c r="Q4076" s="1">
        <f>D4076/O4076*100</f>
        <v>300</v>
      </c>
      <c r="R4076" s="1">
        <f>B4076/S4076</f>
        <v>-0.1270854025</v>
      </c>
      <c r="S4076" s="1">
        <f>($O4076+$O4076*($Q4076-$C$1)/$C$1)/$C4076</f>
        <v>-16.524321115479804</v>
      </c>
      <c r="T4076" s="1">
        <f>($O4076+$O4076*($Q4076+T$2-$C$1)/$C$1)/$C4076</f>
        <v>-16.63448325624967</v>
      </c>
      <c r="U4076" s="1">
        <f>($O4076+$O4076*($Q4076+U$2-$C$1)/$C$1)/$C4076</f>
        <v>-16.579402185864737</v>
      </c>
      <c r="V4076" s="1">
        <f>($O4076+$O4076*($Q4076+V$2-$C$1)/$C$1)/$C4076</f>
        <v>-16.524321115479804</v>
      </c>
      <c r="AA4076"/>
      <c r="AB4076"/>
    </row>
    <row r="4077" spans="1:28" hidden="1" x14ac:dyDescent="0.2">
      <c r="A4077" t="s">
        <v>4172</v>
      </c>
      <c r="B4077" s="5">
        <v>84.58</v>
      </c>
      <c r="C4077" s="2">
        <v>50800000</v>
      </c>
      <c r="D4077" s="2">
        <v>185000000</v>
      </c>
      <c r="E4077" t="s">
        <v>114</v>
      </c>
      <c r="F4077" s="2">
        <v>-34000000</v>
      </c>
      <c r="G4077" s="1">
        <f>D4077/$C$3</f>
        <v>1.8602086389899128</v>
      </c>
      <c r="H4077" s="1">
        <f>F4077/$C$3</f>
        <v>-0.34187618230084882</v>
      </c>
      <c r="I4077" s="1">
        <f>$B$3/G4077</f>
        <v>3.5641163367567565</v>
      </c>
      <c r="J4077" s="1">
        <f>$B$3/H4077</f>
        <v>-19.39298595</v>
      </c>
      <c r="K4077" s="4">
        <v>7619000000</v>
      </c>
      <c r="L4077" s="4">
        <v>5076000000</v>
      </c>
      <c r="M4077" s="1">
        <f>(K4077-L4077)/C4077</f>
        <v>50.059055118110237</v>
      </c>
      <c r="N4077" s="1">
        <f>B4077/M4077</f>
        <v>1.6896044042469525</v>
      </c>
      <c r="O4077" s="4">
        <v>2543000000</v>
      </c>
      <c r="P4077" s="1">
        <f>F4077/O4077*100</f>
        <v>-1.3370035391270154</v>
      </c>
      <c r="Q4077" s="1">
        <f>D4077/O4077*100</f>
        <v>7.2748721981911126</v>
      </c>
      <c r="R4077" s="1">
        <f>B4077/S4077</f>
        <v>2.322521081081081</v>
      </c>
      <c r="S4077" s="1">
        <f>($O4077+$O4077*($Q4077-$C$1)/$C$1)/$C4077</f>
        <v>36.417322834645667</v>
      </c>
      <c r="T4077" s="1">
        <f>($O4077+$O4077*($Q4077+T$2-$C$1)/$C$1)/$C4077</f>
        <v>46.429133858267704</v>
      </c>
      <c r="U4077" s="1">
        <f>($O4077+$O4077*($Q4077+U$2-$C$1)/$C$1)/$C4077</f>
        <v>41.423228346456689</v>
      </c>
      <c r="V4077" s="1">
        <f>($O4077+$O4077*($Q4077+V$2-$C$1)/$C$1)/$C4077</f>
        <v>36.417322834645667</v>
      </c>
      <c r="AA4077"/>
      <c r="AB4077"/>
    </row>
    <row r="4078" spans="1:28" hidden="1" x14ac:dyDescent="0.2">
      <c r="A4078" t="s">
        <v>4173</v>
      </c>
      <c r="B4078" s="5">
        <v>22.06</v>
      </c>
      <c r="C4078" s="2">
        <v>15771249</v>
      </c>
      <c r="D4078" s="2">
        <v>10000000</v>
      </c>
      <c r="E4078" t="s">
        <v>27</v>
      </c>
      <c r="F4078" s="2">
        <v>5000000</v>
      </c>
      <c r="G4078" s="1">
        <f>D4078/$C$3</f>
        <v>0.10055181832377906</v>
      </c>
      <c r="H4078" s="1">
        <f>F4078/$C$3</f>
        <v>5.027590916188953E-2</v>
      </c>
      <c r="I4078" s="1">
        <f>$B$3/G4078</f>
        <v>65.936152230000005</v>
      </c>
      <c r="J4078" s="1">
        <f>$B$3/H4078</f>
        <v>131.87230446000001</v>
      </c>
      <c r="K4078" s="4">
        <v>1960000000</v>
      </c>
      <c r="L4078" s="4">
        <v>1663000000</v>
      </c>
      <c r="M4078" s="1">
        <f>(K4078-L4078)/C4078</f>
        <v>18.831736154821979</v>
      </c>
      <c r="N4078" s="1">
        <f>B4078/M4078</f>
        <v>1.1714267775757576</v>
      </c>
      <c r="O4078" s="3">
        <v>297000000</v>
      </c>
      <c r="P4078" s="1">
        <f>F4078/O4078*100</f>
        <v>1.6835016835016834</v>
      </c>
      <c r="Q4078" s="1">
        <f>D4078/O4078*100</f>
        <v>3.3670033670033668</v>
      </c>
      <c r="R4078" s="1">
        <f>B4078/S4078</f>
        <v>3.4791375293999995</v>
      </c>
      <c r="S4078" s="1">
        <f>($O4078+$O4078*($Q4078-$C$1)/$C$1)/$C4078</f>
        <v>6.340651903980465</v>
      </c>
      <c r="T4078" s="1">
        <f>($O4078+$O4078*($Q4078+T$2-$C$1)/$C$1)/$C4078</f>
        <v>10.106999134944861</v>
      </c>
      <c r="U4078" s="1">
        <f>($O4078+$O4078*($Q4078+U$2-$C$1)/$C$1)/$C4078</f>
        <v>8.2238255194626628</v>
      </c>
      <c r="V4078" s="1">
        <f>($O4078+$O4078*($Q4078+V$2-$C$1)/$C$1)/$C4078</f>
        <v>6.340651903980465</v>
      </c>
      <c r="AA4078"/>
      <c r="AB4078"/>
    </row>
    <row r="4079" spans="1:28" hidden="1" x14ac:dyDescent="0.2">
      <c r="A4079" t="s">
        <v>4174</v>
      </c>
      <c r="B4079" s="5">
        <v>70.45</v>
      </c>
      <c r="C4079" s="2">
        <v>103492487</v>
      </c>
      <c r="D4079" s="2">
        <v>617000000</v>
      </c>
      <c r="E4079" t="s">
        <v>27</v>
      </c>
      <c r="F4079" s="2">
        <v>131000000</v>
      </c>
      <c r="G4079" s="1">
        <f>D4079/$C$3</f>
        <v>6.2040471905771684</v>
      </c>
      <c r="H4079" s="1">
        <f>F4079/$C$3</f>
        <v>1.3172288200415059</v>
      </c>
      <c r="I4079" s="1">
        <f>$B$3/G4079</f>
        <v>1.0686572484602916</v>
      </c>
      <c r="J4079" s="1">
        <f>$B$3/H4079</f>
        <v>5.0332940633587784</v>
      </c>
      <c r="K4079" s="4">
        <v>6702000000</v>
      </c>
      <c r="L4079" s="4">
        <v>5085000000</v>
      </c>
      <c r="M4079" s="1">
        <f>(K4079-L4079)/C4079</f>
        <v>15.624322565559758</v>
      </c>
      <c r="N4079" s="1">
        <f>B4079/M4079</f>
        <v>4.5089954911255417</v>
      </c>
      <c r="O4079" s="4">
        <v>1617000000</v>
      </c>
      <c r="P4079" s="1">
        <f>F4079/O4079*100</f>
        <v>8.1014223871366724</v>
      </c>
      <c r="Q4079" s="1">
        <f>D4079/O4079*100</f>
        <v>38.15708101422387</v>
      </c>
      <c r="R4079" s="1">
        <f>B4079/S4079</f>
        <v>1.1816929836547814</v>
      </c>
      <c r="S4079" s="1">
        <f>($O4079+$O4079*($Q4079-$C$1)/$C$1)/$C4079</f>
        <v>59.617854192642987</v>
      </c>
      <c r="T4079" s="1">
        <f>($O4079+$O4079*($Q4079+T$2-$C$1)/$C$1)/$C4079</f>
        <v>62.742718705754939</v>
      </c>
      <c r="U4079" s="1">
        <f>($O4079+$O4079*($Q4079+U$2-$C$1)/$C$1)/$C4079</f>
        <v>61.180286449198967</v>
      </c>
      <c r="V4079" s="1">
        <f>($O4079+$O4079*($Q4079+V$2-$C$1)/$C$1)/$C4079</f>
        <v>59.617854192642987</v>
      </c>
      <c r="AA4079"/>
      <c r="AB4079"/>
    </row>
    <row r="4080" spans="1:28" hidden="1" x14ac:dyDescent="0.2">
      <c r="A4080" t="s">
        <v>4175</v>
      </c>
      <c r="B4080" s="5">
        <v>51.86</v>
      </c>
      <c r="C4080" s="2">
        <v>90396797</v>
      </c>
      <c r="D4080" s="2">
        <v>132000000</v>
      </c>
      <c r="E4080" t="s">
        <v>27</v>
      </c>
      <c r="F4080" s="2">
        <v>81000000</v>
      </c>
      <c r="G4080" s="1">
        <f>D4080/$C$3</f>
        <v>1.3272840018738836</v>
      </c>
      <c r="H4080" s="1">
        <f>F4080/$C$3</f>
        <v>0.81446972842261045</v>
      </c>
      <c r="I4080" s="1">
        <f>$B$3/G4080</f>
        <v>4.9951630477272726</v>
      </c>
      <c r="J4080" s="1">
        <f>$B$3/H4080</f>
        <v>8.1402657074074067</v>
      </c>
      <c r="K4080" s="4">
        <v>5664000000</v>
      </c>
      <c r="L4080" s="4">
        <v>2331000000</v>
      </c>
      <c r="M4080" s="1">
        <f>(K4080-L4080)/C4080</f>
        <v>36.870775410327866</v>
      </c>
      <c r="N4080" s="1">
        <f>B4080/M4080</f>
        <v>1.406534021128113</v>
      </c>
      <c r="O4080" s="4">
        <v>3333000000</v>
      </c>
      <c r="P4080" s="1">
        <f>F4080/O4080*100</f>
        <v>2.4302430243024302</v>
      </c>
      <c r="Q4080" s="1">
        <f>D4080/O4080*100</f>
        <v>3.9603960396039604</v>
      </c>
      <c r="R4080" s="1">
        <f>B4080/S4080</f>
        <v>3.5514984033484849</v>
      </c>
      <c r="S4080" s="1">
        <f>($O4080+$O4080*($Q4080-$C$1)/$C$1)/$C4080</f>
        <v>14.602287291218957</v>
      </c>
      <c r="T4080" s="1">
        <f>($O4080+$O4080*($Q4080+T$2-$C$1)/$C$1)/$C4080</f>
        <v>21.976442373284531</v>
      </c>
      <c r="U4080" s="1">
        <f>($O4080+$O4080*($Q4080+U$2-$C$1)/$C$1)/$C4080</f>
        <v>18.289364832251746</v>
      </c>
      <c r="V4080" s="1">
        <f>($O4080+$O4080*($Q4080+V$2-$C$1)/$C$1)/$C4080</f>
        <v>14.602287291218957</v>
      </c>
      <c r="AA4080"/>
      <c r="AB4080"/>
    </row>
    <row r="4081" spans="1:29" hidden="1" x14ac:dyDescent="0.2">
      <c r="A4081" t="s">
        <v>4176</v>
      </c>
      <c r="B4081" s="5">
        <v>42.1</v>
      </c>
      <c r="C4081" s="2">
        <v>68440856</v>
      </c>
      <c r="D4081" s="2">
        <v>156000000</v>
      </c>
      <c r="E4081" t="s">
        <v>27</v>
      </c>
      <c r="F4081" s="2">
        <v>83000000</v>
      </c>
      <c r="G4081" s="1">
        <f>D4081/$C$3</f>
        <v>1.5686083658509535</v>
      </c>
      <c r="H4081" s="1">
        <f>F4081/$C$3</f>
        <v>0.83458009208736628</v>
      </c>
      <c r="I4081" s="1">
        <f>$B$3/G4081</f>
        <v>4.226676425</v>
      </c>
      <c r="J4081" s="1">
        <f>$B$3/H4081</f>
        <v>7.9441147265060241</v>
      </c>
      <c r="K4081" s="4">
        <v>6575000000</v>
      </c>
      <c r="L4081" s="4">
        <v>4395000000</v>
      </c>
      <c r="M4081" s="1">
        <f>(K4081-L4081)/C4081</f>
        <v>31.852319322248103</v>
      </c>
      <c r="N4081" s="1">
        <f>B4081/M4081</f>
        <v>1.3217247878899083</v>
      </c>
      <c r="O4081" s="4">
        <v>2180000000</v>
      </c>
      <c r="P4081" s="1">
        <f>F4081/O4081*100</f>
        <v>3.8073394495412844</v>
      </c>
      <c r="Q4081" s="1">
        <f>D4081/O4081*100</f>
        <v>7.1559633027522942</v>
      </c>
      <c r="R4081" s="1">
        <f>B4081/S4081</f>
        <v>1.8470256651282051</v>
      </c>
      <c r="S4081" s="1">
        <f>($O4081+$O4081*($Q4081-$C$1)/$C$1)/$C4081</f>
        <v>22.793402817755524</v>
      </c>
      <c r="T4081" s="1">
        <f>($O4081+$O4081*($Q4081+T$2-$C$1)/$C$1)/$C4081</f>
        <v>29.163866682205146</v>
      </c>
      <c r="U4081" s="1">
        <f>($O4081+$O4081*($Q4081+U$2-$C$1)/$C$1)/$C4081</f>
        <v>25.978634749980333</v>
      </c>
      <c r="V4081" s="1">
        <f>($O4081+$O4081*($Q4081+V$2-$C$1)/$C$1)/$C4081</f>
        <v>22.793402817755524</v>
      </c>
      <c r="AA4081"/>
      <c r="AB4081"/>
    </row>
    <row r="4082" spans="1:29" hidden="1" x14ac:dyDescent="0.2">
      <c r="A4082" t="s">
        <v>4177</v>
      </c>
      <c r="B4082" s="5">
        <v>11.25</v>
      </c>
      <c r="C4082" s="2">
        <v>19086811</v>
      </c>
      <c r="D4082" s="2">
        <v>-1.48</v>
      </c>
      <c r="E4082" t="s">
        <v>27</v>
      </c>
      <c r="F4082" s="2">
        <v>-1.33</v>
      </c>
      <c r="G4082" s="1">
        <f>D4082/$C$3</f>
        <v>-1.4881669111919301E-8</v>
      </c>
      <c r="H4082" s="1">
        <f>F4082/$C$3</f>
        <v>-1.3373391837062617E-8</v>
      </c>
      <c r="I4082" s="1">
        <f>$B$3/G4082</f>
        <v>-445514542.0945946</v>
      </c>
      <c r="J4082" s="1">
        <f>$B$3/H4082</f>
        <v>-495760543.08270669</v>
      </c>
      <c r="K4082" s="3">
        <v>332000000</v>
      </c>
      <c r="L4082" s="3">
        <v>71000000</v>
      </c>
      <c r="M4082" s="1">
        <f>(K4082-L4082)/C4082</f>
        <v>13.674363936437574</v>
      </c>
      <c r="N4082" s="1">
        <f>B4082/M4082</f>
        <v>0.82270737068965516</v>
      </c>
      <c r="O4082" s="3">
        <v>261000000</v>
      </c>
      <c r="P4082" s="1">
        <f>F4082/O4082*100</f>
        <v>-5.0957854406130269E-7</v>
      </c>
      <c r="Q4082" s="1">
        <f>D4082/O4082*100</f>
        <v>-5.6704980842911883E-7</v>
      </c>
      <c r="R4082" s="1">
        <f>B4082/S4082</f>
        <v>-14508555.647097602</v>
      </c>
      <c r="S4082" s="1">
        <f>($O4082+$O4082*($Q4082-$C$1)/$C$1)/$C4082</f>
        <v>-7.7540454567926144E-7</v>
      </c>
      <c r="T4082" s="1">
        <f>($O4082+$O4082*($Q4082+T$2-$C$1)/$C$1)/$C4082</f>
        <v>2.734872011882969</v>
      </c>
      <c r="U4082" s="1">
        <f>($O4082+$O4082*($Q4082+U$2-$C$1)/$C$1)/$C4082</f>
        <v>1.3674356182392118</v>
      </c>
      <c r="V4082" s="1">
        <f>($O4082+$O4082*($Q4082+V$2-$C$1)/$C$1)/$C4082</f>
        <v>-7.7540454567926144E-7</v>
      </c>
      <c r="AA4082"/>
      <c r="AB4082"/>
    </row>
    <row r="4083" spans="1:29" hidden="1" x14ac:dyDescent="0.2">
      <c r="A4083" t="s">
        <v>4178</v>
      </c>
      <c r="B4083" s="5">
        <v>157</v>
      </c>
      <c r="C4083" s="2">
        <v>152404000</v>
      </c>
      <c r="D4083" s="2">
        <v>-276000000</v>
      </c>
      <c r="E4083" t="s">
        <v>275</v>
      </c>
      <c r="F4083" s="2">
        <v>-58000000</v>
      </c>
      <c r="G4083" s="1">
        <f>D4083/$C$3</f>
        <v>-2.7752301857363024</v>
      </c>
      <c r="H4083" s="1">
        <f>F4083/$C$3</f>
        <v>-0.58320054627791862</v>
      </c>
      <c r="I4083" s="1">
        <f>$B$3/G4083</f>
        <v>-2.3889910228260867</v>
      </c>
      <c r="J4083" s="1">
        <f>$B$3/H4083</f>
        <v>-11.368302108620689</v>
      </c>
      <c r="K4083" s="4">
        <v>5070000000</v>
      </c>
      <c r="L4083" s="4">
        <v>3244000000</v>
      </c>
      <c r="M4083" s="1">
        <f>(K4083-L4083)/C4083</f>
        <v>11.981312826435001</v>
      </c>
      <c r="N4083" s="1">
        <f>B4083/M4083</f>
        <v>13.103739320920043</v>
      </c>
      <c r="O4083" s="4">
        <v>1826000000</v>
      </c>
      <c r="P4083" s="1">
        <f>F4083/O4083*100</f>
        <v>-3.1763417305585984</v>
      </c>
      <c r="Q4083" s="1">
        <f>D4083/O4083*100</f>
        <v>-15.115005476451259</v>
      </c>
      <c r="R4083" s="1">
        <f>B4083/S4083</f>
        <v>-8.6693579710144917</v>
      </c>
      <c r="S4083" s="1">
        <f>($O4083+$O4083*($Q4083-$C$1)/$C$1)/$C4083</f>
        <v>-18.109760898664078</v>
      </c>
      <c r="T4083" s="1">
        <f>($O4083+$O4083*($Q4083+T$2-$C$1)/$C$1)/$C4083</f>
        <v>-15.713498333377077</v>
      </c>
      <c r="U4083" s="1">
        <f>($O4083+$O4083*($Q4083+U$2-$C$1)/$C$1)/$C4083</f>
        <v>-16.911629616020576</v>
      </c>
      <c r="V4083" s="1">
        <f>($O4083+$O4083*($Q4083+V$2-$C$1)/$C$1)/$C4083</f>
        <v>-18.109760898664078</v>
      </c>
      <c r="AA4083"/>
      <c r="AB4083"/>
    </row>
    <row r="4084" spans="1:29" hidden="1" x14ac:dyDescent="0.2">
      <c r="A4084" t="s">
        <v>4179</v>
      </c>
      <c r="B4084" s="5">
        <v>146.63</v>
      </c>
      <c r="C4084" s="2">
        <v>181210292</v>
      </c>
      <c r="D4084" s="2">
        <v>-90000000</v>
      </c>
      <c r="E4084" t="s">
        <v>27</v>
      </c>
      <c r="F4084" s="2">
        <v>-90000000</v>
      </c>
      <c r="G4084" s="1">
        <f>D4084/$C$3</f>
        <v>-0.90496636491401161</v>
      </c>
      <c r="H4084" s="1">
        <f>F4084/$C$3</f>
        <v>-0.90496636491401161</v>
      </c>
      <c r="I4084" s="1">
        <f>$B$3/G4084</f>
        <v>-7.3262391366666666</v>
      </c>
      <c r="J4084" s="1">
        <f>$B$3/H4084</f>
        <v>-7.3262391366666666</v>
      </c>
      <c r="K4084" s="4">
        <v>4336000000</v>
      </c>
      <c r="L4084" s="4">
        <v>2242000000</v>
      </c>
      <c r="M4084" s="1">
        <f>(K4084-L4084)/C4084</f>
        <v>11.555635040861807</v>
      </c>
      <c r="N4084" s="1">
        <f>B4084/M4084</f>
        <v>12.689047333314232</v>
      </c>
      <c r="O4084" s="4">
        <v>2094000000</v>
      </c>
      <c r="P4084" s="1">
        <f>F4084/O4084*100</f>
        <v>-4.2979942693409736</v>
      </c>
      <c r="Q4084" s="1">
        <f>D4084/O4084*100</f>
        <v>-4.2979942693409736</v>
      </c>
      <c r="R4084" s="1">
        <f>B4084/S4084</f>
        <v>-29.52318346217778</v>
      </c>
      <c r="S4084" s="1">
        <f>($O4084+$O4084*($Q4084-$C$1)/$C$1)/$C4084</f>
        <v>-4.9666053184219798</v>
      </c>
      <c r="T4084" s="1">
        <f>($O4084+$O4084*($Q4084+T$2-$C$1)/$C$1)/$C4084</f>
        <v>-2.6554783102496189</v>
      </c>
      <c r="U4084" s="1">
        <f>($O4084+$O4084*($Q4084+U$2-$C$1)/$C$1)/$C4084</f>
        <v>-3.8110418143357996</v>
      </c>
      <c r="V4084" s="1">
        <f>($O4084+$O4084*($Q4084+V$2-$C$1)/$C$1)/$C4084</f>
        <v>-4.9666053184219798</v>
      </c>
      <c r="AA4084"/>
      <c r="AB4084"/>
    </row>
    <row r="4085" spans="1:29" hidden="1" x14ac:dyDescent="0.2">
      <c r="A4085" t="s">
        <v>4180</v>
      </c>
      <c r="B4085" s="5">
        <v>6.46</v>
      </c>
      <c r="C4085" s="2">
        <v>43559000</v>
      </c>
      <c r="D4085" s="2">
        <v>24000000</v>
      </c>
      <c r="E4085" t="s">
        <v>76</v>
      </c>
      <c r="F4085" s="2">
        <v>10000000</v>
      </c>
      <c r="G4085" s="1">
        <f>D4085/$C$3</f>
        <v>0.24132436397706977</v>
      </c>
      <c r="H4085" s="1">
        <f>F4085/$C$3</f>
        <v>0.10055181832377906</v>
      </c>
      <c r="I4085" s="1">
        <f>$B$3/G4085</f>
        <v>27.473396762499998</v>
      </c>
      <c r="J4085" s="1">
        <f>$B$3/H4085</f>
        <v>65.936152230000005</v>
      </c>
      <c r="K4085" s="3">
        <v>673000000</v>
      </c>
      <c r="L4085" s="3">
        <v>573000000</v>
      </c>
      <c r="M4085" s="1">
        <f>(K4085-L4085)/C4085</f>
        <v>2.2957368167313299</v>
      </c>
      <c r="N4085" s="1">
        <f>B4085/M4085</f>
        <v>2.8139113999999998</v>
      </c>
      <c r="O4085" s="3">
        <v>100000000</v>
      </c>
      <c r="P4085" s="1">
        <f>F4085/O4085*100</f>
        <v>10</v>
      </c>
      <c r="Q4085" s="1">
        <f>D4085/O4085*100</f>
        <v>24</v>
      </c>
      <c r="R4085" s="1">
        <f>B4085/S4085</f>
        <v>1.1724630833333332</v>
      </c>
      <c r="S4085" s="1">
        <f>($O4085+$O4085*($Q4085-$C$1)/$C$1)/$C4085</f>
        <v>5.5097683601551921</v>
      </c>
      <c r="T4085" s="1">
        <f>($O4085+$O4085*($Q4085+T$2-$C$1)/$C$1)/$C4085</f>
        <v>5.9689157235014578</v>
      </c>
      <c r="U4085" s="1">
        <f>($O4085+$O4085*($Q4085+U$2-$C$1)/$C$1)/$C4085</f>
        <v>5.7393420418283245</v>
      </c>
      <c r="V4085" s="1">
        <f>($O4085+$O4085*($Q4085+V$2-$C$1)/$C$1)/$C4085</f>
        <v>5.5097683601551921</v>
      </c>
      <c r="AA4085"/>
      <c r="AB4085"/>
    </row>
    <row r="4086" spans="1:29" hidden="1" x14ac:dyDescent="0.2">
      <c r="A4086" t="s">
        <v>4903</v>
      </c>
      <c r="B4086" s="5">
        <v>28.73</v>
      </c>
      <c r="C4086" s="2">
        <v>8470673</v>
      </c>
      <c r="D4086" s="2">
        <v>27000000</v>
      </c>
      <c r="E4086" t="s">
        <v>27</v>
      </c>
      <c r="F4086" s="2">
        <v>1.1200000000000001</v>
      </c>
      <c r="G4086" s="1">
        <f>D4086/$C$3</f>
        <v>0.27148990947420348</v>
      </c>
      <c r="H4086" s="1">
        <f>F4086/$C$3</f>
        <v>1.1261803652263257E-8</v>
      </c>
      <c r="I4086" s="1">
        <f>$B$3/G4086</f>
        <v>24.420797122222222</v>
      </c>
      <c r="J4086" s="1">
        <f>$B$3/H4086</f>
        <v>588715644.91071427</v>
      </c>
      <c r="K4086" s="2">
        <v>177000000</v>
      </c>
      <c r="L4086" s="2">
        <v>27000000</v>
      </c>
      <c r="M4086" s="1">
        <f>(K4086-L4086)/C4086</f>
        <v>17.708156128798738</v>
      </c>
      <c r="N4086" s="1">
        <f>B4086/M4086</f>
        <v>1.6224162352666669</v>
      </c>
      <c r="O4086" s="2">
        <v>150000000</v>
      </c>
      <c r="P4086" s="1">
        <f>F4086/O4086*100</f>
        <v>7.4666666666666679E-7</v>
      </c>
      <c r="Q4086" s="1">
        <f>D4086/O4086*100</f>
        <v>18</v>
      </c>
      <c r="R4086" s="1">
        <f>B4086/S4086</f>
        <v>0.9013423529259259</v>
      </c>
      <c r="S4086" s="1">
        <f>($O4086+$O4086*($Q4086-$C$1)/$C$1)/$C4086</f>
        <v>31.874681031837731</v>
      </c>
      <c r="T4086" s="1">
        <f>($O4086+$O4086*($Q4086+T$2-$C$1)/$C$1)/$C4086</f>
        <v>35.416312257597475</v>
      </c>
      <c r="U4086" s="1">
        <f>($O4086+$O4086*($Q4086+U$2-$C$1)/$C$1)/$C4086</f>
        <v>33.645496644717603</v>
      </c>
      <c r="V4086" s="1">
        <f>($O4086+$O4086*($Q4086+V$2-$C$1)/$C$1)/$C4086</f>
        <v>31.874681031837731</v>
      </c>
      <c r="AA4086"/>
      <c r="AB4086"/>
    </row>
    <row r="4087" spans="1:29" hidden="1" x14ac:dyDescent="0.2">
      <c r="A4087" t="s">
        <v>4182</v>
      </c>
      <c r="B4087" s="5">
        <v>1.84</v>
      </c>
      <c r="C4087" s="2">
        <v>16459155</v>
      </c>
      <c r="D4087" s="2">
        <v>-23000000</v>
      </c>
      <c r="E4087" t="s">
        <v>27</v>
      </c>
      <c r="F4087" s="2">
        <v>-7000000</v>
      </c>
      <c r="G4087" s="1">
        <f>D4087/$C$3</f>
        <v>-0.23126918214469186</v>
      </c>
      <c r="H4087" s="1">
        <f>F4087/$C$3</f>
        <v>-7.0386272826645349E-2</v>
      </c>
      <c r="I4087" s="1">
        <f>$B$3/G4087</f>
        <v>-28.667892273913044</v>
      </c>
      <c r="J4087" s="1">
        <f>$B$3/H4087</f>
        <v>-94.194503185714282</v>
      </c>
      <c r="K4087" s="3">
        <v>70000000</v>
      </c>
      <c r="L4087" s="3">
        <v>28000000</v>
      </c>
      <c r="M4087" s="1">
        <f>(K4087-L4087)/C4087</f>
        <v>2.5517713394156627</v>
      </c>
      <c r="N4087" s="1">
        <f>B4087/M4087</f>
        <v>0.72106774285714281</v>
      </c>
      <c r="O4087" s="3">
        <v>42000000</v>
      </c>
      <c r="P4087" s="1">
        <f>F4087/O4087*100</f>
        <v>-16.666666666666664</v>
      </c>
      <c r="Q4087" s="1">
        <f>D4087/O4087*100</f>
        <v>-54.761904761904766</v>
      </c>
      <c r="R4087" s="1">
        <f>B4087/S4087</f>
        <v>-0.13167324</v>
      </c>
      <c r="S4087" s="1">
        <f>($O4087+$O4087*($Q4087-$C$1)/$C$1)/$C4087</f>
        <v>-13.973985906323867</v>
      </c>
      <c r="T4087" s="1">
        <f>($O4087+$O4087*($Q4087+T$2-$C$1)/$C$1)/$C4087</f>
        <v>-13.463631638440734</v>
      </c>
      <c r="U4087" s="1">
        <f>($O4087+$O4087*($Q4087+U$2-$C$1)/$C$1)/$C4087</f>
        <v>-13.7188087723823</v>
      </c>
      <c r="V4087" s="1">
        <f>($O4087+$O4087*($Q4087+V$2-$C$1)/$C$1)/$C4087</f>
        <v>-13.973985906323867</v>
      </c>
      <c r="AA4087"/>
      <c r="AB4087"/>
    </row>
    <row r="4088" spans="1:29" hidden="1" x14ac:dyDescent="0.2">
      <c r="A4088" t="s">
        <v>4183</v>
      </c>
      <c r="B4088" s="5">
        <v>20.239999999999998</v>
      </c>
      <c r="C4088" s="2">
        <v>16593258</v>
      </c>
      <c r="D4088" s="2">
        <v>-21000000</v>
      </c>
      <c r="E4088" t="s">
        <v>27</v>
      </c>
      <c r="F4088" s="2">
        <v>0</v>
      </c>
      <c r="G4088" s="1">
        <f>D4088/$C$3</f>
        <v>-0.21115881847993603</v>
      </c>
      <c r="H4088" s="1">
        <f>F4088/$C$3</f>
        <v>0</v>
      </c>
      <c r="I4088" s="1">
        <f>$B$3/G4088</f>
        <v>-31.39816772857143</v>
      </c>
      <c r="J4088" s="1" t="e">
        <f>$B$3/H4088</f>
        <v>#DIV/0!</v>
      </c>
      <c r="K4088" s="3">
        <v>72000000</v>
      </c>
      <c r="L4088" s="3">
        <v>46000000</v>
      </c>
      <c r="M4088" s="1">
        <f>(K4088-L4088)/C4088</f>
        <v>1.5669014487691326</v>
      </c>
      <c r="N4088" s="1">
        <f>B4088/M4088</f>
        <v>12.91721315076923</v>
      </c>
      <c r="O4088" s="3">
        <v>26000000</v>
      </c>
      <c r="P4088" s="1">
        <f>F4088/O4088*100</f>
        <v>0</v>
      </c>
      <c r="Q4088" s="1">
        <f>D4088/O4088*100</f>
        <v>-80.769230769230774</v>
      </c>
      <c r="R4088" s="1">
        <f>B4088/S4088</f>
        <v>-1.599274009142857</v>
      </c>
      <c r="S4088" s="1">
        <f>($O4088+$O4088*($Q4088-$C$1)/$C$1)/$C4088</f>
        <v>-12.65574247082761</v>
      </c>
      <c r="T4088" s="1">
        <f>($O4088+$O4088*($Q4088+T$2-$C$1)/$C$1)/$C4088</f>
        <v>-12.342362181073783</v>
      </c>
      <c r="U4088" s="1">
        <f>($O4088+$O4088*($Q4088+U$2-$C$1)/$C$1)/$C4088</f>
        <v>-12.499052325950696</v>
      </c>
      <c r="V4088" s="1">
        <f>($O4088+$O4088*($Q4088+V$2-$C$1)/$C$1)/$C4088</f>
        <v>-12.65574247082761</v>
      </c>
      <c r="AA4088"/>
      <c r="AB4088"/>
    </row>
    <row r="4089" spans="1:29" hidden="1" x14ac:dyDescent="0.2">
      <c r="A4089" t="s">
        <v>4184</v>
      </c>
      <c r="B4089" s="5">
        <v>4.83</v>
      </c>
      <c r="C4089" s="2">
        <v>4098000000</v>
      </c>
      <c r="D4089" s="2">
        <v>-1943000000</v>
      </c>
      <c r="E4089" t="s">
        <v>61</v>
      </c>
      <c r="F4089" s="2">
        <v>-274000000</v>
      </c>
      <c r="G4089" s="1">
        <f>D4089/$C$3</f>
        <v>-19.537218300310272</v>
      </c>
      <c r="H4089" s="1">
        <f>F4089/$C$3</f>
        <v>-2.7551198220715465</v>
      </c>
      <c r="I4089" s="1">
        <f>$B$3/G4089</f>
        <v>-0.33935230174987135</v>
      </c>
      <c r="J4089" s="1">
        <f>$B$3/H4089</f>
        <v>-2.4064289135036496</v>
      </c>
      <c r="K4089" s="4">
        <v>87928000000</v>
      </c>
      <c r="L4089" s="4">
        <v>62031000000</v>
      </c>
      <c r="M4089" s="1">
        <f>(K4089-L4089)/C4089</f>
        <v>6.3194241093216199</v>
      </c>
      <c r="N4089" s="1">
        <f>B4089/M4089</f>
        <v>0.76431015175502959</v>
      </c>
      <c r="O4089" s="4">
        <v>25850000000</v>
      </c>
      <c r="P4089" s="1">
        <f>F4089/O4089*100</f>
        <v>-1.0599613152804643</v>
      </c>
      <c r="Q4089" s="1">
        <f>D4089/O4089*100</f>
        <v>-7.516441005802708</v>
      </c>
      <c r="R4089" s="1">
        <f>B4089/S4089</f>
        <v>-1.0186999485331962</v>
      </c>
      <c r="S4089" s="1">
        <f>($O4089+$O4089*($Q4089-$C$1)/$C$1)/$C4089</f>
        <v>-4.7413372376769152</v>
      </c>
      <c r="T4089" s="1">
        <f>($O4089+$O4089*($Q4089+T$2-$C$1)/$C$1)/$C4089</f>
        <v>-3.4797462176671545</v>
      </c>
      <c r="U4089" s="1">
        <f>($O4089+$O4089*($Q4089+U$2-$C$1)/$C$1)/$C4089</f>
        <v>-4.1105417276720351</v>
      </c>
      <c r="V4089" s="1">
        <f>($O4089+$O4089*($Q4089+V$2-$C$1)/$C$1)/$C4089</f>
        <v>-4.7413372376769152</v>
      </c>
      <c r="AA4089"/>
      <c r="AB4089"/>
    </row>
    <row r="4090" spans="1:29" hidden="1" x14ac:dyDescent="0.2">
      <c r="A4090" t="s">
        <v>4185</v>
      </c>
      <c r="B4090" s="5">
        <v>34.520000000000003</v>
      </c>
      <c r="C4090" s="2">
        <v>41882995</v>
      </c>
      <c r="D4090" s="2">
        <v>-18000000</v>
      </c>
      <c r="E4090" t="s">
        <v>27</v>
      </c>
      <c r="F4090" s="2">
        <v>-17000000</v>
      </c>
      <c r="G4090" s="1">
        <f>D4090/$C$3</f>
        <v>-0.18099327298280232</v>
      </c>
      <c r="H4090" s="1">
        <f>F4090/$C$3</f>
        <v>-0.17093809115042441</v>
      </c>
      <c r="I4090" s="1">
        <f>$B$3/G4090</f>
        <v>-36.631195683333331</v>
      </c>
      <c r="J4090" s="1">
        <f>$B$3/H4090</f>
        <v>-38.7859719</v>
      </c>
      <c r="K4090" s="3">
        <v>348000000</v>
      </c>
      <c r="L4090" s="3">
        <v>11000000</v>
      </c>
      <c r="M4090" s="1">
        <f>(K4090-L4090)/C4090</f>
        <v>8.046224965525985</v>
      </c>
      <c r="N4090" s="1">
        <f>B4090/M4090</f>
        <v>4.2902106451038575</v>
      </c>
      <c r="O4090" s="3">
        <v>337000000</v>
      </c>
      <c r="P4090" s="1">
        <f>F4090/O4090*100</f>
        <v>-5.0445103857566762</v>
      </c>
      <c r="Q4090" s="1">
        <f>D4090/O4090*100</f>
        <v>-5.3412462908011866</v>
      </c>
      <c r="R4090" s="1">
        <f>B4090/S4090</f>
        <v>-8.0322277077777802</v>
      </c>
      <c r="S4090" s="1">
        <f>($O4090+$O4090*($Q4090-$C$1)/$C$1)/$C4090</f>
        <v>-4.2976869252067571</v>
      </c>
      <c r="T4090" s="1">
        <f>($O4090+$O4090*($Q4090+T$2-$C$1)/$C$1)/$C4090</f>
        <v>-2.6884419321015605</v>
      </c>
      <c r="U4090" s="1">
        <f>($O4090+$O4090*($Q4090+U$2-$C$1)/$C$1)/$C4090</f>
        <v>-3.4930644286541592</v>
      </c>
      <c r="V4090" s="1">
        <f>($O4090+$O4090*($Q4090+V$2-$C$1)/$C$1)/$C4090</f>
        <v>-4.2976869252067571</v>
      </c>
      <c r="AA4090"/>
      <c r="AB4090"/>
    </row>
    <row r="4091" spans="1:29" hidden="1" x14ac:dyDescent="0.2">
      <c r="A4091" t="s">
        <v>4186</v>
      </c>
      <c r="B4091" s="5">
        <v>17.03</v>
      </c>
      <c r="C4091" s="2">
        <v>118174000</v>
      </c>
      <c r="D4091" s="2">
        <v>159000000</v>
      </c>
      <c r="E4091" t="s">
        <v>686</v>
      </c>
      <c r="F4091" s="2">
        <v>26000000</v>
      </c>
      <c r="G4091" s="1">
        <f>D4091/$C$3</f>
        <v>1.5987739113480872</v>
      </c>
      <c r="H4091" s="1">
        <f>F4091/$C$3</f>
        <v>0.26143472764182557</v>
      </c>
      <c r="I4091" s="1">
        <f>$B$3/G4091</f>
        <v>4.1469278132075473</v>
      </c>
      <c r="J4091" s="1">
        <f>$B$3/H4091</f>
        <v>25.360058550000002</v>
      </c>
      <c r="K4091" s="4">
        <v>2765000000</v>
      </c>
      <c r="L4091" s="4">
        <v>2205000000</v>
      </c>
      <c r="M4091" s="1">
        <f>(K4091-L4091)/C4091</f>
        <v>4.7387750266556097</v>
      </c>
      <c r="N4091" s="1">
        <f>B4091/M4091</f>
        <v>3.5937557500000001</v>
      </c>
      <c r="O4091" s="3">
        <v>560000000</v>
      </c>
      <c r="P4091" s="1">
        <f>F4091/O4091*100</f>
        <v>4.6428571428571432</v>
      </c>
      <c r="Q4091" s="1">
        <f>D4091/O4091*100</f>
        <v>28.392857142857142</v>
      </c>
      <c r="R4091" s="1">
        <f>B4091/S4091</f>
        <v>1.2657252955974843</v>
      </c>
      <c r="S4091" s="1">
        <f>($O4091+$O4091*($Q4091-$C$1)/$C$1)/$C4091</f>
        <v>13.454736236397178</v>
      </c>
      <c r="T4091" s="1">
        <f>($O4091+$O4091*($Q4091+T$2-$C$1)/$C$1)/$C4091</f>
        <v>14.402491241728299</v>
      </c>
      <c r="U4091" s="1">
        <f>($O4091+$O4091*($Q4091+U$2-$C$1)/$C$1)/$C4091</f>
        <v>13.928613739062738</v>
      </c>
      <c r="V4091" s="1">
        <f>($O4091+$O4091*($Q4091+V$2-$C$1)/$C$1)/$C4091</f>
        <v>13.454736236397178</v>
      </c>
      <c r="AA4091"/>
      <c r="AB4091"/>
    </row>
    <row r="4092" spans="1:29" hidden="1" x14ac:dyDescent="0.2">
      <c r="A4092" t="s">
        <v>4187</v>
      </c>
      <c r="B4092" s="5">
        <v>58.42</v>
      </c>
      <c r="C4092" s="2">
        <v>35932000</v>
      </c>
      <c r="D4092" s="2">
        <v>24000000</v>
      </c>
      <c r="E4092" t="s">
        <v>27</v>
      </c>
      <c r="F4092" s="2">
        <v>9000000</v>
      </c>
      <c r="G4092" s="1">
        <f>D4092/$C$3</f>
        <v>0.24132436397706977</v>
      </c>
      <c r="H4092" s="1">
        <f>F4092/$C$3</f>
        <v>9.0496636491401161E-2</v>
      </c>
      <c r="I4092" s="1">
        <f>$B$3/G4092</f>
        <v>27.473396762499998</v>
      </c>
      <c r="J4092" s="1">
        <f>$B$3/H4092</f>
        <v>73.262391366666662</v>
      </c>
      <c r="K4092" s="3">
        <v>427000000</v>
      </c>
      <c r="L4092" s="3">
        <v>82000000</v>
      </c>
      <c r="M4092" s="1">
        <f>(K4092-L4092)/C4092</f>
        <v>9.6014694422798623</v>
      </c>
      <c r="N4092" s="1">
        <f>B4092/M4092</f>
        <v>6.0844853333333333</v>
      </c>
      <c r="O4092" s="3">
        <v>345000000</v>
      </c>
      <c r="P4092" s="1">
        <f>F4092/O4092*100</f>
        <v>2.6086956521739131</v>
      </c>
      <c r="Q4092" s="1">
        <f>D4092/O4092*100</f>
        <v>6.9565217391304346</v>
      </c>
      <c r="R4092" s="1">
        <f>B4092/S4092</f>
        <v>8.7464476666666666</v>
      </c>
      <c r="S4092" s="1">
        <f>($O4092+$O4092*($Q4092-$C$1)/$C$1)/$C4092</f>
        <v>6.6792830902816434</v>
      </c>
      <c r="T4092" s="1">
        <f>($O4092+$O4092*($Q4092+T$2-$C$1)/$C$1)/$C4092</f>
        <v>8.5995769787376144</v>
      </c>
      <c r="U4092" s="1">
        <f>($O4092+$O4092*($Q4092+U$2-$C$1)/$C$1)/$C4092</f>
        <v>7.6394300345096289</v>
      </c>
      <c r="V4092" s="1">
        <f>($O4092+$O4092*($Q4092+V$2-$C$1)/$C$1)/$C4092</f>
        <v>6.6792830902816434</v>
      </c>
      <c r="AA4092"/>
      <c r="AB4092"/>
    </row>
    <row r="4093" spans="1:29" hidden="1" x14ac:dyDescent="0.2">
      <c r="A4093" t="s">
        <v>4188</v>
      </c>
      <c r="B4093" s="5">
        <v>45.33</v>
      </c>
      <c r="C4093" s="2">
        <v>42697000</v>
      </c>
      <c r="D4093" s="2">
        <v>44000000</v>
      </c>
      <c r="E4093" t="s">
        <v>27</v>
      </c>
      <c r="F4093" s="2">
        <v>-32000000</v>
      </c>
      <c r="G4093" s="1">
        <f>D4093/$C$3</f>
        <v>0.44242800062462789</v>
      </c>
      <c r="H4093" s="1">
        <f>F4093/$C$3</f>
        <v>-0.32176581863609299</v>
      </c>
      <c r="I4093" s="1">
        <f>$B$3/G4093</f>
        <v>14.985489143181818</v>
      </c>
      <c r="J4093" s="1">
        <f>$B$3/H4093</f>
        <v>-20.605047571875001</v>
      </c>
      <c r="K4093" s="4">
        <v>2516000000</v>
      </c>
      <c r="L4093" s="4">
        <v>1539000000</v>
      </c>
      <c r="M4093" s="1">
        <f>(K4093-L4093)/C4093</f>
        <v>22.882169707473594</v>
      </c>
      <c r="N4093" s="1">
        <f>B4093/M4093</f>
        <v>1.9810184339815762</v>
      </c>
      <c r="O4093" s="3">
        <v>968000000</v>
      </c>
      <c r="P4093" s="1">
        <f>F4093/O4093*100</f>
        <v>-3.3057851239669422</v>
      </c>
      <c r="Q4093" s="1">
        <f>D4093/O4093*100</f>
        <v>4.5454545454545459</v>
      </c>
      <c r="R4093" s="1">
        <f>B4093/S4093</f>
        <v>4.3987613863636357</v>
      </c>
      <c r="S4093" s="1">
        <f>($O4093+$O4093*($Q4093-$C$1)/$C$1)/$C4093</f>
        <v>10.305173665597115</v>
      </c>
      <c r="T4093" s="1">
        <f>($O4093+$O4093*($Q4093+T$2-$C$1)/$C$1)/$C4093</f>
        <v>14.839450078459844</v>
      </c>
      <c r="U4093" s="1">
        <f>($O4093+$O4093*($Q4093+U$2-$C$1)/$C$1)/$C4093</f>
        <v>12.572311872028481</v>
      </c>
      <c r="V4093" s="1">
        <f>($O4093+$O4093*($Q4093+V$2-$C$1)/$C$1)/$C4093</f>
        <v>10.305173665597115</v>
      </c>
      <c r="AA4093"/>
      <c r="AB4093"/>
    </row>
    <row r="4094" spans="1:29" hidden="1" x14ac:dyDescent="0.2">
      <c r="A4094" t="s">
        <v>4189</v>
      </c>
      <c r="B4094" s="5">
        <v>50.87</v>
      </c>
      <c r="C4094" s="2">
        <v>45176000</v>
      </c>
      <c r="D4094" s="2">
        <v>81000000</v>
      </c>
      <c r="E4094" t="s">
        <v>27</v>
      </c>
      <c r="F4094" s="2">
        <v>22000000</v>
      </c>
      <c r="G4094" s="1">
        <f>D4094/$C$3</f>
        <v>0.81446972842261045</v>
      </c>
      <c r="H4094" s="1">
        <f>F4094/$C$3</f>
        <v>0.22121400031231395</v>
      </c>
      <c r="I4094" s="1">
        <f>$B$3/G4094</f>
        <v>8.1402657074074067</v>
      </c>
      <c r="J4094" s="1">
        <f>$B$3/H4094</f>
        <v>29.970978286363636</v>
      </c>
      <c r="K4094" s="4">
        <v>2062000000</v>
      </c>
      <c r="L4094" s="4">
        <v>1601000000</v>
      </c>
      <c r="M4094" s="1">
        <f>(K4094-L4094)/C4094</f>
        <v>10.204533380556047</v>
      </c>
      <c r="N4094" s="1">
        <f>B4094/M4094</f>
        <v>4.9850393058568327</v>
      </c>
      <c r="O4094" s="3">
        <v>461000000</v>
      </c>
      <c r="P4094" s="1">
        <f>F4094/O4094*100</f>
        <v>4.7722342733188716</v>
      </c>
      <c r="Q4094" s="1">
        <f>D4094/O4094*100</f>
        <v>17.570498915401302</v>
      </c>
      <c r="R4094" s="1">
        <f>B4094/S4094</f>
        <v>2.8371643456790121</v>
      </c>
      <c r="S4094" s="1">
        <f>($O4094+$O4094*($Q4094-$C$1)/$C$1)/$C4094</f>
        <v>17.929874269523641</v>
      </c>
      <c r="T4094" s="1">
        <f>($O4094+$O4094*($Q4094+T$2-$C$1)/$C$1)/$C4094</f>
        <v>19.97078094563485</v>
      </c>
      <c r="U4094" s="1">
        <f>($O4094+$O4094*($Q4094+U$2-$C$1)/$C$1)/$C4094</f>
        <v>18.950327607579247</v>
      </c>
      <c r="V4094" s="1">
        <f>($O4094+$O4094*($Q4094+V$2-$C$1)/$C$1)/$C4094</f>
        <v>17.929874269523641</v>
      </c>
      <c r="AA4094"/>
      <c r="AB4094"/>
    </row>
    <row r="4095" spans="1:29" hidden="1" x14ac:dyDescent="0.2">
      <c r="A4095" t="s">
        <v>4190</v>
      </c>
      <c r="B4095" s="5">
        <v>71.14</v>
      </c>
      <c r="C4095" s="2">
        <v>466099000</v>
      </c>
      <c r="D4095" s="2">
        <v>-38000000</v>
      </c>
      <c r="E4095" t="s">
        <v>27</v>
      </c>
      <c r="F4095" s="2">
        <v>29000000</v>
      </c>
      <c r="G4095" s="1">
        <f>D4095/$C$3</f>
        <v>-0.38209690963036047</v>
      </c>
      <c r="H4095" s="1">
        <f>F4095/$C$3</f>
        <v>0.29160027313895931</v>
      </c>
      <c r="I4095" s="1">
        <f>$B$3/G4095</f>
        <v>-17.351619007894737</v>
      </c>
      <c r="J4095" s="1">
        <f>$B$3/H4095</f>
        <v>22.736604217241378</v>
      </c>
      <c r="K4095" s="4">
        <v>4001000000</v>
      </c>
      <c r="L4095" s="4">
        <v>2751000000</v>
      </c>
      <c r="M4095" s="1">
        <f>(K4095-L4095)/C4095</f>
        <v>2.6818336876929578</v>
      </c>
      <c r="N4095" s="1">
        <f>B4095/M4095</f>
        <v>26.526626288000003</v>
      </c>
      <c r="O4095" s="4">
        <v>1250000000</v>
      </c>
      <c r="P4095" s="1">
        <f>F4095/O4095*100</f>
        <v>2.3199999999999998</v>
      </c>
      <c r="Q4095" s="1">
        <f>D4095/O4095*100</f>
        <v>-3.04</v>
      </c>
      <c r="R4095" s="1">
        <f>B4095/S4095</f>
        <v>-87.258639105263214</v>
      </c>
      <c r="S4095" s="1">
        <f>($O4095+$O4095*($Q4095-$C$1)/$C$1)/$C4095</f>
        <v>-0.81527744105865874</v>
      </c>
      <c r="T4095" s="1">
        <f>($O4095+$O4095*($Q4095+T$2-$C$1)/$C$1)/$C4095</f>
        <v>-0.27891070352006714</v>
      </c>
      <c r="U4095" s="1">
        <f>($O4095+$O4095*($Q4095+U$2-$C$1)/$C$1)/$C4095</f>
        <v>-0.54709407228936291</v>
      </c>
      <c r="V4095" s="1">
        <f>($O4095+$O4095*($Q4095+V$2-$C$1)/$C$1)/$C4095</f>
        <v>-0.81527744105865874</v>
      </c>
      <c r="AA4095"/>
      <c r="AB4095"/>
    </row>
    <row r="4096" spans="1:29" s="9" customFormat="1" hidden="1" x14ac:dyDescent="0.2">
      <c r="A4096" s="9" t="s">
        <v>475</v>
      </c>
      <c r="B4096" s="10">
        <v>75.3</v>
      </c>
      <c r="C4096" s="11">
        <v>60522411</v>
      </c>
      <c r="D4096" s="11">
        <v>505000000</v>
      </c>
      <c r="E4096" s="9" t="s">
        <v>114</v>
      </c>
      <c r="F4096" s="11">
        <v>411000000</v>
      </c>
      <c r="G4096" s="12">
        <f>D4096/$C$3</f>
        <v>5.077866825350843</v>
      </c>
      <c r="H4096" s="12">
        <f>F4096/$C$3</f>
        <v>4.1326797331073193</v>
      </c>
      <c r="I4096" s="12">
        <f>$B$3/G4096</f>
        <v>1.3056663807920792</v>
      </c>
      <c r="J4096" s="12">
        <f>$B$3/H4096</f>
        <v>1.6042859423357665</v>
      </c>
      <c r="K4096" s="11">
        <v>7251000000</v>
      </c>
      <c r="L4096" s="11">
        <v>3680000000</v>
      </c>
      <c r="M4096" s="12">
        <f>(K4096-L4096)/C4096</f>
        <v>59.002936945125995</v>
      </c>
      <c r="N4096" s="12">
        <f>B4096/M4096</f>
        <v>1.2762076584430131</v>
      </c>
      <c r="O4096" s="11">
        <v>3571000000</v>
      </c>
      <c r="P4096" s="12">
        <f>F4096/O4096*100</f>
        <v>11.509381125735088</v>
      </c>
      <c r="Q4096" s="12">
        <f>D4096/O4096*100</f>
        <v>14.141697003640436</v>
      </c>
      <c r="R4096" s="12">
        <f>B4096/S4096</f>
        <v>0.90244307887128716</v>
      </c>
      <c r="S4096" s="12">
        <f>($O4096+$O4096*($Q4096-$C$1)/$C$1)/$C4096</f>
        <v>83.440165660287391</v>
      </c>
      <c r="T4096" s="12">
        <f>($O4096+$O4096*($Q4096+T$2-$C$1)/$C$1)/$C4096</f>
        <v>95.240753049312588</v>
      </c>
      <c r="U4096" s="12">
        <f>($O4096+$O4096*($Q4096+U$2-$C$1)/$C$1)/$C4096</f>
        <v>89.340459354799989</v>
      </c>
      <c r="V4096" s="12">
        <f>($O4096+$O4096*($Q4096+V$2-$C$1)/$C$1)/$C4096</f>
        <v>83.440165660287391</v>
      </c>
      <c r="W4096" s="12"/>
      <c r="X4096" s="12"/>
      <c r="Y4096" s="12"/>
      <c r="Z4096" s="12"/>
      <c r="AC4096" s="9" t="s">
        <v>5066</v>
      </c>
    </row>
    <row r="4097" spans="1:28" hidden="1" x14ac:dyDescent="0.2">
      <c r="A4097" t="s">
        <v>4192</v>
      </c>
      <c r="B4097" s="5">
        <v>65.45</v>
      </c>
      <c r="C4097" s="2">
        <v>262700000</v>
      </c>
      <c r="D4097" s="2">
        <v>103000000</v>
      </c>
      <c r="E4097" t="s">
        <v>27</v>
      </c>
      <c r="F4097" s="2">
        <v>95000000</v>
      </c>
      <c r="G4097" s="1">
        <f>D4097/$C$3</f>
        <v>1.0356837287349243</v>
      </c>
      <c r="H4097" s="1">
        <f>F4097/$C$3</f>
        <v>0.95524227407590112</v>
      </c>
      <c r="I4097" s="1">
        <f>$B$3/G4097</f>
        <v>6.4015681776699029</v>
      </c>
      <c r="J4097" s="1">
        <f>$B$3/H4097</f>
        <v>6.9406476031578945</v>
      </c>
      <c r="K4097" s="4">
        <v>15938000000</v>
      </c>
      <c r="L4097" s="4">
        <v>11121000000</v>
      </c>
      <c r="M4097" s="1">
        <f>(K4097-L4097)/C4097</f>
        <v>18.33650551960411</v>
      </c>
      <c r="N4097" s="1">
        <f>B4097/M4097</f>
        <v>3.5693823956819601</v>
      </c>
      <c r="O4097" s="4">
        <v>4817000000</v>
      </c>
      <c r="P4097" s="1">
        <f>F4097/O4097*100</f>
        <v>1.9721818559269255</v>
      </c>
      <c r="Q4097" s="1">
        <f>D4097/O4097*100</f>
        <v>2.1382603280049826</v>
      </c>
      <c r="R4097" s="1">
        <f>B4097/S4097</f>
        <v>16.692927184466019</v>
      </c>
      <c r="S4097" s="1">
        <f>($O4097+$O4097*($Q4097-$C$1)/$C$1)/$C4097</f>
        <v>3.9208222306813858</v>
      </c>
      <c r="T4097" s="1">
        <f>($O4097+$O4097*($Q4097+T$2-$C$1)/$C$1)/$C4097</f>
        <v>7.5881233346022077</v>
      </c>
      <c r="U4097" s="1">
        <f>($O4097+$O4097*($Q4097+U$2-$C$1)/$C$1)/$C4097</f>
        <v>5.7544727826417965</v>
      </c>
      <c r="V4097" s="1">
        <f>($O4097+$O4097*($Q4097+V$2-$C$1)/$C$1)/$C4097</f>
        <v>3.9208222306813858</v>
      </c>
      <c r="AA4097"/>
      <c r="AB4097"/>
    </row>
    <row r="4098" spans="1:28" hidden="1" x14ac:dyDescent="0.2">
      <c r="A4098" t="s">
        <v>4193</v>
      </c>
      <c r="B4098" s="5">
        <v>18.350000000000001</v>
      </c>
      <c r="C4098" s="2">
        <v>119842112</v>
      </c>
      <c r="D4098" s="2">
        <v>6000000</v>
      </c>
      <c r="E4098" t="s">
        <v>27</v>
      </c>
      <c r="F4098" s="2">
        <v>6000000</v>
      </c>
      <c r="G4098" s="1">
        <f>D4098/$C$3</f>
        <v>6.0331090994267443E-2</v>
      </c>
      <c r="H4098" s="1">
        <f>F4098/$C$3</f>
        <v>6.0331090994267443E-2</v>
      </c>
      <c r="I4098" s="1">
        <f>$B$3/G4098</f>
        <v>109.89358704999999</v>
      </c>
      <c r="J4098" s="1">
        <f>$B$3/H4098</f>
        <v>109.89358704999999</v>
      </c>
      <c r="K4098" s="4">
        <v>1521000000</v>
      </c>
      <c r="L4098" s="3">
        <v>515000000</v>
      </c>
      <c r="M4098" s="1">
        <f>(K4098-L4098)/C4098</f>
        <v>8.3943780964073795</v>
      </c>
      <c r="N4098" s="1">
        <f>B4098/M4098</f>
        <v>2.1859868341948312</v>
      </c>
      <c r="O4098" s="3">
        <v>974000000</v>
      </c>
      <c r="P4098" s="1">
        <f>F4098/O4098*100</f>
        <v>0.61601642710472282</v>
      </c>
      <c r="Q4098" s="1">
        <f>D4098/O4098*100</f>
        <v>0.61601642710472282</v>
      </c>
      <c r="R4098" s="1">
        <f>B4098/S4098</f>
        <v>36.651712586666676</v>
      </c>
      <c r="S4098" s="1">
        <f>($O4098+$O4098*($Q4098-$C$1)/$C$1)/$C4098</f>
        <v>0.50065873338413791</v>
      </c>
      <c r="T4098" s="1">
        <f>($O4098+$O4098*($Q4098+T$2-$C$1)/$C$1)/$C4098</f>
        <v>2.1261307544379724</v>
      </c>
      <c r="U4098" s="1">
        <f>($O4098+$O4098*($Q4098+U$2-$C$1)/$C$1)/$C4098</f>
        <v>1.3133947439110552</v>
      </c>
      <c r="V4098" s="1">
        <f>($O4098+$O4098*($Q4098+V$2-$C$1)/$C$1)/$C4098</f>
        <v>0.50065873338413791</v>
      </c>
      <c r="AA4098"/>
      <c r="AB4098"/>
    </row>
    <row r="4099" spans="1:28" hidden="1" x14ac:dyDescent="0.2">
      <c r="A4099" t="s">
        <v>4194</v>
      </c>
      <c r="B4099" s="5">
        <v>38.64</v>
      </c>
      <c r="C4099" s="2">
        <v>46857000</v>
      </c>
      <c r="D4099" s="2">
        <v>5000000</v>
      </c>
      <c r="E4099" t="s">
        <v>364</v>
      </c>
      <c r="F4099" s="2">
        <v>2000000</v>
      </c>
      <c r="G4099" s="1">
        <f>D4099/$C$3</f>
        <v>5.027590916188953E-2</v>
      </c>
      <c r="H4099" s="1">
        <f>F4099/$C$3</f>
        <v>2.0110363664755812E-2</v>
      </c>
      <c r="I4099" s="1">
        <f>$B$3/G4099</f>
        <v>131.87230446000001</v>
      </c>
      <c r="J4099" s="1">
        <f>$B$3/H4099</f>
        <v>329.68076115000002</v>
      </c>
      <c r="K4099" s="3">
        <v>193000000</v>
      </c>
      <c r="L4099" s="3">
        <v>43000000</v>
      </c>
      <c r="M4099" s="1">
        <f>(K4099-L4099)/C4099</f>
        <v>3.2012292720404636</v>
      </c>
      <c r="N4099" s="1">
        <f>B4099/M4099</f>
        <v>12.070363199999999</v>
      </c>
      <c r="O4099" s="3">
        <v>149000000</v>
      </c>
      <c r="P4099" s="1">
        <f>F4099/O4099*100</f>
        <v>1.3422818791946309</v>
      </c>
      <c r="Q4099" s="1">
        <f>D4099/O4099*100</f>
        <v>3.3557046979865772</v>
      </c>
      <c r="R4099" s="1">
        <f>B4099/S4099</f>
        <v>36.211089600000001</v>
      </c>
      <c r="S4099" s="1">
        <f>($O4099+$O4099*($Q4099-$C$1)/$C$1)/$C4099</f>
        <v>1.0670764240134878</v>
      </c>
      <c r="T4099" s="1">
        <f>($O4099+$O4099*($Q4099+T$2-$C$1)/$C$1)/$C4099</f>
        <v>1.7030539727255265</v>
      </c>
      <c r="U4099" s="1">
        <f>($O4099+$O4099*($Q4099+U$2-$C$1)/$C$1)/$C4099</f>
        <v>1.3850651983695073</v>
      </c>
      <c r="V4099" s="1">
        <f>($O4099+$O4099*($Q4099+V$2-$C$1)/$C$1)/$C4099</f>
        <v>1.0670764240134878</v>
      </c>
      <c r="AA4099"/>
      <c r="AB4099"/>
    </row>
    <row r="4100" spans="1:28" hidden="1" x14ac:dyDescent="0.2">
      <c r="A4100" t="s">
        <v>4195</v>
      </c>
      <c r="B4100" s="5">
        <v>9.8800000000000008</v>
      </c>
      <c r="C4100" s="2">
        <v>3750000</v>
      </c>
      <c r="D4100" s="2" t="s">
        <v>41</v>
      </c>
      <c r="E4100" t="s">
        <v>42</v>
      </c>
      <c r="F4100" s="2">
        <v>0</v>
      </c>
      <c r="G4100" s="1" t="e">
        <f>D4100/$C$3</f>
        <v>#VALUE!</v>
      </c>
      <c r="H4100" s="1">
        <f>F4100/$C$3</f>
        <v>0</v>
      </c>
      <c r="I4100" s="1" t="e">
        <f>$B$3/G4100</f>
        <v>#VALUE!</v>
      </c>
      <c r="J4100" s="1" t="e">
        <f>$B$3/H4100</f>
        <v>#DIV/0!</v>
      </c>
      <c r="K4100" s="3">
        <v>0.2</v>
      </c>
      <c r="L4100" s="3">
        <v>0.17</v>
      </c>
      <c r="M4100" s="1">
        <f>(K4100-L4100)/C4100</f>
        <v>8.0000000000000005E-9</v>
      </c>
      <c r="N4100" s="1">
        <f>B4100/M4100</f>
        <v>1235000000</v>
      </c>
      <c r="O4100" s="3">
        <v>0.02</v>
      </c>
      <c r="P4100" s="1">
        <f>F4100/O4100*100</f>
        <v>0</v>
      </c>
      <c r="Q4100" s="1" t="e">
        <f>D4100/O4100*100</f>
        <v>#VALUE!</v>
      </c>
      <c r="R4100" s="1" t="e">
        <f>B4100/S4100</f>
        <v>#VALUE!</v>
      </c>
      <c r="S4100" s="1" t="e">
        <f>($O4100+$O4100*($Q4100-$C$1)/$C$1)/$C4100</f>
        <v>#VALUE!</v>
      </c>
      <c r="T4100" s="1" t="e">
        <f>($O4100+$O4100*($Q4100+T$2-$C$1)/$C$1)/$C4100</f>
        <v>#VALUE!</v>
      </c>
      <c r="U4100" s="1" t="e">
        <f>($O4100+$O4100*($Q4100+U$2-$C$1)/$C$1)/$C4100</f>
        <v>#VALUE!</v>
      </c>
      <c r="V4100" s="1" t="e">
        <f>($O4100+$O4100*($Q4100+V$2-$C$1)/$C$1)/$C4100</f>
        <v>#VALUE!</v>
      </c>
      <c r="AA4100"/>
      <c r="AB4100"/>
    </row>
    <row r="4101" spans="1:28" hidden="1" x14ac:dyDescent="0.2">
      <c r="A4101" t="s">
        <v>4196</v>
      </c>
      <c r="B4101" s="5">
        <v>0.91</v>
      </c>
      <c r="C4101" s="2">
        <v>8821607</v>
      </c>
      <c r="D4101" s="2">
        <v>-7000000</v>
      </c>
      <c r="E4101" t="s">
        <v>143</v>
      </c>
      <c r="F4101" s="2">
        <v>-1.1100000000000001</v>
      </c>
      <c r="G4101" s="1">
        <f>D4101/$C$3</f>
        <v>-7.0386272826645349E-2</v>
      </c>
      <c r="H4101" s="1">
        <f>F4101/$C$3</f>
        <v>-1.1161251833939478E-8</v>
      </c>
      <c r="I4101" s="1">
        <f>$B$3/G4101</f>
        <v>-94.194503185714282</v>
      </c>
      <c r="J4101" s="1">
        <f>$B$3/H4101</f>
        <v>-594019389.45945942</v>
      </c>
      <c r="K4101" s="3">
        <v>97000000</v>
      </c>
      <c r="L4101" s="3">
        <v>92000000</v>
      </c>
      <c r="M4101" s="1">
        <f>(K4101-L4101)/C4101</f>
        <v>0.56679015512706477</v>
      </c>
      <c r="N4101" s="1">
        <f>B4101/M4101</f>
        <v>1.6055324739999999</v>
      </c>
      <c r="O4101" s="3">
        <v>5000000</v>
      </c>
      <c r="P4101" s="1">
        <f>F4101/O4101*100</f>
        <v>-2.2200000000000004E-5</v>
      </c>
      <c r="Q4101" s="1">
        <f>D4101/O4101*100</f>
        <v>-140</v>
      </c>
      <c r="R4101" s="1">
        <f>B4101/S4101</f>
        <v>-0.11468089100000001</v>
      </c>
      <c r="S4101" s="1">
        <f>($O4101+$O4101*($Q4101-$C$1)/$C$1)/$C4101</f>
        <v>-7.935062171778906</v>
      </c>
      <c r="T4101" s="1">
        <f>($O4101+$O4101*($Q4101+T$2-$C$1)/$C$1)/$C4101</f>
        <v>-7.8217041407534929</v>
      </c>
      <c r="U4101" s="1">
        <f>($O4101+$O4101*($Q4101+U$2-$C$1)/$C$1)/$C4101</f>
        <v>-7.8783831562661994</v>
      </c>
      <c r="V4101" s="1">
        <f>($O4101+$O4101*($Q4101+V$2-$C$1)/$C$1)/$C4101</f>
        <v>-7.935062171778906</v>
      </c>
      <c r="AA4101"/>
      <c r="AB4101"/>
    </row>
    <row r="4102" spans="1:28" hidden="1" x14ac:dyDescent="0.2">
      <c r="A4102" t="s">
        <v>4197</v>
      </c>
      <c r="B4102" s="5">
        <v>32.93</v>
      </c>
      <c r="C4102" s="2">
        <v>127469000</v>
      </c>
      <c r="D4102" s="2">
        <v>93000000</v>
      </c>
      <c r="E4102" t="s">
        <v>27</v>
      </c>
      <c r="F4102" s="2">
        <v>11000000</v>
      </c>
      <c r="G4102" s="1">
        <f>D4102/$C$3</f>
        <v>0.9351319104111453</v>
      </c>
      <c r="H4102" s="1">
        <f>F4102/$C$3</f>
        <v>0.11060700015615697</v>
      </c>
      <c r="I4102" s="1">
        <f>$B$3/G4102</f>
        <v>7.0899088419354843</v>
      </c>
      <c r="J4102" s="1">
        <f>$B$3/H4102</f>
        <v>59.941956572727271</v>
      </c>
      <c r="K4102" s="4">
        <v>3745000000</v>
      </c>
      <c r="L4102" s="4">
        <v>1640000000</v>
      </c>
      <c r="M4102" s="1">
        <f>(K4102-L4102)/C4102</f>
        <v>16.513819046199469</v>
      </c>
      <c r="N4102" s="1">
        <f>B4102/M4102</f>
        <v>1.9940874916864606</v>
      </c>
      <c r="O4102" s="4">
        <v>2049000000</v>
      </c>
      <c r="P4102" s="1">
        <f>F4102/O4102*100</f>
        <v>0.53684724255734506</v>
      </c>
      <c r="Q4102" s="1">
        <f>D4102/O4102*100</f>
        <v>4.5387994143484631</v>
      </c>
      <c r="R4102" s="1">
        <f>B4102/S4102</f>
        <v>4.513499107526882</v>
      </c>
      <c r="S4102" s="1">
        <f>($O4102+$O4102*($Q4102-$C$1)/$C$1)/$C4102</f>
        <v>7.295891550102378</v>
      </c>
      <c r="T4102" s="1">
        <f>($O4102+$O4102*($Q4102+T$2-$C$1)/$C$1)/$C4102</f>
        <v>10.510790858953941</v>
      </c>
      <c r="U4102" s="1">
        <f>($O4102+$O4102*($Q4102+U$2-$C$1)/$C$1)/$C4102</f>
        <v>8.903341204528159</v>
      </c>
      <c r="V4102" s="1">
        <f>($O4102+$O4102*($Q4102+V$2-$C$1)/$C$1)/$C4102</f>
        <v>7.295891550102378</v>
      </c>
      <c r="AA4102"/>
      <c r="AB4102"/>
    </row>
    <row r="4103" spans="1:28" s="13" customFormat="1" hidden="1" x14ac:dyDescent="0.2">
      <c r="A4103" s="13" t="s">
        <v>1476</v>
      </c>
      <c r="B4103" s="14">
        <v>76.290000000000006</v>
      </c>
      <c r="C4103" s="15">
        <v>318241033</v>
      </c>
      <c r="D4103" s="15">
        <v>2689000000</v>
      </c>
      <c r="E4103" s="13" t="s">
        <v>27</v>
      </c>
      <c r="F4103" s="15">
        <v>749000000</v>
      </c>
      <c r="G4103" s="16">
        <f>D4103/$C$3</f>
        <v>27.03838394726419</v>
      </c>
      <c r="H4103" s="16">
        <f>F4103/$C$3</f>
        <v>7.5313311924510522</v>
      </c>
      <c r="I4103" s="16">
        <f>$B$3/G4103</f>
        <v>0.24520696255113425</v>
      </c>
      <c r="J4103" s="16">
        <f>$B$3/H4103</f>
        <v>0.88032245967957279</v>
      </c>
      <c r="K4103" s="15">
        <v>110786000000</v>
      </c>
      <c r="L4103" s="15">
        <v>99069000000</v>
      </c>
      <c r="M4103" s="16">
        <f>(K4103-L4103)/C4103</f>
        <v>36.818005175341419</v>
      </c>
      <c r="N4103" s="16">
        <f>B4103/M4103</f>
        <v>2.0720840153255957</v>
      </c>
      <c r="O4103" s="15">
        <v>11717000000</v>
      </c>
      <c r="P4103" s="16">
        <f>F4103/O4103*100</f>
        <v>6.3924212682427246</v>
      </c>
      <c r="Q4103" s="16">
        <f>D4103/O4103*100</f>
        <v>22.949560467696507</v>
      </c>
      <c r="R4103" s="16">
        <f>B4103/S4103</f>
        <v>0.90288614382930477</v>
      </c>
      <c r="S4103" s="16">
        <f>($O4103+$O4103*($Q4103-$C$1)/$C$1)/$C4103</f>
        <v>84.495703607146083</v>
      </c>
      <c r="T4103" s="16">
        <f>($O4103+$O4103*($Q4103+T$2-$C$1)/$C$1)/$C4103</f>
        <v>91.859304642214369</v>
      </c>
      <c r="U4103" s="16">
        <f>($O4103+$O4103*($Q4103+U$2-$C$1)/$C$1)/$C4103</f>
        <v>88.177504124680226</v>
      </c>
      <c r="V4103" s="16">
        <f>($O4103+$O4103*($Q4103+V$2-$C$1)/$C$1)/$C4103</f>
        <v>84.495703607146083</v>
      </c>
      <c r="W4103" s="16">
        <f>$Z$1/B4103</f>
        <v>4.3597675536330653</v>
      </c>
      <c r="X4103" s="16"/>
      <c r="Y4103" s="16"/>
      <c r="Z4103" s="16"/>
      <c r="AA4103" s="13" t="s">
        <v>5067</v>
      </c>
    </row>
    <row r="4104" spans="1:28" hidden="1" x14ac:dyDescent="0.2">
      <c r="A4104" t="s">
        <v>4199</v>
      </c>
      <c r="B4104" s="5">
        <v>3.64</v>
      </c>
      <c r="C4104" s="2">
        <v>28886000</v>
      </c>
      <c r="D4104" s="2">
        <v>-88000000</v>
      </c>
      <c r="E4104" t="s">
        <v>76</v>
      </c>
      <c r="F4104" s="2">
        <v>-16000000</v>
      </c>
      <c r="G4104" s="1">
        <f>D4104/$C$3</f>
        <v>-0.88485600124925579</v>
      </c>
      <c r="H4104" s="1">
        <f>F4104/$C$3</f>
        <v>-0.1608829093180465</v>
      </c>
      <c r="I4104" s="1">
        <f>$B$3/G4104</f>
        <v>-7.4927445715909089</v>
      </c>
      <c r="J4104" s="1">
        <f>$B$3/H4104</f>
        <v>-41.210095143750003</v>
      </c>
      <c r="K4104" s="4">
        <v>1174000000</v>
      </c>
      <c r="L4104" s="4">
        <v>1010000000</v>
      </c>
      <c r="M4104" s="1">
        <f>(K4104-L4104)/C4104</f>
        <v>5.6774908260056778</v>
      </c>
      <c r="N4104" s="1">
        <f>B4104/M4104</f>
        <v>0.64112829268292681</v>
      </c>
      <c r="O4104" s="3">
        <v>164000000</v>
      </c>
      <c r="P4104" s="1">
        <f>F4104/O4104*100</f>
        <v>-9.7560975609756095</v>
      </c>
      <c r="Q4104" s="1">
        <f>D4104/O4104*100</f>
        <v>-53.658536585365859</v>
      </c>
      <c r="R4104" s="1">
        <f>B4104/S4104</f>
        <v>-0.11948300000000001</v>
      </c>
      <c r="S4104" s="1">
        <f>($O4104+$O4104*($Q4104-$C$1)/$C$1)/$C4104</f>
        <v>-30.464584920030465</v>
      </c>
      <c r="T4104" s="1">
        <f>($O4104+$O4104*($Q4104+T$2-$C$1)/$C$1)/$C4104</f>
        <v>-29.32908675482933</v>
      </c>
      <c r="U4104" s="1">
        <f>($O4104+$O4104*($Q4104+U$2-$C$1)/$C$1)/$C4104</f>
        <v>-29.896835837429897</v>
      </c>
      <c r="V4104" s="1">
        <f>($O4104+$O4104*($Q4104+V$2-$C$1)/$C$1)/$C4104</f>
        <v>-30.464584920030465</v>
      </c>
      <c r="AA4104"/>
      <c r="AB4104"/>
    </row>
    <row r="4105" spans="1:28" hidden="1" x14ac:dyDescent="0.2">
      <c r="A4105" t="s">
        <v>4200</v>
      </c>
      <c r="B4105" s="5">
        <v>31.39</v>
      </c>
      <c r="C4105" s="2">
        <v>4665801</v>
      </c>
      <c r="D4105" s="2">
        <v>9000000</v>
      </c>
      <c r="E4105" t="s">
        <v>27</v>
      </c>
      <c r="F4105" s="2">
        <v>2000000</v>
      </c>
      <c r="G4105" s="1">
        <f>D4105/$C$3</f>
        <v>9.0496636491401161E-2</v>
      </c>
      <c r="H4105" s="1">
        <f>F4105/$C$3</f>
        <v>2.0110363664755812E-2</v>
      </c>
      <c r="I4105" s="1">
        <f>$B$3/G4105</f>
        <v>73.262391366666662</v>
      </c>
      <c r="J4105" s="1">
        <f>$B$3/H4105</f>
        <v>329.68076115000002</v>
      </c>
      <c r="K4105" s="3">
        <v>991000000</v>
      </c>
      <c r="L4105" s="3">
        <v>850000000</v>
      </c>
      <c r="M4105" s="1">
        <f>(K4105-L4105)/C4105</f>
        <v>30.219891504159737</v>
      </c>
      <c r="N4105" s="1">
        <f>B4105/M4105</f>
        <v>1.0387198112765956</v>
      </c>
      <c r="O4105" s="3">
        <v>141000000</v>
      </c>
      <c r="P4105" s="1">
        <f>F4105/O4105*100</f>
        <v>1.4184397163120568</v>
      </c>
      <c r="Q4105" s="1">
        <f>D4105/O4105*100</f>
        <v>6.3829787234042552</v>
      </c>
      <c r="R4105" s="1">
        <f>B4105/S4105</f>
        <v>1.6273277043333332</v>
      </c>
      <c r="S4105" s="1">
        <f>($O4105+$O4105*($Q4105-$C$1)/$C$1)/$C4105</f>
        <v>19.289292449463662</v>
      </c>
      <c r="T4105" s="1">
        <f>($O4105+$O4105*($Q4105+T$2-$C$1)/$C$1)/$C4105</f>
        <v>25.333270750295608</v>
      </c>
      <c r="U4105" s="1">
        <f>($O4105+$O4105*($Q4105+U$2-$C$1)/$C$1)/$C4105</f>
        <v>22.311281599879635</v>
      </c>
      <c r="V4105" s="1">
        <f>($O4105+$O4105*($Q4105+V$2-$C$1)/$C$1)/$C4105</f>
        <v>19.289292449463662</v>
      </c>
      <c r="AA4105"/>
      <c r="AB4105"/>
    </row>
    <row r="4106" spans="1:28" hidden="1" x14ac:dyDescent="0.2">
      <c r="A4106" t="s">
        <v>4201</v>
      </c>
      <c r="B4106" s="5">
        <v>13.31</v>
      </c>
      <c r="C4106" s="2">
        <v>16877690</v>
      </c>
      <c r="D4106" s="2">
        <v>2000000</v>
      </c>
      <c r="E4106" t="s">
        <v>27</v>
      </c>
      <c r="F4106" s="2">
        <v>0.23</v>
      </c>
      <c r="G4106" s="1">
        <f>D4106/$C$3</f>
        <v>2.0110363664755812E-2</v>
      </c>
      <c r="H4106" s="1">
        <f>F4106/$C$3</f>
        <v>2.3126918214469188E-9</v>
      </c>
      <c r="I4106" s="1">
        <f>$B$3/G4106</f>
        <v>329.68076115000002</v>
      </c>
      <c r="J4106" s="1">
        <f>$B$3/H4106</f>
        <v>2866789227.391304</v>
      </c>
      <c r="K4106" s="3">
        <v>526000000</v>
      </c>
      <c r="L4106" s="3">
        <v>433000000</v>
      </c>
      <c r="M4106" s="1">
        <f>(K4106-L4106)/C4106</f>
        <v>5.5102327391959447</v>
      </c>
      <c r="N4106" s="1">
        <f>B4106/M4106</f>
        <v>2.4155059559139787</v>
      </c>
      <c r="O4106" s="3">
        <v>45000000</v>
      </c>
      <c r="P4106" s="1">
        <f>F4106/O4106*100</f>
        <v>5.1111111111111106E-7</v>
      </c>
      <c r="Q4106" s="1">
        <f>D4106/O4106*100</f>
        <v>4.4444444444444446</v>
      </c>
      <c r="R4106" s="1">
        <f>B4106/S4106</f>
        <v>11.232102695</v>
      </c>
      <c r="S4106" s="1">
        <f>($O4106+$O4106*($Q4106-$C$1)/$C$1)/$C4106</f>
        <v>1.1849962879991278</v>
      </c>
      <c r="T4106" s="1">
        <f>($O4106+$O4106*($Q4106+T$2-$C$1)/$C$1)/$C4106</f>
        <v>1.7182446175987354</v>
      </c>
      <c r="U4106" s="1">
        <f>($O4106+$O4106*($Q4106+U$2-$C$1)/$C$1)/$C4106</f>
        <v>1.4516204527989316</v>
      </c>
      <c r="V4106" s="1">
        <f>($O4106+$O4106*($Q4106+V$2-$C$1)/$C$1)/$C4106</f>
        <v>1.1849962879991278</v>
      </c>
      <c r="AA4106"/>
      <c r="AB4106"/>
    </row>
    <row r="4107" spans="1:28" hidden="1" x14ac:dyDescent="0.2">
      <c r="A4107" t="s">
        <v>4202</v>
      </c>
      <c r="B4107" s="5">
        <v>51.03</v>
      </c>
      <c r="C4107" s="2">
        <v>22754440</v>
      </c>
      <c r="D4107" s="2">
        <v>43000000</v>
      </c>
      <c r="E4107" t="s">
        <v>27</v>
      </c>
      <c r="F4107" s="2">
        <v>15000000</v>
      </c>
      <c r="G4107" s="1">
        <f>D4107/$C$3</f>
        <v>0.43237281879224998</v>
      </c>
      <c r="H4107" s="1">
        <f>F4107/$C$3</f>
        <v>0.15082772748566861</v>
      </c>
      <c r="I4107" s="1">
        <f>$B$3/G4107</f>
        <v>15.333988890697675</v>
      </c>
      <c r="J4107" s="1">
        <f>$B$3/H4107</f>
        <v>43.957434819999996</v>
      </c>
      <c r="K4107" s="3">
        <v>921000000</v>
      </c>
      <c r="L4107" s="3">
        <v>427000000</v>
      </c>
      <c r="M4107" s="1">
        <f>(K4107-L4107)/C4107</f>
        <v>21.710048676214399</v>
      </c>
      <c r="N4107" s="1">
        <f>B4107/M4107</f>
        <v>2.3505244396761138</v>
      </c>
      <c r="O4107" s="3">
        <v>494000000</v>
      </c>
      <c r="P4107" s="1">
        <f>F4107/O4107*100</f>
        <v>3.0364372469635628</v>
      </c>
      <c r="Q4107" s="1">
        <f>D4107/O4107*100</f>
        <v>8.7044534412955468</v>
      </c>
      <c r="R4107" s="1">
        <f>B4107/S4107</f>
        <v>2.7003699376744188</v>
      </c>
      <c r="S4107" s="1">
        <f>($O4107+$O4107*($Q4107-$C$1)/$C$1)/$C4107</f>
        <v>18.897410791036826</v>
      </c>
      <c r="T4107" s="1">
        <f>($O4107+$O4107*($Q4107+T$2-$C$1)/$C$1)/$C4107</f>
        <v>23.239420526279705</v>
      </c>
      <c r="U4107" s="1">
        <f>($O4107+$O4107*($Q4107+U$2-$C$1)/$C$1)/$C4107</f>
        <v>21.068415658658267</v>
      </c>
      <c r="V4107" s="1">
        <f>($O4107+$O4107*($Q4107+V$2-$C$1)/$C$1)/$C4107</f>
        <v>18.897410791036826</v>
      </c>
      <c r="AA4107"/>
      <c r="AB4107"/>
    </row>
    <row r="4108" spans="1:28" hidden="1" x14ac:dyDescent="0.2">
      <c r="A4108" t="s">
        <v>4203</v>
      </c>
      <c r="B4108" s="5">
        <v>77.73</v>
      </c>
      <c r="C4108" s="2">
        <v>12454640</v>
      </c>
      <c r="D4108" s="2">
        <v>68000000</v>
      </c>
      <c r="E4108" t="s">
        <v>30</v>
      </c>
      <c r="F4108" s="2">
        <v>12000000</v>
      </c>
      <c r="G4108" s="1">
        <f>D4108/$C$3</f>
        <v>0.68375236460169764</v>
      </c>
      <c r="H4108" s="1">
        <f>F4108/$C$3</f>
        <v>0.12066218198853489</v>
      </c>
      <c r="I4108" s="1">
        <f>$B$3/G4108</f>
        <v>9.696492975</v>
      </c>
      <c r="J4108" s="1">
        <f>$B$3/H4108</f>
        <v>54.946793524999997</v>
      </c>
      <c r="K4108" s="3">
        <v>949000000</v>
      </c>
      <c r="L4108" s="3">
        <v>476000000</v>
      </c>
      <c r="M4108" s="1">
        <f>(K4108-L4108)/C4108</f>
        <v>37.977813891047838</v>
      </c>
      <c r="N4108" s="1">
        <f>B4108/M4108</f>
        <v>2.0467212837209301</v>
      </c>
      <c r="O4108" s="3">
        <v>473000000</v>
      </c>
      <c r="P4108" s="1">
        <f>F4108/O4108*100</f>
        <v>2.536997885835095</v>
      </c>
      <c r="Q4108" s="1">
        <f>D4108/O4108*100</f>
        <v>14.376321353065538</v>
      </c>
      <c r="R4108" s="1">
        <f>B4108/S4108</f>
        <v>1.4236752458823529</v>
      </c>
      <c r="S4108" s="1">
        <f>($O4108+$O4108*($Q4108-$C$1)/$C$1)/$C4108</f>
        <v>54.598125678462004</v>
      </c>
      <c r="T4108" s="1">
        <f>($O4108+$O4108*($Q4108+T$2-$C$1)/$C$1)/$C4108</f>
        <v>62.193688456671573</v>
      </c>
      <c r="U4108" s="1">
        <f>($O4108+$O4108*($Q4108+U$2-$C$1)/$C$1)/$C4108</f>
        <v>58.395907067566789</v>
      </c>
      <c r="V4108" s="1">
        <f>($O4108+$O4108*($Q4108+V$2-$C$1)/$C$1)/$C4108</f>
        <v>54.598125678462004</v>
      </c>
      <c r="AA4108"/>
      <c r="AB4108"/>
    </row>
    <row r="4109" spans="1:28" hidden="1" x14ac:dyDescent="0.2">
      <c r="A4109" t="s">
        <v>4204</v>
      </c>
      <c r="B4109" s="5">
        <v>166.48</v>
      </c>
      <c r="C4109" s="2">
        <v>150623000</v>
      </c>
      <c r="D4109" s="2">
        <v>605000000</v>
      </c>
      <c r="E4109" t="s">
        <v>143</v>
      </c>
      <c r="F4109" s="2">
        <v>231000000</v>
      </c>
      <c r="G4109" s="1">
        <f>D4109/$C$3</f>
        <v>6.0833850085886336</v>
      </c>
      <c r="H4109" s="1">
        <f>F4109/$C$3</f>
        <v>2.3227470032792965</v>
      </c>
      <c r="I4109" s="1">
        <f>$B$3/G4109</f>
        <v>1.0898537558677686</v>
      </c>
      <c r="J4109" s="1">
        <f>$B$3/H4109</f>
        <v>2.8543788844155844</v>
      </c>
      <c r="K4109" s="4">
        <v>21323000000</v>
      </c>
      <c r="L4109" s="4">
        <v>13054000000</v>
      </c>
      <c r="M4109" s="1">
        <f>(K4109-L4109)/C4109</f>
        <v>54.898654255990124</v>
      </c>
      <c r="N4109" s="1">
        <f>B4109/M4109</f>
        <v>3.0324969210303538</v>
      </c>
      <c r="O4109" s="4">
        <v>8262000000</v>
      </c>
      <c r="P4109" s="1">
        <f>F4109/O4109*100</f>
        <v>2.7959331880900509</v>
      </c>
      <c r="Q4109" s="1">
        <f>D4109/O4109*100</f>
        <v>7.3226821592834668</v>
      </c>
      <c r="R4109" s="1">
        <f>B4109/S4109</f>
        <v>4.1447466181818182</v>
      </c>
      <c r="S4109" s="1">
        <f>($O4109+$O4109*($Q4109-$C$1)/$C$1)/$C4109</f>
        <v>40.166508434966772</v>
      </c>
      <c r="T4109" s="1">
        <f>($O4109+$O4109*($Q4109+T$2-$C$1)/$C$1)/$C4109</f>
        <v>51.136944556940172</v>
      </c>
      <c r="U4109" s="1">
        <f>($O4109+$O4109*($Q4109+U$2-$C$1)/$C$1)/$C4109</f>
        <v>45.651726495953476</v>
      </c>
      <c r="V4109" s="1">
        <f>($O4109+$O4109*($Q4109+V$2-$C$1)/$C$1)/$C4109</f>
        <v>40.166508434966772</v>
      </c>
      <c r="AA4109"/>
      <c r="AB4109"/>
    </row>
    <row r="4110" spans="1:28" hidden="1" x14ac:dyDescent="0.2">
      <c r="A4110" t="s">
        <v>4205</v>
      </c>
      <c r="B4110" s="5">
        <v>29.71</v>
      </c>
      <c r="C4110" s="2">
        <v>113991676</v>
      </c>
      <c r="D4110" s="2">
        <v>35000000</v>
      </c>
      <c r="E4110" t="s">
        <v>27</v>
      </c>
      <c r="F4110" s="2">
        <v>35000000</v>
      </c>
      <c r="G4110" s="1">
        <f>D4110/$C$3</f>
        <v>0.35193136413322673</v>
      </c>
      <c r="H4110" s="1">
        <f>F4110/$C$3</f>
        <v>0.35193136413322673</v>
      </c>
      <c r="I4110" s="1">
        <f>$B$3/G4110</f>
        <v>18.838900637142856</v>
      </c>
      <c r="J4110" s="1">
        <f>$B$3/H4110</f>
        <v>18.838900637142856</v>
      </c>
      <c r="K4110" s="4">
        <v>4010000000</v>
      </c>
      <c r="L4110" s="4">
        <v>2101000000</v>
      </c>
      <c r="M4110" s="1">
        <f>(K4110-L4110)/C4110</f>
        <v>16.746836847981776</v>
      </c>
      <c r="N4110" s="1">
        <f>B4110/M4110</f>
        <v>1.7740663666631746</v>
      </c>
      <c r="O4110" s="4">
        <v>1907000000</v>
      </c>
      <c r="P4110" s="1">
        <f>F4110/O4110*100</f>
        <v>1.8353434714210803</v>
      </c>
      <c r="Q4110" s="1">
        <f>D4110/O4110*100</f>
        <v>1.8353434714210803</v>
      </c>
      <c r="R4110" s="1">
        <f>B4110/S4110</f>
        <v>9.6762648398857145</v>
      </c>
      <c r="S4110" s="1">
        <f>($O4110+$O4110*($Q4110-$C$1)/$C$1)/$C4110</f>
        <v>3.0703996316362607</v>
      </c>
      <c r="T4110" s="1">
        <f>($O4110+$O4110*($Q4110+T$2-$C$1)/$C$1)/$C4110</f>
        <v>6.4162579730821747</v>
      </c>
      <c r="U4110" s="1">
        <f>($O4110+$O4110*($Q4110+U$2-$C$1)/$C$1)/$C4110</f>
        <v>4.7433288023592182</v>
      </c>
      <c r="V4110" s="1">
        <f>($O4110+$O4110*($Q4110+V$2-$C$1)/$C$1)/$C4110</f>
        <v>3.0703996316362607</v>
      </c>
      <c r="AA4110"/>
      <c r="AB4110"/>
    </row>
    <row r="4111" spans="1:28" hidden="1" x14ac:dyDescent="0.2">
      <c r="A4111" t="s">
        <v>4206</v>
      </c>
      <c r="B4111" s="5">
        <v>9.23</v>
      </c>
      <c r="C4111" s="2">
        <v>77326111</v>
      </c>
      <c r="D4111" s="2">
        <v>58000000</v>
      </c>
      <c r="E4111" t="s">
        <v>27</v>
      </c>
      <c r="F4111" s="2">
        <v>58000000</v>
      </c>
      <c r="G4111" s="1">
        <f>D4111/$C$3</f>
        <v>0.58320054627791862</v>
      </c>
      <c r="H4111" s="1">
        <f>F4111/$C$3</f>
        <v>0.58320054627791862</v>
      </c>
      <c r="I4111" s="1">
        <f>$B$3/G4111</f>
        <v>11.368302108620689</v>
      </c>
      <c r="J4111" s="1">
        <f>$B$3/H4111</f>
        <v>11.368302108620689</v>
      </c>
      <c r="K4111" s="4">
        <v>3022000000</v>
      </c>
      <c r="L4111" s="4">
        <v>1502000000</v>
      </c>
      <c r="M4111" s="1">
        <f>(K4111-L4111)/C4111</f>
        <v>19.657008225850127</v>
      </c>
      <c r="N4111" s="1">
        <f>B4111/M4111</f>
        <v>0.46955263455921054</v>
      </c>
      <c r="O4111" s="4">
        <v>1520000000</v>
      </c>
      <c r="P4111" s="1">
        <f>F4111/O4111*100</f>
        <v>3.8157894736842106</v>
      </c>
      <c r="Q4111" s="1">
        <f>D4111/O4111*100</f>
        <v>3.8157894736842106</v>
      </c>
      <c r="R4111" s="1">
        <f>B4111/S4111</f>
        <v>1.2305517319482759</v>
      </c>
      <c r="S4111" s="1">
        <f>($O4111+$O4111*($Q4111-$C$1)/$C$1)/$C4111</f>
        <v>7.5007005072322857</v>
      </c>
      <c r="T4111" s="1">
        <f>($O4111+$O4111*($Q4111+T$2-$C$1)/$C$1)/$C4111</f>
        <v>11.432102152402312</v>
      </c>
      <c r="U4111" s="1">
        <f>($O4111+$O4111*($Q4111+U$2-$C$1)/$C$1)/$C4111</f>
        <v>9.4664013298172982</v>
      </c>
      <c r="V4111" s="1">
        <f>($O4111+$O4111*($Q4111+V$2-$C$1)/$C$1)/$C4111</f>
        <v>7.5007005072322857</v>
      </c>
      <c r="AA4111"/>
      <c r="AB4111"/>
    </row>
    <row r="4112" spans="1:28" hidden="1" x14ac:dyDescent="0.2">
      <c r="A4112" t="s">
        <v>4207</v>
      </c>
      <c r="B4112" s="5">
        <v>9.43</v>
      </c>
      <c r="C4112" s="2">
        <v>48963000</v>
      </c>
      <c r="D4112" s="2">
        <v>18000000</v>
      </c>
      <c r="E4112" t="s">
        <v>114</v>
      </c>
      <c r="F4112" s="2">
        <v>-34000000</v>
      </c>
      <c r="G4112" s="1">
        <f>D4112/$C$3</f>
        <v>0.18099327298280232</v>
      </c>
      <c r="H4112" s="1">
        <f>F4112/$C$3</f>
        <v>-0.34187618230084882</v>
      </c>
      <c r="I4112" s="1">
        <f>$B$3/G4112</f>
        <v>36.631195683333331</v>
      </c>
      <c r="J4112" s="1">
        <f>$B$3/H4112</f>
        <v>-19.39298595</v>
      </c>
      <c r="K4112" s="3">
        <v>753000000</v>
      </c>
      <c r="L4112" s="3">
        <v>492000000</v>
      </c>
      <c r="M4112" s="1">
        <f>(K4112-L4112)/C4112</f>
        <v>5.3305557257520988</v>
      </c>
      <c r="N4112" s="1">
        <f>B4112/M4112</f>
        <v>1.7690463218390804</v>
      </c>
      <c r="O4112" s="3">
        <v>261000000</v>
      </c>
      <c r="P4112" s="1">
        <f>F4112/O4112*100</f>
        <v>-13.026819923371647</v>
      </c>
      <c r="Q4112" s="1">
        <f>D4112/O4112*100</f>
        <v>6.8965517241379306</v>
      </c>
      <c r="R4112" s="1">
        <f>B4112/S4112</f>
        <v>2.5651171666666666</v>
      </c>
      <c r="S4112" s="1">
        <f>($O4112+$O4112*($Q4112-$C$1)/$C$1)/$C4112</f>
        <v>3.6762453281048955</v>
      </c>
      <c r="T4112" s="1">
        <f>($O4112+$O4112*($Q4112+T$2-$C$1)/$C$1)/$C4112</f>
        <v>4.742356473255315</v>
      </c>
      <c r="U4112" s="1">
        <f>($O4112+$O4112*($Q4112+U$2-$C$1)/$C$1)/$C4112</f>
        <v>4.2093009006801054</v>
      </c>
      <c r="V4112" s="1">
        <f>($O4112+$O4112*($Q4112+V$2-$C$1)/$C$1)/$C4112</f>
        <v>3.6762453281048955</v>
      </c>
      <c r="AA4112"/>
      <c r="AB4112"/>
    </row>
    <row r="4113" spans="1:28" hidden="1" x14ac:dyDescent="0.2">
      <c r="A4113" t="s">
        <v>4208</v>
      </c>
      <c r="B4113" s="5">
        <v>92.03</v>
      </c>
      <c r="C4113" s="2">
        <v>1205600000</v>
      </c>
      <c r="D4113" s="2">
        <v>3599000000</v>
      </c>
      <c r="E4113" t="s">
        <v>2522</v>
      </c>
      <c r="F4113" s="2">
        <v>803000000</v>
      </c>
      <c r="G4113" s="1">
        <f>D4113/$C$3</f>
        <v>36.188599414728088</v>
      </c>
      <c r="H4113" s="1">
        <f>F4113/$C$3</f>
        <v>8.0743110113994589</v>
      </c>
      <c r="I4113" s="1">
        <f>$B$3/G4113</f>
        <v>0.18320686921367046</v>
      </c>
      <c r="J4113" s="1">
        <f>$B$3/H4113</f>
        <v>0.82112269277708594</v>
      </c>
      <c r="K4113" s="4">
        <v>19220000000</v>
      </c>
      <c r="L4113" s="4">
        <v>25451000000</v>
      </c>
      <c r="M4113" s="1">
        <f>(K4113-L4113)/C4113</f>
        <v>-5.1683808891838092</v>
      </c>
      <c r="N4113" s="1">
        <f>B4113/M4113</f>
        <v>-17.806350184561065</v>
      </c>
      <c r="O4113" s="4">
        <v>-6232000000</v>
      </c>
      <c r="P4113" s="1">
        <f>F4113/O4113*100</f>
        <v>-12.885109114249039</v>
      </c>
      <c r="Q4113" s="1">
        <f>D4113/O4113*100</f>
        <v>-57.750320924261878</v>
      </c>
      <c r="R4113" s="1">
        <f>B4113/S4113</f>
        <v>3.0828387885523756</v>
      </c>
      <c r="S4113" s="1">
        <f>($O4113+$O4113*($Q4113-$C$1)/$C$1)/$C4113</f>
        <v>29.852355673523558</v>
      </c>
      <c r="T4113" s="1">
        <f>($O4113+$O4113*($Q4113+T$2-$C$1)/$C$1)/$C4113</f>
        <v>28.818513603185135</v>
      </c>
      <c r="U4113" s="1">
        <f>($O4113+$O4113*($Q4113+U$2-$C$1)/$C$1)/$C4113</f>
        <v>29.335434638354347</v>
      </c>
      <c r="V4113" s="1">
        <f>($O4113+$O4113*($Q4113+V$2-$C$1)/$C$1)/$C4113</f>
        <v>29.852355673523558</v>
      </c>
      <c r="AA4113"/>
      <c r="AB4113"/>
    </row>
    <row r="4114" spans="1:28" hidden="1" x14ac:dyDescent="0.2">
      <c r="A4114" t="s">
        <v>4209</v>
      </c>
      <c r="B4114" s="5">
        <v>25.52</v>
      </c>
      <c r="C4114" s="2">
        <v>281483630</v>
      </c>
      <c r="D4114" s="2">
        <v>386000000</v>
      </c>
      <c r="E4114" t="s">
        <v>27</v>
      </c>
      <c r="F4114" s="2">
        <v>140000000</v>
      </c>
      <c r="G4114" s="1">
        <f>D4114/$C$3</f>
        <v>3.8813001872978719</v>
      </c>
      <c r="H4114" s="1">
        <f>F4114/$C$3</f>
        <v>1.4077254565329069</v>
      </c>
      <c r="I4114" s="1">
        <f>$B$3/G4114</f>
        <v>1.7081904722797927</v>
      </c>
      <c r="J4114" s="1">
        <f>$B$3/H4114</f>
        <v>4.7097251592857141</v>
      </c>
      <c r="K4114" s="4">
        <v>74434000000</v>
      </c>
      <c r="L4114" s="4">
        <v>69521000000</v>
      </c>
      <c r="M4114" s="1">
        <f>(K4114-L4114)/C4114</f>
        <v>17.453945723237972</v>
      </c>
      <c r="N4114" s="1">
        <f>B4114/M4114</f>
        <v>1.4621335716670061</v>
      </c>
      <c r="O4114" s="4">
        <v>4655000000</v>
      </c>
      <c r="P4114" s="1">
        <f>F4114/O4114*100</f>
        <v>3.007518796992481</v>
      </c>
      <c r="Q4114" s="1">
        <f>D4114/O4114*100</f>
        <v>8.292158968850698</v>
      </c>
      <c r="R4114" s="1">
        <f>B4114/S4114</f>
        <v>1.8610005796891191</v>
      </c>
      <c r="S4114" s="1">
        <f>($O4114+$O4114*($Q4114-$C$1)/$C$1)/$C4114</f>
        <v>13.713053224445058</v>
      </c>
      <c r="T4114" s="1">
        <f>($O4114+$O4114*($Q4114+T$2-$C$1)/$C$1)/$C4114</f>
        <v>17.020527978838413</v>
      </c>
      <c r="U4114" s="1">
        <f>($O4114+$O4114*($Q4114+U$2-$C$1)/$C$1)/$C4114</f>
        <v>15.366790601641737</v>
      </c>
      <c r="V4114" s="1">
        <f>($O4114+$O4114*($Q4114+V$2-$C$1)/$C$1)/$C4114</f>
        <v>13.713053224445058</v>
      </c>
      <c r="AA4114"/>
      <c r="AB4114"/>
    </row>
    <row r="4115" spans="1:28" hidden="1" x14ac:dyDescent="0.2">
      <c r="A4115" t="s">
        <v>4210</v>
      </c>
      <c r="B4115" s="5">
        <v>8</v>
      </c>
      <c r="C4115" s="2">
        <v>38467000</v>
      </c>
      <c r="D4115" s="2">
        <v>-1.28</v>
      </c>
      <c r="E4115" t="s">
        <v>201</v>
      </c>
      <c r="F4115" s="2">
        <v>-3000000</v>
      </c>
      <c r="G4115" s="1">
        <f>D4115/$C$3</f>
        <v>-1.2870632745443722E-8</v>
      </c>
      <c r="H4115" s="1">
        <f>F4115/$C$3</f>
        <v>-3.0165545497133722E-2</v>
      </c>
      <c r="I4115" s="1">
        <f>$B$3/G4115</f>
        <v>-515126189.29687494</v>
      </c>
      <c r="J4115" s="1">
        <f>$B$3/H4115</f>
        <v>-219.78717409999999</v>
      </c>
      <c r="K4115" s="3">
        <v>660000000</v>
      </c>
      <c r="L4115" s="3">
        <v>385000000</v>
      </c>
      <c r="M4115" s="1">
        <f>(K4115-L4115)/C4115</f>
        <v>7.14898484415213</v>
      </c>
      <c r="N4115" s="1">
        <f>B4115/M4115</f>
        <v>1.11904</v>
      </c>
      <c r="O4115" s="3">
        <v>228000000</v>
      </c>
      <c r="P4115" s="1">
        <f>F4115/O4115*100</f>
        <v>-1.3157894736842104</v>
      </c>
      <c r="Q4115" s="1">
        <f>D4115/O4115*100</f>
        <v>-5.6140350877192977E-7</v>
      </c>
      <c r="R4115" s="1">
        <f>B4115/S4115</f>
        <v>-24041874.977609262</v>
      </c>
      <c r="S4115" s="1">
        <f>($O4115+$O4115*($Q4115-$C$1)/$C$1)/$C4115</f>
        <v>-3.3275274941952656E-7</v>
      </c>
      <c r="T4115" s="1">
        <f>($O4115+$O4115*($Q4115+T$2-$C$1)/$C$1)/$C4115</f>
        <v>1.1854313359502948</v>
      </c>
      <c r="U4115" s="1">
        <f>($O4115+$O4115*($Q4115+U$2-$C$1)/$C$1)/$C4115</f>
        <v>0.59271550159877262</v>
      </c>
      <c r="V4115" s="1">
        <f>($O4115+$O4115*($Q4115+V$2-$C$1)/$C$1)/$C4115</f>
        <v>-3.3275274941952656E-7</v>
      </c>
      <c r="AA4115"/>
      <c r="AB4115"/>
    </row>
    <row r="4116" spans="1:28" hidden="1" x14ac:dyDescent="0.2">
      <c r="A4116" t="s">
        <v>4211</v>
      </c>
      <c r="B4116" s="5">
        <v>31.33</v>
      </c>
      <c r="C4116" s="2">
        <v>43542334</v>
      </c>
      <c r="D4116" s="2">
        <v>13000000</v>
      </c>
      <c r="E4116" t="s">
        <v>27</v>
      </c>
      <c r="F4116" s="2">
        <v>12000000</v>
      </c>
      <c r="G4116" s="1">
        <f>D4116/$C$3</f>
        <v>0.13071736382091279</v>
      </c>
      <c r="H4116" s="1">
        <f>F4116/$C$3</f>
        <v>0.12066218198853489</v>
      </c>
      <c r="I4116" s="1">
        <f>$B$3/G4116</f>
        <v>50.720117100000003</v>
      </c>
      <c r="J4116" s="1">
        <f>$B$3/H4116</f>
        <v>54.946793524999997</v>
      </c>
      <c r="K4116" s="4">
        <v>2980000000</v>
      </c>
      <c r="L4116" s="4">
        <v>2036000000</v>
      </c>
      <c r="M4116" s="1">
        <f>(K4116-L4116)/C4116</f>
        <v>21.680050499819327</v>
      </c>
      <c r="N4116" s="1">
        <f>B4116/M4116</f>
        <v>1.4451073349788133</v>
      </c>
      <c r="O4116" s="3">
        <v>944000000</v>
      </c>
      <c r="P4116" s="1">
        <f>F4116/O4116*100</f>
        <v>1.2711864406779663</v>
      </c>
      <c r="Q4116" s="1">
        <f>D4116/O4116*100</f>
        <v>1.3771186440677965</v>
      </c>
      <c r="R4116" s="1">
        <f>B4116/S4116</f>
        <v>10.49370249400001</v>
      </c>
      <c r="S4116" s="1">
        <f>($O4116+$O4116*($Q4116-$C$1)/$C$1)/$C4116</f>
        <v>2.9856001747632517</v>
      </c>
      <c r="T4116" s="1">
        <f>($O4116+$O4116*($Q4116+T$2-$C$1)/$C$1)/$C4116</f>
        <v>7.3216102747271199</v>
      </c>
      <c r="U4116" s="1">
        <f>($O4116+$O4116*($Q4116+U$2-$C$1)/$C$1)/$C4116</f>
        <v>5.1536052247451867</v>
      </c>
      <c r="V4116" s="1">
        <f>($O4116+$O4116*($Q4116+V$2-$C$1)/$C$1)/$C4116</f>
        <v>2.9856001747632517</v>
      </c>
      <c r="AA4116"/>
      <c r="AB4116"/>
    </row>
    <row r="4117" spans="1:28" hidden="1" x14ac:dyDescent="0.2">
      <c r="A4117" t="s">
        <v>4212</v>
      </c>
      <c r="B4117" s="5">
        <v>78.34</v>
      </c>
      <c r="C4117" s="2">
        <v>370595000</v>
      </c>
      <c r="D4117" s="2">
        <v>2410000000</v>
      </c>
      <c r="E4117" t="s">
        <v>27</v>
      </c>
      <c r="F4117" s="2">
        <v>528000000</v>
      </c>
      <c r="G4117" s="1">
        <f>D4117/$C$3</f>
        <v>24.232988216030755</v>
      </c>
      <c r="H4117" s="1">
        <f>F4117/$C$3</f>
        <v>5.3091360074955345</v>
      </c>
      <c r="I4117" s="1">
        <f>$B$3/G4117</f>
        <v>0.27359399265560164</v>
      </c>
      <c r="J4117" s="1">
        <f>$B$3/H4117</f>
        <v>1.2487907619318181</v>
      </c>
      <c r="K4117" s="4">
        <v>244606000000</v>
      </c>
      <c r="L4117" s="4">
        <v>219397000000</v>
      </c>
      <c r="M4117" s="1">
        <f>(K4117-L4117)/C4117</f>
        <v>68.023044023799571</v>
      </c>
      <c r="N4117" s="1">
        <f>B4117/M4117</f>
        <v>1.1516685429806814</v>
      </c>
      <c r="O4117" s="4">
        <v>25209000000</v>
      </c>
      <c r="P4117" s="1">
        <f>F4117/O4117*100</f>
        <v>2.0944900630727123</v>
      </c>
      <c r="Q4117" s="1">
        <f>D4117/O4117*100</f>
        <v>9.560077750009917</v>
      </c>
      <c r="R4117" s="1">
        <f>B4117/S4117</f>
        <v>1.2046644107883819</v>
      </c>
      <c r="S4117" s="1">
        <f>($O4117+$O4117*($Q4117-$C$1)/$C$1)/$C4117</f>
        <v>65.030558965987126</v>
      </c>
      <c r="T4117" s="1">
        <f>($O4117+$O4117*($Q4117+T$2-$C$1)/$C$1)/$C4117</f>
        <v>78.635167770747046</v>
      </c>
      <c r="U4117" s="1">
        <f>($O4117+$O4117*($Q4117+U$2-$C$1)/$C$1)/$C4117</f>
        <v>71.832863368367086</v>
      </c>
      <c r="V4117" s="1">
        <f>($O4117+$O4117*($Q4117+V$2-$C$1)/$C$1)/$C4117</f>
        <v>65.030558965987126</v>
      </c>
      <c r="AA4117"/>
      <c r="AB4117"/>
    </row>
    <row r="4118" spans="1:28" hidden="1" x14ac:dyDescent="0.2">
      <c r="A4118" t="s">
        <v>4213</v>
      </c>
      <c r="B4118" s="5">
        <v>3.2</v>
      </c>
      <c r="C4118" s="2">
        <v>39860563</v>
      </c>
      <c r="D4118" s="2">
        <v>-12000000</v>
      </c>
      <c r="E4118" t="s">
        <v>27</v>
      </c>
      <c r="F4118" s="2">
        <v>-12000000</v>
      </c>
      <c r="G4118" s="1">
        <f>D4118/$C$3</f>
        <v>-0.12066218198853489</v>
      </c>
      <c r="H4118" s="1">
        <f>F4118/$C$3</f>
        <v>-0.12066218198853489</v>
      </c>
      <c r="I4118" s="1">
        <f>$B$3/G4118</f>
        <v>-54.946793524999997</v>
      </c>
      <c r="J4118" s="1">
        <f>$B$3/H4118</f>
        <v>-54.946793524999997</v>
      </c>
      <c r="K4118" s="4">
        <v>1037000000</v>
      </c>
      <c r="L4118" s="3">
        <v>475000000</v>
      </c>
      <c r="M4118" s="1">
        <f>(K4118-L4118)/C4118</f>
        <v>14.099148574494546</v>
      </c>
      <c r="N4118" s="1">
        <f>B4118/M4118</f>
        <v>0.22696405978647688</v>
      </c>
      <c r="O4118" s="3">
        <v>561000000</v>
      </c>
      <c r="P4118" s="1">
        <f>F4118/O4118*100</f>
        <v>-2.1390374331550799</v>
      </c>
      <c r="Q4118" s="1">
        <f>D4118/O4118*100</f>
        <v>-2.1390374331550799</v>
      </c>
      <c r="R4118" s="1">
        <f>B4118/S4118</f>
        <v>-1.0629483466666667</v>
      </c>
      <c r="S4118" s="1">
        <f>($O4118+$O4118*($Q4118-$C$1)/$C$1)/$C4118</f>
        <v>-3.0104943575433194</v>
      </c>
      <c r="T4118" s="1">
        <f>($O4118+$O4118*($Q4118+T$2-$C$1)/$C$1)/$C4118</f>
        <v>-0.19568213324031575</v>
      </c>
      <c r="U4118" s="1">
        <f>($O4118+$O4118*($Q4118+U$2-$C$1)/$C$1)/$C4118</f>
        <v>-1.6030882453918174</v>
      </c>
      <c r="V4118" s="1">
        <f>($O4118+$O4118*($Q4118+V$2-$C$1)/$C$1)/$C4118</f>
        <v>-3.0104943575433194</v>
      </c>
      <c r="AA4118"/>
      <c r="AB4118"/>
    </row>
    <row r="4119" spans="1:28" hidden="1" x14ac:dyDescent="0.2">
      <c r="A4119" t="s">
        <v>4214</v>
      </c>
      <c r="B4119" s="5">
        <v>2.75</v>
      </c>
      <c r="C4119" s="2">
        <v>68476149</v>
      </c>
      <c r="D4119" s="2">
        <v>-97000000</v>
      </c>
      <c r="E4119" t="s">
        <v>27</v>
      </c>
      <c r="F4119" s="2">
        <v>-97000000</v>
      </c>
      <c r="G4119" s="1">
        <f>D4119/$C$3</f>
        <v>-0.97535263774065695</v>
      </c>
      <c r="H4119" s="1">
        <f>F4119/$C$3</f>
        <v>-0.97535263774065695</v>
      </c>
      <c r="I4119" s="1">
        <f>$B$3/G4119</f>
        <v>-6.7975414670103094</v>
      </c>
      <c r="J4119" s="1">
        <f>$B$3/H4119</f>
        <v>-6.7975414670103094</v>
      </c>
      <c r="K4119" s="3">
        <v>16000000</v>
      </c>
      <c r="L4119" s="3">
        <v>191000000</v>
      </c>
      <c r="M4119" s="1">
        <f>(K4119-L4119)/C4119</f>
        <v>-2.5556343713195671</v>
      </c>
      <c r="N4119" s="1">
        <f>B4119/M4119</f>
        <v>-1.0760537699999999</v>
      </c>
      <c r="O4119" s="3">
        <v>-387000000</v>
      </c>
      <c r="P4119" s="1">
        <f>F4119/O4119*100</f>
        <v>25.064599483204137</v>
      </c>
      <c r="Q4119" s="1">
        <f>D4119/O4119*100</f>
        <v>25.064599483204137</v>
      </c>
      <c r="R4119" s="1">
        <f>B4119/S4119</f>
        <v>-0.19413341211340204</v>
      </c>
      <c r="S4119" s="1">
        <f>($O4119+$O4119*($Q4119-$C$1)/$C$1)/$C4119</f>
        <v>-14.165516229599888</v>
      </c>
      <c r="T4119" s="1">
        <f>($O4119+$O4119*($Q4119+T$2-$C$1)/$C$1)/$C4119</f>
        <v>-15.295836802972085</v>
      </c>
      <c r="U4119" s="1">
        <f>($O4119+$O4119*($Q4119+U$2-$C$1)/$C$1)/$C4119</f>
        <v>-14.730676516285985</v>
      </c>
      <c r="V4119" s="1">
        <f>($O4119+$O4119*($Q4119+V$2-$C$1)/$C$1)/$C4119</f>
        <v>-14.165516229599888</v>
      </c>
      <c r="AA4119"/>
      <c r="AB4119"/>
    </row>
    <row r="4120" spans="1:28" hidden="1" x14ac:dyDescent="0.2">
      <c r="A4120" t="s">
        <v>4215</v>
      </c>
      <c r="B4120" s="5">
        <v>11.85</v>
      </c>
      <c r="C4120" s="2">
        <v>25011142</v>
      </c>
      <c r="D4120" s="2">
        <v>-33000000</v>
      </c>
      <c r="E4120" t="s">
        <v>27</v>
      </c>
      <c r="F4120" s="2">
        <v>-3000000</v>
      </c>
      <c r="G4120" s="1">
        <f>D4120/$C$3</f>
        <v>-0.33182100046847091</v>
      </c>
      <c r="H4120" s="1">
        <f>F4120/$C$3</f>
        <v>-3.0165545497133722E-2</v>
      </c>
      <c r="I4120" s="1">
        <f>$B$3/G4120</f>
        <v>-19.98065219090909</v>
      </c>
      <c r="J4120" s="1">
        <f>$B$3/H4120</f>
        <v>-219.78717409999999</v>
      </c>
      <c r="K4120" s="4">
        <v>2346000000</v>
      </c>
      <c r="L4120" s="4">
        <v>1828000000</v>
      </c>
      <c r="M4120" s="1">
        <f>(K4120-L4120)/C4120</f>
        <v>20.71076962419389</v>
      </c>
      <c r="N4120" s="1">
        <f>B4120/M4120</f>
        <v>0.57216608629343624</v>
      </c>
      <c r="O4120" s="3">
        <v>514000000</v>
      </c>
      <c r="P4120" s="1">
        <f>F4120/O4120*100</f>
        <v>-0.58365758754863817</v>
      </c>
      <c r="Q4120" s="1">
        <f>D4120/O4120*100</f>
        <v>-6.4202334630350189</v>
      </c>
      <c r="R4120" s="1">
        <f>B4120/S4120</f>
        <v>-0.89812737181818214</v>
      </c>
      <c r="S4120" s="1">
        <f>($O4120+$O4120*($Q4120-$C$1)/$C$1)/$C4120</f>
        <v>-13.19411964475672</v>
      </c>
      <c r="T4120" s="1">
        <f>($O4120+$O4120*($Q4120+T$2-$C$1)/$C$1)/$C4120</f>
        <v>-9.0839514645112924</v>
      </c>
      <c r="U4120" s="1">
        <f>($O4120+$O4120*($Q4120+U$2-$C$1)/$C$1)/$C4120</f>
        <v>-11.139035554634006</v>
      </c>
      <c r="V4120" s="1">
        <f>($O4120+$O4120*($Q4120+V$2-$C$1)/$C$1)/$C4120</f>
        <v>-13.19411964475672</v>
      </c>
      <c r="AA4120"/>
      <c r="AB4120"/>
    </row>
    <row r="4121" spans="1:28" hidden="1" x14ac:dyDescent="0.2">
      <c r="A4121" t="s">
        <v>4216</v>
      </c>
      <c r="B4121" s="5">
        <v>19.14</v>
      </c>
      <c r="C4121" s="2">
        <v>117111552</v>
      </c>
      <c r="D4121" s="2">
        <v>126000000</v>
      </c>
      <c r="E4121" t="s">
        <v>4217</v>
      </c>
      <c r="F4121" s="2">
        <v>55000000</v>
      </c>
      <c r="G4121" s="1">
        <f>D4121/$C$3</f>
        <v>1.2669529108796163</v>
      </c>
      <c r="H4121" s="1">
        <f>F4121/$C$3</f>
        <v>0.55303500078078482</v>
      </c>
      <c r="I4121" s="1">
        <f>$B$3/G4121</f>
        <v>5.233027954761905</v>
      </c>
      <c r="J4121" s="1">
        <f>$B$3/H4121</f>
        <v>11.988391314545455</v>
      </c>
      <c r="K4121" s="4">
        <v>2524000000</v>
      </c>
      <c r="L4121" s="4">
        <v>1592000000</v>
      </c>
      <c r="M4121" s="1">
        <f>(K4121-L4121)/C4121</f>
        <v>7.9582243090758462</v>
      </c>
      <c r="N4121" s="1">
        <f>B4121/M4121</f>
        <v>2.4050591258369098</v>
      </c>
      <c r="O4121" s="3">
        <v>932000000</v>
      </c>
      <c r="P4121" s="1">
        <f>F4121/O4121*100</f>
        <v>5.9012875536480687</v>
      </c>
      <c r="Q4121" s="1">
        <f>D4121/O4121*100</f>
        <v>13.519313304721031</v>
      </c>
      <c r="R4121" s="1">
        <f>B4121/S4121</f>
        <v>1.7789802422857142</v>
      </c>
      <c r="S4121" s="1">
        <f>($O4121+$O4121*($Q4121-$C$1)/$C$1)/$C4121</f>
        <v>10.758972778364342</v>
      </c>
      <c r="T4121" s="1">
        <f>($O4121+$O4121*($Q4121+T$2-$C$1)/$C$1)/$C4121</f>
        <v>12.350617640179511</v>
      </c>
      <c r="U4121" s="1">
        <f>($O4121+$O4121*($Q4121+U$2-$C$1)/$C$1)/$C4121</f>
        <v>11.554795209271926</v>
      </c>
      <c r="V4121" s="1">
        <f>($O4121+$O4121*($Q4121+V$2-$C$1)/$C$1)/$C4121</f>
        <v>10.758972778364342</v>
      </c>
      <c r="AA4121"/>
      <c r="AB4121"/>
    </row>
    <row r="4122" spans="1:28" hidden="1" x14ac:dyDescent="0.2">
      <c r="A4122" t="s">
        <v>489</v>
      </c>
      <c r="B4122" s="5">
        <v>47.67</v>
      </c>
      <c r="C4122" s="2">
        <v>98708604</v>
      </c>
      <c r="D4122" s="2">
        <v>521000000</v>
      </c>
      <c r="E4122" t="s">
        <v>27</v>
      </c>
      <c r="F4122" s="2">
        <v>69000000</v>
      </c>
      <c r="G4122" s="1">
        <f>D4122/$C$3</f>
        <v>5.2387497346688896</v>
      </c>
      <c r="H4122" s="1">
        <f>F4122/$C$3</f>
        <v>0.69380754643407561</v>
      </c>
      <c r="I4122" s="1">
        <f>$B$3/G4122</f>
        <v>1.2655691406909788</v>
      </c>
      <c r="J4122" s="1">
        <f>$B$3/H4122</f>
        <v>9.5559640913043467</v>
      </c>
      <c r="K4122" s="2">
        <v>13367000000</v>
      </c>
      <c r="L4122" s="2">
        <v>6715000000</v>
      </c>
      <c r="M4122" s="1">
        <f>(K4122-L4122)/C4122</f>
        <v>67.390275319869787</v>
      </c>
      <c r="N4122" s="1">
        <f>B4122/M4122</f>
        <v>0.70737209150330727</v>
      </c>
      <c r="O4122" s="2">
        <v>6652000000</v>
      </c>
      <c r="P4122" s="1">
        <f>F4122/O4122*100</f>
        <v>1.0372820204449791</v>
      </c>
      <c r="Q4122" s="1">
        <f>D4122/O4122*100</f>
        <v>7.8322309079975945</v>
      </c>
      <c r="R4122" s="1">
        <f>B4122/S4122</f>
        <v>0.90315530761612295</v>
      </c>
      <c r="S4122" s="1">
        <f>($O4122+$O4122*($Q4122-$C$1)/$C$1)/$C4122</f>
        <v>52.78161972587516</v>
      </c>
      <c r="T4122" s="1">
        <f>($O4122+$O4122*($Q4122+T$2-$C$1)/$C$1)/$C4122</f>
        <v>66.259674789849115</v>
      </c>
      <c r="U4122" s="1">
        <f>($O4122+$O4122*($Q4122+U$2-$C$1)/$C$1)/$C4122</f>
        <v>59.520647257862144</v>
      </c>
      <c r="V4122" s="1">
        <f>($O4122+$O4122*($Q4122+V$2-$C$1)/$C$1)/$C4122</f>
        <v>52.78161972587516</v>
      </c>
      <c r="AA4122"/>
      <c r="AB4122"/>
    </row>
    <row r="4123" spans="1:28" hidden="1" x14ac:dyDescent="0.2">
      <c r="A4123" t="s">
        <v>4219</v>
      </c>
      <c r="B4123" s="5">
        <v>1.49</v>
      </c>
      <c r="C4123" s="2">
        <v>61401000</v>
      </c>
      <c r="D4123" s="2">
        <v>-67000000</v>
      </c>
      <c r="E4123" t="s">
        <v>58</v>
      </c>
      <c r="F4123" s="2">
        <v>5000000</v>
      </c>
      <c r="G4123" s="1">
        <f>D4123/$C$3</f>
        <v>-0.67369718276931978</v>
      </c>
      <c r="H4123" s="1">
        <f>F4123/$C$3</f>
        <v>5.027590916188953E-2</v>
      </c>
      <c r="I4123" s="1">
        <f>$B$3/G4123</f>
        <v>-9.841216750746268</v>
      </c>
      <c r="J4123" s="1">
        <f>$B$3/H4123</f>
        <v>131.87230446000001</v>
      </c>
      <c r="K4123" s="3">
        <v>798000000</v>
      </c>
      <c r="L4123" s="3">
        <v>705000000</v>
      </c>
      <c r="M4123" s="1">
        <f>(K4123-L4123)/C4123</f>
        <v>1.5146333121610398</v>
      </c>
      <c r="N4123" s="1">
        <f>B4123/M4123</f>
        <v>0.98373645161290313</v>
      </c>
      <c r="O4123" s="3">
        <v>57000000</v>
      </c>
      <c r="P4123" s="1">
        <f>F4123/O4123*100</f>
        <v>8.7719298245614024</v>
      </c>
      <c r="Q4123" s="1">
        <f>D4123/O4123*100</f>
        <v>-117.54385964912282</v>
      </c>
      <c r="R4123" s="1">
        <f>B4123/S4123</f>
        <v>-0.13654849253731341</v>
      </c>
      <c r="S4123" s="1">
        <f>($O4123+$O4123*($Q4123-$C$1)/$C$1)/$C4123</f>
        <v>-10.91187439943975</v>
      </c>
      <c r="T4123" s="1">
        <f>($O4123+$O4123*($Q4123+T$2-$C$1)/$C$1)/$C4123</f>
        <v>-10.726209670852269</v>
      </c>
      <c r="U4123" s="1">
        <f>($O4123+$O4123*($Q4123+U$2-$C$1)/$C$1)/$C4123</f>
        <v>-10.81904203514601</v>
      </c>
      <c r="V4123" s="1">
        <f>($O4123+$O4123*($Q4123+V$2-$C$1)/$C$1)/$C4123</f>
        <v>-10.91187439943975</v>
      </c>
      <c r="AA4123"/>
      <c r="AB4123"/>
    </row>
    <row r="4124" spans="1:28" hidden="1" x14ac:dyDescent="0.2">
      <c r="A4124" t="s">
        <v>4220</v>
      </c>
      <c r="B4124" s="5">
        <v>0.66</v>
      </c>
      <c r="C4124" s="2">
        <v>47545000</v>
      </c>
      <c r="D4124" s="2">
        <v>-6000000</v>
      </c>
      <c r="E4124" t="s">
        <v>76</v>
      </c>
      <c r="F4124" s="2">
        <v>-12000000</v>
      </c>
      <c r="G4124" s="1">
        <f>D4124/$C$3</f>
        <v>-6.0331090994267443E-2</v>
      </c>
      <c r="H4124" s="1">
        <f>F4124/$C$3</f>
        <v>-0.12066218198853489</v>
      </c>
      <c r="I4124" s="1">
        <f>$B$3/G4124</f>
        <v>-109.89358704999999</v>
      </c>
      <c r="J4124" s="1">
        <f>$B$3/H4124</f>
        <v>-54.946793524999997</v>
      </c>
      <c r="K4124" s="3">
        <v>839000000</v>
      </c>
      <c r="L4124" s="3">
        <v>807000000</v>
      </c>
      <c r="M4124" s="1">
        <f>(K4124-L4124)/C4124</f>
        <v>0.67304658744347456</v>
      </c>
      <c r="N4124" s="1">
        <f>B4124/M4124</f>
        <v>0.9806156250000001</v>
      </c>
      <c r="O4124" s="3">
        <v>32000000</v>
      </c>
      <c r="P4124" s="1">
        <f>F4124/O4124*100</f>
        <v>-37.5</v>
      </c>
      <c r="Q4124" s="1">
        <f>D4124/O4124*100</f>
        <v>-18.75</v>
      </c>
      <c r="R4124" s="1">
        <f>B4124/S4124</f>
        <v>-0.5229950000000001</v>
      </c>
      <c r="S4124" s="1">
        <f>($O4124+$O4124*($Q4124-$C$1)/$C$1)/$C4124</f>
        <v>-1.2619623514565148</v>
      </c>
      <c r="T4124" s="1">
        <f>($O4124+$O4124*($Q4124+T$2-$C$1)/$C$1)/$C4124</f>
        <v>-1.1273530339678199</v>
      </c>
      <c r="U4124" s="1">
        <f>($O4124+$O4124*($Q4124+U$2-$C$1)/$C$1)/$C4124</f>
        <v>-1.1946576927121675</v>
      </c>
      <c r="V4124" s="1">
        <f>($O4124+$O4124*($Q4124+V$2-$C$1)/$C$1)/$C4124</f>
        <v>-1.2619623514565148</v>
      </c>
      <c r="AA4124"/>
      <c r="AB4124"/>
    </row>
    <row r="4125" spans="1:28" hidden="1" x14ac:dyDescent="0.2">
      <c r="A4125" t="s">
        <v>4221</v>
      </c>
      <c r="B4125" s="5">
        <v>14.55</v>
      </c>
      <c r="C4125" s="2">
        <v>18905959</v>
      </c>
      <c r="D4125" s="2">
        <v>26000000</v>
      </c>
      <c r="E4125" t="s">
        <v>27</v>
      </c>
      <c r="F4125" s="2">
        <v>8000000</v>
      </c>
      <c r="G4125" s="1">
        <f>D4125/$C$3</f>
        <v>0.26143472764182557</v>
      </c>
      <c r="H4125" s="1">
        <f>F4125/$C$3</f>
        <v>8.0441454659023248E-2</v>
      </c>
      <c r="I4125" s="1">
        <f>$B$3/G4125</f>
        <v>25.360058550000002</v>
      </c>
      <c r="J4125" s="1">
        <f>$B$3/H4125</f>
        <v>82.420190287500006</v>
      </c>
      <c r="K4125" s="3">
        <v>613000000</v>
      </c>
      <c r="L4125" s="3">
        <v>341000000</v>
      </c>
      <c r="M4125" s="1">
        <f>(K4125-L4125)/C4125</f>
        <v>14.386998300377146</v>
      </c>
      <c r="N4125" s="1">
        <f>B4125/M4125</f>
        <v>1.0113297920955884</v>
      </c>
      <c r="O4125" s="3">
        <v>272000000</v>
      </c>
      <c r="P4125" s="1">
        <f>F4125/O4125*100</f>
        <v>2.9411764705882351</v>
      </c>
      <c r="Q4125" s="1">
        <f>D4125/O4125*100</f>
        <v>9.5588235294117645</v>
      </c>
      <c r="R4125" s="1">
        <f>B4125/S4125</f>
        <v>1.0580065517307693</v>
      </c>
      <c r="S4125" s="1">
        <f>($O4125+$O4125*($Q4125-$C$1)/$C$1)/$C4125</f>
        <v>13.752277787125212</v>
      </c>
      <c r="T4125" s="1">
        <f>($O4125+$O4125*($Q4125+T$2-$C$1)/$C$1)/$C4125</f>
        <v>16.629677447200642</v>
      </c>
      <c r="U4125" s="1">
        <f>($O4125+$O4125*($Q4125+U$2-$C$1)/$C$1)/$C4125</f>
        <v>15.190977617162927</v>
      </c>
      <c r="V4125" s="1">
        <f>($O4125+$O4125*($Q4125+V$2-$C$1)/$C$1)/$C4125</f>
        <v>13.752277787125212</v>
      </c>
      <c r="AA4125"/>
      <c r="AB4125"/>
    </row>
    <row r="4126" spans="1:28" hidden="1" x14ac:dyDescent="0.2">
      <c r="A4126" t="s">
        <v>4222</v>
      </c>
      <c r="B4126" s="5">
        <v>6.76</v>
      </c>
      <c r="C4126" s="2">
        <v>43733163</v>
      </c>
      <c r="D4126" s="2">
        <v>-85000000</v>
      </c>
      <c r="E4126" t="s">
        <v>27</v>
      </c>
      <c r="F4126" s="2">
        <v>-15000000</v>
      </c>
      <c r="G4126" s="1">
        <f>D4126/$C$3</f>
        <v>-0.8546904557521221</v>
      </c>
      <c r="H4126" s="1">
        <f>F4126/$C$3</f>
        <v>-0.15082772748566861</v>
      </c>
      <c r="I4126" s="1">
        <f>$B$3/G4126</f>
        <v>-7.7571943799999996</v>
      </c>
      <c r="J4126" s="1">
        <f>$B$3/H4126</f>
        <v>-43.957434819999996</v>
      </c>
      <c r="K4126" s="3">
        <v>198000000</v>
      </c>
      <c r="L4126" s="3">
        <v>23000000</v>
      </c>
      <c r="M4126" s="1">
        <f>(K4126-L4126)/C4126</f>
        <v>4.0015399755101182</v>
      </c>
      <c r="N4126" s="1">
        <f>B4126/M4126</f>
        <v>1.6893496107428569</v>
      </c>
      <c r="O4126" s="3">
        <v>175000000</v>
      </c>
      <c r="P4126" s="1">
        <f>F4126/O4126*100</f>
        <v>-8.5714285714285712</v>
      </c>
      <c r="Q4126" s="1">
        <f>D4126/O4126*100</f>
        <v>-48.571428571428569</v>
      </c>
      <c r="R4126" s="1">
        <f>B4126/S4126</f>
        <v>-0.34780727280000001</v>
      </c>
      <c r="S4126" s="1">
        <f>($O4126+$O4126*($Q4126-$C$1)/$C$1)/$C4126</f>
        <v>-19.436051309620574</v>
      </c>
      <c r="T4126" s="1">
        <f>($O4126+$O4126*($Q4126+T$2-$C$1)/$C$1)/$C4126</f>
        <v>-18.63574331451855</v>
      </c>
      <c r="U4126" s="1">
        <f>($O4126+$O4126*($Q4126+U$2-$C$1)/$C$1)/$C4126</f>
        <v>-19.035897312069562</v>
      </c>
      <c r="V4126" s="1">
        <f>($O4126+$O4126*($Q4126+V$2-$C$1)/$C$1)/$C4126</f>
        <v>-19.436051309620574</v>
      </c>
      <c r="AA4126"/>
      <c r="AB4126"/>
    </row>
    <row r="4127" spans="1:28" hidden="1" x14ac:dyDescent="0.2">
      <c r="A4127" t="s">
        <v>2646</v>
      </c>
      <c r="B4127" s="5">
        <v>45.49</v>
      </c>
      <c r="C4127" s="2">
        <v>159126736</v>
      </c>
      <c r="D4127" s="2">
        <v>801000000</v>
      </c>
      <c r="E4127" t="s">
        <v>76</v>
      </c>
      <c r="F4127" s="2">
        <v>123000000</v>
      </c>
      <c r="G4127" s="1">
        <f>D4127/$C$3</f>
        <v>8.054200647734703</v>
      </c>
      <c r="H4127" s="1">
        <f>F4127/$C$3</f>
        <v>1.2367873653824826</v>
      </c>
      <c r="I4127" s="1">
        <f>$B$3/G4127</f>
        <v>0.82317293670411984</v>
      </c>
      <c r="J4127" s="1">
        <f>$B$3/H4127</f>
        <v>5.3606627829268287</v>
      </c>
      <c r="K4127" s="2">
        <v>15739000000</v>
      </c>
      <c r="L4127" s="2">
        <v>10384000000</v>
      </c>
      <c r="M4127" s="1">
        <f>(K4127-L4127)/C4127</f>
        <v>33.6524215515864</v>
      </c>
      <c r="N4127" s="1">
        <f>B4127/M4127</f>
        <v>1.3517600785508872</v>
      </c>
      <c r="O4127" s="2">
        <v>5355000000</v>
      </c>
      <c r="P4127" s="1">
        <f>F4127/O4127*100</f>
        <v>2.2969187675070031</v>
      </c>
      <c r="Q4127" s="1">
        <f>D4127/O4127*100</f>
        <v>14.957983193277311</v>
      </c>
      <c r="R4127" s="1">
        <f>B4127/S4127</f>
        <v>0.90370477161548068</v>
      </c>
      <c r="S4127" s="1">
        <f>($O4127+$O4127*($Q4127-$C$1)/$C$1)/$C4127</f>
        <v>50.337235598171262</v>
      </c>
      <c r="T4127" s="1">
        <f>($O4127+$O4127*($Q4127+T$2-$C$1)/$C$1)/$C4127</f>
        <v>57.067719908488542</v>
      </c>
      <c r="U4127" s="1">
        <f>($O4127+$O4127*($Q4127+U$2-$C$1)/$C$1)/$C4127</f>
        <v>53.702477753329902</v>
      </c>
      <c r="V4127" s="1">
        <f>($O4127+$O4127*($Q4127+V$2-$C$1)/$C$1)/$C4127</f>
        <v>50.337235598171262</v>
      </c>
      <c r="AA4127"/>
      <c r="AB4127"/>
    </row>
    <row r="4128" spans="1:28" hidden="1" x14ac:dyDescent="0.2">
      <c r="A4128" t="s">
        <v>4224</v>
      </c>
      <c r="B4128" s="5">
        <v>151.29</v>
      </c>
      <c r="C4128" s="2">
        <v>84686637</v>
      </c>
      <c r="D4128" s="2">
        <v>304000000</v>
      </c>
      <c r="E4128" t="s">
        <v>61</v>
      </c>
      <c r="F4128" s="2">
        <v>95000000</v>
      </c>
      <c r="G4128" s="1">
        <f>D4128/$C$3</f>
        <v>3.0567752770428838</v>
      </c>
      <c r="H4128" s="1">
        <f>F4128/$C$3</f>
        <v>0.95524227407590112</v>
      </c>
      <c r="I4128" s="1">
        <f>$B$3/G4128</f>
        <v>2.1689523759868421</v>
      </c>
      <c r="J4128" s="1">
        <f>$B$3/H4128</f>
        <v>6.9406476031578945</v>
      </c>
      <c r="K4128" s="4">
        <v>5186000000</v>
      </c>
      <c r="L4128" s="4">
        <v>1948000000</v>
      </c>
      <c r="M4128" s="1">
        <f>(K4128-L4128)/C4128</f>
        <v>38.235075977807455</v>
      </c>
      <c r="N4128" s="1">
        <f>B4128/M4128</f>
        <v>3.9568379591507101</v>
      </c>
      <c r="O4128" s="4">
        <v>3229000000</v>
      </c>
      <c r="P4128" s="1">
        <f>F4128/O4128*100</f>
        <v>2.9420873335397957</v>
      </c>
      <c r="Q4128" s="1">
        <f>D4128/O4128*100</f>
        <v>9.4146794673273462</v>
      </c>
      <c r="R4128" s="1">
        <f>B4128/S4128</f>
        <v>4.2145530630690793</v>
      </c>
      <c r="S4128" s="1">
        <f>($O4128+$O4128*($Q4128-$C$1)/$C$1)/$C4128</f>
        <v>35.897044772246652</v>
      </c>
      <c r="T4128" s="1">
        <f>($O4128+$O4128*($Q4128+T$2-$C$1)/$C$1)/$C4128</f>
        <v>43.522805138666683</v>
      </c>
      <c r="U4128" s="1">
        <f>($O4128+$O4128*($Q4128+U$2-$C$1)/$C$1)/$C4128</f>
        <v>39.709924955456671</v>
      </c>
      <c r="V4128" s="1">
        <f>($O4128+$O4128*($Q4128+V$2-$C$1)/$C$1)/$C4128</f>
        <v>35.897044772246652</v>
      </c>
      <c r="AA4128"/>
      <c r="AB4128"/>
    </row>
    <row r="4129" spans="1:28" hidden="1" x14ac:dyDescent="0.2">
      <c r="A4129" t="s">
        <v>4225</v>
      </c>
      <c r="B4129" s="5" t="s">
        <v>46</v>
      </c>
      <c r="C4129" s="2">
        <v>64294153</v>
      </c>
      <c r="D4129" s="2">
        <v>0.12</v>
      </c>
      <c r="E4129" t="s">
        <v>201</v>
      </c>
      <c r="F4129" s="2">
        <v>0.04</v>
      </c>
      <c r="G4129" s="1">
        <f>D4129/$C$3</f>
        <v>1.2066218198853488E-9</v>
      </c>
      <c r="H4129" s="1">
        <f>F4129/$C$3</f>
        <v>4.022072732951163E-10</v>
      </c>
      <c r="I4129" s="1">
        <f>$B$3/G4129</f>
        <v>5494679352.5</v>
      </c>
      <c r="J4129" s="1">
        <f>$B$3/H4129</f>
        <v>16484038057.499998</v>
      </c>
      <c r="K4129" s="3">
        <v>43000000</v>
      </c>
      <c r="L4129" s="3">
        <v>15000000</v>
      </c>
      <c r="M4129" s="1">
        <f>(K4129-L4129)/C4129</f>
        <v>0.43549838816602809</v>
      </c>
      <c r="N4129" s="1" t="e">
        <f>B4129/M4129</f>
        <v>#VALUE!</v>
      </c>
      <c r="O4129" s="3">
        <v>23000000</v>
      </c>
      <c r="P4129" s="1">
        <f>F4129/O4129*100</f>
        <v>1.7391304347826088E-7</v>
      </c>
      <c r="Q4129" s="1">
        <f>D4129/O4129*100</f>
        <v>5.2173913043478263E-7</v>
      </c>
      <c r="R4129" s="1" t="e">
        <f>B4129/S4129</f>
        <v>#VALUE!</v>
      </c>
      <c r="S4129" s="1">
        <f>($O4129+$O4129*($Q4129-$C$1)/$C$1)/$C4129</f>
        <v>1.8664216624098647E-8</v>
      </c>
      <c r="T4129" s="1">
        <f>($O4129+$O4129*($Q4129+T$2-$C$1)/$C$1)/$C4129</f>
        <v>7.1546182434349806E-2</v>
      </c>
      <c r="U4129" s="1">
        <f>($O4129+$O4129*($Q4129+U$2-$C$1)/$C$1)/$C4129</f>
        <v>3.5773100549283218E-2</v>
      </c>
      <c r="V4129" s="1">
        <f>($O4129+$O4129*($Q4129+V$2-$C$1)/$C$1)/$C4129</f>
        <v>1.8664216624098647E-8</v>
      </c>
      <c r="AA4129"/>
      <c r="AB4129"/>
    </row>
    <row r="4130" spans="1:28" hidden="1" x14ac:dyDescent="0.2">
      <c r="A4130" t="s">
        <v>4226</v>
      </c>
      <c r="B4130" s="5">
        <v>101.31</v>
      </c>
      <c r="C4130" s="2">
        <v>23300000</v>
      </c>
      <c r="D4130" s="2">
        <v>113000000</v>
      </c>
      <c r="E4130" t="s">
        <v>27</v>
      </c>
      <c r="F4130" s="2">
        <v>26000000</v>
      </c>
      <c r="G4130" s="1">
        <f>D4130/$C$3</f>
        <v>1.1362355470587036</v>
      </c>
      <c r="H4130" s="1">
        <f>F4130/$C$3</f>
        <v>0.26143472764182557</v>
      </c>
      <c r="I4130" s="1">
        <f>$B$3/G4130</f>
        <v>5.8350577194690256</v>
      </c>
      <c r="J4130" s="1">
        <f>$B$3/H4130</f>
        <v>25.360058550000002</v>
      </c>
      <c r="K4130" s="4">
        <v>1518000000</v>
      </c>
      <c r="L4130" s="3">
        <v>663000000</v>
      </c>
      <c r="M4130" s="1">
        <f>(K4130-L4130)/C4130</f>
        <v>36.69527896995708</v>
      </c>
      <c r="N4130" s="1">
        <f>B4130/M4130</f>
        <v>2.7608456140350879</v>
      </c>
      <c r="O4130" s="3">
        <v>854000000</v>
      </c>
      <c r="P4130" s="1">
        <f>F4130/O4130*100</f>
        <v>3.0444964871194378</v>
      </c>
      <c r="Q4130" s="1">
        <f>D4130/O4130*100</f>
        <v>13.23185011709602</v>
      </c>
      <c r="R4130" s="1">
        <f>B4130/S4130</f>
        <v>2.0889584070796463</v>
      </c>
      <c r="S4130" s="1">
        <f>($O4130+$O4130*($Q4130-$C$1)/$C$1)/$C4130</f>
        <v>48.497854077253216</v>
      </c>
      <c r="T4130" s="1">
        <f>($O4130+$O4130*($Q4130+T$2-$C$1)/$C$1)/$C4130</f>
        <v>55.828326180257513</v>
      </c>
      <c r="U4130" s="1">
        <f>($O4130+$O4130*($Q4130+U$2-$C$1)/$C$1)/$C4130</f>
        <v>52.163090128755364</v>
      </c>
      <c r="V4130" s="1">
        <f>($O4130+$O4130*($Q4130+V$2-$C$1)/$C$1)/$C4130</f>
        <v>48.497854077253216</v>
      </c>
      <c r="AA4130"/>
      <c r="AB4130"/>
    </row>
    <row r="4131" spans="1:28" hidden="1" x14ac:dyDescent="0.2">
      <c r="A4131" t="s">
        <v>3450</v>
      </c>
      <c r="B4131" s="5">
        <v>35.57</v>
      </c>
      <c r="C4131" s="2">
        <v>118205610</v>
      </c>
      <c r="D4131" s="2">
        <v>465000000</v>
      </c>
      <c r="E4131" t="s">
        <v>27</v>
      </c>
      <c r="F4131" s="2">
        <v>110000000</v>
      </c>
      <c r="G4131" s="1">
        <f>D4131/$C$3</f>
        <v>4.6756595520557269</v>
      </c>
      <c r="H4131" s="1">
        <f>F4131/$C$3</f>
        <v>1.1060700015615696</v>
      </c>
      <c r="I4131" s="1">
        <f>$B$3/G4131</f>
        <v>1.4179817683870966</v>
      </c>
      <c r="J4131" s="1">
        <f>$B$3/H4131</f>
        <v>5.9941956572727273</v>
      </c>
      <c r="K4131" s="2">
        <v>26725000000</v>
      </c>
      <c r="L4131" s="2">
        <v>21805000000</v>
      </c>
      <c r="M4131" s="1">
        <f>(K4131-L4131)/C4131</f>
        <v>41.622390003317101</v>
      </c>
      <c r="N4131" s="1">
        <f>B4131/M4131</f>
        <v>0.85458811945121949</v>
      </c>
      <c r="O4131" s="2">
        <v>4920000000</v>
      </c>
      <c r="P4131" s="1">
        <f>F4131/O4131*100</f>
        <v>2.2357723577235773</v>
      </c>
      <c r="Q4131" s="1">
        <f>D4131/O4131*100</f>
        <v>9.4512195121951219</v>
      </c>
      <c r="R4131" s="1">
        <f>B4131/S4131</f>
        <v>0.90420936509677419</v>
      </c>
      <c r="S4131" s="1">
        <f>($O4131+$O4131*($Q4131-$C$1)/$C$1)/$C4131</f>
        <v>39.338234454354577</v>
      </c>
      <c r="T4131" s="1">
        <f>($O4131+$O4131*($Q4131+T$2-$C$1)/$C$1)/$C4131</f>
        <v>47.662712455017996</v>
      </c>
      <c r="U4131" s="1">
        <f>($O4131+$O4131*($Q4131+U$2-$C$1)/$C$1)/$C4131</f>
        <v>43.500473454686286</v>
      </c>
      <c r="V4131" s="1">
        <f>($O4131+$O4131*($Q4131+V$2-$C$1)/$C$1)/$C4131</f>
        <v>39.338234454354577</v>
      </c>
      <c r="AA4131"/>
      <c r="AB4131"/>
    </row>
    <row r="4132" spans="1:28" hidden="1" x14ac:dyDescent="0.2">
      <c r="A4132" t="s">
        <v>4228</v>
      </c>
      <c r="B4132" s="5">
        <v>62.78</v>
      </c>
      <c r="C4132" s="2">
        <v>91100000</v>
      </c>
      <c r="D4132" s="2">
        <v>-245000000</v>
      </c>
      <c r="E4132" t="s">
        <v>27</v>
      </c>
      <c r="F4132" s="2">
        <v>-59000000</v>
      </c>
      <c r="G4132" s="1">
        <f>D4132/$C$3</f>
        <v>-2.4635195489325872</v>
      </c>
      <c r="H4132" s="1">
        <f>F4132/$C$3</f>
        <v>-0.59325572811029648</v>
      </c>
      <c r="I4132" s="1">
        <f>$B$3/G4132</f>
        <v>-2.6912715195918366</v>
      </c>
      <c r="J4132" s="1">
        <f>$B$3/H4132</f>
        <v>-11.175619022033899</v>
      </c>
      <c r="K4132" s="4">
        <v>6676000000</v>
      </c>
      <c r="L4132" s="4">
        <v>4199000000</v>
      </c>
      <c r="M4132" s="1">
        <f>(K4132-L4132)/C4132</f>
        <v>27.189901207464324</v>
      </c>
      <c r="N4132" s="1">
        <f>B4132/M4132</f>
        <v>2.3089454985870006</v>
      </c>
      <c r="O4132" s="4">
        <v>2474000000</v>
      </c>
      <c r="P4132" s="1">
        <f>F4132/O4132*100</f>
        <v>-2.3848019401778497</v>
      </c>
      <c r="Q4132" s="1">
        <f>D4132/O4132*100</f>
        <v>-9.9029911075181882</v>
      </c>
      <c r="R4132" s="1">
        <f>B4132/S4132</f>
        <v>-2.3343910204081633</v>
      </c>
      <c r="S4132" s="1">
        <f>($O4132+$O4132*($Q4132-$C$1)/$C$1)/$C4132</f>
        <v>-26.893523600439078</v>
      </c>
      <c r="T4132" s="1">
        <f>($O4132+$O4132*($Q4132+T$2-$C$1)/$C$1)/$C4132</f>
        <v>-21.46212952799122</v>
      </c>
      <c r="U4132" s="1">
        <f>($O4132+$O4132*($Q4132+U$2-$C$1)/$C$1)/$C4132</f>
        <v>-24.177826564215149</v>
      </c>
      <c r="V4132" s="1">
        <f>($O4132+$O4132*($Q4132+V$2-$C$1)/$C$1)/$C4132</f>
        <v>-26.893523600439078</v>
      </c>
      <c r="AA4132"/>
      <c r="AB4132"/>
    </row>
    <row r="4133" spans="1:28" hidden="1" x14ac:dyDescent="0.2">
      <c r="A4133" t="s">
        <v>4229</v>
      </c>
      <c r="B4133" s="5">
        <v>14.27</v>
      </c>
      <c r="C4133" s="2">
        <v>26637000</v>
      </c>
      <c r="D4133" s="2">
        <v>25000000</v>
      </c>
      <c r="E4133" t="s">
        <v>27</v>
      </c>
      <c r="F4133" s="2">
        <v>8000000</v>
      </c>
      <c r="G4133" s="1">
        <f>D4133/$C$3</f>
        <v>0.25137954580944766</v>
      </c>
      <c r="H4133" s="1">
        <f>F4133/$C$3</f>
        <v>8.0441454659023248E-2</v>
      </c>
      <c r="I4133" s="1">
        <f>$B$3/G4133</f>
        <v>26.374460892000002</v>
      </c>
      <c r="J4133" s="1">
        <f>$B$3/H4133</f>
        <v>82.420190287500006</v>
      </c>
      <c r="K4133" s="3">
        <v>522000000</v>
      </c>
      <c r="L4133" s="3">
        <v>339000000</v>
      </c>
      <c r="M4133" s="1">
        <f>(K4133-L4133)/C4133</f>
        <v>6.8701430341254648</v>
      </c>
      <c r="N4133" s="1">
        <f>B4133/M4133</f>
        <v>2.0771037704918029</v>
      </c>
      <c r="O4133" s="3">
        <v>181000000</v>
      </c>
      <c r="P4133" s="1">
        <f>F4133/O4133*100</f>
        <v>4.4198895027624303</v>
      </c>
      <c r="Q4133" s="1">
        <f>D4133/O4133*100</f>
        <v>13.812154696132598</v>
      </c>
      <c r="R4133" s="1">
        <f>B4133/S4133</f>
        <v>1.5204399599999996</v>
      </c>
      <c r="S4133" s="1">
        <f>($O4133+$O4133*($Q4133-$C$1)/$C$1)/$C4133</f>
        <v>9.3854413034500901</v>
      </c>
      <c r="T4133" s="1">
        <f>($O4133+$O4133*($Q4133+T$2-$C$1)/$C$1)/$C4133</f>
        <v>10.744453204189661</v>
      </c>
      <c r="U4133" s="1">
        <f>($O4133+$O4133*($Q4133+U$2-$C$1)/$C$1)/$C4133</f>
        <v>10.064947253819875</v>
      </c>
      <c r="V4133" s="1">
        <f>($O4133+$O4133*($Q4133+V$2-$C$1)/$C$1)/$C4133</f>
        <v>9.3854413034500901</v>
      </c>
      <c r="AA4133"/>
      <c r="AB4133"/>
    </row>
    <row r="4134" spans="1:28" hidden="1" x14ac:dyDescent="0.2">
      <c r="A4134" t="s">
        <v>4230</v>
      </c>
      <c r="B4134" s="5">
        <v>41.43</v>
      </c>
      <c r="C4134" s="2">
        <v>83106000</v>
      </c>
      <c r="D4134" s="2">
        <v>129000000</v>
      </c>
      <c r="E4134" t="s">
        <v>27</v>
      </c>
      <c r="F4134" s="2">
        <v>52000000</v>
      </c>
      <c r="G4134" s="1">
        <f>D4134/$C$3</f>
        <v>1.2971184563767499</v>
      </c>
      <c r="H4134" s="1">
        <f>F4134/$C$3</f>
        <v>0.52286945528365114</v>
      </c>
      <c r="I4134" s="1">
        <f>$B$3/G4134</f>
        <v>5.1113296302325582</v>
      </c>
      <c r="J4134" s="1">
        <f>$B$3/H4134</f>
        <v>12.680029275000001</v>
      </c>
      <c r="K4134" s="4">
        <v>1282000000</v>
      </c>
      <c r="L4134" s="3">
        <v>432000000</v>
      </c>
      <c r="M4134" s="1">
        <f>(K4134-L4134)/C4134</f>
        <v>10.227901715880924</v>
      </c>
      <c r="N4134" s="1">
        <f>B4134/M4134</f>
        <v>4.0506842117647057</v>
      </c>
      <c r="O4134" s="3">
        <v>839000000</v>
      </c>
      <c r="P4134" s="1">
        <f>F4134/O4134*100</f>
        <v>6.1978545887961856</v>
      </c>
      <c r="Q4134" s="1">
        <f>D4134/O4134*100</f>
        <v>15.37544696066746</v>
      </c>
      <c r="R4134" s="1">
        <f>B4134/S4134</f>
        <v>2.6690554883720927</v>
      </c>
      <c r="S4134" s="1">
        <f>($O4134+$O4134*($Q4134-$C$1)/$C$1)/$C4134</f>
        <v>15.522344957042813</v>
      </c>
      <c r="T4134" s="1">
        <f>($O4134+$O4134*($Q4134+T$2-$C$1)/$C$1)/$C4134</f>
        <v>17.541453084013188</v>
      </c>
      <c r="U4134" s="1">
        <f>($O4134+$O4134*($Q4134+U$2-$C$1)/$C$1)/$C4134</f>
        <v>16.531899020528002</v>
      </c>
      <c r="V4134" s="1">
        <f>($O4134+$O4134*($Q4134+V$2-$C$1)/$C$1)/$C4134</f>
        <v>15.522344957042813</v>
      </c>
      <c r="AA4134"/>
      <c r="AB4134"/>
    </row>
    <row r="4135" spans="1:28" hidden="1" x14ac:dyDescent="0.2">
      <c r="A4135" t="s">
        <v>4231</v>
      </c>
      <c r="B4135" s="5">
        <v>41.58</v>
      </c>
      <c r="C4135" s="2">
        <v>23773000</v>
      </c>
      <c r="D4135" s="2">
        <v>48000000</v>
      </c>
      <c r="E4135" t="s">
        <v>27</v>
      </c>
      <c r="F4135" s="2">
        <v>66000000</v>
      </c>
      <c r="G4135" s="1">
        <f>D4135/$C$3</f>
        <v>0.48264872795413954</v>
      </c>
      <c r="H4135" s="1">
        <f>F4135/$C$3</f>
        <v>0.66364200093694181</v>
      </c>
      <c r="I4135" s="1">
        <f>$B$3/G4135</f>
        <v>13.736698381249999</v>
      </c>
      <c r="J4135" s="1">
        <f>$B$3/H4135</f>
        <v>9.9903260954545452</v>
      </c>
      <c r="K4135" s="4">
        <v>1559000000</v>
      </c>
      <c r="L4135" s="3">
        <v>799000000</v>
      </c>
      <c r="M4135" s="1">
        <f>(K4135-L4135)/C4135</f>
        <v>31.969040508139486</v>
      </c>
      <c r="N4135" s="1">
        <f>B4135/M4135</f>
        <v>1.3006333421052632</v>
      </c>
      <c r="O4135" s="3">
        <v>754000000</v>
      </c>
      <c r="P4135" s="1">
        <f>F4135/O4135*100</f>
        <v>8.7533156498673748</v>
      </c>
      <c r="Q4135" s="1">
        <f>D4135/O4135*100</f>
        <v>6.3660477453580899</v>
      </c>
      <c r="R4135" s="1">
        <f>B4135/S4135</f>
        <v>2.0593361249999997</v>
      </c>
      <c r="S4135" s="1">
        <f>($O4135+$O4135*($Q4135-$C$1)/$C$1)/$C4135</f>
        <v>20.190972952509149</v>
      </c>
      <c r="T4135" s="1">
        <f>($O4135+$O4135*($Q4135+T$2-$C$1)/$C$1)/$C4135</f>
        <v>26.534303621755772</v>
      </c>
      <c r="U4135" s="1">
        <f>($O4135+$O4135*($Q4135+U$2-$C$1)/$C$1)/$C4135</f>
        <v>23.362638287132462</v>
      </c>
      <c r="V4135" s="1">
        <f>($O4135+$O4135*($Q4135+V$2-$C$1)/$C$1)/$C4135</f>
        <v>20.190972952509149</v>
      </c>
      <c r="AA4135"/>
      <c r="AB4135"/>
    </row>
    <row r="4136" spans="1:28" hidden="1" x14ac:dyDescent="0.2">
      <c r="A4136" t="s">
        <v>4232</v>
      </c>
      <c r="B4136" s="5">
        <v>62.19</v>
      </c>
      <c r="C4136" s="2">
        <v>78144000</v>
      </c>
      <c r="D4136" s="2">
        <v>394000000</v>
      </c>
      <c r="E4136" t="s">
        <v>27</v>
      </c>
      <c r="F4136" s="2">
        <v>109000000</v>
      </c>
      <c r="G4136" s="1">
        <f>D4136/$C$3</f>
        <v>3.9617416419568952</v>
      </c>
      <c r="H4136" s="1">
        <f>F4136/$C$3</f>
        <v>1.0960148197291919</v>
      </c>
      <c r="I4136" s="1">
        <f>$B$3/G4136</f>
        <v>1.6735064017766497</v>
      </c>
      <c r="J4136" s="1">
        <f>$B$3/H4136</f>
        <v>6.049188277981651</v>
      </c>
      <c r="K4136" s="4">
        <v>24161000000</v>
      </c>
      <c r="L4136" s="4">
        <v>20603000000</v>
      </c>
      <c r="M4136" s="1">
        <f>(K4136-L4136)/C4136</f>
        <v>45.531326781326783</v>
      </c>
      <c r="N4136" s="1">
        <f>B4136/M4136</f>
        <v>1.3658727824620573</v>
      </c>
      <c r="O4136" s="4">
        <v>3502000000</v>
      </c>
      <c r="P4136" s="1">
        <f>F4136/O4136*100</f>
        <v>3.1125071387778411</v>
      </c>
      <c r="Q4136" s="1">
        <f>D4136/O4136*100</f>
        <v>11.250713877784122</v>
      </c>
      <c r="R4136" s="1">
        <f>B4136/S4136</f>
        <v>1.2334455228426398</v>
      </c>
      <c r="S4136" s="1">
        <f>($O4136+$O4136*($Q4136-$C$1)/$C$1)/$C4136</f>
        <v>50.419737919737912</v>
      </c>
      <c r="T4136" s="1">
        <f>($O4136+$O4136*($Q4136+T$2-$C$1)/$C$1)/$C4136</f>
        <v>59.38267813267813</v>
      </c>
      <c r="U4136" s="1">
        <f>($O4136+$O4136*($Q4136+U$2-$C$1)/$C$1)/$C4136</f>
        <v>54.901208026208018</v>
      </c>
      <c r="V4136" s="1">
        <f>($O4136+$O4136*($Q4136+V$2-$C$1)/$C$1)/$C4136</f>
        <v>50.419737919737912</v>
      </c>
      <c r="AA4136"/>
      <c r="AB4136"/>
    </row>
    <row r="4137" spans="1:28" hidden="1" x14ac:dyDescent="0.2">
      <c r="A4137" t="s">
        <v>4233</v>
      </c>
      <c r="B4137" s="5">
        <v>22.64</v>
      </c>
      <c r="C4137" s="2">
        <v>101557546</v>
      </c>
      <c r="D4137" s="2">
        <v>37000000</v>
      </c>
      <c r="E4137" t="s">
        <v>468</v>
      </c>
      <c r="F4137" s="2">
        <v>-0.18</v>
      </c>
      <c r="G4137" s="1">
        <f>D4137/$C$3</f>
        <v>0.37204172779798256</v>
      </c>
      <c r="H4137" s="1">
        <f>F4137/$C$3</f>
        <v>-1.8099327298280231E-9</v>
      </c>
      <c r="I4137" s="1">
        <f>$B$3/G4137</f>
        <v>17.820581683783782</v>
      </c>
      <c r="J4137" s="1">
        <f>$B$3/H4137</f>
        <v>-3663119568.3333335</v>
      </c>
      <c r="K4137" s="3">
        <v>797000000</v>
      </c>
      <c r="L4137" s="3">
        <v>389000000</v>
      </c>
      <c r="M4137" s="1">
        <f>(K4137-L4137)/C4137</f>
        <v>4.0174267306537716</v>
      </c>
      <c r="N4137" s="1">
        <f>B4137/M4137</f>
        <v>5.6354481407843133</v>
      </c>
      <c r="O4137" s="3">
        <v>409000000</v>
      </c>
      <c r="P4137" s="1">
        <f>F4137/O4137*100</f>
        <v>-4.4009779951100243E-8</v>
      </c>
      <c r="Q4137" s="1">
        <f>D4137/O4137*100</f>
        <v>9.0464547677261606</v>
      </c>
      <c r="R4137" s="1">
        <f>B4137/S4137</f>
        <v>6.2142238957837836</v>
      </c>
      <c r="S4137" s="1">
        <f>($O4137+$O4137*($Q4137-$C$1)/$C$1)/$C4137</f>
        <v>3.6432546331909204</v>
      </c>
      <c r="T4137" s="1">
        <f>($O4137+$O4137*($Q4137+T$2-$C$1)/$C$1)/$C4137</f>
        <v>4.4487093061504259</v>
      </c>
      <c r="U4137" s="1">
        <f>($O4137+$O4137*($Q4137+U$2-$C$1)/$C$1)/$C4137</f>
        <v>4.0459819696706729</v>
      </c>
      <c r="V4137" s="1">
        <f>($O4137+$O4137*($Q4137+V$2-$C$1)/$C$1)/$C4137</f>
        <v>3.6432546331909204</v>
      </c>
      <c r="AA4137"/>
      <c r="AB4137"/>
    </row>
    <row r="4138" spans="1:28" hidden="1" x14ac:dyDescent="0.2">
      <c r="A4138" t="s">
        <v>4234</v>
      </c>
      <c r="B4138" s="5">
        <v>39.630000000000003</v>
      </c>
      <c r="C4138" s="2">
        <v>22810000</v>
      </c>
      <c r="D4138" s="2">
        <v>56000000</v>
      </c>
      <c r="E4138" t="s">
        <v>27</v>
      </c>
      <c r="F4138" s="2">
        <v>17000000</v>
      </c>
      <c r="G4138" s="1">
        <f>D4138/$C$3</f>
        <v>0.56309018261316279</v>
      </c>
      <c r="H4138" s="1">
        <f>F4138/$C$3</f>
        <v>0.17093809115042441</v>
      </c>
      <c r="I4138" s="1">
        <f>$B$3/G4138</f>
        <v>11.774312898214285</v>
      </c>
      <c r="J4138" s="1">
        <f>$B$3/H4138</f>
        <v>38.7859719</v>
      </c>
      <c r="K4138" s="4">
        <v>3534000000</v>
      </c>
      <c r="L4138" s="4">
        <v>3138000000</v>
      </c>
      <c r="M4138" s="1">
        <f>(K4138-L4138)/C4138</f>
        <v>17.360806663743972</v>
      </c>
      <c r="N4138" s="1">
        <f>B4138/M4138</f>
        <v>2.2827280303030304</v>
      </c>
      <c r="O4138" s="3">
        <v>396000000</v>
      </c>
      <c r="P4138" s="1">
        <f>F4138/O4138*100</f>
        <v>4.2929292929292924</v>
      </c>
      <c r="Q4138" s="1">
        <f>D4138/O4138*100</f>
        <v>14.14141414141414</v>
      </c>
      <c r="R4138" s="1">
        <f>B4138/S4138</f>
        <v>1.6142148214285714</v>
      </c>
      <c r="S4138" s="1">
        <f>($O4138+$O4138*($Q4138-$C$1)/$C$1)/$C4138</f>
        <v>24.550635686102588</v>
      </c>
      <c r="T4138" s="1">
        <f>($O4138+$O4138*($Q4138+T$2-$C$1)/$C$1)/$C4138</f>
        <v>28.022797018851374</v>
      </c>
      <c r="U4138" s="1">
        <f>($O4138+$O4138*($Q4138+U$2-$C$1)/$C$1)/$C4138</f>
        <v>26.286716352476983</v>
      </c>
      <c r="V4138" s="1">
        <f>($O4138+$O4138*($Q4138+V$2-$C$1)/$C$1)/$C4138</f>
        <v>24.550635686102588</v>
      </c>
      <c r="AA4138"/>
      <c r="AB4138"/>
    </row>
    <row r="4139" spans="1:28" hidden="1" x14ac:dyDescent="0.2">
      <c r="A4139" t="s">
        <v>4235</v>
      </c>
      <c r="B4139" s="5">
        <v>30.14</v>
      </c>
      <c r="C4139" s="2">
        <v>911110420</v>
      </c>
      <c r="D4139" s="2">
        <v>1287000000</v>
      </c>
      <c r="E4139" t="s">
        <v>27</v>
      </c>
      <c r="F4139" s="2">
        <v>1287000000</v>
      </c>
      <c r="G4139" s="1">
        <f>D4139/$C$3</f>
        <v>12.941019018270365</v>
      </c>
      <c r="H4139" s="1">
        <f>F4139/$C$3</f>
        <v>12.941019018270365</v>
      </c>
      <c r="I4139" s="1">
        <f>$B$3/G4139</f>
        <v>0.51232441515151517</v>
      </c>
      <c r="J4139" s="1">
        <f>$B$3/H4139</f>
        <v>0.51232441515151517</v>
      </c>
      <c r="K4139" s="4">
        <v>10867000000</v>
      </c>
      <c r="L4139" s="4">
        <v>4443000000</v>
      </c>
      <c r="M4139" s="1">
        <f>(K4139-L4139)/C4139</f>
        <v>7.0507370555590834</v>
      </c>
      <c r="N4139" s="1">
        <f>B4139/M4139</f>
        <v>4.2747303952054798</v>
      </c>
      <c r="O4139" s="4">
        <v>6359000000</v>
      </c>
      <c r="P4139" s="1">
        <f>F4139/O4139*100</f>
        <v>20.239031294228653</v>
      </c>
      <c r="Q4139" s="1">
        <f>D4139/O4139*100</f>
        <v>20.239031294228653</v>
      </c>
      <c r="R4139" s="1">
        <f>B4139/S4139</f>
        <v>2.133711581880342</v>
      </c>
      <c r="S4139" s="1">
        <f>($O4139+$O4139*($Q4139-$C$1)/$C$1)/$C4139</f>
        <v>14.125620470897479</v>
      </c>
      <c r="T4139" s="1">
        <f>($O4139+$O4139*($Q4139+T$2-$C$1)/$C$1)/$C4139</f>
        <v>15.521499578503338</v>
      </c>
      <c r="U4139" s="1">
        <f>($O4139+$O4139*($Q4139+U$2-$C$1)/$C$1)/$C4139</f>
        <v>14.823560024700409</v>
      </c>
      <c r="V4139" s="1">
        <f>($O4139+$O4139*($Q4139+V$2-$C$1)/$C$1)/$C4139</f>
        <v>14.125620470897479</v>
      </c>
      <c r="AA4139"/>
      <c r="AB4139"/>
    </row>
    <row r="4140" spans="1:28" hidden="1" x14ac:dyDescent="0.2">
      <c r="A4140" t="s">
        <v>4236</v>
      </c>
      <c r="B4140" s="5">
        <v>43.15</v>
      </c>
      <c r="C4140" s="2">
        <v>277409818</v>
      </c>
      <c r="D4140" s="2">
        <v>79000000</v>
      </c>
      <c r="E4140" t="s">
        <v>27</v>
      </c>
      <c r="F4140" s="2">
        <v>79000000</v>
      </c>
      <c r="G4140" s="1">
        <f>D4140/$C$3</f>
        <v>0.79435936475785462</v>
      </c>
      <c r="H4140" s="1">
        <f>F4140/$C$3</f>
        <v>0.79435936475785462</v>
      </c>
      <c r="I4140" s="1">
        <f>$B$3/G4140</f>
        <v>8.3463483835443029</v>
      </c>
      <c r="J4140" s="1">
        <f>$B$3/H4140</f>
        <v>8.3463483835443029</v>
      </c>
      <c r="K4140" s="4">
        <v>13293000000</v>
      </c>
      <c r="L4140" s="4">
        <v>8200000000</v>
      </c>
      <c r="M4140" s="1">
        <f>(K4140-L4140)/C4140</f>
        <v>18.359119503117224</v>
      </c>
      <c r="N4140" s="1">
        <f>B4140/M4140</f>
        <v>2.3503305805419203</v>
      </c>
      <c r="O4140" s="4">
        <v>5093000000</v>
      </c>
      <c r="P4140" s="1">
        <f>F4140/O4140*100</f>
        <v>1.5511486353818966</v>
      </c>
      <c r="Q4140" s="1">
        <f>D4140/O4140*100</f>
        <v>1.5511486353818966</v>
      </c>
      <c r="R4140" s="1">
        <f>B4140/S4140</f>
        <v>15.152194489493688</v>
      </c>
      <c r="S4140" s="1">
        <f>($O4140+$O4140*($Q4140-$C$1)/$C$1)/$C4140</f>
        <v>2.8477723164073416</v>
      </c>
      <c r="T4140" s="1">
        <f>($O4140+$O4140*($Q4140+T$2-$C$1)/$C$1)/$C4140</f>
        <v>6.5195962170307897</v>
      </c>
      <c r="U4140" s="1">
        <f>($O4140+$O4140*($Q4140+U$2-$C$1)/$C$1)/$C4140</f>
        <v>4.6836842667190677</v>
      </c>
      <c r="V4140" s="1">
        <f>($O4140+$O4140*($Q4140+V$2-$C$1)/$C$1)/$C4140</f>
        <v>2.8477723164073416</v>
      </c>
      <c r="AA4140"/>
      <c r="AB4140"/>
    </row>
    <row r="4141" spans="1:28" hidden="1" x14ac:dyDescent="0.2">
      <c r="A4141" t="s">
        <v>4237</v>
      </c>
      <c r="B4141" s="5">
        <v>23.66</v>
      </c>
      <c r="C4141" s="2">
        <v>32707647</v>
      </c>
      <c r="D4141" s="2">
        <v>-13000000</v>
      </c>
      <c r="E4141" t="s">
        <v>27</v>
      </c>
      <c r="F4141" s="2">
        <v>-9000000</v>
      </c>
      <c r="G4141" s="1">
        <f>D4141/$C$3</f>
        <v>-0.13071736382091279</v>
      </c>
      <c r="H4141" s="1">
        <f>F4141/$C$3</f>
        <v>-9.0496636491401161E-2</v>
      </c>
      <c r="I4141" s="1">
        <f>$B$3/G4141</f>
        <v>-50.720117100000003</v>
      </c>
      <c r="J4141" s="1">
        <f>$B$3/H4141</f>
        <v>-73.262391366666662</v>
      </c>
      <c r="K4141" s="3">
        <v>239000000</v>
      </c>
      <c r="L4141" s="3">
        <v>5000000</v>
      </c>
      <c r="M4141" s="1">
        <f>(K4141-L4141)/C4141</f>
        <v>7.1542902490050722</v>
      </c>
      <c r="N4141" s="1">
        <f>B4141/M4141</f>
        <v>3.30710653</v>
      </c>
      <c r="O4141" s="3">
        <v>234000000</v>
      </c>
      <c r="P4141" s="1">
        <f>F4141/O4141*100</f>
        <v>-3.8461538461538463</v>
      </c>
      <c r="Q4141" s="1">
        <f>D4141/O4141*100</f>
        <v>-5.5555555555555554</v>
      </c>
      <c r="R4141" s="1">
        <f>B4141/S4141</f>
        <v>-5.9527917539999997</v>
      </c>
      <c r="S4141" s="1">
        <f>($O4141+$O4141*($Q4141-$C$1)/$C$1)/$C4141</f>
        <v>-3.9746056938917067</v>
      </c>
      <c r="T4141" s="1">
        <f>($O4141+$O4141*($Q4141+T$2-$C$1)/$C$1)/$C4141</f>
        <v>-2.5437476440906921</v>
      </c>
      <c r="U4141" s="1">
        <f>($O4141+$O4141*($Q4141+U$2-$C$1)/$C$1)/$C4141</f>
        <v>-3.2591766689911994</v>
      </c>
      <c r="V4141" s="1">
        <f>($O4141+$O4141*($Q4141+V$2-$C$1)/$C$1)/$C4141</f>
        <v>-3.9746056938917067</v>
      </c>
      <c r="AA4141"/>
      <c r="AB4141"/>
    </row>
    <row r="4142" spans="1:28" hidden="1" x14ac:dyDescent="0.2">
      <c r="A4142" t="s">
        <v>4238</v>
      </c>
      <c r="B4142" s="5">
        <v>1.1399999999999999</v>
      </c>
      <c r="C4142" s="2">
        <v>38916000</v>
      </c>
      <c r="D4142" s="2">
        <v>-73000000</v>
      </c>
      <c r="E4142" t="s">
        <v>27</v>
      </c>
      <c r="F4142" s="2">
        <v>-43000000</v>
      </c>
      <c r="G4142" s="1">
        <f>D4142/$C$3</f>
        <v>-0.73402827376358715</v>
      </c>
      <c r="H4142" s="1">
        <f>F4142/$C$3</f>
        <v>-0.43237281879224998</v>
      </c>
      <c r="I4142" s="1">
        <f>$B$3/G4142</f>
        <v>-9.0323496205479454</v>
      </c>
      <c r="J4142" s="1">
        <f>$B$3/H4142</f>
        <v>-15.333988890697675</v>
      </c>
      <c r="K4142" s="4">
        <v>1731000000</v>
      </c>
      <c r="L4142" s="4">
        <v>1777000000</v>
      </c>
      <c r="M4142" s="1">
        <f>(K4142-L4142)/C4142</f>
        <v>-1.1820330969267139</v>
      </c>
      <c r="N4142" s="1">
        <f>B4142/M4142</f>
        <v>-0.96443999999999996</v>
      </c>
      <c r="O4142" s="3">
        <v>-104000000</v>
      </c>
      <c r="P4142" s="1">
        <f>F4142/O4142*100</f>
        <v>41.346153846153847</v>
      </c>
      <c r="Q4142" s="1">
        <f>D4142/O4142*100</f>
        <v>70.192307692307693</v>
      </c>
      <c r="R4142" s="1">
        <f>B4142/S4142</f>
        <v>-6.0772931506849308E-2</v>
      </c>
      <c r="S4142" s="1">
        <f>($O4142+$O4142*($Q4142-$C$1)/$C$1)/$C4142</f>
        <v>-18.758351320793505</v>
      </c>
      <c r="T4142" s="1">
        <f>($O4142+$O4142*($Q4142+T$2-$C$1)/$C$1)/$C4142</f>
        <v>-19.292835851577756</v>
      </c>
      <c r="U4142" s="1">
        <f>($O4142+$O4142*($Q4142+U$2-$C$1)/$C$1)/$C4142</f>
        <v>-19.025593586185632</v>
      </c>
      <c r="V4142" s="1">
        <f>($O4142+$O4142*($Q4142+V$2-$C$1)/$C$1)/$C4142</f>
        <v>-18.758351320793505</v>
      </c>
      <c r="AA4142"/>
      <c r="AB4142"/>
    </row>
    <row r="4143" spans="1:28" hidden="1" x14ac:dyDescent="0.2">
      <c r="A4143" t="s">
        <v>4239</v>
      </c>
      <c r="B4143" s="5">
        <v>28.52</v>
      </c>
      <c r="C4143" s="2">
        <v>27796000</v>
      </c>
      <c r="D4143" s="2">
        <v>54000000</v>
      </c>
      <c r="E4143" t="s">
        <v>27</v>
      </c>
      <c r="F4143" s="2">
        <v>7000000</v>
      </c>
      <c r="G4143" s="1">
        <f>D4143/$C$3</f>
        <v>0.54297981894840697</v>
      </c>
      <c r="H4143" s="1">
        <f>F4143/$C$3</f>
        <v>7.0386272826645349E-2</v>
      </c>
      <c r="I4143" s="1">
        <f>$B$3/G4143</f>
        <v>12.210398561111111</v>
      </c>
      <c r="J4143" s="1">
        <f>$B$3/H4143</f>
        <v>94.194503185714282</v>
      </c>
      <c r="K4143" s="3">
        <v>594000000</v>
      </c>
      <c r="L4143" s="3">
        <v>317000000</v>
      </c>
      <c r="M4143" s="1">
        <f>(K4143-L4143)/C4143</f>
        <v>9.965462656497337</v>
      </c>
      <c r="N4143" s="1">
        <f>B4143/M4143</f>
        <v>2.8618841877256318</v>
      </c>
      <c r="O4143" s="3">
        <v>277000000</v>
      </c>
      <c r="P4143" s="1">
        <f>F4143/O4143*100</f>
        <v>2.5270758122743682</v>
      </c>
      <c r="Q4143" s="1">
        <f>D4143/O4143*100</f>
        <v>19.494584837545126</v>
      </c>
      <c r="R4143" s="1">
        <f>B4143/S4143</f>
        <v>1.4680405925925926</v>
      </c>
      <c r="S4143" s="1">
        <f>($O4143+$O4143*($Q4143-$C$1)/$C$1)/$C4143</f>
        <v>19.427255720247519</v>
      </c>
      <c r="T4143" s="1">
        <f>($O4143+$O4143*($Q4143+T$2-$C$1)/$C$1)/$C4143</f>
        <v>21.420348251546987</v>
      </c>
      <c r="U4143" s="1">
        <f>($O4143+$O4143*($Q4143+U$2-$C$1)/$C$1)/$C4143</f>
        <v>20.423801985897253</v>
      </c>
      <c r="V4143" s="1">
        <f>($O4143+$O4143*($Q4143+V$2-$C$1)/$C$1)/$C4143</f>
        <v>19.427255720247519</v>
      </c>
      <c r="AA4143"/>
      <c r="AB4143"/>
    </row>
    <row r="4144" spans="1:28" hidden="1" x14ac:dyDescent="0.2">
      <c r="A4144" t="s">
        <v>4240</v>
      </c>
      <c r="B4144" s="5">
        <v>38.450000000000003</v>
      </c>
      <c r="C4144" s="2">
        <v>232645531</v>
      </c>
      <c r="D4144" s="2">
        <v>217000000</v>
      </c>
      <c r="E4144" t="s">
        <v>27</v>
      </c>
      <c r="F4144" s="2">
        <v>112000000</v>
      </c>
      <c r="G4144" s="1">
        <f>D4144/$C$3</f>
        <v>2.1819744576260058</v>
      </c>
      <c r="H4144" s="1">
        <f>F4144/$C$3</f>
        <v>1.1261803652263256</v>
      </c>
      <c r="I4144" s="1">
        <f>$B$3/G4144</f>
        <v>3.038532360829493</v>
      </c>
      <c r="J4144" s="1">
        <f>$B$3/H4144</f>
        <v>5.8871564491071426</v>
      </c>
      <c r="K4144" s="4">
        <v>7813000000</v>
      </c>
      <c r="L4144" s="4">
        <v>3504000000</v>
      </c>
      <c r="M4144" s="1">
        <f>(K4144-L4144)/C4144</f>
        <v>18.521739839481377</v>
      </c>
      <c r="N4144" s="1">
        <f>B4144/M4144</f>
        <v>2.0759388876653517</v>
      </c>
      <c r="O4144" s="4">
        <v>4309000000</v>
      </c>
      <c r="P4144" s="1">
        <f>F4144/O4144*100</f>
        <v>2.5992109538175909</v>
      </c>
      <c r="Q4144" s="1">
        <f>D4144/O4144*100</f>
        <v>5.0359712230215825</v>
      </c>
      <c r="R4144" s="1">
        <f>B4144/S4144</f>
        <v>4.1222215055069125</v>
      </c>
      <c r="S4144" s="1">
        <f>($O4144+$O4144*($Q4144-$C$1)/$C$1)/$C4144</f>
        <v>9.3274948831920614</v>
      </c>
      <c r="T4144" s="1">
        <f>($O4144+$O4144*($Q4144+T$2-$C$1)/$C$1)/$C4144</f>
        <v>13.031842851088337</v>
      </c>
      <c r="U4144" s="1">
        <f>($O4144+$O4144*($Q4144+U$2-$C$1)/$C$1)/$C4144</f>
        <v>11.179668867140199</v>
      </c>
      <c r="V4144" s="1">
        <f>($O4144+$O4144*($Q4144+V$2-$C$1)/$C$1)/$C4144</f>
        <v>9.3274948831920614</v>
      </c>
      <c r="AA4144"/>
      <c r="AB4144"/>
    </row>
    <row r="4145" spans="1:28" hidden="1" x14ac:dyDescent="0.2">
      <c r="A4145" t="s">
        <v>4241</v>
      </c>
      <c r="B4145" s="5">
        <v>2</v>
      </c>
      <c r="C4145" s="2">
        <v>32903287</v>
      </c>
      <c r="D4145" s="2">
        <v>-3000000</v>
      </c>
      <c r="E4145" t="s">
        <v>27</v>
      </c>
      <c r="F4145" s="2">
        <v>-0.84</v>
      </c>
      <c r="G4145" s="1">
        <f>D4145/$C$3</f>
        <v>-3.0165545497133722E-2</v>
      </c>
      <c r="H4145" s="1">
        <f>F4145/$C$3</f>
        <v>-8.4463527391974405E-9</v>
      </c>
      <c r="I4145" s="1">
        <f>$B$3/G4145</f>
        <v>-219.78717409999999</v>
      </c>
      <c r="J4145" s="1">
        <f>$B$3/H4145</f>
        <v>-784954193.21428585</v>
      </c>
      <c r="K4145" s="3">
        <v>48000000</v>
      </c>
      <c r="L4145" s="3">
        <v>19000000</v>
      </c>
      <c r="M4145" s="1">
        <f>(K4145-L4145)/C4145</f>
        <v>0.88137090984253341</v>
      </c>
      <c r="N4145" s="1">
        <f>B4145/M4145</f>
        <v>2.2691922068965518</v>
      </c>
      <c r="O4145" s="3">
        <v>29000000</v>
      </c>
      <c r="P4145" s="1">
        <f>F4145/O4145*100</f>
        <v>-2.896551724137931E-6</v>
      </c>
      <c r="Q4145" s="1">
        <f>D4145/O4145*100</f>
        <v>-10.344827586206897</v>
      </c>
      <c r="R4145" s="1">
        <f>B4145/S4145</f>
        <v>-2.1935524666666666</v>
      </c>
      <c r="S4145" s="1">
        <f>($O4145+$O4145*($Q4145-$C$1)/$C$1)/$C4145</f>
        <v>-0.91176301018193107</v>
      </c>
      <c r="T4145" s="1">
        <f>($O4145+$O4145*($Q4145+T$2-$C$1)/$C$1)/$C4145</f>
        <v>-0.73548882821342443</v>
      </c>
      <c r="U4145" s="1">
        <f>($O4145+$O4145*($Q4145+U$2-$C$1)/$C$1)/$C4145</f>
        <v>-0.82362591919767769</v>
      </c>
      <c r="V4145" s="1">
        <f>($O4145+$O4145*($Q4145+V$2-$C$1)/$C$1)/$C4145</f>
        <v>-0.91176301018193107</v>
      </c>
      <c r="AA4145"/>
      <c r="AB4145"/>
    </row>
    <row r="4146" spans="1:28" hidden="1" x14ac:dyDescent="0.2">
      <c r="A4146" t="s">
        <v>4242</v>
      </c>
      <c r="B4146" s="5">
        <v>20.09</v>
      </c>
      <c r="C4146" s="2">
        <v>53751000</v>
      </c>
      <c r="D4146" s="2">
        <v>-11000000</v>
      </c>
      <c r="E4146" t="s">
        <v>27</v>
      </c>
      <c r="F4146" s="2">
        <v>-11000000</v>
      </c>
      <c r="G4146" s="1">
        <f>D4146/$C$3</f>
        <v>-0.11060700015615697</v>
      </c>
      <c r="H4146" s="1">
        <f>F4146/$C$3</f>
        <v>-0.11060700015615697</v>
      </c>
      <c r="I4146" s="1">
        <f>$B$3/G4146</f>
        <v>-59.941956572727271</v>
      </c>
      <c r="J4146" s="1">
        <f>$B$3/H4146</f>
        <v>-59.941956572727271</v>
      </c>
      <c r="K4146" s="4">
        <v>1388000000</v>
      </c>
      <c r="L4146" s="3">
        <v>245000000</v>
      </c>
      <c r="M4146" s="1">
        <f>(K4146-L4146)/C4146</f>
        <v>21.264720656359881</v>
      </c>
      <c r="N4146" s="1">
        <f>B4146/M4146</f>
        <v>0.94475729658792651</v>
      </c>
      <c r="O4146" s="4">
        <v>1142000000</v>
      </c>
      <c r="P4146" s="1">
        <f>F4146/O4146*100</f>
        <v>-0.96322241681260945</v>
      </c>
      <c r="Q4146" s="1">
        <f>D4146/O4146*100</f>
        <v>-0.96322241681260945</v>
      </c>
      <c r="R4146" s="1">
        <f>B4146/S4146</f>
        <v>-9.8168871818181813</v>
      </c>
      <c r="S4146" s="1">
        <f>($O4146+$O4146*($Q4146-$C$1)/$C$1)/$C4146</f>
        <v>-2.0464735539803911</v>
      </c>
      <c r="T4146" s="1">
        <f>($O4146+$O4146*($Q4146+T$2-$C$1)/$C$1)/$C4146</f>
        <v>2.2027497162843481</v>
      </c>
      <c r="U4146" s="1">
        <f>($O4146+$O4146*($Q4146+U$2-$C$1)/$C$1)/$C4146</f>
        <v>7.8138081151978567E-2</v>
      </c>
      <c r="V4146" s="1">
        <f>($O4146+$O4146*($Q4146+V$2-$C$1)/$C$1)/$C4146</f>
        <v>-2.0464735539803911</v>
      </c>
      <c r="AA4146"/>
      <c r="AB4146"/>
    </row>
    <row r="4147" spans="1:28" hidden="1" x14ac:dyDescent="0.2">
      <c r="A4147" t="s">
        <v>4243</v>
      </c>
      <c r="B4147" s="5">
        <v>161.37</v>
      </c>
      <c r="C4147" s="2">
        <v>22129000</v>
      </c>
      <c r="D4147" s="2">
        <v>-16000000</v>
      </c>
      <c r="E4147" t="s">
        <v>27</v>
      </c>
      <c r="F4147" s="2">
        <v>17000000</v>
      </c>
      <c r="G4147" s="1">
        <f>D4147/$C$3</f>
        <v>-0.1608829093180465</v>
      </c>
      <c r="H4147" s="1">
        <f>F4147/$C$3</f>
        <v>0.17093809115042441</v>
      </c>
      <c r="I4147" s="1">
        <f>$B$3/G4147</f>
        <v>-41.210095143750003</v>
      </c>
      <c r="J4147" s="1">
        <f>$B$3/H4147</f>
        <v>38.7859719</v>
      </c>
      <c r="K4147" s="4">
        <v>1781000000</v>
      </c>
      <c r="L4147" s="3">
        <v>337000000</v>
      </c>
      <c r="M4147" s="1">
        <f>(K4147-L4147)/C4147</f>
        <v>65.253739436937948</v>
      </c>
      <c r="N4147" s="1">
        <f>B4147/M4147</f>
        <v>2.4729617243767317</v>
      </c>
      <c r="O4147" s="4">
        <v>1445000000</v>
      </c>
      <c r="P4147" s="1">
        <f>F4147/O4147*100</f>
        <v>1.1764705882352942</v>
      </c>
      <c r="Q4147" s="1">
        <f>D4147/O4147*100</f>
        <v>-1.107266435986159</v>
      </c>
      <c r="R4147" s="1">
        <f>B4147/S4147</f>
        <v>-22.318479562500034</v>
      </c>
      <c r="S4147" s="1">
        <f>($O4147+$O4147*($Q4147-$C$1)/$C$1)/$C4147</f>
        <v>-7.2303312395499013</v>
      </c>
      <c r="T4147" s="1">
        <f>($O4147+$O4147*($Q4147+T$2-$C$1)/$C$1)/$C4147</f>
        <v>5.8294545618871272</v>
      </c>
      <c r="U4147" s="1">
        <f>($O4147+$O4147*($Q4147+U$2-$C$1)/$C$1)/$C4147</f>
        <v>-0.70043833883138695</v>
      </c>
      <c r="V4147" s="1">
        <f>($O4147+$O4147*($Q4147+V$2-$C$1)/$C$1)/$C4147</f>
        <v>-7.2303312395499013</v>
      </c>
      <c r="AA4147"/>
      <c r="AB4147"/>
    </row>
    <row r="4148" spans="1:28" hidden="1" x14ac:dyDescent="0.2">
      <c r="A4148" t="s">
        <v>4244</v>
      </c>
      <c r="B4148" s="5">
        <v>30.53</v>
      </c>
      <c r="C4148" s="2">
        <v>8188000</v>
      </c>
      <c r="D4148" s="2">
        <v>-4000000</v>
      </c>
      <c r="E4148" t="s">
        <v>201</v>
      </c>
      <c r="F4148" s="2">
        <v>-3000000</v>
      </c>
      <c r="G4148" s="1">
        <f>D4148/$C$3</f>
        <v>-4.0220727329511624E-2</v>
      </c>
      <c r="H4148" s="1">
        <f>F4148/$C$3</f>
        <v>-3.0165545497133722E-2</v>
      </c>
      <c r="I4148" s="1">
        <f>$B$3/G4148</f>
        <v>-164.84038057500001</v>
      </c>
      <c r="J4148" s="1">
        <f>$B$3/H4148</f>
        <v>-219.78717409999999</v>
      </c>
      <c r="K4148" s="3">
        <v>568000000</v>
      </c>
      <c r="L4148" s="3">
        <v>430000000</v>
      </c>
      <c r="M4148" s="1">
        <f>(K4148-L4148)/C4148</f>
        <v>16.853932584269664</v>
      </c>
      <c r="N4148" s="1">
        <f>B4148/M4148</f>
        <v>1.8114466666666666</v>
      </c>
      <c r="O4148" s="3">
        <v>120000000</v>
      </c>
      <c r="P4148" s="1">
        <f>F4148/O4148*100</f>
        <v>-2.5</v>
      </c>
      <c r="Q4148" s="1">
        <f>D4148/O4148*100</f>
        <v>-3.3333333333333335</v>
      </c>
      <c r="R4148" s="1">
        <f>B4148/S4148</f>
        <v>-6.2494909999999999</v>
      </c>
      <c r="S4148" s="1">
        <f>($O4148+$O4148*($Q4148-$C$1)/$C$1)/$C4148</f>
        <v>-4.8851978505129461</v>
      </c>
      <c r="T4148" s="1">
        <f>($O4148+$O4148*($Q4148+T$2-$C$1)/$C$1)/$C4148</f>
        <v>-1.9540791402051783</v>
      </c>
      <c r="U4148" s="1">
        <f>($O4148+$O4148*($Q4148+U$2-$C$1)/$C$1)/$C4148</f>
        <v>-3.4196384953590622</v>
      </c>
      <c r="V4148" s="1">
        <f>($O4148+$O4148*($Q4148+V$2-$C$1)/$C$1)/$C4148</f>
        <v>-4.8851978505129461</v>
      </c>
      <c r="AA4148"/>
      <c r="AB4148"/>
    </row>
    <row r="4149" spans="1:28" hidden="1" x14ac:dyDescent="0.2">
      <c r="A4149" t="s">
        <v>4245</v>
      </c>
      <c r="B4149" s="5">
        <v>21.55</v>
      </c>
      <c r="C4149" s="2">
        <v>3728000</v>
      </c>
      <c r="D4149" s="2">
        <v>-17000000</v>
      </c>
      <c r="E4149" t="s">
        <v>30</v>
      </c>
      <c r="F4149" s="2">
        <v>1.24</v>
      </c>
      <c r="G4149" s="1">
        <f>D4149/$C$3</f>
        <v>-0.17093809115042441</v>
      </c>
      <c r="H4149" s="1">
        <f>F4149/$C$3</f>
        <v>1.2468425472148605E-8</v>
      </c>
      <c r="I4149" s="1">
        <f>$B$3/G4149</f>
        <v>-38.7859719</v>
      </c>
      <c r="J4149" s="1">
        <f>$B$3/H4149</f>
        <v>531743163.14516127</v>
      </c>
      <c r="K4149" s="3">
        <v>314000000</v>
      </c>
      <c r="L4149" s="3">
        <v>126000000</v>
      </c>
      <c r="M4149" s="1">
        <f>(K4149-L4149)/C4149</f>
        <v>50.429184549356222</v>
      </c>
      <c r="N4149" s="1">
        <f>B4149/M4149</f>
        <v>0.42733191489361705</v>
      </c>
      <c r="O4149" s="3">
        <v>164000000</v>
      </c>
      <c r="P4149" s="1">
        <f>F4149/O4149*100</f>
        <v>7.5609756097560968E-7</v>
      </c>
      <c r="Q4149" s="1">
        <f>D4149/O4149*100</f>
        <v>-10.365853658536585</v>
      </c>
      <c r="R4149" s="1">
        <f>B4149/S4149</f>
        <v>-0.47257882352941183</v>
      </c>
      <c r="S4149" s="1">
        <f>($O4149+$O4149*($Q4149-$C$1)/$C$1)/$C4149</f>
        <v>-45.600858369098709</v>
      </c>
      <c r="T4149" s="1">
        <f>($O4149+$O4149*($Q4149+T$2-$C$1)/$C$1)/$C4149</f>
        <v>-36.802575107296136</v>
      </c>
      <c r="U4149" s="1">
        <f>($O4149+$O4149*($Q4149+U$2-$C$1)/$C$1)/$C4149</f>
        <v>-41.201716738197426</v>
      </c>
      <c r="V4149" s="1">
        <f>($O4149+$O4149*($Q4149+V$2-$C$1)/$C$1)/$C4149</f>
        <v>-45.600858369098709</v>
      </c>
      <c r="AA4149"/>
      <c r="AB4149"/>
    </row>
    <row r="4150" spans="1:28" hidden="1" x14ac:dyDescent="0.2">
      <c r="A4150" t="s">
        <v>4246</v>
      </c>
      <c r="B4150" s="5">
        <v>1.21</v>
      </c>
      <c r="C4150" s="2">
        <v>21598146</v>
      </c>
      <c r="D4150" s="2">
        <v>-6000000</v>
      </c>
      <c r="E4150" t="s">
        <v>275</v>
      </c>
      <c r="F4150" s="2">
        <v>-0.16</v>
      </c>
      <c r="G4150" s="1">
        <f>D4150/$C$3</f>
        <v>-6.0331090994267443E-2</v>
      </c>
      <c r="H4150" s="1">
        <f>F4150/$C$3</f>
        <v>-1.6088290931804652E-9</v>
      </c>
      <c r="I4150" s="1">
        <f>$B$3/G4150</f>
        <v>-109.89358704999999</v>
      </c>
      <c r="J4150" s="1">
        <f>$B$3/H4150</f>
        <v>-4121009514.3749995</v>
      </c>
      <c r="K4150" s="3">
        <v>31000000</v>
      </c>
      <c r="L4150" s="3">
        <v>13000000</v>
      </c>
      <c r="M4150" s="1">
        <f>(K4150-L4150)/C4150</f>
        <v>0.83340486725110574</v>
      </c>
      <c r="N4150" s="1">
        <f>B4150/M4150</f>
        <v>1.45187537</v>
      </c>
      <c r="O4150" s="3">
        <v>18000000</v>
      </c>
      <c r="P4150" s="1">
        <f>F4150/O4150*100</f>
        <v>-8.8888888888888887E-7</v>
      </c>
      <c r="Q4150" s="1">
        <f>D4150/O4150*100</f>
        <v>-33.333333333333329</v>
      </c>
      <c r="R4150" s="1">
        <f>B4150/S4150</f>
        <v>-0.4355626110000001</v>
      </c>
      <c r="S4150" s="1">
        <f>($O4150+$O4150*($Q4150-$C$1)/$C$1)/$C4150</f>
        <v>-2.7780162241703517</v>
      </c>
      <c r="T4150" s="1">
        <f>($O4150+$O4150*($Q4150+T$2-$C$1)/$C$1)/$C4150</f>
        <v>-2.6113352507201304</v>
      </c>
      <c r="U4150" s="1">
        <f>($O4150+$O4150*($Q4150+U$2-$C$1)/$C$1)/$C4150</f>
        <v>-2.694675737445241</v>
      </c>
      <c r="V4150" s="1">
        <f>($O4150+$O4150*($Q4150+V$2-$C$1)/$C$1)/$C4150</f>
        <v>-2.7780162241703517</v>
      </c>
      <c r="AA4150"/>
      <c r="AB4150"/>
    </row>
    <row r="4151" spans="1:28" hidden="1" x14ac:dyDescent="0.2">
      <c r="A4151" t="s">
        <v>2696</v>
      </c>
      <c r="B4151" s="5">
        <v>41.92</v>
      </c>
      <c r="C4151" s="2">
        <v>113881690</v>
      </c>
      <c r="D4151" s="2">
        <v>527000000</v>
      </c>
      <c r="E4151" t="s">
        <v>27</v>
      </c>
      <c r="F4151" s="2">
        <v>47000000</v>
      </c>
      <c r="G4151" s="1">
        <f>D4151/$C$3</f>
        <v>5.2990808256631565</v>
      </c>
      <c r="H4151" s="1">
        <f>F4151/$C$3</f>
        <v>0.47259354612176163</v>
      </c>
      <c r="I4151" s="1">
        <f>$B$3/G4151</f>
        <v>1.2511603838709677</v>
      </c>
      <c r="J4151" s="1">
        <f>$B$3/H4151</f>
        <v>14.028968559574468</v>
      </c>
      <c r="K4151" s="2">
        <v>5552000000</v>
      </c>
      <c r="L4151" s="2">
        <v>4866000000</v>
      </c>
      <c r="M4151" s="1">
        <f>(K4151-L4151)/C4151</f>
        <v>6.0237953967841538</v>
      </c>
      <c r="N4151" s="1">
        <f>B4151/M4151</f>
        <v>6.9590677037900877</v>
      </c>
      <c r="O4151" s="2">
        <v>613000000</v>
      </c>
      <c r="P4151" s="1">
        <f>F4151/O4151*100</f>
        <v>7.6672104404567705</v>
      </c>
      <c r="Q4151" s="1">
        <f>D4151/O4151*100</f>
        <v>85.970636215334423</v>
      </c>
      <c r="R4151" s="1">
        <f>B4151/S4151</f>
        <v>0.90586725707779892</v>
      </c>
      <c r="S4151" s="1">
        <f>($O4151+$O4151*($Q4151-$C$1)/$C$1)/$C4151</f>
        <v>46.276095832438031</v>
      </c>
      <c r="T4151" s="1">
        <f>($O4151+$O4151*($Q4151+T$2-$C$1)/$C$1)/$C4151</f>
        <v>47.352651686149017</v>
      </c>
      <c r="U4151" s="1">
        <f>($O4151+$O4151*($Q4151+U$2-$C$1)/$C$1)/$C4151</f>
        <v>46.814373759293524</v>
      </c>
      <c r="V4151" s="1">
        <f>($O4151+$O4151*($Q4151+V$2-$C$1)/$C$1)/$C4151</f>
        <v>46.276095832438031</v>
      </c>
      <c r="AA4151"/>
      <c r="AB4151"/>
    </row>
    <row r="4152" spans="1:28" hidden="1" x14ac:dyDescent="0.2">
      <c r="A4152" t="s">
        <v>4248</v>
      </c>
      <c r="B4152" s="5">
        <v>49.51</v>
      </c>
      <c r="C4152" s="2">
        <v>17485330</v>
      </c>
      <c r="D4152" s="2">
        <v>51000000</v>
      </c>
      <c r="E4152" t="s">
        <v>27</v>
      </c>
      <c r="F4152" s="2">
        <v>5000000</v>
      </c>
      <c r="G4152" s="1">
        <f>D4152/$C$3</f>
        <v>0.51281427345127328</v>
      </c>
      <c r="H4152" s="1">
        <f>F4152/$C$3</f>
        <v>5.027590916188953E-2</v>
      </c>
      <c r="I4152" s="1">
        <f>$B$3/G4152</f>
        <v>12.928657299999999</v>
      </c>
      <c r="J4152" s="1">
        <f>$B$3/H4152</f>
        <v>131.87230446000001</v>
      </c>
      <c r="K4152" s="3">
        <v>329000000</v>
      </c>
      <c r="L4152" s="3">
        <v>51000000</v>
      </c>
      <c r="M4152" s="1">
        <f>(K4152-L4152)/C4152</f>
        <v>15.899042225682901</v>
      </c>
      <c r="N4152" s="1">
        <f>B4152/M4152</f>
        <v>3.1140240586330932</v>
      </c>
      <c r="O4152" s="3">
        <v>278000000</v>
      </c>
      <c r="P4152" s="1">
        <f>F4152/O4152*100</f>
        <v>1.7985611510791366</v>
      </c>
      <c r="Q4152" s="1">
        <f>D4152/O4152*100</f>
        <v>18.345323741007196</v>
      </c>
      <c r="R4152" s="1">
        <f>B4152/S4152</f>
        <v>1.6974484084313723</v>
      </c>
      <c r="S4152" s="1">
        <f>($O4152+$O4152*($Q4152-$C$1)/$C$1)/$C4152</f>
        <v>29.167307680209642</v>
      </c>
      <c r="T4152" s="1">
        <f>($O4152+$O4152*($Q4152+T$2-$C$1)/$C$1)/$C4152</f>
        <v>32.347116125346218</v>
      </c>
      <c r="U4152" s="1">
        <f>($O4152+$O4152*($Q4152+U$2-$C$1)/$C$1)/$C4152</f>
        <v>30.757211902777929</v>
      </c>
      <c r="V4152" s="1">
        <f>($O4152+$O4152*($Q4152+V$2-$C$1)/$C$1)/$C4152</f>
        <v>29.167307680209642</v>
      </c>
      <c r="AA4152"/>
      <c r="AB4152"/>
    </row>
    <row r="4153" spans="1:28" hidden="1" x14ac:dyDescent="0.2">
      <c r="A4153" t="s">
        <v>4249</v>
      </c>
      <c r="B4153" s="5">
        <v>214.23</v>
      </c>
      <c r="C4153" s="2">
        <v>380300000</v>
      </c>
      <c r="D4153" s="2">
        <v>3553000000</v>
      </c>
      <c r="E4153" t="s">
        <v>27</v>
      </c>
      <c r="F4153" s="2">
        <v>466000000</v>
      </c>
      <c r="G4153" s="1">
        <f>D4153/$C$3</f>
        <v>35.726061050438702</v>
      </c>
      <c r="H4153" s="1">
        <f>F4153/$C$3</f>
        <v>4.6857147338881049</v>
      </c>
      <c r="I4153" s="1">
        <f>$B$3/G4153</f>
        <v>0.1855788129186603</v>
      </c>
      <c r="J4153" s="1">
        <f>$B$3/H4153</f>
        <v>1.4149388890557939</v>
      </c>
      <c r="K4153" s="4">
        <v>26659000000</v>
      </c>
      <c r="L4153" s="4">
        <v>14344000000</v>
      </c>
      <c r="M4153" s="1">
        <f>(K4153-L4153)/C4153</f>
        <v>32.3823297396792</v>
      </c>
      <c r="N4153" s="1">
        <f>B4153/M4153</f>
        <v>6.6156450669914735</v>
      </c>
      <c r="O4153" s="4">
        <v>12315000000</v>
      </c>
      <c r="P4153" s="1">
        <f>F4153/O4153*100</f>
        <v>3.7840032480714574</v>
      </c>
      <c r="Q4153" s="1">
        <f>D4153/O4153*100</f>
        <v>28.850994721883882</v>
      </c>
      <c r="R4153" s="1">
        <f>B4153/S4153</f>
        <v>2.2930388122713197</v>
      </c>
      <c r="S4153" s="1">
        <f>($O4153+$O4153*($Q4153-$C$1)/$C$1)/$C4153</f>
        <v>93.426242440178811</v>
      </c>
      <c r="T4153" s="1">
        <f>($O4153+$O4153*($Q4153+T$2-$C$1)/$C$1)/$C4153</f>
        <v>99.902708388114647</v>
      </c>
      <c r="U4153" s="1">
        <f>($O4153+$O4153*($Q4153+U$2-$C$1)/$C$1)/$C4153</f>
        <v>96.664475414146722</v>
      </c>
      <c r="V4153" s="1">
        <f>($O4153+$O4153*($Q4153+V$2-$C$1)/$C$1)/$C4153</f>
        <v>93.426242440178811</v>
      </c>
      <c r="AA4153"/>
      <c r="AB4153"/>
    </row>
    <row r="4154" spans="1:28" hidden="1" x14ac:dyDescent="0.2">
      <c r="A4154" t="s">
        <v>4250</v>
      </c>
      <c r="B4154" s="5">
        <v>22.51</v>
      </c>
      <c r="C4154" s="2">
        <v>62678000</v>
      </c>
      <c r="D4154" s="2">
        <v>69000000</v>
      </c>
      <c r="E4154" t="s">
        <v>385</v>
      </c>
      <c r="F4154" s="2">
        <v>-51000000</v>
      </c>
      <c r="G4154" s="1">
        <f>D4154/$C$3</f>
        <v>0.69380754643407561</v>
      </c>
      <c r="H4154" s="1">
        <f>F4154/$C$3</f>
        <v>-0.51281427345127328</v>
      </c>
      <c r="I4154" s="1">
        <f>$B$3/G4154</f>
        <v>9.5559640913043467</v>
      </c>
      <c r="J4154" s="1">
        <f>$B$3/H4154</f>
        <v>-12.928657299999999</v>
      </c>
      <c r="K4154" s="4">
        <v>1998000000</v>
      </c>
      <c r="L4154" s="4">
        <v>1575000000</v>
      </c>
      <c r="M4154" s="1">
        <f>(K4154-L4154)/C4154</f>
        <v>6.7487794760522037</v>
      </c>
      <c r="N4154" s="1">
        <f>B4154/M4154</f>
        <v>3.3354179196217495</v>
      </c>
      <c r="O4154" s="3">
        <v>424000000</v>
      </c>
      <c r="P4154" s="1">
        <f>F4154/O4154*100</f>
        <v>-12.028301886792454</v>
      </c>
      <c r="Q4154" s="1">
        <f>D4154/O4154*100</f>
        <v>16.273584905660378</v>
      </c>
      <c r="R4154" s="1">
        <f>B4154/S4154</f>
        <v>2.0447562028985509</v>
      </c>
      <c r="S4154" s="1">
        <f>($O4154+$O4154*($Q4154-$C$1)/$C$1)/$C4154</f>
        <v>11.008647372283736</v>
      </c>
      <c r="T4154" s="1">
        <f>($O4154+$O4154*($Q4154+T$2-$C$1)/$C$1)/$C4154</f>
        <v>12.361594179775999</v>
      </c>
      <c r="U4154" s="1">
        <f>($O4154+$O4154*($Q4154+U$2-$C$1)/$C$1)/$C4154</f>
        <v>11.685120776029867</v>
      </c>
      <c r="V4154" s="1">
        <f>($O4154+$O4154*($Q4154+V$2-$C$1)/$C$1)/$C4154</f>
        <v>11.008647372283736</v>
      </c>
      <c r="AA4154"/>
      <c r="AB4154"/>
    </row>
    <row r="4155" spans="1:28" hidden="1" x14ac:dyDescent="0.2">
      <c r="A4155" t="s">
        <v>4251</v>
      </c>
      <c r="B4155" s="5">
        <v>19.75</v>
      </c>
      <c r="C4155" s="2">
        <v>191533455</v>
      </c>
      <c r="D4155" s="2">
        <v>-22000000</v>
      </c>
      <c r="E4155" t="s">
        <v>27</v>
      </c>
      <c r="F4155" s="2">
        <v>-22000000</v>
      </c>
      <c r="G4155" s="1">
        <f>D4155/$C$3</f>
        <v>-0.22121400031231395</v>
      </c>
      <c r="H4155" s="1">
        <f>F4155/$C$3</f>
        <v>-0.22121400031231395</v>
      </c>
      <c r="I4155" s="1">
        <f>$B$3/G4155</f>
        <v>-29.970978286363636</v>
      </c>
      <c r="J4155" s="1">
        <f>$B$3/H4155</f>
        <v>-29.970978286363636</v>
      </c>
      <c r="K4155" s="4">
        <v>2802000000</v>
      </c>
      <c r="L4155" s="4">
        <v>1706000000</v>
      </c>
      <c r="M4155" s="1">
        <f>(K4155-L4155)/C4155</f>
        <v>5.7222379244398844</v>
      </c>
      <c r="N4155" s="1">
        <f>B4155/M4155</f>
        <v>3.4514468396441607</v>
      </c>
      <c r="O4155" s="3">
        <v>843000000</v>
      </c>
      <c r="P4155" s="1">
        <f>F4155/O4155*100</f>
        <v>-2.6097271648873073</v>
      </c>
      <c r="Q4155" s="1">
        <f>D4155/O4155*100</f>
        <v>-2.6097271648873073</v>
      </c>
      <c r="R4155" s="1">
        <f>B4155/S4155</f>
        <v>-17.194480619318181</v>
      </c>
      <c r="S4155" s="1">
        <f>($O4155+$O4155*($Q4155-$C$1)/$C$1)/$C4155</f>
        <v>-1.1486244008912176</v>
      </c>
      <c r="T4155" s="1">
        <f>($O4155+$O4155*($Q4155+T$2-$C$1)/$C$1)/$C4155</f>
        <v>-0.26836042820822087</v>
      </c>
      <c r="U4155" s="1">
        <f>($O4155+$O4155*($Q4155+U$2-$C$1)/$C$1)/$C4155</f>
        <v>-0.70849241454971923</v>
      </c>
      <c r="V4155" s="1">
        <f>($O4155+$O4155*($Q4155+V$2-$C$1)/$C$1)/$C4155</f>
        <v>-1.1486244008912176</v>
      </c>
      <c r="AA4155"/>
      <c r="AB4155"/>
    </row>
    <row r="4156" spans="1:28" hidden="1" x14ac:dyDescent="0.2">
      <c r="A4156" t="s">
        <v>4252</v>
      </c>
      <c r="B4156" s="5">
        <v>158.06</v>
      </c>
      <c r="C4156" s="2">
        <v>90332000</v>
      </c>
      <c r="D4156" s="2">
        <v>107000000</v>
      </c>
      <c r="E4156" t="s">
        <v>27</v>
      </c>
      <c r="F4156" s="2">
        <v>57000000</v>
      </c>
      <c r="G4156" s="1">
        <f>D4156/$C$3</f>
        <v>1.075904456064436</v>
      </c>
      <c r="H4156" s="1">
        <f>F4156/$C$3</f>
        <v>0.57314536444554065</v>
      </c>
      <c r="I4156" s="1">
        <f>$B$3/G4156</f>
        <v>6.1622572177570092</v>
      </c>
      <c r="J4156" s="1">
        <f>$B$3/H4156</f>
        <v>11.567746005263158</v>
      </c>
      <c r="K4156" s="4">
        <v>7398000000</v>
      </c>
      <c r="L4156" s="4">
        <v>3721000000</v>
      </c>
      <c r="M4156" s="1">
        <f>(K4156-L4156)/C4156</f>
        <v>40.70539786565115</v>
      </c>
      <c r="N4156" s="1">
        <f>B4156/M4156</f>
        <v>3.8830230949143325</v>
      </c>
      <c r="O4156" s="4">
        <v>3500000000</v>
      </c>
      <c r="P4156" s="1">
        <f>F4156/O4156*100</f>
        <v>1.6285714285714286</v>
      </c>
      <c r="Q4156" s="1">
        <f>D4156/O4156*100</f>
        <v>3.0571428571428574</v>
      </c>
      <c r="R4156" s="1">
        <f>B4156/S4156</f>
        <v>13.343809271028038</v>
      </c>
      <c r="S4156" s="1">
        <f>($O4156+$O4156*($Q4156-$C$1)/$C$1)/$C4156</f>
        <v>11.845193286985786</v>
      </c>
      <c r="T4156" s="1">
        <f>($O4156+$O4156*($Q4156+T$2-$C$1)/$C$1)/$C4156</f>
        <v>19.594385156976486</v>
      </c>
      <c r="U4156" s="1">
        <f>($O4156+$O4156*($Q4156+U$2-$C$1)/$C$1)/$C4156</f>
        <v>15.719789221981136</v>
      </c>
      <c r="V4156" s="1">
        <f>($O4156+$O4156*($Q4156+V$2-$C$1)/$C$1)/$C4156</f>
        <v>11.845193286985786</v>
      </c>
      <c r="AA4156"/>
      <c r="AB4156"/>
    </row>
    <row r="4157" spans="1:28" hidden="1" x14ac:dyDescent="0.2">
      <c r="A4157" t="s">
        <v>4253</v>
      </c>
      <c r="B4157" s="5">
        <v>48.34</v>
      </c>
      <c r="C4157" s="2">
        <v>610478656</v>
      </c>
      <c r="D4157" s="2">
        <v>1868000000</v>
      </c>
      <c r="E4157" t="s">
        <v>27</v>
      </c>
      <c r="F4157" s="2">
        <v>1868000000</v>
      </c>
      <c r="G4157" s="1">
        <f>D4157/$C$3</f>
        <v>18.783079662881931</v>
      </c>
      <c r="H4157" s="1">
        <f>F4157/$C$3</f>
        <v>18.783079662881931</v>
      </c>
      <c r="I4157" s="1">
        <f>$B$3/G4157</f>
        <v>0.35297726033190574</v>
      </c>
      <c r="J4157" s="1">
        <f>$B$3/H4157</f>
        <v>0.35297726033190574</v>
      </c>
      <c r="K4157" s="4">
        <v>271827000000</v>
      </c>
      <c r="L4157" s="4">
        <v>247257000000</v>
      </c>
      <c r="M4157" s="1">
        <f>(K4157-L4157)/C4157</f>
        <v>40.247107345223874</v>
      </c>
      <c r="N4157" s="1">
        <f>B4157/M4157</f>
        <v>1.2010801070834352</v>
      </c>
      <c r="O4157" s="4">
        <v>23706000000</v>
      </c>
      <c r="P4157" s="1">
        <f>F4157/O4157*100</f>
        <v>7.8798616384037787</v>
      </c>
      <c r="Q4157" s="1">
        <f>D4157/O4157*100</f>
        <v>7.8798616384037787</v>
      </c>
      <c r="R4157" s="1">
        <f>B4157/S4157</f>
        <v>1.5797932671862955</v>
      </c>
      <c r="S4157" s="1">
        <f>($O4157+$O4157*($Q4157-$C$1)/$C$1)/$C4157</f>
        <v>30.598940382937812</v>
      </c>
      <c r="T4157" s="1">
        <f>($O4157+$O4157*($Q4157+T$2-$C$1)/$C$1)/$C4157</f>
        <v>38.365305272851337</v>
      </c>
      <c r="U4157" s="1">
        <f>($O4157+$O4157*($Q4157+U$2-$C$1)/$C$1)/$C4157</f>
        <v>34.482122827894571</v>
      </c>
      <c r="V4157" s="1">
        <f>($O4157+$O4157*($Q4157+V$2-$C$1)/$C$1)/$C4157</f>
        <v>30.598940382937812</v>
      </c>
      <c r="AA4157"/>
      <c r="AB4157"/>
    </row>
    <row r="4158" spans="1:28" hidden="1" x14ac:dyDescent="0.2">
      <c r="A4158" t="s">
        <v>4254</v>
      </c>
      <c r="B4158" s="5">
        <v>5.74</v>
      </c>
      <c r="C4158" s="2">
        <v>89900000</v>
      </c>
      <c r="D4158" s="2">
        <v>26000000</v>
      </c>
      <c r="E4158" t="s">
        <v>30</v>
      </c>
      <c r="F4158" s="2">
        <v>-163000000</v>
      </c>
      <c r="G4158" s="1">
        <f>D4158/$C$3</f>
        <v>0.26143472764182557</v>
      </c>
      <c r="H4158" s="1">
        <f>F4158/$C$3</f>
        <v>-1.6389946386775989</v>
      </c>
      <c r="I4158" s="1">
        <f>$B$3/G4158</f>
        <v>25.360058550000002</v>
      </c>
      <c r="J4158" s="1">
        <f>$B$3/H4158</f>
        <v>-4.0451627134969321</v>
      </c>
      <c r="K4158" s="4">
        <v>1766000000</v>
      </c>
      <c r="L4158" s="4">
        <v>1219000000</v>
      </c>
      <c r="M4158" s="1">
        <f>(K4158-L4158)/C4158</f>
        <v>6.0845383759733034</v>
      </c>
      <c r="N4158" s="1">
        <f>B4158/M4158</f>
        <v>0.94337477148080451</v>
      </c>
      <c r="O4158" s="3">
        <v>521000000</v>
      </c>
      <c r="P4158" s="1">
        <f>F4158/O4158*100</f>
        <v>-31.285988483685223</v>
      </c>
      <c r="Q4158" s="1">
        <f>D4158/O4158*100</f>
        <v>4.9904030710172744</v>
      </c>
      <c r="R4158" s="1">
        <f>B4158/S4158</f>
        <v>1.9847153846153849</v>
      </c>
      <c r="S4158" s="1">
        <f>($O4158+$O4158*($Q4158-$C$1)/$C$1)/$C4158</f>
        <v>2.8921023359288096</v>
      </c>
      <c r="T4158" s="1">
        <f>($O4158+$O4158*($Q4158+T$2-$C$1)/$C$1)/$C4158</f>
        <v>4.0511679644048941</v>
      </c>
      <c r="U4158" s="1">
        <f>($O4158+$O4158*($Q4158+U$2-$C$1)/$C$1)/$C4158</f>
        <v>3.4716351501668519</v>
      </c>
      <c r="V4158" s="1">
        <f>($O4158+$O4158*($Q4158+V$2-$C$1)/$C$1)/$C4158</f>
        <v>2.8921023359288096</v>
      </c>
      <c r="AA4158"/>
      <c r="AB4158"/>
    </row>
    <row r="4159" spans="1:28" hidden="1" x14ac:dyDescent="0.2">
      <c r="A4159" t="s">
        <v>4255</v>
      </c>
      <c r="B4159" s="5">
        <v>32.340000000000003</v>
      </c>
      <c r="C4159" s="2">
        <v>1640983359</v>
      </c>
      <c r="D4159" s="2">
        <v>2439000000</v>
      </c>
      <c r="E4159" t="s">
        <v>27</v>
      </c>
      <c r="F4159" s="2">
        <v>2439000000</v>
      </c>
      <c r="G4159" s="1">
        <f>D4159/$C$3</f>
        <v>24.524588489169716</v>
      </c>
      <c r="H4159" s="1">
        <f>F4159/$C$3</f>
        <v>24.524588489169716</v>
      </c>
      <c r="I4159" s="1">
        <f>$B$3/G4159</f>
        <v>0.27034092755227551</v>
      </c>
      <c r="J4159" s="1">
        <f>$B$3/H4159</f>
        <v>0.27034092755227551</v>
      </c>
      <c r="K4159" s="4">
        <v>89579000000</v>
      </c>
      <c r="L4159" s="4">
        <v>45574000000</v>
      </c>
      <c r="M4159" s="1">
        <f>(K4159-L4159)/C4159</f>
        <v>26.816237811708362</v>
      </c>
      <c r="N4159" s="1">
        <f>B4159/M4159</f>
        <v>1.20598572503261</v>
      </c>
      <c r="O4159" s="4">
        <v>44005000000</v>
      </c>
      <c r="P4159" s="1">
        <f>F4159/O4159*100</f>
        <v>5.5425519827292353</v>
      </c>
      <c r="Q4159" s="1">
        <f>D4159/O4159*100</f>
        <v>5.5425519827292353</v>
      </c>
      <c r="R4159" s="1">
        <f>B4159/S4159</f>
        <v>2.1758672337047975</v>
      </c>
      <c r="S4159" s="1">
        <f>($O4159+$O4159*($Q4159-$C$1)/$C$1)/$C4159</f>
        <v>14.863039205262288</v>
      </c>
      <c r="T4159" s="1">
        <f>($O4159+$O4159*($Q4159+T$2-$C$1)/$C$1)/$C4159</f>
        <v>20.226286767603959</v>
      </c>
      <c r="U4159" s="1">
        <f>($O4159+$O4159*($Q4159+U$2-$C$1)/$C$1)/$C4159</f>
        <v>17.544662986433124</v>
      </c>
      <c r="V4159" s="1">
        <f>($O4159+$O4159*($Q4159+V$2-$C$1)/$C$1)/$C4159</f>
        <v>14.863039205262288</v>
      </c>
      <c r="AA4159"/>
      <c r="AB4159"/>
    </row>
    <row r="4160" spans="1:28" hidden="1" x14ac:dyDescent="0.2">
      <c r="A4160" t="s">
        <v>4256</v>
      </c>
      <c r="B4160" s="5">
        <v>11.17</v>
      </c>
      <c r="C4160" s="2">
        <v>125324953</v>
      </c>
      <c r="D4160" s="2">
        <v>-28000000</v>
      </c>
      <c r="E4160" t="s">
        <v>27</v>
      </c>
      <c r="F4160" s="2">
        <v>-28000000</v>
      </c>
      <c r="G4160" s="1">
        <f>D4160/$C$3</f>
        <v>-0.2815450913065814</v>
      </c>
      <c r="H4160" s="1">
        <f>F4160/$C$3</f>
        <v>-0.2815450913065814</v>
      </c>
      <c r="I4160" s="1">
        <f>$B$3/G4160</f>
        <v>-23.548625796428571</v>
      </c>
      <c r="J4160" s="1">
        <f>$B$3/H4160</f>
        <v>-23.548625796428571</v>
      </c>
      <c r="K4160" s="3">
        <v>802000000</v>
      </c>
      <c r="L4160" s="3">
        <v>409000000</v>
      </c>
      <c r="M4160" s="1">
        <f>(K4160-L4160)/C4160</f>
        <v>3.1358479743455399</v>
      </c>
      <c r="N4160" s="1">
        <f>B4160/M4160</f>
        <v>3.5620349236895676</v>
      </c>
      <c r="O4160" s="3">
        <v>393000000</v>
      </c>
      <c r="P4160" s="1">
        <f>F4160/O4160*100</f>
        <v>-7.1246819338422389</v>
      </c>
      <c r="Q4160" s="1">
        <f>D4160/O4160*100</f>
        <v>-7.1246819338422389</v>
      </c>
      <c r="R4160" s="1">
        <f>B4160/S4160</f>
        <v>-4.9995704464642854</v>
      </c>
      <c r="S4160" s="1">
        <f>($O4160+$O4160*($Q4160-$C$1)/$C$1)/$C4160</f>
        <v>-2.234191941009545</v>
      </c>
      <c r="T4160" s="1">
        <f>($O4160+$O4160*($Q4160+T$2-$C$1)/$C$1)/$C4160</f>
        <v>-1.6070223461404369</v>
      </c>
      <c r="U4160" s="1">
        <f>($O4160+$O4160*($Q4160+U$2-$C$1)/$C$1)/$C4160</f>
        <v>-1.920607143574991</v>
      </c>
      <c r="V4160" s="1">
        <f>($O4160+$O4160*($Q4160+V$2-$C$1)/$C$1)/$C4160</f>
        <v>-2.234191941009545</v>
      </c>
      <c r="AA4160"/>
      <c r="AB4160"/>
    </row>
    <row r="4161" spans="1:29" hidden="1" x14ac:dyDescent="0.2">
      <c r="A4161" t="s">
        <v>4256</v>
      </c>
      <c r="B4161" s="5">
        <v>11.17</v>
      </c>
      <c r="C4161" s="2">
        <v>125324953</v>
      </c>
      <c r="D4161" s="2">
        <v>-28000000</v>
      </c>
      <c r="E4161" t="s">
        <v>27</v>
      </c>
      <c r="F4161" s="2">
        <v>-28000000</v>
      </c>
      <c r="G4161" s="1">
        <f>D4161/$C$3</f>
        <v>-0.2815450913065814</v>
      </c>
      <c r="H4161" s="1">
        <f>F4161/$C$3</f>
        <v>-0.2815450913065814</v>
      </c>
      <c r="I4161" s="1">
        <f>$B$3/G4161</f>
        <v>-23.548625796428571</v>
      </c>
      <c r="J4161" s="1">
        <f>$B$3/H4161</f>
        <v>-23.548625796428571</v>
      </c>
      <c r="K4161" s="2" t="s">
        <v>17</v>
      </c>
      <c r="L4161" s="2" t="s">
        <v>18</v>
      </c>
      <c r="M4161" s="1" t="e">
        <f>(K4161-L4161)/C4161</f>
        <v>#VALUE!</v>
      </c>
      <c r="N4161" s="1" t="e">
        <f>B4161/M4161</f>
        <v>#VALUE!</v>
      </c>
      <c r="O4161" s="2" t="s">
        <v>21</v>
      </c>
      <c r="P4161" s="1" t="e">
        <f>F4161/O4161*100</f>
        <v>#VALUE!</v>
      </c>
      <c r="Q4161" s="1" t="e">
        <f>D4161/O4161*100</f>
        <v>#VALUE!</v>
      </c>
      <c r="R4161" s="1" t="e">
        <f>B4161/S4161</f>
        <v>#VALUE!</v>
      </c>
      <c r="S4161" s="1" t="e">
        <f>($O4161+$O4161*($Q4161-$C$1)/$C$1)/$C4161</f>
        <v>#VALUE!</v>
      </c>
      <c r="T4161" s="1" t="e">
        <f>($O4161+$O4161*($Q4161+T$2-$C$1)/$C$1)/$C4161</f>
        <v>#VALUE!</v>
      </c>
      <c r="U4161" s="1" t="e">
        <f>($O4161+$O4161*($Q4161+U$2-$C$1)/$C$1)/$C4161</f>
        <v>#VALUE!</v>
      </c>
      <c r="V4161" s="1" t="e">
        <f>($O4161+$O4161*($Q4161+V$2-$C$1)/$C$1)/$C4161</f>
        <v>#VALUE!</v>
      </c>
      <c r="AA4161"/>
      <c r="AB4161"/>
    </row>
    <row r="4162" spans="1:29" hidden="1" x14ac:dyDescent="0.2">
      <c r="A4162" t="s">
        <v>4257</v>
      </c>
      <c r="B4162" s="5" t="s">
        <v>46</v>
      </c>
      <c r="C4162" s="2">
        <v>0</v>
      </c>
      <c r="D4162" s="2">
        <v>-10000000</v>
      </c>
      <c r="E4162" t="s">
        <v>3827</v>
      </c>
      <c r="F4162" s="2">
        <v>-10000000</v>
      </c>
      <c r="G4162" s="1">
        <f>D4162/$C$3</f>
        <v>-0.10055181832377906</v>
      </c>
      <c r="H4162" s="1">
        <f>F4162/$C$3</f>
        <v>-0.10055181832377906</v>
      </c>
      <c r="I4162" s="1">
        <f>$B$3/G4162</f>
        <v>-65.936152230000005</v>
      </c>
      <c r="J4162" s="1">
        <f>$B$3/H4162</f>
        <v>-65.936152230000005</v>
      </c>
      <c r="K4162" s="3">
        <v>26000000</v>
      </c>
      <c r="L4162" s="3">
        <v>12000000</v>
      </c>
      <c r="M4162" s="1" t="e">
        <f>(K4162-L4162)/C4162</f>
        <v>#DIV/0!</v>
      </c>
      <c r="N4162" s="1" t="e">
        <f>B4162/M4162</f>
        <v>#VALUE!</v>
      </c>
      <c r="O4162" s="3">
        <v>14000000</v>
      </c>
      <c r="P4162" s="1">
        <f>F4162/O4162*100</f>
        <v>-71.428571428571431</v>
      </c>
      <c r="Q4162" s="1">
        <f>D4162/O4162*100</f>
        <v>-71.428571428571431</v>
      </c>
      <c r="R4162" s="1" t="e">
        <f>B4162/S4162</f>
        <v>#VALUE!</v>
      </c>
      <c r="S4162" s="1" t="e">
        <f>($O4162+$O4162*($Q4162-$C$1)/$C$1)/$C4162</f>
        <v>#DIV/0!</v>
      </c>
      <c r="T4162" s="1" t="e">
        <f>($O4162+$O4162*($Q4162+T$2-$C$1)/$C$1)/$C4162</f>
        <v>#DIV/0!</v>
      </c>
      <c r="U4162" s="1" t="e">
        <f>($O4162+$O4162*($Q4162+U$2-$C$1)/$C$1)/$C4162</f>
        <v>#DIV/0!</v>
      </c>
      <c r="V4162" s="1" t="e">
        <f>($O4162+$O4162*($Q4162+V$2-$C$1)/$C$1)/$C4162</f>
        <v>#DIV/0!</v>
      </c>
      <c r="AA4162"/>
      <c r="AB4162"/>
    </row>
    <row r="4163" spans="1:29" hidden="1" x14ac:dyDescent="0.2">
      <c r="A4163" t="s">
        <v>4258</v>
      </c>
      <c r="B4163" s="5">
        <v>0.54</v>
      </c>
      <c r="C4163" s="2">
        <v>105070000</v>
      </c>
      <c r="D4163" s="2">
        <v>-27000000</v>
      </c>
      <c r="E4163" t="s">
        <v>27</v>
      </c>
      <c r="F4163" s="2">
        <v>-6000000</v>
      </c>
      <c r="G4163" s="1">
        <f>D4163/$C$3</f>
        <v>-0.27148990947420348</v>
      </c>
      <c r="H4163" s="1">
        <f>F4163/$C$3</f>
        <v>-6.0331090994267443E-2</v>
      </c>
      <c r="I4163" s="1">
        <f>$B$3/G4163</f>
        <v>-24.420797122222222</v>
      </c>
      <c r="J4163" s="1">
        <f>$B$3/H4163</f>
        <v>-109.89358704999999</v>
      </c>
      <c r="K4163" s="3">
        <v>42000000</v>
      </c>
      <c r="L4163" s="3">
        <v>9000000</v>
      </c>
      <c r="M4163" s="1">
        <f>(K4163-L4163)/C4163</f>
        <v>0.31407633006567048</v>
      </c>
      <c r="N4163" s="1">
        <f>B4163/M4163</f>
        <v>1.719327272727273</v>
      </c>
      <c r="O4163" s="3">
        <v>32000000</v>
      </c>
      <c r="P4163" s="1">
        <f>F4163/O4163*100</f>
        <v>-18.75</v>
      </c>
      <c r="Q4163" s="1">
        <f>D4163/O4163*100</f>
        <v>-84.375</v>
      </c>
      <c r="R4163" s="1">
        <f>B4163/S4163</f>
        <v>-0.21014000000000002</v>
      </c>
      <c r="S4163" s="1">
        <f>($O4163+$O4163*($Q4163-$C$1)/$C$1)/$C4163</f>
        <v>-2.5697154278100314</v>
      </c>
      <c r="T4163" s="1">
        <f>($O4163+$O4163*($Q4163+T$2-$C$1)/$C$1)/$C4163</f>
        <v>-2.5088036547063863</v>
      </c>
      <c r="U4163" s="1">
        <f>($O4163+$O4163*($Q4163+U$2-$C$1)/$C$1)/$C4163</f>
        <v>-2.5392595412582089</v>
      </c>
      <c r="V4163" s="1">
        <f>($O4163+$O4163*($Q4163+V$2-$C$1)/$C$1)/$C4163</f>
        <v>-2.5697154278100314</v>
      </c>
      <c r="AA4163"/>
      <c r="AB4163"/>
    </row>
    <row r="4164" spans="1:29" hidden="1" x14ac:dyDescent="0.2">
      <c r="A4164" t="s">
        <v>4387</v>
      </c>
      <c r="B4164" s="5">
        <v>6.71</v>
      </c>
      <c r="C4164" s="2">
        <v>5192131686</v>
      </c>
      <c r="D4164" s="2">
        <v>3829000000</v>
      </c>
      <c r="E4164" t="s">
        <v>27</v>
      </c>
      <c r="F4164" s="2">
        <v>3829000000</v>
      </c>
      <c r="G4164" s="1">
        <f>D4164/$C$3</f>
        <v>38.501291236175007</v>
      </c>
      <c r="H4164" s="1">
        <f>F4164/$C$3</f>
        <v>38.501291236175007</v>
      </c>
      <c r="I4164" s="1">
        <f>$B$3/G4164</f>
        <v>0.17220201679289632</v>
      </c>
      <c r="J4164" s="1">
        <f>$B$3/H4164</f>
        <v>0.17220201679289632</v>
      </c>
      <c r="K4164" s="2">
        <v>114047000000</v>
      </c>
      <c r="L4164" s="2">
        <v>113210000000</v>
      </c>
      <c r="M4164" s="1">
        <f>(K4164-L4164)/C4164</f>
        <v>0.16120546446402284</v>
      </c>
      <c r="N4164" s="1">
        <f>B4164/M4164</f>
        <v>41.623899179283157</v>
      </c>
      <c r="O4164" s="2">
        <v>17947000000</v>
      </c>
      <c r="P4164" s="1">
        <f>F4164/O4164*100</f>
        <v>21.335042068312251</v>
      </c>
      <c r="Q4164" s="1">
        <f>D4164/O4164*100</f>
        <v>21.335042068312251</v>
      </c>
      <c r="R4164" s="1">
        <f>B4164/S4164</f>
        <v>0.90987734690676414</v>
      </c>
      <c r="S4164" s="1">
        <f>($O4164+$O4164*($Q4164-$C$1)/$C$1)/$C4164</f>
        <v>7.3746203516456807</v>
      </c>
      <c r="T4164" s="1">
        <f>($O4164+$O4164*($Q4164+T$2-$C$1)/$C$1)/$C4164</f>
        <v>8.0659356373651114</v>
      </c>
      <c r="U4164" s="1">
        <f>($O4164+$O4164*($Q4164+U$2-$C$1)/$C$1)/$C4164</f>
        <v>7.7202779945053956</v>
      </c>
      <c r="V4164" s="1">
        <f>($O4164+$O4164*($Q4164+V$2-$C$1)/$C$1)/$C4164</f>
        <v>7.3746203516456807</v>
      </c>
      <c r="AA4164"/>
      <c r="AB4164"/>
    </row>
    <row r="4165" spans="1:29" hidden="1" x14ac:dyDescent="0.2">
      <c r="A4165" t="s">
        <v>4260</v>
      </c>
      <c r="B4165" s="5">
        <v>25.75</v>
      </c>
      <c r="C4165" s="2">
        <v>12509810</v>
      </c>
      <c r="D4165" s="2">
        <v>28000000</v>
      </c>
      <c r="E4165" t="s">
        <v>27</v>
      </c>
      <c r="F4165" s="2">
        <v>8000000</v>
      </c>
      <c r="G4165" s="1">
        <f>D4165/$C$3</f>
        <v>0.2815450913065814</v>
      </c>
      <c r="H4165" s="1">
        <f>F4165/$C$3</f>
        <v>8.0441454659023248E-2</v>
      </c>
      <c r="I4165" s="1">
        <f>$B$3/G4165</f>
        <v>23.548625796428571</v>
      </c>
      <c r="J4165" s="1">
        <f>$B$3/H4165</f>
        <v>82.420190287500006</v>
      </c>
      <c r="K4165" s="4">
        <v>2324000000</v>
      </c>
      <c r="L4165" s="4">
        <v>2081000000</v>
      </c>
      <c r="M4165" s="1">
        <f>(K4165-L4165)/C4165</f>
        <v>19.424755451921332</v>
      </c>
      <c r="N4165" s="1">
        <f>B4165/M4165</f>
        <v>1.3256280144032921</v>
      </c>
      <c r="O4165" s="3">
        <v>242000000</v>
      </c>
      <c r="P4165" s="1">
        <f>F4165/O4165*100</f>
        <v>3.3057851239669422</v>
      </c>
      <c r="Q4165" s="1">
        <f>D4165/O4165*100</f>
        <v>11.570247933884298</v>
      </c>
      <c r="R4165" s="1">
        <f>B4165/S4165</f>
        <v>1.1504557410714287</v>
      </c>
      <c r="S4165" s="1">
        <f>($O4165+$O4165*($Q4165-$C$1)/$C$1)/$C4165</f>
        <v>22.382434265588365</v>
      </c>
      <c r="T4165" s="1">
        <f>($O4165+$O4165*($Q4165+T$2-$C$1)/$C$1)/$C4165</f>
        <v>26.251397902925785</v>
      </c>
      <c r="U4165" s="1">
        <f>($O4165+$O4165*($Q4165+U$2-$C$1)/$C$1)/$C4165</f>
        <v>24.316916084257073</v>
      </c>
      <c r="V4165" s="1">
        <f>($O4165+$O4165*($Q4165+V$2-$C$1)/$C$1)/$C4165</f>
        <v>22.382434265588365</v>
      </c>
      <c r="AA4165"/>
      <c r="AB4165"/>
    </row>
    <row r="4166" spans="1:29" hidden="1" x14ac:dyDescent="0.2">
      <c r="A4166" t="s">
        <v>4261</v>
      </c>
      <c r="B4166" s="5">
        <v>11.67</v>
      </c>
      <c r="C4166" s="2">
        <v>103970000</v>
      </c>
      <c r="D4166" s="2">
        <v>91000000</v>
      </c>
      <c r="E4166" t="s">
        <v>27</v>
      </c>
      <c r="F4166" s="2">
        <v>12000000</v>
      </c>
      <c r="G4166" s="1">
        <f>D4166/$C$3</f>
        <v>0.91502154674638947</v>
      </c>
      <c r="H4166" s="1">
        <f>F4166/$C$3</f>
        <v>0.12066218198853489</v>
      </c>
      <c r="I4166" s="1">
        <f>$B$3/G4166</f>
        <v>7.2457310142857141</v>
      </c>
      <c r="J4166" s="1">
        <f>$B$3/H4166</f>
        <v>54.946793524999997</v>
      </c>
      <c r="K4166" s="4">
        <v>2149000000</v>
      </c>
      <c r="L4166" s="3">
        <v>952000000</v>
      </c>
      <c r="M4166" s="1">
        <f>(K4166-L4166)/C4166</f>
        <v>11.512936423968453</v>
      </c>
      <c r="N4166" s="1">
        <f>B4166/M4166</f>
        <v>1.0136423558897243</v>
      </c>
      <c r="O4166" s="4">
        <v>1195000000</v>
      </c>
      <c r="P4166" s="1">
        <f>F4166/O4166*100</f>
        <v>1.00418410041841</v>
      </c>
      <c r="Q4166" s="1">
        <f>D4166/O4166*100</f>
        <v>7.6150627615062767</v>
      </c>
      <c r="R4166" s="1">
        <f>B4166/S4166</f>
        <v>1.3333295604395605</v>
      </c>
      <c r="S4166" s="1">
        <f>($O4166+$O4166*($Q4166-$C$1)/$C$1)/$C4166</f>
        <v>8.7525247667596418</v>
      </c>
      <c r="T4166" s="1">
        <f>($O4166+$O4166*($Q4166+T$2-$C$1)/$C$1)/$C4166</f>
        <v>11.051264787919592</v>
      </c>
      <c r="U4166" s="1">
        <f>($O4166+$O4166*($Q4166+U$2-$C$1)/$C$1)/$C4166</f>
        <v>9.9018947773396171</v>
      </c>
      <c r="V4166" s="1">
        <f>($O4166+$O4166*($Q4166+V$2-$C$1)/$C$1)/$C4166</f>
        <v>8.7525247667596418</v>
      </c>
      <c r="AA4166"/>
      <c r="AB4166"/>
    </row>
    <row r="4167" spans="1:29" hidden="1" x14ac:dyDescent="0.2">
      <c r="A4167" t="s">
        <v>4262</v>
      </c>
      <c r="B4167" s="5">
        <v>0.28999999999999998</v>
      </c>
      <c r="C4167" s="2">
        <v>18937860</v>
      </c>
      <c r="D4167" s="2">
        <v>-4000000</v>
      </c>
      <c r="E4167" t="s">
        <v>143</v>
      </c>
      <c r="F4167" s="2">
        <v>-2000000</v>
      </c>
      <c r="G4167" s="1">
        <f>D4167/$C$3</f>
        <v>-4.0220727329511624E-2</v>
      </c>
      <c r="H4167" s="1">
        <f>F4167/$C$3</f>
        <v>-2.0110363664755812E-2</v>
      </c>
      <c r="I4167" s="1">
        <f>$B$3/G4167</f>
        <v>-164.84038057500001</v>
      </c>
      <c r="J4167" s="1">
        <f>$B$3/H4167</f>
        <v>-329.68076115000002</v>
      </c>
      <c r="K4167" s="3">
        <v>91000000</v>
      </c>
      <c r="L4167" s="3">
        <v>85000000</v>
      </c>
      <c r="M4167" s="1">
        <f>(K4167-L4167)/C4167</f>
        <v>0.3168256603438826</v>
      </c>
      <c r="N4167" s="1">
        <f>B4167/M4167</f>
        <v>0.91532989999999981</v>
      </c>
      <c r="O4167" s="3">
        <v>6000000</v>
      </c>
      <c r="P4167" s="1">
        <f>F4167/O4167*100</f>
        <v>-33.333333333333329</v>
      </c>
      <c r="Q4167" s="1">
        <f>D4167/O4167*100</f>
        <v>-66.666666666666657</v>
      </c>
      <c r="R4167" s="1">
        <f>B4167/S4167</f>
        <v>-0.13729948500000003</v>
      </c>
      <c r="S4167" s="1">
        <f>($O4167+$O4167*($Q4167-$C$1)/$C$1)/$C4167</f>
        <v>-2.1121710689592166</v>
      </c>
      <c r="T4167" s="1">
        <f>($O4167+$O4167*($Q4167+T$2-$C$1)/$C$1)/$C4167</f>
        <v>-2.0488059368904401</v>
      </c>
      <c r="U4167" s="1">
        <f>($O4167+$O4167*($Q4167+U$2-$C$1)/$C$1)/$C4167</f>
        <v>-2.0804885029248283</v>
      </c>
      <c r="V4167" s="1">
        <f>($O4167+$O4167*($Q4167+V$2-$C$1)/$C$1)/$C4167</f>
        <v>-2.1121710689592166</v>
      </c>
      <c r="AA4167"/>
      <c r="AB4167"/>
    </row>
    <row r="4168" spans="1:29" hidden="1" x14ac:dyDescent="0.2">
      <c r="A4168" t="s">
        <v>4263</v>
      </c>
      <c r="B4168" s="5">
        <v>22.76</v>
      </c>
      <c r="C4168" s="2">
        <v>115505122</v>
      </c>
      <c r="D4168" s="2">
        <v>2000000</v>
      </c>
      <c r="E4168" t="s">
        <v>143</v>
      </c>
      <c r="F4168" s="2">
        <v>2000000</v>
      </c>
      <c r="G4168" s="1">
        <f>D4168/$C$3</f>
        <v>2.0110363664755812E-2</v>
      </c>
      <c r="H4168" s="1">
        <f>F4168/$C$3</f>
        <v>2.0110363664755812E-2</v>
      </c>
      <c r="I4168" s="1">
        <f>$B$3/G4168</f>
        <v>329.68076115000002</v>
      </c>
      <c r="J4168" s="1">
        <f>$B$3/H4168</f>
        <v>329.68076115000002</v>
      </c>
      <c r="K4168" s="4">
        <v>4042000000</v>
      </c>
      <c r="L4168" s="4">
        <v>2655000000</v>
      </c>
      <c r="M4168" s="1">
        <f>(K4168-L4168)/C4168</f>
        <v>12.008125492478161</v>
      </c>
      <c r="N4168" s="1">
        <f>B4168/M4168</f>
        <v>1.8953832564671953</v>
      </c>
      <c r="O4168" s="4">
        <v>1371000000</v>
      </c>
      <c r="P4168" s="1">
        <f>F4168/O4168*100</f>
        <v>0.14587892049598833</v>
      </c>
      <c r="Q4168" s="1">
        <f>D4168/O4168*100</f>
        <v>0.14587892049598833</v>
      </c>
      <c r="R4168" s="1">
        <f>B4168/S4168</f>
        <v>131.44482883600003</v>
      </c>
      <c r="S4168" s="1">
        <f>($O4168+$O4168*($Q4168-$C$1)/$C$1)/$C4168</f>
        <v>0.17315249448418399</v>
      </c>
      <c r="T4168" s="1">
        <f>($O4168+$O4168*($Q4168+T$2-$C$1)/$C$1)/$C4168</f>
        <v>2.5470731938623468</v>
      </c>
      <c r="U4168" s="1">
        <f>($O4168+$O4168*($Q4168+U$2-$C$1)/$C$1)/$C4168</f>
        <v>1.3601128441732653</v>
      </c>
      <c r="V4168" s="1">
        <f>($O4168+$O4168*($Q4168+V$2-$C$1)/$C$1)/$C4168</f>
        <v>0.17315249448418399</v>
      </c>
      <c r="AA4168"/>
      <c r="AB4168"/>
    </row>
    <row r="4169" spans="1:29" hidden="1" x14ac:dyDescent="0.2">
      <c r="A4169" t="s">
        <v>4264</v>
      </c>
      <c r="B4169" s="5">
        <v>1.57</v>
      </c>
      <c r="C4169" s="2">
        <v>73563624</v>
      </c>
      <c r="D4169" s="2">
        <v>10000000</v>
      </c>
      <c r="E4169" t="s">
        <v>275</v>
      </c>
      <c r="F4169" s="2">
        <v>10000000</v>
      </c>
      <c r="G4169" s="1">
        <f>D4169/$C$3</f>
        <v>0.10055181832377906</v>
      </c>
      <c r="H4169" s="1">
        <f>F4169/$C$3</f>
        <v>0.10055181832377906</v>
      </c>
      <c r="I4169" s="1">
        <f>$B$3/G4169</f>
        <v>65.936152230000005</v>
      </c>
      <c r="J4169" s="1">
        <f>$B$3/H4169</f>
        <v>65.936152230000005</v>
      </c>
      <c r="K4169" s="3">
        <v>60000000</v>
      </c>
      <c r="L4169" s="3">
        <v>17000000</v>
      </c>
      <c r="M4169" s="1">
        <f>(K4169-L4169)/C4169</f>
        <v>0.58452802705859086</v>
      </c>
      <c r="N4169" s="1">
        <f>B4169/M4169</f>
        <v>2.685927666976744</v>
      </c>
      <c r="O4169" s="3">
        <v>43000000</v>
      </c>
      <c r="P4169" s="1">
        <f>F4169/O4169*100</f>
        <v>23.255813953488371</v>
      </c>
      <c r="Q4169" s="1">
        <f>D4169/O4169*100</f>
        <v>23.255813953488371</v>
      </c>
      <c r="R4169" s="1">
        <f>B4169/S4169</f>
        <v>1.1549488967999999</v>
      </c>
      <c r="S4169" s="1">
        <f>($O4169+$O4169*($Q4169-$C$1)/$C$1)/$C4169</f>
        <v>1.3593675047874205</v>
      </c>
      <c r="T4169" s="1">
        <f>($O4169+$O4169*($Q4169+T$2-$C$1)/$C$1)/$C4169</f>
        <v>1.4762731101991386</v>
      </c>
      <c r="U4169" s="1">
        <f>($O4169+$O4169*($Q4169+U$2-$C$1)/$C$1)/$C4169</f>
        <v>1.4178203074932796</v>
      </c>
      <c r="V4169" s="1">
        <f>($O4169+$O4169*($Q4169+V$2-$C$1)/$C$1)/$C4169</f>
        <v>1.3593675047874205</v>
      </c>
      <c r="AA4169"/>
      <c r="AB4169"/>
    </row>
    <row r="4170" spans="1:29" s="9" customFormat="1" hidden="1" x14ac:dyDescent="0.2">
      <c r="A4170" s="9" t="s">
        <v>4648</v>
      </c>
      <c r="B4170" s="10">
        <v>57.5</v>
      </c>
      <c r="C4170" s="11">
        <v>1714727700</v>
      </c>
      <c r="D4170" s="11">
        <v>10792000000</v>
      </c>
      <c r="E4170" s="9" t="s">
        <v>27</v>
      </c>
      <c r="F4170" s="11">
        <v>10792000000</v>
      </c>
      <c r="G4170" s="12">
        <f>D4170/$C$3</f>
        <v>108.51552233502237</v>
      </c>
      <c r="H4170" s="12">
        <f>F4170/$C$3</f>
        <v>108.51552233502237</v>
      </c>
      <c r="I4170" s="12">
        <f>$B$3/G4170</f>
        <v>6.1097250027798367E-2</v>
      </c>
      <c r="J4170" s="12">
        <f>$B$3/H4170</f>
        <v>6.1097250027798367E-2</v>
      </c>
      <c r="K4170" s="11">
        <v>59456000000</v>
      </c>
      <c r="L4170" s="11">
        <v>47164000000</v>
      </c>
      <c r="M4170" s="12">
        <f>(K4170-L4170)/C4170</f>
        <v>7.1684851186576157</v>
      </c>
      <c r="N4170" s="12">
        <f>B4170/M4170</f>
        <v>8.0212205296127568</v>
      </c>
      <c r="O4170" s="11">
        <v>11572000000</v>
      </c>
      <c r="P4170" s="12">
        <f>F4170/O4170*100</f>
        <v>93.259592118907705</v>
      </c>
      <c r="Q4170" s="12">
        <f>D4170/O4170*100</f>
        <v>93.259592118907705</v>
      </c>
      <c r="R4170" s="12">
        <f>B4170/S4170</f>
        <v>0.91361047766864345</v>
      </c>
      <c r="S4170" s="12">
        <f>($O4170+$O4170*($Q4170-$C$1)/$C$1)/$C4170</f>
        <v>62.937106573830938</v>
      </c>
      <c r="T4170" s="12">
        <f>($O4170+$O4170*($Q4170+T$2-$C$1)/$C$1)/$C4170</f>
        <v>64.286825249280099</v>
      </c>
      <c r="U4170" s="12">
        <f>($O4170+$O4170*($Q4170+U$2-$C$1)/$C$1)/$C4170</f>
        <v>63.611965911555522</v>
      </c>
      <c r="V4170" s="12">
        <f>($O4170+$O4170*($Q4170+V$2-$C$1)/$C$1)/$C4170</f>
        <v>62.937106573830938</v>
      </c>
      <c r="W4170" s="12"/>
      <c r="X4170" s="12"/>
      <c r="Y4170" s="12"/>
      <c r="Z4170" s="12"/>
      <c r="AC4170" s="9" t="s">
        <v>5056</v>
      </c>
    </row>
    <row r="4171" spans="1:29" hidden="1" x14ac:dyDescent="0.2">
      <c r="A4171" t="s">
        <v>4266</v>
      </c>
      <c r="B4171" s="5">
        <v>12.8</v>
      </c>
      <c r="C4171" s="2">
        <v>0</v>
      </c>
      <c r="D4171" s="2" t="s">
        <v>41</v>
      </c>
      <c r="E4171" t="s">
        <v>42</v>
      </c>
      <c r="F4171" s="2" t="s">
        <v>41</v>
      </c>
      <c r="G4171" s="1" t="e">
        <f>D4171/$C$3</f>
        <v>#VALUE!</v>
      </c>
      <c r="H4171" s="1" t="e">
        <f>F4171/$C$3</f>
        <v>#VALUE!</v>
      </c>
      <c r="I4171" s="1" t="e">
        <f>$B$3/G4171</f>
        <v>#VALUE!</v>
      </c>
      <c r="J4171" s="1" t="e">
        <f>$B$3/H4171</f>
        <v>#VALUE!</v>
      </c>
      <c r="K4171" s="2" t="s">
        <v>41</v>
      </c>
      <c r="L4171" s="2" t="s">
        <v>41</v>
      </c>
      <c r="M4171" s="1" t="e">
        <f>(K4171-L4171)/C4171</f>
        <v>#VALUE!</v>
      </c>
      <c r="N4171" s="1" t="e">
        <f>B4171/M4171</f>
        <v>#VALUE!</v>
      </c>
      <c r="O4171" s="2" t="s">
        <v>41</v>
      </c>
      <c r="P4171" s="1" t="e">
        <f>F4171/O4171*100</f>
        <v>#VALUE!</v>
      </c>
      <c r="Q4171" s="1" t="e">
        <f>D4171/O4171*100</f>
        <v>#VALUE!</v>
      </c>
      <c r="R4171" s="1" t="e">
        <f>B4171/S4171</f>
        <v>#VALUE!</v>
      </c>
      <c r="S4171" s="1" t="e">
        <f>($O4171+$O4171*($Q4171-$C$1)/$C$1)/$C4171</f>
        <v>#VALUE!</v>
      </c>
      <c r="T4171" s="1" t="e">
        <f>($O4171+$O4171*($Q4171+T$2-$C$1)/$C$1)/$C4171</f>
        <v>#VALUE!</v>
      </c>
      <c r="U4171" s="1" t="e">
        <f>($O4171+$O4171*($Q4171+U$2-$C$1)/$C$1)/$C4171</f>
        <v>#VALUE!</v>
      </c>
      <c r="V4171" s="1" t="e">
        <f>($O4171+$O4171*($Q4171+V$2-$C$1)/$C$1)/$C4171</f>
        <v>#VALUE!</v>
      </c>
      <c r="AA4171"/>
      <c r="AB4171"/>
    </row>
    <row r="4172" spans="1:29" hidden="1" x14ac:dyDescent="0.2">
      <c r="A4172" t="s">
        <v>4267</v>
      </c>
      <c r="B4172" s="5">
        <v>0.4</v>
      </c>
      <c r="C4172" s="2">
        <v>19871823</v>
      </c>
      <c r="D4172" s="2">
        <v>-67000000</v>
      </c>
      <c r="E4172" t="s">
        <v>27</v>
      </c>
      <c r="F4172" s="2">
        <v>-3000000</v>
      </c>
      <c r="G4172" s="1">
        <f>D4172/$C$3</f>
        <v>-0.67369718276931978</v>
      </c>
      <c r="H4172" s="1">
        <f>F4172/$C$3</f>
        <v>-3.0165545497133722E-2</v>
      </c>
      <c r="I4172" s="1">
        <f>$B$3/G4172</f>
        <v>-9.841216750746268</v>
      </c>
      <c r="J4172" s="1">
        <f>$B$3/H4172</f>
        <v>-219.78717409999999</v>
      </c>
      <c r="K4172" s="3">
        <v>4000000</v>
      </c>
      <c r="L4172" s="3">
        <v>2000000</v>
      </c>
      <c r="M4172" s="1">
        <f>(K4172-L4172)/C4172</f>
        <v>0.10064501882892174</v>
      </c>
      <c r="N4172" s="1">
        <f>B4172/M4172</f>
        <v>3.9743645999999999</v>
      </c>
      <c r="O4172" s="3">
        <v>0.91</v>
      </c>
      <c r="P4172" s="1">
        <f>F4172/O4172*100</f>
        <v>-329670329.67032969</v>
      </c>
      <c r="Q4172" s="1">
        <f>D4172/O4172*100</f>
        <v>-7362637362.6373615</v>
      </c>
      <c r="R4172" s="1">
        <f>B4172/S4172</f>
        <v>-1.1863774925373135E-2</v>
      </c>
      <c r="S4172" s="1">
        <f>($O4172+$O4172*($Q4172-$C$1)/$C$1)/$C4172</f>
        <v>-33.716081307688782</v>
      </c>
      <c r="T4172" s="1">
        <f>($O4172+$O4172*($Q4172+T$2-$C$1)/$C$1)/$C4172</f>
        <v>-33.716081298530085</v>
      </c>
      <c r="U4172" s="1">
        <f>($O4172+$O4172*($Q4172+U$2-$C$1)/$C$1)/$C4172</f>
        <v>-33.716081303109434</v>
      </c>
      <c r="V4172" s="1">
        <f>($O4172+$O4172*($Q4172+V$2-$C$1)/$C$1)/$C4172</f>
        <v>-33.716081307688782</v>
      </c>
      <c r="AA4172"/>
      <c r="AB4172"/>
    </row>
    <row r="4173" spans="1:29" hidden="1" x14ac:dyDescent="0.2">
      <c r="A4173" t="s">
        <v>4268</v>
      </c>
      <c r="B4173" s="5">
        <v>1.19</v>
      </c>
      <c r="C4173" s="2">
        <v>6987000</v>
      </c>
      <c r="D4173" s="2">
        <v>-2000000</v>
      </c>
      <c r="E4173" t="s">
        <v>30</v>
      </c>
      <c r="F4173" s="2">
        <v>-0.26</v>
      </c>
      <c r="G4173" s="1">
        <f>D4173/$C$3</f>
        <v>-2.0110363664755812E-2</v>
      </c>
      <c r="H4173" s="1">
        <f>F4173/$C$3</f>
        <v>-2.6143472764182559E-9</v>
      </c>
      <c r="I4173" s="1">
        <f>$B$3/G4173</f>
        <v>-329.68076115000002</v>
      </c>
      <c r="J4173" s="1">
        <f>$B$3/H4173</f>
        <v>-2536005855</v>
      </c>
      <c r="K4173" s="3">
        <v>26000000</v>
      </c>
      <c r="L4173" s="3">
        <v>11000000</v>
      </c>
      <c r="M4173" s="1">
        <f>(K4173-L4173)/C4173</f>
        <v>2.1468441391155002</v>
      </c>
      <c r="N4173" s="1">
        <f>B4173/M4173</f>
        <v>0.55430199999999996</v>
      </c>
      <c r="O4173" s="3">
        <v>15000000</v>
      </c>
      <c r="P4173" s="1">
        <f>F4173/O4173*100</f>
        <v>-1.7333333333333334E-6</v>
      </c>
      <c r="Q4173" s="1">
        <f>D4173/O4173*100</f>
        <v>-13.333333333333334</v>
      </c>
      <c r="R4173" s="1">
        <f>B4173/S4173</f>
        <v>-0.41572649999999983</v>
      </c>
      <c r="S4173" s="1">
        <f>($O4173+$O4173*($Q4173-$C$1)/$C$1)/$C4173</f>
        <v>-2.8624588521540013</v>
      </c>
      <c r="T4173" s="1">
        <f>($O4173+$O4173*($Q4173+T$2-$C$1)/$C$1)/$C4173</f>
        <v>-2.4330900243309013</v>
      </c>
      <c r="U4173" s="1">
        <f>($O4173+$O4173*($Q4173+U$2-$C$1)/$C$1)/$C4173</f>
        <v>-2.6477744382424513</v>
      </c>
      <c r="V4173" s="1">
        <f>($O4173+$O4173*($Q4173+V$2-$C$1)/$C$1)/$C4173</f>
        <v>-2.8624588521540013</v>
      </c>
      <c r="AA4173"/>
      <c r="AB4173"/>
    </row>
    <row r="4174" spans="1:29" hidden="1" x14ac:dyDescent="0.2">
      <c r="A4174" t="s">
        <v>4269</v>
      </c>
      <c r="B4174" s="5">
        <v>2.75</v>
      </c>
      <c r="C4174" s="2">
        <v>6294870</v>
      </c>
      <c r="D4174" s="2">
        <v>-134000000</v>
      </c>
      <c r="E4174" t="s">
        <v>27</v>
      </c>
      <c r="F4174" s="2">
        <v>-134000000</v>
      </c>
      <c r="G4174" s="1">
        <f>D4174/$C$3</f>
        <v>-1.3473943655386396</v>
      </c>
      <c r="H4174" s="1">
        <f>F4174/$C$3</f>
        <v>-1.3473943655386396</v>
      </c>
      <c r="I4174" s="1">
        <f>$B$3/G4174</f>
        <v>-4.920608375373134</v>
      </c>
      <c r="J4174" s="1">
        <f>$B$3/H4174</f>
        <v>-4.920608375373134</v>
      </c>
      <c r="K4174" s="4">
        <v>3739000000</v>
      </c>
      <c r="L4174" s="4">
        <v>4078000000</v>
      </c>
      <c r="M4174" s="1">
        <f>(K4174-L4174)/C4174</f>
        <v>-53.853375844139755</v>
      </c>
      <c r="N4174" s="1">
        <f>B4174/M4174</f>
        <v>-5.1064579646017697E-2</v>
      </c>
      <c r="O4174" s="3">
        <v>-339000000</v>
      </c>
      <c r="P4174" s="1">
        <f>F4174/O4174*100</f>
        <v>39.528023598820063</v>
      </c>
      <c r="Q4174" s="1">
        <f>D4174/O4174*100</f>
        <v>39.528023598820063</v>
      </c>
      <c r="R4174" s="1">
        <f>B4174/S4174</f>
        <v>-1.2918576492537311E-2</v>
      </c>
      <c r="S4174" s="1">
        <f>($O4174+$O4174*($Q4174-$C$1)/$C$1)/$C4174</f>
        <v>-212.87175112432826</v>
      </c>
      <c r="T4174" s="1">
        <f>($O4174+$O4174*($Q4174+T$2-$C$1)/$C$1)/$C4174</f>
        <v>-223.64242629315621</v>
      </c>
      <c r="U4174" s="1">
        <f>($O4174+$O4174*($Q4174+U$2-$C$1)/$C$1)/$C4174</f>
        <v>-218.25708870874223</v>
      </c>
      <c r="V4174" s="1">
        <f>($O4174+$O4174*($Q4174+V$2-$C$1)/$C$1)/$C4174</f>
        <v>-212.87175112432826</v>
      </c>
      <c r="AA4174"/>
      <c r="AB4174"/>
    </row>
    <row r="4175" spans="1:29" hidden="1" x14ac:dyDescent="0.2">
      <c r="A4175" t="s">
        <v>4270</v>
      </c>
      <c r="B4175" s="5">
        <v>13.15</v>
      </c>
      <c r="C4175" s="2">
        <v>60890129</v>
      </c>
      <c r="D4175" s="2">
        <v>-74000000</v>
      </c>
      <c r="E4175" t="s">
        <v>27</v>
      </c>
      <c r="F4175" s="2">
        <v>-38000000</v>
      </c>
      <c r="G4175" s="1">
        <f>D4175/$C$3</f>
        <v>-0.74408345559596512</v>
      </c>
      <c r="H4175" s="1">
        <f>F4175/$C$3</f>
        <v>-0.38209690963036047</v>
      </c>
      <c r="I4175" s="1">
        <f>$B$3/G4175</f>
        <v>-8.9102908418918911</v>
      </c>
      <c r="J4175" s="1">
        <f>$B$3/H4175</f>
        <v>-17.351619007894737</v>
      </c>
      <c r="K4175" s="4">
        <v>2150000000</v>
      </c>
      <c r="L4175" s="4">
        <v>1367000000</v>
      </c>
      <c r="M4175" s="1">
        <f>(K4175-L4175)/C4175</f>
        <v>12.859227149937555</v>
      </c>
      <c r="N4175" s="1">
        <f>B4175/M4175</f>
        <v>1.0226120004469987</v>
      </c>
      <c r="O4175" s="3">
        <v>627000000</v>
      </c>
      <c r="P4175" s="1">
        <f>F4175/O4175*100</f>
        <v>-6.0606060606060606</v>
      </c>
      <c r="Q4175" s="1">
        <f>D4175/O4175*100</f>
        <v>-11.802232854864434</v>
      </c>
      <c r="R4175" s="1">
        <f>B4175/S4175</f>
        <v>-1.0820340491216216</v>
      </c>
      <c r="S4175" s="1">
        <f>($O4175+$O4175*($Q4175-$C$1)/$C$1)/$C4175</f>
        <v>-12.153037153197689</v>
      </c>
      <c r="T4175" s="1">
        <f>($O4175+$O4175*($Q4175+T$2-$C$1)/$C$1)/$C4175</f>
        <v>-10.09359004642608</v>
      </c>
      <c r="U4175" s="1">
        <f>($O4175+$O4175*($Q4175+U$2-$C$1)/$C$1)/$C4175</f>
        <v>-11.123313599811883</v>
      </c>
      <c r="V4175" s="1">
        <f>($O4175+$O4175*($Q4175+V$2-$C$1)/$C$1)/$C4175</f>
        <v>-12.153037153197689</v>
      </c>
      <c r="AA4175"/>
      <c r="AB4175"/>
    </row>
    <row r="4176" spans="1:29" hidden="1" x14ac:dyDescent="0.2">
      <c r="A4176" t="s">
        <v>4271</v>
      </c>
      <c r="B4176" s="5">
        <v>31.54</v>
      </c>
      <c r="C4176" s="2">
        <v>83649898</v>
      </c>
      <c r="D4176" s="2">
        <v>-207000000</v>
      </c>
      <c r="E4176" t="s">
        <v>27</v>
      </c>
      <c r="F4176" s="2">
        <v>66000000</v>
      </c>
      <c r="G4176" s="1">
        <f>D4176/$C$3</f>
        <v>-2.0814226393022266</v>
      </c>
      <c r="H4176" s="1">
        <f>F4176/$C$3</f>
        <v>0.66364200093694181</v>
      </c>
      <c r="I4176" s="1">
        <f>$B$3/G4176</f>
        <v>-3.1853213637681161</v>
      </c>
      <c r="J4176" s="1">
        <f>$B$3/H4176</f>
        <v>9.9903260954545452</v>
      </c>
      <c r="K4176" s="4">
        <v>5497000000</v>
      </c>
      <c r="L4176" s="4">
        <v>4735000000</v>
      </c>
      <c r="M4176" s="1">
        <f>(K4176-L4176)/C4176</f>
        <v>9.1093954472006651</v>
      </c>
      <c r="N4176" s="1">
        <f>B4176/M4176</f>
        <v>3.4623592951706037</v>
      </c>
      <c r="O4176" s="3">
        <v>762000000</v>
      </c>
      <c r="P4176" s="1">
        <f>F4176/O4176*100</f>
        <v>8.6614173228346463</v>
      </c>
      <c r="Q4176" s="1">
        <f>D4176/O4176*100</f>
        <v>-27.165354330708663</v>
      </c>
      <c r="R4176" s="1">
        <f>B4176/S4176</f>
        <v>-1.2745496535845409</v>
      </c>
      <c r="S4176" s="1">
        <f>($O4176+$O4176*($Q4176-$C$1)/$C$1)/$C4176</f>
        <v>-24.745995506175039</v>
      </c>
      <c r="T4176" s="1">
        <f>($O4176+$O4176*($Q4176+T$2-$C$1)/$C$1)/$C4176</f>
        <v>-22.924116416734908</v>
      </c>
      <c r="U4176" s="1">
        <f>($O4176+$O4176*($Q4176+U$2-$C$1)/$C$1)/$C4176</f>
        <v>-23.835055961454973</v>
      </c>
      <c r="V4176" s="1">
        <f>($O4176+$O4176*($Q4176+V$2-$C$1)/$C$1)/$C4176</f>
        <v>-24.745995506175039</v>
      </c>
      <c r="AA4176"/>
      <c r="AB4176"/>
    </row>
    <row r="4177" spans="1:28" hidden="1" x14ac:dyDescent="0.2">
      <c r="A4177" t="s">
        <v>4272</v>
      </c>
      <c r="B4177" s="5">
        <v>2.82</v>
      </c>
      <c r="C4177" s="2">
        <v>87928000</v>
      </c>
      <c r="D4177" s="2">
        <v>-109000000</v>
      </c>
      <c r="E4177" t="s">
        <v>143</v>
      </c>
      <c r="F4177" s="2">
        <v>-12000000</v>
      </c>
      <c r="G4177" s="1">
        <f>D4177/$C$3</f>
        <v>-1.0960148197291919</v>
      </c>
      <c r="H4177" s="1">
        <f>F4177/$C$3</f>
        <v>-0.12066218198853489</v>
      </c>
      <c r="I4177" s="1">
        <f>$B$3/G4177</f>
        <v>-6.049188277981651</v>
      </c>
      <c r="J4177" s="1">
        <f>$B$3/H4177</f>
        <v>-54.946793524999997</v>
      </c>
      <c r="K4177" s="3">
        <v>959000000</v>
      </c>
      <c r="L4177" s="3">
        <v>742000000</v>
      </c>
      <c r="M4177" s="1">
        <f>(K4177-L4177)/C4177</f>
        <v>2.467928304976799</v>
      </c>
      <c r="N4177" s="1">
        <f>B4177/M4177</f>
        <v>1.1426588018433179</v>
      </c>
      <c r="O4177" s="3">
        <v>133000000</v>
      </c>
      <c r="P4177" s="1">
        <f>F4177/O4177*100</f>
        <v>-9.0225563909774422</v>
      </c>
      <c r="Q4177" s="1">
        <f>D4177/O4177*100</f>
        <v>-81.954887218045116</v>
      </c>
      <c r="R4177" s="1">
        <f>B4177/S4177</f>
        <v>-0.22748344954128438</v>
      </c>
      <c r="S4177" s="1">
        <f>($O4177+$O4177*($Q4177-$C$1)/$C$1)/$C4177</f>
        <v>-12.396506232371941</v>
      </c>
      <c r="T4177" s="1">
        <f>($O4177+$O4177*($Q4177+T$2-$C$1)/$C$1)/$C4177</f>
        <v>-12.093985988536074</v>
      </c>
      <c r="U4177" s="1">
        <f>($O4177+$O4177*($Q4177+U$2-$C$1)/$C$1)/$C4177</f>
        <v>-12.245246110454008</v>
      </c>
      <c r="V4177" s="1">
        <f>($O4177+$O4177*($Q4177+V$2-$C$1)/$C$1)/$C4177</f>
        <v>-12.396506232371941</v>
      </c>
      <c r="AA4177"/>
      <c r="AB4177"/>
    </row>
    <row r="4178" spans="1:28" hidden="1" x14ac:dyDescent="0.2">
      <c r="A4178" t="s">
        <v>4273</v>
      </c>
      <c r="B4178" s="5">
        <v>8.7799999999999994</v>
      </c>
      <c r="C4178" s="2">
        <v>142553000</v>
      </c>
      <c r="D4178" s="2">
        <v>-811000000</v>
      </c>
      <c r="E4178" t="s">
        <v>686</v>
      </c>
      <c r="F4178" s="2">
        <v>-15000000</v>
      </c>
      <c r="G4178" s="1">
        <f>D4178/$C$3</f>
        <v>-8.1547524660584827</v>
      </c>
      <c r="H4178" s="1">
        <f>F4178/$C$3</f>
        <v>-0.15082772748566861</v>
      </c>
      <c r="I4178" s="1">
        <f>$B$3/G4178</f>
        <v>-0.81302283884093707</v>
      </c>
      <c r="J4178" s="1">
        <f>$B$3/H4178</f>
        <v>-43.957434819999996</v>
      </c>
      <c r="K4178" s="4">
        <v>1890000000</v>
      </c>
      <c r="L4178" s="4">
        <v>2050000000</v>
      </c>
      <c r="M4178" s="1">
        <f>(K4178-L4178)/C4178</f>
        <v>-1.1223895673889712</v>
      </c>
      <c r="N4178" s="1">
        <f>B4178/M4178</f>
        <v>-7.8225958749999984</v>
      </c>
      <c r="O4178" s="3">
        <v>-173000000</v>
      </c>
      <c r="P4178" s="1">
        <f>F4178/O4178*100</f>
        <v>8.6705202312138727</v>
      </c>
      <c r="Q4178" s="1">
        <f>D4178/O4178*100</f>
        <v>468.78612716763007</v>
      </c>
      <c r="R4178" s="1">
        <f>B4178/S4178</f>
        <v>-0.15432988162762021</v>
      </c>
      <c r="S4178" s="1">
        <f>($O4178+$O4178*($Q4178-$C$1)/$C$1)/$C4178</f>
        <v>-56.891121197028475</v>
      </c>
      <c r="T4178" s="1">
        <f>($O4178+$O4178*($Q4178+T$2-$C$1)/$C$1)/$C4178</f>
        <v>-57.133837940976342</v>
      </c>
      <c r="U4178" s="1">
        <f>($O4178+$O4178*($Q4178+U$2-$C$1)/$C$1)/$C4178</f>
        <v>-57.012479569002409</v>
      </c>
      <c r="V4178" s="1">
        <f>($O4178+$O4178*($Q4178+V$2-$C$1)/$C$1)/$C4178</f>
        <v>-56.891121197028475</v>
      </c>
      <c r="AA4178"/>
      <c r="AB4178"/>
    </row>
    <row r="4179" spans="1:28" hidden="1" x14ac:dyDescent="0.2">
      <c r="A4179" t="s">
        <v>4274</v>
      </c>
      <c r="B4179" s="5">
        <v>16.79</v>
      </c>
      <c r="C4179" s="2">
        <v>125151000</v>
      </c>
      <c r="D4179" s="2">
        <v>27000000</v>
      </c>
      <c r="E4179" t="s">
        <v>27</v>
      </c>
      <c r="F4179" s="2">
        <v>29000000</v>
      </c>
      <c r="G4179" s="1">
        <f>D4179/$C$3</f>
        <v>0.27148990947420348</v>
      </c>
      <c r="H4179" s="1">
        <f>F4179/$C$3</f>
        <v>0.29160027313895931</v>
      </c>
      <c r="I4179" s="1">
        <f>$B$3/G4179</f>
        <v>24.420797122222222</v>
      </c>
      <c r="J4179" s="1">
        <f>$B$3/H4179</f>
        <v>22.736604217241378</v>
      </c>
      <c r="K4179" s="4">
        <v>5472000000</v>
      </c>
      <c r="L4179" s="4">
        <v>3890000000</v>
      </c>
      <c r="M4179" s="1">
        <f>(K4179-L4179)/C4179</f>
        <v>12.64072999816222</v>
      </c>
      <c r="N4179" s="1">
        <f>B4179/M4179</f>
        <v>1.3282460745891276</v>
      </c>
      <c r="O4179" s="3">
        <v>927000000</v>
      </c>
      <c r="P4179" s="1">
        <f>F4179/O4179*100</f>
        <v>3.1283710895361381</v>
      </c>
      <c r="Q4179" s="1">
        <f>D4179/O4179*100</f>
        <v>2.912621359223301</v>
      </c>
      <c r="R4179" s="1">
        <f>B4179/S4179</f>
        <v>7.7825381111111112</v>
      </c>
      <c r="S4179" s="1">
        <f>($O4179+$O4179*($Q4179-$C$1)/$C$1)/$C4179</f>
        <v>2.1573938682072056</v>
      </c>
      <c r="T4179" s="1">
        <f>($O4179+$O4179*($Q4179+T$2-$C$1)/$C$1)/$C4179</f>
        <v>3.6388043243761534</v>
      </c>
      <c r="U4179" s="1">
        <f>($O4179+$O4179*($Q4179+U$2-$C$1)/$C$1)/$C4179</f>
        <v>2.8980990962916797</v>
      </c>
      <c r="V4179" s="1">
        <f>($O4179+$O4179*($Q4179+V$2-$C$1)/$C$1)/$C4179</f>
        <v>2.1573938682072056</v>
      </c>
      <c r="AA4179"/>
      <c r="AB4179"/>
    </row>
    <row r="4180" spans="1:28" hidden="1" x14ac:dyDescent="0.2">
      <c r="A4180" t="s">
        <v>4275</v>
      </c>
      <c r="B4180" s="5">
        <v>13.12</v>
      </c>
      <c r="C4180" s="2">
        <v>224530000</v>
      </c>
      <c r="D4180" s="2">
        <v>250000000</v>
      </c>
      <c r="E4180" t="s">
        <v>27</v>
      </c>
      <c r="F4180" s="2">
        <v>31000000</v>
      </c>
      <c r="G4180" s="1">
        <f>D4180/$C$3</f>
        <v>2.5137954580944766</v>
      </c>
      <c r="H4180" s="1">
        <f>F4180/$C$3</f>
        <v>0.31171063680371514</v>
      </c>
      <c r="I4180" s="1">
        <f>$B$3/G4180</f>
        <v>2.6374460892</v>
      </c>
      <c r="J4180" s="1">
        <f>$B$3/H4180</f>
        <v>21.269726525806451</v>
      </c>
      <c r="K4180" s="4">
        <v>3899000000</v>
      </c>
      <c r="L4180" s="4">
        <v>1186000000</v>
      </c>
      <c r="M4180" s="1">
        <f>(K4180-L4180)/C4180</f>
        <v>12.083017859528793</v>
      </c>
      <c r="N4180" s="1">
        <f>B4180/M4180</f>
        <v>1.0858214522668632</v>
      </c>
      <c r="O4180" s="4">
        <v>2664000000</v>
      </c>
      <c r="P4180" s="1">
        <f>F4180/O4180*100</f>
        <v>1.1636636636636637</v>
      </c>
      <c r="Q4180" s="1">
        <f>D4180/O4180*100</f>
        <v>9.3843843843843846</v>
      </c>
      <c r="R4180" s="1">
        <f>B4180/S4180</f>
        <v>1.1783334400000001</v>
      </c>
      <c r="S4180" s="1">
        <f>($O4180+$O4180*($Q4180-$C$1)/$C$1)/$C4180</f>
        <v>11.134369571994833</v>
      </c>
      <c r="T4180" s="1">
        <f>($O4180+$O4180*($Q4180+T$2-$C$1)/$C$1)/$C4180</f>
        <v>13.507326415178373</v>
      </c>
      <c r="U4180" s="1">
        <f>($O4180+$O4180*($Q4180+U$2-$C$1)/$C$1)/$C4180</f>
        <v>12.320847993586604</v>
      </c>
      <c r="V4180" s="1">
        <f>($O4180+$O4180*($Q4180+V$2-$C$1)/$C$1)/$C4180</f>
        <v>11.134369571994833</v>
      </c>
      <c r="AA4180"/>
      <c r="AB4180"/>
    </row>
    <row r="4181" spans="1:28" hidden="1" x14ac:dyDescent="0.2">
      <c r="A4181" t="s">
        <v>4276</v>
      </c>
      <c r="B4181" s="5">
        <v>1</v>
      </c>
      <c r="C4181" s="2">
        <v>4508530</v>
      </c>
      <c r="D4181" s="2">
        <v>-6000000</v>
      </c>
      <c r="E4181" t="s">
        <v>27</v>
      </c>
      <c r="F4181" s="2">
        <v>-1.18</v>
      </c>
      <c r="G4181" s="1">
        <f>D4181/$C$3</f>
        <v>-6.0331090994267443E-2</v>
      </c>
      <c r="H4181" s="1">
        <f>F4181/$C$3</f>
        <v>-1.186511456220593E-8</v>
      </c>
      <c r="I4181" s="1">
        <f>$B$3/G4181</f>
        <v>-109.89358704999999</v>
      </c>
      <c r="J4181" s="1">
        <f>$B$3/H4181</f>
        <v>-558780951.10169494</v>
      </c>
      <c r="K4181" s="3">
        <v>30000000</v>
      </c>
      <c r="L4181" s="3">
        <v>22000000</v>
      </c>
      <c r="M4181" s="1">
        <f>(K4181-L4181)/C4181</f>
        <v>1.7744142769372722</v>
      </c>
      <c r="N4181" s="1">
        <f>B4181/M4181</f>
        <v>0.56356625000000005</v>
      </c>
      <c r="O4181" s="3">
        <v>8000000</v>
      </c>
      <c r="P4181" s="1">
        <f>F4181/O4181*100</f>
        <v>-1.4749999999999999E-5</v>
      </c>
      <c r="Q4181" s="1">
        <f>D4181/O4181*100</f>
        <v>-75</v>
      </c>
      <c r="R4181" s="1">
        <f>B4181/S4181</f>
        <v>-7.5142166666666663E-2</v>
      </c>
      <c r="S4181" s="1">
        <f>($O4181+$O4181*($Q4181-$C$1)/$C$1)/$C4181</f>
        <v>-13.308107077029542</v>
      </c>
      <c r="T4181" s="1">
        <f>($O4181+$O4181*($Q4181+T$2-$C$1)/$C$1)/$C4181</f>
        <v>-12.953224221642087</v>
      </c>
      <c r="U4181" s="1">
        <f>($O4181+$O4181*($Q4181+U$2-$C$1)/$C$1)/$C4181</f>
        <v>-13.130665649335814</v>
      </c>
      <c r="V4181" s="1">
        <f>($O4181+$O4181*($Q4181+V$2-$C$1)/$C$1)/$C4181</f>
        <v>-13.308107077029542</v>
      </c>
      <c r="AA4181"/>
      <c r="AB4181"/>
    </row>
    <row r="4182" spans="1:28" hidden="1" x14ac:dyDescent="0.2">
      <c r="A4182" t="s">
        <v>4277</v>
      </c>
      <c r="B4182" s="5">
        <v>3</v>
      </c>
      <c r="C4182" s="2">
        <v>8569922</v>
      </c>
      <c r="D4182" s="2">
        <v>-21000000</v>
      </c>
      <c r="E4182" t="s">
        <v>27</v>
      </c>
      <c r="F4182" s="2">
        <v>-4000000</v>
      </c>
      <c r="G4182" s="1">
        <f>D4182/$C$3</f>
        <v>-0.21115881847993603</v>
      </c>
      <c r="H4182" s="1">
        <f>F4182/$C$3</f>
        <v>-4.0220727329511624E-2</v>
      </c>
      <c r="I4182" s="1">
        <f>$B$3/G4182</f>
        <v>-31.39816772857143</v>
      </c>
      <c r="J4182" s="1">
        <f>$B$3/H4182</f>
        <v>-164.84038057500001</v>
      </c>
      <c r="K4182" s="3">
        <v>19000000</v>
      </c>
      <c r="L4182" s="3">
        <v>2000000</v>
      </c>
      <c r="M4182" s="1">
        <f>(K4182-L4182)/C4182</f>
        <v>1.9836819985059373</v>
      </c>
      <c r="N4182" s="1">
        <f>B4182/M4182</f>
        <v>1.5123391764705882</v>
      </c>
      <c r="O4182" s="3">
        <v>17000000</v>
      </c>
      <c r="P4182" s="1">
        <f>F4182/O4182*100</f>
        <v>-23.52941176470588</v>
      </c>
      <c r="Q4182" s="1">
        <f>D4182/O4182*100</f>
        <v>-123.52941176470588</v>
      </c>
      <c r="R4182" s="1">
        <f>B4182/S4182</f>
        <v>-0.12242745714285715</v>
      </c>
      <c r="S4182" s="1">
        <f>($O4182+$O4182*($Q4182-$C$1)/$C$1)/$C4182</f>
        <v>-24.504307040367461</v>
      </c>
      <c r="T4182" s="1">
        <f>($O4182+$O4182*($Q4182+T$2-$C$1)/$C$1)/$C4182</f>
        <v>-24.107570640666275</v>
      </c>
      <c r="U4182" s="1">
        <f>($O4182+$O4182*($Q4182+U$2-$C$1)/$C$1)/$C4182</f>
        <v>-24.30593884051687</v>
      </c>
      <c r="V4182" s="1">
        <f>($O4182+$O4182*($Q4182+V$2-$C$1)/$C$1)/$C4182</f>
        <v>-24.504307040367461</v>
      </c>
      <c r="AA4182"/>
      <c r="AB4182"/>
    </row>
    <row r="4183" spans="1:28" hidden="1" x14ac:dyDescent="0.2">
      <c r="A4183" t="s">
        <v>4278</v>
      </c>
      <c r="B4183" s="5">
        <v>0.67</v>
      </c>
      <c r="C4183" s="2">
        <v>15232155</v>
      </c>
      <c r="D4183" s="2">
        <v>-16000000</v>
      </c>
      <c r="E4183" t="s">
        <v>27</v>
      </c>
      <c r="F4183" s="2">
        <v>-16000000</v>
      </c>
      <c r="G4183" s="1">
        <f>D4183/$C$3</f>
        <v>-0.1608829093180465</v>
      </c>
      <c r="H4183" s="1">
        <f>F4183/$C$3</f>
        <v>-0.1608829093180465</v>
      </c>
      <c r="I4183" s="1">
        <f>$B$3/G4183</f>
        <v>-41.210095143750003</v>
      </c>
      <c r="J4183" s="1">
        <f>$B$3/H4183</f>
        <v>-41.210095143750003</v>
      </c>
      <c r="K4183" s="3">
        <v>44000000</v>
      </c>
      <c r="L4183" s="3">
        <v>25000000</v>
      </c>
      <c r="M4183" s="1">
        <f>(K4183-L4183)/C4183</f>
        <v>1.2473612564998189</v>
      </c>
      <c r="N4183" s="1">
        <f>B4183/M4183</f>
        <v>0.53713388684210528</v>
      </c>
      <c r="O4183" s="3">
        <v>20000000</v>
      </c>
      <c r="P4183" s="1">
        <f>F4183/O4183*100</f>
        <v>-80</v>
      </c>
      <c r="Q4183" s="1">
        <f>D4183/O4183*100</f>
        <v>-80</v>
      </c>
      <c r="R4183" s="1">
        <f>B4183/S4183</f>
        <v>-6.3784649062500004E-2</v>
      </c>
      <c r="S4183" s="1">
        <f>($O4183+$O4183*($Q4183-$C$1)/$C$1)/$C4183</f>
        <v>-10.504094791577423</v>
      </c>
      <c r="T4183" s="1">
        <f>($O4183+$O4183*($Q4183+T$2-$C$1)/$C$1)/$C4183</f>
        <v>-10.241492421787987</v>
      </c>
      <c r="U4183" s="1">
        <f>($O4183+$O4183*($Q4183+U$2-$C$1)/$C$1)/$C4183</f>
        <v>-10.372793606682706</v>
      </c>
      <c r="V4183" s="1">
        <f>($O4183+$O4183*($Q4183+V$2-$C$1)/$C$1)/$C4183</f>
        <v>-10.504094791577423</v>
      </c>
      <c r="AA4183"/>
      <c r="AB4183"/>
    </row>
    <row r="4184" spans="1:28" hidden="1" x14ac:dyDescent="0.2">
      <c r="A4184" t="s">
        <v>4279</v>
      </c>
      <c r="B4184" s="5">
        <v>0.23</v>
      </c>
      <c r="C4184" s="2">
        <v>5501576</v>
      </c>
      <c r="D4184" s="2">
        <v>-8000000</v>
      </c>
      <c r="E4184" t="s">
        <v>27</v>
      </c>
      <c r="F4184" s="2">
        <v>-2000000</v>
      </c>
      <c r="G4184" s="1">
        <f>D4184/$C$3</f>
        <v>-8.0441454659023248E-2</v>
      </c>
      <c r="H4184" s="1">
        <f>F4184/$C$3</f>
        <v>-2.0110363664755812E-2</v>
      </c>
      <c r="I4184" s="1">
        <f>$B$3/G4184</f>
        <v>-82.420190287500006</v>
      </c>
      <c r="J4184" s="1">
        <f>$B$3/H4184</f>
        <v>-329.68076115000002</v>
      </c>
      <c r="K4184" s="3">
        <v>2000000</v>
      </c>
      <c r="L4184" s="3">
        <v>1.1499999999999999</v>
      </c>
      <c r="M4184" s="1">
        <f>(K4184-L4184)/C4184</f>
        <v>0.36353198610725362</v>
      </c>
      <c r="N4184" s="1">
        <f>B4184/M4184</f>
        <v>0.63268160379192218</v>
      </c>
      <c r="O4184" s="3">
        <v>0.94</v>
      </c>
      <c r="P4184" s="1">
        <f>F4184/O4184*100</f>
        <v>-212765957.44680852</v>
      </c>
      <c r="Q4184" s="1">
        <f>D4184/O4184*100</f>
        <v>-851063829.78723407</v>
      </c>
      <c r="R4184" s="1">
        <f>B4184/S4184</f>
        <v>-1.5817031000000002E-2</v>
      </c>
      <c r="S4184" s="1">
        <f>($O4184+$O4184*($Q4184-$C$1)/$C$1)/$C4184</f>
        <v>-14.541287805530633</v>
      </c>
      <c r="T4184" s="1">
        <f>($O4184+$O4184*($Q4184+T$2-$C$1)/$C$1)/$C4184</f>
        <v>-14.541287771358608</v>
      </c>
      <c r="U4184" s="1">
        <f>($O4184+$O4184*($Q4184+U$2-$C$1)/$C$1)/$C4184</f>
        <v>-14.541287788444619</v>
      </c>
      <c r="V4184" s="1">
        <f>($O4184+$O4184*($Q4184+V$2-$C$1)/$C$1)/$C4184</f>
        <v>-14.541287805530633</v>
      </c>
      <c r="AA4184"/>
      <c r="AB4184"/>
    </row>
    <row r="4185" spans="1:28" hidden="1" x14ac:dyDescent="0.2">
      <c r="A4185" t="s">
        <v>4280</v>
      </c>
      <c r="B4185" s="5" t="s">
        <v>46</v>
      </c>
      <c r="C4185" s="2">
        <v>51704000</v>
      </c>
      <c r="D4185" s="2">
        <v>72000000</v>
      </c>
      <c r="E4185" t="s">
        <v>619</v>
      </c>
      <c r="F4185" s="2">
        <v>26000000</v>
      </c>
      <c r="G4185" s="1">
        <f>D4185/$C$3</f>
        <v>0.72397309193120929</v>
      </c>
      <c r="H4185" s="1">
        <f>F4185/$C$3</f>
        <v>0.26143472764182557</v>
      </c>
      <c r="I4185" s="1">
        <f>$B$3/G4185</f>
        <v>9.1577989208333328</v>
      </c>
      <c r="J4185" s="1">
        <f>$B$3/H4185</f>
        <v>25.360058550000002</v>
      </c>
      <c r="K4185" s="4">
        <v>1701000000</v>
      </c>
      <c r="L4185" s="3">
        <v>729000000</v>
      </c>
      <c r="M4185" s="1">
        <f>(K4185-L4185)/C4185</f>
        <v>18.799319201609158</v>
      </c>
      <c r="N4185" s="1" t="e">
        <f>B4185/M4185</f>
        <v>#VALUE!</v>
      </c>
      <c r="O4185" s="3">
        <v>972000000</v>
      </c>
      <c r="P4185" s="1">
        <f>F4185/O4185*100</f>
        <v>2.6748971193415638</v>
      </c>
      <c r="Q4185" s="1">
        <f>D4185/O4185*100</f>
        <v>7.4074074074074066</v>
      </c>
      <c r="R4185" s="1" t="e">
        <f>B4185/S4185</f>
        <v>#VALUE!</v>
      </c>
      <c r="S4185" s="1">
        <f>($O4185+$O4185*($Q4185-$C$1)/$C$1)/$C4185</f>
        <v>13.925421630821598</v>
      </c>
      <c r="T4185" s="1">
        <f>($O4185+$O4185*($Q4185+T$2-$C$1)/$C$1)/$C4185</f>
        <v>17.68528547114343</v>
      </c>
      <c r="U4185" s="1">
        <f>($O4185+$O4185*($Q4185+U$2-$C$1)/$C$1)/$C4185</f>
        <v>15.805353550982517</v>
      </c>
      <c r="V4185" s="1">
        <f>($O4185+$O4185*($Q4185+V$2-$C$1)/$C$1)/$C4185</f>
        <v>13.925421630821598</v>
      </c>
      <c r="AA4185"/>
      <c r="AB4185"/>
    </row>
    <row r="4186" spans="1:28" hidden="1" x14ac:dyDescent="0.2">
      <c r="A4186" t="s">
        <v>4281</v>
      </c>
      <c r="B4186" s="5">
        <v>0.76</v>
      </c>
      <c r="C4186" s="2">
        <v>25074466</v>
      </c>
      <c r="D4186" s="2">
        <v>-0.06</v>
      </c>
      <c r="E4186" t="s">
        <v>27</v>
      </c>
      <c r="F4186" s="2">
        <v>-0.42</v>
      </c>
      <c r="G4186" s="1">
        <f>D4186/$C$3</f>
        <v>-6.033109099426744E-10</v>
      </c>
      <c r="H4186" s="1">
        <f>F4186/$C$3</f>
        <v>-4.2231763695987203E-9</v>
      </c>
      <c r="I4186" s="1">
        <f>$B$3/G4186</f>
        <v>-10989358705</v>
      </c>
      <c r="J4186" s="1">
        <f>$B$3/H4186</f>
        <v>-1569908386.4285717</v>
      </c>
      <c r="K4186" s="3">
        <v>18000000</v>
      </c>
      <c r="L4186" s="3">
        <v>12000000</v>
      </c>
      <c r="M4186" s="1">
        <f>(K4186-L4186)/C4186</f>
        <v>0.23928724942736568</v>
      </c>
      <c r="N4186" s="1">
        <f>B4186/M4186</f>
        <v>3.1760990266666664</v>
      </c>
      <c r="O4186" s="3">
        <v>7000000</v>
      </c>
      <c r="P4186" s="1">
        <f>F4186/O4186*100</f>
        <v>-5.9999999999999993E-6</v>
      </c>
      <c r="Q4186" s="1">
        <f>D4186/O4186*100</f>
        <v>-8.5714285714285713E-7</v>
      </c>
      <c r="R4186" s="1">
        <f>B4186/S4186</f>
        <v>-31760990.286386486</v>
      </c>
      <c r="S4186" s="1">
        <f>($O4186+$O4186*($Q4186-$C$1)/$C$1)/$C4186</f>
        <v>-2.3928724927879658E-8</v>
      </c>
      <c r="T4186" s="1">
        <f>($O4186+$O4186*($Q4186+T$2-$C$1)/$C$1)/$C4186</f>
        <v>5.5833667604327022E-2</v>
      </c>
      <c r="U4186" s="1">
        <f>($O4186+$O4186*($Q4186+U$2-$C$1)/$C$1)/$C4186</f>
        <v>2.7916821837801031E-2</v>
      </c>
      <c r="V4186" s="1">
        <f>($O4186+$O4186*($Q4186+V$2-$C$1)/$C$1)/$C4186</f>
        <v>-2.3928724927879658E-8</v>
      </c>
      <c r="AA4186"/>
      <c r="AB4186"/>
    </row>
    <row r="4187" spans="1:28" hidden="1" x14ac:dyDescent="0.2">
      <c r="A4187" t="s">
        <v>4282</v>
      </c>
      <c r="B4187" s="5">
        <v>4.71</v>
      </c>
      <c r="C4187" s="2">
        <v>15657300</v>
      </c>
      <c r="D4187" s="2">
        <v>-858000000</v>
      </c>
      <c r="E4187" t="s">
        <v>27</v>
      </c>
      <c r="F4187" s="2">
        <v>-38000000</v>
      </c>
      <c r="G4187" s="1">
        <f>D4187/$C$3</f>
        <v>-8.6273460121802437</v>
      </c>
      <c r="H4187" s="1">
        <f>F4187/$C$3</f>
        <v>-0.38209690963036047</v>
      </c>
      <c r="I4187" s="1">
        <f>$B$3/G4187</f>
        <v>-0.76848662272727275</v>
      </c>
      <c r="J4187" s="1">
        <f>$B$3/H4187</f>
        <v>-17.351619007894737</v>
      </c>
      <c r="K4187" s="4">
        <v>2124000000</v>
      </c>
      <c r="L4187" s="4">
        <v>1981000000</v>
      </c>
      <c r="M4187" s="1">
        <f>(K4187-L4187)/C4187</f>
        <v>9.1331200143064262</v>
      </c>
      <c r="N4187" s="1">
        <f>B4187/M4187</f>
        <v>0.51570547552447554</v>
      </c>
      <c r="O4187" s="3">
        <v>143000000</v>
      </c>
      <c r="P4187" s="1">
        <f>F4187/O4187*100</f>
        <v>-26.573426573426573</v>
      </c>
      <c r="Q4187" s="1">
        <f>D4187/O4187*100</f>
        <v>-600</v>
      </c>
      <c r="R4187" s="1">
        <f>B4187/S4187</f>
        <v>-8.5950912587412585E-3</v>
      </c>
      <c r="S4187" s="1">
        <f>($O4187+$O4187*($Q4187-$C$1)/$C$1)/$C4187</f>
        <v>-547.98720085838556</v>
      </c>
      <c r="T4187" s="1">
        <f>($O4187+$O4187*($Q4187+T$2-$C$1)/$C$1)/$C4187</f>
        <v>-546.16057685552425</v>
      </c>
      <c r="U4187" s="1">
        <f>($O4187+$O4187*($Q4187+U$2-$C$1)/$C$1)/$C4187</f>
        <v>-547.07388885695491</v>
      </c>
      <c r="V4187" s="1">
        <f>($O4187+$O4187*($Q4187+V$2-$C$1)/$C$1)/$C4187</f>
        <v>-547.98720085838556</v>
      </c>
      <c r="AA4187"/>
      <c r="AB4187"/>
    </row>
    <row r="4188" spans="1:28" hidden="1" x14ac:dyDescent="0.2">
      <c r="A4188" t="s">
        <v>2655</v>
      </c>
      <c r="B4188" s="5">
        <v>41.91</v>
      </c>
      <c r="C4188" s="2">
        <v>57401000</v>
      </c>
      <c r="D4188" s="2">
        <v>263000000</v>
      </c>
      <c r="E4188" t="s">
        <v>364</v>
      </c>
      <c r="F4188" s="2">
        <v>15000000</v>
      </c>
      <c r="G4188" s="1">
        <f>D4188/$C$3</f>
        <v>2.6445128219153893</v>
      </c>
      <c r="H4188" s="1">
        <f>F4188/$C$3</f>
        <v>0.15082772748566861</v>
      </c>
      <c r="I4188" s="1">
        <f>$B$3/G4188</f>
        <v>2.5070780315589354</v>
      </c>
      <c r="J4188" s="1">
        <f>$B$3/H4188</f>
        <v>43.957434819999996</v>
      </c>
      <c r="K4188" s="2">
        <v>1586000000</v>
      </c>
      <c r="L4188" s="2">
        <v>1530000000</v>
      </c>
      <c r="M4188" s="1">
        <f>(K4188-L4188)/C4188</f>
        <v>0.97559275970801906</v>
      </c>
      <c r="N4188" s="1">
        <f>B4188/M4188</f>
        <v>42.958498392857138</v>
      </c>
      <c r="O4188" s="2">
        <v>56000000</v>
      </c>
      <c r="P4188" s="1">
        <f>F4188/O4188*100</f>
        <v>26.785714285714285</v>
      </c>
      <c r="Q4188" s="1">
        <f>D4188/O4188*100</f>
        <v>469.64285714285711</v>
      </c>
      <c r="R4188" s="1">
        <f>B4188/S4188</f>
        <v>0.91470566920152074</v>
      </c>
      <c r="S4188" s="1">
        <f>($O4188+$O4188*($Q4188-$C$1)/$C$1)/$C4188</f>
        <v>45.818017107715896</v>
      </c>
      <c r="T4188" s="1">
        <f>($O4188+$O4188*($Q4188+T$2-$C$1)/$C$1)/$C4188</f>
        <v>46.0131356596575</v>
      </c>
      <c r="U4188" s="1">
        <f>($O4188+$O4188*($Q4188+U$2-$C$1)/$C$1)/$C4188</f>
        <v>45.915576383686698</v>
      </c>
      <c r="V4188" s="1">
        <f>($O4188+$O4188*($Q4188+V$2-$C$1)/$C$1)/$C4188</f>
        <v>45.818017107715896</v>
      </c>
      <c r="AA4188"/>
      <c r="AB4188"/>
    </row>
    <row r="4189" spans="1:28" s="21" customFormat="1" hidden="1" x14ac:dyDescent="0.2">
      <c r="A4189" s="21" t="s">
        <v>4813</v>
      </c>
      <c r="B4189" s="22">
        <v>21.82</v>
      </c>
      <c r="C4189" s="23">
        <v>145114000</v>
      </c>
      <c r="D4189" s="23">
        <v>346000000</v>
      </c>
      <c r="E4189" s="21" t="s">
        <v>27</v>
      </c>
      <c r="F4189" s="23">
        <v>30000000</v>
      </c>
      <c r="G4189" s="24">
        <f>D4189/$C$3</f>
        <v>3.4790929140027558</v>
      </c>
      <c r="H4189" s="24">
        <f>F4189/$C$3</f>
        <v>0.30165545497133722</v>
      </c>
      <c r="I4189" s="24">
        <f>$B$3/G4189</f>
        <v>1.9056691395953758</v>
      </c>
      <c r="J4189" s="24">
        <f>$B$3/H4189</f>
        <v>21.978717409999998</v>
      </c>
      <c r="K4189" s="23">
        <v>3072000000</v>
      </c>
      <c r="L4189" s="23">
        <v>1584000000</v>
      </c>
      <c r="M4189" s="24">
        <f>(K4189-L4189)/C4189</f>
        <v>10.254007194343757</v>
      </c>
      <c r="N4189" s="24">
        <f>B4189/M4189</f>
        <v>2.1279485752688174</v>
      </c>
      <c r="O4189" s="23">
        <v>1485000000</v>
      </c>
      <c r="P4189" s="24">
        <f>F4189/O4189*100</f>
        <v>2.0202020202020203</v>
      </c>
      <c r="Q4189" s="24">
        <f>D4189/O4189*100</f>
        <v>23.299663299663301</v>
      </c>
      <c r="R4189" s="24">
        <f>B4189/S4189</f>
        <v>0.91514089017341027</v>
      </c>
      <c r="S4189" s="24">
        <f>($O4189+$O4189*($Q4189-$C$1)/$C$1)/$C4189</f>
        <v>23.843323180396105</v>
      </c>
      <c r="T4189" s="24">
        <f>($O4189+$O4189*($Q4189+T$2-$C$1)/$C$1)/$C4189</f>
        <v>25.889989938944556</v>
      </c>
      <c r="U4189" s="24">
        <f>($O4189+$O4189*($Q4189+U$2-$C$1)/$C$1)/$C4189</f>
        <v>24.866656559670332</v>
      </c>
      <c r="V4189" s="24">
        <f>($O4189+$O4189*($Q4189+V$2-$C$1)/$C$1)/$C4189</f>
        <v>23.843323180396105</v>
      </c>
      <c r="W4189" s="24"/>
      <c r="X4189" s="24"/>
      <c r="Y4189" s="24"/>
      <c r="Z4189" s="24"/>
      <c r="AA4189" s="21" t="s">
        <v>5032</v>
      </c>
    </row>
    <row r="4190" spans="1:28" hidden="1" x14ac:dyDescent="0.2">
      <c r="A4190" t="s">
        <v>4285</v>
      </c>
      <c r="B4190" s="5">
        <v>1.24</v>
      </c>
      <c r="C4190" s="2">
        <v>19045000</v>
      </c>
      <c r="D4190" s="2">
        <v>-9000000</v>
      </c>
      <c r="E4190" t="s">
        <v>27</v>
      </c>
      <c r="F4190" s="2">
        <v>2000000</v>
      </c>
      <c r="G4190" s="1">
        <f>D4190/$C$3</f>
        <v>-9.0496636491401161E-2</v>
      </c>
      <c r="H4190" s="1">
        <f>F4190/$C$3</f>
        <v>2.0110363664755812E-2</v>
      </c>
      <c r="I4190" s="1">
        <f>$B$3/G4190</f>
        <v>-73.262391366666662</v>
      </c>
      <c r="J4190" s="1">
        <f>$B$3/H4190</f>
        <v>329.68076115000002</v>
      </c>
      <c r="K4190" s="3">
        <v>57000000</v>
      </c>
      <c r="L4190" s="3">
        <v>5000000</v>
      </c>
      <c r="M4190" s="1">
        <f>(K4190-L4190)/C4190</f>
        <v>2.7303754266211606</v>
      </c>
      <c r="N4190" s="1">
        <f>B4190/M4190</f>
        <v>0.45414999999999994</v>
      </c>
      <c r="O4190" s="3">
        <v>52000000</v>
      </c>
      <c r="P4190" s="1">
        <f>F4190/O4190*100</f>
        <v>3.8461538461538463</v>
      </c>
      <c r="Q4190" s="1">
        <f>D4190/O4190*100</f>
        <v>-17.307692307692307</v>
      </c>
      <c r="R4190" s="1">
        <f>B4190/S4190</f>
        <v>-0.26239777777777779</v>
      </c>
      <c r="S4190" s="1">
        <f>($O4190+$O4190*($Q4190-$C$1)/$C$1)/$C4190</f>
        <v>-4.7256497768443158</v>
      </c>
      <c r="T4190" s="1">
        <f>($O4190+$O4190*($Q4190+T$2-$C$1)/$C$1)/$C4190</f>
        <v>-4.1795746915200844</v>
      </c>
      <c r="U4190" s="1">
        <f>($O4190+$O4190*($Q4190+U$2-$C$1)/$C$1)/$C4190</f>
        <v>-4.4526122341822001</v>
      </c>
      <c r="V4190" s="1">
        <f>($O4190+$O4190*($Q4190+V$2-$C$1)/$C$1)/$C4190</f>
        <v>-4.7256497768443158</v>
      </c>
      <c r="AA4190"/>
      <c r="AB4190"/>
    </row>
    <row r="4191" spans="1:28" hidden="1" x14ac:dyDescent="0.2">
      <c r="A4191" t="s">
        <v>4286</v>
      </c>
      <c r="B4191" s="5">
        <v>23.57</v>
      </c>
      <c r="C4191" s="2">
        <v>53805838</v>
      </c>
      <c r="D4191" s="2">
        <v>111000000</v>
      </c>
      <c r="E4191" t="s">
        <v>27</v>
      </c>
      <c r="F4191" s="2">
        <v>29000000</v>
      </c>
      <c r="G4191" s="1">
        <f>D4191/$C$3</f>
        <v>1.1161251833939476</v>
      </c>
      <c r="H4191" s="1">
        <f>F4191/$C$3</f>
        <v>0.29160027313895931</v>
      </c>
      <c r="I4191" s="1">
        <f>$B$3/G4191</f>
        <v>5.9401938945945947</v>
      </c>
      <c r="J4191" s="1">
        <f>$B$3/H4191</f>
        <v>22.736604217241378</v>
      </c>
      <c r="K4191" s="4">
        <v>1107000000</v>
      </c>
      <c r="L4191" s="3">
        <v>550000000</v>
      </c>
      <c r="M4191" s="1">
        <f>(K4191-L4191)/C4191</f>
        <v>10.352036520646701</v>
      </c>
      <c r="N4191" s="1">
        <f>B4191/M4191</f>
        <v>2.2768466816157988</v>
      </c>
      <c r="O4191" s="3">
        <v>557000000</v>
      </c>
      <c r="P4191" s="1">
        <f>F4191/O4191*100</f>
        <v>5.2064631956912031</v>
      </c>
      <c r="Q4191" s="1">
        <f>D4191/O4191*100</f>
        <v>19.928186714542189</v>
      </c>
      <c r="R4191" s="1">
        <f>B4191/S4191</f>
        <v>1.1425257672612614</v>
      </c>
      <c r="S4191" s="1">
        <f>($O4191+$O4191*($Q4191-$C$1)/$C$1)/$C4191</f>
        <v>20.629731665920712</v>
      </c>
      <c r="T4191" s="1">
        <f>($O4191+$O4191*($Q4191+T$2-$C$1)/$C$1)/$C4191</f>
        <v>22.700138970050052</v>
      </c>
      <c r="U4191" s="1">
        <f>($O4191+$O4191*($Q4191+U$2-$C$1)/$C$1)/$C4191</f>
        <v>21.664935317985382</v>
      </c>
      <c r="V4191" s="1">
        <f>($O4191+$O4191*($Q4191+V$2-$C$1)/$C$1)/$C4191</f>
        <v>20.629731665920712</v>
      </c>
      <c r="AA4191"/>
      <c r="AB4191"/>
    </row>
    <row r="4192" spans="1:28" hidden="1" x14ac:dyDescent="0.2">
      <c r="A4192" t="s">
        <v>4287</v>
      </c>
      <c r="B4192" s="5">
        <v>3.08</v>
      </c>
      <c r="C4192" s="2">
        <v>27862544</v>
      </c>
      <c r="D4192" s="2">
        <v>-7000000</v>
      </c>
      <c r="E4192" t="s">
        <v>27</v>
      </c>
      <c r="F4192" s="2">
        <v>-17000000</v>
      </c>
      <c r="G4192" s="1">
        <f>D4192/$C$3</f>
        <v>-7.0386272826645349E-2</v>
      </c>
      <c r="H4192" s="1">
        <f>F4192/$C$3</f>
        <v>-0.17093809115042441</v>
      </c>
      <c r="I4192" s="1">
        <f>$B$3/G4192</f>
        <v>-94.194503185714282</v>
      </c>
      <c r="J4192" s="1">
        <f>$B$3/H4192</f>
        <v>-38.7859719</v>
      </c>
      <c r="K4192" s="3">
        <v>139000000</v>
      </c>
      <c r="L4192" s="3">
        <v>70000000</v>
      </c>
      <c r="M4192" s="1">
        <f>(K4192-L4192)/C4192</f>
        <v>2.4764429263889185</v>
      </c>
      <c r="N4192" s="1">
        <f>B4192/M4192</f>
        <v>1.2437193553623189</v>
      </c>
      <c r="O4192" s="3">
        <v>69000000</v>
      </c>
      <c r="P4192" s="1">
        <f>F4192/O4192*100</f>
        <v>-24.637681159420293</v>
      </c>
      <c r="Q4192" s="1">
        <f>D4192/O4192*100</f>
        <v>-10.144927536231885</v>
      </c>
      <c r="R4192" s="1">
        <f>B4192/S4192</f>
        <v>-1.225951936</v>
      </c>
      <c r="S4192" s="1">
        <f>($O4192+$O4192*($Q4192-$C$1)/$C$1)/$C4192</f>
        <v>-2.5123334035829608</v>
      </c>
      <c r="T4192" s="1">
        <f>($O4192+$O4192*($Q4192+T$2-$C$1)/$C$1)/$C4192</f>
        <v>-2.0170448183051772</v>
      </c>
      <c r="U4192" s="1">
        <f>($O4192+$O4192*($Q4192+U$2-$C$1)/$C$1)/$C4192</f>
        <v>-2.2646891109440688</v>
      </c>
      <c r="V4192" s="1">
        <f>($O4192+$O4192*($Q4192+V$2-$C$1)/$C$1)/$C4192</f>
        <v>-2.5123334035829608</v>
      </c>
      <c r="AA4192"/>
      <c r="AB4192"/>
    </row>
    <row r="4193" spans="1:28" hidden="1" x14ac:dyDescent="0.2">
      <c r="A4193" t="s">
        <v>4288</v>
      </c>
      <c r="B4193" s="5">
        <v>18.07</v>
      </c>
      <c r="C4193" s="2">
        <v>48310000</v>
      </c>
      <c r="D4193" s="2">
        <v>-206000000</v>
      </c>
      <c r="E4193" t="s">
        <v>27</v>
      </c>
      <c r="F4193" s="2">
        <v>-16000000</v>
      </c>
      <c r="G4193" s="1">
        <f>D4193/$C$3</f>
        <v>-2.0713674574698486</v>
      </c>
      <c r="H4193" s="1">
        <f>F4193/$C$3</f>
        <v>-0.1608829093180465</v>
      </c>
      <c r="I4193" s="1">
        <f>$B$3/G4193</f>
        <v>-3.2007840888349515</v>
      </c>
      <c r="J4193" s="1">
        <f>$B$3/H4193</f>
        <v>-41.210095143750003</v>
      </c>
      <c r="K4193" s="4">
        <v>4918000000</v>
      </c>
      <c r="L4193" s="4">
        <v>3911000000</v>
      </c>
      <c r="M4193" s="1">
        <f>(K4193-L4193)/C4193</f>
        <v>20.844545642724075</v>
      </c>
      <c r="N4193" s="1">
        <f>B4193/M4193</f>
        <v>0.86689344587884798</v>
      </c>
      <c r="O4193" s="3">
        <v>329000000</v>
      </c>
      <c r="P4193" s="1">
        <f>F4193/O4193*100</f>
        <v>-4.86322188449848</v>
      </c>
      <c r="Q4193" s="1">
        <f>D4193/O4193*100</f>
        <v>-62.613981762917938</v>
      </c>
      <c r="R4193" s="1">
        <f>B4193/S4193</f>
        <v>-0.42376781553398046</v>
      </c>
      <c r="S4193" s="1">
        <f>($O4193+$O4193*($Q4193-$C$1)/$C$1)/$C4193</f>
        <v>-42.641275098323341</v>
      </c>
      <c r="T4193" s="1">
        <f>($O4193+$O4193*($Q4193+T$2-$C$1)/$C$1)/$C4193</f>
        <v>-41.27923825294971</v>
      </c>
      <c r="U4193" s="1">
        <f>($O4193+$O4193*($Q4193+U$2-$C$1)/$C$1)/$C4193</f>
        <v>-41.960256675636522</v>
      </c>
      <c r="V4193" s="1">
        <f>($O4193+$O4193*($Q4193+V$2-$C$1)/$C$1)/$C4193</f>
        <v>-42.641275098323341</v>
      </c>
      <c r="AA4193"/>
      <c r="AB4193"/>
    </row>
    <row r="4194" spans="1:28" hidden="1" x14ac:dyDescent="0.2">
      <c r="A4194" t="s">
        <v>4289</v>
      </c>
      <c r="B4194" s="5">
        <v>40.33</v>
      </c>
      <c r="C4194" s="2">
        <v>13788000</v>
      </c>
      <c r="D4194" s="2">
        <v>8000000</v>
      </c>
      <c r="E4194" t="s">
        <v>114</v>
      </c>
      <c r="F4194" s="2">
        <v>4000000</v>
      </c>
      <c r="G4194" s="1">
        <f>D4194/$C$3</f>
        <v>8.0441454659023248E-2</v>
      </c>
      <c r="H4194" s="1">
        <f>F4194/$C$3</f>
        <v>4.0220727329511624E-2</v>
      </c>
      <c r="I4194" s="1">
        <f>$B$3/G4194</f>
        <v>82.420190287500006</v>
      </c>
      <c r="J4194" s="1">
        <f>$B$3/H4194</f>
        <v>164.84038057500001</v>
      </c>
      <c r="K4194" s="3">
        <v>160000000</v>
      </c>
      <c r="L4194" s="3">
        <v>37000000</v>
      </c>
      <c r="M4194" s="1">
        <f>(K4194-L4194)/C4194</f>
        <v>8.920800696257615</v>
      </c>
      <c r="N4194" s="1">
        <f>B4194/M4194</f>
        <v>4.5208946341463419</v>
      </c>
      <c r="O4194" s="3">
        <v>123000000</v>
      </c>
      <c r="P4194" s="1">
        <f>F4194/O4194*100</f>
        <v>3.2520325203252036</v>
      </c>
      <c r="Q4194" s="1">
        <f>D4194/O4194*100</f>
        <v>6.5040650406504072</v>
      </c>
      <c r="R4194" s="1">
        <f>B4194/S4194</f>
        <v>6.9508754999999987</v>
      </c>
      <c r="S4194" s="1">
        <f>($O4194+$O4194*($Q4194-$C$1)/$C$1)/$C4194</f>
        <v>5.8021467943138969</v>
      </c>
      <c r="T4194" s="1">
        <f>($O4194+$O4194*($Q4194+T$2-$C$1)/$C$1)/$C4194</f>
        <v>7.5863069335654192</v>
      </c>
      <c r="U4194" s="1">
        <f>($O4194+$O4194*($Q4194+U$2-$C$1)/$C$1)/$C4194</f>
        <v>6.6942268639396589</v>
      </c>
      <c r="V4194" s="1">
        <f>($O4194+$O4194*($Q4194+V$2-$C$1)/$C$1)/$C4194</f>
        <v>5.8021467943138969</v>
      </c>
      <c r="AA4194"/>
      <c r="AB4194"/>
    </row>
    <row r="4195" spans="1:28" hidden="1" x14ac:dyDescent="0.2">
      <c r="A4195" t="s">
        <v>4290</v>
      </c>
      <c r="B4195" s="5">
        <v>6.73</v>
      </c>
      <c r="C4195" s="2">
        <v>23204129</v>
      </c>
      <c r="D4195" s="2">
        <v>0.89</v>
      </c>
      <c r="E4195" t="s">
        <v>27</v>
      </c>
      <c r="F4195" s="2">
        <v>5000000</v>
      </c>
      <c r="G4195" s="1">
        <f>D4195/$C$3</f>
        <v>8.9491118308163363E-9</v>
      </c>
      <c r="H4195" s="1">
        <f>F4195/$C$3</f>
        <v>5.027590916188953E-2</v>
      </c>
      <c r="I4195" s="1">
        <f>$B$3/G4195</f>
        <v>740855643.03370786</v>
      </c>
      <c r="J4195" s="1">
        <f>$B$3/H4195</f>
        <v>131.87230446000001</v>
      </c>
      <c r="K4195" s="3">
        <v>300000000</v>
      </c>
      <c r="L4195" s="3">
        <v>86000000</v>
      </c>
      <c r="M4195" s="1">
        <f>(K4195-L4195)/C4195</f>
        <v>9.2224965651587265</v>
      </c>
      <c r="N4195" s="1">
        <f>B4195/M4195</f>
        <v>0.72973732789719636</v>
      </c>
      <c r="O4195" s="3">
        <v>214000000</v>
      </c>
      <c r="P4195" s="1">
        <f>F4195/O4195*100</f>
        <v>2.3364485981308412</v>
      </c>
      <c r="Q4195" s="1">
        <f>D4195/O4195*100</f>
        <v>4.1588785046728974E-7</v>
      </c>
      <c r="R4195" s="1">
        <f>B4195/S4195</f>
        <v>17546493.041057836</v>
      </c>
      <c r="S4195" s="1">
        <f>($O4195+$O4195*($Q4195-$C$1)/$C$1)/$C4195</f>
        <v>3.8355242749945343E-7</v>
      </c>
      <c r="T4195" s="1">
        <f>($O4195+$O4195*($Q4195+T$2-$C$1)/$C$1)/$C4195</f>
        <v>1.8444996965841729</v>
      </c>
      <c r="U4195" s="1">
        <f>($O4195+$O4195*($Q4195+U$2-$C$1)/$C$1)/$C4195</f>
        <v>0.92225004006830014</v>
      </c>
      <c r="V4195" s="1">
        <f>($O4195+$O4195*($Q4195+V$2-$C$1)/$C$1)/$C4195</f>
        <v>3.8355242749945343E-7</v>
      </c>
      <c r="AA4195"/>
      <c r="AB4195"/>
    </row>
    <row r="4196" spans="1:28" hidden="1" x14ac:dyDescent="0.2">
      <c r="A4196" t="s">
        <v>4291</v>
      </c>
      <c r="B4196" s="5">
        <v>10.38</v>
      </c>
      <c r="C4196" s="2">
        <v>2211652290</v>
      </c>
      <c r="D4196" s="2">
        <v>320000000</v>
      </c>
      <c r="E4196" t="s">
        <v>27</v>
      </c>
      <c r="F4196" s="2">
        <v>320000000</v>
      </c>
      <c r="G4196" s="1">
        <f>D4196/$C$3</f>
        <v>3.2176581863609299</v>
      </c>
      <c r="H4196" s="1">
        <f>F4196/$C$3</f>
        <v>3.2176581863609299</v>
      </c>
      <c r="I4196" s="1">
        <f>$B$3/G4196</f>
        <v>2.0605047571875001</v>
      </c>
      <c r="J4196" s="1">
        <f>$B$3/H4196</f>
        <v>2.0605047571875001</v>
      </c>
      <c r="K4196" s="4">
        <v>53933000000</v>
      </c>
      <c r="L4196" s="4">
        <v>41907000000</v>
      </c>
      <c r="M4196" s="1">
        <f>(K4196-L4196)/C4196</f>
        <v>5.4375636054436027</v>
      </c>
      <c r="N4196" s="1">
        <f>B4196/M4196</f>
        <v>1.9089431872775653</v>
      </c>
      <c r="O4196" s="4">
        <v>12012000000</v>
      </c>
      <c r="P4196" s="1">
        <f>F4196/O4196*100</f>
        <v>2.6640026640026639</v>
      </c>
      <c r="Q4196" s="1">
        <f>D4196/O4196*100</f>
        <v>2.6640026640026639</v>
      </c>
      <c r="R4196" s="1">
        <f>B4196/S4196</f>
        <v>7.1740471156875003</v>
      </c>
      <c r="S4196" s="1">
        <f>($O4196+$O4196*($Q4196-$C$1)/$C$1)/$C4196</f>
        <v>1.4468820503425519</v>
      </c>
      <c r="T4196" s="1">
        <f>($O4196+$O4196*($Q4196+T$2-$C$1)/$C$1)/$C4196</f>
        <v>2.533128749637223</v>
      </c>
      <c r="U4196" s="1">
        <f>($O4196+$O4196*($Q4196+U$2-$C$1)/$C$1)/$C4196</f>
        <v>1.9900053999898872</v>
      </c>
      <c r="V4196" s="1">
        <f>($O4196+$O4196*($Q4196+V$2-$C$1)/$C$1)/$C4196</f>
        <v>1.4468820503425519</v>
      </c>
      <c r="AA4196"/>
      <c r="AB4196"/>
    </row>
    <row r="4197" spans="1:28" hidden="1" x14ac:dyDescent="0.2">
      <c r="A4197" t="s">
        <v>4292</v>
      </c>
      <c r="B4197" s="5">
        <v>11.11</v>
      </c>
      <c r="C4197" s="2">
        <v>22946989</v>
      </c>
      <c r="D4197" s="2">
        <v>-35000000</v>
      </c>
      <c r="E4197" t="s">
        <v>27</v>
      </c>
      <c r="F4197" s="2">
        <v>-13000000</v>
      </c>
      <c r="G4197" s="1">
        <f>D4197/$C$3</f>
        <v>-0.35193136413322673</v>
      </c>
      <c r="H4197" s="1">
        <f>F4197/$C$3</f>
        <v>-0.13071736382091279</v>
      </c>
      <c r="I4197" s="1">
        <f>$B$3/G4197</f>
        <v>-18.838900637142856</v>
      </c>
      <c r="J4197" s="1">
        <f>$B$3/H4197</f>
        <v>-50.720117100000003</v>
      </c>
      <c r="K4197" s="3">
        <v>172000000</v>
      </c>
      <c r="L4197" s="3">
        <v>62000000</v>
      </c>
      <c r="M4197" s="1">
        <f>(K4197-L4197)/C4197</f>
        <v>4.7936572419152679</v>
      </c>
      <c r="N4197" s="1">
        <f>B4197/M4197</f>
        <v>2.317645889</v>
      </c>
      <c r="O4197" s="3">
        <v>110000000</v>
      </c>
      <c r="P4197" s="1">
        <f>F4197/O4197*100</f>
        <v>-11.818181818181818</v>
      </c>
      <c r="Q4197" s="1">
        <f>D4197/O4197*100</f>
        <v>-31.818181818181817</v>
      </c>
      <c r="R4197" s="1">
        <f>B4197/S4197</f>
        <v>-0.72840299368571448</v>
      </c>
      <c r="S4197" s="1">
        <f>($O4197+$O4197*($Q4197-$C$1)/$C$1)/$C4197</f>
        <v>-15.252545769730395</v>
      </c>
      <c r="T4197" s="1">
        <f>($O4197+$O4197*($Q4197+T$2-$C$1)/$C$1)/$C4197</f>
        <v>-14.293814321347341</v>
      </c>
      <c r="U4197" s="1">
        <f>($O4197+$O4197*($Q4197+U$2-$C$1)/$C$1)/$C4197</f>
        <v>-14.773180045538867</v>
      </c>
      <c r="V4197" s="1">
        <f>($O4197+$O4197*($Q4197+V$2-$C$1)/$C$1)/$C4197</f>
        <v>-15.252545769730395</v>
      </c>
      <c r="AA4197"/>
      <c r="AB4197"/>
    </row>
    <row r="4198" spans="1:28" hidden="1" x14ac:dyDescent="0.2">
      <c r="A4198" t="s">
        <v>4293</v>
      </c>
      <c r="B4198" s="5">
        <v>252.66</v>
      </c>
      <c r="C4198" s="2">
        <v>51538553</v>
      </c>
      <c r="D4198" s="2">
        <v>974000000</v>
      </c>
      <c r="E4198" t="s">
        <v>27</v>
      </c>
      <c r="F4198" s="2">
        <v>267000000</v>
      </c>
      <c r="G4198" s="1">
        <f>D4198/$C$3</f>
        <v>9.7937471047360809</v>
      </c>
      <c r="H4198" s="1">
        <f>F4198/$C$3</f>
        <v>2.6847335492449012</v>
      </c>
      <c r="I4198" s="1">
        <f>$B$3/G4198</f>
        <v>0.67696254856262839</v>
      </c>
      <c r="J4198" s="1">
        <f>$B$3/H4198</f>
        <v>2.4695188101123593</v>
      </c>
      <c r="K4198" s="4">
        <v>68231000000</v>
      </c>
      <c r="L4198" s="4">
        <v>62183000000</v>
      </c>
      <c r="M4198" s="1">
        <f>(K4198-L4198)/C4198</f>
        <v>117.34904548057452</v>
      </c>
      <c r="N4198" s="1">
        <f>B4198/M4198</f>
        <v>2.1530639551884918</v>
      </c>
      <c r="O4198" s="4">
        <v>5891000000</v>
      </c>
      <c r="P4198" s="1">
        <f>F4198/O4198*100</f>
        <v>4.5323374639280258</v>
      </c>
      <c r="Q4198" s="1">
        <f>D4198/O4198*100</f>
        <v>16.533695467662536</v>
      </c>
      <c r="R4198" s="1">
        <f>B4198/S4198</f>
        <v>1.3369333471232032</v>
      </c>
      <c r="S4198" s="1">
        <f>($O4198+$O4198*($Q4198-$C$1)/$C$1)/$C4198</f>
        <v>188.98473924947021</v>
      </c>
      <c r="T4198" s="1">
        <f>($O4198+$O4198*($Q4198+T$2-$C$1)/$C$1)/$C4198</f>
        <v>211.84529569543793</v>
      </c>
      <c r="U4198" s="1">
        <f>($O4198+$O4198*($Q4198+U$2-$C$1)/$C$1)/$C4198</f>
        <v>200.41501747245405</v>
      </c>
      <c r="V4198" s="1">
        <f>($O4198+$O4198*($Q4198+V$2-$C$1)/$C$1)/$C4198</f>
        <v>188.98473924947021</v>
      </c>
      <c r="AA4198"/>
      <c r="AB4198"/>
    </row>
    <row r="4199" spans="1:28" hidden="1" x14ac:dyDescent="0.2">
      <c r="A4199" t="s">
        <v>4294</v>
      </c>
      <c r="B4199" s="5">
        <v>18.600000000000001</v>
      </c>
      <c r="C4199" s="2">
        <v>133417000</v>
      </c>
      <c r="D4199" s="2">
        <v>-155000000</v>
      </c>
      <c r="E4199" t="s">
        <v>27</v>
      </c>
      <c r="F4199" s="2">
        <v>-16000000</v>
      </c>
      <c r="G4199" s="1">
        <f>D4199/$C$3</f>
        <v>-1.5585531840185756</v>
      </c>
      <c r="H4199" s="1">
        <f>F4199/$C$3</f>
        <v>-0.1608829093180465</v>
      </c>
      <c r="I4199" s="1">
        <f>$B$3/G4199</f>
        <v>-4.2539453051612899</v>
      </c>
      <c r="J4199" s="1">
        <f>$B$3/H4199</f>
        <v>-41.210095143750003</v>
      </c>
      <c r="K4199" s="3">
        <v>788000000</v>
      </c>
      <c r="L4199" s="3">
        <v>492000000</v>
      </c>
      <c r="M4199" s="1">
        <f>(K4199-L4199)/C4199</f>
        <v>2.218607823590697</v>
      </c>
      <c r="N4199" s="1">
        <f>B4199/M4199</f>
        <v>8.3836358108108104</v>
      </c>
      <c r="O4199" s="3">
        <v>296000000</v>
      </c>
      <c r="P4199" s="1">
        <f>F4199/O4199*100</f>
        <v>-5.4054054054054053</v>
      </c>
      <c r="Q4199" s="1">
        <f>D4199/O4199*100</f>
        <v>-52.36486486486487</v>
      </c>
      <c r="R4199" s="1">
        <f>B4199/S4199</f>
        <v>-1.6010040000000001</v>
      </c>
      <c r="S4199" s="1">
        <f>($O4199+$O4199*($Q4199-$C$1)/$C$1)/$C4199</f>
        <v>-11.617709887045878</v>
      </c>
      <c r="T4199" s="1">
        <f>($O4199+$O4199*($Q4199+T$2-$C$1)/$C$1)/$C4199</f>
        <v>-11.173988322327739</v>
      </c>
      <c r="U4199" s="1">
        <f>($O4199+$O4199*($Q4199+U$2-$C$1)/$C$1)/$C4199</f>
        <v>-11.395849104686809</v>
      </c>
      <c r="V4199" s="1">
        <f>($O4199+$O4199*($Q4199+V$2-$C$1)/$C$1)/$C4199</f>
        <v>-11.617709887045878</v>
      </c>
      <c r="AA4199"/>
      <c r="AB4199"/>
    </row>
    <row r="4200" spans="1:28" hidden="1" x14ac:dyDescent="0.2">
      <c r="A4200" t="s">
        <v>4295</v>
      </c>
      <c r="B4200" s="5">
        <v>16.190000000000001</v>
      </c>
      <c r="C4200" s="2">
        <v>86261000</v>
      </c>
      <c r="D4200" s="2">
        <v>4000000</v>
      </c>
      <c r="E4200" t="s">
        <v>27</v>
      </c>
      <c r="F4200" s="2">
        <v>2000000</v>
      </c>
      <c r="G4200" s="1">
        <f>D4200/$C$3</f>
        <v>4.0220727329511624E-2</v>
      </c>
      <c r="H4200" s="1">
        <f>F4200/$C$3</f>
        <v>2.0110363664755812E-2</v>
      </c>
      <c r="I4200" s="1">
        <f>$B$3/G4200</f>
        <v>164.84038057500001</v>
      </c>
      <c r="J4200" s="1">
        <f>$B$3/H4200</f>
        <v>329.68076115000002</v>
      </c>
      <c r="K4200" s="4">
        <v>1639000000</v>
      </c>
      <c r="L4200" s="3">
        <v>958000000</v>
      </c>
      <c r="M4200" s="1">
        <f>(K4200-L4200)/C4200</f>
        <v>7.8946453205967932</v>
      </c>
      <c r="N4200" s="1">
        <f>B4200/M4200</f>
        <v>2.0507571071953015</v>
      </c>
      <c r="O4200" s="3">
        <v>211000000</v>
      </c>
      <c r="P4200" s="1">
        <f>F4200/O4200*100</f>
        <v>0.94786729857819907</v>
      </c>
      <c r="Q4200" s="1">
        <f>D4200/O4200*100</f>
        <v>1.8957345971563981</v>
      </c>
      <c r="R4200" s="1">
        <f>B4200/S4200</f>
        <v>34.914139750000004</v>
      </c>
      <c r="S4200" s="1">
        <f>($O4200+$O4200*($Q4200-$C$1)/$C$1)/$C4200</f>
        <v>0.4637089762465077</v>
      </c>
      <c r="T4200" s="1">
        <f>($O4200+$O4200*($Q4200+T$2-$C$1)/$C$1)/$C4200</f>
        <v>0.95292194618657333</v>
      </c>
      <c r="U4200" s="1">
        <f>($O4200+$O4200*($Q4200+U$2-$C$1)/$C$1)/$C4200</f>
        <v>0.70831546121654054</v>
      </c>
      <c r="V4200" s="1">
        <f>($O4200+$O4200*($Q4200+V$2-$C$1)/$C$1)/$C4200</f>
        <v>0.4637089762465077</v>
      </c>
      <c r="AA4200"/>
      <c r="AB4200"/>
    </row>
    <row r="4201" spans="1:28" hidden="1" x14ac:dyDescent="0.2">
      <c r="A4201" t="s">
        <v>4296</v>
      </c>
      <c r="B4201" s="5">
        <v>9.92</v>
      </c>
      <c r="C4201" s="2">
        <v>38480391</v>
      </c>
      <c r="D4201" s="2" t="s">
        <v>41</v>
      </c>
      <c r="E4201" t="s">
        <v>42</v>
      </c>
      <c r="F4201" s="2">
        <v>-0.06</v>
      </c>
      <c r="G4201" s="1" t="e">
        <f>D4201/$C$3</f>
        <v>#VALUE!</v>
      </c>
      <c r="H4201" s="1">
        <f>F4201/$C$3</f>
        <v>-6.033109099426744E-10</v>
      </c>
      <c r="I4201" s="1" t="e">
        <f>$B$3/G4201</f>
        <v>#VALUE!</v>
      </c>
      <c r="J4201" s="1">
        <f>$B$3/H4201</f>
        <v>-10989358705</v>
      </c>
      <c r="K4201" s="3">
        <v>316000000</v>
      </c>
      <c r="L4201" s="3">
        <v>11000000</v>
      </c>
      <c r="M4201" s="1">
        <f>(K4201-L4201)/C4201</f>
        <v>7.9261148879698231</v>
      </c>
      <c r="N4201" s="1">
        <f>B4201/M4201</f>
        <v>1.2515589466229509</v>
      </c>
      <c r="O4201" s="3">
        <v>5000000</v>
      </c>
      <c r="P4201" s="1">
        <f>F4201/O4201*100</f>
        <v>-1.1999999999999999E-6</v>
      </c>
      <c r="Q4201" s="1" t="e">
        <f>D4201/O4201*100</f>
        <v>#VALUE!</v>
      </c>
      <c r="R4201" s="1" t="e">
        <f>B4201/S4201</f>
        <v>#VALUE!</v>
      </c>
      <c r="S4201" s="1" t="e">
        <f>($O4201+$O4201*($Q4201-$C$1)/$C$1)/$C4201</f>
        <v>#VALUE!</v>
      </c>
      <c r="T4201" s="1" t="e">
        <f>($O4201+$O4201*($Q4201+T$2-$C$1)/$C$1)/$C4201</f>
        <v>#VALUE!</v>
      </c>
      <c r="U4201" s="1" t="e">
        <f>($O4201+$O4201*($Q4201+U$2-$C$1)/$C$1)/$C4201</f>
        <v>#VALUE!</v>
      </c>
      <c r="V4201" s="1" t="e">
        <f>($O4201+$O4201*($Q4201+V$2-$C$1)/$C$1)/$C4201</f>
        <v>#VALUE!</v>
      </c>
      <c r="AA4201"/>
      <c r="AB4201"/>
    </row>
    <row r="4202" spans="1:28" hidden="1" x14ac:dyDescent="0.2">
      <c r="A4202" t="s">
        <v>4297</v>
      </c>
      <c r="B4202" s="5">
        <v>34.86</v>
      </c>
      <c r="C4202" s="2">
        <v>41307000</v>
      </c>
      <c r="D4202" s="2">
        <v>49000000</v>
      </c>
      <c r="E4202" t="s">
        <v>27</v>
      </c>
      <c r="F4202" s="2">
        <v>18000000</v>
      </c>
      <c r="G4202" s="1">
        <f>D4202/$C$3</f>
        <v>0.4927039097865174</v>
      </c>
      <c r="H4202" s="1">
        <f>F4202/$C$3</f>
        <v>0.18099327298280232</v>
      </c>
      <c r="I4202" s="1">
        <f>$B$3/G4202</f>
        <v>13.456357597959185</v>
      </c>
      <c r="J4202" s="1">
        <f>$B$3/H4202</f>
        <v>36.631195683333331</v>
      </c>
      <c r="K4202" s="4">
        <v>1374000000</v>
      </c>
      <c r="L4202" s="3">
        <v>536000000</v>
      </c>
      <c r="M4202" s="1">
        <f>(K4202-L4202)/C4202</f>
        <v>20.287118406081294</v>
      </c>
      <c r="N4202" s="1">
        <f>B4202/M4202</f>
        <v>1.7183317661097852</v>
      </c>
      <c r="O4202" s="3">
        <v>838000000</v>
      </c>
      <c r="P4202" s="1">
        <f>F4202/O4202*100</f>
        <v>2.1479713603818613</v>
      </c>
      <c r="Q4202" s="1">
        <f>D4202/O4202*100</f>
        <v>5.8472553699284013</v>
      </c>
      <c r="R4202" s="1">
        <f>B4202/S4202</f>
        <v>2.9386979999999996</v>
      </c>
      <c r="S4202" s="1">
        <f>($O4202+$O4202*($Q4202-$C$1)/$C$1)/$C4202</f>
        <v>11.862396204033216</v>
      </c>
      <c r="T4202" s="1">
        <f>($O4202+$O4202*($Q4202+T$2-$C$1)/$C$1)/$C4202</f>
        <v>15.919819885249474</v>
      </c>
      <c r="U4202" s="1">
        <f>($O4202+$O4202*($Q4202+U$2-$C$1)/$C$1)/$C4202</f>
        <v>13.891108044641344</v>
      </c>
      <c r="V4202" s="1">
        <f>($O4202+$O4202*($Q4202+V$2-$C$1)/$C$1)/$C4202</f>
        <v>11.862396204033216</v>
      </c>
      <c r="AA4202"/>
      <c r="AB4202"/>
    </row>
    <row r="4203" spans="1:28" hidden="1" x14ac:dyDescent="0.2">
      <c r="A4203" t="s">
        <v>4298</v>
      </c>
      <c r="B4203" s="5">
        <v>1.62</v>
      </c>
      <c r="C4203" s="2">
        <v>39073998</v>
      </c>
      <c r="D4203" s="2">
        <v>-8000000</v>
      </c>
      <c r="E4203" t="s">
        <v>27</v>
      </c>
      <c r="F4203" s="2">
        <v>-4000000</v>
      </c>
      <c r="G4203" s="1">
        <f>D4203/$C$3</f>
        <v>-8.0441454659023248E-2</v>
      </c>
      <c r="H4203" s="1">
        <f>F4203/$C$3</f>
        <v>-4.0220727329511624E-2</v>
      </c>
      <c r="I4203" s="1">
        <f>$B$3/G4203</f>
        <v>-82.420190287500006</v>
      </c>
      <c r="J4203" s="1">
        <f>$B$3/H4203</f>
        <v>-164.84038057500001</v>
      </c>
      <c r="K4203" s="3">
        <v>87000000</v>
      </c>
      <c r="L4203" s="3">
        <v>43000000</v>
      </c>
      <c r="M4203" s="1">
        <f>(K4203-L4203)/C4203</f>
        <v>1.1260685430756279</v>
      </c>
      <c r="N4203" s="1">
        <f>B4203/M4203</f>
        <v>1.4386335627272728</v>
      </c>
      <c r="O4203" s="3">
        <v>44000000</v>
      </c>
      <c r="P4203" s="1">
        <f>F4203/O4203*100</f>
        <v>-9.0909090909090917</v>
      </c>
      <c r="Q4203" s="1">
        <f>D4203/O4203*100</f>
        <v>-18.181818181818183</v>
      </c>
      <c r="R4203" s="1">
        <f>B4203/S4203</f>
        <v>-0.7912484595</v>
      </c>
      <c r="S4203" s="1">
        <f>($O4203+$O4203*($Q4203-$C$1)/$C$1)/$C4203</f>
        <v>-2.0473973510465964</v>
      </c>
      <c r="T4203" s="1">
        <f>($O4203+$O4203*($Q4203+T$2-$C$1)/$C$1)/$C4203</f>
        <v>-1.8221836424314706</v>
      </c>
      <c r="U4203" s="1">
        <f>($O4203+$O4203*($Q4203+U$2-$C$1)/$C$1)/$C4203</f>
        <v>-1.9347904967390335</v>
      </c>
      <c r="V4203" s="1">
        <f>($O4203+$O4203*($Q4203+V$2-$C$1)/$C$1)/$C4203</f>
        <v>-2.0473973510465964</v>
      </c>
      <c r="AA4203"/>
      <c r="AB4203"/>
    </row>
    <row r="4204" spans="1:28" hidden="1" x14ac:dyDescent="0.2">
      <c r="A4204" t="s">
        <v>4299</v>
      </c>
      <c r="B4204" s="5">
        <v>71.209999999999994</v>
      </c>
      <c r="C4204" s="2">
        <v>33600000</v>
      </c>
      <c r="D4204" s="2">
        <v>-23000000</v>
      </c>
      <c r="E4204" t="s">
        <v>559</v>
      </c>
      <c r="F4204" s="2">
        <v>4000000</v>
      </c>
      <c r="G4204" s="1">
        <f>D4204/$C$3</f>
        <v>-0.23126918214469186</v>
      </c>
      <c r="H4204" s="1">
        <f>F4204/$C$3</f>
        <v>4.0220727329511624E-2</v>
      </c>
      <c r="I4204" s="1">
        <f>$B$3/G4204</f>
        <v>-28.667892273913044</v>
      </c>
      <c r="J4204" s="1">
        <f>$B$3/H4204</f>
        <v>164.84038057500001</v>
      </c>
      <c r="K4204" s="4">
        <v>1424000000</v>
      </c>
      <c r="L4204" s="3">
        <v>770000000</v>
      </c>
      <c r="M4204" s="1">
        <f>(K4204-L4204)/C4204</f>
        <v>19.464285714285715</v>
      </c>
      <c r="N4204" s="1">
        <f>B4204/M4204</f>
        <v>3.6584954128440361</v>
      </c>
      <c r="O4204" s="3">
        <v>655000000</v>
      </c>
      <c r="P4204" s="1">
        <f>F4204/O4204*100</f>
        <v>0.61068702290076338</v>
      </c>
      <c r="Q4204" s="1">
        <f>D4204/O4204*100</f>
        <v>-3.5114503816793894</v>
      </c>
      <c r="R4204" s="1">
        <f>B4204/S4204</f>
        <v>-10.402852173913043</v>
      </c>
      <c r="S4204" s="1">
        <f>($O4204+$O4204*($Q4204-$C$1)/$C$1)/$C4204</f>
        <v>-6.8452380952380949</v>
      </c>
      <c r="T4204" s="1">
        <f>($O4204+$O4204*($Q4204+T$2-$C$1)/$C$1)/$C4204</f>
        <v>-2.9464285714285681</v>
      </c>
      <c r="U4204" s="1">
        <f>($O4204+$O4204*($Q4204+U$2-$C$1)/$C$1)/$C4204</f>
        <v>-4.8958333333333295</v>
      </c>
      <c r="V4204" s="1">
        <f>($O4204+$O4204*($Q4204+V$2-$C$1)/$C$1)/$C4204</f>
        <v>-6.8452380952380949</v>
      </c>
      <c r="AA4204"/>
      <c r="AB4204"/>
    </row>
    <row r="4205" spans="1:28" hidden="1" x14ac:dyDescent="0.2">
      <c r="A4205" t="s">
        <v>4300</v>
      </c>
      <c r="B4205" s="5">
        <v>7.04</v>
      </c>
      <c r="C4205" s="2">
        <v>31630639</v>
      </c>
      <c r="D4205" s="2">
        <v>-74000000</v>
      </c>
      <c r="E4205" t="s">
        <v>27</v>
      </c>
      <c r="F4205" s="2">
        <v>-13000000</v>
      </c>
      <c r="G4205" s="1">
        <f>D4205/$C$3</f>
        <v>-0.74408345559596512</v>
      </c>
      <c r="H4205" s="1">
        <f>F4205/$C$3</f>
        <v>-0.13071736382091279</v>
      </c>
      <c r="I4205" s="1">
        <f>$B$3/G4205</f>
        <v>-8.9102908418918911</v>
      </c>
      <c r="J4205" s="1">
        <f>$B$3/H4205</f>
        <v>-50.720117100000003</v>
      </c>
      <c r="K4205" s="3">
        <v>76000000</v>
      </c>
      <c r="L4205" s="3">
        <v>32000000</v>
      </c>
      <c r="M4205" s="1">
        <f>(K4205-L4205)/C4205</f>
        <v>1.3910563109395293</v>
      </c>
      <c r="N4205" s="1">
        <f>B4205/M4205</f>
        <v>5.0609022399999999</v>
      </c>
      <c r="O4205" s="3">
        <v>44000000</v>
      </c>
      <c r="P4205" s="1">
        <f>F4205/O4205*100</f>
        <v>-29.545454545454547</v>
      </c>
      <c r="Q4205" s="1">
        <f>D4205/O4205*100</f>
        <v>-168.18181818181819</v>
      </c>
      <c r="R4205" s="1">
        <f>B4205/S4205</f>
        <v>-0.30091851156756755</v>
      </c>
      <c r="S4205" s="1">
        <f>($O4205+$O4205*($Q4205-$C$1)/$C$1)/$C4205</f>
        <v>-23.395037956710265</v>
      </c>
      <c r="T4205" s="1">
        <f>($O4205+$O4205*($Q4205+T$2-$C$1)/$C$1)/$C4205</f>
        <v>-23.116826694522359</v>
      </c>
      <c r="U4205" s="1">
        <f>($O4205+$O4205*($Q4205+U$2-$C$1)/$C$1)/$C4205</f>
        <v>-23.25593232561631</v>
      </c>
      <c r="V4205" s="1">
        <f>($O4205+$O4205*($Q4205+V$2-$C$1)/$C$1)/$C4205</f>
        <v>-23.395037956710265</v>
      </c>
      <c r="AA4205"/>
      <c r="AB4205"/>
    </row>
    <row r="4206" spans="1:28" s="13" customFormat="1" hidden="1" x14ac:dyDescent="0.2">
      <c r="A4206" s="13" t="s">
        <v>1094</v>
      </c>
      <c r="B4206" s="14">
        <v>0.89</v>
      </c>
      <c r="C4206" s="15">
        <v>20568630</v>
      </c>
      <c r="D4206" s="15">
        <v>2000000</v>
      </c>
      <c r="E4206" s="13" t="s">
        <v>61</v>
      </c>
      <c r="F4206" s="15">
        <v>2000000</v>
      </c>
      <c r="G4206" s="16">
        <f>D4206/$C$3</f>
        <v>2.0110363664755812E-2</v>
      </c>
      <c r="H4206" s="16">
        <f>F4206/$C$3</f>
        <v>2.0110363664755812E-2</v>
      </c>
      <c r="I4206" s="16">
        <f>$B$3/G4206</f>
        <v>329.68076115000002</v>
      </c>
      <c r="J4206" s="16">
        <f>$B$3/H4206</f>
        <v>329.68076115000002</v>
      </c>
      <c r="K4206" s="15">
        <v>17000000</v>
      </c>
      <c r="L4206" s="15">
        <v>6000000</v>
      </c>
      <c r="M4206" s="16">
        <f>(K4206-L4206)/C4206</f>
        <v>0.53479497662216691</v>
      </c>
      <c r="N4206" s="16">
        <f>B4206/M4206</f>
        <v>1.6641891545454544</v>
      </c>
      <c r="O4206" s="15">
        <v>11000000</v>
      </c>
      <c r="P4206" s="16">
        <f>F4206/O4206*100</f>
        <v>18.181818181818183</v>
      </c>
      <c r="Q4206" s="16">
        <f>D4206/O4206*100</f>
        <v>18.181818181818183</v>
      </c>
      <c r="R4206" s="16">
        <f>B4206/S4206</f>
        <v>0.91530403500000002</v>
      </c>
      <c r="S4206" s="16">
        <f>($O4206+$O4206*($Q4206-$C$1)/$C$1)/$C4206</f>
        <v>0.97235450294939429</v>
      </c>
      <c r="T4206" s="16">
        <f>($O4206+$O4206*($Q4206+T$2-$C$1)/$C$1)/$C4206</f>
        <v>1.0793134982738277</v>
      </c>
      <c r="U4206" s="16">
        <f>($O4206+$O4206*($Q4206+U$2-$C$1)/$C$1)/$C4206</f>
        <v>1.0258340006116109</v>
      </c>
      <c r="V4206" s="16">
        <f>($O4206+$O4206*($Q4206+V$2-$C$1)/$C$1)/$C4206</f>
        <v>0.97235450294939429</v>
      </c>
      <c r="W4206" s="16">
        <f>$Z$1/B4206</f>
        <v>373.71535580524335</v>
      </c>
      <c r="X4206" s="16"/>
      <c r="Y4206" s="16"/>
      <c r="Z4206" s="16"/>
      <c r="AA4206" s="13" t="s">
        <v>5068</v>
      </c>
    </row>
    <row r="4207" spans="1:28" hidden="1" x14ac:dyDescent="0.2">
      <c r="A4207" t="s">
        <v>3806</v>
      </c>
      <c r="B4207" s="5">
        <v>15.72</v>
      </c>
      <c r="C4207" s="2">
        <v>991000000</v>
      </c>
      <c r="D4207" s="2">
        <v>1695000000</v>
      </c>
      <c r="E4207" t="s">
        <v>27</v>
      </c>
      <c r="F4207" s="2">
        <v>385000000</v>
      </c>
      <c r="G4207" s="1">
        <f>D4207/$C$3</f>
        <v>17.043533205880554</v>
      </c>
      <c r="H4207" s="1">
        <f>F4207/$C$3</f>
        <v>3.8712450054654939</v>
      </c>
      <c r="I4207" s="1">
        <f>$B$3/G4207</f>
        <v>0.38900384796460175</v>
      </c>
      <c r="J4207" s="1">
        <f>$B$3/H4207</f>
        <v>1.7126273306493507</v>
      </c>
      <c r="K4207" s="2">
        <v>128147000000</v>
      </c>
      <c r="L4207" s="2">
        <v>111566000000</v>
      </c>
      <c r="M4207" s="1">
        <f>(K4207-L4207)/C4207</f>
        <v>16.731584258324926</v>
      </c>
      <c r="N4207" s="1">
        <f>B4207/M4207</f>
        <v>0.93954043785055175</v>
      </c>
      <c r="O4207" s="2">
        <v>16581000000</v>
      </c>
      <c r="P4207" s="1">
        <f>F4207/O4207*100</f>
        <v>2.3219347445871783</v>
      </c>
      <c r="Q4207" s="1">
        <f>D4207/O4207*100</f>
        <v>10.222543875520174</v>
      </c>
      <c r="R4207" s="1">
        <f>B4207/S4207</f>
        <v>0.91908672566371685</v>
      </c>
      <c r="S4207" s="1">
        <f>($O4207+$O4207*($Q4207-$C$1)/$C$1)/$C4207</f>
        <v>17.10393541876892</v>
      </c>
      <c r="T4207" s="1">
        <f>($O4207+$O4207*($Q4207+T$2-$C$1)/$C$1)/$C4207</f>
        <v>20.450252270433904</v>
      </c>
      <c r="U4207" s="1">
        <f>($O4207+$O4207*($Q4207+U$2-$C$1)/$C$1)/$C4207</f>
        <v>18.777093844601414</v>
      </c>
      <c r="V4207" s="1">
        <f>($O4207+$O4207*($Q4207+V$2-$C$1)/$C$1)/$C4207</f>
        <v>17.10393541876892</v>
      </c>
      <c r="AA4207"/>
      <c r="AB4207"/>
    </row>
    <row r="4208" spans="1:28" hidden="1" x14ac:dyDescent="0.2">
      <c r="A4208" t="s">
        <v>4303</v>
      </c>
      <c r="B4208" s="5">
        <v>62.67</v>
      </c>
      <c r="C4208" s="2">
        <v>105021000</v>
      </c>
      <c r="D4208" s="2">
        <v>24000000</v>
      </c>
      <c r="E4208" t="s">
        <v>27</v>
      </c>
      <c r="F4208" s="2">
        <v>59000000</v>
      </c>
      <c r="G4208" s="1">
        <f>D4208/$C$3</f>
        <v>0.24132436397706977</v>
      </c>
      <c r="H4208" s="1">
        <f>F4208/$C$3</f>
        <v>0.59325572811029648</v>
      </c>
      <c r="I4208" s="1">
        <f>$B$3/G4208</f>
        <v>27.473396762499998</v>
      </c>
      <c r="J4208" s="1">
        <f>$B$3/H4208</f>
        <v>11.175619022033899</v>
      </c>
      <c r="K4208" s="4">
        <v>7377000000</v>
      </c>
      <c r="L4208" s="4">
        <v>4510000000</v>
      </c>
      <c r="M4208" s="1">
        <f>(K4208-L4208)/C4208</f>
        <v>27.299302044353034</v>
      </c>
      <c r="N4208" s="1">
        <f>B4208/M4208</f>
        <v>2.2956630868503662</v>
      </c>
      <c r="O4208" s="4">
        <v>2868000000</v>
      </c>
      <c r="P4208" s="1">
        <f>F4208/O4208*100</f>
        <v>2.0571827057182706</v>
      </c>
      <c r="Q4208" s="1">
        <f>D4208/O4208*100</f>
        <v>0.83682008368200833</v>
      </c>
      <c r="R4208" s="1">
        <f>B4208/S4208</f>
        <v>27.423608625</v>
      </c>
      <c r="S4208" s="1">
        <f>($O4208+$O4208*($Q4208-$C$1)/$C$1)/$C4208</f>
        <v>2.2852572342674322</v>
      </c>
      <c r="T4208" s="1">
        <f>($O4208+$O4208*($Q4208+T$2-$C$1)/$C$1)/$C4208</f>
        <v>7.7470220241665952</v>
      </c>
      <c r="U4208" s="1">
        <f>($O4208+$O4208*($Q4208+U$2-$C$1)/$C$1)/$C4208</f>
        <v>5.0161396292170135</v>
      </c>
      <c r="V4208" s="1">
        <f>($O4208+$O4208*($Q4208+V$2-$C$1)/$C$1)/$C4208</f>
        <v>2.2852572342674322</v>
      </c>
      <c r="AA4208"/>
      <c r="AB4208"/>
    </row>
    <row r="4209" spans="1:28" hidden="1" x14ac:dyDescent="0.2">
      <c r="A4209" t="s">
        <v>4304</v>
      </c>
      <c r="B4209" s="5">
        <v>5.61</v>
      </c>
      <c r="C4209" s="2">
        <v>40910000</v>
      </c>
      <c r="D4209" s="2">
        <v>-244000000</v>
      </c>
      <c r="E4209" t="s">
        <v>27</v>
      </c>
      <c r="F4209" s="2">
        <v>-69000000</v>
      </c>
      <c r="G4209" s="1">
        <f>D4209/$C$3</f>
        <v>-2.4534643671002092</v>
      </c>
      <c r="H4209" s="1">
        <f>F4209/$C$3</f>
        <v>-0.69380754643407561</v>
      </c>
      <c r="I4209" s="1">
        <f>$B$3/G4209</f>
        <v>-2.7023013209016393</v>
      </c>
      <c r="J4209" s="1">
        <f>$B$3/H4209</f>
        <v>-9.5559640913043467</v>
      </c>
      <c r="K4209" s="3">
        <v>516000000</v>
      </c>
      <c r="L4209" s="3">
        <v>431000000</v>
      </c>
      <c r="M4209" s="1">
        <f>(K4209-L4209)/C4209</f>
        <v>2.0777316059643121</v>
      </c>
      <c r="N4209" s="1">
        <f>B4209/M4209</f>
        <v>2.7000600000000001</v>
      </c>
      <c r="O4209" s="3">
        <v>85000000</v>
      </c>
      <c r="P4209" s="1">
        <f>F4209/O4209*100</f>
        <v>-81.17647058823529</v>
      </c>
      <c r="Q4209" s="1">
        <f>D4209/O4209*100</f>
        <v>-287.05882352941177</v>
      </c>
      <c r="R4209" s="1">
        <f>B4209/S4209</f>
        <v>-9.405946721311477E-2</v>
      </c>
      <c r="S4209" s="1">
        <f>($O4209+$O4209*($Q4209-$C$1)/$C$1)/$C4209</f>
        <v>-59.643119041799068</v>
      </c>
      <c r="T4209" s="1">
        <f>($O4209+$O4209*($Q4209+T$2-$C$1)/$C$1)/$C4209</f>
        <v>-59.227572720606211</v>
      </c>
      <c r="U4209" s="1">
        <f>($O4209+$O4209*($Q4209+U$2-$C$1)/$C$1)/$C4209</f>
        <v>-59.435345881202643</v>
      </c>
      <c r="V4209" s="1">
        <f>($O4209+$O4209*($Q4209+V$2-$C$1)/$C$1)/$C4209</f>
        <v>-59.643119041799068</v>
      </c>
      <c r="AA4209"/>
      <c r="AB4209"/>
    </row>
    <row r="4210" spans="1:28" hidden="1" x14ac:dyDescent="0.2">
      <c r="A4210" t="s">
        <v>4305</v>
      </c>
      <c r="B4210" s="5">
        <v>36.64</v>
      </c>
      <c r="C4210" s="2">
        <v>154043000</v>
      </c>
      <c r="D4210" s="2">
        <v>428000000</v>
      </c>
      <c r="E4210" t="s">
        <v>27</v>
      </c>
      <c r="F4210" s="2">
        <v>136000000</v>
      </c>
      <c r="G4210" s="1">
        <f>D4210/$C$3</f>
        <v>4.3036178242577439</v>
      </c>
      <c r="H4210" s="1">
        <f>F4210/$C$3</f>
        <v>1.3675047292033953</v>
      </c>
      <c r="I4210" s="1">
        <f>$B$3/G4210</f>
        <v>1.5405643044392523</v>
      </c>
      <c r="J4210" s="1">
        <f>$B$3/H4210</f>
        <v>4.8482464875</v>
      </c>
      <c r="K4210" s="4">
        <v>47661000000</v>
      </c>
      <c r="L4210" s="4">
        <v>42792000000</v>
      </c>
      <c r="M4210" s="1">
        <f>(K4210-L4210)/C4210</f>
        <v>31.608057490440981</v>
      </c>
      <c r="N4210" s="1">
        <f>B4210/M4210</f>
        <v>1.1591980940644897</v>
      </c>
      <c r="O4210" s="4">
        <v>4869000000</v>
      </c>
      <c r="P4210" s="1">
        <f>F4210/O4210*100</f>
        <v>2.7931813514068597</v>
      </c>
      <c r="Q4210" s="1">
        <f>D4210/O4210*100</f>
        <v>8.7903060176627648</v>
      </c>
      <c r="R4210" s="1">
        <f>B4210/S4210</f>
        <v>1.3187232523364487</v>
      </c>
      <c r="S4210" s="1">
        <f>($O4210+$O4210*($Q4210-$C$1)/$C$1)/$C4210</f>
        <v>27.784449796485397</v>
      </c>
      <c r="T4210" s="1">
        <f>($O4210+$O4210*($Q4210+T$2-$C$1)/$C$1)/$C4210</f>
        <v>34.106061294573593</v>
      </c>
      <c r="U4210" s="1">
        <f>($O4210+$O4210*($Q4210+U$2-$C$1)/$C$1)/$C4210</f>
        <v>30.945255545529495</v>
      </c>
      <c r="V4210" s="1">
        <f>($O4210+$O4210*($Q4210+V$2-$C$1)/$C$1)/$C4210</f>
        <v>27.784449796485397</v>
      </c>
      <c r="AA4210"/>
      <c r="AB4210"/>
    </row>
    <row r="4211" spans="1:28" hidden="1" x14ac:dyDescent="0.2">
      <c r="A4211" t="s">
        <v>4306</v>
      </c>
      <c r="B4211" s="5">
        <v>142.78</v>
      </c>
      <c r="C4211" s="2">
        <v>50845000</v>
      </c>
      <c r="D4211" s="2">
        <v>301000000</v>
      </c>
      <c r="E4211" t="s">
        <v>457</v>
      </c>
      <c r="F4211" s="2">
        <v>123000000</v>
      </c>
      <c r="G4211" s="1">
        <f>D4211/$C$3</f>
        <v>3.0266097315457499</v>
      </c>
      <c r="H4211" s="1">
        <f>F4211/$C$3</f>
        <v>1.2367873653824826</v>
      </c>
      <c r="I4211" s="1">
        <f>$B$3/G4211</f>
        <v>2.1905698415282391</v>
      </c>
      <c r="J4211" s="1">
        <f>$B$3/H4211</f>
        <v>5.3606627829268287</v>
      </c>
      <c r="K4211" s="4">
        <v>11426000000</v>
      </c>
      <c r="L4211" s="4">
        <v>7825000000</v>
      </c>
      <c r="M4211" s="1">
        <f>(K4211-L4211)/C4211</f>
        <v>70.823089782672824</v>
      </c>
      <c r="N4211" s="1">
        <f>B4211/M4211</f>
        <v>2.0160091918911416</v>
      </c>
      <c r="O4211" s="4">
        <v>3602000000</v>
      </c>
      <c r="P4211" s="1">
        <f>F4211/O4211*100</f>
        <v>3.4147695724597442</v>
      </c>
      <c r="Q4211" s="1">
        <f>D4211/O4211*100</f>
        <v>8.3564686285396998</v>
      </c>
      <c r="R4211" s="1">
        <f>B4211/S4211</f>
        <v>2.4118435548172759</v>
      </c>
      <c r="S4211" s="1">
        <f>($O4211+$O4211*($Q4211-$C$1)/$C$1)/$C4211</f>
        <v>59.199527977185561</v>
      </c>
      <c r="T4211" s="1">
        <f>($O4211+$O4211*($Q4211+T$2-$C$1)/$C$1)/$C4211</f>
        <v>73.368079457173764</v>
      </c>
      <c r="U4211" s="1">
        <f>($O4211+$O4211*($Q4211+U$2-$C$1)/$C$1)/$C4211</f>
        <v>66.283803717179666</v>
      </c>
      <c r="V4211" s="1">
        <f>($O4211+$O4211*($Q4211+V$2-$C$1)/$C$1)/$C4211</f>
        <v>59.199527977185561</v>
      </c>
      <c r="AA4211"/>
      <c r="AB4211"/>
    </row>
    <row r="4212" spans="1:28" hidden="1" x14ac:dyDescent="0.2">
      <c r="A4212" t="s">
        <v>4307</v>
      </c>
      <c r="B4212" s="5">
        <v>2.65</v>
      </c>
      <c r="C4212" s="2">
        <v>34213096</v>
      </c>
      <c r="D4212" s="2">
        <v>-48000000</v>
      </c>
      <c r="E4212" t="s">
        <v>27</v>
      </c>
      <c r="F4212" s="2">
        <v>-13000000</v>
      </c>
      <c r="G4212" s="1">
        <f>D4212/$C$3</f>
        <v>-0.48264872795413954</v>
      </c>
      <c r="H4212" s="1">
        <f>F4212/$C$3</f>
        <v>-0.13071736382091279</v>
      </c>
      <c r="I4212" s="1">
        <f>$B$3/G4212</f>
        <v>-13.736698381249999</v>
      </c>
      <c r="J4212" s="1">
        <f>$B$3/H4212</f>
        <v>-50.720117100000003</v>
      </c>
      <c r="K4212" s="3">
        <v>202000000</v>
      </c>
      <c r="L4212" s="3">
        <v>34000000</v>
      </c>
      <c r="M4212" s="1">
        <f>(K4212-L4212)/C4212</f>
        <v>4.9104003917096541</v>
      </c>
      <c r="N4212" s="1">
        <f>B4212/M4212</f>
        <v>0.53967085952380955</v>
      </c>
      <c r="O4212" s="3">
        <v>169000000</v>
      </c>
      <c r="P4212" s="1">
        <f>F4212/O4212*100</f>
        <v>-7.6923076923076925</v>
      </c>
      <c r="Q4212" s="1">
        <f>D4212/O4212*100</f>
        <v>-28.402366863905325</v>
      </c>
      <c r="R4212" s="1">
        <f>B4212/S4212</f>
        <v>-0.18888480083333328</v>
      </c>
      <c r="S4212" s="1">
        <f>($O4212+$O4212*($Q4212-$C$1)/$C$1)/$C4212</f>
        <v>-14.02971540488473</v>
      </c>
      <c r="T4212" s="1">
        <f>($O4212+$O4212*($Q4212+T$2-$C$1)/$C$1)/$C4212</f>
        <v>-13.041789611790763</v>
      </c>
      <c r="U4212" s="1">
        <f>($O4212+$O4212*($Q4212+U$2-$C$1)/$C$1)/$C4212</f>
        <v>-13.535752508337746</v>
      </c>
      <c r="V4212" s="1">
        <f>($O4212+$O4212*($Q4212+V$2-$C$1)/$C$1)/$C4212</f>
        <v>-14.02971540488473</v>
      </c>
      <c r="AA4212"/>
      <c r="AB4212"/>
    </row>
    <row r="4213" spans="1:28" hidden="1" x14ac:dyDescent="0.2">
      <c r="A4213" t="s">
        <v>4308</v>
      </c>
      <c r="B4213" s="5">
        <v>6.5</v>
      </c>
      <c r="C4213" s="2">
        <v>1395000</v>
      </c>
      <c r="D4213" s="2">
        <v>-11000000</v>
      </c>
      <c r="E4213" t="s">
        <v>30</v>
      </c>
      <c r="F4213" s="2">
        <v>-0.93</v>
      </c>
      <c r="G4213" s="1">
        <f>D4213/$C$3</f>
        <v>-0.11060700015615697</v>
      </c>
      <c r="H4213" s="1">
        <f>F4213/$C$3</f>
        <v>-9.3513191041114545E-9</v>
      </c>
      <c r="I4213" s="1">
        <f>$B$3/G4213</f>
        <v>-59.941956572727271</v>
      </c>
      <c r="J4213" s="1">
        <f>$B$3/H4213</f>
        <v>-708990884.19354832</v>
      </c>
      <c r="K4213" s="3">
        <v>2000000</v>
      </c>
      <c r="L4213" s="3">
        <v>8000000</v>
      </c>
      <c r="M4213" s="1">
        <f>(K4213-L4213)/C4213</f>
        <v>-4.301075268817204</v>
      </c>
      <c r="N4213" s="1">
        <f>B4213/M4213</f>
        <v>-1.5112500000000002</v>
      </c>
      <c r="O4213" s="3">
        <v>-6000000</v>
      </c>
      <c r="P4213" s="1">
        <f>F4213/O4213*100</f>
        <v>1.5500000000000001E-5</v>
      </c>
      <c r="Q4213" s="1">
        <f>D4213/O4213*100</f>
        <v>183.33333333333331</v>
      </c>
      <c r="R4213" s="1">
        <f>B4213/S4213</f>
        <v>-8.2431818181818189E-2</v>
      </c>
      <c r="S4213" s="1">
        <f>($O4213+$O4213*($Q4213-$C$1)/$C$1)/$C4213</f>
        <v>-78.853046594982075</v>
      </c>
      <c r="T4213" s="1">
        <f>($O4213+$O4213*($Q4213+T$2-$C$1)/$C$1)/$C4213</f>
        <v>-79.713261648745515</v>
      </c>
      <c r="U4213" s="1">
        <f>($O4213+$O4213*($Q4213+U$2-$C$1)/$C$1)/$C4213</f>
        <v>-79.283154121863788</v>
      </c>
      <c r="V4213" s="1">
        <f>($O4213+$O4213*($Q4213+V$2-$C$1)/$C$1)/$C4213</f>
        <v>-78.853046594982075</v>
      </c>
      <c r="AA4213"/>
      <c r="AB4213"/>
    </row>
    <row r="4214" spans="1:28" hidden="1" x14ac:dyDescent="0.2">
      <c r="A4214" t="s">
        <v>4309</v>
      </c>
      <c r="B4214" s="5">
        <v>154.05000000000001</v>
      </c>
      <c r="C4214" s="2">
        <v>155183000</v>
      </c>
      <c r="D4214" s="2">
        <v>532000000</v>
      </c>
      <c r="E4214" t="s">
        <v>80</v>
      </c>
      <c r="F4214" s="2">
        <v>161000000</v>
      </c>
      <c r="G4214" s="1">
        <f>D4214/$C$3</f>
        <v>5.3493567348250464</v>
      </c>
      <c r="H4214" s="1">
        <f>F4214/$C$3</f>
        <v>1.6188842750128429</v>
      </c>
      <c r="I4214" s="1">
        <f>$B$3/G4214</f>
        <v>1.2394013577067668</v>
      </c>
      <c r="J4214" s="1">
        <f>$B$3/H4214</f>
        <v>4.0954131819875776</v>
      </c>
      <c r="K4214" s="4">
        <v>6405000000</v>
      </c>
      <c r="L4214" s="4">
        <v>2316000000</v>
      </c>
      <c r="M4214" s="1">
        <f>(K4214-L4214)/C4214</f>
        <v>26.349535709452709</v>
      </c>
      <c r="N4214" s="1">
        <f>B4214/M4214</f>
        <v>5.8464028246515047</v>
      </c>
      <c r="O4214" s="4">
        <v>4083000000</v>
      </c>
      <c r="P4214" s="1">
        <f>F4214/O4214*100</f>
        <v>3.9431790350232672</v>
      </c>
      <c r="Q4214" s="1">
        <f>D4214/O4214*100</f>
        <v>13.029635072250795</v>
      </c>
      <c r="R4214" s="1">
        <f>B4214/S4214</f>
        <v>4.4935979605263157</v>
      </c>
      <c r="S4214" s="1">
        <f>($O4214+$O4214*($Q4214-$C$1)/$C$1)/$C4214</f>
        <v>34.282105643015022</v>
      </c>
      <c r="T4214" s="1">
        <f>($O4214+$O4214*($Q4214+T$2-$C$1)/$C$1)/$C4214</f>
        <v>39.54427997912142</v>
      </c>
      <c r="U4214" s="1">
        <f>($O4214+$O4214*($Q4214+U$2-$C$1)/$C$1)/$C4214</f>
        <v>36.913192811068221</v>
      </c>
      <c r="V4214" s="1">
        <f>($O4214+$O4214*($Q4214+V$2-$C$1)/$C$1)/$C4214</f>
        <v>34.282105643015022</v>
      </c>
      <c r="AA4214"/>
      <c r="AB4214"/>
    </row>
    <row r="4215" spans="1:28" hidden="1" x14ac:dyDescent="0.2">
      <c r="A4215" t="s">
        <v>4310</v>
      </c>
      <c r="B4215" s="5">
        <v>67.989999999999995</v>
      </c>
      <c r="C4215" s="2">
        <v>31788314</v>
      </c>
      <c r="D4215" s="2">
        <v>-57000000</v>
      </c>
      <c r="E4215" t="s">
        <v>27</v>
      </c>
      <c r="F4215" s="2">
        <v>-12000000</v>
      </c>
      <c r="G4215" s="1">
        <f>D4215/$C$3</f>
        <v>-0.57314536444554065</v>
      </c>
      <c r="H4215" s="1">
        <f>F4215/$C$3</f>
        <v>-0.12066218198853489</v>
      </c>
      <c r="I4215" s="1">
        <f>$B$3/G4215</f>
        <v>-11.567746005263158</v>
      </c>
      <c r="J4215" s="1">
        <f>$B$3/H4215</f>
        <v>-54.946793524999997</v>
      </c>
      <c r="K4215" s="3">
        <v>164000000</v>
      </c>
      <c r="L4215" s="3">
        <v>12000000</v>
      </c>
      <c r="M4215" s="1">
        <f>(K4215-L4215)/C4215</f>
        <v>4.781631388188754</v>
      </c>
      <c r="N4215" s="1">
        <f>B4215/M4215</f>
        <v>14.218996505657893</v>
      </c>
      <c r="O4215" s="3">
        <v>152000000</v>
      </c>
      <c r="P4215" s="1">
        <f>F4215/O4215*100</f>
        <v>-7.8947368421052628</v>
      </c>
      <c r="Q4215" s="1">
        <f>D4215/O4215*100</f>
        <v>-37.5</v>
      </c>
      <c r="R4215" s="1">
        <f>B4215/S4215</f>
        <v>-3.7917324015087717</v>
      </c>
      <c r="S4215" s="1">
        <f>($O4215+$O4215*($Q4215-$C$1)/$C$1)/$C4215</f>
        <v>-17.931117705707827</v>
      </c>
      <c r="T4215" s="1">
        <f>($O4215+$O4215*($Q4215+T$2-$C$1)/$C$1)/$C4215</f>
        <v>-16.974791428070077</v>
      </c>
      <c r="U4215" s="1">
        <f>($O4215+$O4215*($Q4215+U$2-$C$1)/$C$1)/$C4215</f>
        <v>-17.452954566888952</v>
      </c>
      <c r="V4215" s="1">
        <f>($O4215+$O4215*($Q4215+V$2-$C$1)/$C$1)/$C4215</f>
        <v>-17.931117705707827</v>
      </c>
      <c r="AA4215"/>
      <c r="AB4215"/>
    </row>
    <row r="4216" spans="1:28" hidden="1" x14ac:dyDescent="0.2">
      <c r="A4216" t="s">
        <v>4311</v>
      </c>
      <c r="B4216" s="5">
        <v>0.55000000000000004</v>
      </c>
      <c r="C4216" s="2">
        <v>16805257</v>
      </c>
      <c r="D4216" s="2">
        <v>-13000000</v>
      </c>
      <c r="E4216" t="s">
        <v>27</v>
      </c>
      <c r="F4216" s="2">
        <v>-5000000</v>
      </c>
      <c r="G4216" s="1">
        <f>D4216/$C$3</f>
        <v>-0.13071736382091279</v>
      </c>
      <c r="H4216" s="1">
        <f>F4216/$C$3</f>
        <v>-5.027590916188953E-2</v>
      </c>
      <c r="I4216" s="1">
        <f>$B$3/G4216</f>
        <v>-50.720117100000003</v>
      </c>
      <c r="J4216" s="1">
        <f>$B$3/H4216</f>
        <v>-131.87230446000001</v>
      </c>
      <c r="K4216" s="3">
        <v>21000000</v>
      </c>
      <c r="L4216" s="3">
        <v>6000000</v>
      </c>
      <c r="M4216" s="1">
        <f>(K4216-L4216)/C4216</f>
        <v>0.89257784037459231</v>
      </c>
      <c r="N4216" s="1">
        <f>B4216/M4216</f>
        <v>0.61619275666666673</v>
      </c>
      <c r="O4216" s="3">
        <v>5000000</v>
      </c>
      <c r="P4216" s="1">
        <f>F4216/O4216*100</f>
        <v>-100</v>
      </c>
      <c r="Q4216" s="1">
        <f>D4216/O4216*100</f>
        <v>-260</v>
      </c>
      <c r="R4216" s="1">
        <f>B4216/S4216</f>
        <v>-7.109916423076923E-2</v>
      </c>
      <c r="S4216" s="1">
        <f>($O4216+$O4216*($Q4216-$C$1)/$C$1)/$C4216</f>
        <v>-7.7356746165798</v>
      </c>
      <c r="T4216" s="1">
        <f>($O4216+$O4216*($Q4216+T$2-$C$1)/$C$1)/$C4216</f>
        <v>-7.6761694272214935</v>
      </c>
      <c r="U4216" s="1">
        <f>($O4216+$O4216*($Q4216+U$2-$C$1)/$C$1)/$C4216</f>
        <v>-7.7059220219006468</v>
      </c>
      <c r="V4216" s="1">
        <f>($O4216+$O4216*($Q4216+V$2-$C$1)/$C$1)/$C4216</f>
        <v>-7.7356746165798</v>
      </c>
      <c r="AA4216"/>
      <c r="AB4216"/>
    </row>
    <row r="4217" spans="1:28" hidden="1" x14ac:dyDescent="0.2">
      <c r="A4217" t="s">
        <v>4312</v>
      </c>
      <c r="B4217" s="5">
        <v>1.05</v>
      </c>
      <c r="C4217" s="2">
        <v>20941000</v>
      </c>
      <c r="D4217" s="2">
        <v>-4000000</v>
      </c>
      <c r="E4217" t="s">
        <v>27</v>
      </c>
      <c r="F4217" s="2">
        <v>-2000000</v>
      </c>
      <c r="G4217" s="1">
        <f>D4217/$C$3</f>
        <v>-4.0220727329511624E-2</v>
      </c>
      <c r="H4217" s="1">
        <f>F4217/$C$3</f>
        <v>-2.0110363664755812E-2</v>
      </c>
      <c r="I4217" s="1">
        <f>$B$3/G4217</f>
        <v>-164.84038057500001</v>
      </c>
      <c r="J4217" s="1">
        <f>$B$3/H4217</f>
        <v>-329.68076115000002</v>
      </c>
      <c r="K4217" s="3">
        <v>64000000</v>
      </c>
      <c r="L4217" s="3">
        <v>51000000</v>
      </c>
      <c r="M4217" s="1">
        <f>(K4217-L4217)/C4217</f>
        <v>0.62079174824506944</v>
      </c>
      <c r="N4217" s="1">
        <f>B4217/M4217</f>
        <v>1.6913884615384618</v>
      </c>
      <c r="O4217" s="3">
        <v>13000000</v>
      </c>
      <c r="P4217" s="1">
        <f>F4217/O4217*100</f>
        <v>-15.384615384615385</v>
      </c>
      <c r="Q4217" s="1">
        <f>D4217/O4217*100</f>
        <v>-30.76923076923077</v>
      </c>
      <c r="R4217" s="1">
        <f>B4217/S4217</f>
        <v>-0.54970124999999992</v>
      </c>
      <c r="S4217" s="1">
        <f>($O4217+$O4217*($Q4217-$C$1)/$C$1)/$C4217</f>
        <v>-1.9101284561386758</v>
      </c>
      <c r="T4217" s="1">
        <f>($O4217+$O4217*($Q4217+T$2-$C$1)/$C$1)/$C4217</f>
        <v>-1.7859701064896618</v>
      </c>
      <c r="U4217" s="1">
        <f>($O4217+$O4217*($Q4217+U$2-$C$1)/$C$1)/$C4217</f>
        <v>-1.8480492813141687</v>
      </c>
      <c r="V4217" s="1">
        <f>($O4217+$O4217*($Q4217+V$2-$C$1)/$C$1)/$C4217</f>
        <v>-1.9101284561386758</v>
      </c>
      <c r="AA4217"/>
      <c r="AB4217"/>
    </row>
    <row r="4218" spans="1:28" hidden="1" x14ac:dyDescent="0.2">
      <c r="A4218" t="s">
        <v>4313</v>
      </c>
      <c r="B4218" s="5">
        <v>7.24</v>
      </c>
      <c r="C4218" s="2">
        <v>42439338</v>
      </c>
      <c r="D4218" s="2">
        <v>-62000000</v>
      </c>
      <c r="E4218" t="s">
        <v>27</v>
      </c>
      <c r="F4218" s="2">
        <v>-20000000</v>
      </c>
      <c r="G4218" s="1">
        <f>D4218/$C$3</f>
        <v>-0.62342127360743027</v>
      </c>
      <c r="H4218" s="1">
        <f>F4218/$C$3</f>
        <v>-0.20110363664755812</v>
      </c>
      <c r="I4218" s="1">
        <f>$B$3/G4218</f>
        <v>-10.634863262903226</v>
      </c>
      <c r="J4218" s="1">
        <f>$B$3/H4218</f>
        <v>-32.968076115000002</v>
      </c>
      <c r="K4218" s="3">
        <v>144000000</v>
      </c>
      <c r="L4218" s="3">
        <v>49000000</v>
      </c>
      <c r="M4218" s="1">
        <f>(K4218-L4218)/C4218</f>
        <v>2.2384892054631012</v>
      </c>
      <c r="N4218" s="1">
        <f>B4218/M4218</f>
        <v>3.2343242854736842</v>
      </c>
      <c r="O4218" s="3">
        <v>95000000</v>
      </c>
      <c r="P4218" s="1">
        <f>F4218/O4218*100</f>
        <v>-21.052631578947366</v>
      </c>
      <c r="Q4218" s="1">
        <f>D4218/O4218*100</f>
        <v>-65.26315789473685</v>
      </c>
      <c r="R4218" s="1">
        <f>B4218/S4218</f>
        <v>-0.49558194696774188</v>
      </c>
      <c r="S4218" s="1">
        <f>($O4218+$O4218*($Q4218-$C$1)/$C$1)/$C4218</f>
        <v>-14.609087446180242</v>
      </c>
      <c r="T4218" s="1">
        <f>($O4218+$O4218*($Q4218+T$2-$C$1)/$C$1)/$C4218</f>
        <v>-14.161389605087622</v>
      </c>
      <c r="U4218" s="1">
        <f>($O4218+$O4218*($Q4218+U$2-$C$1)/$C$1)/$C4218</f>
        <v>-14.385238525633932</v>
      </c>
      <c r="V4218" s="1">
        <f>($O4218+$O4218*($Q4218+V$2-$C$1)/$C$1)/$C4218</f>
        <v>-14.609087446180242</v>
      </c>
      <c r="AA4218"/>
      <c r="AB4218"/>
    </row>
    <row r="4219" spans="1:28" hidden="1" x14ac:dyDescent="0.2">
      <c r="A4219" t="s">
        <v>4314</v>
      </c>
      <c r="B4219" s="5">
        <v>82.63</v>
      </c>
      <c r="C4219" s="2">
        <v>518761456</v>
      </c>
      <c r="D4219" s="2">
        <v>1674000000</v>
      </c>
      <c r="E4219" t="s">
        <v>559</v>
      </c>
      <c r="F4219" s="2">
        <v>454000000</v>
      </c>
      <c r="G4219" s="1">
        <f>D4219/$C$3</f>
        <v>16.832374387400616</v>
      </c>
      <c r="H4219" s="1">
        <f>F4219/$C$3</f>
        <v>4.5650525518995693</v>
      </c>
      <c r="I4219" s="1">
        <f>$B$3/G4219</f>
        <v>0.3938838245519713</v>
      </c>
      <c r="J4219" s="1">
        <f>$B$3/H4219</f>
        <v>1.452338154845815</v>
      </c>
      <c r="K4219" s="4">
        <v>18957000000</v>
      </c>
      <c r="L4219" s="4">
        <v>16502000000</v>
      </c>
      <c r="M4219" s="1">
        <f>(K4219-L4219)/C4219</f>
        <v>4.7324256102789564</v>
      </c>
      <c r="N4219" s="1">
        <f>B4219/M4219</f>
        <v>17.4603906758778</v>
      </c>
      <c r="O4219" s="4">
        <v>2455000000</v>
      </c>
      <c r="P4219" s="1">
        <f>F4219/O4219*100</f>
        <v>18.492871690427698</v>
      </c>
      <c r="Q4219" s="1">
        <f>D4219/O4219*100</f>
        <v>68.187372708757636</v>
      </c>
      <c r="R4219" s="1">
        <f>B4219/S4219</f>
        <v>2.5606486923106329</v>
      </c>
      <c r="S4219" s="1">
        <f>($O4219+$O4219*($Q4219-$C$1)/$C$1)/$C4219</f>
        <v>32.269166890456106</v>
      </c>
      <c r="T4219" s="1">
        <f>($O4219+$O4219*($Q4219+T$2-$C$1)/$C$1)/$C4219</f>
        <v>33.215652012511896</v>
      </c>
      <c r="U4219" s="1">
        <f>($O4219+$O4219*($Q4219+U$2-$C$1)/$C$1)/$C4219</f>
        <v>32.742409451484001</v>
      </c>
      <c r="V4219" s="1">
        <f>($O4219+$O4219*($Q4219+V$2-$C$1)/$C$1)/$C4219</f>
        <v>32.269166890456106</v>
      </c>
      <c r="AA4219"/>
      <c r="AB4219"/>
    </row>
    <row r="4220" spans="1:28" hidden="1" x14ac:dyDescent="0.2">
      <c r="A4220" t="s">
        <v>3690</v>
      </c>
      <c r="B4220" s="5">
        <v>93.52</v>
      </c>
      <c r="C4220" s="2">
        <v>402000000</v>
      </c>
      <c r="D4220" s="2">
        <v>4074000000</v>
      </c>
      <c r="E4220" t="s">
        <v>27</v>
      </c>
      <c r="F4220" s="2">
        <v>1418000000</v>
      </c>
      <c r="G4220" s="1">
        <f>D4220/$C$3</f>
        <v>40.964810785107595</v>
      </c>
      <c r="H4220" s="1">
        <f>F4220/$C$3</f>
        <v>14.258247838311872</v>
      </c>
      <c r="I4220" s="1">
        <f>$B$3/G4220</f>
        <v>0.16184622540500734</v>
      </c>
      <c r="J4220" s="1">
        <f>$B$3/H4220</f>
        <v>0.46499402136812407</v>
      </c>
      <c r="K4220" s="2">
        <v>885626000000</v>
      </c>
      <c r="L4220" s="2">
        <v>819312000000</v>
      </c>
      <c r="M4220" s="1">
        <f>(K4220-L4220)/C4220</f>
        <v>164.96019900497512</v>
      </c>
      <c r="N4220" s="1">
        <f>B4220/M4220</f>
        <v>0.56692463129957471</v>
      </c>
      <c r="O4220" s="2">
        <v>65798000000</v>
      </c>
      <c r="P4220" s="1">
        <f>F4220/O4220*100</f>
        <v>2.1550807015410802</v>
      </c>
      <c r="Q4220" s="1">
        <f>D4220/O4220*100</f>
        <v>6.191677558588407</v>
      </c>
      <c r="R4220" s="1">
        <f>B4220/S4220</f>
        <v>0.92280412371134013</v>
      </c>
      <c r="S4220" s="1">
        <f>($O4220+$O4220*($Q4220-$C$1)/$C$1)/$C4220</f>
        <v>101.34328358208955</v>
      </c>
      <c r="T4220" s="1">
        <f>($O4220+$O4220*($Q4220+T$2-$C$1)/$C$1)/$C4220</f>
        <v>134.07860696517412</v>
      </c>
      <c r="U4220" s="1">
        <f>($O4220+$O4220*($Q4220+U$2-$C$1)/$C$1)/$C4220</f>
        <v>117.71094527363184</v>
      </c>
      <c r="V4220" s="1">
        <f>($O4220+$O4220*($Q4220+V$2-$C$1)/$C$1)/$C4220</f>
        <v>101.34328358208955</v>
      </c>
      <c r="AA4220"/>
      <c r="AB4220"/>
    </row>
    <row r="4221" spans="1:28" hidden="1" x14ac:dyDescent="0.2">
      <c r="A4221" t="s">
        <v>4316</v>
      </c>
      <c r="B4221" s="5">
        <v>81.58</v>
      </c>
      <c r="C4221" s="2">
        <v>862690751</v>
      </c>
      <c r="D4221" s="2">
        <v>2888000000</v>
      </c>
      <c r="E4221" t="s">
        <v>27</v>
      </c>
      <c r="F4221" s="2">
        <v>870000000</v>
      </c>
      <c r="G4221" s="1">
        <f>D4221/$C$3</f>
        <v>29.039365131907395</v>
      </c>
      <c r="H4221" s="1">
        <f>F4221/$C$3</f>
        <v>8.7480081941687793</v>
      </c>
      <c r="I4221" s="1">
        <f>$B$3/G4221</f>
        <v>0.22831077641966757</v>
      </c>
      <c r="J4221" s="1">
        <f>$B$3/H4221</f>
        <v>0.75788680724137925</v>
      </c>
      <c r="K4221" s="4">
        <v>86109000000</v>
      </c>
      <c r="L4221" s="4">
        <v>58338000000</v>
      </c>
      <c r="M4221" s="1">
        <f>(K4221-L4221)/C4221</f>
        <v>32.191141458058823</v>
      </c>
      <c r="N4221" s="1">
        <f>B4221/M4221</f>
        <v>2.5342375667631702</v>
      </c>
      <c r="O4221" s="4">
        <v>27771000000</v>
      </c>
      <c r="P4221" s="1">
        <f>F4221/O4221*100</f>
        <v>3.132764394512261</v>
      </c>
      <c r="Q4221" s="1">
        <f>D4221/O4221*100</f>
        <v>10.399337438334953</v>
      </c>
      <c r="R4221" s="1">
        <f>B4221/S4221</f>
        <v>2.4369221421945984</v>
      </c>
      <c r="S4221" s="1">
        <f>($O4221+$O4221*($Q4221-$C$1)/$C$1)/$C4221</f>
        <v>33.476654254752752</v>
      </c>
      <c r="T4221" s="1">
        <f>($O4221+$O4221*($Q4221+T$2-$C$1)/$C$1)/$C4221</f>
        <v>39.914882546364517</v>
      </c>
      <c r="U4221" s="1">
        <f>($O4221+$O4221*($Q4221+U$2-$C$1)/$C$1)/$C4221</f>
        <v>36.695768400558634</v>
      </c>
      <c r="V4221" s="1">
        <f>($O4221+$O4221*($Q4221+V$2-$C$1)/$C$1)/$C4221</f>
        <v>33.476654254752752</v>
      </c>
      <c r="AA4221"/>
      <c r="AB4221"/>
    </row>
    <row r="4222" spans="1:28" hidden="1" x14ac:dyDescent="0.2">
      <c r="A4222" t="s">
        <v>4317</v>
      </c>
      <c r="B4222" s="5">
        <v>1.17</v>
      </c>
      <c r="C4222" s="2">
        <v>45413215</v>
      </c>
      <c r="D4222" s="2">
        <v>-51000000</v>
      </c>
      <c r="E4222" t="s">
        <v>27</v>
      </c>
      <c r="F4222" s="2">
        <v>-14000000</v>
      </c>
      <c r="G4222" s="1">
        <f>D4222/$C$3</f>
        <v>-0.51281427345127328</v>
      </c>
      <c r="H4222" s="1">
        <f>F4222/$C$3</f>
        <v>-0.1407725456532907</v>
      </c>
      <c r="I4222" s="1">
        <f>$B$3/G4222</f>
        <v>-12.928657299999999</v>
      </c>
      <c r="J4222" s="1">
        <f>$B$3/H4222</f>
        <v>-47.097251592857141</v>
      </c>
      <c r="K4222" s="3">
        <v>34000000</v>
      </c>
      <c r="L4222" s="3">
        <v>60000000</v>
      </c>
      <c r="M4222" s="1">
        <f>(K4222-L4222)/C4222</f>
        <v>-0.57252057578394311</v>
      </c>
      <c r="N4222" s="1">
        <f>B4222/M4222</f>
        <v>-2.0435946749999996</v>
      </c>
      <c r="O4222" s="3">
        <v>-26000000</v>
      </c>
      <c r="P4222" s="1">
        <f>F4222/O4222*100</f>
        <v>53.846153846153847</v>
      </c>
      <c r="Q4222" s="1">
        <f>D4222/O4222*100</f>
        <v>196.15384615384613</v>
      </c>
      <c r="R4222" s="1">
        <f>B4222/S4222</f>
        <v>-0.10418325794117649</v>
      </c>
      <c r="S4222" s="1">
        <f>($O4222+$O4222*($Q4222-$C$1)/$C$1)/$C4222</f>
        <v>-11.230211294223496</v>
      </c>
      <c r="T4222" s="1">
        <f>($O4222+$O4222*($Q4222+T$2-$C$1)/$C$1)/$C4222</f>
        <v>-11.344715409380285</v>
      </c>
      <c r="U4222" s="1">
        <f>($O4222+$O4222*($Q4222+U$2-$C$1)/$C$1)/$C4222</f>
        <v>-11.28746335180189</v>
      </c>
      <c r="V4222" s="1">
        <f>($O4222+$O4222*($Q4222+V$2-$C$1)/$C$1)/$C4222</f>
        <v>-11.230211294223496</v>
      </c>
      <c r="AA4222"/>
      <c r="AB4222"/>
    </row>
    <row r="4223" spans="1:28" hidden="1" x14ac:dyDescent="0.2">
      <c r="A4223" t="s">
        <v>4318</v>
      </c>
      <c r="B4223" s="5">
        <v>131.18</v>
      </c>
      <c r="C4223" s="2">
        <v>235565029</v>
      </c>
      <c r="D4223" s="2">
        <v>1838000000</v>
      </c>
      <c r="E4223" t="s">
        <v>27</v>
      </c>
      <c r="F4223" s="2">
        <v>546000000</v>
      </c>
      <c r="G4223" s="1">
        <f>D4223/$C$3</f>
        <v>18.481424207910592</v>
      </c>
      <c r="H4223" s="1">
        <f>F4223/$C$3</f>
        <v>5.490129280478337</v>
      </c>
      <c r="I4223" s="1">
        <f>$B$3/G4223</f>
        <v>0.35873858667029379</v>
      </c>
      <c r="J4223" s="1">
        <f>$B$3/H4223</f>
        <v>1.2076218357142856</v>
      </c>
      <c r="K4223" s="4">
        <v>9398000000</v>
      </c>
      <c r="L4223" s="4">
        <v>1455000000</v>
      </c>
      <c r="M4223" s="1">
        <f>(K4223-L4223)/C4223</f>
        <v>33.718926929514652</v>
      </c>
      <c r="N4223" s="1">
        <f>B4223/M4223</f>
        <v>3.8903966390809521</v>
      </c>
      <c r="O4223" s="4">
        <v>6840000000</v>
      </c>
      <c r="P4223" s="1">
        <f>F4223/O4223*100</f>
        <v>7.9824561403508767</v>
      </c>
      <c r="Q4223" s="1">
        <f>D4223/O4223*100</f>
        <v>26.87134502923977</v>
      </c>
      <c r="R4223" s="1">
        <f>B4223/S4223</f>
        <v>1.6812524757464633</v>
      </c>
      <c r="S4223" s="1">
        <f>($O4223+$O4223*($Q4223-$C$1)/$C$1)/$C4223</f>
        <v>78.025163913443208</v>
      </c>
      <c r="T4223" s="1">
        <f>($O4223+$O4223*($Q4223+T$2-$C$1)/$C$1)/$C4223</f>
        <v>83.832477527893175</v>
      </c>
      <c r="U4223" s="1">
        <f>($O4223+$O4223*($Q4223+U$2-$C$1)/$C$1)/$C4223</f>
        <v>80.928820720668199</v>
      </c>
      <c r="V4223" s="1">
        <f>($O4223+$O4223*($Q4223+V$2-$C$1)/$C$1)/$C4223</f>
        <v>78.025163913443208</v>
      </c>
      <c r="AA4223"/>
      <c r="AB4223"/>
    </row>
    <row r="4224" spans="1:28" hidden="1" x14ac:dyDescent="0.2">
      <c r="A4224" t="s">
        <v>4319</v>
      </c>
      <c r="B4224" s="5">
        <v>53.01</v>
      </c>
      <c r="C4224" s="2">
        <v>20691112</v>
      </c>
      <c r="D4224" s="2">
        <v>-47000000</v>
      </c>
      <c r="E4224" t="s">
        <v>27</v>
      </c>
      <c r="F4224" s="2">
        <v>-8000000</v>
      </c>
      <c r="G4224" s="1">
        <f>D4224/$C$3</f>
        <v>-0.47259354612176163</v>
      </c>
      <c r="H4224" s="1">
        <f>F4224/$C$3</f>
        <v>-8.0441454659023248E-2</v>
      </c>
      <c r="I4224" s="1">
        <f>$B$3/G4224</f>
        <v>-14.028968559574468</v>
      </c>
      <c r="J4224" s="1">
        <f>$B$3/H4224</f>
        <v>-82.420190287500006</v>
      </c>
      <c r="K4224" s="3">
        <v>499000000</v>
      </c>
      <c r="L4224" s="3">
        <v>314000000</v>
      </c>
      <c r="M4224" s="1">
        <f>(K4224-L4224)/C4224</f>
        <v>8.9410370984411092</v>
      </c>
      <c r="N4224" s="1">
        <f>B4224/M4224</f>
        <v>5.9288424168648639</v>
      </c>
      <c r="O4224" s="3">
        <v>185000000</v>
      </c>
      <c r="P4224" s="1">
        <f>F4224/O4224*100</f>
        <v>-4.3243243243243246</v>
      </c>
      <c r="Q4224" s="1">
        <f>D4224/O4224*100</f>
        <v>-25.405405405405407</v>
      </c>
      <c r="R4224" s="1">
        <f>B4224/S4224</f>
        <v>-2.3336932917446807</v>
      </c>
      <c r="S4224" s="1">
        <f>($O4224+$O4224*($Q4224-$C$1)/$C$1)/$C4224</f>
        <v>-22.715067223066601</v>
      </c>
      <c r="T4224" s="1">
        <f>($O4224+$O4224*($Q4224+T$2-$C$1)/$C$1)/$C4224</f>
        <v>-20.926859803378377</v>
      </c>
      <c r="U4224" s="1">
        <f>($O4224+$O4224*($Q4224+U$2-$C$1)/$C$1)/$C4224</f>
        <v>-21.820963513222488</v>
      </c>
      <c r="V4224" s="1">
        <f>($O4224+$O4224*($Q4224+V$2-$C$1)/$C$1)/$C4224</f>
        <v>-22.715067223066601</v>
      </c>
      <c r="AA4224"/>
      <c r="AB4224"/>
    </row>
    <row r="4225" spans="1:28" hidden="1" x14ac:dyDescent="0.2">
      <c r="A4225" t="s">
        <v>4320</v>
      </c>
      <c r="B4225" s="5">
        <v>57.11</v>
      </c>
      <c r="C4225" s="2">
        <v>19641853</v>
      </c>
      <c r="D4225" s="2">
        <v>7000000</v>
      </c>
      <c r="E4225" t="s">
        <v>27</v>
      </c>
      <c r="F4225" s="2">
        <v>2000000</v>
      </c>
      <c r="G4225" s="1">
        <f>D4225/$C$3</f>
        <v>7.0386272826645349E-2</v>
      </c>
      <c r="H4225" s="1">
        <f>F4225/$C$3</f>
        <v>2.0110363664755812E-2</v>
      </c>
      <c r="I4225" s="1">
        <f>$B$3/G4225</f>
        <v>94.194503185714282</v>
      </c>
      <c r="J4225" s="1">
        <f>$B$3/H4225</f>
        <v>329.68076115000002</v>
      </c>
      <c r="K4225" s="3">
        <v>144000000</v>
      </c>
      <c r="L4225" s="3">
        <v>40000000</v>
      </c>
      <c r="M4225" s="1">
        <f>(K4225-L4225)/C4225</f>
        <v>5.2948161255457924</v>
      </c>
      <c r="N4225" s="1">
        <f>B4225/M4225</f>
        <v>10.786021392596155</v>
      </c>
      <c r="O4225" s="3">
        <v>104000000</v>
      </c>
      <c r="P4225" s="1">
        <f>F4225/O4225*100</f>
        <v>1.9230769230769231</v>
      </c>
      <c r="Q4225" s="1">
        <f>D4225/O4225*100</f>
        <v>6.7307692307692308</v>
      </c>
      <c r="R4225" s="1">
        <f>B4225/S4225</f>
        <v>16.024946068999999</v>
      </c>
      <c r="S4225" s="1">
        <f>($O4225+$O4225*($Q4225-$C$1)/$C$1)/$C4225</f>
        <v>3.5638185460404372</v>
      </c>
      <c r="T4225" s="1">
        <f>($O4225+$O4225*($Q4225+T$2-$C$1)/$C$1)/$C4225</f>
        <v>4.6227817711495947</v>
      </c>
      <c r="U4225" s="1">
        <f>($O4225+$O4225*($Q4225+U$2-$C$1)/$C$1)/$C4225</f>
        <v>4.0933001585950164</v>
      </c>
      <c r="V4225" s="1">
        <f>($O4225+$O4225*($Q4225+V$2-$C$1)/$C$1)/$C4225</f>
        <v>3.5638185460404372</v>
      </c>
      <c r="AA4225"/>
      <c r="AB4225"/>
    </row>
    <row r="4226" spans="1:28" hidden="1" x14ac:dyDescent="0.2">
      <c r="A4226" t="s">
        <v>3984</v>
      </c>
      <c r="B4226" s="5">
        <v>18.79</v>
      </c>
      <c r="C4226" s="2">
        <v>27515000</v>
      </c>
      <c r="D4226" s="2">
        <v>56000000</v>
      </c>
      <c r="E4226" t="s">
        <v>49</v>
      </c>
      <c r="F4226" s="2">
        <v>-7000000</v>
      </c>
      <c r="G4226" s="1">
        <f>D4226/$C$3</f>
        <v>0.56309018261316279</v>
      </c>
      <c r="H4226" s="1">
        <f>F4226/$C$3</f>
        <v>-7.0386272826645349E-2</v>
      </c>
      <c r="I4226" s="1">
        <f>$B$3/G4226</f>
        <v>11.774312898214285</v>
      </c>
      <c r="J4226" s="1">
        <f>$B$3/H4226</f>
        <v>-94.194503185714282</v>
      </c>
      <c r="K4226" s="2">
        <v>1159000000</v>
      </c>
      <c r="L4226" s="2">
        <v>474000000</v>
      </c>
      <c r="M4226" s="1">
        <f>(K4226-L4226)/C4226</f>
        <v>24.895511539160459</v>
      </c>
      <c r="N4226" s="1">
        <f>B4226/M4226</f>
        <v>0.75475452554744515</v>
      </c>
      <c r="O4226" s="2">
        <v>681000000</v>
      </c>
      <c r="P4226" s="1">
        <f>F4226/O4226*100</f>
        <v>-1.0279001468428781</v>
      </c>
      <c r="Q4226" s="1">
        <f>D4226/O4226*100</f>
        <v>8.2232011747430249</v>
      </c>
      <c r="R4226" s="1">
        <f>B4226/S4226</f>
        <v>0.92322651785714283</v>
      </c>
      <c r="S4226" s="1">
        <f>($O4226+$O4226*($Q4226-$C$1)/$C$1)/$C4226</f>
        <v>20.352534980919497</v>
      </c>
      <c r="T4226" s="1">
        <f>($O4226+$O4226*($Q4226+T$2-$C$1)/$C$1)/$C4226</f>
        <v>25.302562238778847</v>
      </c>
      <c r="U4226" s="1">
        <f>($O4226+$O4226*($Q4226+U$2-$C$1)/$C$1)/$C4226</f>
        <v>22.827548609849174</v>
      </c>
      <c r="V4226" s="1">
        <f>($O4226+$O4226*($Q4226+V$2-$C$1)/$C$1)/$C4226</f>
        <v>20.352534980919497</v>
      </c>
      <c r="AA4226"/>
      <c r="AB4226"/>
    </row>
    <row r="4227" spans="1:28" hidden="1" x14ac:dyDescent="0.2">
      <c r="A4227" t="s">
        <v>4322</v>
      </c>
      <c r="B4227" s="5">
        <v>57.73</v>
      </c>
      <c r="C4227" s="2">
        <v>25930380458</v>
      </c>
      <c r="D4227" s="2">
        <v>11866000000</v>
      </c>
      <c r="E4227" t="s">
        <v>27</v>
      </c>
      <c r="F4227" s="2">
        <v>11866000000</v>
      </c>
      <c r="G4227" s="1">
        <f>D4227/$C$3</f>
        <v>119.31478762299623</v>
      </c>
      <c r="H4227" s="1">
        <f>F4227/$C$3</f>
        <v>119.31478762299623</v>
      </c>
      <c r="I4227" s="1">
        <f>$B$3/G4227</f>
        <v>5.5567294985673352E-2</v>
      </c>
      <c r="J4227" s="1">
        <f>$B$3/H4227</f>
        <v>5.5567294985673352E-2</v>
      </c>
      <c r="K4227" s="4">
        <v>2090031000000</v>
      </c>
      <c r="L4227" s="4">
        <v>428926000000</v>
      </c>
      <c r="M4227" s="1">
        <f>(K4227-L4227)/C4227</f>
        <v>64.06018618548724</v>
      </c>
      <c r="N4227" s="1">
        <f>B4227/M4227</f>
        <v>0.90118376853982141</v>
      </c>
      <c r="O4227" s="4">
        <v>1660429000000</v>
      </c>
      <c r="P4227" s="1">
        <f>F4227/O4227*100</f>
        <v>0.71463459142185548</v>
      </c>
      <c r="Q4227" s="1">
        <f>D4227/O4227*100</f>
        <v>0.71463459142185548</v>
      </c>
      <c r="R4227" s="1">
        <f>B4227/S4227</f>
        <v>12.615547478849992</v>
      </c>
      <c r="S4227" s="1">
        <f>($O4227+$O4227*($Q4227-$C$1)/$C$1)/$C4227</f>
        <v>4.5760994595584963</v>
      </c>
      <c r="T4227" s="1">
        <f>($O4227+$O4227*($Q4227+T$2-$C$1)/$C$1)/$C4227</f>
        <v>17.382922735363746</v>
      </c>
      <c r="U4227" s="1">
        <f>($O4227+$O4227*($Q4227+U$2-$C$1)/$C$1)/$C4227</f>
        <v>10.979511097461122</v>
      </c>
      <c r="V4227" s="1">
        <f>($O4227+$O4227*($Q4227+V$2-$C$1)/$C$1)/$C4227</f>
        <v>4.5760994595584963</v>
      </c>
      <c r="AA4227"/>
      <c r="AB4227"/>
    </row>
    <row r="4228" spans="1:28" hidden="1" x14ac:dyDescent="0.2">
      <c r="A4228" t="s">
        <v>4323</v>
      </c>
      <c r="B4228" s="5">
        <v>5.5</v>
      </c>
      <c r="C4228" s="2">
        <v>66224034</v>
      </c>
      <c r="D4228" s="2">
        <v>-29000000</v>
      </c>
      <c r="E4228" t="s">
        <v>27</v>
      </c>
      <c r="F4228" s="2">
        <v>-29000000</v>
      </c>
      <c r="G4228" s="1">
        <f>D4228/$C$3</f>
        <v>-0.29160027313895931</v>
      </c>
      <c r="H4228" s="1">
        <f>F4228/$C$3</f>
        <v>-0.29160027313895931</v>
      </c>
      <c r="I4228" s="1">
        <f>$B$3/G4228</f>
        <v>-22.736604217241378</v>
      </c>
      <c r="J4228" s="1">
        <f>$B$3/H4228</f>
        <v>-22.736604217241378</v>
      </c>
      <c r="K4228" s="4">
        <v>1418000000</v>
      </c>
      <c r="L4228" s="3">
        <v>749000000</v>
      </c>
      <c r="M4228" s="1">
        <f>(K4228-L4228)/C4228</f>
        <v>10.10207261007386</v>
      </c>
      <c r="N4228" s="1">
        <f>B4228/M4228</f>
        <v>0.54444273094170403</v>
      </c>
      <c r="O4228" s="3">
        <v>669000000</v>
      </c>
      <c r="P4228" s="1">
        <f>F4228/O4228*100</f>
        <v>-4.3348281016442458</v>
      </c>
      <c r="Q4228" s="1">
        <f>D4228/O4228*100</f>
        <v>-4.3348281016442458</v>
      </c>
      <c r="R4228" s="1">
        <f>B4228/S4228</f>
        <v>-1.2559730586206896</v>
      </c>
      <c r="S4228" s="1">
        <f>($O4228+$O4228*($Q4228-$C$1)/$C$1)/$C4228</f>
        <v>-4.3790748234998791</v>
      </c>
      <c r="T4228" s="1">
        <f>($O4228+$O4228*($Q4228+T$2-$C$1)/$C$1)/$C4228</f>
        <v>-2.3586603014851075</v>
      </c>
      <c r="U4228" s="1">
        <f>($O4228+$O4228*($Q4228+U$2-$C$1)/$C$1)/$C4228</f>
        <v>-3.3688675624924933</v>
      </c>
      <c r="V4228" s="1">
        <f>($O4228+$O4228*($Q4228+V$2-$C$1)/$C$1)/$C4228</f>
        <v>-4.3790748234998791</v>
      </c>
      <c r="AA4228"/>
      <c r="AB4228"/>
    </row>
    <row r="4229" spans="1:28" hidden="1" x14ac:dyDescent="0.2">
      <c r="A4229" t="s">
        <v>4324</v>
      </c>
      <c r="B4229" s="5">
        <v>2.8</v>
      </c>
      <c r="C4229" s="2">
        <v>5825847</v>
      </c>
      <c r="D4229" s="2">
        <v>1.38</v>
      </c>
      <c r="E4229" t="s">
        <v>27</v>
      </c>
      <c r="F4229" s="2">
        <v>0.48</v>
      </c>
      <c r="G4229" s="1">
        <f>D4229/$C$3</f>
        <v>1.387615092868151E-8</v>
      </c>
      <c r="H4229" s="1">
        <f>F4229/$C$3</f>
        <v>4.8264872795413952E-9</v>
      </c>
      <c r="I4229" s="1">
        <f>$B$3/G4229</f>
        <v>477798204.56521744</v>
      </c>
      <c r="J4229" s="1">
        <f>$B$3/H4229</f>
        <v>1373669838.125</v>
      </c>
      <c r="K4229" s="3">
        <v>14000000</v>
      </c>
      <c r="L4229" s="3">
        <v>0.69</v>
      </c>
      <c r="M4229" s="1">
        <f>(K4229-L4229)/C4229</f>
        <v>2.403083930971754</v>
      </c>
      <c r="N4229" s="1">
        <f>B4229/M4229</f>
        <v>1.1651694574262088</v>
      </c>
      <c r="O4229" s="3">
        <v>13000000</v>
      </c>
      <c r="P4229" s="1">
        <f>F4229/O4229*100</f>
        <v>3.6923076923076921E-6</v>
      </c>
      <c r="Q4229" s="1">
        <f>D4229/O4229*100</f>
        <v>1.0615384615384615E-5</v>
      </c>
      <c r="R4229" s="1">
        <f>B4229/S4229</f>
        <v>1182055.9129796592</v>
      </c>
      <c r="S4229" s="1">
        <f>($O4229+$O4229*($Q4229-$C$1)/$C$1)/$C4229</f>
        <v>2.3687542774029354E-6</v>
      </c>
      <c r="T4229" s="1">
        <f>($O4229+$O4229*($Q4229+T$2-$C$1)/$C$1)/$C4229</f>
        <v>0.44628940650174997</v>
      </c>
      <c r="U4229" s="1">
        <f>($O4229+$O4229*($Q4229+U$2-$C$1)/$C$1)/$C4229</f>
        <v>0.22314588762801371</v>
      </c>
      <c r="V4229" s="1">
        <f>($O4229+$O4229*($Q4229+V$2-$C$1)/$C$1)/$C4229</f>
        <v>2.3687542774029354E-6</v>
      </c>
      <c r="AA4229"/>
      <c r="AB4229"/>
    </row>
    <row r="4230" spans="1:28" hidden="1" x14ac:dyDescent="0.2">
      <c r="A4230" t="s">
        <v>4325</v>
      </c>
      <c r="B4230" s="5">
        <v>125.28</v>
      </c>
      <c r="C4230" s="2">
        <v>113178103</v>
      </c>
      <c r="D4230" s="2">
        <v>334000000</v>
      </c>
      <c r="E4230" t="s">
        <v>61</v>
      </c>
      <c r="F4230" s="2">
        <v>72000000</v>
      </c>
      <c r="G4230" s="1">
        <f>D4230/$C$3</f>
        <v>3.358430732014221</v>
      </c>
      <c r="H4230" s="1">
        <f>F4230/$C$3</f>
        <v>0.72397309193120929</v>
      </c>
      <c r="I4230" s="1">
        <f>$B$3/G4230</f>
        <v>1.9741362943113772</v>
      </c>
      <c r="J4230" s="1">
        <f>$B$3/H4230</f>
        <v>9.1577989208333328</v>
      </c>
      <c r="K4230" s="4">
        <v>4815000000</v>
      </c>
      <c r="L4230" s="4">
        <v>2633000000</v>
      </c>
      <c r="M4230" s="1">
        <f>(K4230-L4230)/C4230</f>
        <v>19.279347702090394</v>
      </c>
      <c r="N4230" s="1">
        <f>B4230/M4230</f>
        <v>6.4981451621631532</v>
      </c>
      <c r="O4230" s="4">
        <v>2182000000</v>
      </c>
      <c r="P4230" s="1">
        <f>F4230/O4230*100</f>
        <v>3.2997250229147568</v>
      </c>
      <c r="Q4230" s="1">
        <f>D4230/O4230*100</f>
        <v>15.307057745187901</v>
      </c>
      <c r="R4230" s="1">
        <f>B4230/S4230</f>
        <v>4.2451954322874252</v>
      </c>
      <c r="S4230" s="1">
        <f>($O4230+$O4230*($Q4230-$C$1)/$C$1)/$C4230</f>
        <v>29.511008856545335</v>
      </c>
      <c r="T4230" s="1">
        <f>($O4230+$O4230*($Q4230+T$2-$C$1)/$C$1)/$C4230</f>
        <v>33.366878396963415</v>
      </c>
      <c r="U4230" s="1">
        <f>($O4230+$O4230*($Q4230+U$2-$C$1)/$C$1)/$C4230</f>
        <v>31.438943626754373</v>
      </c>
      <c r="V4230" s="1">
        <f>($O4230+$O4230*($Q4230+V$2-$C$1)/$C$1)/$C4230</f>
        <v>29.511008856545335</v>
      </c>
      <c r="AA4230"/>
      <c r="AB4230"/>
    </row>
    <row r="4231" spans="1:28" hidden="1" x14ac:dyDescent="0.2">
      <c r="A4231" t="s">
        <v>4326</v>
      </c>
      <c r="B4231" s="5">
        <v>19.829999999999998</v>
      </c>
      <c r="C4231" s="2">
        <v>1683255908</v>
      </c>
      <c r="D4231" s="2">
        <v>992000000</v>
      </c>
      <c r="E4231" t="s">
        <v>1437</v>
      </c>
      <c r="F4231" s="2">
        <v>992000000</v>
      </c>
      <c r="G4231" s="1">
        <f>D4231/$C$3</f>
        <v>9.9747403777188843</v>
      </c>
      <c r="H4231" s="1">
        <f>F4231/$C$3</f>
        <v>9.9747403777188843</v>
      </c>
      <c r="I4231" s="1">
        <f>$B$3/G4231</f>
        <v>0.6646789539314516</v>
      </c>
      <c r="J4231" s="1">
        <f>$B$3/H4231</f>
        <v>0.6646789539314516</v>
      </c>
      <c r="K4231" s="4">
        <v>13872322000000</v>
      </c>
      <c r="L4231" s="4">
        <v>8708734000000</v>
      </c>
      <c r="M4231" s="1">
        <f>(K4231-L4231)/C4231</f>
        <v>3067.6191157025187</v>
      </c>
      <c r="N4231" s="1">
        <f>B4231/M4231</f>
        <v>6.4642966587651835E-3</v>
      </c>
      <c r="O4231" s="4">
        <v>5159582000000</v>
      </c>
      <c r="P4231" s="1">
        <f>F4231/O4231*100</f>
        <v>1.9226363686050536E-2</v>
      </c>
      <c r="Q4231" s="1">
        <f>D4231/O4231*100</f>
        <v>1.9226363686050536E-2</v>
      </c>
      <c r="R4231" s="1">
        <f>B4231/S4231</f>
        <v>3.3648149854475804</v>
      </c>
      <c r="S4231" s="1">
        <f>($O4231+$O4231*($Q4231-$C$1)/$C$1)/$C4231</f>
        <v>5.8933403725798774</v>
      </c>
      <c r="T4231" s="1">
        <f>($O4231+$O4231*($Q4231+T$2-$C$1)/$C$1)/$C4231</f>
        <v>618.94118122412078</v>
      </c>
      <c r="U4231" s="1">
        <f>($O4231+$O4231*($Q4231+U$2-$C$1)/$C$1)/$C4231</f>
        <v>312.41726079835036</v>
      </c>
      <c r="V4231" s="1">
        <f>($O4231+$O4231*($Q4231+V$2-$C$1)/$C$1)/$C4231</f>
        <v>5.8933403725798774</v>
      </c>
      <c r="AA4231"/>
      <c r="AB4231"/>
    </row>
    <row r="4232" spans="1:28" hidden="1" x14ac:dyDescent="0.2">
      <c r="A4232" t="s">
        <v>4327</v>
      </c>
      <c r="B4232" s="5">
        <v>46.68</v>
      </c>
      <c r="C4232" s="2">
        <v>200224934</v>
      </c>
      <c r="D4232" s="2">
        <v>367000000</v>
      </c>
      <c r="E4232" t="s">
        <v>585</v>
      </c>
      <c r="F4232" s="2">
        <v>367000000</v>
      </c>
      <c r="G4232" s="1">
        <f>D4232/$C$3</f>
        <v>3.6902517324826918</v>
      </c>
      <c r="H4232" s="1">
        <f>F4232/$C$3</f>
        <v>3.6902517324826918</v>
      </c>
      <c r="I4232" s="1">
        <f>$B$3/G4232</f>
        <v>1.7966254013623977</v>
      </c>
      <c r="J4232" s="1">
        <f>$B$3/H4232</f>
        <v>1.7966254013623977</v>
      </c>
      <c r="K4232" s="4">
        <v>3735000000</v>
      </c>
      <c r="L4232" s="4">
        <v>1205000000</v>
      </c>
      <c r="M4232" s="1">
        <f>(K4232-L4232)/C4232</f>
        <v>12.635788907289639</v>
      </c>
      <c r="N4232" s="1">
        <f>B4232/M4232</f>
        <v>3.6942687427351779</v>
      </c>
      <c r="O4232" s="4">
        <v>2484000000</v>
      </c>
      <c r="P4232" s="1">
        <f>F4232/O4232*100</f>
        <v>14.774557165861513</v>
      </c>
      <c r="Q4232" s="1">
        <f>D4232/O4232*100</f>
        <v>14.774557165861513</v>
      </c>
      <c r="R4232" s="1">
        <f>B4232/S4232</f>
        <v>2.5467302231934603</v>
      </c>
      <c r="S4232" s="1">
        <f>($O4232+$O4232*($Q4232-$C$1)/$C$1)/$C4232</f>
        <v>18.32938549002094</v>
      </c>
      <c r="T4232" s="1">
        <f>($O4232+$O4232*($Q4232+T$2-$C$1)/$C$1)/$C4232</f>
        <v>20.810594948179631</v>
      </c>
      <c r="U4232" s="1">
        <f>($O4232+$O4232*($Q4232+U$2-$C$1)/$C$1)/$C4232</f>
        <v>19.569990219100283</v>
      </c>
      <c r="V4232" s="1">
        <f>($O4232+$O4232*($Q4232+V$2-$C$1)/$C$1)/$C4232</f>
        <v>18.32938549002094</v>
      </c>
      <c r="AA4232"/>
      <c r="AB4232"/>
    </row>
    <row r="4233" spans="1:28" hidden="1" x14ac:dyDescent="0.2">
      <c r="A4233" t="s">
        <v>4328</v>
      </c>
      <c r="B4233" s="5">
        <v>39.44</v>
      </c>
      <c r="C4233" s="2">
        <v>30648000</v>
      </c>
      <c r="D4233" s="2">
        <v>-40000000</v>
      </c>
      <c r="E4233" t="s">
        <v>27</v>
      </c>
      <c r="F4233" s="2">
        <v>-13000000</v>
      </c>
      <c r="G4233" s="1">
        <f>D4233/$C$3</f>
        <v>-0.40220727329511624</v>
      </c>
      <c r="H4233" s="1">
        <f>F4233/$C$3</f>
        <v>-0.13071736382091279</v>
      </c>
      <c r="I4233" s="1">
        <f>$B$3/G4233</f>
        <v>-16.484038057500001</v>
      </c>
      <c r="J4233" s="1">
        <f>$B$3/H4233</f>
        <v>-50.720117100000003</v>
      </c>
      <c r="K4233" s="3">
        <v>366000000</v>
      </c>
      <c r="L4233" s="3">
        <v>334000000</v>
      </c>
      <c r="M4233" s="1">
        <f>(K4233-L4233)/C4233</f>
        <v>1.0441138084051163</v>
      </c>
      <c r="N4233" s="1">
        <f>B4233/M4233</f>
        <v>37.773659999999992</v>
      </c>
      <c r="O4233" s="3">
        <v>32000000</v>
      </c>
      <c r="P4233" s="1">
        <f>F4233/O4233*100</f>
        <v>-40.625</v>
      </c>
      <c r="Q4233" s="1">
        <f>D4233/O4233*100</f>
        <v>-125</v>
      </c>
      <c r="R4233" s="1">
        <f>B4233/S4233</f>
        <v>-3.0218927999999998</v>
      </c>
      <c r="S4233" s="1">
        <f>($O4233+$O4233*($Q4233-$C$1)/$C$1)/$C4233</f>
        <v>-13.051422605063951</v>
      </c>
      <c r="T4233" s="1">
        <f>($O4233+$O4233*($Q4233+T$2-$C$1)/$C$1)/$C4233</f>
        <v>-12.84259984338293</v>
      </c>
      <c r="U4233" s="1">
        <f>($O4233+$O4233*($Q4233+U$2-$C$1)/$C$1)/$C4233</f>
        <v>-12.94701122422344</v>
      </c>
      <c r="V4233" s="1">
        <f>($O4233+$O4233*($Q4233+V$2-$C$1)/$C$1)/$C4233</f>
        <v>-13.051422605063951</v>
      </c>
      <c r="AA4233"/>
      <c r="AB4233"/>
    </row>
    <row r="4234" spans="1:28" hidden="1" x14ac:dyDescent="0.2">
      <c r="A4234" t="s">
        <v>4329</v>
      </c>
      <c r="B4234" s="5">
        <v>0.96</v>
      </c>
      <c r="C4234" s="2">
        <v>11255129</v>
      </c>
      <c r="D4234" s="2">
        <v>-8000000</v>
      </c>
      <c r="E4234" t="s">
        <v>27</v>
      </c>
      <c r="F4234" s="2">
        <v>-1.1299999999999999</v>
      </c>
      <c r="G4234" s="1">
        <f>D4234/$C$3</f>
        <v>-8.0441454659023248E-2</v>
      </c>
      <c r="H4234" s="1">
        <f>F4234/$C$3</f>
        <v>-1.1362355470587034E-8</v>
      </c>
      <c r="I4234" s="1">
        <f>$B$3/G4234</f>
        <v>-82.420190287500006</v>
      </c>
      <c r="J4234" s="1">
        <f>$B$3/H4234</f>
        <v>-583505771.94690263</v>
      </c>
      <c r="K4234" s="3">
        <v>34000000</v>
      </c>
      <c r="L4234" s="3">
        <v>27000000</v>
      </c>
      <c r="M4234" s="1">
        <f>(K4234-L4234)/C4234</f>
        <v>0.62193867347055731</v>
      </c>
      <c r="N4234" s="1">
        <f>B4234/M4234</f>
        <v>1.5435605485714285</v>
      </c>
      <c r="O4234" s="3">
        <v>8000000</v>
      </c>
      <c r="P4234" s="1">
        <f>F4234/O4234*100</f>
        <v>-1.4124999999999999E-5</v>
      </c>
      <c r="Q4234" s="1">
        <f>D4234/O4234*100</f>
        <v>-100</v>
      </c>
      <c r="R4234" s="1">
        <f>B4234/S4234</f>
        <v>-0.135061548</v>
      </c>
      <c r="S4234" s="1">
        <f>($O4234+$O4234*($Q4234-$C$1)/$C$1)/$C4234</f>
        <v>-7.1078705539492262</v>
      </c>
      <c r="T4234" s="1">
        <f>($O4234+$O4234*($Q4234+T$2-$C$1)/$C$1)/$C4234</f>
        <v>-6.9657131428702419</v>
      </c>
      <c r="U4234" s="1">
        <f>($O4234+$O4234*($Q4234+U$2-$C$1)/$C$1)/$C4234</f>
        <v>-7.0367918484097336</v>
      </c>
      <c r="V4234" s="1">
        <f>($O4234+$O4234*($Q4234+V$2-$C$1)/$C$1)/$C4234</f>
        <v>-7.1078705539492262</v>
      </c>
      <c r="AA4234"/>
      <c r="AB4234"/>
    </row>
    <row r="4235" spans="1:28" hidden="1" x14ac:dyDescent="0.2">
      <c r="A4235" t="s">
        <v>4330</v>
      </c>
      <c r="B4235" s="5">
        <v>22.33</v>
      </c>
      <c r="C4235" s="2">
        <v>281334291</v>
      </c>
      <c r="D4235" s="2">
        <v>137000000</v>
      </c>
      <c r="E4235" t="s">
        <v>27</v>
      </c>
      <c r="F4235" s="2">
        <v>73000000</v>
      </c>
      <c r="G4235" s="1">
        <f>D4235/$C$3</f>
        <v>1.3775599110357732</v>
      </c>
      <c r="H4235" s="1">
        <f>F4235/$C$3</f>
        <v>0.73402827376358715</v>
      </c>
      <c r="I4235" s="1">
        <f>$B$3/G4235</f>
        <v>4.8128578270072992</v>
      </c>
      <c r="J4235" s="1">
        <f>$B$3/H4235</f>
        <v>9.0323496205479454</v>
      </c>
      <c r="K4235" s="4">
        <v>6203000000</v>
      </c>
      <c r="L4235" s="4">
        <v>3942000000</v>
      </c>
      <c r="M4235" s="1">
        <f>(K4235-L4235)/C4235</f>
        <v>8.0367025006560606</v>
      </c>
      <c r="N4235" s="1">
        <f>B4235/M4235</f>
        <v>2.7785027501238391</v>
      </c>
      <c r="O4235" s="4">
        <v>1849000000</v>
      </c>
      <c r="P4235" s="1">
        <f>F4235/O4235*100</f>
        <v>3.9480800432666308</v>
      </c>
      <c r="Q4235" s="1">
        <f>D4235/O4235*100</f>
        <v>7.4094104921579236</v>
      </c>
      <c r="R4235" s="1">
        <f>B4235/S4235</f>
        <v>4.5855435898029189</v>
      </c>
      <c r="S4235" s="1">
        <f>($O4235+$O4235*($Q4235-$C$1)/$C$1)/$C4235</f>
        <v>4.8696516700127397</v>
      </c>
      <c r="T4235" s="1">
        <f>($O4235+$O4235*($Q4235+T$2-$C$1)/$C$1)/$C4235</f>
        <v>6.1841021718891716</v>
      </c>
      <c r="U4235" s="1">
        <f>($O4235+$O4235*($Q4235+U$2-$C$1)/$C$1)/$C4235</f>
        <v>5.5268769209509561</v>
      </c>
      <c r="V4235" s="1">
        <f>($O4235+$O4235*($Q4235+V$2-$C$1)/$C$1)/$C4235</f>
        <v>4.8696516700127397</v>
      </c>
      <c r="AA4235"/>
      <c r="AB4235"/>
    </row>
    <row r="4236" spans="1:28" hidden="1" x14ac:dyDescent="0.2">
      <c r="A4236" t="s">
        <v>2534</v>
      </c>
      <c r="B4236" s="5">
        <v>25.26</v>
      </c>
      <c r="C4236" s="2">
        <v>191647272</v>
      </c>
      <c r="D4236" s="2">
        <v>524000000</v>
      </c>
      <c r="E4236" t="s">
        <v>27</v>
      </c>
      <c r="F4236" s="2">
        <v>112000000</v>
      </c>
      <c r="G4236" s="1">
        <f>D4236/$C$3</f>
        <v>5.2689152801660235</v>
      </c>
      <c r="H4236" s="1">
        <f>F4236/$C$3</f>
        <v>1.1261803652263256</v>
      </c>
      <c r="I4236" s="1">
        <f>$B$3/G4236</f>
        <v>1.2583235158396946</v>
      </c>
      <c r="J4236" s="1">
        <f>$B$3/H4236</f>
        <v>5.8871564491071426</v>
      </c>
      <c r="K4236" s="2">
        <v>6966000000</v>
      </c>
      <c r="L4236" s="2">
        <v>2005000000</v>
      </c>
      <c r="M4236" s="1">
        <f>(K4236-L4236)/C4236</f>
        <v>25.886097663837344</v>
      </c>
      <c r="N4236" s="1">
        <f>B4236/M4236</f>
        <v>0.97581336237048988</v>
      </c>
      <c r="O4236" s="2">
        <v>4722000000</v>
      </c>
      <c r="P4236" s="1">
        <f>F4236/O4236*100</f>
        <v>2.3718763235916986</v>
      </c>
      <c r="Q4236" s="1">
        <f>D4236/O4236*100</f>
        <v>11.096992799661161</v>
      </c>
      <c r="R4236" s="1">
        <f>B4236/S4236</f>
        <v>0.92385688754198481</v>
      </c>
      <c r="S4236" s="1">
        <f>($O4236+$O4236*($Q4236-$C$1)/$C$1)/$C4236</f>
        <v>27.341897149467382</v>
      </c>
      <c r="T4236" s="1">
        <f>($O4236+$O4236*($Q4236+T$2-$C$1)/$C$1)/$C4236</f>
        <v>32.269700139535509</v>
      </c>
      <c r="U4236" s="1">
        <f>($O4236+$O4236*($Q4236+U$2-$C$1)/$C$1)/$C4236</f>
        <v>29.805798644501447</v>
      </c>
      <c r="V4236" s="1">
        <f>($O4236+$O4236*($Q4236+V$2-$C$1)/$C$1)/$C4236</f>
        <v>27.341897149467382</v>
      </c>
      <c r="AA4236"/>
      <c r="AB4236"/>
    </row>
    <row r="4237" spans="1:28" hidden="1" x14ac:dyDescent="0.2">
      <c r="A4237" t="s">
        <v>4332</v>
      </c>
      <c r="B4237" s="5">
        <v>69.099999999999994</v>
      </c>
      <c r="C4237" s="2">
        <v>59196000</v>
      </c>
      <c r="D4237" s="2">
        <v>-123000000</v>
      </c>
      <c r="E4237" t="s">
        <v>27</v>
      </c>
      <c r="F4237" s="2">
        <v>-3000000</v>
      </c>
      <c r="G4237" s="1">
        <f>D4237/$C$3</f>
        <v>-1.2367873653824826</v>
      </c>
      <c r="H4237" s="1">
        <f>F4237/$C$3</f>
        <v>-3.0165545497133722E-2</v>
      </c>
      <c r="I4237" s="1">
        <f>$B$3/G4237</f>
        <v>-5.3606627829268287</v>
      </c>
      <c r="J4237" s="1">
        <f>$B$3/H4237</f>
        <v>-219.78717409999999</v>
      </c>
      <c r="K4237" s="3">
        <v>293000000</v>
      </c>
      <c r="L4237" s="3">
        <v>126000000</v>
      </c>
      <c r="M4237" s="1">
        <f>(K4237-L4237)/C4237</f>
        <v>2.8211365632813026</v>
      </c>
      <c r="N4237" s="1">
        <f>B4237/M4237</f>
        <v>24.493674251497005</v>
      </c>
      <c r="O4237" s="3">
        <v>167000000</v>
      </c>
      <c r="P4237" s="1">
        <f>F4237/O4237*100</f>
        <v>-1.7964071856287425</v>
      </c>
      <c r="Q4237" s="1">
        <f>D4237/O4237*100</f>
        <v>-73.65269461077844</v>
      </c>
      <c r="R4237" s="1">
        <f>B4237/S4237</f>
        <v>-3.3255639024390238</v>
      </c>
      <c r="S4237" s="1">
        <f>($O4237+$O4237*($Q4237-$C$1)/$C$1)/$C4237</f>
        <v>-20.778430975065884</v>
      </c>
      <c r="T4237" s="1">
        <f>($O4237+$O4237*($Q4237+T$2-$C$1)/$C$1)/$C4237</f>
        <v>-20.214203662409624</v>
      </c>
      <c r="U4237" s="1">
        <f>($O4237+$O4237*($Q4237+U$2-$C$1)/$C$1)/$C4237</f>
        <v>-20.496317318737752</v>
      </c>
      <c r="V4237" s="1">
        <f>($O4237+$O4237*($Q4237+V$2-$C$1)/$C$1)/$C4237</f>
        <v>-20.778430975065884</v>
      </c>
      <c r="AA4237"/>
      <c r="AB4237"/>
    </row>
    <row r="4238" spans="1:28" hidden="1" x14ac:dyDescent="0.2">
      <c r="A4238" t="s">
        <v>4333</v>
      </c>
      <c r="B4238" s="5">
        <v>5.43</v>
      </c>
      <c r="C4238" s="2">
        <v>9010037</v>
      </c>
      <c r="D4238" s="2">
        <v>2000000</v>
      </c>
      <c r="E4238" t="s">
        <v>27</v>
      </c>
      <c r="F4238" s="2">
        <v>0.87</v>
      </c>
      <c r="G4238" s="1">
        <f>D4238/$C$3</f>
        <v>2.0110363664755812E-2</v>
      </c>
      <c r="H4238" s="1">
        <f>F4238/$C$3</f>
        <v>8.748008194168778E-9</v>
      </c>
      <c r="I4238" s="1">
        <f>$B$3/G4238</f>
        <v>329.68076115000002</v>
      </c>
      <c r="J4238" s="1">
        <f>$B$3/H4238</f>
        <v>757886807.24137938</v>
      </c>
      <c r="K4238" s="3">
        <v>72000000</v>
      </c>
      <c r="L4238" s="3">
        <v>13000000</v>
      </c>
      <c r="M4238" s="1">
        <f>(K4238-L4238)/C4238</f>
        <v>6.5482527985179191</v>
      </c>
      <c r="N4238" s="1">
        <f>B4238/M4238</f>
        <v>0.82922882898305084</v>
      </c>
      <c r="O4238" s="3">
        <v>60000000</v>
      </c>
      <c r="P4238" s="1">
        <f>F4238/O4238*100</f>
        <v>1.4499999999999999E-6</v>
      </c>
      <c r="Q4238" s="1">
        <f>D4238/O4238*100</f>
        <v>3.3333333333333335</v>
      </c>
      <c r="R4238" s="1">
        <f>B4238/S4238</f>
        <v>2.446225045499999</v>
      </c>
      <c r="S4238" s="1">
        <f>($O4238+$O4238*($Q4238-$C$1)/$C$1)/$C4238</f>
        <v>2.2197467113620073</v>
      </c>
      <c r="T4238" s="1">
        <f>($O4238+$O4238*($Q4238+T$2-$C$1)/$C$1)/$C4238</f>
        <v>3.5515947381792112</v>
      </c>
      <c r="U4238" s="1">
        <f>($O4238+$O4238*($Q4238+U$2-$C$1)/$C$1)/$C4238</f>
        <v>2.8856707247706095</v>
      </c>
      <c r="V4238" s="1">
        <f>($O4238+$O4238*($Q4238+V$2-$C$1)/$C$1)/$C4238</f>
        <v>2.2197467113620073</v>
      </c>
      <c r="AA4238"/>
      <c r="AB4238"/>
    </row>
    <row r="4239" spans="1:28" hidden="1" x14ac:dyDescent="0.2">
      <c r="A4239" t="s">
        <v>4334</v>
      </c>
      <c r="B4239" s="5">
        <v>15.53</v>
      </c>
      <c r="C4239" s="2">
        <v>93544267</v>
      </c>
      <c r="D4239" s="2">
        <v>44000000</v>
      </c>
      <c r="E4239" t="s">
        <v>27</v>
      </c>
      <c r="F4239" s="2">
        <v>24000000</v>
      </c>
      <c r="G4239" s="1">
        <f>D4239/$C$3</f>
        <v>0.44242800062462789</v>
      </c>
      <c r="H4239" s="1">
        <f>F4239/$C$3</f>
        <v>0.24132436397706977</v>
      </c>
      <c r="I4239" s="1">
        <f>$B$3/G4239</f>
        <v>14.985489143181818</v>
      </c>
      <c r="J4239" s="1">
        <f>$B$3/H4239</f>
        <v>27.473396762499998</v>
      </c>
      <c r="K4239" s="4">
        <v>2324000000</v>
      </c>
      <c r="L4239" s="4">
        <v>1826000000</v>
      </c>
      <c r="M4239" s="1">
        <f>(K4239-L4239)/C4239</f>
        <v>5.3236827437003704</v>
      </c>
      <c r="N4239" s="1">
        <f>B4239/M4239</f>
        <v>2.917153547208835</v>
      </c>
      <c r="O4239" s="3">
        <v>473000000</v>
      </c>
      <c r="P4239" s="1">
        <f>F4239/O4239*100</f>
        <v>5.07399577167019</v>
      </c>
      <c r="Q4239" s="1">
        <f>D4239/O4239*100</f>
        <v>9.3023255813953494</v>
      </c>
      <c r="R4239" s="1">
        <f>B4239/S4239</f>
        <v>3.3016874238863632</v>
      </c>
      <c r="S4239" s="1">
        <f>($O4239+$O4239*($Q4239-$C$1)/$C$1)/$C4239</f>
        <v>4.7036554362011307</v>
      </c>
      <c r="T4239" s="1">
        <f>($O4239+$O4239*($Q4239+T$2-$C$1)/$C$1)/$C4239</f>
        <v>5.7149413549843731</v>
      </c>
      <c r="U4239" s="1">
        <f>($O4239+$O4239*($Q4239+U$2-$C$1)/$C$1)/$C4239</f>
        <v>5.2092983955927519</v>
      </c>
      <c r="V4239" s="1">
        <f>($O4239+$O4239*($Q4239+V$2-$C$1)/$C$1)/$C4239</f>
        <v>4.7036554362011307</v>
      </c>
      <c r="AA4239"/>
      <c r="AB4239"/>
    </row>
    <row r="4240" spans="1:28" hidden="1" x14ac:dyDescent="0.2">
      <c r="A4240" t="s">
        <v>4335</v>
      </c>
      <c r="B4240" s="5">
        <v>1.54</v>
      </c>
      <c r="C4240" s="2">
        <v>28745571</v>
      </c>
      <c r="D4240" s="2">
        <v>2000000</v>
      </c>
      <c r="E4240" t="s">
        <v>27</v>
      </c>
      <c r="F4240" s="2">
        <v>2000000</v>
      </c>
      <c r="G4240" s="1">
        <f>D4240/$C$3</f>
        <v>2.0110363664755812E-2</v>
      </c>
      <c r="H4240" s="1">
        <f>F4240/$C$3</f>
        <v>2.0110363664755812E-2</v>
      </c>
      <c r="I4240" s="1">
        <f>$B$3/G4240</f>
        <v>329.68076115000002</v>
      </c>
      <c r="J4240" s="1">
        <f>$B$3/H4240</f>
        <v>329.68076115000002</v>
      </c>
      <c r="K4240" s="3">
        <v>134000000</v>
      </c>
      <c r="L4240" s="3">
        <v>24000000</v>
      </c>
      <c r="M4240" s="1">
        <f>(K4240-L4240)/C4240</f>
        <v>3.826676464349934</v>
      </c>
      <c r="N4240" s="1">
        <f>B4240/M4240</f>
        <v>0.40243799400000002</v>
      </c>
      <c r="O4240" s="3">
        <v>102000000</v>
      </c>
      <c r="P4240" s="1">
        <f>F4240/O4240*100</f>
        <v>1.9607843137254901</v>
      </c>
      <c r="Q4240" s="1">
        <f>D4240/O4240*100</f>
        <v>1.9607843137254901</v>
      </c>
      <c r="R4240" s="1">
        <f>B4240/S4240</f>
        <v>2.2134089669999999</v>
      </c>
      <c r="S4240" s="1">
        <f>($O4240+$O4240*($Q4240-$C$1)/$C$1)/$C4240</f>
        <v>0.69575935715453352</v>
      </c>
      <c r="T4240" s="1">
        <f>($O4240+$O4240*($Q4240+T$2-$C$1)/$C$1)/$C4240</f>
        <v>1.4054339014521575</v>
      </c>
      <c r="U4240" s="1">
        <f>($O4240+$O4240*($Q4240+U$2-$C$1)/$C$1)/$C4240</f>
        <v>1.0505966293033455</v>
      </c>
      <c r="V4240" s="1">
        <f>($O4240+$O4240*($Q4240+V$2-$C$1)/$C$1)/$C4240</f>
        <v>0.69575935715453352</v>
      </c>
      <c r="AA4240"/>
      <c r="AB4240"/>
    </row>
    <row r="4241" spans="1:28" hidden="1" x14ac:dyDescent="0.2">
      <c r="A4241" t="s">
        <v>4336</v>
      </c>
      <c r="B4241" s="5">
        <v>0.56000000000000005</v>
      </c>
      <c r="C4241" s="2">
        <v>136050492</v>
      </c>
      <c r="D4241" s="2">
        <v>-22000000</v>
      </c>
      <c r="E4241" t="s">
        <v>49</v>
      </c>
      <c r="F4241" s="2">
        <v>-22000000</v>
      </c>
      <c r="G4241" s="1">
        <f>D4241/$C$3</f>
        <v>-0.22121400031231395</v>
      </c>
      <c r="H4241" s="1">
        <f>F4241/$C$3</f>
        <v>-0.22121400031231395</v>
      </c>
      <c r="I4241" s="1">
        <f>$B$3/G4241</f>
        <v>-29.970978286363636</v>
      </c>
      <c r="J4241" s="1">
        <f>$B$3/H4241</f>
        <v>-29.970978286363636</v>
      </c>
      <c r="K4241" s="3">
        <v>38000000</v>
      </c>
      <c r="L4241" s="3">
        <v>18000000</v>
      </c>
      <c r="M4241" s="1">
        <f>(K4241-L4241)/C4241</f>
        <v>0.14700424604124179</v>
      </c>
      <c r="N4241" s="1">
        <f>B4241/M4241</f>
        <v>3.8094137760000009</v>
      </c>
      <c r="O4241" s="3">
        <v>19000000</v>
      </c>
      <c r="P4241" s="1">
        <f>F4241/O4241*100</f>
        <v>-115.78947368421053</v>
      </c>
      <c r="Q4241" s="1">
        <f>D4241/O4241*100</f>
        <v>-115.78947368421053</v>
      </c>
      <c r="R4241" s="1">
        <f>B4241/S4241</f>
        <v>-0.34631034327272731</v>
      </c>
      <c r="S4241" s="1">
        <f>($O4241+$O4241*($Q4241-$C$1)/$C$1)/$C4241</f>
        <v>-1.6170467064536598</v>
      </c>
      <c r="T4241" s="1">
        <f>($O4241+$O4241*($Q4241+T$2-$C$1)/$C$1)/$C4241</f>
        <v>-1.5891158997058239</v>
      </c>
      <c r="U4241" s="1">
        <f>($O4241+$O4241*($Q4241+U$2-$C$1)/$C$1)/$C4241</f>
        <v>-1.6030813030797419</v>
      </c>
      <c r="V4241" s="1">
        <f>($O4241+$O4241*($Q4241+V$2-$C$1)/$C$1)/$C4241</f>
        <v>-1.6170467064536598</v>
      </c>
      <c r="AA4241"/>
      <c r="AB4241"/>
    </row>
    <row r="4242" spans="1:28" hidden="1" x14ac:dyDescent="0.2">
      <c r="A4242" t="s">
        <v>4337</v>
      </c>
      <c r="B4242" s="5">
        <v>0.71</v>
      </c>
      <c r="C4242" s="2">
        <v>40231159</v>
      </c>
      <c r="D4242" s="2">
        <v>2000000</v>
      </c>
      <c r="E4242" t="s">
        <v>27</v>
      </c>
      <c r="F4242" s="2">
        <v>2000000</v>
      </c>
      <c r="G4242" s="1">
        <f>D4242/$C$3</f>
        <v>2.0110363664755812E-2</v>
      </c>
      <c r="H4242" s="1">
        <f>F4242/$C$3</f>
        <v>2.0110363664755812E-2</v>
      </c>
      <c r="I4242" s="1">
        <f>$B$3/G4242</f>
        <v>329.68076115000002</v>
      </c>
      <c r="J4242" s="1">
        <f>$B$3/H4242</f>
        <v>329.68076115000002</v>
      </c>
      <c r="K4242" s="3">
        <v>42000000</v>
      </c>
      <c r="L4242" s="3">
        <v>24000000</v>
      </c>
      <c r="M4242" s="1">
        <f>(K4242-L4242)/C4242</f>
        <v>0.44741440334840965</v>
      </c>
      <c r="N4242" s="1">
        <f>B4242/M4242</f>
        <v>1.586895716111111</v>
      </c>
      <c r="O4242" s="3">
        <v>8000000</v>
      </c>
      <c r="P4242" s="1">
        <f>F4242/O4242*100</f>
        <v>25</v>
      </c>
      <c r="Q4242" s="1">
        <f>D4242/O4242*100</f>
        <v>25</v>
      </c>
      <c r="R4242" s="1">
        <f>B4242/S4242</f>
        <v>1.4282061445000001</v>
      </c>
      <c r="S4242" s="1">
        <f>($O4242+$O4242*($Q4242-$C$1)/$C$1)/$C4242</f>
        <v>0.49712711483156624</v>
      </c>
      <c r="T4242" s="1">
        <f>($O4242+$O4242*($Q4242+T$2-$C$1)/$C$1)/$C4242</f>
        <v>0.53689728401809156</v>
      </c>
      <c r="U4242" s="1">
        <f>($O4242+$O4242*($Q4242+U$2-$C$1)/$C$1)/$C4242</f>
        <v>0.5170121994248289</v>
      </c>
      <c r="V4242" s="1">
        <f>($O4242+$O4242*($Q4242+V$2-$C$1)/$C$1)/$C4242</f>
        <v>0.49712711483156624</v>
      </c>
      <c r="AA4242"/>
      <c r="AB4242"/>
    </row>
    <row r="4243" spans="1:28" hidden="1" x14ac:dyDescent="0.2">
      <c r="A4243" t="s">
        <v>4338</v>
      </c>
      <c r="B4243" s="5">
        <v>27.29</v>
      </c>
      <c r="C4243" s="2">
        <v>285700000</v>
      </c>
      <c r="D4243" s="2">
        <v>643000000</v>
      </c>
      <c r="E4243" t="s">
        <v>559</v>
      </c>
      <c r="F4243" s="2">
        <v>20000000</v>
      </c>
      <c r="G4243" s="1">
        <f>D4243/$C$3</f>
        <v>6.4654819182189938</v>
      </c>
      <c r="H4243" s="1">
        <f>F4243/$C$3</f>
        <v>0.20110363664755812</v>
      </c>
      <c r="I4243" s="1">
        <f>$B$3/G4243</f>
        <v>1.0254456023328149</v>
      </c>
      <c r="J4243" s="1">
        <f>$B$3/H4243</f>
        <v>32.968076115000002</v>
      </c>
      <c r="K4243" s="4">
        <v>8450000000</v>
      </c>
      <c r="L4243" s="4">
        <v>5363000000</v>
      </c>
      <c r="M4243" s="1">
        <f>(K4243-L4243)/C4243</f>
        <v>10.805040252012601</v>
      </c>
      <c r="N4243" s="1">
        <f>B4243/M4243</f>
        <v>2.5256731454486556</v>
      </c>
      <c r="O4243" s="4">
        <v>3087000000</v>
      </c>
      <c r="P4243" s="1">
        <f>F4243/O4243*100</f>
        <v>0.64787819889860709</v>
      </c>
      <c r="Q4243" s="1">
        <f>D4243/O4243*100</f>
        <v>20.829284094590218</v>
      </c>
      <c r="R4243" s="1">
        <f>B4243/S4243</f>
        <v>1.2125587869362362</v>
      </c>
      <c r="S4243" s="1">
        <f>($O4243+$O4243*($Q4243-$C$1)/$C$1)/$C4243</f>
        <v>22.506125306265314</v>
      </c>
      <c r="T4243" s="1">
        <f>($O4243+$O4243*($Q4243+T$2-$C$1)/$C$1)/$C4243</f>
        <v>24.667133356667833</v>
      </c>
      <c r="U4243" s="1">
        <f>($O4243+$O4243*($Q4243+U$2-$C$1)/$C$1)/$C4243</f>
        <v>23.586629331466572</v>
      </c>
      <c r="V4243" s="1">
        <f>($O4243+$O4243*($Q4243+V$2-$C$1)/$C$1)/$C4243</f>
        <v>22.506125306265314</v>
      </c>
      <c r="AA4243"/>
      <c r="AB4243"/>
    </row>
    <row r="4244" spans="1:28" hidden="1" x14ac:dyDescent="0.2">
      <c r="A4244" t="s">
        <v>4582</v>
      </c>
      <c r="B4244" s="5">
        <v>13.8</v>
      </c>
      <c r="C4244" s="2">
        <v>24865000</v>
      </c>
      <c r="D4244" s="2">
        <v>37000000</v>
      </c>
      <c r="E4244" t="s">
        <v>27</v>
      </c>
      <c r="F4244" s="2">
        <v>-9000000</v>
      </c>
      <c r="G4244" s="1">
        <f>D4244/$C$3</f>
        <v>0.37204172779798256</v>
      </c>
      <c r="H4244" s="1">
        <f>F4244/$C$3</f>
        <v>-9.0496636491401161E-2</v>
      </c>
      <c r="I4244" s="1">
        <f>$B$3/G4244</f>
        <v>17.820581683783782</v>
      </c>
      <c r="J4244" s="1">
        <f>$B$3/H4244</f>
        <v>-73.262391366666662</v>
      </c>
      <c r="K4244" s="2">
        <v>591000000</v>
      </c>
      <c r="L4244" s="2">
        <v>256000000</v>
      </c>
      <c r="M4244" s="1">
        <f>(K4244-L4244)/C4244</f>
        <v>13.472752865473558</v>
      </c>
      <c r="N4244" s="1">
        <f>B4244/M4244</f>
        <v>1.024289552238806</v>
      </c>
      <c r="O4244" s="2">
        <v>335000000</v>
      </c>
      <c r="P4244" s="1">
        <f>F4244/O4244*100</f>
        <v>-2.6865671641791042</v>
      </c>
      <c r="Q4244" s="1">
        <f>D4244/O4244*100</f>
        <v>11.044776119402986</v>
      </c>
      <c r="R4244" s="1">
        <f>B4244/S4244</f>
        <v>0.92739729729729736</v>
      </c>
      <c r="S4244" s="1">
        <f>($O4244+$O4244*($Q4244-$C$1)/$C$1)/$C4244</f>
        <v>14.880353911120048</v>
      </c>
      <c r="T4244" s="1">
        <f>($O4244+$O4244*($Q4244+T$2-$C$1)/$C$1)/$C4244</f>
        <v>17.574904484214759</v>
      </c>
      <c r="U4244" s="1">
        <f>($O4244+$O4244*($Q4244+U$2-$C$1)/$C$1)/$C4244</f>
        <v>16.227629197667405</v>
      </c>
      <c r="V4244" s="1">
        <f>($O4244+$O4244*($Q4244+V$2-$C$1)/$C$1)/$C4244</f>
        <v>14.880353911120048</v>
      </c>
      <c r="AA4244"/>
      <c r="AB4244"/>
    </row>
    <row r="4245" spans="1:28" hidden="1" x14ac:dyDescent="0.2">
      <c r="A4245" t="s">
        <v>4340</v>
      </c>
      <c r="B4245" s="5">
        <v>114.32</v>
      </c>
      <c r="C4245" s="2">
        <v>514800000</v>
      </c>
      <c r="D4245" s="2">
        <v>2937000000</v>
      </c>
      <c r="E4245" t="s">
        <v>76</v>
      </c>
      <c r="F4245" s="2">
        <v>714000000</v>
      </c>
      <c r="G4245" s="1">
        <f>D4245/$C$3</f>
        <v>29.532069041693912</v>
      </c>
      <c r="H4245" s="1">
        <f>F4245/$C$3</f>
        <v>7.1793998283178251</v>
      </c>
      <c r="I4245" s="1">
        <f>$B$3/G4245</f>
        <v>0.22450171001021449</v>
      </c>
      <c r="J4245" s="1">
        <f>$B$3/H4245</f>
        <v>0.92347552142857148</v>
      </c>
      <c r="K4245" s="4">
        <v>43741000000</v>
      </c>
      <c r="L4245" s="4">
        <v>32196000000</v>
      </c>
      <c r="M4245" s="1">
        <f>(K4245-L4245)/C4245</f>
        <v>22.426184926184927</v>
      </c>
      <c r="N4245" s="1">
        <f>B4245/M4245</f>
        <v>5.0976124729320045</v>
      </c>
      <c r="O4245" s="4">
        <v>11545000000</v>
      </c>
      <c r="P4245" s="1">
        <f>F4245/O4245*100</f>
        <v>6.1844954525768729</v>
      </c>
      <c r="Q4245" s="1">
        <f>D4245/O4245*100</f>
        <v>25.439584235599828</v>
      </c>
      <c r="R4245" s="1">
        <f>B4245/S4245</f>
        <v>2.0038112359550562</v>
      </c>
      <c r="S4245" s="1">
        <f>($O4245+$O4245*($Q4245-$C$1)/$C$1)/$C4245</f>
        <v>57.051282051282051</v>
      </c>
      <c r="T4245" s="1">
        <f>($O4245+$O4245*($Q4245+T$2-$C$1)/$C$1)/$C4245</f>
        <v>61.536519036519039</v>
      </c>
      <c r="U4245" s="1">
        <f>($O4245+$O4245*($Q4245+U$2-$C$1)/$C$1)/$C4245</f>
        <v>59.293900543900541</v>
      </c>
      <c r="V4245" s="1">
        <f>($O4245+$O4245*($Q4245+V$2-$C$1)/$C$1)/$C4245</f>
        <v>57.051282051282051</v>
      </c>
      <c r="AA4245"/>
      <c r="AB4245"/>
    </row>
    <row r="4246" spans="1:28" hidden="1" x14ac:dyDescent="0.2">
      <c r="A4246" t="s">
        <v>4341</v>
      </c>
      <c r="B4246" s="5">
        <v>38.68</v>
      </c>
      <c r="C4246" s="2">
        <v>232700000</v>
      </c>
      <c r="D4246" s="2">
        <v>2000000</v>
      </c>
      <c r="E4246" t="s">
        <v>27</v>
      </c>
      <c r="F4246" s="2">
        <v>-47000000</v>
      </c>
      <c r="G4246" s="1">
        <f>D4246/$C$3</f>
        <v>2.0110363664755812E-2</v>
      </c>
      <c r="H4246" s="1">
        <f>F4246/$C$3</f>
        <v>-0.47259354612176163</v>
      </c>
      <c r="I4246" s="1">
        <f>$B$3/G4246</f>
        <v>329.68076115000002</v>
      </c>
      <c r="J4246" s="1">
        <f>$B$3/H4246</f>
        <v>-14.028968559574468</v>
      </c>
      <c r="K4246" s="4">
        <v>18919000000</v>
      </c>
      <c r="L4246" s="4">
        <v>10099000000</v>
      </c>
      <c r="M4246" s="1">
        <f>(K4246-L4246)/C4246</f>
        <v>37.902879243661367</v>
      </c>
      <c r="N4246" s="1">
        <f>B4246/M4246</f>
        <v>1.020502947845805</v>
      </c>
      <c r="O4246" s="4">
        <v>5318000000</v>
      </c>
      <c r="P4246" s="1">
        <f>F4246/O4246*100</f>
        <v>-0.88379089883414819</v>
      </c>
      <c r="Q4246" s="1">
        <f>D4246/O4246*100</f>
        <v>3.7608123354644606E-2</v>
      </c>
      <c r="R4246" s="1">
        <f>B4246/S4246</f>
        <v>450.04180000000002</v>
      </c>
      <c r="S4246" s="1">
        <f>($O4246+$O4246*($Q4246-$C$1)/$C$1)/$C4246</f>
        <v>8.5947571981091528E-2</v>
      </c>
      <c r="T4246" s="1">
        <f>($O4246+$O4246*($Q4246+T$2-$C$1)/$C$1)/$C4246</f>
        <v>4.6566394499355397</v>
      </c>
      <c r="U4246" s="1">
        <f>($O4246+$O4246*($Q4246+U$2-$C$1)/$C$1)/$C4246</f>
        <v>2.3712935109583153</v>
      </c>
      <c r="V4246" s="1">
        <f>($O4246+$O4246*($Q4246+V$2-$C$1)/$C$1)/$C4246</f>
        <v>8.5947571981091528E-2</v>
      </c>
      <c r="AA4246"/>
      <c r="AB4246"/>
    </row>
    <row r="4247" spans="1:28" hidden="1" x14ac:dyDescent="0.2">
      <c r="A4247" t="s">
        <v>4342</v>
      </c>
      <c r="B4247" s="5">
        <v>83.59</v>
      </c>
      <c r="C4247" s="2">
        <v>38990000</v>
      </c>
      <c r="D4247" s="2">
        <v>282000000</v>
      </c>
      <c r="E4247" t="s">
        <v>61</v>
      </c>
      <c r="F4247" s="2">
        <v>282000000</v>
      </c>
      <c r="G4247" s="1">
        <f>D4247/$C$3</f>
        <v>2.8355612767305698</v>
      </c>
      <c r="H4247" s="1">
        <f>F4247/$C$3</f>
        <v>2.8355612767305698</v>
      </c>
      <c r="I4247" s="1">
        <f>$B$3/G4247</f>
        <v>2.3381614265957444</v>
      </c>
      <c r="J4247" s="1">
        <f>$B$3/H4247</f>
        <v>2.3381614265957444</v>
      </c>
      <c r="K4247" s="4">
        <v>2135000000</v>
      </c>
      <c r="L4247" s="3">
        <v>224000000</v>
      </c>
      <c r="M4247" s="1">
        <f>(K4247-L4247)/C4247</f>
        <v>49.012567324955114</v>
      </c>
      <c r="N4247" s="1">
        <f>B4247/M4247</f>
        <v>1.7054809523809524</v>
      </c>
      <c r="O4247" s="4">
        <v>1906000000</v>
      </c>
      <c r="P4247" s="1">
        <f>F4247/O4247*100</f>
        <v>14.795383001049316</v>
      </c>
      <c r="Q4247" s="1">
        <f>D4247/O4247*100</f>
        <v>14.795383001049316</v>
      </c>
      <c r="R4247" s="1">
        <f>B4247/S4247</f>
        <v>1.1557354964539011</v>
      </c>
      <c r="S4247" s="1">
        <f>($O4247+$O4247*($Q4247-$C$1)/$C$1)/$C4247</f>
        <v>72.326237496794036</v>
      </c>
      <c r="T4247" s="1">
        <f>($O4247+$O4247*($Q4247+T$2-$C$1)/$C$1)/$C4247</f>
        <v>82.103103359835842</v>
      </c>
      <c r="U4247" s="1">
        <f>($O4247+$O4247*($Q4247+U$2-$C$1)/$C$1)/$C4247</f>
        <v>77.214670428314946</v>
      </c>
      <c r="V4247" s="1">
        <f>($O4247+$O4247*($Q4247+V$2-$C$1)/$C$1)/$C4247</f>
        <v>72.326237496794036</v>
      </c>
      <c r="AA4247"/>
      <c r="AB4247"/>
    </row>
    <row r="4248" spans="1:28" hidden="1" x14ac:dyDescent="0.2">
      <c r="A4248" t="s">
        <v>4343</v>
      </c>
      <c r="B4248" s="5">
        <v>5.3</v>
      </c>
      <c r="C4248" s="2">
        <v>100102641</v>
      </c>
      <c r="D4248" s="2">
        <v>4000000</v>
      </c>
      <c r="E4248" t="s">
        <v>27</v>
      </c>
      <c r="F4248" s="2">
        <v>10000000</v>
      </c>
      <c r="G4248" s="1">
        <f>D4248/$C$3</f>
        <v>4.0220727329511624E-2</v>
      </c>
      <c r="H4248" s="1">
        <f>F4248/$C$3</f>
        <v>0.10055181832377906</v>
      </c>
      <c r="I4248" s="1">
        <f>$B$3/G4248</f>
        <v>164.84038057500001</v>
      </c>
      <c r="J4248" s="1">
        <f>$B$3/H4248</f>
        <v>65.936152230000005</v>
      </c>
      <c r="K4248" s="3">
        <v>608000000</v>
      </c>
      <c r="L4248" s="3">
        <v>467000000</v>
      </c>
      <c r="M4248" s="1">
        <f>(K4248-L4248)/C4248</f>
        <v>1.408554245836531</v>
      </c>
      <c r="N4248" s="1">
        <f>B4248/M4248</f>
        <v>3.7627233851063826</v>
      </c>
      <c r="O4248" s="3">
        <v>140000000</v>
      </c>
      <c r="P4248" s="1">
        <f>F4248/O4248*100</f>
        <v>7.1428571428571423</v>
      </c>
      <c r="Q4248" s="1">
        <f>D4248/O4248*100</f>
        <v>2.8571428571428572</v>
      </c>
      <c r="R4248" s="1">
        <f>B4248/S4248</f>
        <v>13.263599932499995</v>
      </c>
      <c r="S4248" s="1">
        <f>($O4248+$O4248*($Q4248-$C$1)/$C$1)/$C4248</f>
        <v>0.39958985697490251</v>
      </c>
      <c r="T4248" s="1">
        <f>($O4248+$O4248*($Q4248+T$2-$C$1)/$C$1)/$C4248</f>
        <v>0.67930275685733421</v>
      </c>
      <c r="U4248" s="1">
        <f>($O4248+$O4248*($Q4248+U$2-$C$1)/$C$1)/$C4248</f>
        <v>0.53944630691611839</v>
      </c>
      <c r="V4248" s="1">
        <f>($O4248+$O4248*($Q4248+V$2-$C$1)/$C$1)/$C4248</f>
        <v>0.39958985697490251</v>
      </c>
      <c r="AA4248"/>
      <c r="AB4248"/>
    </row>
    <row r="4249" spans="1:28" hidden="1" x14ac:dyDescent="0.2">
      <c r="A4249" t="s">
        <v>4344</v>
      </c>
      <c r="B4249" s="5">
        <v>0.95</v>
      </c>
      <c r="C4249" s="2">
        <v>16758496</v>
      </c>
      <c r="D4249" s="2">
        <v>-15000000</v>
      </c>
      <c r="E4249" t="s">
        <v>27</v>
      </c>
      <c r="F4249" s="2">
        <v>-8000000</v>
      </c>
      <c r="G4249" s="1">
        <f>D4249/$C$3</f>
        <v>-0.15082772748566861</v>
      </c>
      <c r="H4249" s="1">
        <f>F4249/$C$3</f>
        <v>-8.0441454659023248E-2</v>
      </c>
      <c r="I4249" s="1">
        <f>$B$3/G4249</f>
        <v>-43.957434819999996</v>
      </c>
      <c r="J4249" s="1">
        <f>$B$3/H4249</f>
        <v>-82.420190287500006</v>
      </c>
      <c r="K4249" s="3">
        <v>48000000</v>
      </c>
      <c r="L4249" s="3">
        <v>11000000</v>
      </c>
      <c r="M4249" s="1">
        <f>(K4249-L4249)/C4249</f>
        <v>2.2078353570630682</v>
      </c>
      <c r="N4249" s="1">
        <f>B4249/M4249</f>
        <v>0.43028570810810807</v>
      </c>
      <c r="O4249" s="3">
        <v>36000000</v>
      </c>
      <c r="P4249" s="1">
        <f>F4249/O4249*100</f>
        <v>-22.222222222222221</v>
      </c>
      <c r="Q4249" s="1">
        <f>D4249/O4249*100</f>
        <v>-41.666666666666671</v>
      </c>
      <c r="R4249" s="1">
        <f>B4249/S4249</f>
        <v>-0.1061371413333333</v>
      </c>
      <c r="S4249" s="1">
        <f>($O4249+$O4249*($Q4249-$C$1)/$C$1)/$C4249</f>
        <v>-8.950683879985414</v>
      </c>
      <c r="T4249" s="1">
        <f>($O4249+$O4249*($Q4249+T$2-$C$1)/$C$1)/$C4249</f>
        <v>-8.5210510537461133</v>
      </c>
      <c r="U4249" s="1">
        <f>($O4249+$O4249*($Q4249+U$2-$C$1)/$C$1)/$C4249</f>
        <v>-8.7358674668657628</v>
      </c>
      <c r="V4249" s="1">
        <f>($O4249+$O4249*($Q4249+V$2-$C$1)/$C$1)/$C4249</f>
        <v>-8.950683879985414</v>
      </c>
      <c r="AA4249"/>
      <c r="AB4249"/>
    </row>
    <row r="4250" spans="1:28" hidden="1" x14ac:dyDescent="0.2">
      <c r="A4250" t="s">
        <v>4345</v>
      </c>
      <c r="B4250" s="5">
        <v>0.49</v>
      </c>
      <c r="C4250" s="2">
        <v>227866000</v>
      </c>
      <c r="D4250" s="2">
        <v>-26000000</v>
      </c>
      <c r="E4250" t="s">
        <v>27</v>
      </c>
      <c r="F4250" s="2">
        <v>-26000000</v>
      </c>
      <c r="G4250" s="1">
        <f>D4250/$C$3</f>
        <v>-0.26143472764182557</v>
      </c>
      <c r="H4250" s="1">
        <f>F4250/$C$3</f>
        <v>-0.26143472764182557</v>
      </c>
      <c r="I4250" s="1">
        <f>$B$3/G4250</f>
        <v>-25.360058550000002</v>
      </c>
      <c r="J4250" s="1">
        <f>$B$3/H4250</f>
        <v>-25.360058550000002</v>
      </c>
      <c r="K4250" s="3">
        <v>973000000</v>
      </c>
      <c r="L4250" s="3">
        <v>626000000</v>
      </c>
      <c r="M4250" s="1">
        <f>(K4250-L4250)/C4250</f>
        <v>1.5228248180948452</v>
      </c>
      <c r="N4250" s="1">
        <f>B4250/M4250</f>
        <v>0.32177043227665708</v>
      </c>
      <c r="O4250" s="3">
        <v>347000000</v>
      </c>
      <c r="P4250" s="1">
        <f>F4250/O4250*100</f>
        <v>-7.4927953890489913</v>
      </c>
      <c r="Q4250" s="1">
        <f>D4250/O4250*100</f>
        <v>-7.4927953890489913</v>
      </c>
      <c r="R4250" s="1">
        <f>B4250/S4250</f>
        <v>-0.42943976923076899</v>
      </c>
      <c r="S4250" s="1">
        <f>($O4250+$O4250*($Q4250-$C$1)/$C$1)/$C4250</f>
        <v>-1.1410214775350431</v>
      </c>
      <c r="T4250" s="1">
        <f>($O4250+$O4250*($Q4250+T$2-$C$1)/$C$1)/$C4250</f>
        <v>-0.83645651391607345</v>
      </c>
      <c r="U4250" s="1">
        <f>($O4250+$O4250*($Q4250+U$2-$C$1)/$C$1)/$C4250</f>
        <v>-0.98873899572555857</v>
      </c>
      <c r="V4250" s="1">
        <f>($O4250+$O4250*($Q4250+V$2-$C$1)/$C$1)/$C4250</f>
        <v>-1.1410214775350431</v>
      </c>
      <c r="AA4250"/>
      <c r="AB4250"/>
    </row>
    <row r="4251" spans="1:28" hidden="1" x14ac:dyDescent="0.2">
      <c r="A4251" t="s">
        <v>4346</v>
      </c>
      <c r="B4251" s="5">
        <v>5.19</v>
      </c>
      <c r="C4251" s="2">
        <v>8864885</v>
      </c>
      <c r="D4251" s="2">
        <v>-4000000</v>
      </c>
      <c r="E4251" t="s">
        <v>27</v>
      </c>
      <c r="F4251" s="2">
        <v>-4000000</v>
      </c>
      <c r="G4251" s="1">
        <f>D4251/$C$3</f>
        <v>-4.0220727329511624E-2</v>
      </c>
      <c r="H4251" s="1">
        <f>F4251/$C$3</f>
        <v>-4.0220727329511624E-2</v>
      </c>
      <c r="I4251" s="1">
        <f>$B$3/G4251</f>
        <v>-164.84038057500001</v>
      </c>
      <c r="J4251" s="1">
        <f>$B$3/H4251</f>
        <v>-164.84038057500001</v>
      </c>
      <c r="K4251" s="3">
        <v>103000000</v>
      </c>
      <c r="L4251" s="3">
        <v>19000000</v>
      </c>
      <c r="M4251" s="1">
        <f>(K4251-L4251)/C4251</f>
        <v>9.4755882338011155</v>
      </c>
      <c r="N4251" s="1">
        <f>B4251/M4251</f>
        <v>0.54772325178571435</v>
      </c>
      <c r="O4251" s="3">
        <v>84000000</v>
      </c>
      <c r="P4251" s="1">
        <f>F4251/O4251*100</f>
        <v>-4.7619047619047619</v>
      </c>
      <c r="Q4251" s="1">
        <f>D4251/O4251*100</f>
        <v>-4.7619047619047619</v>
      </c>
      <c r="R4251" s="1">
        <f>B4251/S4251</f>
        <v>-1.1502188287499999</v>
      </c>
      <c r="S4251" s="1">
        <f>($O4251+$O4251*($Q4251-$C$1)/$C$1)/$C4251</f>
        <v>-4.5121848732386267</v>
      </c>
      <c r="T4251" s="1">
        <f>($O4251+$O4251*($Q4251+T$2-$C$1)/$C$1)/$C4251</f>
        <v>-2.617067226478405</v>
      </c>
      <c r="U4251" s="1">
        <f>($O4251+$O4251*($Q4251+U$2-$C$1)/$C$1)/$C4251</f>
        <v>-3.5646260498585147</v>
      </c>
      <c r="V4251" s="1">
        <f>($O4251+$O4251*($Q4251+V$2-$C$1)/$C$1)/$C4251</f>
        <v>-4.5121848732386267</v>
      </c>
      <c r="AA4251"/>
      <c r="AB4251"/>
    </row>
    <row r="4252" spans="1:28" hidden="1" x14ac:dyDescent="0.2">
      <c r="A4252" t="s">
        <v>4347</v>
      </c>
      <c r="B4252" s="5">
        <v>12.94</v>
      </c>
      <c r="C4252" s="2">
        <v>2887348694</v>
      </c>
      <c r="D4252" s="2">
        <v>-4236000000</v>
      </c>
      <c r="E4252" t="s">
        <v>61</v>
      </c>
      <c r="F4252" s="2">
        <v>-4236000000</v>
      </c>
      <c r="G4252" s="1">
        <f>D4252/$C$3</f>
        <v>-42.593750241952812</v>
      </c>
      <c r="H4252" s="1">
        <f>F4252/$C$3</f>
        <v>-42.593750241952812</v>
      </c>
      <c r="I4252" s="1">
        <f>$B$3/G4252</f>
        <v>-0.15565663888101983</v>
      </c>
      <c r="J4252" s="1">
        <f>$B$3/H4252</f>
        <v>-0.15565663888101983</v>
      </c>
      <c r="K4252" s="4">
        <v>2987120000000</v>
      </c>
      <c r="L4252" s="4">
        <v>2429053000000</v>
      </c>
      <c r="M4252" s="1">
        <f>(K4252-L4252)/C4252</f>
        <v>193.28008465332937</v>
      </c>
      <c r="N4252" s="1">
        <f>B4252/M4252</f>
        <v>6.694947398853543E-2</v>
      </c>
      <c r="O4252" s="4">
        <v>552739000000</v>
      </c>
      <c r="P4252" s="1">
        <f>F4252/O4252*100</f>
        <v>-0.76636531889372739</v>
      </c>
      <c r="Q4252" s="1">
        <f>D4252/O4252*100</f>
        <v>-0.76636531889372739</v>
      </c>
      <c r="R4252" s="1">
        <f>B4252/S4252</f>
        <v>-0.88201822710953726</v>
      </c>
      <c r="S4252" s="1">
        <f>($O4252+$O4252*($Q4252-$C$1)/$C$1)/$C4252</f>
        <v>-14.670898630298929</v>
      </c>
      <c r="T4252" s="1">
        <f>($O4252+$O4252*($Q4252+T$2-$C$1)/$C$1)/$C4252</f>
        <v>23.616060000545261</v>
      </c>
      <c r="U4252" s="1">
        <f>($O4252+$O4252*($Q4252+U$2-$C$1)/$C$1)/$C4252</f>
        <v>4.4725806851231669</v>
      </c>
      <c r="V4252" s="1">
        <f>($O4252+$O4252*($Q4252+V$2-$C$1)/$C$1)/$C4252</f>
        <v>-14.670898630298929</v>
      </c>
      <c r="AA4252"/>
      <c r="AB4252"/>
    </row>
    <row r="4253" spans="1:28" hidden="1" x14ac:dyDescent="0.2">
      <c r="A4253" t="s">
        <v>4348</v>
      </c>
      <c r="B4253" s="5">
        <v>31.05</v>
      </c>
      <c r="C4253" s="2">
        <v>61211249</v>
      </c>
      <c r="D4253" s="2">
        <v>83000000</v>
      </c>
      <c r="E4253" t="s">
        <v>27</v>
      </c>
      <c r="F4253" s="2">
        <v>222000000</v>
      </c>
      <c r="G4253" s="1">
        <f>D4253/$C$3</f>
        <v>0.83458009208736628</v>
      </c>
      <c r="H4253" s="1">
        <f>F4253/$C$3</f>
        <v>2.2322503667878952</v>
      </c>
      <c r="I4253" s="1">
        <f>$B$3/G4253</f>
        <v>7.9441147265060241</v>
      </c>
      <c r="J4253" s="1">
        <f>$B$3/H4253</f>
        <v>2.9700969472972973</v>
      </c>
      <c r="K4253" s="4">
        <v>4537000000</v>
      </c>
      <c r="L4253" s="4">
        <v>4626000000</v>
      </c>
      <c r="M4253" s="1">
        <f>(K4253-L4253)/C4253</f>
        <v>-1.4539811138308907</v>
      </c>
      <c r="N4253" s="1">
        <f>B4253/M4253</f>
        <v>-21.355160465730339</v>
      </c>
      <c r="O4253" s="3">
        <v>57000000</v>
      </c>
      <c r="P4253" s="1">
        <f>F4253/O4253*100</f>
        <v>389.4736842105263</v>
      </c>
      <c r="Q4253" s="1">
        <f>D4253/O4253*100</f>
        <v>145.61403508771932</v>
      </c>
      <c r="R4253" s="1">
        <f>B4253/S4253</f>
        <v>2.2898907005421685</v>
      </c>
      <c r="S4253" s="1">
        <f>($O4253+$O4253*($Q4253-$C$1)/$C$1)/$C4253</f>
        <v>13.559599151456624</v>
      </c>
      <c r="T4253" s="1">
        <f>($O4253+$O4253*($Q4253+T$2-$C$1)/$C$1)/$C4253</f>
        <v>13.745839428958558</v>
      </c>
      <c r="U4253" s="1">
        <f>($O4253+$O4253*($Q4253+U$2-$C$1)/$C$1)/$C4253</f>
        <v>13.652719290207591</v>
      </c>
      <c r="V4253" s="1">
        <f>($O4253+$O4253*($Q4253+V$2-$C$1)/$C$1)/$C4253</f>
        <v>13.559599151456624</v>
      </c>
      <c r="AA4253"/>
      <c r="AB4253"/>
    </row>
    <row r="4254" spans="1:28" hidden="1" x14ac:dyDescent="0.2">
      <c r="A4254" t="s">
        <v>4349</v>
      </c>
      <c r="B4254" s="5">
        <v>12.39</v>
      </c>
      <c r="C4254" s="2">
        <v>3478866</v>
      </c>
      <c r="D4254" s="2">
        <v>3000000</v>
      </c>
      <c r="E4254" t="s">
        <v>53</v>
      </c>
      <c r="F4254" s="2">
        <v>0.92</v>
      </c>
      <c r="G4254" s="1">
        <f>D4254/$C$3</f>
        <v>3.0165545497133722E-2</v>
      </c>
      <c r="H4254" s="1">
        <f>F4254/$C$3</f>
        <v>9.2507672857876754E-9</v>
      </c>
      <c r="I4254" s="1">
        <f>$B$3/G4254</f>
        <v>219.78717409999999</v>
      </c>
      <c r="J4254" s="1">
        <f>$B$3/H4254</f>
        <v>716697306.847826</v>
      </c>
      <c r="K4254" s="3">
        <v>44000000</v>
      </c>
      <c r="L4254" s="3">
        <v>6000000</v>
      </c>
      <c r="M4254" s="1">
        <f>(K4254-L4254)/C4254</f>
        <v>10.923099653737742</v>
      </c>
      <c r="N4254" s="1">
        <f>B4254/M4254</f>
        <v>1.1342934142105263</v>
      </c>
      <c r="O4254" s="3">
        <v>38000000</v>
      </c>
      <c r="P4254" s="1">
        <f>F4254/O4254*100</f>
        <v>2.4210526315789477E-6</v>
      </c>
      <c r="Q4254" s="1">
        <f>D4254/O4254*100</f>
        <v>7.8947368421052628</v>
      </c>
      <c r="R4254" s="1">
        <f>B4254/S4254</f>
        <v>1.4367716580000001</v>
      </c>
      <c r="S4254" s="1">
        <f>($O4254+$O4254*($Q4254-$C$1)/$C$1)/$C4254</f>
        <v>8.6234997266350586</v>
      </c>
      <c r="T4254" s="1">
        <f>($O4254+$O4254*($Q4254+T$2-$C$1)/$C$1)/$C4254</f>
        <v>10.808119657382607</v>
      </c>
      <c r="U4254" s="1">
        <f>($O4254+$O4254*($Q4254+U$2-$C$1)/$C$1)/$C4254</f>
        <v>9.7158096920088326</v>
      </c>
      <c r="V4254" s="1">
        <f>($O4254+$O4254*($Q4254+V$2-$C$1)/$C$1)/$C4254</f>
        <v>8.6234997266350586</v>
      </c>
      <c r="AA4254"/>
      <c r="AB4254"/>
    </row>
    <row r="4255" spans="1:28" hidden="1" x14ac:dyDescent="0.2">
      <c r="A4255" t="s">
        <v>4350</v>
      </c>
      <c r="B4255" s="5">
        <v>25.9</v>
      </c>
      <c r="C4255" s="2">
        <v>105308951</v>
      </c>
      <c r="D4255" s="2">
        <v>206000000</v>
      </c>
      <c r="E4255" t="s">
        <v>27</v>
      </c>
      <c r="F4255" s="2">
        <v>67000000</v>
      </c>
      <c r="G4255" s="1">
        <f>D4255/$C$3</f>
        <v>2.0713674574698486</v>
      </c>
      <c r="H4255" s="1">
        <f>F4255/$C$3</f>
        <v>0.67369718276931978</v>
      </c>
      <c r="I4255" s="1">
        <f>$B$3/G4255</f>
        <v>3.2007840888349515</v>
      </c>
      <c r="J4255" s="1">
        <f>$B$3/H4255</f>
        <v>9.841216750746268</v>
      </c>
      <c r="K4255" s="4">
        <v>5340000000</v>
      </c>
      <c r="L4255" s="4">
        <v>2854000000</v>
      </c>
      <c r="M4255" s="1">
        <f>(K4255-L4255)/C4255</f>
        <v>23.606730257905618</v>
      </c>
      <c r="N4255" s="1">
        <f>B4255/M4255</f>
        <v>1.0971447429203538</v>
      </c>
      <c r="O4255" s="4">
        <v>2480000000</v>
      </c>
      <c r="P4255" s="1">
        <f>F4255/O4255*100</f>
        <v>2.7016129032258065</v>
      </c>
      <c r="Q4255" s="1">
        <f>D4255/O4255*100</f>
        <v>8.306451612903226</v>
      </c>
      <c r="R4255" s="1">
        <f>B4255/S4255</f>
        <v>1.3240300149999999</v>
      </c>
      <c r="S4255" s="1">
        <f>($O4255+$O4255*($Q4255-$C$1)/$C$1)/$C4255</f>
        <v>19.56149007694512</v>
      </c>
      <c r="T4255" s="1">
        <f>($O4255+$O4255*($Q4255+T$2-$C$1)/$C$1)/$C4255</f>
        <v>24.271441085762977</v>
      </c>
      <c r="U4255" s="1">
        <f>($O4255+$O4255*($Q4255+U$2-$C$1)/$C$1)/$C4255</f>
        <v>21.91646558135405</v>
      </c>
      <c r="V4255" s="1">
        <f>($O4255+$O4255*($Q4255+V$2-$C$1)/$C$1)/$C4255</f>
        <v>19.56149007694512</v>
      </c>
      <c r="AA4255"/>
      <c r="AB4255"/>
    </row>
    <row r="4256" spans="1:28" hidden="1" x14ac:dyDescent="0.2">
      <c r="A4256" t="s">
        <v>4351</v>
      </c>
      <c r="B4256" s="5">
        <v>42.03</v>
      </c>
      <c r="C4256" s="2">
        <v>71300000</v>
      </c>
      <c r="D4256" s="2">
        <v>-182000000</v>
      </c>
      <c r="E4256" t="s">
        <v>27</v>
      </c>
      <c r="F4256" s="2">
        <v>56000000</v>
      </c>
      <c r="G4256" s="1">
        <f>D4256/$C$3</f>
        <v>-1.8300430934927789</v>
      </c>
      <c r="H4256" s="1">
        <f>F4256/$C$3</f>
        <v>0.56309018261316279</v>
      </c>
      <c r="I4256" s="1">
        <f>$B$3/G4256</f>
        <v>-3.622865507142857</v>
      </c>
      <c r="J4256" s="1">
        <f>$B$3/H4256</f>
        <v>11.774312898214285</v>
      </c>
      <c r="K4256" s="4">
        <v>2822000000</v>
      </c>
      <c r="L4256" s="4">
        <v>2096000000</v>
      </c>
      <c r="M4256" s="1">
        <f>(K4256-L4256)/C4256</f>
        <v>10.182328190743338</v>
      </c>
      <c r="N4256" s="1">
        <f>B4256/M4256</f>
        <v>4.1277396694214881</v>
      </c>
      <c r="O4256" s="3">
        <v>624000000</v>
      </c>
      <c r="P4256" s="1">
        <f>F4256/O4256*100</f>
        <v>8.9743589743589745</v>
      </c>
      <c r="Q4256" s="1">
        <f>D4256/O4256*100</f>
        <v>-29.166666666666668</v>
      </c>
      <c r="R4256" s="1">
        <f>B4256/S4256</f>
        <v>-1.6465598901098899</v>
      </c>
      <c r="S4256" s="1">
        <f>($O4256+$O4256*($Q4256-$C$1)/$C$1)/$C4256</f>
        <v>-25.525946704067326</v>
      </c>
      <c r="T4256" s="1">
        <f>($O4256+$O4256*($Q4256+T$2-$C$1)/$C$1)/$C4256</f>
        <v>-23.775596072931283</v>
      </c>
      <c r="U4256" s="1">
        <f>($O4256+$O4256*($Q4256+U$2-$C$1)/$C$1)/$C4256</f>
        <v>-24.650771388499304</v>
      </c>
      <c r="V4256" s="1">
        <f>($O4256+$O4256*($Q4256+V$2-$C$1)/$C$1)/$C4256</f>
        <v>-25.525946704067326</v>
      </c>
      <c r="AA4256"/>
      <c r="AB4256"/>
    </row>
    <row r="4257" spans="1:28" hidden="1" x14ac:dyDescent="0.2">
      <c r="A4257" t="s">
        <v>4352</v>
      </c>
      <c r="B4257" s="5">
        <v>14.11</v>
      </c>
      <c r="C4257" s="2">
        <v>59587941</v>
      </c>
      <c r="D4257" s="2">
        <v>39000000</v>
      </c>
      <c r="E4257" t="s">
        <v>27</v>
      </c>
      <c r="F4257" s="2">
        <v>-9000000</v>
      </c>
      <c r="G4257" s="1">
        <f>D4257/$C$3</f>
        <v>0.39215209146273838</v>
      </c>
      <c r="H4257" s="1">
        <f>F4257/$C$3</f>
        <v>-9.0496636491401161E-2</v>
      </c>
      <c r="I4257" s="1">
        <f>$B$3/G4257</f>
        <v>16.9067057</v>
      </c>
      <c r="J4257" s="1">
        <f>$B$3/H4257</f>
        <v>-73.262391366666662</v>
      </c>
      <c r="K4257" s="4">
        <v>2226000000</v>
      </c>
      <c r="L4257" s="4">
        <v>1247000000</v>
      </c>
      <c r="M4257" s="1">
        <f>(K4257-L4257)/C4257</f>
        <v>16.429498713506479</v>
      </c>
      <c r="N4257" s="1">
        <f>B4257/M4257</f>
        <v>0.85882109040858012</v>
      </c>
      <c r="O4257" s="3">
        <v>979000000</v>
      </c>
      <c r="P4257" s="1">
        <f>F4257/O4257*100</f>
        <v>-0.91930541368743612</v>
      </c>
      <c r="Q4257" s="1">
        <f>D4257/O4257*100</f>
        <v>3.9836567926455571</v>
      </c>
      <c r="R4257" s="1">
        <f>B4257/S4257</f>
        <v>2.1558611474615383</v>
      </c>
      <c r="S4257" s="1">
        <f>($O4257+$O4257*($Q4257-$C$1)/$C$1)/$C4257</f>
        <v>6.5449484149821524</v>
      </c>
      <c r="T4257" s="1">
        <f>($O4257+$O4257*($Q4257+T$2-$C$1)/$C$1)/$C4257</f>
        <v>9.8308481576834481</v>
      </c>
      <c r="U4257" s="1">
        <f>($O4257+$O4257*($Q4257+U$2-$C$1)/$C$1)/$C4257</f>
        <v>8.1878982863327998</v>
      </c>
      <c r="V4257" s="1">
        <f>($O4257+$O4257*($Q4257+V$2-$C$1)/$C$1)/$C4257</f>
        <v>6.5449484149821524</v>
      </c>
      <c r="AA4257"/>
      <c r="AB4257"/>
    </row>
    <row r="4258" spans="1:28" hidden="1" x14ac:dyDescent="0.2">
      <c r="A4258" t="s">
        <v>4353</v>
      </c>
      <c r="B4258" s="5">
        <v>55.01</v>
      </c>
      <c r="C4258" s="2">
        <v>903000000</v>
      </c>
      <c r="D4258" s="2">
        <v>2621000000</v>
      </c>
      <c r="E4258" t="s">
        <v>27</v>
      </c>
      <c r="F4258" s="2">
        <v>2621000000</v>
      </c>
      <c r="G4258" s="1">
        <f>D4258/$C$3</f>
        <v>26.354631582662492</v>
      </c>
      <c r="H4258" s="1">
        <f>F4258/$C$3</f>
        <v>26.354631582662492</v>
      </c>
      <c r="I4258" s="1">
        <f>$B$3/G4258</f>
        <v>0.25156868458603587</v>
      </c>
      <c r="J4258" s="1">
        <f>$B$3/H4258</f>
        <v>0.25156868458603587</v>
      </c>
      <c r="K4258" s="4">
        <v>98920000000</v>
      </c>
      <c r="L4258" s="4">
        <v>67927000000</v>
      </c>
      <c r="M4258" s="1">
        <f>(K4258-L4258)/C4258</f>
        <v>34.322259136212622</v>
      </c>
      <c r="N4258" s="1">
        <f>B4258/M4258</f>
        <v>1.6027499758009873</v>
      </c>
      <c r="O4258" s="4">
        <v>29338000000</v>
      </c>
      <c r="P4258" s="1">
        <f>F4258/O4258*100</f>
        <v>8.9338059854114125</v>
      </c>
      <c r="Q4258" s="1">
        <f>D4258/O4258*100</f>
        <v>8.9338059854114125</v>
      </c>
      <c r="R4258" s="1">
        <f>B4258/S4258</f>
        <v>1.8952319725295688</v>
      </c>
      <c r="S4258" s="1">
        <f>($O4258+$O4258*($Q4258-$C$1)/$C$1)/$C4258</f>
        <v>29.025470653377631</v>
      </c>
      <c r="T4258" s="1">
        <f>($O4258+$O4258*($Q4258+T$2-$C$1)/$C$1)/$C4258</f>
        <v>35.523366555924696</v>
      </c>
      <c r="U4258" s="1">
        <f>($O4258+$O4258*($Q4258+U$2-$C$1)/$C$1)/$C4258</f>
        <v>32.27441860465116</v>
      </c>
      <c r="V4258" s="1">
        <f>($O4258+$O4258*($Q4258+V$2-$C$1)/$C$1)/$C4258</f>
        <v>29.025470653377631</v>
      </c>
      <c r="AA4258"/>
      <c r="AB4258"/>
    </row>
    <row r="4259" spans="1:28" hidden="1" x14ac:dyDescent="0.2">
      <c r="A4259" t="s">
        <v>4354</v>
      </c>
      <c r="B4259" s="5">
        <v>44.24</v>
      </c>
      <c r="C4259" s="2">
        <v>128754588</v>
      </c>
      <c r="D4259" s="2">
        <v>284000000</v>
      </c>
      <c r="E4259" t="s">
        <v>27</v>
      </c>
      <c r="F4259" s="2">
        <v>22000000</v>
      </c>
      <c r="G4259" s="1">
        <f>D4259/$C$3</f>
        <v>2.8556716403953257</v>
      </c>
      <c r="H4259" s="1">
        <f>F4259/$C$3</f>
        <v>0.22121400031231395</v>
      </c>
      <c r="I4259" s="1">
        <f>$B$3/G4259</f>
        <v>2.3216955010563378</v>
      </c>
      <c r="J4259" s="1">
        <f>$B$3/H4259</f>
        <v>29.970978286363636</v>
      </c>
      <c r="K4259" s="4">
        <v>45693000000</v>
      </c>
      <c r="L4259" s="4">
        <v>39999000000</v>
      </c>
      <c r="M4259" s="1">
        <f>(K4259-L4259)/C4259</f>
        <v>44.223666810226597</v>
      </c>
      <c r="N4259" s="1">
        <f>B4259/M4259</f>
        <v>1.0003693314225501</v>
      </c>
      <c r="O4259" s="4">
        <v>5670000000</v>
      </c>
      <c r="P4259" s="1">
        <f>F4259/O4259*100</f>
        <v>0.38800705467372132</v>
      </c>
      <c r="Q4259" s="1">
        <f>D4259/O4259*100</f>
        <v>5.0088183421516757</v>
      </c>
      <c r="R4259" s="1">
        <f>B4259/S4259</f>
        <v>2.0056700609577467</v>
      </c>
      <c r="S4259" s="1">
        <f>($O4259+$O4259*($Q4259-$C$1)/$C$1)/$C4259</f>
        <v>22.05746641043968</v>
      </c>
      <c r="T4259" s="1">
        <f>($O4259+$O4259*($Q4259+T$2-$C$1)/$C$1)/$C4259</f>
        <v>30.864919547565947</v>
      </c>
      <c r="U4259" s="1">
        <f>($O4259+$O4259*($Q4259+U$2-$C$1)/$C$1)/$C4259</f>
        <v>26.461192979002814</v>
      </c>
      <c r="V4259" s="1">
        <f>($O4259+$O4259*($Q4259+V$2-$C$1)/$C$1)/$C4259</f>
        <v>22.05746641043968</v>
      </c>
      <c r="AA4259"/>
      <c r="AB4259"/>
    </row>
    <row r="4260" spans="1:28" hidden="1" x14ac:dyDescent="0.2">
      <c r="A4260" t="s">
        <v>4355</v>
      </c>
      <c r="B4260" s="5">
        <v>49.32</v>
      </c>
      <c r="C4260" s="2">
        <v>548000000</v>
      </c>
      <c r="D4260" s="2">
        <v>2208000000</v>
      </c>
      <c r="E4260" t="s">
        <v>114</v>
      </c>
      <c r="F4260" s="2">
        <v>550000000</v>
      </c>
      <c r="G4260" s="1">
        <f>D4260/$C$3</f>
        <v>22.201841485890419</v>
      </c>
      <c r="H4260" s="1">
        <f>F4260/$C$3</f>
        <v>5.5303500078078489</v>
      </c>
      <c r="I4260" s="1">
        <f>$B$3/G4260</f>
        <v>0.29862387785326083</v>
      </c>
      <c r="J4260" s="1">
        <f>$B$3/H4260</f>
        <v>1.1988391314545455</v>
      </c>
      <c r="K4260" s="4">
        <v>43786000000</v>
      </c>
      <c r="L4260" s="4">
        <v>35086000000</v>
      </c>
      <c r="M4260" s="1">
        <f>(K4260-L4260)/C4260</f>
        <v>15.875912408759124</v>
      </c>
      <c r="N4260" s="1">
        <f>B4260/M4260</f>
        <v>3.1065931034482759</v>
      </c>
      <c r="O4260" s="4">
        <v>8700000000</v>
      </c>
      <c r="P4260" s="1">
        <f>F4260/O4260*100</f>
        <v>6.3218390804597711</v>
      </c>
      <c r="Q4260" s="1">
        <f>D4260/O4260*100</f>
        <v>25.379310344827587</v>
      </c>
      <c r="R4260" s="1">
        <f>B4260/S4260</f>
        <v>1.2240652173913045</v>
      </c>
      <c r="S4260" s="1">
        <f>($O4260+$O4260*($Q4260-$C$1)/$C$1)/$C4260</f>
        <v>40.291970802919707</v>
      </c>
      <c r="T4260" s="1">
        <f>($O4260+$O4260*($Q4260+T$2-$C$1)/$C$1)/$C4260</f>
        <v>43.467153284671532</v>
      </c>
      <c r="U4260" s="1">
        <f>($O4260+$O4260*($Q4260+U$2-$C$1)/$C$1)/$C4260</f>
        <v>41.879562043795623</v>
      </c>
      <c r="V4260" s="1">
        <f>($O4260+$O4260*($Q4260+V$2-$C$1)/$C$1)/$C4260</f>
        <v>40.291970802919707</v>
      </c>
      <c r="AA4260"/>
      <c r="AB4260"/>
    </row>
    <row r="4261" spans="1:28" hidden="1" x14ac:dyDescent="0.2">
      <c r="A4261" t="s">
        <v>4356</v>
      </c>
      <c r="B4261" s="5">
        <v>1.34</v>
      </c>
      <c r="C4261" s="2">
        <v>9558493</v>
      </c>
      <c r="D4261" s="2">
        <v>-14000000</v>
      </c>
      <c r="E4261" t="s">
        <v>27</v>
      </c>
      <c r="F4261" s="2">
        <v>-14000000</v>
      </c>
      <c r="G4261" s="1">
        <f>D4261/$C$3</f>
        <v>-0.1407725456532907</v>
      </c>
      <c r="H4261" s="1">
        <f>F4261/$C$3</f>
        <v>-0.1407725456532907</v>
      </c>
      <c r="I4261" s="1">
        <f>$B$3/G4261</f>
        <v>-47.097251592857141</v>
      </c>
      <c r="J4261" s="1">
        <f>$B$3/H4261</f>
        <v>-47.097251592857141</v>
      </c>
      <c r="K4261" s="3">
        <v>17000000</v>
      </c>
      <c r="L4261" s="3">
        <v>19000000</v>
      </c>
      <c r="M4261" s="1">
        <f>(K4261-L4261)/C4261</f>
        <v>-0.20923800435905535</v>
      </c>
      <c r="N4261" s="1">
        <f>B4261/M4261</f>
        <v>-6.4041903100000006</v>
      </c>
      <c r="O4261" s="3">
        <v>-2000000</v>
      </c>
      <c r="P4261" s="1">
        <f>F4261/O4261*100</f>
        <v>700</v>
      </c>
      <c r="Q4261" s="1">
        <f>D4261/O4261*100</f>
        <v>700</v>
      </c>
      <c r="R4261" s="1">
        <f>B4261/S4261</f>
        <v>-9.1488433000000008E-2</v>
      </c>
      <c r="S4261" s="1">
        <f>($O4261+$O4261*($Q4261-$C$1)/$C$1)/$C4261</f>
        <v>-14.646660305133874</v>
      </c>
      <c r="T4261" s="1">
        <f>($O4261+$O4261*($Q4261+T$2-$C$1)/$C$1)/$C4261</f>
        <v>-14.688507906005686</v>
      </c>
      <c r="U4261" s="1">
        <f>($O4261+$O4261*($Q4261+U$2-$C$1)/$C$1)/$C4261</f>
        <v>-14.66758410556978</v>
      </c>
      <c r="V4261" s="1">
        <f>($O4261+$O4261*($Q4261+V$2-$C$1)/$C$1)/$C4261</f>
        <v>-14.646660305133874</v>
      </c>
      <c r="AA4261"/>
      <c r="AB4261"/>
    </row>
    <row r="4262" spans="1:28" hidden="1" x14ac:dyDescent="0.2">
      <c r="A4262" t="s">
        <v>4357</v>
      </c>
      <c r="B4262" s="5">
        <v>16.010000000000002</v>
      </c>
      <c r="C4262" s="2">
        <v>23874593</v>
      </c>
      <c r="D4262" s="2">
        <v>-24000000</v>
      </c>
      <c r="E4262" t="s">
        <v>27</v>
      </c>
      <c r="F4262" s="2">
        <v>-14000000</v>
      </c>
      <c r="G4262" s="1">
        <f>D4262/$C$3</f>
        <v>-0.24132436397706977</v>
      </c>
      <c r="H4262" s="1">
        <f>F4262/$C$3</f>
        <v>-0.1407725456532907</v>
      </c>
      <c r="I4262" s="1">
        <f>$B$3/G4262</f>
        <v>-27.473396762499998</v>
      </c>
      <c r="J4262" s="1">
        <f>$B$3/H4262</f>
        <v>-47.097251592857141</v>
      </c>
      <c r="K4262" s="3">
        <v>180000000</v>
      </c>
      <c r="L4262" s="3">
        <v>8000000</v>
      </c>
      <c r="M4262" s="1">
        <f>(K4262-L4262)/C4262</f>
        <v>7.2043112944375638</v>
      </c>
      <c r="N4262" s="1">
        <f>B4262/M4262</f>
        <v>2.2222804298255818</v>
      </c>
      <c r="O4262" s="3">
        <v>171000000</v>
      </c>
      <c r="P4262" s="1">
        <f>F4262/O4262*100</f>
        <v>-8.1871345029239766</v>
      </c>
      <c r="Q4262" s="1">
        <f>D4262/O4262*100</f>
        <v>-14.035087719298245</v>
      </c>
      <c r="R4262" s="1">
        <f>B4262/S4262</f>
        <v>-1.5926343080416667</v>
      </c>
      <c r="S4262" s="1">
        <f>($O4262+$O4262*($Q4262-$C$1)/$C$1)/$C4262</f>
        <v>-10.052527387587299</v>
      </c>
      <c r="T4262" s="1">
        <f>($O4262+$O4262*($Q4262+T$2-$C$1)/$C$1)/$C4262</f>
        <v>-8.6200422348561077</v>
      </c>
      <c r="U4262" s="1">
        <f>($O4262+$O4262*($Q4262+U$2-$C$1)/$C$1)/$C4262</f>
        <v>-9.3362848112217041</v>
      </c>
      <c r="V4262" s="1">
        <f>($O4262+$O4262*($Q4262+V$2-$C$1)/$C$1)/$C4262</f>
        <v>-10.052527387587299</v>
      </c>
      <c r="AA4262"/>
      <c r="AB4262"/>
    </row>
    <row r="4263" spans="1:28" hidden="1" x14ac:dyDescent="0.2">
      <c r="A4263" t="s">
        <v>4358</v>
      </c>
      <c r="B4263" s="5">
        <v>98.4</v>
      </c>
      <c r="C4263" s="2">
        <v>337000000</v>
      </c>
      <c r="D4263" s="2">
        <v>1844000000</v>
      </c>
      <c r="E4263" t="s">
        <v>415</v>
      </c>
      <c r="F4263" s="2">
        <v>372000000</v>
      </c>
      <c r="G4263" s="1">
        <f>D4263/$C$3</f>
        <v>18.54175529890486</v>
      </c>
      <c r="H4263" s="1">
        <f>F4263/$C$3</f>
        <v>3.7405276416445812</v>
      </c>
      <c r="I4263" s="1">
        <f>$B$3/G4263</f>
        <v>0.35757132445770062</v>
      </c>
      <c r="J4263" s="1">
        <f>$B$3/H4263</f>
        <v>1.7724772104838711</v>
      </c>
      <c r="K4263" s="4">
        <v>19694000000</v>
      </c>
      <c r="L4263" s="4">
        <v>9124000000</v>
      </c>
      <c r="M4263" s="1">
        <f>(K4263-L4263)/C4263</f>
        <v>31.364985163204746</v>
      </c>
      <c r="N4263" s="1">
        <f>B4263/M4263</f>
        <v>3.137256385998108</v>
      </c>
      <c r="O4263" s="4">
        <v>10570000000</v>
      </c>
      <c r="P4263" s="1">
        <f>F4263/O4263*100</f>
        <v>3.5193945127719966</v>
      </c>
      <c r="Q4263" s="1">
        <f>D4263/O4263*100</f>
        <v>17.445600756859033</v>
      </c>
      <c r="R4263" s="1">
        <f>B4263/S4263</f>
        <v>1.7983080260303688</v>
      </c>
      <c r="S4263" s="1">
        <f>($O4263+$O4263*($Q4263-$C$1)/$C$1)/$C4263</f>
        <v>54.718100890207715</v>
      </c>
      <c r="T4263" s="1">
        <f>($O4263+$O4263*($Q4263+T$2-$C$1)/$C$1)/$C4263</f>
        <v>60.991097922848667</v>
      </c>
      <c r="U4263" s="1">
        <f>($O4263+$O4263*($Q4263+U$2-$C$1)/$C$1)/$C4263</f>
        <v>57.854599406528187</v>
      </c>
      <c r="V4263" s="1">
        <f>($O4263+$O4263*($Q4263+V$2-$C$1)/$C$1)/$C4263</f>
        <v>54.718100890207715</v>
      </c>
      <c r="AA4263"/>
      <c r="AB4263"/>
    </row>
    <row r="4264" spans="1:28" hidden="1" x14ac:dyDescent="0.2">
      <c r="A4264" t="s">
        <v>4359</v>
      </c>
      <c r="B4264" s="5">
        <v>15.05</v>
      </c>
      <c r="C4264" s="2">
        <v>30293191</v>
      </c>
      <c r="D4264" s="2">
        <v>-63000000</v>
      </c>
      <c r="E4264" t="s">
        <v>27</v>
      </c>
      <c r="F4264" s="2">
        <v>-7000000</v>
      </c>
      <c r="G4264" s="1">
        <f>D4264/$C$3</f>
        <v>-0.63347645543980813</v>
      </c>
      <c r="H4264" s="1">
        <f>F4264/$C$3</f>
        <v>-7.0386272826645349E-2</v>
      </c>
      <c r="I4264" s="1">
        <f>$B$3/G4264</f>
        <v>-10.46605590952381</v>
      </c>
      <c r="J4264" s="1">
        <f>$B$3/H4264</f>
        <v>-94.194503185714282</v>
      </c>
      <c r="K4264" s="4">
        <v>1015000000</v>
      </c>
      <c r="L4264" s="3">
        <v>576000000</v>
      </c>
      <c r="M4264" s="1">
        <f>(K4264-L4264)/C4264</f>
        <v>14.491705413272573</v>
      </c>
      <c r="N4264" s="1">
        <f>B4264/M4264</f>
        <v>1.0385251128701596</v>
      </c>
      <c r="O4264" s="3">
        <v>440000000</v>
      </c>
      <c r="P4264" s="1">
        <f>F4264/O4264*100</f>
        <v>-1.5909090909090908</v>
      </c>
      <c r="Q4264" s="1">
        <f>D4264/O4264*100</f>
        <v>-14.318181818181818</v>
      </c>
      <c r="R4264" s="1">
        <f>B4264/S4264</f>
        <v>-0.72367067388888884</v>
      </c>
      <c r="S4264" s="1">
        <f>($O4264+$O4264*($Q4264-$C$1)/$C$1)/$C4264</f>
        <v>-20.796752643192988</v>
      </c>
      <c r="T4264" s="1">
        <f>($O4264+$O4264*($Q4264+T$2-$C$1)/$C$1)/$C4264</f>
        <v>-17.891809416842221</v>
      </c>
      <c r="U4264" s="1">
        <f>($O4264+$O4264*($Q4264+U$2-$C$1)/$C$1)/$C4264</f>
        <v>-19.344281030017605</v>
      </c>
      <c r="V4264" s="1">
        <f>($O4264+$O4264*($Q4264+V$2-$C$1)/$C$1)/$C4264</f>
        <v>-20.796752643192988</v>
      </c>
      <c r="AA4264"/>
      <c r="AB4264"/>
    </row>
    <row r="4265" spans="1:28" hidden="1" x14ac:dyDescent="0.2">
      <c r="A4265" t="s">
        <v>4360</v>
      </c>
      <c r="B4265" s="5">
        <v>144.15</v>
      </c>
      <c r="C4265" s="2">
        <v>35968000</v>
      </c>
      <c r="D4265" s="2">
        <v>341000000</v>
      </c>
      <c r="E4265" t="s">
        <v>275</v>
      </c>
      <c r="F4265" s="2">
        <v>91000000</v>
      </c>
      <c r="G4265" s="1">
        <f>D4265/$C$3</f>
        <v>3.4288170048408664</v>
      </c>
      <c r="H4265" s="1">
        <f>F4265/$C$3</f>
        <v>0.91502154674638947</v>
      </c>
      <c r="I4265" s="1">
        <f>$B$3/G4265</f>
        <v>1.933611502346041</v>
      </c>
      <c r="J4265" s="1">
        <f>$B$3/H4265</f>
        <v>7.2457310142857141</v>
      </c>
      <c r="K4265" s="4">
        <v>12695000000</v>
      </c>
      <c r="L4265" s="4">
        <v>9726000000</v>
      </c>
      <c r="M4265" s="1">
        <f>(K4265-L4265)/C4265</f>
        <v>82.545596085409258</v>
      </c>
      <c r="N4265" s="1">
        <f>B4265/M4265</f>
        <v>1.746307578309195</v>
      </c>
      <c r="O4265" s="4">
        <v>2968000000</v>
      </c>
      <c r="P4265" s="1">
        <f>F4265/O4265*100</f>
        <v>3.0660377358490565</v>
      </c>
      <c r="Q4265" s="1">
        <f>D4265/O4265*100</f>
        <v>11.489218328840971</v>
      </c>
      <c r="R4265" s="1">
        <f>B4265/S4265</f>
        <v>1.5204654545454543</v>
      </c>
      <c r="S4265" s="1">
        <f>($O4265+$O4265*($Q4265-$C$1)/$C$1)/$C4265</f>
        <v>94.806494661921718</v>
      </c>
      <c r="T4265" s="1">
        <f>($O4265+$O4265*($Q4265+T$2-$C$1)/$C$1)/$C4265</f>
        <v>111.31005338078293</v>
      </c>
      <c r="U4265" s="1">
        <f>($O4265+$O4265*($Q4265+U$2-$C$1)/$C$1)/$C4265</f>
        <v>103.05827402135233</v>
      </c>
      <c r="V4265" s="1">
        <f>($O4265+$O4265*($Q4265+V$2-$C$1)/$C$1)/$C4265</f>
        <v>94.806494661921718</v>
      </c>
      <c r="AA4265"/>
      <c r="AB4265"/>
    </row>
    <row r="4266" spans="1:28" hidden="1" x14ac:dyDescent="0.2">
      <c r="A4266" t="s">
        <v>4361</v>
      </c>
      <c r="B4266" s="5">
        <v>4.9800000000000004</v>
      </c>
      <c r="C4266" s="2">
        <v>1850555</v>
      </c>
      <c r="D4266" s="2">
        <v>0.63</v>
      </c>
      <c r="E4266" t="s">
        <v>385</v>
      </c>
      <c r="F4266" s="2">
        <v>1.03</v>
      </c>
      <c r="G4266" s="1">
        <f>D4266/$C$3</f>
        <v>6.3347645543980816E-9</v>
      </c>
      <c r="H4266" s="1">
        <f>F4266/$C$3</f>
        <v>1.0356837287349244E-8</v>
      </c>
      <c r="I4266" s="1">
        <f>$B$3/G4266</f>
        <v>1046605590.9523809</v>
      </c>
      <c r="J4266" s="1">
        <f>$B$3/H4266</f>
        <v>640156817.7669903</v>
      </c>
      <c r="K4266" s="3">
        <v>3000000</v>
      </c>
      <c r="L4266" s="3">
        <v>0.7</v>
      </c>
      <c r="M4266" s="1">
        <f>(K4266-L4266)/C4266</f>
        <v>1.6211349027724113</v>
      </c>
      <c r="N4266" s="1">
        <f>B4266/M4266</f>
        <v>3.0719220167818047</v>
      </c>
      <c r="O4266" s="3">
        <v>2000000</v>
      </c>
      <c r="P4266" s="1">
        <f>F4266/O4266*100</f>
        <v>5.1500000000000005E-5</v>
      </c>
      <c r="Q4266" s="1">
        <f>D4266/O4266*100</f>
        <v>3.15E-5</v>
      </c>
      <c r="R4266" s="1">
        <f>B4266/S4266</f>
        <v>1462819.6666558543</v>
      </c>
      <c r="S4266" s="1">
        <f>($O4266+$O4266*($Q4266-$C$1)/$C$1)/$C4266</f>
        <v>3.4043840902035154E-6</v>
      </c>
      <c r="T4266" s="1">
        <f>($O4266+$O4266*($Q4266+T$2-$C$1)/$C$1)/$C4266</f>
        <v>0.21615477518906492</v>
      </c>
      <c r="U4266" s="1">
        <f>($O4266+$O4266*($Q4266+U$2-$C$1)/$C$1)/$C4266</f>
        <v>0.10807908978657757</v>
      </c>
      <c r="V4266" s="1">
        <f>($O4266+$O4266*($Q4266+V$2-$C$1)/$C$1)/$C4266</f>
        <v>3.4043840902035154E-6</v>
      </c>
      <c r="AA4266"/>
      <c r="AB4266"/>
    </row>
    <row r="4267" spans="1:28" hidden="1" x14ac:dyDescent="0.2">
      <c r="A4267" t="s">
        <v>4362</v>
      </c>
      <c r="B4267" s="5">
        <v>17.97</v>
      </c>
      <c r="C4267" s="2">
        <v>446900000</v>
      </c>
      <c r="D4267" s="2">
        <v>-1922000000</v>
      </c>
      <c r="E4267" t="s">
        <v>27</v>
      </c>
      <c r="F4267" s="2">
        <v>-119000000</v>
      </c>
      <c r="G4267" s="1">
        <f>D4267/$C$3</f>
        <v>-19.326059481830338</v>
      </c>
      <c r="H4267" s="1">
        <f>F4267/$C$3</f>
        <v>-1.1965666380529709</v>
      </c>
      <c r="I4267" s="1">
        <f>$B$3/G4267</f>
        <v>-0.34306010525494274</v>
      </c>
      <c r="J4267" s="1">
        <f>$B$3/H4267</f>
        <v>-5.5408531285714284</v>
      </c>
      <c r="K4267" s="4">
        <v>24780000000</v>
      </c>
      <c r="L4267" s="4">
        <v>14617000000</v>
      </c>
      <c r="M4267" s="1">
        <f>(K4267-L4267)/C4267</f>
        <v>22.741105392705304</v>
      </c>
      <c r="N4267" s="1">
        <f>B4267/M4267</f>
        <v>0.79019905539702839</v>
      </c>
      <c r="O4267" s="4">
        <v>10079000000</v>
      </c>
      <c r="P4267" s="1">
        <f>F4267/O4267*100</f>
        <v>-1.1806726857823195</v>
      </c>
      <c r="Q4267" s="1">
        <f>D4267/O4267*100</f>
        <v>-19.069352118265702</v>
      </c>
      <c r="R4267" s="1">
        <f>B4267/S4267</f>
        <v>-0.41783522372528614</v>
      </c>
      <c r="S4267" s="1">
        <f>($O4267+$O4267*($Q4267-$C$1)/$C$1)/$C4267</f>
        <v>-43.007384202282388</v>
      </c>
      <c r="T4267" s="1">
        <f>($O4267+$O4267*($Q4267+T$2-$C$1)/$C$1)/$C4267</f>
        <v>-38.496755426269857</v>
      </c>
      <c r="U4267" s="1">
        <f>($O4267+$O4267*($Q4267+U$2-$C$1)/$C$1)/$C4267</f>
        <v>-40.752069814276126</v>
      </c>
      <c r="V4267" s="1">
        <f>($O4267+$O4267*($Q4267+V$2-$C$1)/$C$1)/$C4267</f>
        <v>-43.007384202282388</v>
      </c>
      <c r="AA4267"/>
      <c r="AB4267"/>
    </row>
    <row r="4268" spans="1:28" hidden="1" x14ac:dyDescent="0.2">
      <c r="A4268" t="s">
        <v>4363</v>
      </c>
      <c r="B4268" s="5">
        <v>26.36</v>
      </c>
      <c r="C4268" s="2">
        <v>28370000</v>
      </c>
      <c r="D4268" s="2">
        <v>13000000</v>
      </c>
      <c r="E4268" t="s">
        <v>27</v>
      </c>
      <c r="F4268" s="2">
        <v>5000000</v>
      </c>
      <c r="G4268" s="1">
        <f>D4268/$C$3</f>
        <v>0.13071736382091279</v>
      </c>
      <c r="H4268" s="1">
        <f>F4268/$C$3</f>
        <v>5.027590916188953E-2</v>
      </c>
      <c r="I4268" s="1">
        <f>$B$3/G4268</f>
        <v>50.720117100000003</v>
      </c>
      <c r="J4268" s="1">
        <f>$B$3/H4268</f>
        <v>131.87230446000001</v>
      </c>
      <c r="K4268" s="3">
        <v>214000000</v>
      </c>
      <c r="L4268" s="3">
        <v>66000000</v>
      </c>
      <c r="M4268" s="1">
        <f>(K4268-L4268)/C4268</f>
        <v>5.2167782869228061</v>
      </c>
      <c r="N4268" s="1">
        <f>B4268/M4268</f>
        <v>5.0529270270270263</v>
      </c>
      <c r="O4268" s="3">
        <v>148000000</v>
      </c>
      <c r="P4268" s="1">
        <f>F4268/O4268*100</f>
        <v>3.3783783783783785</v>
      </c>
      <c r="Q4268" s="1">
        <f>D4268/O4268*100</f>
        <v>8.7837837837837842</v>
      </c>
      <c r="R4268" s="1">
        <f>B4268/S4268</f>
        <v>5.7525630769230771</v>
      </c>
      <c r="S4268" s="1">
        <f>($O4268+$O4268*($Q4268-$C$1)/$C$1)/$C4268</f>
        <v>4.5823052520267886</v>
      </c>
      <c r="T4268" s="1">
        <f>($O4268+$O4268*($Q4268+T$2-$C$1)/$C$1)/$C4268</f>
        <v>5.6256609094113497</v>
      </c>
      <c r="U4268" s="1">
        <f>($O4268+$O4268*($Q4268+U$2-$C$1)/$C$1)/$C4268</f>
        <v>5.1039830807190691</v>
      </c>
      <c r="V4268" s="1">
        <f>($O4268+$O4268*($Q4268+V$2-$C$1)/$C$1)/$C4268</f>
        <v>4.5823052520267886</v>
      </c>
      <c r="AA4268"/>
      <c r="AB4268"/>
    </row>
    <row r="4269" spans="1:28" hidden="1" x14ac:dyDescent="0.2">
      <c r="A4269" t="s">
        <v>1547</v>
      </c>
      <c r="B4269" s="5">
        <v>73.17</v>
      </c>
      <c r="C4269" s="2">
        <v>136994148</v>
      </c>
      <c r="D4269" s="2">
        <v>1080000000</v>
      </c>
      <c r="E4269" t="s">
        <v>27</v>
      </c>
      <c r="F4269" s="2">
        <v>266000000</v>
      </c>
      <c r="G4269" s="1">
        <f>D4269/$C$3</f>
        <v>10.859596378968138</v>
      </c>
      <c r="H4269" s="1">
        <f>F4269/$C$3</f>
        <v>2.6746783674125232</v>
      </c>
      <c r="I4269" s="1">
        <f>$B$3/G4269</f>
        <v>0.61051992805555555</v>
      </c>
      <c r="J4269" s="1">
        <f>$B$3/H4269</f>
        <v>2.4788027154135337</v>
      </c>
      <c r="K4269" s="2">
        <v>16137000000</v>
      </c>
      <c r="L4269" s="2">
        <v>10040000000</v>
      </c>
      <c r="M4269" s="1">
        <f>(K4269-L4269)/C4269</f>
        <v>44.505550704253437</v>
      </c>
      <c r="N4269" s="1">
        <f>B4269/M4269</f>
        <v>1.6440645906445794</v>
      </c>
      <c r="O4269" s="2">
        <v>6020000000</v>
      </c>
      <c r="P4269" s="1">
        <f>F4269/O4269*100</f>
        <v>4.4186046511627906</v>
      </c>
      <c r="Q4269" s="1">
        <f>D4269/O4269*100</f>
        <v>17.940199335548172</v>
      </c>
      <c r="R4269" s="1">
        <f>B4269/S4269</f>
        <v>0.92813535269999992</v>
      </c>
      <c r="S4269" s="1">
        <f>($O4269+$O4269*($Q4269-$C$1)/$C$1)/$C4269</f>
        <v>78.835484271926717</v>
      </c>
      <c r="T4269" s="1">
        <f>($O4269+$O4269*($Q4269+T$2-$C$1)/$C$1)/$C4269</f>
        <v>87.624180851871131</v>
      </c>
      <c r="U4269" s="1">
        <f>($O4269+$O4269*($Q4269+U$2-$C$1)/$C$1)/$C4269</f>
        <v>83.229832561898917</v>
      </c>
      <c r="V4269" s="1">
        <f>($O4269+$O4269*($Q4269+V$2-$C$1)/$C$1)/$C4269</f>
        <v>78.835484271926717</v>
      </c>
      <c r="AA4269"/>
      <c r="AB4269"/>
    </row>
    <row r="4270" spans="1:28" hidden="1" x14ac:dyDescent="0.2">
      <c r="A4270" t="s">
        <v>4365</v>
      </c>
      <c r="B4270" s="5">
        <v>8.0299999999999994</v>
      </c>
      <c r="C4270" s="2">
        <v>45519472</v>
      </c>
      <c r="D4270" s="2">
        <v>9000000</v>
      </c>
      <c r="E4270" t="s">
        <v>27</v>
      </c>
      <c r="F4270" s="2">
        <v>-1.18</v>
      </c>
      <c r="G4270" s="1">
        <f>D4270/$C$3</f>
        <v>9.0496636491401161E-2</v>
      </c>
      <c r="H4270" s="1">
        <f>F4270/$C$3</f>
        <v>-1.186511456220593E-8</v>
      </c>
      <c r="I4270" s="1">
        <f>$B$3/G4270</f>
        <v>73.262391366666662</v>
      </c>
      <c r="J4270" s="1">
        <f>$B$3/H4270</f>
        <v>-558780951.10169494</v>
      </c>
      <c r="K4270" s="3">
        <v>558000000</v>
      </c>
      <c r="L4270" s="3">
        <v>389000000</v>
      </c>
      <c r="M4270" s="1">
        <f>(K4270-L4270)/C4270</f>
        <v>3.7126968432322767</v>
      </c>
      <c r="N4270" s="1">
        <f>B4270/M4270</f>
        <v>2.1628482849704138</v>
      </c>
      <c r="O4270" s="3">
        <v>168000000</v>
      </c>
      <c r="P4270" s="1">
        <f>F4270/O4270*100</f>
        <v>-7.0238095238095231E-7</v>
      </c>
      <c r="Q4270" s="1">
        <f>D4270/O4270*100</f>
        <v>5.3571428571428568</v>
      </c>
      <c r="R4270" s="1">
        <f>B4270/S4270</f>
        <v>4.0613484462222225</v>
      </c>
      <c r="S4270" s="1">
        <f>($O4270+$O4270*($Q4270-$C$1)/$C$1)/$C4270</f>
        <v>1.9771758336739931</v>
      </c>
      <c r="T4270" s="1">
        <f>($O4270+$O4270*($Q4270+T$2-$C$1)/$C$1)/$C4270</f>
        <v>2.7153214782456176</v>
      </c>
      <c r="U4270" s="1">
        <f>($O4270+$O4270*($Q4270+U$2-$C$1)/$C$1)/$C4270</f>
        <v>2.3462486559598053</v>
      </c>
      <c r="V4270" s="1">
        <f>($O4270+$O4270*($Q4270+V$2-$C$1)/$C$1)/$C4270</f>
        <v>1.9771758336739931</v>
      </c>
      <c r="AA4270"/>
      <c r="AB4270"/>
    </row>
    <row r="4271" spans="1:28" hidden="1" x14ac:dyDescent="0.2">
      <c r="A4271" t="s">
        <v>4366</v>
      </c>
      <c r="B4271" s="5">
        <v>2.14</v>
      </c>
      <c r="C4271" s="2">
        <v>24869991</v>
      </c>
      <c r="D4271" s="2">
        <v>-6000000</v>
      </c>
      <c r="E4271" t="s">
        <v>27</v>
      </c>
      <c r="F4271" s="2">
        <v>-0.59</v>
      </c>
      <c r="G4271" s="1">
        <f>D4271/$C$3</f>
        <v>-6.0331090994267443E-2</v>
      </c>
      <c r="H4271" s="1">
        <f>F4271/$C$3</f>
        <v>-5.932557281102965E-9</v>
      </c>
      <c r="I4271" s="1">
        <f>$B$3/G4271</f>
        <v>-109.89358704999999</v>
      </c>
      <c r="J4271" s="1">
        <f>$B$3/H4271</f>
        <v>-1117561902.2033899</v>
      </c>
      <c r="K4271" s="3">
        <v>40000000</v>
      </c>
      <c r="L4271" s="3">
        <v>16000000</v>
      </c>
      <c r="M4271" s="1">
        <f>(K4271-L4271)/C4271</f>
        <v>0.96501844331186126</v>
      </c>
      <c r="N4271" s="1">
        <f>B4271/M4271</f>
        <v>2.2175741975000003</v>
      </c>
      <c r="O4271" s="3">
        <v>24000000</v>
      </c>
      <c r="P4271" s="1">
        <f>F4271/O4271*100</f>
        <v>-2.4583333333333332E-6</v>
      </c>
      <c r="Q4271" s="1">
        <f>D4271/O4271*100</f>
        <v>-25</v>
      </c>
      <c r="R4271" s="1">
        <f>B4271/S4271</f>
        <v>-0.88702967900000007</v>
      </c>
      <c r="S4271" s="1">
        <f>($O4271+$O4271*($Q4271-$C$1)/$C$1)/$C4271</f>
        <v>-2.4125461082796531</v>
      </c>
      <c r="T4271" s="1">
        <f>($O4271+$O4271*($Q4271+T$2-$C$1)/$C$1)/$C4271</f>
        <v>-2.219542419617281</v>
      </c>
      <c r="U4271" s="1">
        <f>($O4271+$O4271*($Q4271+U$2-$C$1)/$C$1)/$C4271</f>
        <v>-2.3160442639484669</v>
      </c>
      <c r="V4271" s="1">
        <f>($O4271+$O4271*($Q4271+V$2-$C$1)/$C$1)/$C4271</f>
        <v>-2.4125461082796531</v>
      </c>
      <c r="AA4271"/>
      <c r="AB4271"/>
    </row>
    <row r="4272" spans="1:28" hidden="1" x14ac:dyDescent="0.2">
      <c r="A4272" t="s">
        <v>4367</v>
      </c>
      <c r="B4272" s="5">
        <v>4.26</v>
      </c>
      <c r="C4272" s="2">
        <v>99670176</v>
      </c>
      <c r="D4272" s="2">
        <v>-79000000</v>
      </c>
      <c r="E4272" t="s">
        <v>27</v>
      </c>
      <c r="F4272" s="2">
        <v>-79000000</v>
      </c>
      <c r="G4272" s="1">
        <f>D4272/$C$3</f>
        <v>-0.79435936475785462</v>
      </c>
      <c r="H4272" s="1">
        <f>F4272/$C$3</f>
        <v>-0.79435936475785462</v>
      </c>
      <c r="I4272" s="1">
        <f>$B$3/G4272</f>
        <v>-8.3463483835443029</v>
      </c>
      <c r="J4272" s="1">
        <f>$B$3/H4272</f>
        <v>-8.3463483835443029</v>
      </c>
      <c r="K4272" s="4">
        <v>8392000000</v>
      </c>
      <c r="L4272" s="4">
        <v>5525000000</v>
      </c>
      <c r="M4272" s="1">
        <f>(K4272-L4272)/C4272</f>
        <v>28.764873456228269</v>
      </c>
      <c r="N4272" s="1">
        <f>B4272/M4272</f>
        <v>0.14809729674223929</v>
      </c>
      <c r="O4272" s="3">
        <v>809000000</v>
      </c>
      <c r="P4272" s="1">
        <f>F4272/O4272*100</f>
        <v>-9.7651421508034613</v>
      </c>
      <c r="Q4272" s="1">
        <f>D4272/O4272*100</f>
        <v>-9.7651421508034613</v>
      </c>
      <c r="R4272" s="1">
        <f>B4272/S4272</f>
        <v>-0.53746196172151883</v>
      </c>
      <c r="S4272" s="1">
        <f>($O4272+$O4272*($Q4272-$C$1)/$C$1)/$C4272</f>
        <v>-7.9261423196443461</v>
      </c>
      <c r="T4272" s="1">
        <f>($O4272+$O4272*($Q4272+T$2-$C$1)/$C$1)/$C4272</f>
        <v>-6.3027881078488335</v>
      </c>
      <c r="U4272" s="1">
        <f>($O4272+$O4272*($Q4272+U$2-$C$1)/$C$1)/$C4272</f>
        <v>-7.1144652137465902</v>
      </c>
      <c r="V4272" s="1">
        <f>($O4272+$O4272*($Q4272+V$2-$C$1)/$C$1)/$C4272</f>
        <v>-7.9261423196443461</v>
      </c>
      <c r="AA4272"/>
      <c r="AB4272"/>
    </row>
    <row r="4273" spans="1:28" hidden="1" x14ac:dyDescent="0.2">
      <c r="A4273" t="s">
        <v>4368</v>
      </c>
      <c r="B4273" s="5">
        <v>14</v>
      </c>
      <c r="C4273" s="2">
        <v>79672435</v>
      </c>
      <c r="D4273" s="2">
        <v>28000000</v>
      </c>
      <c r="E4273" t="s">
        <v>27</v>
      </c>
      <c r="F4273" s="2">
        <v>28000000</v>
      </c>
      <c r="G4273" s="1">
        <f>D4273/$C$3</f>
        <v>0.2815450913065814</v>
      </c>
      <c r="H4273" s="1">
        <f>F4273/$C$3</f>
        <v>0.2815450913065814</v>
      </c>
      <c r="I4273" s="1">
        <f>$B$3/G4273</f>
        <v>23.548625796428571</v>
      </c>
      <c r="J4273" s="1">
        <f>$B$3/H4273</f>
        <v>23.548625796428571</v>
      </c>
      <c r="K4273" s="4">
        <v>5385000000</v>
      </c>
      <c r="L4273" s="4">
        <v>3502000000</v>
      </c>
      <c r="M4273" s="1">
        <f>(K4273-L4273)/C4273</f>
        <v>23.634272003861813</v>
      </c>
      <c r="N4273" s="1">
        <f>B4273/M4273</f>
        <v>0.59236011152416357</v>
      </c>
      <c r="O4273" s="4">
        <v>1833000000</v>
      </c>
      <c r="P4273" s="1">
        <f>F4273/O4273*100</f>
        <v>1.5275504637206765</v>
      </c>
      <c r="Q4273" s="1">
        <f>D4273/O4273*100</f>
        <v>1.5275504637206765</v>
      </c>
      <c r="R4273" s="1">
        <f>B4273/S4273</f>
        <v>3.9836217500000033</v>
      </c>
      <c r="S4273" s="1">
        <f>($O4273+$O4273*($Q4273-$C$1)/$C$1)/$C4273</f>
        <v>3.5143898890500807</v>
      </c>
      <c r="T4273" s="1">
        <f>($O4273+$O4273*($Q4273+T$2-$C$1)/$C$1)/$C4273</f>
        <v>8.1157303652135138</v>
      </c>
      <c r="U4273" s="1">
        <f>($O4273+$O4273*($Q4273+U$2-$C$1)/$C$1)/$C4273</f>
        <v>5.8150601271317992</v>
      </c>
      <c r="V4273" s="1">
        <f>($O4273+$O4273*($Q4273+V$2-$C$1)/$C$1)/$C4273</f>
        <v>3.5143898890500807</v>
      </c>
      <c r="AA4273"/>
      <c r="AB4273"/>
    </row>
    <row r="4274" spans="1:28" hidden="1" x14ac:dyDescent="0.2">
      <c r="A4274" t="s">
        <v>4369</v>
      </c>
      <c r="B4274" s="5">
        <v>1.55</v>
      </c>
      <c r="C4274" s="2">
        <v>410261239</v>
      </c>
      <c r="D4274" s="2">
        <v>-117000000</v>
      </c>
      <c r="E4274" t="s">
        <v>27</v>
      </c>
      <c r="F4274" s="2">
        <v>-117000000</v>
      </c>
      <c r="G4274" s="1">
        <f>D4274/$C$3</f>
        <v>-1.176456274388215</v>
      </c>
      <c r="H4274" s="1">
        <f>F4274/$C$3</f>
        <v>-1.176456274388215</v>
      </c>
      <c r="I4274" s="1">
        <f>$B$3/G4274</f>
        <v>-5.6355685666666675</v>
      </c>
      <c r="J4274" s="1">
        <f>$B$3/H4274</f>
        <v>-5.6355685666666675</v>
      </c>
      <c r="K4274" s="4">
        <v>5312000000</v>
      </c>
      <c r="L4274" s="4">
        <v>3853000000</v>
      </c>
      <c r="M4274" s="1">
        <f>(K4274-L4274)/C4274</f>
        <v>3.556270642472271</v>
      </c>
      <c r="N4274" s="1">
        <f>B4274/M4274</f>
        <v>0.4358498426662098</v>
      </c>
      <c r="O4274" s="4">
        <v>1422000000</v>
      </c>
      <c r="P4274" s="1">
        <f>F4274/O4274*100</f>
        <v>-8.2278481012658222</v>
      </c>
      <c r="Q4274" s="1">
        <f>D4274/O4274*100</f>
        <v>-8.2278481012658222</v>
      </c>
      <c r="R4274" s="1">
        <f>B4274/S4274</f>
        <v>-0.5435084790170942</v>
      </c>
      <c r="S4274" s="1">
        <f>($O4274+$O4274*($Q4274-$C$1)/$C$1)/$C4274</f>
        <v>-2.8518414336480848</v>
      </c>
      <c r="T4274" s="1">
        <f>($O4274+$O4274*($Q4274+T$2-$C$1)/$C$1)/$C4274</f>
        <v>-2.1586245928536267</v>
      </c>
      <c r="U4274" s="1">
        <f>($O4274+$O4274*($Q4274+U$2-$C$1)/$C$1)/$C4274</f>
        <v>-2.505233013250856</v>
      </c>
      <c r="V4274" s="1">
        <f>($O4274+$O4274*($Q4274+V$2-$C$1)/$C$1)/$C4274</f>
        <v>-2.8518414336480848</v>
      </c>
      <c r="AA4274"/>
      <c r="AB4274"/>
    </row>
    <row r="4275" spans="1:28" hidden="1" x14ac:dyDescent="0.2">
      <c r="A4275" t="s">
        <v>4370</v>
      </c>
      <c r="B4275" s="5">
        <v>19.3</v>
      </c>
      <c r="C4275" s="2">
        <v>33561615</v>
      </c>
      <c r="D4275" s="2">
        <v>-53000000</v>
      </c>
      <c r="E4275" t="s">
        <v>27</v>
      </c>
      <c r="F4275" s="2">
        <v>-53000000</v>
      </c>
      <c r="G4275" s="1">
        <f>D4275/$C$3</f>
        <v>-0.53292463711602911</v>
      </c>
      <c r="H4275" s="1">
        <f>F4275/$C$3</f>
        <v>-0.53292463711602911</v>
      </c>
      <c r="I4275" s="1">
        <f>$B$3/G4275</f>
        <v>-12.44078343962264</v>
      </c>
      <c r="J4275" s="1">
        <f>$B$3/H4275</f>
        <v>-12.44078343962264</v>
      </c>
      <c r="K4275" s="4">
        <v>2161000000</v>
      </c>
      <c r="L4275" s="4">
        <v>1214000000</v>
      </c>
      <c r="M4275" s="1">
        <f>(K4275-L4275)/C4275</f>
        <v>28.216758937256149</v>
      </c>
      <c r="N4275" s="1">
        <f>B4275/M4275</f>
        <v>0.6839906752903907</v>
      </c>
      <c r="O4275" s="3">
        <v>947000000</v>
      </c>
      <c r="P4275" s="1">
        <f>F4275/O4275*100</f>
        <v>-5.5966209081309399</v>
      </c>
      <c r="Q4275" s="1">
        <f>D4275/O4275*100</f>
        <v>-5.5966209081309399</v>
      </c>
      <c r="R4275" s="1">
        <f>B4275/S4275</f>
        <v>-1.2221493764150939</v>
      </c>
      <c r="S4275" s="1">
        <f>($O4275+$O4275*($Q4275-$C$1)/$C$1)/$C4275</f>
        <v>-15.791850302793838</v>
      </c>
      <c r="T4275" s="1">
        <f>($O4275+$O4275*($Q4275+T$2-$C$1)/$C$1)/$C4275</f>
        <v>-10.148498515342609</v>
      </c>
      <c r="U4275" s="1">
        <f>($O4275+$O4275*($Q4275+U$2-$C$1)/$C$1)/$C4275</f>
        <v>-12.970174409068225</v>
      </c>
      <c r="V4275" s="1">
        <f>($O4275+$O4275*($Q4275+V$2-$C$1)/$C$1)/$C4275</f>
        <v>-15.791850302793838</v>
      </c>
      <c r="AA4275"/>
      <c r="AB4275"/>
    </row>
    <row r="4276" spans="1:28" hidden="1" x14ac:dyDescent="0.2">
      <c r="A4276" t="s">
        <v>935</v>
      </c>
      <c r="B4276" s="5">
        <v>14.97</v>
      </c>
      <c r="C4276" s="2">
        <v>32863000</v>
      </c>
      <c r="D4276" s="2">
        <v>53000000</v>
      </c>
      <c r="E4276" t="s">
        <v>143</v>
      </c>
      <c r="F4276" s="2">
        <v>-2000000</v>
      </c>
      <c r="G4276" s="1">
        <f>D4276/$C$3</f>
        <v>0.53292463711602911</v>
      </c>
      <c r="H4276" s="1">
        <f>F4276/$C$3</f>
        <v>-2.0110363664755812E-2</v>
      </c>
      <c r="I4276" s="1">
        <f>$B$3/G4276</f>
        <v>12.44078343962264</v>
      </c>
      <c r="J4276" s="1">
        <f>$B$3/H4276</f>
        <v>-329.68076115000002</v>
      </c>
      <c r="K4276" s="2">
        <v>251000000</v>
      </c>
      <c r="L4276" s="2">
        <v>89000000</v>
      </c>
      <c r="M4276" s="1">
        <f>(K4276-L4276)/C4276</f>
        <v>4.9295560356632082</v>
      </c>
      <c r="N4276" s="1">
        <f>B4276/M4276</f>
        <v>3.0367846296296297</v>
      </c>
      <c r="O4276" s="2">
        <v>107000000</v>
      </c>
      <c r="P4276" s="1">
        <f>F4276/O4276*100</f>
        <v>-1.8691588785046727</v>
      </c>
      <c r="Q4276" s="1">
        <f>D4276/O4276*100</f>
        <v>49.532710280373834</v>
      </c>
      <c r="R4276" s="1">
        <f>B4276/S4276</f>
        <v>0.92822473584905663</v>
      </c>
      <c r="S4276" s="1">
        <f>($O4276+$O4276*($Q4276-$C$1)/$C$1)/$C4276</f>
        <v>16.127559869762347</v>
      </c>
      <c r="T4276" s="1">
        <f>($O4276+$O4276*($Q4276+T$2-$C$1)/$C$1)/$C4276</f>
        <v>16.778748136201809</v>
      </c>
      <c r="U4276" s="1">
        <f>($O4276+$O4276*($Q4276+U$2-$C$1)/$C$1)/$C4276</f>
        <v>16.453154002982078</v>
      </c>
      <c r="V4276" s="1">
        <f>($O4276+$O4276*($Q4276+V$2-$C$1)/$C$1)/$C4276</f>
        <v>16.127559869762347</v>
      </c>
      <c r="AA4276"/>
      <c r="AB4276"/>
    </row>
    <row r="4277" spans="1:28" hidden="1" x14ac:dyDescent="0.2">
      <c r="A4277" t="s">
        <v>4372</v>
      </c>
      <c r="B4277" s="5">
        <v>16.32</v>
      </c>
      <c r="C4277" s="2">
        <v>25961071</v>
      </c>
      <c r="D4277" s="2">
        <v>4000000</v>
      </c>
      <c r="E4277" t="s">
        <v>27</v>
      </c>
      <c r="F4277" s="2">
        <v>0.05</v>
      </c>
      <c r="G4277" s="1">
        <f>D4277/$C$3</f>
        <v>4.0220727329511624E-2</v>
      </c>
      <c r="H4277" s="1">
        <f>F4277/$C$3</f>
        <v>5.0275909161889535E-10</v>
      </c>
      <c r="I4277" s="1">
        <f>$B$3/G4277</f>
        <v>164.84038057500001</v>
      </c>
      <c r="J4277" s="1">
        <f>$B$3/H4277</f>
        <v>13187230446</v>
      </c>
      <c r="K4277" s="3">
        <v>534000000</v>
      </c>
      <c r="L4277" s="3">
        <v>99000000</v>
      </c>
      <c r="M4277" s="1">
        <f>(K4277-L4277)/C4277</f>
        <v>16.755857260280209</v>
      </c>
      <c r="N4277" s="1">
        <f>B4277/M4277</f>
        <v>0.97398776717241387</v>
      </c>
      <c r="O4277" s="3">
        <v>419000000</v>
      </c>
      <c r="P4277" s="1">
        <f>F4277/O4277*100</f>
        <v>1.1933174224343677E-8</v>
      </c>
      <c r="Q4277" s="1">
        <f>D4277/O4277*100</f>
        <v>0.95465393794749409</v>
      </c>
      <c r="R4277" s="1">
        <f>B4277/S4277</f>
        <v>10.592116968000001</v>
      </c>
      <c r="S4277" s="1">
        <f>($O4277+$O4277*($Q4277-$C$1)/$C$1)/$C4277</f>
        <v>1.5407684837039273</v>
      </c>
      <c r="T4277" s="1">
        <f>($O4277+$O4277*($Q4277+T$2-$C$1)/$C$1)/$C4277</f>
        <v>4.7686784570636549</v>
      </c>
      <c r="U4277" s="1">
        <f>($O4277+$O4277*($Q4277+U$2-$C$1)/$C$1)/$C4277</f>
        <v>3.1547234703837912</v>
      </c>
      <c r="V4277" s="1">
        <f>($O4277+$O4277*($Q4277+V$2-$C$1)/$C$1)/$C4277</f>
        <v>1.5407684837039273</v>
      </c>
      <c r="AA4277"/>
      <c r="AB4277"/>
    </row>
    <row r="4278" spans="1:28" hidden="1" x14ac:dyDescent="0.2">
      <c r="A4278" t="s">
        <v>4373</v>
      </c>
      <c r="B4278" s="5">
        <v>15.5</v>
      </c>
      <c r="C4278" s="2">
        <v>297750</v>
      </c>
      <c r="D4278" s="2">
        <v>-21000000</v>
      </c>
      <c r="E4278" t="s">
        <v>27</v>
      </c>
      <c r="F4278" s="2">
        <v>-5000000</v>
      </c>
      <c r="G4278" s="1">
        <f>D4278/$C$3</f>
        <v>-0.21115881847993603</v>
      </c>
      <c r="H4278" s="1">
        <f>F4278/$C$3</f>
        <v>-5.027590916188953E-2</v>
      </c>
      <c r="I4278" s="1">
        <f>$B$3/G4278</f>
        <v>-31.39816772857143</v>
      </c>
      <c r="J4278" s="1">
        <f>$B$3/H4278</f>
        <v>-131.87230446000001</v>
      </c>
      <c r="K4278" s="3">
        <v>23000000</v>
      </c>
      <c r="L4278" s="3">
        <v>38000000</v>
      </c>
      <c r="M4278" s="1">
        <f>(K4278-L4278)/C4278</f>
        <v>-50.377833753148614</v>
      </c>
      <c r="N4278" s="1">
        <f>B4278/M4278</f>
        <v>-0.30767499999999998</v>
      </c>
      <c r="O4278" s="3">
        <v>-160000000</v>
      </c>
      <c r="P4278" s="1">
        <f>F4278/O4278*100</f>
        <v>3.125</v>
      </c>
      <c r="Q4278" s="1">
        <f>D4278/O4278*100</f>
        <v>13.125</v>
      </c>
      <c r="R4278" s="1">
        <f>B4278/S4278</f>
        <v>-2.1976785714285713E-2</v>
      </c>
      <c r="S4278" s="1">
        <f>($O4278+$O4278*($Q4278-$C$1)/$C$1)/$C4278</f>
        <v>-705.28967254408064</v>
      </c>
      <c r="T4278" s="1">
        <f>($O4278+$O4278*($Q4278+T$2-$C$1)/$C$1)/$C4278</f>
        <v>-812.76238455079761</v>
      </c>
      <c r="U4278" s="1">
        <f>($O4278+$O4278*($Q4278+U$2-$C$1)/$C$1)/$C4278</f>
        <v>-759.02602854743918</v>
      </c>
      <c r="V4278" s="1">
        <f>($O4278+$O4278*($Q4278+V$2-$C$1)/$C$1)/$C4278</f>
        <v>-705.28967254408064</v>
      </c>
      <c r="AA4278"/>
      <c r="AB4278"/>
    </row>
    <row r="4279" spans="1:28" hidden="1" x14ac:dyDescent="0.2">
      <c r="A4279" t="s">
        <v>4374</v>
      </c>
      <c r="B4279" s="5">
        <v>98.1</v>
      </c>
      <c r="C4279" s="2">
        <v>72151094</v>
      </c>
      <c r="D4279" s="2">
        <v>-97000000</v>
      </c>
      <c r="E4279" t="s">
        <v>27</v>
      </c>
      <c r="F4279" s="2">
        <v>-20000000</v>
      </c>
      <c r="G4279" s="1">
        <f>D4279/$C$3</f>
        <v>-0.97535263774065695</v>
      </c>
      <c r="H4279" s="1">
        <f>F4279/$C$3</f>
        <v>-0.20110363664755812</v>
      </c>
      <c r="I4279" s="1">
        <f>$B$3/G4279</f>
        <v>-6.7975414670103094</v>
      </c>
      <c r="J4279" s="1">
        <f>$B$3/H4279</f>
        <v>-32.968076115000002</v>
      </c>
      <c r="K4279" s="4">
        <v>1568000000</v>
      </c>
      <c r="L4279" s="3">
        <v>575000000</v>
      </c>
      <c r="M4279" s="1">
        <f>(K4279-L4279)/C4279</f>
        <v>13.762785079876959</v>
      </c>
      <c r="N4279" s="1">
        <f>B4279/M4279</f>
        <v>7.1279177456193352</v>
      </c>
      <c r="O4279" s="3">
        <v>994000000</v>
      </c>
      <c r="P4279" s="1">
        <f>F4279/O4279*100</f>
        <v>-2.0120724346076457</v>
      </c>
      <c r="Q4279" s="1">
        <f>D4279/O4279*100</f>
        <v>-9.7585513078470818</v>
      </c>
      <c r="R4279" s="1">
        <f>B4279/S4279</f>
        <v>-7.2969302282474224</v>
      </c>
      <c r="S4279" s="1">
        <f>($O4279+$O4279*($Q4279-$C$1)/$C$1)/$C4279</f>
        <v>-13.444009594643152</v>
      </c>
      <c r="T4279" s="1">
        <f>($O4279+$O4279*($Q4279+T$2-$C$1)/$C$1)/$C4279</f>
        <v>-10.688680617926597</v>
      </c>
      <c r="U4279" s="1">
        <f>($O4279+$O4279*($Q4279+U$2-$C$1)/$C$1)/$C4279</f>
        <v>-12.066345106284874</v>
      </c>
      <c r="V4279" s="1">
        <f>($O4279+$O4279*($Q4279+V$2-$C$1)/$C$1)/$C4279</f>
        <v>-13.444009594643152</v>
      </c>
      <c r="AA4279"/>
      <c r="AB4279"/>
    </row>
    <row r="4280" spans="1:28" hidden="1" x14ac:dyDescent="0.2">
      <c r="A4280" t="s">
        <v>4375</v>
      </c>
      <c r="B4280" s="5">
        <v>9.7100000000000009</v>
      </c>
      <c r="C4280" s="2">
        <v>46158465</v>
      </c>
      <c r="D4280" s="2">
        <v>-9000000</v>
      </c>
      <c r="E4280" t="s">
        <v>27</v>
      </c>
      <c r="F4280" s="2">
        <v>-3000000</v>
      </c>
      <c r="G4280" s="1">
        <f>D4280/$C$3</f>
        <v>-9.0496636491401161E-2</v>
      </c>
      <c r="H4280" s="1">
        <f>F4280/$C$3</f>
        <v>-3.0165545497133722E-2</v>
      </c>
      <c r="I4280" s="1">
        <f>$B$3/G4280</f>
        <v>-73.262391366666662</v>
      </c>
      <c r="J4280" s="1">
        <f>$B$3/H4280</f>
        <v>-219.78717409999999</v>
      </c>
      <c r="K4280" s="3">
        <v>225000000</v>
      </c>
      <c r="L4280" s="3">
        <v>169000000</v>
      </c>
      <c r="M4280" s="1">
        <f>(K4280-L4280)/C4280</f>
        <v>1.2132119211503243</v>
      </c>
      <c r="N4280" s="1">
        <f>B4280/M4280</f>
        <v>8.003548127678572</v>
      </c>
      <c r="O4280" s="3">
        <v>56000000</v>
      </c>
      <c r="P4280" s="1">
        <f>F4280/O4280*100</f>
        <v>-5.3571428571428568</v>
      </c>
      <c r="Q4280" s="1">
        <f>D4280/O4280*100</f>
        <v>-16.071428571428573</v>
      </c>
      <c r="R4280" s="1">
        <f>B4280/S4280</f>
        <v>-4.9799855016666674</v>
      </c>
      <c r="S4280" s="1">
        <f>($O4280+$O4280*($Q4280-$C$1)/$C$1)/$C4280</f>
        <v>-1.9498048732773068</v>
      </c>
      <c r="T4280" s="1">
        <f>($O4280+$O4280*($Q4280+T$2-$C$1)/$C$1)/$C4280</f>
        <v>-1.7071624890472419</v>
      </c>
      <c r="U4280" s="1">
        <f>($O4280+$O4280*($Q4280+U$2-$C$1)/$C$1)/$C4280</f>
        <v>-1.8284836811622744</v>
      </c>
      <c r="V4280" s="1">
        <f>($O4280+$O4280*($Q4280+V$2-$C$1)/$C$1)/$C4280</f>
        <v>-1.9498048732773068</v>
      </c>
      <c r="AA4280"/>
      <c r="AB4280"/>
    </row>
    <row r="4281" spans="1:28" hidden="1" x14ac:dyDescent="0.2">
      <c r="A4281" t="s">
        <v>4376</v>
      </c>
      <c r="B4281" s="5">
        <v>11.38</v>
      </c>
      <c r="C4281" s="2">
        <v>969159605</v>
      </c>
      <c r="D4281" s="2">
        <v>140000000</v>
      </c>
      <c r="E4281" t="s">
        <v>27</v>
      </c>
      <c r="F4281" s="2">
        <v>140000000</v>
      </c>
      <c r="G4281" s="1">
        <f>D4281/$C$3</f>
        <v>1.4077254565329069</v>
      </c>
      <c r="H4281" s="1">
        <f>F4281/$C$3</f>
        <v>1.4077254565329069</v>
      </c>
      <c r="I4281" s="1">
        <f>$B$3/G4281</f>
        <v>4.7097251592857141</v>
      </c>
      <c r="J4281" s="1">
        <f>$B$3/H4281</f>
        <v>4.7097251592857141</v>
      </c>
      <c r="K4281" s="4">
        <v>371738000000</v>
      </c>
      <c r="L4281" s="4">
        <v>142825000000</v>
      </c>
      <c r="M4281" s="1">
        <f>(K4281-L4281)/C4281</f>
        <v>236.19742178585744</v>
      </c>
      <c r="N4281" s="1">
        <f>B4281/M4281</f>
        <v>4.8180034794441558E-2</v>
      </c>
      <c r="O4281" s="4">
        <v>225686000000</v>
      </c>
      <c r="P4281" s="1">
        <f>F4281/O4281*100</f>
        <v>6.2033090222698796E-2</v>
      </c>
      <c r="Q4281" s="1">
        <f>D4281/O4281*100</f>
        <v>6.2033090222698796E-2</v>
      </c>
      <c r="R4281" s="1">
        <f>B4281/S4281</f>
        <v>7.8778830749285715</v>
      </c>
      <c r="S4281" s="1">
        <f>($O4281+$O4281*($Q4281-$C$1)/$C$1)/$C4281</f>
        <v>1.4445505082725771</v>
      </c>
      <c r="T4281" s="1">
        <f>($O4281+$O4281*($Q4281+T$2-$C$1)/$C$1)/$C4281</f>
        <v>48.018097081130378</v>
      </c>
      <c r="U4281" s="1">
        <f>($O4281+$O4281*($Q4281+U$2-$C$1)/$C$1)/$C4281</f>
        <v>24.73132379470146</v>
      </c>
      <c r="V4281" s="1">
        <f>($O4281+$O4281*($Q4281+V$2-$C$1)/$C$1)/$C4281</f>
        <v>1.4445505082725771</v>
      </c>
      <c r="AA4281"/>
      <c r="AB4281"/>
    </row>
    <row r="4282" spans="1:28" hidden="1" x14ac:dyDescent="0.2">
      <c r="A4282" t="s">
        <v>4377</v>
      </c>
      <c r="B4282" s="5">
        <v>380.02</v>
      </c>
      <c r="C4282" s="2">
        <v>47176000</v>
      </c>
      <c r="D4282" s="2">
        <v>201000000</v>
      </c>
      <c r="E4282" t="s">
        <v>27</v>
      </c>
      <c r="F4282" s="2">
        <v>229000000</v>
      </c>
      <c r="G4282" s="1">
        <f>D4282/$C$3</f>
        <v>2.0210915483079592</v>
      </c>
      <c r="H4282" s="1">
        <f>F4282/$C$3</f>
        <v>2.3026366396145406</v>
      </c>
      <c r="I4282" s="1">
        <f>$B$3/G4282</f>
        <v>3.2804055835820893</v>
      </c>
      <c r="J4282" s="1">
        <f>$B$3/H4282</f>
        <v>2.8793079576419216</v>
      </c>
      <c r="K4282" s="4">
        <v>6257000000</v>
      </c>
      <c r="L4282" s="4">
        <v>3404000000</v>
      </c>
      <c r="M4282" s="1">
        <f>(K4282-L4282)/C4282</f>
        <v>60.47566559267424</v>
      </c>
      <c r="N4282" s="1">
        <f>B4282/M4282</f>
        <v>6.283849814230634</v>
      </c>
      <c r="O4282" s="4">
        <v>2853000000</v>
      </c>
      <c r="P4282" s="1">
        <f>F4282/O4282*100</f>
        <v>8.0266386260077116</v>
      </c>
      <c r="Q4282" s="1">
        <f>D4282/O4282*100</f>
        <v>7.0452155625657209</v>
      </c>
      <c r="R4282" s="1">
        <f>B4282/S4282</f>
        <v>8.9193151840796006</v>
      </c>
      <c r="S4282" s="1">
        <f>($O4282+$O4282*($Q4282-$C$1)/$C$1)/$C4282</f>
        <v>42.606410039002888</v>
      </c>
      <c r="T4282" s="1">
        <f>($O4282+$O4282*($Q4282+T$2-$C$1)/$C$1)/$C4282</f>
        <v>54.701543157537728</v>
      </c>
      <c r="U4282" s="1">
        <f>($O4282+$O4282*($Q4282+U$2-$C$1)/$C$1)/$C4282</f>
        <v>48.653976598270305</v>
      </c>
      <c r="V4282" s="1">
        <f>($O4282+$O4282*($Q4282+V$2-$C$1)/$C$1)/$C4282</f>
        <v>42.606410039002888</v>
      </c>
      <c r="AA4282"/>
      <c r="AB4282"/>
    </row>
    <row r="4283" spans="1:28" hidden="1" x14ac:dyDescent="0.2">
      <c r="A4283" t="s">
        <v>4378</v>
      </c>
      <c r="B4283" s="5">
        <v>361.87</v>
      </c>
      <c r="C4283" s="2">
        <v>37600000</v>
      </c>
      <c r="D4283" s="2">
        <v>334000000</v>
      </c>
      <c r="E4283" t="s">
        <v>686</v>
      </c>
      <c r="F4283" s="2">
        <v>107000000</v>
      </c>
      <c r="G4283" s="1">
        <f>D4283/$C$3</f>
        <v>3.358430732014221</v>
      </c>
      <c r="H4283" s="1">
        <f>F4283/$C$3</f>
        <v>1.075904456064436</v>
      </c>
      <c r="I4283" s="1">
        <f>$B$3/G4283</f>
        <v>1.9741362943113772</v>
      </c>
      <c r="J4283" s="1">
        <f>$B$3/H4283</f>
        <v>6.1622572177570092</v>
      </c>
      <c r="K4283" s="4">
        <v>4480000000</v>
      </c>
      <c r="L4283" s="4">
        <v>1909000000</v>
      </c>
      <c r="M4283" s="1">
        <f>(K4283-L4283)/C4283</f>
        <v>68.377659574468083</v>
      </c>
      <c r="N4283" s="1">
        <f>B4283/M4283</f>
        <v>5.2922255931544147</v>
      </c>
      <c r="O4283" s="4">
        <v>2571000000</v>
      </c>
      <c r="P4283" s="1">
        <f>F4283/O4283*100</f>
        <v>4.1618047452353171</v>
      </c>
      <c r="Q4283" s="1">
        <f>D4283/O4283*100</f>
        <v>12.991054064566315</v>
      </c>
      <c r="R4283" s="1">
        <f>B4283/S4283</f>
        <v>4.0737461077844319</v>
      </c>
      <c r="S4283" s="1">
        <f>($O4283+$O4283*($Q4283-$C$1)/$C$1)/$C4283</f>
        <v>88.829787234042541</v>
      </c>
      <c r="T4283" s="1">
        <f>($O4283+$O4283*($Q4283+T$2-$C$1)/$C$1)/$C4283</f>
        <v>102.50531914893615</v>
      </c>
      <c r="U4283" s="1">
        <f>($O4283+$O4283*($Q4283+U$2-$C$1)/$C$1)/$C4283</f>
        <v>95.667553191489347</v>
      </c>
      <c r="V4283" s="1">
        <f>($O4283+$O4283*($Q4283+V$2-$C$1)/$C$1)/$C4283</f>
        <v>88.829787234042541</v>
      </c>
      <c r="AA4283"/>
      <c r="AB4283"/>
    </row>
    <row r="4284" spans="1:28" hidden="1" x14ac:dyDescent="0.2">
      <c r="A4284" t="s">
        <v>4379</v>
      </c>
      <c r="B4284" s="5">
        <v>8.33</v>
      </c>
      <c r="C4284" s="2">
        <v>3291000000</v>
      </c>
      <c r="D4284" s="2">
        <v>-726000000</v>
      </c>
      <c r="E4284" t="s">
        <v>27</v>
      </c>
      <c r="F4284" s="2">
        <v>-726000000</v>
      </c>
      <c r="G4284" s="1">
        <f>D4284/$C$3</f>
        <v>-7.3000620103063607</v>
      </c>
      <c r="H4284" s="1">
        <f>F4284/$C$3</f>
        <v>-7.3000620103063607</v>
      </c>
      <c r="I4284" s="1">
        <f>$B$3/G4284</f>
        <v>-0.90821146322314039</v>
      </c>
      <c r="J4284" s="1">
        <f>$B$3/H4284</f>
        <v>-0.90821146322314039</v>
      </c>
      <c r="K4284" s="4">
        <v>268761000000</v>
      </c>
      <c r="L4284" s="4">
        <v>181783000000</v>
      </c>
      <c r="M4284" s="1">
        <f>(K4284-L4284)/C4284</f>
        <v>26.429048921300517</v>
      </c>
      <c r="N4284" s="1">
        <f>B4284/M4284</f>
        <v>0.31518349467681483</v>
      </c>
      <c r="O4284" s="4">
        <v>86978000000</v>
      </c>
      <c r="P4284" s="1">
        <f>F4284/O4284*100</f>
        <v>-0.83469383062383595</v>
      </c>
      <c r="Q4284" s="1">
        <f>D4284/O4284*100</f>
        <v>-0.83469383062383595</v>
      </c>
      <c r="R4284" s="1">
        <f>B4284/S4284</f>
        <v>-3.7760371900826448</v>
      </c>
      <c r="S4284" s="1">
        <f>($O4284+$O4284*($Q4284-$C$1)/$C$1)/$C4284</f>
        <v>-2.2060164083865086</v>
      </c>
      <c r="T4284" s="1">
        <f>($O4284+$O4284*($Q4284+T$2-$C$1)/$C$1)/$C4284</f>
        <v>3.0797933758735945</v>
      </c>
      <c r="U4284" s="1">
        <f>($O4284+$O4284*($Q4284+U$2-$C$1)/$C$1)/$C4284</f>
        <v>0.436888483743543</v>
      </c>
      <c r="V4284" s="1">
        <f>($O4284+$O4284*($Q4284+V$2-$C$1)/$C$1)/$C4284</f>
        <v>-2.2060164083865086</v>
      </c>
      <c r="AA4284"/>
      <c r="AB4284"/>
    </row>
    <row r="4285" spans="1:28" hidden="1" x14ac:dyDescent="0.2">
      <c r="A4285" t="s">
        <v>4380</v>
      </c>
      <c r="B4285" s="5">
        <v>6.99</v>
      </c>
      <c r="C4285" s="2">
        <v>218780000</v>
      </c>
      <c r="D4285" s="2">
        <v>-126000000</v>
      </c>
      <c r="E4285" t="s">
        <v>27</v>
      </c>
      <c r="F4285" s="2">
        <v>-40000000</v>
      </c>
      <c r="G4285" s="1">
        <f>D4285/$C$3</f>
        <v>-1.2669529108796163</v>
      </c>
      <c r="H4285" s="1">
        <f>F4285/$C$3</f>
        <v>-0.40220727329511624</v>
      </c>
      <c r="I4285" s="1">
        <f>$B$3/G4285</f>
        <v>-5.233027954761905</v>
      </c>
      <c r="J4285" s="1">
        <f>$B$3/H4285</f>
        <v>-16.484038057500001</v>
      </c>
      <c r="K4285" s="3">
        <v>394000000</v>
      </c>
      <c r="L4285" s="3">
        <v>191000000</v>
      </c>
      <c r="M4285" s="1">
        <f>(K4285-L4285)/C4285</f>
        <v>0.92787274888015359</v>
      </c>
      <c r="N4285" s="1">
        <f>B4285/M4285</f>
        <v>7.5333605911330048</v>
      </c>
      <c r="O4285" s="3">
        <v>203000000</v>
      </c>
      <c r="P4285" s="1">
        <f>F4285/O4285*100</f>
        <v>-19.704433497536947</v>
      </c>
      <c r="Q4285" s="1">
        <f>D4285/O4285*100</f>
        <v>-62.068965517241381</v>
      </c>
      <c r="R4285" s="1">
        <f>B4285/S4285</f>
        <v>-1.2137080952380952</v>
      </c>
      <c r="S4285" s="1">
        <f>($O4285+$O4285*($Q4285-$C$1)/$C$1)/$C4285</f>
        <v>-5.7592101654630223</v>
      </c>
      <c r="T4285" s="1">
        <f>($O4285+$O4285*($Q4285+T$2-$C$1)/$C$1)/$C4285</f>
        <v>-5.5736356156869915</v>
      </c>
      <c r="U4285" s="1">
        <f>($O4285+$O4285*($Q4285+U$2-$C$1)/$C$1)/$C4285</f>
        <v>-5.6664228905750065</v>
      </c>
      <c r="V4285" s="1">
        <f>($O4285+$O4285*($Q4285+V$2-$C$1)/$C$1)/$C4285</f>
        <v>-5.7592101654630223</v>
      </c>
      <c r="AA4285"/>
      <c r="AB4285"/>
    </row>
    <row r="4286" spans="1:28" hidden="1" x14ac:dyDescent="0.2">
      <c r="A4286" t="s">
        <v>4381</v>
      </c>
      <c r="B4286" s="5">
        <v>39.81</v>
      </c>
      <c r="C4286" s="2">
        <v>597000000</v>
      </c>
      <c r="D4286" s="2">
        <v>1203000000</v>
      </c>
      <c r="E4286" t="s">
        <v>27</v>
      </c>
      <c r="F4286" s="2">
        <v>1203000000</v>
      </c>
      <c r="G4286" s="1">
        <f>D4286/$C$3</f>
        <v>12.096383744350621</v>
      </c>
      <c r="H4286" s="1">
        <f>F4286/$C$3</f>
        <v>12.096383744350621</v>
      </c>
      <c r="I4286" s="1">
        <f>$B$3/G4286</f>
        <v>0.54809769102244388</v>
      </c>
      <c r="J4286" s="1">
        <f>$B$3/H4286</f>
        <v>0.54809769102244388</v>
      </c>
      <c r="K4286" s="4">
        <v>33065000000</v>
      </c>
      <c r="L4286" s="4">
        <v>22724000000</v>
      </c>
      <c r="M4286" s="1">
        <f>(K4286-L4286)/C4286</f>
        <v>17.321608040201006</v>
      </c>
      <c r="N4286" s="1">
        <f>B4286/M4286</f>
        <v>2.2982854656222802</v>
      </c>
      <c r="O4286" s="4">
        <v>10259000000</v>
      </c>
      <c r="P4286" s="1">
        <f>F4286/O4286*100</f>
        <v>11.72628911199922</v>
      </c>
      <c r="Q4286" s="1">
        <f>D4286/O4286*100</f>
        <v>11.72628911199922</v>
      </c>
      <c r="R4286" s="1">
        <f>B4286/S4286</f>
        <v>1.9756084788029926</v>
      </c>
      <c r="S4286" s="1">
        <f>($O4286+$O4286*($Q4286-$C$1)/$C$1)/$C4286</f>
        <v>20.150753768844222</v>
      </c>
      <c r="T4286" s="1">
        <f>($O4286+$O4286*($Q4286+T$2-$C$1)/$C$1)/$C4286</f>
        <v>23.587604690117253</v>
      </c>
      <c r="U4286" s="1">
        <f>($O4286+$O4286*($Q4286+U$2-$C$1)/$C$1)/$C4286</f>
        <v>21.869179229480736</v>
      </c>
      <c r="V4286" s="1">
        <f>($O4286+$O4286*($Q4286+V$2-$C$1)/$C$1)/$C4286</f>
        <v>20.150753768844222</v>
      </c>
      <c r="AA4286"/>
      <c r="AB4286"/>
    </row>
    <row r="4287" spans="1:28" hidden="1" x14ac:dyDescent="0.2">
      <c r="A4287" t="s">
        <v>4382</v>
      </c>
      <c r="B4287" s="5">
        <v>87.28</v>
      </c>
      <c r="C4287" s="2">
        <v>55800000</v>
      </c>
      <c r="D4287" s="2">
        <v>101000000</v>
      </c>
      <c r="E4287" t="s">
        <v>27</v>
      </c>
      <c r="F4287" s="2">
        <v>73000000</v>
      </c>
      <c r="G4287" s="1">
        <f>D4287/$C$3</f>
        <v>1.0155733650701686</v>
      </c>
      <c r="H4287" s="1">
        <f>F4287/$C$3</f>
        <v>0.73402827376358715</v>
      </c>
      <c r="I4287" s="1">
        <f>$B$3/G4287</f>
        <v>6.528331903960396</v>
      </c>
      <c r="J4287" s="1">
        <f>$B$3/H4287</f>
        <v>9.0323496205479454</v>
      </c>
      <c r="K4287" s="4">
        <v>3103000000</v>
      </c>
      <c r="L4287" s="4">
        <v>2767000000</v>
      </c>
      <c r="M4287" s="1">
        <f>(K4287-L4287)/C4287</f>
        <v>6.021505376344086</v>
      </c>
      <c r="N4287" s="1">
        <f>B4287/M4287</f>
        <v>14.494714285714286</v>
      </c>
      <c r="O4287" s="3">
        <v>337000000</v>
      </c>
      <c r="P4287" s="1">
        <f>F4287/O4287*100</f>
        <v>21.66172106824926</v>
      </c>
      <c r="Q4287" s="1">
        <f>D4287/O4287*100</f>
        <v>29.970326409495552</v>
      </c>
      <c r="R4287" s="1">
        <f>B4287/S4287</f>
        <v>4.8220039603960387</v>
      </c>
      <c r="S4287" s="1">
        <f>($O4287+$O4287*($Q4287-$C$1)/$C$1)/$C4287</f>
        <v>18.10035842293907</v>
      </c>
      <c r="T4287" s="1">
        <f>($O4287+$O4287*($Q4287+T$2-$C$1)/$C$1)/$C4287</f>
        <v>19.308243727598565</v>
      </c>
      <c r="U4287" s="1">
        <f>($O4287+$O4287*($Q4287+U$2-$C$1)/$C$1)/$C4287</f>
        <v>18.70430107526882</v>
      </c>
      <c r="V4287" s="1">
        <f>($O4287+$O4287*($Q4287+V$2-$C$1)/$C$1)/$C4287</f>
        <v>18.10035842293907</v>
      </c>
      <c r="AA4287"/>
      <c r="AB4287"/>
    </row>
    <row r="4288" spans="1:28" hidden="1" x14ac:dyDescent="0.2">
      <c r="A4288" t="s">
        <v>4383</v>
      </c>
      <c r="B4288" s="5">
        <v>27</v>
      </c>
      <c r="C4288" s="2">
        <v>96709000</v>
      </c>
      <c r="D4288" s="2">
        <v>-74000000</v>
      </c>
      <c r="E4288" t="s">
        <v>27</v>
      </c>
      <c r="F4288" s="2">
        <v>-18000000</v>
      </c>
      <c r="G4288" s="1">
        <f>D4288/$C$3</f>
        <v>-0.74408345559596512</v>
      </c>
      <c r="H4288" s="1">
        <f>F4288/$C$3</f>
        <v>-0.18099327298280232</v>
      </c>
      <c r="I4288" s="1">
        <f>$B$3/G4288</f>
        <v>-8.9102908418918911</v>
      </c>
      <c r="J4288" s="1">
        <f>$B$3/H4288</f>
        <v>-36.631195683333331</v>
      </c>
      <c r="K4288" s="3">
        <v>532000000</v>
      </c>
      <c r="L4288" s="3">
        <v>409000000</v>
      </c>
      <c r="M4288" s="1">
        <f>(K4288-L4288)/C4288</f>
        <v>1.2718568075360102</v>
      </c>
      <c r="N4288" s="1">
        <f>B4288/M4288</f>
        <v>21.228804878048781</v>
      </c>
      <c r="O4288" s="3">
        <v>123000000</v>
      </c>
      <c r="P4288" s="1">
        <f>F4288/O4288*100</f>
        <v>-14.634146341463413</v>
      </c>
      <c r="Q4288" s="1">
        <f>D4288/O4288*100</f>
        <v>-60.162601626016269</v>
      </c>
      <c r="R4288" s="1">
        <f>B4288/S4288</f>
        <v>-3.5285716216216207</v>
      </c>
      <c r="S4288" s="1">
        <f>($O4288+$O4288*($Q4288-$C$1)/$C$1)/$C4288</f>
        <v>-7.6518214437125831</v>
      </c>
      <c r="T4288" s="1">
        <f>($O4288+$O4288*($Q4288+T$2-$C$1)/$C$1)/$C4288</f>
        <v>-7.3974500822053804</v>
      </c>
      <c r="U4288" s="1">
        <f>($O4288+$O4288*($Q4288+U$2-$C$1)/$C$1)/$C4288</f>
        <v>-7.5246357629589813</v>
      </c>
      <c r="V4288" s="1">
        <f>($O4288+$O4288*($Q4288+V$2-$C$1)/$C$1)/$C4288</f>
        <v>-7.6518214437125831</v>
      </c>
      <c r="AA4288"/>
      <c r="AB4288"/>
    </row>
    <row r="4289" spans="1:28" hidden="1" x14ac:dyDescent="0.2">
      <c r="A4289" t="s">
        <v>4384</v>
      </c>
      <c r="B4289" s="5">
        <v>22.6</v>
      </c>
      <c r="C4289" s="2">
        <v>0</v>
      </c>
      <c r="D4289" s="2" t="s">
        <v>41</v>
      </c>
      <c r="E4289" t="s">
        <v>42</v>
      </c>
      <c r="F4289" s="2" t="s">
        <v>41</v>
      </c>
      <c r="G4289" s="1" t="e">
        <f>D4289/$C$3</f>
        <v>#VALUE!</v>
      </c>
      <c r="H4289" s="1" t="e">
        <f>F4289/$C$3</f>
        <v>#VALUE!</v>
      </c>
      <c r="I4289" s="1" t="e">
        <f>$B$3/G4289</f>
        <v>#VALUE!</v>
      </c>
      <c r="J4289" s="1" t="e">
        <f>$B$3/H4289</f>
        <v>#VALUE!</v>
      </c>
      <c r="K4289" s="2" t="s">
        <v>41</v>
      </c>
      <c r="L4289" s="2" t="s">
        <v>41</v>
      </c>
      <c r="M4289" s="1" t="e">
        <f>(K4289-L4289)/C4289</f>
        <v>#VALUE!</v>
      </c>
      <c r="N4289" s="1" t="e">
        <f>B4289/M4289</f>
        <v>#VALUE!</v>
      </c>
      <c r="O4289" s="2" t="s">
        <v>41</v>
      </c>
      <c r="P4289" s="1" t="e">
        <f>F4289/O4289*100</f>
        <v>#VALUE!</v>
      </c>
      <c r="Q4289" s="1" t="e">
        <f>D4289/O4289*100</f>
        <v>#VALUE!</v>
      </c>
      <c r="R4289" s="1" t="e">
        <f>B4289/S4289</f>
        <v>#VALUE!</v>
      </c>
      <c r="S4289" s="1" t="e">
        <f>($O4289+$O4289*($Q4289-$C$1)/$C$1)/$C4289</f>
        <v>#VALUE!</v>
      </c>
      <c r="T4289" s="1" t="e">
        <f>($O4289+$O4289*($Q4289+T$2-$C$1)/$C$1)/$C4289</f>
        <v>#VALUE!</v>
      </c>
      <c r="U4289" s="1" t="e">
        <f>($O4289+$O4289*($Q4289+U$2-$C$1)/$C$1)/$C4289</f>
        <v>#VALUE!</v>
      </c>
      <c r="V4289" s="1" t="e">
        <f>($O4289+$O4289*($Q4289+V$2-$C$1)/$C$1)/$C4289</f>
        <v>#VALUE!</v>
      </c>
      <c r="AA4289"/>
      <c r="AB4289"/>
    </row>
    <row r="4290" spans="1:28" hidden="1" x14ac:dyDescent="0.2">
      <c r="A4290" t="s">
        <v>4385</v>
      </c>
      <c r="B4290" s="5">
        <v>14.31</v>
      </c>
      <c r="C4290" s="2">
        <v>1688693776</v>
      </c>
      <c r="D4290" s="2">
        <v>2301000000</v>
      </c>
      <c r="E4290" t="s">
        <v>27</v>
      </c>
      <c r="F4290" s="2">
        <v>2301000000</v>
      </c>
      <c r="G4290" s="1">
        <f>D4290/$C$3</f>
        <v>23.136973396301563</v>
      </c>
      <c r="H4290" s="1">
        <f>F4290/$C$3</f>
        <v>23.136973396301563</v>
      </c>
      <c r="I4290" s="1">
        <f>$B$3/G4290</f>
        <v>0.28655433389830509</v>
      </c>
      <c r="J4290" s="1">
        <f>$B$3/H4290</f>
        <v>0.28655433389830509</v>
      </c>
      <c r="K4290" s="4">
        <v>102561000000</v>
      </c>
      <c r="L4290" s="4">
        <v>30954000000</v>
      </c>
      <c r="M4290" s="1">
        <f>(K4290-L4290)/C4290</f>
        <v>42.403780376105324</v>
      </c>
      <c r="N4290" s="1">
        <f>B4290/M4290</f>
        <v>0.33746991124554865</v>
      </c>
      <c r="O4290" s="4">
        <v>71607000000</v>
      </c>
      <c r="P4290" s="1">
        <f>F4290/O4290*100</f>
        <v>3.2133729942603377</v>
      </c>
      <c r="Q4290" s="1">
        <f>D4290/O4290*100</f>
        <v>3.2133729942603377</v>
      </c>
      <c r="R4290" s="1">
        <f>B4290/S4290</f>
        <v>1.0502046038487616</v>
      </c>
      <c r="S4290" s="1">
        <f>($O4290+$O4290*($Q4290-$C$1)/$C$1)/$C4290</f>
        <v>13.625916271512331</v>
      </c>
      <c r="T4290" s="1">
        <f>($O4290+$O4290*($Q4290+T$2-$C$1)/$C$1)/$C4290</f>
        <v>22.106672346733397</v>
      </c>
      <c r="U4290" s="1">
        <f>($O4290+$O4290*($Q4290+U$2-$C$1)/$C$1)/$C4290</f>
        <v>17.866294309122864</v>
      </c>
      <c r="V4290" s="1">
        <f>($O4290+$O4290*($Q4290+V$2-$C$1)/$C$1)/$C4290</f>
        <v>13.625916271512331</v>
      </c>
      <c r="AA4290"/>
      <c r="AB4290"/>
    </row>
    <row r="4291" spans="1:28" hidden="1" x14ac:dyDescent="0.2">
      <c r="A4291" t="s">
        <v>4386</v>
      </c>
      <c r="B4291" s="5">
        <v>1.37</v>
      </c>
      <c r="C4291" s="2">
        <v>6741084</v>
      </c>
      <c r="D4291" s="2">
        <v>-14000000</v>
      </c>
      <c r="E4291" t="s">
        <v>27</v>
      </c>
      <c r="F4291" s="2">
        <v>-2000000</v>
      </c>
      <c r="G4291" s="1">
        <f>D4291/$C$3</f>
        <v>-0.1407725456532907</v>
      </c>
      <c r="H4291" s="1">
        <f>F4291/$C$3</f>
        <v>-2.0110363664755812E-2</v>
      </c>
      <c r="I4291" s="1">
        <f>$B$3/G4291</f>
        <v>-47.097251592857141</v>
      </c>
      <c r="J4291" s="1">
        <f>$B$3/H4291</f>
        <v>-329.68076115000002</v>
      </c>
      <c r="K4291" s="3">
        <v>8000000</v>
      </c>
      <c r="L4291" s="3">
        <v>1.24</v>
      </c>
      <c r="M4291" s="1">
        <f>(K4291-L4291)/C4291</f>
        <v>1.1867525697647441</v>
      </c>
      <c r="N4291" s="1">
        <f>B4291/M4291</f>
        <v>1.1544108139336762</v>
      </c>
      <c r="O4291" s="3">
        <v>7000000</v>
      </c>
      <c r="P4291" s="1">
        <f>F4291/O4291*100</f>
        <v>-28.571428571428569</v>
      </c>
      <c r="Q4291" s="1">
        <f>D4291/O4291*100</f>
        <v>-200</v>
      </c>
      <c r="R4291" s="1">
        <f>B4291/S4291</f>
        <v>-6.5966322000000008E-2</v>
      </c>
      <c r="S4291" s="1">
        <f>($O4291+$O4291*($Q4291-$C$1)/$C$1)/$C4291</f>
        <v>-20.768173189949866</v>
      </c>
      <c r="T4291" s="1">
        <f>($O4291+$O4291*($Q4291+T$2-$C$1)/$C$1)/$C4291</f>
        <v>-20.560491458050368</v>
      </c>
      <c r="U4291" s="1">
        <f>($O4291+$O4291*($Q4291+U$2-$C$1)/$C$1)/$C4291</f>
        <v>-20.664332324000117</v>
      </c>
      <c r="V4291" s="1">
        <f>($O4291+$O4291*($Q4291+V$2-$C$1)/$C$1)/$C4291</f>
        <v>-20.768173189949866</v>
      </c>
      <c r="AA4291"/>
      <c r="AB4291"/>
    </row>
    <row r="4292" spans="1:28" s="21" customFormat="1" hidden="1" x14ac:dyDescent="0.2">
      <c r="A4292" s="21" t="s">
        <v>3803</v>
      </c>
      <c r="B4292" s="22">
        <v>27.83</v>
      </c>
      <c r="C4292" s="23">
        <v>11677000</v>
      </c>
      <c r="D4292" s="23">
        <v>35000000</v>
      </c>
      <c r="E4292" s="21" t="s">
        <v>27</v>
      </c>
      <c r="F4292" s="23">
        <v>13000000</v>
      </c>
      <c r="G4292" s="24">
        <f>D4292/$C$3</f>
        <v>0.35193136413322673</v>
      </c>
      <c r="H4292" s="24">
        <f>F4292/$C$3</f>
        <v>0.13071736382091279</v>
      </c>
      <c r="I4292" s="24">
        <f>$B$3/G4292</f>
        <v>18.838900637142856</v>
      </c>
      <c r="J4292" s="24">
        <f>$B$3/H4292</f>
        <v>50.720117100000003</v>
      </c>
      <c r="K4292" s="23">
        <v>1086000000</v>
      </c>
      <c r="L4292" s="23">
        <v>789000000</v>
      </c>
      <c r="M4292" s="24">
        <f>(K4292-L4292)/C4292</f>
        <v>25.43461505523679</v>
      </c>
      <c r="N4292" s="24">
        <f>B4292/M4292</f>
        <v>1.0941781481481481</v>
      </c>
      <c r="O4292" s="23">
        <v>297000000</v>
      </c>
      <c r="P4292" s="24">
        <f>F4292/O4292*100</f>
        <v>4.3771043771043772</v>
      </c>
      <c r="Q4292" s="24">
        <f>D4292/O4292*100</f>
        <v>11.784511784511785</v>
      </c>
      <c r="R4292" s="24">
        <f>B4292/S4292</f>
        <v>0.92848831428571421</v>
      </c>
      <c r="S4292" s="24">
        <f>($O4292+$O4292*($Q4292-$C$1)/$C$1)/$C4292</f>
        <v>29.973452085295882</v>
      </c>
      <c r="T4292" s="24">
        <f>($O4292+$O4292*($Q4292+T$2-$C$1)/$C$1)/$C4292</f>
        <v>35.060375096343236</v>
      </c>
      <c r="U4292" s="24">
        <f>($O4292+$O4292*($Q4292+U$2-$C$1)/$C$1)/$C4292</f>
        <v>32.516913590819563</v>
      </c>
      <c r="V4292" s="24">
        <f>($O4292+$O4292*($Q4292+V$2-$C$1)/$C$1)/$C4292</f>
        <v>29.973452085295882</v>
      </c>
      <c r="W4292" s="24"/>
      <c r="X4292" s="24"/>
      <c r="Y4292" s="24"/>
      <c r="Z4292" s="24"/>
    </row>
    <row r="4293" spans="1:28" hidden="1" x14ac:dyDescent="0.2">
      <c r="A4293" t="s">
        <v>4388</v>
      </c>
      <c r="B4293" s="5">
        <v>4.83</v>
      </c>
      <c r="C4293" s="2">
        <v>47780000</v>
      </c>
      <c r="D4293" s="2">
        <v>-32000000</v>
      </c>
      <c r="E4293" t="s">
        <v>30</v>
      </c>
      <c r="F4293" s="2">
        <v>-6000000</v>
      </c>
      <c r="G4293" s="1">
        <f>D4293/$C$3</f>
        <v>-0.32176581863609299</v>
      </c>
      <c r="H4293" s="1">
        <f>F4293/$C$3</f>
        <v>-6.0331090994267443E-2</v>
      </c>
      <c r="I4293" s="1">
        <f>$B$3/G4293</f>
        <v>-20.605047571875001</v>
      </c>
      <c r="J4293" s="1">
        <f>$B$3/H4293</f>
        <v>-109.89358704999999</v>
      </c>
      <c r="K4293" s="3">
        <v>311000000</v>
      </c>
      <c r="L4293" s="3">
        <v>217000000</v>
      </c>
      <c r="M4293" s="1">
        <f>(K4293-L4293)/C4293</f>
        <v>1.9673503557974048</v>
      </c>
      <c r="N4293" s="1">
        <f>B4293/M4293</f>
        <v>2.4550787234042555</v>
      </c>
      <c r="O4293" s="3">
        <v>94000000</v>
      </c>
      <c r="P4293" s="1">
        <f>F4293/O4293*100</f>
        <v>-6.3829787234042552</v>
      </c>
      <c r="Q4293" s="1">
        <f>D4293/O4293*100</f>
        <v>-34.042553191489361</v>
      </c>
      <c r="R4293" s="1">
        <f>B4293/S4293</f>
        <v>-0.72117937500000007</v>
      </c>
      <c r="S4293" s="1">
        <f>($O4293+$O4293*($Q4293-$C$1)/$C$1)/$C4293</f>
        <v>-6.6973629133528672</v>
      </c>
      <c r="T4293" s="1">
        <f>($O4293+$O4293*($Q4293+T$2-$C$1)/$C$1)/$C4293</f>
        <v>-6.3038928421933864</v>
      </c>
      <c r="U4293" s="1">
        <f>($O4293+$O4293*($Q4293+U$2-$C$1)/$C$1)/$C4293</f>
        <v>-6.5006278777731268</v>
      </c>
      <c r="V4293" s="1">
        <f>($O4293+$O4293*($Q4293+V$2-$C$1)/$C$1)/$C4293</f>
        <v>-6.6973629133528672</v>
      </c>
      <c r="AA4293"/>
      <c r="AB4293"/>
    </row>
    <row r="4294" spans="1:28" hidden="1" x14ac:dyDescent="0.2">
      <c r="A4294" t="s">
        <v>4389</v>
      </c>
      <c r="B4294" s="5">
        <v>24.72</v>
      </c>
      <c r="C4294" s="2">
        <v>116000000</v>
      </c>
      <c r="D4294" s="2">
        <v>135000000</v>
      </c>
      <c r="E4294" t="s">
        <v>27</v>
      </c>
      <c r="F4294" s="2">
        <v>18000000</v>
      </c>
      <c r="G4294" s="1">
        <f>D4294/$C$3</f>
        <v>1.3574495473710173</v>
      </c>
      <c r="H4294" s="1">
        <f>F4294/$C$3</f>
        <v>0.18099327298280232</v>
      </c>
      <c r="I4294" s="1">
        <f>$B$3/G4294</f>
        <v>4.8841594244444444</v>
      </c>
      <c r="J4294" s="1">
        <f>$B$3/H4294</f>
        <v>36.631195683333331</v>
      </c>
      <c r="K4294" s="4">
        <v>10881000000</v>
      </c>
      <c r="L4294" s="4">
        <v>5488000000</v>
      </c>
      <c r="M4294" s="1">
        <f>(K4294-L4294)/C4294</f>
        <v>46.491379310344826</v>
      </c>
      <c r="N4294" s="1">
        <f>B4294/M4294</f>
        <v>0.53171147784164663</v>
      </c>
      <c r="O4294" s="4">
        <v>4646000000</v>
      </c>
      <c r="P4294" s="1">
        <f>F4294/O4294*100</f>
        <v>0.38743004735256137</v>
      </c>
      <c r="Q4294" s="1">
        <f>D4294/O4294*100</f>
        <v>2.9057253551442104</v>
      </c>
      <c r="R4294" s="1">
        <f>B4294/S4294</f>
        <v>2.1240888888888887</v>
      </c>
      <c r="S4294" s="1">
        <f>($O4294+$O4294*($Q4294-$C$1)/$C$1)/$C4294</f>
        <v>11.637931034482758</v>
      </c>
      <c r="T4294" s="1">
        <f>($O4294+$O4294*($Q4294+T$2-$C$1)/$C$1)/$C4294</f>
        <v>19.648275862068967</v>
      </c>
      <c r="U4294" s="1">
        <f>($O4294+$O4294*($Q4294+U$2-$C$1)/$C$1)/$C4294</f>
        <v>15.643103448275863</v>
      </c>
      <c r="V4294" s="1">
        <f>($O4294+$O4294*($Q4294+V$2-$C$1)/$C$1)/$C4294</f>
        <v>11.637931034482758</v>
      </c>
      <c r="AA4294"/>
      <c r="AB4294"/>
    </row>
    <row r="4295" spans="1:28" hidden="1" x14ac:dyDescent="0.2">
      <c r="A4295" t="s">
        <v>4428</v>
      </c>
      <c r="B4295" s="5">
        <v>4.22</v>
      </c>
      <c r="C4295" s="2">
        <v>48417474</v>
      </c>
      <c r="D4295" s="2">
        <v>22000000</v>
      </c>
      <c r="E4295" t="s">
        <v>718</v>
      </c>
      <c r="F4295" s="2">
        <v>4000000</v>
      </c>
      <c r="G4295" s="1">
        <f>D4295/$C$3</f>
        <v>0.22121400031231395</v>
      </c>
      <c r="H4295" s="1">
        <f>F4295/$C$3</f>
        <v>4.0220727329511624E-2</v>
      </c>
      <c r="I4295" s="1">
        <f>$B$3/G4295</f>
        <v>29.970978286363636</v>
      </c>
      <c r="J4295" s="1">
        <f>$B$3/H4295</f>
        <v>164.84038057500001</v>
      </c>
      <c r="K4295" s="2">
        <v>1141000000</v>
      </c>
      <c r="L4295" s="2">
        <v>881000000</v>
      </c>
      <c r="M4295" s="1">
        <f>(K4295-L4295)/C4295</f>
        <v>5.3699620926114404</v>
      </c>
      <c r="N4295" s="1">
        <f>B4295/M4295</f>
        <v>0.7858528472307692</v>
      </c>
      <c r="O4295" s="2">
        <v>259000000</v>
      </c>
      <c r="P4295" s="1">
        <f>F4295/O4295*100</f>
        <v>1.5444015444015444</v>
      </c>
      <c r="Q4295" s="1">
        <f>D4295/O4295*100</f>
        <v>8.4942084942084932</v>
      </c>
      <c r="R4295" s="1">
        <f>B4295/S4295</f>
        <v>0.92873518309090919</v>
      </c>
      <c r="S4295" s="1">
        <f>($O4295+$O4295*($Q4295-$C$1)/$C$1)/$C4295</f>
        <v>4.5438140783635257</v>
      </c>
      <c r="T4295" s="1">
        <f>($O4295+$O4295*($Q4295+T$2-$C$1)/$C$1)/$C4295</f>
        <v>5.6136757568145752</v>
      </c>
      <c r="U4295" s="1">
        <f>($O4295+$O4295*($Q4295+U$2-$C$1)/$C$1)/$C4295</f>
        <v>5.0787449175890496</v>
      </c>
      <c r="V4295" s="1">
        <f>($O4295+$O4295*($Q4295+V$2-$C$1)/$C$1)/$C4295</f>
        <v>4.5438140783635257</v>
      </c>
      <c r="AA4295"/>
      <c r="AB4295"/>
    </row>
    <row r="4296" spans="1:28" hidden="1" x14ac:dyDescent="0.2">
      <c r="A4296" t="s">
        <v>4391</v>
      </c>
      <c r="B4296" s="5">
        <v>34.54</v>
      </c>
      <c r="C4296" s="2">
        <v>103558000</v>
      </c>
      <c r="D4296" s="2">
        <v>111000000</v>
      </c>
      <c r="E4296" t="s">
        <v>27</v>
      </c>
      <c r="F4296" s="2">
        <v>-232000000</v>
      </c>
      <c r="G4296" s="1">
        <f>D4296/$C$3</f>
        <v>1.1161251833939476</v>
      </c>
      <c r="H4296" s="1">
        <f>F4296/$C$3</f>
        <v>-2.3328021851116745</v>
      </c>
      <c r="I4296" s="1">
        <f>$B$3/G4296</f>
        <v>5.9401938945945947</v>
      </c>
      <c r="J4296" s="1">
        <f>$B$3/H4296</f>
        <v>-2.8420755271551723</v>
      </c>
      <c r="K4296" s="4">
        <v>23357000000</v>
      </c>
      <c r="L4296" s="4">
        <v>21393000000</v>
      </c>
      <c r="M4296" s="1">
        <f>(K4296-L4296)/C4296</f>
        <v>18.965217559242163</v>
      </c>
      <c r="N4296" s="1">
        <f>B4296/M4296</f>
        <v>1.8212287780040735</v>
      </c>
      <c r="O4296" s="3">
        <v>-341000000</v>
      </c>
      <c r="P4296" s="1">
        <f>F4296/O4296*100</f>
        <v>68.035190615835774</v>
      </c>
      <c r="Q4296" s="1">
        <f>D4296/O4296*100</f>
        <v>-32.551319648093838</v>
      </c>
      <c r="R4296" s="1">
        <f>B4296/S4296</f>
        <v>3.2224264144144148</v>
      </c>
      <c r="S4296" s="1">
        <f>($O4296+$O4296*($Q4296-$C$1)/$C$1)/$C4296</f>
        <v>10.718631105274337</v>
      </c>
      <c r="T4296" s="1">
        <f>($O4296+$O4296*($Q4296+T$2-$C$1)/$C$1)/$C4296</f>
        <v>10.06006295988721</v>
      </c>
      <c r="U4296" s="1">
        <f>($O4296+$O4296*($Q4296+U$2-$C$1)/$C$1)/$C4296</f>
        <v>10.389347032580774</v>
      </c>
      <c r="V4296" s="1">
        <f>($O4296+$O4296*($Q4296+V$2-$C$1)/$C$1)/$C4296</f>
        <v>10.718631105274337</v>
      </c>
      <c r="AA4296"/>
      <c r="AB4296"/>
    </row>
    <row r="4297" spans="1:28" hidden="1" x14ac:dyDescent="0.2">
      <c r="A4297" t="s">
        <v>4392</v>
      </c>
      <c r="B4297" s="5">
        <v>0.42</v>
      </c>
      <c r="C4297" s="2">
        <v>53850427</v>
      </c>
      <c r="D4297" s="2">
        <v>-36000000</v>
      </c>
      <c r="E4297" t="s">
        <v>27</v>
      </c>
      <c r="F4297" s="2">
        <v>-7000000</v>
      </c>
      <c r="G4297" s="1">
        <f>D4297/$C$3</f>
        <v>-0.36198654596560464</v>
      </c>
      <c r="H4297" s="1">
        <f>F4297/$C$3</f>
        <v>-7.0386272826645349E-2</v>
      </c>
      <c r="I4297" s="1">
        <f>$B$3/G4297</f>
        <v>-18.315597841666666</v>
      </c>
      <c r="J4297" s="1">
        <f>$B$3/H4297</f>
        <v>-94.194503185714282</v>
      </c>
      <c r="K4297" s="3">
        <v>196000000</v>
      </c>
      <c r="L4297" s="3">
        <v>196000000</v>
      </c>
      <c r="M4297" s="1">
        <f>(K4297-L4297)/C4297</f>
        <v>0</v>
      </c>
      <c r="N4297" s="1" t="e">
        <f>B4297/M4297</f>
        <v>#DIV/0!</v>
      </c>
      <c r="O4297" s="3">
        <v>-0.16</v>
      </c>
      <c r="P4297" s="1">
        <f>F4297/O4297*100</f>
        <v>4375000000</v>
      </c>
      <c r="Q4297" s="1">
        <f>D4297/O4297*100</f>
        <v>22500000000</v>
      </c>
      <c r="R4297" s="1">
        <f>B4297/S4297</f>
        <v>-6.282549816666666E-2</v>
      </c>
      <c r="S4297" s="1">
        <f>($O4297+$O4297*($Q4297-$C$1)/$C$1)/$C4297</f>
        <v>-6.6851837590814283</v>
      </c>
      <c r="T4297" s="1">
        <f>($O4297+$O4297*($Q4297+T$2-$C$1)/$C$1)/$C4297</f>
        <v>-6.6851837596756676</v>
      </c>
      <c r="U4297" s="1">
        <f>($O4297+$O4297*($Q4297+U$2-$C$1)/$C$1)/$C4297</f>
        <v>-6.685183759378547</v>
      </c>
      <c r="V4297" s="1">
        <f>($O4297+$O4297*($Q4297+V$2-$C$1)/$C$1)/$C4297</f>
        <v>-6.6851837590814283</v>
      </c>
      <c r="AA4297"/>
      <c r="AB4297"/>
    </row>
    <row r="4298" spans="1:28" hidden="1" x14ac:dyDescent="0.2">
      <c r="A4298" t="s">
        <v>4393</v>
      </c>
      <c r="B4298" s="5">
        <v>12.82</v>
      </c>
      <c r="C4298" s="2">
        <v>3270550086</v>
      </c>
      <c r="D4298" s="2">
        <v>265000000</v>
      </c>
      <c r="E4298" t="s">
        <v>27</v>
      </c>
      <c r="F4298" s="2">
        <v>265000000</v>
      </c>
      <c r="G4298" s="1">
        <f>D4298/$C$3</f>
        <v>2.6646231855801452</v>
      </c>
      <c r="H4298" s="1">
        <f>F4298/$C$3</f>
        <v>2.6646231855801452</v>
      </c>
      <c r="I4298" s="1">
        <f>$B$3/G4298</f>
        <v>2.4881566879245285</v>
      </c>
      <c r="J4298" s="1">
        <f>$B$3/H4298</f>
        <v>2.4881566879245285</v>
      </c>
      <c r="K4298" s="4">
        <v>44605000000</v>
      </c>
      <c r="L4298" s="4">
        <v>6833000000</v>
      </c>
      <c r="M4298" s="1">
        <f>(K4298-L4298)/C4298</f>
        <v>11.549127518850051</v>
      </c>
      <c r="N4298" s="1">
        <f>B4298/M4298</f>
        <v>1.1100405618585194</v>
      </c>
      <c r="O4298" s="4">
        <v>37721000000</v>
      </c>
      <c r="P4298" s="1">
        <f>F4298/O4298*100</f>
        <v>0.70252644415577525</v>
      </c>
      <c r="Q4298" s="1">
        <f>D4298/O4298*100</f>
        <v>0.70252644415577525</v>
      </c>
      <c r="R4298" s="1">
        <f>B4298/S4298</f>
        <v>15.82205739717736</v>
      </c>
      <c r="S4298" s="1">
        <f>($O4298+$O4298*($Q4298-$C$1)/$C$1)/$C4298</f>
        <v>0.8102612497339996</v>
      </c>
      <c r="T4298" s="1">
        <f>($O4298+$O4298*($Q4298+T$2-$C$1)/$C$1)/$C4298</f>
        <v>3.1169680120899392</v>
      </c>
      <c r="U4298" s="1">
        <f>($O4298+$O4298*($Q4298+U$2-$C$1)/$C$1)/$C4298</f>
        <v>1.9636146309119695</v>
      </c>
      <c r="V4298" s="1">
        <f>($O4298+$O4298*($Q4298+V$2-$C$1)/$C$1)/$C4298</f>
        <v>0.8102612497339996</v>
      </c>
      <c r="AA4298"/>
      <c r="AB4298"/>
    </row>
    <row r="4299" spans="1:28" hidden="1" x14ac:dyDescent="0.2">
      <c r="A4299" t="s">
        <v>4394</v>
      </c>
      <c r="B4299" s="5">
        <v>82.24</v>
      </c>
      <c r="C4299" s="2">
        <v>18487948</v>
      </c>
      <c r="D4299" s="2">
        <v>33000000</v>
      </c>
      <c r="E4299" t="s">
        <v>27</v>
      </c>
      <c r="F4299" s="2">
        <v>15000000</v>
      </c>
      <c r="G4299" s="1">
        <f>D4299/$C$3</f>
        <v>0.33182100046847091</v>
      </c>
      <c r="H4299" s="1">
        <f>F4299/$C$3</f>
        <v>0.15082772748566861</v>
      </c>
      <c r="I4299" s="1">
        <f>$B$3/G4299</f>
        <v>19.98065219090909</v>
      </c>
      <c r="J4299" s="1">
        <f>$B$3/H4299</f>
        <v>43.957434819999996</v>
      </c>
      <c r="K4299" s="4">
        <v>1045000000</v>
      </c>
      <c r="L4299" s="3">
        <v>705000000</v>
      </c>
      <c r="M4299" s="1">
        <f>(K4299-L4299)/C4299</f>
        <v>18.390358951680305</v>
      </c>
      <c r="N4299" s="1">
        <f>B4299/M4299</f>
        <v>4.4719083632941174</v>
      </c>
      <c r="O4299" s="3">
        <v>338000000</v>
      </c>
      <c r="P4299" s="1">
        <f>F4299/O4299*100</f>
        <v>4.4378698224852071</v>
      </c>
      <c r="Q4299" s="1">
        <f>D4299/O4299*100</f>
        <v>9.7633136094674562</v>
      </c>
      <c r="R4299" s="1">
        <f>B4299/S4299</f>
        <v>4.6074207379393934</v>
      </c>
      <c r="S4299" s="1">
        <f>($O4299+$O4299*($Q4299-$C$1)/$C$1)/$C4299</f>
        <v>17.849466041336768</v>
      </c>
      <c r="T4299" s="1">
        <f>($O4299+$O4299*($Q4299+T$2-$C$1)/$C$1)/$C4299</f>
        <v>21.505902115259087</v>
      </c>
      <c r="U4299" s="1">
        <f>($O4299+$O4299*($Q4299+U$2-$C$1)/$C$1)/$C4299</f>
        <v>19.677684078297926</v>
      </c>
      <c r="V4299" s="1">
        <f>($O4299+$O4299*($Q4299+V$2-$C$1)/$C$1)/$C4299</f>
        <v>17.849466041336768</v>
      </c>
      <c r="AA4299"/>
      <c r="AB4299"/>
    </row>
    <row r="4300" spans="1:28" hidden="1" x14ac:dyDescent="0.2">
      <c r="A4300" t="s">
        <v>4395</v>
      </c>
      <c r="B4300" s="5">
        <v>9.8000000000000007</v>
      </c>
      <c r="C4300" s="2">
        <v>80916676</v>
      </c>
      <c r="D4300" s="2">
        <v>55000000</v>
      </c>
      <c r="E4300" t="s">
        <v>27</v>
      </c>
      <c r="F4300" s="2">
        <v>70000000</v>
      </c>
      <c r="G4300" s="1">
        <f>D4300/$C$3</f>
        <v>0.55303500078078482</v>
      </c>
      <c r="H4300" s="1">
        <f>F4300/$C$3</f>
        <v>0.70386272826645346</v>
      </c>
      <c r="I4300" s="1">
        <f>$B$3/G4300</f>
        <v>11.988391314545455</v>
      </c>
      <c r="J4300" s="1">
        <f>$B$3/H4300</f>
        <v>9.4194503185714282</v>
      </c>
      <c r="K4300" s="4">
        <v>13383000000</v>
      </c>
      <c r="L4300" s="4">
        <v>11407000000</v>
      </c>
      <c r="M4300" s="1">
        <f>(K4300-L4300)/C4300</f>
        <v>24.420182559155048</v>
      </c>
      <c r="N4300" s="1">
        <f>B4300/M4300</f>
        <v>0.40130740121457498</v>
      </c>
      <c r="O4300" s="4">
        <v>1642000000</v>
      </c>
      <c r="P4300" s="1">
        <f>F4300/O4300*100</f>
        <v>4.2630937880633368</v>
      </c>
      <c r="Q4300" s="1">
        <f>D4300/O4300*100</f>
        <v>3.3495736906211935</v>
      </c>
      <c r="R4300" s="1">
        <f>B4300/S4300</f>
        <v>1.4417880450909093</v>
      </c>
      <c r="S4300" s="1">
        <f>($O4300+$O4300*($Q4300-$C$1)/$C$1)/$C4300</f>
        <v>6.7971155908579339</v>
      </c>
      <c r="T4300" s="1">
        <f>($O4300+$O4300*($Q4300+T$2-$C$1)/$C$1)/$C4300</f>
        <v>10.855611518199289</v>
      </c>
      <c r="U4300" s="1">
        <f>($O4300+$O4300*($Q4300+U$2-$C$1)/$C$1)/$C4300</f>
        <v>8.8263635545286121</v>
      </c>
      <c r="V4300" s="1">
        <f>($O4300+$O4300*($Q4300+V$2-$C$1)/$C$1)/$C4300</f>
        <v>6.7971155908579339</v>
      </c>
      <c r="AA4300"/>
      <c r="AB4300"/>
    </row>
    <row r="4301" spans="1:28" hidden="1" x14ac:dyDescent="0.2">
      <c r="A4301" t="s">
        <v>4396</v>
      </c>
      <c r="B4301" s="5">
        <v>26.47</v>
      </c>
      <c r="C4301" s="2">
        <v>114200000</v>
      </c>
      <c r="D4301" s="2">
        <v>30000000</v>
      </c>
      <c r="E4301" t="s">
        <v>27</v>
      </c>
      <c r="F4301" s="2">
        <v>10000000</v>
      </c>
      <c r="G4301" s="1">
        <f>D4301/$C$3</f>
        <v>0.30165545497133722</v>
      </c>
      <c r="H4301" s="1">
        <f>F4301/$C$3</f>
        <v>0.10055181832377906</v>
      </c>
      <c r="I4301" s="1">
        <f>$B$3/G4301</f>
        <v>21.978717409999998</v>
      </c>
      <c r="J4301" s="1">
        <f>$B$3/H4301</f>
        <v>65.936152230000005</v>
      </c>
      <c r="K4301" s="4">
        <v>1979000000</v>
      </c>
      <c r="L4301" s="4">
        <v>1651000000</v>
      </c>
      <c r="M4301" s="1">
        <f>(K4301-L4301)/C4301</f>
        <v>2.8721541155866901</v>
      </c>
      <c r="N4301" s="1">
        <f>B4301/M4301</f>
        <v>9.2160792682926829</v>
      </c>
      <c r="O4301" s="3">
        <v>328000000</v>
      </c>
      <c r="P4301" s="1">
        <f>F4301/O4301*100</f>
        <v>3.0487804878048781</v>
      </c>
      <c r="Q4301" s="1">
        <f>D4301/O4301*100</f>
        <v>9.1463414634146343</v>
      </c>
      <c r="R4301" s="1">
        <f>B4301/S4301</f>
        <v>10.076246666666666</v>
      </c>
      <c r="S4301" s="1">
        <f>($O4301+$O4301*($Q4301-$C$1)/$C$1)/$C4301</f>
        <v>2.6269702276707529</v>
      </c>
      <c r="T4301" s="1">
        <f>($O4301+$O4301*($Q4301+T$2-$C$1)/$C$1)/$C4301</f>
        <v>3.2014010507880912</v>
      </c>
      <c r="U4301" s="1">
        <f>($O4301+$O4301*($Q4301+U$2-$C$1)/$C$1)/$C4301</f>
        <v>2.9141856392294221</v>
      </c>
      <c r="V4301" s="1">
        <f>($O4301+$O4301*($Q4301+V$2-$C$1)/$C$1)/$C4301</f>
        <v>2.6269702276707529</v>
      </c>
      <c r="AA4301"/>
      <c r="AB4301"/>
    </row>
    <row r="4302" spans="1:28" hidden="1" x14ac:dyDescent="0.2">
      <c r="A4302" t="s">
        <v>4397</v>
      </c>
      <c r="B4302" s="5">
        <v>72.099999999999994</v>
      </c>
      <c r="C4302" s="2">
        <v>180494000</v>
      </c>
      <c r="D4302" s="2">
        <v>452000000</v>
      </c>
      <c r="E4302" t="s">
        <v>27</v>
      </c>
      <c r="F4302" s="2">
        <v>136000000</v>
      </c>
      <c r="G4302" s="1">
        <f>D4302/$C$3</f>
        <v>4.5449421882348142</v>
      </c>
      <c r="H4302" s="1">
        <f>F4302/$C$3</f>
        <v>1.3675047292033953</v>
      </c>
      <c r="I4302" s="1">
        <f>$B$3/G4302</f>
        <v>1.4587644298672564</v>
      </c>
      <c r="J4302" s="1">
        <f>$B$3/H4302</f>
        <v>4.8482464875</v>
      </c>
      <c r="K4302" s="4">
        <v>2699000000</v>
      </c>
      <c r="L4302" s="4">
        <v>1216000000</v>
      </c>
      <c r="M4302" s="1">
        <f>(K4302-L4302)/C4302</f>
        <v>8.2163396013163865</v>
      </c>
      <c r="N4302" s="1">
        <f>B4302/M4302</f>
        <v>8.7751971679028991</v>
      </c>
      <c r="O4302" s="4">
        <v>1483000000</v>
      </c>
      <c r="P4302" s="1">
        <f>F4302/O4302*100</f>
        <v>9.1706001348617665</v>
      </c>
      <c r="Q4302" s="1">
        <f>D4302/O4302*100</f>
        <v>30.478759271746458</v>
      </c>
      <c r="R4302" s="1">
        <f>B4302/S4302</f>
        <v>2.8791188938053094</v>
      </c>
      <c r="S4302" s="1">
        <f>($O4302+$O4302*($Q4302-$C$1)/$C$1)/$C4302</f>
        <v>25.042383680343946</v>
      </c>
      <c r="T4302" s="1">
        <f>($O4302+$O4302*($Q4302+T$2-$C$1)/$C$1)/$C4302</f>
        <v>26.685651600607216</v>
      </c>
      <c r="U4302" s="1">
        <f>($O4302+$O4302*($Q4302+U$2-$C$1)/$C$1)/$C4302</f>
        <v>25.864017640475584</v>
      </c>
      <c r="V4302" s="1">
        <f>($O4302+$O4302*($Q4302+V$2-$C$1)/$C$1)/$C4302</f>
        <v>25.042383680343946</v>
      </c>
      <c r="AA4302"/>
      <c r="AB4302"/>
    </row>
    <row r="4303" spans="1:28" hidden="1" x14ac:dyDescent="0.2">
      <c r="A4303" t="s">
        <v>4398</v>
      </c>
      <c r="B4303" s="5">
        <v>10.55</v>
      </c>
      <c r="C4303" s="2">
        <v>2610490</v>
      </c>
      <c r="D4303" s="2" t="s">
        <v>41</v>
      </c>
      <c r="E4303" t="s">
        <v>42</v>
      </c>
      <c r="F4303" s="2">
        <v>0.27</v>
      </c>
      <c r="G4303" s="1" t="e">
        <f>D4303/$C$3</f>
        <v>#VALUE!</v>
      </c>
      <c r="H4303" s="1">
        <f>F4303/$C$3</f>
        <v>2.714899094742035E-9</v>
      </c>
      <c r="I4303" s="1" t="e">
        <f>$B$3/G4303</f>
        <v>#VALUE!</v>
      </c>
      <c r="J4303" s="1">
        <f>$B$3/H4303</f>
        <v>2442079712.2222219</v>
      </c>
      <c r="K4303" s="3">
        <v>66000000</v>
      </c>
      <c r="L4303" s="3">
        <v>2000000</v>
      </c>
      <c r="M4303" s="1">
        <f>(K4303-L4303)/C4303</f>
        <v>24.516470087991145</v>
      </c>
      <c r="N4303" s="1">
        <f>B4303/M4303</f>
        <v>0.4303229609375</v>
      </c>
      <c r="O4303" s="3">
        <v>5000000</v>
      </c>
      <c r="P4303" s="1">
        <f>F4303/O4303*100</f>
        <v>5.4E-6</v>
      </c>
      <c r="Q4303" s="1" t="e">
        <f>D4303/O4303*100</f>
        <v>#VALUE!</v>
      </c>
      <c r="R4303" s="1" t="e">
        <f>B4303/S4303</f>
        <v>#VALUE!</v>
      </c>
      <c r="S4303" s="1" t="e">
        <f>($O4303+$O4303*($Q4303-$C$1)/$C$1)/$C4303</f>
        <v>#VALUE!</v>
      </c>
      <c r="T4303" s="1" t="e">
        <f>($O4303+$O4303*($Q4303+T$2-$C$1)/$C$1)/$C4303</f>
        <v>#VALUE!</v>
      </c>
      <c r="U4303" s="1" t="e">
        <f>($O4303+$O4303*($Q4303+U$2-$C$1)/$C$1)/$C4303</f>
        <v>#VALUE!</v>
      </c>
      <c r="V4303" s="1" t="e">
        <f>($O4303+$O4303*($Q4303+V$2-$C$1)/$C$1)/$C4303</f>
        <v>#VALUE!</v>
      </c>
      <c r="AA4303"/>
      <c r="AB4303"/>
    </row>
    <row r="4304" spans="1:28" hidden="1" x14ac:dyDescent="0.2">
      <c r="A4304" t="s">
        <v>4399</v>
      </c>
      <c r="B4304" s="5">
        <v>26.38</v>
      </c>
      <c r="C4304" s="2">
        <v>71800000</v>
      </c>
      <c r="D4304" s="2">
        <v>114000000</v>
      </c>
      <c r="E4304" t="s">
        <v>27</v>
      </c>
      <c r="F4304" s="2">
        <v>21000000</v>
      </c>
      <c r="G4304" s="1">
        <f>D4304/$C$3</f>
        <v>1.1462907288910813</v>
      </c>
      <c r="H4304" s="1">
        <f>F4304/$C$3</f>
        <v>0.21115881847993603</v>
      </c>
      <c r="I4304" s="1">
        <f>$B$3/G4304</f>
        <v>5.7838730026315792</v>
      </c>
      <c r="J4304" s="1">
        <f>$B$3/H4304</f>
        <v>31.39816772857143</v>
      </c>
      <c r="K4304" s="4">
        <v>3161000000</v>
      </c>
      <c r="L4304" s="4">
        <v>2294000000</v>
      </c>
      <c r="M4304" s="1">
        <f>(K4304-L4304)/C4304</f>
        <v>12.075208913649025</v>
      </c>
      <c r="N4304" s="1">
        <f>B4304/M4304</f>
        <v>2.1846412918108418</v>
      </c>
      <c r="O4304" s="3">
        <v>866000000</v>
      </c>
      <c r="P4304" s="1">
        <f>F4304/O4304*100</f>
        <v>2.424942263279446</v>
      </c>
      <c r="Q4304" s="1">
        <f>D4304/O4304*100</f>
        <v>13.163972286374134</v>
      </c>
      <c r="R4304" s="1">
        <f>B4304/S4304</f>
        <v>1.6614771929824561</v>
      </c>
      <c r="S4304" s="1">
        <f>($O4304+$O4304*($Q4304-$C$1)/$C$1)/$C4304</f>
        <v>15.877437325905293</v>
      </c>
      <c r="T4304" s="1">
        <f>($O4304+$O4304*($Q4304+T$2-$C$1)/$C$1)/$C4304</f>
        <v>18.289693593314762</v>
      </c>
      <c r="U4304" s="1">
        <f>($O4304+$O4304*($Q4304+U$2-$C$1)/$C$1)/$C4304</f>
        <v>17.083565459610028</v>
      </c>
      <c r="V4304" s="1">
        <f>($O4304+$O4304*($Q4304+V$2-$C$1)/$C$1)/$C4304</f>
        <v>15.877437325905293</v>
      </c>
      <c r="AA4304"/>
      <c r="AB4304"/>
    </row>
    <row r="4305" spans="1:28" hidden="1" x14ac:dyDescent="0.2">
      <c r="A4305" t="s">
        <v>4400</v>
      </c>
      <c r="B4305" s="5">
        <v>22.74</v>
      </c>
      <c r="C4305" s="2">
        <v>0</v>
      </c>
      <c r="D4305" s="2" t="s">
        <v>41</v>
      </c>
      <c r="E4305" t="s">
        <v>42</v>
      </c>
      <c r="F4305" s="2" t="s">
        <v>41</v>
      </c>
      <c r="G4305" s="1" t="e">
        <f>D4305/$C$3</f>
        <v>#VALUE!</v>
      </c>
      <c r="H4305" s="1" t="e">
        <f>F4305/$C$3</f>
        <v>#VALUE!</v>
      </c>
      <c r="I4305" s="1" t="e">
        <f>$B$3/G4305</f>
        <v>#VALUE!</v>
      </c>
      <c r="J4305" s="1" t="e">
        <f>$B$3/H4305</f>
        <v>#VALUE!</v>
      </c>
      <c r="K4305" s="2" t="s">
        <v>41</v>
      </c>
      <c r="L4305" s="2" t="s">
        <v>41</v>
      </c>
      <c r="M4305" s="1" t="e">
        <f>(K4305-L4305)/C4305</f>
        <v>#VALUE!</v>
      </c>
      <c r="N4305" s="1" t="e">
        <f>B4305/M4305</f>
        <v>#VALUE!</v>
      </c>
      <c r="O4305" s="2" t="s">
        <v>41</v>
      </c>
      <c r="P4305" s="1" t="e">
        <f>F4305/O4305*100</f>
        <v>#VALUE!</v>
      </c>
      <c r="Q4305" s="1" t="e">
        <f>D4305/O4305*100</f>
        <v>#VALUE!</v>
      </c>
      <c r="R4305" s="1" t="e">
        <f>B4305/S4305</f>
        <v>#VALUE!</v>
      </c>
      <c r="S4305" s="1" t="e">
        <f>($O4305+$O4305*($Q4305-$C$1)/$C$1)/$C4305</f>
        <v>#VALUE!</v>
      </c>
      <c r="T4305" s="1" t="e">
        <f>($O4305+$O4305*($Q4305+T$2-$C$1)/$C$1)/$C4305</f>
        <v>#VALUE!</v>
      </c>
      <c r="U4305" s="1" t="e">
        <f>($O4305+$O4305*($Q4305+U$2-$C$1)/$C$1)/$C4305</f>
        <v>#VALUE!</v>
      </c>
      <c r="V4305" s="1" t="e">
        <f>($O4305+$O4305*($Q4305+V$2-$C$1)/$C$1)/$C4305</f>
        <v>#VALUE!</v>
      </c>
      <c r="AA4305"/>
      <c r="AB4305"/>
    </row>
    <row r="4306" spans="1:28" hidden="1" x14ac:dyDescent="0.2">
      <c r="A4306" t="s">
        <v>4401</v>
      </c>
      <c r="B4306" s="5">
        <v>17.309999999999999</v>
      </c>
      <c r="C4306" s="2">
        <v>209155000</v>
      </c>
      <c r="D4306" s="2">
        <v>12000000</v>
      </c>
      <c r="E4306" t="s">
        <v>27</v>
      </c>
      <c r="F4306" s="2">
        <v>-55000000</v>
      </c>
      <c r="G4306" s="1">
        <f>D4306/$C$3</f>
        <v>0.12066218198853489</v>
      </c>
      <c r="H4306" s="1">
        <f>F4306/$C$3</f>
        <v>-0.55303500078078482</v>
      </c>
      <c r="I4306" s="1">
        <f>$B$3/G4306</f>
        <v>54.946793524999997</v>
      </c>
      <c r="J4306" s="1">
        <f>$B$3/H4306</f>
        <v>-11.988391314545455</v>
      </c>
      <c r="K4306" s="4">
        <v>9929000000</v>
      </c>
      <c r="L4306" s="4">
        <v>7441000000</v>
      </c>
      <c r="M4306" s="1">
        <f>(K4306-L4306)/C4306</f>
        <v>11.895484210274677</v>
      </c>
      <c r="N4306" s="1">
        <f>B4306/M4306</f>
        <v>1.4551740554662378</v>
      </c>
      <c r="O4306" s="4">
        <v>1837000000</v>
      </c>
      <c r="P4306" s="1">
        <f>F4306/O4306*100</f>
        <v>-2.9940119760479043</v>
      </c>
      <c r="Q4306" s="1">
        <f>D4306/O4306*100</f>
        <v>0.65323897659226993</v>
      </c>
      <c r="R4306" s="1">
        <f>B4306/S4306</f>
        <v>30.170608749999996</v>
      </c>
      <c r="S4306" s="1">
        <f>($O4306+$O4306*($Q4306-$C$1)/$C$1)/$C4306</f>
        <v>0.57373718055987188</v>
      </c>
      <c r="T4306" s="1">
        <f>($O4306+$O4306*($Q4306+T$2-$C$1)/$C$1)/$C4306</f>
        <v>2.3303291817073464</v>
      </c>
      <c r="U4306" s="1">
        <f>($O4306+$O4306*($Q4306+U$2-$C$1)/$C$1)/$C4306</f>
        <v>1.4520331811336091</v>
      </c>
      <c r="V4306" s="1">
        <f>($O4306+$O4306*($Q4306+V$2-$C$1)/$C$1)/$C4306</f>
        <v>0.57373718055987188</v>
      </c>
      <c r="AA4306"/>
      <c r="AB4306"/>
    </row>
    <row r="4307" spans="1:28" hidden="1" x14ac:dyDescent="0.2">
      <c r="A4307" t="s">
        <v>4402</v>
      </c>
      <c r="B4307" s="5">
        <v>57.19</v>
      </c>
      <c r="C4307" s="2">
        <v>66018996</v>
      </c>
      <c r="D4307" s="2">
        <v>64000000</v>
      </c>
      <c r="E4307" t="s">
        <v>27</v>
      </c>
      <c r="F4307" s="2">
        <v>15000000</v>
      </c>
      <c r="G4307" s="1">
        <f>D4307/$C$3</f>
        <v>0.64353163727218599</v>
      </c>
      <c r="H4307" s="1">
        <f>F4307/$C$3</f>
        <v>0.15082772748566861</v>
      </c>
      <c r="I4307" s="1">
        <f>$B$3/G4307</f>
        <v>10.302523785937501</v>
      </c>
      <c r="J4307" s="1">
        <f>$B$3/H4307</f>
        <v>43.957434819999996</v>
      </c>
      <c r="K4307" s="4">
        <v>2045000000</v>
      </c>
      <c r="L4307" s="3">
        <v>539000000</v>
      </c>
      <c r="M4307" s="1">
        <f>(K4307-L4307)/C4307</f>
        <v>22.811616220276964</v>
      </c>
      <c r="N4307" s="1">
        <f>B4307/M4307</f>
        <v>2.5070560300398403</v>
      </c>
      <c r="O4307" s="4">
        <v>1506000000</v>
      </c>
      <c r="P4307" s="1">
        <f>F4307/O4307*100</f>
        <v>0.99601593625498008</v>
      </c>
      <c r="Q4307" s="1">
        <f>D4307/O4307*100</f>
        <v>4.2496679946879148</v>
      </c>
      <c r="R4307" s="1">
        <f>B4307/S4307</f>
        <v>5.8994162206874998</v>
      </c>
      <c r="S4307" s="1">
        <f>($O4307+$O4307*($Q4307-$C$1)/$C$1)/$C4307</f>
        <v>9.6941795358414726</v>
      </c>
      <c r="T4307" s="1">
        <f>($O4307+$O4307*($Q4307+T$2-$C$1)/$C$1)/$C4307</f>
        <v>14.256502779896865</v>
      </c>
      <c r="U4307" s="1">
        <f>($O4307+$O4307*($Q4307+U$2-$C$1)/$C$1)/$C4307</f>
        <v>11.975341157869169</v>
      </c>
      <c r="V4307" s="1">
        <f>($O4307+$O4307*($Q4307+V$2-$C$1)/$C$1)/$C4307</f>
        <v>9.6941795358414726</v>
      </c>
      <c r="AA4307"/>
      <c r="AB4307"/>
    </row>
    <row r="4308" spans="1:28" hidden="1" x14ac:dyDescent="0.2">
      <c r="A4308" t="s">
        <v>4403</v>
      </c>
      <c r="B4308" s="5">
        <v>29.77</v>
      </c>
      <c r="C4308" s="2">
        <v>9295729</v>
      </c>
      <c r="D4308" s="2">
        <v>19000000</v>
      </c>
      <c r="E4308" t="s">
        <v>27</v>
      </c>
      <c r="F4308" s="2">
        <v>5000000</v>
      </c>
      <c r="G4308" s="1">
        <f>D4308/$C$3</f>
        <v>0.19104845481518024</v>
      </c>
      <c r="H4308" s="1">
        <f>F4308/$C$3</f>
        <v>5.027590916188953E-2</v>
      </c>
      <c r="I4308" s="1">
        <f>$B$3/G4308</f>
        <v>34.703238015789474</v>
      </c>
      <c r="J4308" s="1">
        <f>$B$3/H4308</f>
        <v>131.87230446000001</v>
      </c>
      <c r="K4308" s="4">
        <v>2086000000</v>
      </c>
      <c r="L4308" s="4">
        <v>1840000000</v>
      </c>
      <c r="M4308" s="1">
        <f>(K4308-L4308)/C4308</f>
        <v>26.463766316767625</v>
      </c>
      <c r="N4308" s="1">
        <f>B4308/M4308</f>
        <v>1.1249343590650407</v>
      </c>
      <c r="O4308" s="3">
        <v>246000000</v>
      </c>
      <c r="P4308" s="1">
        <f>F4308/O4308*100</f>
        <v>2.0325203252032518</v>
      </c>
      <c r="Q4308" s="1">
        <f>D4308/O4308*100</f>
        <v>7.7235772357723578</v>
      </c>
      <c r="R4308" s="1">
        <f>B4308/S4308</f>
        <v>1.4564939596315791</v>
      </c>
      <c r="S4308" s="1">
        <f>($O4308+$O4308*($Q4308-$C$1)/$C$1)/$C4308</f>
        <v>20.439494309698571</v>
      </c>
      <c r="T4308" s="1">
        <f>($O4308+$O4308*($Q4308+T$2-$C$1)/$C$1)/$C4308</f>
        <v>25.732247573052096</v>
      </c>
      <c r="U4308" s="1">
        <f>($O4308+$O4308*($Q4308+U$2-$C$1)/$C$1)/$C4308</f>
        <v>23.085870941375333</v>
      </c>
      <c r="V4308" s="1">
        <f>($O4308+$O4308*($Q4308+V$2-$C$1)/$C$1)/$C4308</f>
        <v>20.439494309698571</v>
      </c>
      <c r="AA4308"/>
      <c r="AB4308"/>
    </row>
    <row r="4309" spans="1:28" hidden="1" x14ac:dyDescent="0.2">
      <c r="A4309" t="s">
        <v>4404</v>
      </c>
      <c r="B4309" s="5">
        <v>564.82000000000005</v>
      </c>
      <c r="C4309" s="2">
        <v>179000000</v>
      </c>
      <c r="D4309" s="2">
        <v>-976000000</v>
      </c>
      <c r="E4309" t="s">
        <v>27</v>
      </c>
      <c r="F4309" s="2">
        <v>143000000</v>
      </c>
      <c r="G4309" s="1">
        <f>D4309/$C$3</f>
        <v>-9.8138574684008368</v>
      </c>
      <c r="H4309" s="1">
        <f>F4309/$C$3</f>
        <v>1.4378910020300406</v>
      </c>
      <c r="I4309" s="1">
        <f>$B$3/G4309</f>
        <v>-0.67557533022540983</v>
      </c>
      <c r="J4309" s="1">
        <f>$B$3/H4309</f>
        <v>4.6109197363636367</v>
      </c>
      <c r="K4309" s="4">
        <v>32795000000</v>
      </c>
      <c r="L4309" s="4">
        <v>25313000000</v>
      </c>
      <c r="M4309" s="1">
        <f>(K4309-L4309)/C4309</f>
        <v>41.798882681564244</v>
      </c>
      <c r="N4309" s="1">
        <f>B4309/M4309</f>
        <v>13.512801390002675</v>
      </c>
      <c r="O4309" s="4">
        <v>6040000000</v>
      </c>
      <c r="P4309" s="1">
        <f>F4309/O4309*100</f>
        <v>2.367549668874172</v>
      </c>
      <c r="Q4309" s="1">
        <f>D4309/O4309*100</f>
        <v>-16.158940397350992</v>
      </c>
      <c r="R4309" s="1">
        <f>B4309/S4309</f>
        <v>-10.358891393442624</v>
      </c>
      <c r="S4309" s="1">
        <f>($O4309+$O4309*($Q4309-$C$1)/$C$1)/$C4309</f>
        <v>-54.52513966480447</v>
      </c>
      <c r="T4309" s="1">
        <f>($O4309+$O4309*($Q4309+T$2-$C$1)/$C$1)/$C4309</f>
        <v>-47.77653631284916</v>
      </c>
      <c r="U4309" s="1">
        <f>($O4309+$O4309*($Q4309+U$2-$C$1)/$C$1)/$C4309</f>
        <v>-51.150837988826815</v>
      </c>
      <c r="V4309" s="1">
        <f>($O4309+$O4309*($Q4309+V$2-$C$1)/$C$1)/$C4309</f>
        <v>-54.52513966480447</v>
      </c>
      <c r="AA4309"/>
      <c r="AB4309"/>
    </row>
    <row r="4310" spans="1:28" hidden="1" x14ac:dyDescent="0.2">
      <c r="A4310" t="s">
        <v>4405</v>
      </c>
      <c r="B4310" s="5">
        <v>10.97</v>
      </c>
      <c r="C4310" s="2">
        <v>8650320</v>
      </c>
      <c r="D4310" s="2">
        <v>6000000</v>
      </c>
      <c r="E4310" t="s">
        <v>61</v>
      </c>
      <c r="F4310" s="2">
        <v>0.02</v>
      </c>
      <c r="G4310" s="1">
        <f>D4310/$C$3</f>
        <v>6.0331090994267443E-2</v>
      </c>
      <c r="H4310" s="1">
        <f>F4310/$C$3</f>
        <v>2.0110363664755815E-10</v>
      </c>
      <c r="I4310" s="1">
        <f>$B$3/G4310</f>
        <v>109.89358704999999</v>
      </c>
      <c r="J4310" s="1">
        <f>$B$3/H4310</f>
        <v>32968076114.999996</v>
      </c>
      <c r="K4310" s="3">
        <v>234000000</v>
      </c>
      <c r="L4310" s="3">
        <v>130000000</v>
      </c>
      <c r="M4310" s="1">
        <f>(K4310-L4310)/C4310</f>
        <v>12.02267661774362</v>
      </c>
      <c r="N4310" s="1">
        <f>B4310/M4310</f>
        <v>0.91244240769230778</v>
      </c>
      <c r="O4310" s="3">
        <v>104000000</v>
      </c>
      <c r="P4310" s="1">
        <f>F4310/O4310*100</f>
        <v>1.9230769230769231E-8</v>
      </c>
      <c r="Q4310" s="1">
        <f>D4310/O4310*100</f>
        <v>5.7692307692307692</v>
      </c>
      <c r="R4310" s="1">
        <f>B4310/S4310</f>
        <v>1.58156684</v>
      </c>
      <c r="S4310" s="1">
        <f>($O4310+$O4310*($Q4310-$C$1)/$C$1)/$C4310</f>
        <v>6.9361595871597812</v>
      </c>
      <c r="T4310" s="1">
        <f>($O4310+$O4310*($Q4310+T$2-$C$1)/$C$1)/$C4310</f>
        <v>9.3406949107085051</v>
      </c>
      <c r="U4310" s="1">
        <f>($O4310+$O4310*($Q4310+U$2-$C$1)/$C$1)/$C4310</f>
        <v>8.1384272489341427</v>
      </c>
      <c r="V4310" s="1">
        <f>($O4310+$O4310*($Q4310+V$2-$C$1)/$C$1)/$C4310</f>
        <v>6.9361595871597812</v>
      </c>
      <c r="AA4310"/>
      <c r="AB4310"/>
    </row>
    <row r="4311" spans="1:28" hidden="1" x14ac:dyDescent="0.2">
      <c r="A4311" t="s">
        <v>4658</v>
      </c>
      <c r="B4311" s="5">
        <v>22.75</v>
      </c>
      <c r="C4311" s="2">
        <v>3273189</v>
      </c>
      <c r="D4311" s="2">
        <v>8000000</v>
      </c>
      <c r="E4311" t="s">
        <v>27</v>
      </c>
      <c r="F4311" s="2">
        <v>2000000</v>
      </c>
      <c r="G4311" s="1">
        <f>D4311/$C$3</f>
        <v>8.0441454659023248E-2</v>
      </c>
      <c r="H4311" s="1">
        <f>F4311/$C$3</f>
        <v>2.0110363664755812E-2</v>
      </c>
      <c r="I4311" s="1">
        <f>$B$3/G4311</f>
        <v>82.420190287500006</v>
      </c>
      <c r="J4311" s="1">
        <f>$B$3/H4311</f>
        <v>329.68076115000002</v>
      </c>
      <c r="K4311" s="2">
        <v>876000000</v>
      </c>
      <c r="L4311" s="2">
        <v>785000000</v>
      </c>
      <c r="M4311" s="1">
        <f>(K4311-L4311)/C4311</f>
        <v>27.801633208470395</v>
      </c>
      <c r="N4311" s="1">
        <f>B4311/M4311</f>
        <v>0.81829724999999998</v>
      </c>
      <c r="O4311" s="2">
        <v>91000000</v>
      </c>
      <c r="P4311" s="1">
        <f>F4311/O4311*100</f>
        <v>2.197802197802198</v>
      </c>
      <c r="Q4311" s="1">
        <f>D4311/O4311*100</f>
        <v>8.791208791208792</v>
      </c>
      <c r="R4311" s="1">
        <f>B4311/S4311</f>
        <v>0.93081312187499998</v>
      </c>
      <c r="S4311" s="1">
        <f>($O4311+$O4311*($Q4311-$C$1)/$C$1)/$C4311</f>
        <v>24.440996227226719</v>
      </c>
      <c r="T4311" s="1">
        <f>($O4311+$O4311*($Q4311+T$2-$C$1)/$C$1)/$C4311</f>
        <v>30.001322868920798</v>
      </c>
      <c r="U4311" s="1">
        <f>($O4311+$O4311*($Q4311+U$2-$C$1)/$C$1)/$C4311</f>
        <v>27.221159548073761</v>
      </c>
      <c r="V4311" s="1">
        <f>($O4311+$O4311*($Q4311+V$2-$C$1)/$C$1)/$C4311</f>
        <v>24.440996227226719</v>
      </c>
      <c r="AA4311"/>
      <c r="AB4311"/>
    </row>
    <row r="4312" spans="1:28" hidden="1" x14ac:dyDescent="0.2">
      <c r="A4312" t="s">
        <v>4407</v>
      </c>
      <c r="B4312" s="5">
        <v>10.1</v>
      </c>
      <c r="C4312" s="2">
        <v>1092000000</v>
      </c>
      <c r="D4312" s="2">
        <v>-2150000000</v>
      </c>
      <c r="E4312" t="s">
        <v>27</v>
      </c>
      <c r="F4312" s="2">
        <v>-314000000</v>
      </c>
      <c r="G4312" s="1">
        <f>D4312/$C$3</f>
        <v>-21.618640939612501</v>
      </c>
      <c r="H4312" s="1">
        <f>F4312/$C$3</f>
        <v>-3.1573270953666626</v>
      </c>
      <c r="I4312" s="1">
        <f>$B$3/G4312</f>
        <v>-0.30667977781395345</v>
      </c>
      <c r="J4312" s="1">
        <f>$B$3/H4312</f>
        <v>-2.0998774595541403</v>
      </c>
      <c r="K4312" s="4">
        <v>57246000000</v>
      </c>
      <c r="L4312" s="4">
        <v>42322000000</v>
      </c>
      <c r="M4312" s="1">
        <f>(K4312-L4312)/C4312</f>
        <v>13.666666666666666</v>
      </c>
      <c r="N4312" s="1">
        <f>B4312/M4312</f>
        <v>0.73902439024390243</v>
      </c>
      <c r="O4312" s="4">
        <v>13791000000</v>
      </c>
      <c r="P4312" s="1">
        <f>F4312/O4312*100</f>
        <v>-2.2768472192009281</v>
      </c>
      <c r="Q4312" s="1">
        <f>D4312/O4312*100</f>
        <v>-15.589877456312088</v>
      </c>
      <c r="R4312" s="1">
        <f>B4312/S4312</f>
        <v>-0.51298604651162782</v>
      </c>
      <c r="S4312" s="1">
        <f>($O4312+$O4312*($Q4312-$C$1)/$C$1)/$C4312</f>
        <v>-19.68864468864469</v>
      </c>
      <c r="T4312" s="1">
        <f>($O4312+$O4312*($Q4312+T$2-$C$1)/$C$1)/$C4312</f>
        <v>-17.162820512820513</v>
      </c>
      <c r="U4312" s="1">
        <f>($O4312+$O4312*($Q4312+U$2-$C$1)/$C$1)/$C4312</f>
        <v>-18.425732600732601</v>
      </c>
      <c r="V4312" s="1">
        <f>($O4312+$O4312*($Q4312+V$2-$C$1)/$C$1)/$C4312</f>
        <v>-19.68864468864469</v>
      </c>
      <c r="AA4312"/>
      <c r="AB4312"/>
    </row>
    <row r="4313" spans="1:28" hidden="1" x14ac:dyDescent="0.2">
      <c r="A4313" t="s">
        <v>4408</v>
      </c>
      <c r="B4313" s="5">
        <v>2.57</v>
      </c>
      <c r="C4313" s="2">
        <v>2716000</v>
      </c>
      <c r="D4313" s="2">
        <v>-72000000</v>
      </c>
      <c r="E4313" t="s">
        <v>27</v>
      </c>
      <c r="F4313" s="2">
        <v>-16000000</v>
      </c>
      <c r="G4313" s="1">
        <f>D4313/$C$3</f>
        <v>-0.72397309193120929</v>
      </c>
      <c r="H4313" s="1">
        <f>F4313/$C$3</f>
        <v>-0.1608829093180465</v>
      </c>
      <c r="I4313" s="1">
        <f>$B$3/G4313</f>
        <v>-9.1577989208333328</v>
      </c>
      <c r="J4313" s="1">
        <f>$B$3/H4313</f>
        <v>-41.210095143750003</v>
      </c>
      <c r="K4313" s="3">
        <v>42000000</v>
      </c>
      <c r="L4313" s="3">
        <v>16000000</v>
      </c>
      <c r="M4313" s="1">
        <f>(K4313-L4313)/C4313</f>
        <v>9.5729013254786448</v>
      </c>
      <c r="N4313" s="1">
        <f>B4313/M4313</f>
        <v>0.26846615384615385</v>
      </c>
      <c r="O4313" s="3">
        <v>27000000</v>
      </c>
      <c r="P4313" s="1">
        <f>F4313/O4313*100</f>
        <v>-59.259259259259252</v>
      </c>
      <c r="Q4313" s="1">
        <f>D4313/O4313*100</f>
        <v>-266.66666666666663</v>
      </c>
      <c r="R4313" s="1">
        <f>B4313/S4313</f>
        <v>-9.6946111111111122E-3</v>
      </c>
      <c r="S4313" s="1">
        <f>($O4313+$O4313*($Q4313-$C$1)/$C$1)/$C4313</f>
        <v>-265.09572901325475</v>
      </c>
      <c r="T4313" s="1">
        <f>($O4313+$O4313*($Q4313+T$2-$C$1)/$C$1)/$C4313</f>
        <v>-263.10751104565531</v>
      </c>
      <c r="U4313" s="1">
        <f>($O4313+$O4313*($Q4313+U$2-$C$1)/$C$1)/$C4313</f>
        <v>-264.10162002945503</v>
      </c>
      <c r="V4313" s="1">
        <f>($O4313+$O4313*($Q4313+V$2-$C$1)/$C$1)/$C4313</f>
        <v>-265.09572901325475</v>
      </c>
      <c r="AA4313"/>
      <c r="AB4313"/>
    </row>
    <row r="4314" spans="1:28" hidden="1" x14ac:dyDescent="0.2">
      <c r="A4314" t="s">
        <v>4409</v>
      </c>
      <c r="B4314" s="5">
        <v>88.71</v>
      </c>
      <c r="C4314" s="2">
        <v>55642000</v>
      </c>
      <c r="D4314" s="2">
        <v>159000000</v>
      </c>
      <c r="E4314" t="s">
        <v>2522</v>
      </c>
      <c r="F4314" s="2">
        <v>12000000</v>
      </c>
      <c r="G4314" s="1">
        <f>D4314/$C$3</f>
        <v>1.5987739113480872</v>
      </c>
      <c r="H4314" s="1">
        <f>F4314/$C$3</f>
        <v>0.12066218198853489</v>
      </c>
      <c r="I4314" s="1">
        <f>$B$3/G4314</f>
        <v>4.1469278132075473</v>
      </c>
      <c r="J4314" s="1">
        <f>$B$3/H4314</f>
        <v>54.946793524999997</v>
      </c>
      <c r="K4314" s="4">
        <v>2147000000</v>
      </c>
      <c r="L4314" s="4">
        <v>1158000000</v>
      </c>
      <c r="M4314" s="1">
        <f>(K4314-L4314)/C4314</f>
        <v>17.77434312210201</v>
      </c>
      <c r="N4314" s="1">
        <f>B4314/M4314</f>
        <v>4.9909017391304342</v>
      </c>
      <c r="O4314" s="3">
        <v>989000000</v>
      </c>
      <c r="P4314" s="1">
        <f>F4314/O4314*100</f>
        <v>1.2133468149646107</v>
      </c>
      <c r="Q4314" s="1">
        <f>D4314/O4314*100</f>
        <v>16.076845298281093</v>
      </c>
      <c r="R4314" s="1">
        <f>B4314/S4314</f>
        <v>3.1044036603773586</v>
      </c>
      <c r="S4314" s="1">
        <f>($O4314+$O4314*($Q4314-$C$1)/$C$1)/$C4314</f>
        <v>28.575536465260054</v>
      </c>
      <c r="T4314" s="1">
        <f>($O4314+$O4314*($Q4314+T$2-$C$1)/$C$1)/$C4314</f>
        <v>32.130405089680458</v>
      </c>
      <c r="U4314" s="1">
        <f>($O4314+$O4314*($Q4314+U$2-$C$1)/$C$1)/$C4314</f>
        <v>30.352970777470258</v>
      </c>
      <c r="V4314" s="1">
        <f>($O4314+$O4314*($Q4314+V$2-$C$1)/$C$1)/$C4314</f>
        <v>28.575536465260054</v>
      </c>
      <c r="AA4314"/>
      <c r="AB4314"/>
    </row>
    <row r="4315" spans="1:28" hidden="1" x14ac:dyDescent="0.2">
      <c r="A4315" t="s">
        <v>4410</v>
      </c>
      <c r="B4315" s="5">
        <v>1.53</v>
      </c>
      <c r="C4315" s="2">
        <v>125568000</v>
      </c>
      <c r="D4315" s="2">
        <v>-62000000</v>
      </c>
      <c r="E4315" t="s">
        <v>27</v>
      </c>
      <c r="F4315" s="2">
        <v>-16000000</v>
      </c>
      <c r="G4315" s="1">
        <f>D4315/$C$3</f>
        <v>-0.62342127360743027</v>
      </c>
      <c r="H4315" s="1">
        <f>F4315/$C$3</f>
        <v>-0.1608829093180465</v>
      </c>
      <c r="I4315" s="1">
        <f>$B$3/G4315</f>
        <v>-10.634863262903226</v>
      </c>
      <c r="J4315" s="1">
        <f>$B$3/H4315</f>
        <v>-41.210095143750003</v>
      </c>
      <c r="K4315" s="4">
        <v>1416000000</v>
      </c>
      <c r="L4315" s="4">
        <v>1142000000</v>
      </c>
      <c r="M4315" s="1">
        <f>(K4315-L4315)/C4315</f>
        <v>2.1820846075433233</v>
      </c>
      <c r="N4315" s="1">
        <f>B4315/M4315</f>
        <v>0.70116437956204369</v>
      </c>
      <c r="O4315" s="3">
        <v>144000000</v>
      </c>
      <c r="P4315" s="1">
        <f>F4315/O4315*100</f>
        <v>-11.111111111111111</v>
      </c>
      <c r="Q4315" s="1">
        <f>D4315/O4315*100</f>
        <v>-43.055555555555557</v>
      </c>
      <c r="R4315" s="1">
        <f>B4315/S4315</f>
        <v>-0.30986941935483869</v>
      </c>
      <c r="S4315" s="1">
        <f>($O4315+$O4315*($Q4315-$C$1)/$C$1)/$C4315</f>
        <v>-4.9375637104994903</v>
      </c>
      <c r="T4315" s="1">
        <f>($O4315+$O4315*($Q4315+T$2-$C$1)/$C$1)/$C4315</f>
        <v>-4.7082059123343525</v>
      </c>
      <c r="U4315" s="1">
        <f>($O4315+$O4315*($Q4315+U$2-$C$1)/$C$1)/$C4315</f>
        <v>-4.8228848114169214</v>
      </c>
      <c r="V4315" s="1">
        <f>($O4315+$O4315*($Q4315+V$2-$C$1)/$C$1)/$C4315</f>
        <v>-4.9375637104994903</v>
      </c>
      <c r="AA4315"/>
      <c r="AB4315"/>
    </row>
    <row r="4316" spans="1:28" hidden="1" x14ac:dyDescent="0.2">
      <c r="A4316" t="s">
        <v>4411</v>
      </c>
      <c r="B4316" s="5">
        <v>10.02</v>
      </c>
      <c r="C4316" s="2">
        <v>57487000</v>
      </c>
      <c r="D4316" s="2">
        <v>50000000</v>
      </c>
      <c r="E4316" t="s">
        <v>27</v>
      </c>
      <c r="F4316" s="2">
        <v>50000000</v>
      </c>
      <c r="G4316" s="1">
        <f>D4316/$C$3</f>
        <v>0.50275909161889532</v>
      </c>
      <c r="H4316" s="1">
        <f>F4316/$C$3</f>
        <v>0.50275909161889532</v>
      </c>
      <c r="I4316" s="1">
        <f>$B$3/G4316</f>
        <v>13.187230446000001</v>
      </c>
      <c r="J4316" s="1">
        <f>$B$3/H4316</f>
        <v>13.187230446000001</v>
      </c>
      <c r="K4316" s="4">
        <v>4744000000</v>
      </c>
      <c r="L4316" s="4">
        <v>3508000000</v>
      </c>
      <c r="M4316" s="1">
        <f>(K4316-L4316)/C4316</f>
        <v>21.500513159496929</v>
      </c>
      <c r="N4316" s="1">
        <f>B4316/M4316</f>
        <v>0.46603538834951458</v>
      </c>
      <c r="O4316" s="4">
        <v>1207000000</v>
      </c>
      <c r="P4316" s="1">
        <f>F4316/O4316*100</f>
        <v>4.1425020712510356</v>
      </c>
      <c r="Q4316" s="1">
        <f>D4316/O4316*100</f>
        <v>4.1425020712510356</v>
      </c>
      <c r="R4316" s="1">
        <f>B4316/S4316</f>
        <v>1.1520394799999998</v>
      </c>
      <c r="S4316" s="1">
        <f>($O4316+$O4316*($Q4316-$C$1)/$C$1)/$C4316</f>
        <v>8.697618592029503</v>
      </c>
      <c r="T4316" s="1">
        <f>($O4316+$O4316*($Q4316+T$2-$C$1)/$C$1)/$C4316</f>
        <v>12.896828848261347</v>
      </c>
      <c r="U4316" s="1">
        <f>($O4316+$O4316*($Q4316+U$2-$C$1)/$C$1)/$C4316</f>
        <v>10.797223720145425</v>
      </c>
      <c r="V4316" s="1">
        <f>($O4316+$O4316*($Q4316+V$2-$C$1)/$C$1)/$C4316</f>
        <v>8.697618592029503</v>
      </c>
      <c r="AA4316"/>
      <c r="AB4316"/>
    </row>
    <row r="4317" spans="1:28" hidden="1" x14ac:dyDescent="0.2">
      <c r="A4317" t="s">
        <v>4412</v>
      </c>
      <c r="B4317" s="5">
        <v>751.23</v>
      </c>
      <c r="C4317" s="2">
        <v>7756156</v>
      </c>
      <c r="D4317" s="2">
        <v>210000000</v>
      </c>
      <c r="E4317" t="s">
        <v>27</v>
      </c>
      <c r="F4317" s="2">
        <v>60000000</v>
      </c>
      <c r="G4317" s="1">
        <f>D4317/$C$3</f>
        <v>2.1115881847993605</v>
      </c>
      <c r="H4317" s="1">
        <f>F4317/$C$3</f>
        <v>0.60331090994267444</v>
      </c>
      <c r="I4317" s="1">
        <f>$B$3/G4317</f>
        <v>3.1398167728571429</v>
      </c>
      <c r="J4317" s="1">
        <f>$B$3/H4317</f>
        <v>10.989358704999999</v>
      </c>
      <c r="K4317" s="3">
        <v>522000000</v>
      </c>
      <c r="L4317" s="3">
        <v>79000000</v>
      </c>
      <c r="M4317" s="1">
        <f>(K4317-L4317)/C4317</f>
        <v>57.115921856135955</v>
      </c>
      <c r="N4317" s="1">
        <f>B4317/M4317</f>
        <v>13.152724767223475</v>
      </c>
      <c r="O4317" s="3">
        <v>443000000</v>
      </c>
      <c r="P4317" s="1">
        <f>F4317/O4317*100</f>
        <v>13.544018058690746</v>
      </c>
      <c r="Q4317" s="1">
        <f>D4317/O4317*100</f>
        <v>47.404063205417607</v>
      </c>
      <c r="R4317" s="1">
        <f>B4317/S4317</f>
        <v>2.7745986056571428</v>
      </c>
      <c r="S4317" s="1">
        <f>($O4317+$O4317*($Q4317-$C$1)/$C$1)/$C4317</f>
        <v>270.75267697039618</v>
      </c>
      <c r="T4317" s="1">
        <f>($O4317+$O4317*($Q4317+T$2-$C$1)/$C$1)/$C4317</f>
        <v>282.17586134162337</v>
      </c>
      <c r="U4317" s="1">
        <f>($O4317+$O4317*($Q4317+U$2-$C$1)/$C$1)/$C4317</f>
        <v>276.46426915600978</v>
      </c>
      <c r="V4317" s="1">
        <f>($O4317+$O4317*($Q4317+V$2-$C$1)/$C$1)/$C4317</f>
        <v>270.75267697039618</v>
      </c>
      <c r="AA4317"/>
      <c r="AB4317"/>
    </row>
    <row r="4318" spans="1:28" hidden="1" x14ac:dyDescent="0.2">
      <c r="A4318" t="s">
        <v>4413</v>
      </c>
      <c r="B4318" s="5">
        <v>130.52000000000001</v>
      </c>
      <c r="C4318" s="2">
        <v>950000000</v>
      </c>
      <c r="D4318" s="2">
        <v>5580000000</v>
      </c>
      <c r="E4318" t="s">
        <v>27</v>
      </c>
      <c r="F4318" s="2">
        <v>1425000000</v>
      </c>
      <c r="G4318" s="1">
        <f>D4318/$C$3</f>
        <v>56.107914624668716</v>
      </c>
      <c r="H4318" s="1">
        <f>F4318/$C$3</f>
        <v>14.328634111138516</v>
      </c>
      <c r="I4318" s="1">
        <f>$B$3/G4318</f>
        <v>0.1181651473655914</v>
      </c>
      <c r="J4318" s="1">
        <f>$B$3/H4318</f>
        <v>0.46270984021052636</v>
      </c>
      <c r="K4318" s="4">
        <v>17992000000</v>
      </c>
      <c r="L4318" s="4">
        <v>9007000000</v>
      </c>
      <c r="M4318" s="1">
        <f>(K4318-L4318)/C4318</f>
        <v>9.4578947368421051</v>
      </c>
      <c r="N4318" s="1">
        <f>B4318/M4318</f>
        <v>13.800111296605454</v>
      </c>
      <c r="O4318" s="4">
        <v>8985000000</v>
      </c>
      <c r="P4318" s="1">
        <f>F4318/O4318*100</f>
        <v>15.859766277128548</v>
      </c>
      <c r="Q4318" s="1">
        <f>D4318/O4318*100</f>
        <v>62.10350584307178</v>
      </c>
      <c r="R4318" s="1">
        <f>B4318/S4318</f>
        <v>2.2221146953405024</v>
      </c>
      <c r="S4318" s="1">
        <f>($O4318+$O4318*($Q4318-$C$1)/$C$1)/$C4318</f>
        <v>58.73684210526315</v>
      </c>
      <c r="T4318" s="1">
        <f>($O4318+$O4318*($Q4318+T$2-$C$1)/$C$1)/$C4318</f>
        <v>60.62842105263158</v>
      </c>
      <c r="U4318" s="1">
        <f>($O4318+$O4318*($Q4318+U$2-$C$1)/$C$1)/$C4318</f>
        <v>59.682631578947358</v>
      </c>
      <c r="V4318" s="1">
        <f>($O4318+$O4318*($Q4318+V$2-$C$1)/$C$1)/$C4318</f>
        <v>58.73684210526315</v>
      </c>
      <c r="AA4318"/>
      <c r="AB4318"/>
    </row>
    <row r="4319" spans="1:28" hidden="1" x14ac:dyDescent="0.2">
      <c r="A4319" t="s">
        <v>4414</v>
      </c>
      <c r="B4319" s="5">
        <v>62.13</v>
      </c>
      <c r="C4319" s="2">
        <v>69939000</v>
      </c>
      <c r="D4319" s="2">
        <v>158000000</v>
      </c>
      <c r="E4319" t="s">
        <v>4415</v>
      </c>
      <c r="F4319" s="2">
        <v>37000000</v>
      </c>
      <c r="G4319" s="1">
        <f>D4319/$C$3</f>
        <v>1.5887187295157092</v>
      </c>
      <c r="H4319" s="1">
        <f>F4319/$C$3</f>
        <v>0.37204172779798256</v>
      </c>
      <c r="I4319" s="1">
        <f>$B$3/G4319</f>
        <v>4.1731741917721514</v>
      </c>
      <c r="J4319" s="1">
        <f>$B$3/H4319</f>
        <v>17.820581683783782</v>
      </c>
      <c r="K4319" s="4">
        <v>1856000000</v>
      </c>
      <c r="L4319" s="3">
        <v>947000000</v>
      </c>
      <c r="M4319" s="1">
        <f>(K4319-L4319)/C4319</f>
        <v>12.997040277956504</v>
      </c>
      <c r="N4319" s="1">
        <f>B4319/M4319</f>
        <v>4.7803191089108914</v>
      </c>
      <c r="O4319" s="3">
        <v>894000000</v>
      </c>
      <c r="P4319" s="1">
        <f>F4319/O4319*100</f>
        <v>4.1387024608501122</v>
      </c>
      <c r="Q4319" s="1">
        <f>D4319/O4319*100</f>
        <v>17.67337807606264</v>
      </c>
      <c r="R4319" s="1">
        <f>B4319/S4319</f>
        <v>2.7501962468354431</v>
      </c>
      <c r="S4319" s="1">
        <f>($O4319+$O4319*($Q4319-$C$1)/$C$1)/$C4319</f>
        <v>22.591115114599866</v>
      </c>
      <c r="T4319" s="1">
        <f>($O4319+$O4319*($Q4319+T$2-$C$1)/$C$1)/$C4319</f>
        <v>25.147628647821673</v>
      </c>
      <c r="U4319" s="1">
        <f>($O4319+$O4319*($Q4319+U$2-$C$1)/$C$1)/$C4319</f>
        <v>23.869371881210771</v>
      </c>
      <c r="V4319" s="1">
        <f>($O4319+$O4319*($Q4319+V$2-$C$1)/$C$1)/$C4319</f>
        <v>22.591115114599866</v>
      </c>
      <c r="AA4319"/>
      <c r="AB4319"/>
    </row>
    <row r="4320" spans="1:28" hidden="1" x14ac:dyDescent="0.2">
      <c r="A4320" t="s">
        <v>3613</v>
      </c>
      <c r="B4320" s="5">
        <v>59.14</v>
      </c>
      <c r="C4320" s="2">
        <v>96647087</v>
      </c>
      <c r="D4320" s="2">
        <v>614000000</v>
      </c>
      <c r="E4320" t="s">
        <v>27</v>
      </c>
      <c r="F4320" s="2">
        <v>164000000</v>
      </c>
      <c r="G4320" s="1">
        <f>D4320/$C$3</f>
        <v>6.1738816450800345</v>
      </c>
      <c r="H4320" s="1">
        <f>F4320/$C$3</f>
        <v>1.6490498205099766</v>
      </c>
      <c r="I4320" s="1">
        <f>$B$3/G4320</f>
        <v>1.0738787008143322</v>
      </c>
      <c r="J4320" s="1">
        <f>$B$3/H4320</f>
        <v>4.020497087195122</v>
      </c>
      <c r="K4320" s="2">
        <v>52480000000</v>
      </c>
      <c r="L4320" s="2">
        <v>46572000000</v>
      </c>
      <c r="M4320" s="1">
        <f>(K4320-L4320)/C4320</f>
        <v>61.129623079069106</v>
      </c>
      <c r="N4320" s="1">
        <f>B4320/M4320</f>
        <v>0.96745239085646584</v>
      </c>
      <c r="O4320" s="2">
        <v>5908000000</v>
      </c>
      <c r="P4320" s="1">
        <f>F4320/O4320*100</f>
        <v>2.7758970886932972</v>
      </c>
      <c r="Q4320" s="1">
        <f>D4320/O4320*100</f>
        <v>10.392687880839539</v>
      </c>
      <c r="R4320" s="1">
        <f>B4320/S4320</f>
        <v>0.93089718651140074</v>
      </c>
      <c r="S4320" s="1">
        <f>($O4320+$O4320*($Q4320-$C$1)/$C$1)/$C4320</f>
        <v>63.530109293413048</v>
      </c>
      <c r="T4320" s="1">
        <f>($O4320+$O4320*($Q4320+T$2-$C$1)/$C$1)/$C4320</f>
        <v>75.756033909226872</v>
      </c>
      <c r="U4320" s="1">
        <f>($O4320+$O4320*($Q4320+U$2-$C$1)/$C$1)/$C4320</f>
        <v>69.64307160131996</v>
      </c>
      <c r="V4320" s="1">
        <f>($O4320+$O4320*($Q4320+V$2-$C$1)/$C$1)/$C4320</f>
        <v>63.530109293413048</v>
      </c>
      <c r="AA4320"/>
      <c r="AB4320"/>
    </row>
    <row r="4321" spans="1:28" hidden="1" x14ac:dyDescent="0.2">
      <c r="A4321" t="s">
        <v>4417</v>
      </c>
      <c r="B4321" s="5">
        <v>5.07</v>
      </c>
      <c r="C4321" s="2">
        <v>4400000</v>
      </c>
      <c r="D4321" s="2">
        <v>-4000000</v>
      </c>
      <c r="E4321" t="s">
        <v>27</v>
      </c>
      <c r="F4321" s="2">
        <v>-3000000</v>
      </c>
      <c r="G4321" s="1">
        <f>D4321/$C$3</f>
        <v>-4.0220727329511624E-2</v>
      </c>
      <c r="H4321" s="1">
        <f>F4321/$C$3</f>
        <v>-3.0165545497133722E-2</v>
      </c>
      <c r="I4321" s="1">
        <f>$B$3/G4321</f>
        <v>-164.84038057500001</v>
      </c>
      <c r="J4321" s="1">
        <f>$B$3/H4321</f>
        <v>-219.78717409999999</v>
      </c>
      <c r="K4321" s="3">
        <v>11000000</v>
      </c>
      <c r="L4321" s="3">
        <v>2000000</v>
      </c>
      <c r="M4321" s="1">
        <f>(K4321-L4321)/C4321</f>
        <v>2.0454545454545454</v>
      </c>
      <c r="N4321" s="1">
        <f>B4321/M4321</f>
        <v>2.4786666666666668</v>
      </c>
      <c r="O4321" s="3">
        <v>-11000000</v>
      </c>
      <c r="P4321" s="1">
        <f>F4321/O4321*100</f>
        <v>27.27272727272727</v>
      </c>
      <c r="Q4321" s="1">
        <f>D4321/O4321*100</f>
        <v>36.363636363636367</v>
      </c>
      <c r="R4321" s="1">
        <f>B4321/S4321</f>
        <v>-0.55769999999999997</v>
      </c>
      <c r="S4321" s="1">
        <f>($O4321+$O4321*($Q4321-$C$1)/$C$1)/$C4321</f>
        <v>-9.0909090909090917</v>
      </c>
      <c r="T4321" s="1">
        <f>($O4321+$O4321*($Q4321+T$2-$C$1)/$C$1)/$C4321</f>
        <v>-9.5909090909090917</v>
      </c>
      <c r="U4321" s="1">
        <f>($O4321+$O4321*($Q4321+U$2-$C$1)/$C$1)/$C4321</f>
        <v>-9.3409090909090917</v>
      </c>
      <c r="V4321" s="1">
        <f>($O4321+$O4321*($Q4321+V$2-$C$1)/$C$1)/$C4321</f>
        <v>-9.0909090909090917</v>
      </c>
      <c r="AA4321"/>
      <c r="AB4321"/>
    </row>
    <row r="4322" spans="1:28" hidden="1" x14ac:dyDescent="0.2">
      <c r="A4322" t="s">
        <v>4418</v>
      </c>
      <c r="B4322" s="5">
        <v>19.82</v>
      </c>
      <c r="C4322" s="2">
        <v>277689039</v>
      </c>
      <c r="D4322" s="2">
        <v>80000000</v>
      </c>
      <c r="E4322" t="s">
        <v>114</v>
      </c>
      <c r="F4322" s="2">
        <v>22000000</v>
      </c>
      <c r="G4322" s="1">
        <f>D4322/$C$3</f>
        <v>0.80441454659023248</v>
      </c>
      <c r="H4322" s="1">
        <f>F4322/$C$3</f>
        <v>0.22121400031231395</v>
      </c>
      <c r="I4322" s="1">
        <f>$B$3/G4322</f>
        <v>8.2420190287500006</v>
      </c>
      <c r="J4322" s="1">
        <f>$B$3/H4322</f>
        <v>29.970978286363636</v>
      </c>
      <c r="K4322" s="4">
        <v>14542000000</v>
      </c>
      <c r="L4322" s="4">
        <v>12846000000</v>
      </c>
      <c r="M4322" s="1">
        <f>(K4322-L4322)/C4322</f>
        <v>6.1075511158364444</v>
      </c>
      <c r="N4322" s="1">
        <f>B4322/M4322</f>
        <v>3.2451631798231135</v>
      </c>
      <c r="O4322" s="4">
        <v>1697000000</v>
      </c>
      <c r="P4322" s="1">
        <f>F4322/O4322*100</f>
        <v>1.296405421331762</v>
      </c>
      <c r="Q4322" s="1">
        <f>D4322/O4322*100</f>
        <v>4.7142015321154984</v>
      </c>
      <c r="R4322" s="1">
        <f>B4322/S4322</f>
        <v>6.8797459412249999</v>
      </c>
      <c r="S4322" s="1">
        <f>($O4322+$O4322*($Q4322-$C$1)/$C$1)/$C4322</f>
        <v>2.8809203376587003</v>
      </c>
      <c r="T4322" s="1">
        <f>($O4322+$O4322*($Q4322+T$2-$C$1)/$C$1)/$C4322</f>
        <v>4.1031507909104041</v>
      </c>
      <c r="U4322" s="1">
        <f>($O4322+$O4322*($Q4322+U$2-$C$1)/$C$1)/$C4322</f>
        <v>3.4920355642845524</v>
      </c>
      <c r="V4322" s="1">
        <f>($O4322+$O4322*($Q4322+V$2-$C$1)/$C$1)/$C4322</f>
        <v>2.8809203376587003</v>
      </c>
      <c r="AA4322"/>
      <c r="AB4322"/>
    </row>
    <row r="4323" spans="1:28" hidden="1" x14ac:dyDescent="0.2">
      <c r="A4323" t="s">
        <v>4419</v>
      </c>
      <c r="B4323" s="5">
        <v>13.5</v>
      </c>
      <c r="C4323" s="2">
        <v>89667979</v>
      </c>
      <c r="D4323" s="2">
        <v>-173000000</v>
      </c>
      <c r="E4323" t="s">
        <v>27</v>
      </c>
      <c r="F4323" s="2">
        <v>-62000000</v>
      </c>
      <c r="G4323" s="1">
        <f>D4323/$C$3</f>
        <v>-1.7395464570013779</v>
      </c>
      <c r="H4323" s="1">
        <f>F4323/$C$3</f>
        <v>-0.62342127360743027</v>
      </c>
      <c r="I4323" s="1">
        <f>$B$3/G4323</f>
        <v>-3.8113382791907515</v>
      </c>
      <c r="J4323" s="1">
        <f>$B$3/H4323</f>
        <v>-10.634863262903226</v>
      </c>
      <c r="K4323" s="3">
        <v>93000000</v>
      </c>
      <c r="L4323" s="3">
        <v>119000000</v>
      </c>
      <c r="M4323" s="1">
        <f>(K4323-L4323)/C4323</f>
        <v>-0.28995858153555576</v>
      </c>
      <c r="N4323" s="1">
        <f>B4323/M4323</f>
        <v>-46.558373711538458</v>
      </c>
      <c r="O4323" s="3">
        <v>-26000000</v>
      </c>
      <c r="P4323" s="1">
        <f>F4323/O4323*100</f>
        <v>238.46153846153845</v>
      </c>
      <c r="Q4323" s="1">
        <f>D4323/O4323*100</f>
        <v>665.38461538461547</v>
      </c>
      <c r="R4323" s="1">
        <f>B4323/S4323</f>
        <v>-0.69972122341040455</v>
      </c>
      <c r="S4323" s="1">
        <f>($O4323+$O4323*($Q4323-$C$1)/$C$1)/$C4323</f>
        <v>-19.293397925250442</v>
      </c>
      <c r="T4323" s="1">
        <f>($O4323+$O4323*($Q4323+T$2-$C$1)/$C$1)/$C4323</f>
        <v>-19.351389641557553</v>
      </c>
      <c r="U4323" s="1">
        <f>($O4323+$O4323*($Q4323+U$2-$C$1)/$C$1)/$C4323</f>
        <v>-19.322393783403999</v>
      </c>
      <c r="V4323" s="1">
        <f>($O4323+$O4323*($Q4323+V$2-$C$1)/$C$1)/$C4323</f>
        <v>-19.293397925250442</v>
      </c>
      <c r="AA4323"/>
      <c r="AB4323"/>
    </row>
    <row r="4324" spans="1:28" hidden="1" x14ac:dyDescent="0.2">
      <c r="A4324" t="s">
        <v>4420</v>
      </c>
      <c r="B4324" s="5">
        <v>20.38</v>
      </c>
      <c r="C4324" s="2">
        <v>667000000</v>
      </c>
      <c r="D4324" s="2">
        <v>1203000000</v>
      </c>
      <c r="E4324" t="s">
        <v>27</v>
      </c>
      <c r="F4324" s="2">
        <v>210000000</v>
      </c>
      <c r="G4324" s="1">
        <f>D4324/$C$3</f>
        <v>12.096383744350621</v>
      </c>
      <c r="H4324" s="1">
        <f>F4324/$C$3</f>
        <v>2.1115881847993605</v>
      </c>
      <c r="I4324" s="1">
        <f>$B$3/G4324</f>
        <v>0.54809769102244388</v>
      </c>
      <c r="J4324" s="1">
        <f>$B$3/H4324</f>
        <v>3.1398167728571429</v>
      </c>
      <c r="K4324" s="4">
        <v>33423000000</v>
      </c>
      <c r="L4324" s="4">
        <v>28037000000</v>
      </c>
      <c r="M4324" s="1">
        <f>(K4324-L4324)/C4324</f>
        <v>8.0749625187406302</v>
      </c>
      <c r="N4324" s="1">
        <f>B4324/M4324</f>
        <v>2.5238507240995172</v>
      </c>
      <c r="O4324" s="4">
        <v>3140000000</v>
      </c>
      <c r="P4324" s="1">
        <f>F4324/O4324*100</f>
        <v>6.6878980891719744</v>
      </c>
      <c r="Q4324" s="1">
        <f>D4324/O4324*100</f>
        <v>38.312101910828027</v>
      </c>
      <c r="R4324" s="1">
        <f>B4324/S4324</f>
        <v>1.1299634247714048</v>
      </c>
      <c r="S4324" s="1">
        <f>($O4324+$O4324*($Q4324-$C$1)/$C$1)/$C4324</f>
        <v>18.035982008995504</v>
      </c>
      <c r="T4324" s="1">
        <f>($O4324+$O4324*($Q4324+T$2-$C$1)/$C$1)/$C4324</f>
        <v>18.977511244377812</v>
      </c>
      <c r="U4324" s="1">
        <f>($O4324+$O4324*($Q4324+U$2-$C$1)/$C$1)/$C4324</f>
        <v>18.506746626686656</v>
      </c>
      <c r="V4324" s="1">
        <f>($O4324+$O4324*($Q4324+V$2-$C$1)/$C$1)/$C4324</f>
        <v>18.035982008995504</v>
      </c>
      <c r="AA4324"/>
      <c r="AB4324"/>
    </row>
    <row r="4325" spans="1:28" hidden="1" x14ac:dyDescent="0.2">
      <c r="A4325" t="s">
        <v>4421</v>
      </c>
      <c r="B4325" s="5">
        <v>31.4</v>
      </c>
      <c r="C4325" s="2">
        <v>0</v>
      </c>
      <c r="D4325" s="2" t="s">
        <v>41</v>
      </c>
      <c r="E4325" t="s">
        <v>42</v>
      </c>
      <c r="F4325" s="2" t="s">
        <v>41</v>
      </c>
      <c r="G4325" s="1" t="e">
        <f>D4325/$C$3</f>
        <v>#VALUE!</v>
      </c>
      <c r="H4325" s="1" t="e">
        <f>F4325/$C$3</f>
        <v>#VALUE!</v>
      </c>
      <c r="I4325" s="1" t="e">
        <f>$B$3/G4325</f>
        <v>#VALUE!</v>
      </c>
      <c r="J4325" s="1" t="e">
        <f>$B$3/H4325</f>
        <v>#VALUE!</v>
      </c>
      <c r="K4325" s="2" t="s">
        <v>41</v>
      </c>
      <c r="L4325" s="2" t="s">
        <v>41</v>
      </c>
      <c r="M4325" s="1" t="e">
        <f>(K4325-L4325)/C4325</f>
        <v>#VALUE!</v>
      </c>
      <c r="N4325" s="1" t="e">
        <f>B4325/M4325</f>
        <v>#VALUE!</v>
      </c>
      <c r="O4325" s="2" t="s">
        <v>41</v>
      </c>
      <c r="P4325" s="1" t="e">
        <f>F4325/O4325*100</f>
        <v>#VALUE!</v>
      </c>
      <c r="Q4325" s="1" t="e">
        <f>D4325/O4325*100</f>
        <v>#VALUE!</v>
      </c>
      <c r="R4325" s="1" t="e">
        <f>B4325/S4325</f>
        <v>#VALUE!</v>
      </c>
      <c r="S4325" s="1" t="e">
        <f>($O4325+$O4325*($Q4325-$C$1)/$C$1)/$C4325</f>
        <v>#VALUE!</v>
      </c>
      <c r="T4325" s="1" t="e">
        <f>($O4325+$O4325*($Q4325+T$2-$C$1)/$C$1)/$C4325</f>
        <v>#VALUE!</v>
      </c>
      <c r="U4325" s="1" t="e">
        <f>($O4325+$O4325*($Q4325+U$2-$C$1)/$C$1)/$C4325</f>
        <v>#VALUE!</v>
      </c>
      <c r="V4325" s="1" t="e">
        <f>($O4325+$O4325*($Q4325+V$2-$C$1)/$C$1)/$C4325</f>
        <v>#VALUE!</v>
      </c>
      <c r="AA4325"/>
      <c r="AB4325"/>
    </row>
    <row r="4326" spans="1:28" hidden="1" x14ac:dyDescent="0.2">
      <c r="A4326" t="s">
        <v>2187</v>
      </c>
      <c r="B4326" s="5">
        <v>14.25</v>
      </c>
      <c r="C4326" s="2">
        <v>361543268</v>
      </c>
      <c r="D4326" s="2">
        <v>553000000</v>
      </c>
      <c r="E4326" t="s">
        <v>143</v>
      </c>
      <c r="F4326" s="2">
        <v>188000000</v>
      </c>
      <c r="G4326" s="1">
        <f>D4326/$C$3</f>
        <v>5.5605155533049828</v>
      </c>
      <c r="H4326" s="1">
        <f>F4326/$C$3</f>
        <v>1.8903741844870465</v>
      </c>
      <c r="I4326" s="1">
        <f>$B$3/G4326</f>
        <v>1.1923354833634718</v>
      </c>
      <c r="J4326" s="1">
        <f>$B$3/H4326</f>
        <v>3.5072421398936169</v>
      </c>
      <c r="K4326" s="2">
        <v>7773000000</v>
      </c>
      <c r="L4326" s="2">
        <v>6543000000</v>
      </c>
      <c r="M4326" s="1">
        <f>(K4326-L4326)/C4326</f>
        <v>3.4020824306981701</v>
      </c>
      <c r="N4326" s="1">
        <f>B4326/M4326</f>
        <v>4.1886110317073175</v>
      </c>
      <c r="O4326" s="2">
        <v>1230000000</v>
      </c>
      <c r="P4326" s="1">
        <f>F4326/O4326*100</f>
        <v>15.284552845528454</v>
      </c>
      <c r="Q4326" s="1">
        <f>D4326/O4326*100</f>
        <v>44.959349593495936</v>
      </c>
      <c r="R4326" s="1">
        <f>B4326/S4326</f>
        <v>0.93164404502712472</v>
      </c>
      <c r="S4326" s="1">
        <f>($O4326+$O4326*($Q4326-$C$1)/$C$1)/$C4326</f>
        <v>15.295541334764945</v>
      </c>
      <c r="T4326" s="1">
        <f>($O4326+$O4326*($Q4326+T$2-$C$1)/$C$1)/$C4326</f>
        <v>15.975957820904579</v>
      </c>
      <c r="U4326" s="1">
        <f>($O4326+$O4326*($Q4326+U$2-$C$1)/$C$1)/$C4326</f>
        <v>15.635749577834762</v>
      </c>
      <c r="V4326" s="1">
        <f>($O4326+$O4326*($Q4326+V$2-$C$1)/$C$1)/$C4326</f>
        <v>15.295541334764945</v>
      </c>
      <c r="AA4326"/>
      <c r="AB4326"/>
    </row>
    <row r="4327" spans="1:28" hidden="1" x14ac:dyDescent="0.2">
      <c r="A4327" t="s">
        <v>4423</v>
      </c>
      <c r="B4327" s="5">
        <v>90.1</v>
      </c>
      <c r="C4327" s="2">
        <v>51100000</v>
      </c>
      <c r="D4327" s="2">
        <v>-33000000</v>
      </c>
      <c r="E4327" t="s">
        <v>27</v>
      </c>
      <c r="F4327" s="2">
        <v>5000000</v>
      </c>
      <c r="G4327" s="1">
        <f>D4327/$C$3</f>
        <v>-0.33182100046847091</v>
      </c>
      <c r="H4327" s="1">
        <f>F4327/$C$3</f>
        <v>5.027590916188953E-2</v>
      </c>
      <c r="I4327" s="1">
        <f>$B$3/G4327</f>
        <v>-19.98065219090909</v>
      </c>
      <c r="J4327" s="1">
        <f>$B$3/H4327</f>
        <v>131.87230446000001</v>
      </c>
      <c r="K4327" s="4">
        <v>3703000000</v>
      </c>
      <c r="L4327" s="4">
        <v>3517000000</v>
      </c>
      <c r="M4327" s="1">
        <f>(K4327-L4327)/C4327</f>
        <v>3.639921722113503</v>
      </c>
      <c r="N4327" s="1">
        <f>B4327/M4327</f>
        <v>24.75327956989247</v>
      </c>
      <c r="O4327" s="3">
        <v>169000000</v>
      </c>
      <c r="P4327" s="1">
        <f>F4327/O4327*100</f>
        <v>2.9585798816568047</v>
      </c>
      <c r="Q4327" s="1">
        <f>D4327/O4327*100</f>
        <v>-19.526627218934912</v>
      </c>
      <c r="R4327" s="1">
        <f>B4327/S4327</f>
        <v>-13.951848484848483</v>
      </c>
      <c r="S4327" s="1">
        <f>($O4327+$O4327*($Q4327-$C$1)/$C$1)/$C4327</f>
        <v>-6.4579256360078281</v>
      </c>
      <c r="T4327" s="1">
        <f>($O4327+$O4327*($Q4327+T$2-$C$1)/$C$1)/$C4327</f>
        <v>-5.7964774951076317</v>
      </c>
      <c r="U4327" s="1">
        <f>($O4327+$O4327*($Q4327+U$2-$C$1)/$C$1)/$C4327</f>
        <v>-6.1272015655577299</v>
      </c>
      <c r="V4327" s="1">
        <f>($O4327+$O4327*($Q4327+V$2-$C$1)/$C$1)/$C4327</f>
        <v>-6.4579256360078281</v>
      </c>
      <c r="AA4327"/>
      <c r="AB4327"/>
    </row>
    <row r="4328" spans="1:28" hidden="1" x14ac:dyDescent="0.2">
      <c r="A4328" t="s">
        <v>4424</v>
      </c>
      <c r="B4328" s="5">
        <v>36.61</v>
      </c>
      <c r="C4328" s="2">
        <v>29954837</v>
      </c>
      <c r="D4328" s="2">
        <v>20000000</v>
      </c>
      <c r="E4328" t="s">
        <v>364</v>
      </c>
      <c r="F4328" s="2">
        <v>4000000</v>
      </c>
      <c r="G4328" s="1">
        <f>D4328/$C$3</f>
        <v>0.20110363664755812</v>
      </c>
      <c r="H4328" s="1">
        <f>F4328/$C$3</f>
        <v>4.0220727329511624E-2</v>
      </c>
      <c r="I4328" s="1">
        <f>$B$3/G4328</f>
        <v>32.968076115000002</v>
      </c>
      <c r="J4328" s="1">
        <f>$B$3/H4328</f>
        <v>164.84038057500001</v>
      </c>
      <c r="K4328" s="3">
        <v>891000000</v>
      </c>
      <c r="L4328" s="3">
        <v>568000000</v>
      </c>
      <c r="M4328" s="1">
        <f>(K4328-L4328)/C4328</f>
        <v>10.782899603159249</v>
      </c>
      <c r="N4328" s="1">
        <f>B4328/M4328</f>
        <v>3.395190658111455</v>
      </c>
      <c r="O4328" s="3">
        <v>323000000</v>
      </c>
      <c r="P4328" s="1">
        <f>F4328/O4328*100</f>
        <v>1.2383900928792571</v>
      </c>
      <c r="Q4328" s="1">
        <f>D4328/O4328*100</f>
        <v>6.1919504643962853</v>
      </c>
      <c r="R4328" s="1">
        <f>B4328/S4328</f>
        <v>5.4832329128499993</v>
      </c>
      <c r="S4328" s="1">
        <f>($O4328+$O4328*($Q4328-$C$1)/$C$1)/$C4328</f>
        <v>6.6767180205320438</v>
      </c>
      <c r="T4328" s="1">
        <f>($O4328+$O4328*($Q4328+T$2-$C$1)/$C$1)/$C4328</f>
        <v>8.8332979411638934</v>
      </c>
      <c r="U4328" s="1">
        <f>($O4328+$O4328*($Q4328+U$2-$C$1)/$C$1)/$C4328</f>
        <v>7.7550079808479682</v>
      </c>
      <c r="V4328" s="1">
        <f>($O4328+$O4328*($Q4328+V$2-$C$1)/$C$1)/$C4328</f>
        <v>6.6767180205320438</v>
      </c>
      <c r="AA4328"/>
      <c r="AB4328"/>
    </row>
    <row r="4329" spans="1:28" hidden="1" x14ac:dyDescent="0.2">
      <c r="A4329" t="s">
        <v>4425</v>
      </c>
      <c r="B4329" s="5">
        <v>33.72</v>
      </c>
      <c r="C4329" s="2">
        <v>124875070</v>
      </c>
      <c r="D4329" s="2">
        <v>295000000</v>
      </c>
      <c r="E4329" t="s">
        <v>27</v>
      </c>
      <c r="F4329" s="2">
        <v>242000000</v>
      </c>
      <c r="G4329" s="1">
        <f>D4329/$C$3</f>
        <v>2.9662786405514825</v>
      </c>
      <c r="H4329" s="1">
        <f>F4329/$C$3</f>
        <v>2.4333540034354533</v>
      </c>
      <c r="I4329" s="1">
        <f>$B$3/G4329</f>
        <v>2.2351238044067796</v>
      </c>
      <c r="J4329" s="1">
        <f>$B$3/H4329</f>
        <v>2.7246343896694216</v>
      </c>
      <c r="K4329" s="4">
        <v>13928000000</v>
      </c>
      <c r="L4329" s="4">
        <v>10633000000</v>
      </c>
      <c r="M4329" s="1">
        <f>(K4329-L4329)/C4329</f>
        <v>26.386371595227132</v>
      </c>
      <c r="N4329" s="1">
        <f>B4329/M4329</f>
        <v>1.2779324310773901</v>
      </c>
      <c r="O4329" s="3">
        <v>887000000</v>
      </c>
      <c r="P4329" s="1">
        <f>F4329/O4329*100</f>
        <v>27.282976324689969</v>
      </c>
      <c r="Q4329" s="1">
        <f>D4329/O4329*100</f>
        <v>33.258173618940248</v>
      </c>
      <c r="R4329" s="1">
        <f>B4329/S4329</f>
        <v>1.4273855458983051</v>
      </c>
      <c r="S4329" s="1">
        <f>($O4329+$O4329*($Q4329-$C$1)/$C$1)/$C4329</f>
        <v>23.623610381159345</v>
      </c>
      <c r="T4329" s="1">
        <f>($O4329+$O4329*($Q4329+T$2-$C$1)/$C$1)/$C4329</f>
        <v>25.04423020543652</v>
      </c>
      <c r="U4329" s="1">
        <f>($O4329+$O4329*($Q4329+U$2-$C$1)/$C$1)/$C4329</f>
        <v>24.333920293297933</v>
      </c>
      <c r="V4329" s="1">
        <f>($O4329+$O4329*($Q4329+V$2-$C$1)/$C$1)/$C4329</f>
        <v>23.623610381159345</v>
      </c>
      <c r="AA4329"/>
      <c r="AB4329"/>
    </row>
    <row r="4330" spans="1:28" hidden="1" x14ac:dyDescent="0.2">
      <c r="A4330" t="s">
        <v>4426</v>
      </c>
      <c r="B4330" s="5">
        <v>15.81</v>
      </c>
      <c r="C4330" s="2">
        <v>24766281</v>
      </c>
      <c r="D4330" s="2">
        <v>30000000</v>
      </c>
      <c r="E4330" t="s">
        <v>76</v>
      </c>
      <c r="F4330" s="2">
        <v>6000000</v>
      </c>
      <c r="G4330" s="1">
        <f>D4330/$C$3</f>
        <v>0.30165545497133722</v>
      </c>
      <c r="H4330" s="1">
        <f>F4330/$C$3</f>
        <v>6.0331090994267443E-2</v>
      </c>
      <c r="I4330" s="1">
        <f>$B$3/G4330</f>
        <v>21.978717409999998</v>
      </c>
      <c r="J4330" s="1">
        <f>$B$3/H4330</f>
        <v>109.89358704999999</v>
      </c>
      <c r="K4330" s="3">
        <v>651000000</v>
      </c>
      <c r="L4330" s="3">
        <v>319000000</v>
      </c>
      <c r="M4330" s="1">
        <f>(K4330-L4330)/C4330</f>
        <v>13.405323148840958</v>
      </c>
      <c r="N4330" s="1">
        <f>B4330/M4330</f>
        <v>1.1793822367771085</v>
      </c>
      <c r="O4330" s="3">
        <v>332000000</v>
      </c>
      <c r="P4330" s="1">
        <f>F4330/O4330*100</f>
        <v>1.8072289156626504</v>
      </c>
      <c r="Q4330" s="1">
        <f>D4330/O4330*100</f>
        <v>9.0361445783132535</v>
      </c>
      <c r="R4330" s="1">
        <f>B4330/S4330</f>
        <v>1.3051830087</v>
      </c>
      <c r="S4330" s="1">
        <f>($O4330+$O4330*($Q4330-$C$1)/$C$1)/$C4330</f>
        <v>12.113243809193637</v>
      </c>
      <c r="T4330" s="1">
        <f>($O4330+$O4330*($Q4330+T$2-$C$1)/$C$1)/$C4330</f>
        <v>14.79430843896183</v>
      </c>
      <c r="U4330" s="1">
        <f>($O4330+$O4330*($Q4330+U$2-$C$1)/$C$1)/$C4330</f>
        <v>13.453776124077732</v>
      </c>
      <c r="V4330" s="1">
        <f>($O4330+$O4330*($Q4330+V$2-$C$1)/$C$1)/$C4330</f>
        <v>12.113243809193637</v>
      </c>
      <c r="AA4330"/>
      <c r="AB4330"/>
    </row>
    <row r="4331" spans="1:28" hidden="1" x14ac:dyDescent="0.2">
      <c r="A4331" t="s">
        <v>3092</v>
      </c>
      <c r="B4331" s="5">
        <v>23.8</v>
      </c>
      <c r="C4331" s="2">
        <v>160980000</v>
      </c>
      <c r="D4331" s="2">
        <v>411000000</v>
      </c>
      <c r="E4331" t="s">
        <v>27</v>
      </c>
      <c r="F4331" s="2">
        <v>1089000000</v>
      </c>
      <c r="G4331" s="1">
        <f>D4331/$C$3</f>
        <v>4.1326797331073193</v>
      </c>
      <c r="H4331" s="1">
        <f>F4331/$C$3</f>
        <v>10.95009301545954</v>
      </c>
      <c r="I4331" s="1">
        <f>$B$3/G4331</f>
        <v>1.6042859423357665</v>
      </c>
      <c r="J4331" s="1">
        <f>$B$3/H4331</f>
        <v>0.60547430881542696</v>
      </c>
      <c r="K4331" s="2">
        <v>11784000000</v>
      </c>
      <c r="L4331" s="2">
        <v>5758000000</v>
      </c>
      <c r="M4331" s="1">
        <f>(K4331-L4331)/C4331</f>
        <v>37.433221518201016</v>
      </c>
      <c r="N4331" s="1">
        <f>B4331/M4331</f>
        <v>0.63579887155658821</v>
      </c>
      <c r="O4331" s="2">
        <v>5677000000</v>
      </c>
      <c r="P4331" s="1">
        <f>F4331/O4331*100</f>
        <v>19.1826669015325</v>
      </c>
      <c r="Q4331" s="1">
        <f>D4331/O4331*100</f>
        <v>7.239739298925489</v>
      </c>
      <c r="R4331" s="1">
        <f>B4331/S4331</f>
        <v>0.93219562043795623</v>
      </c>
      <c r="S4331" s="1">
        <f>($O4331+$O4331*($Q4331-$C$1)/$C$1)/$C4331</f>
        <v>25.531121878494222</v>
      </c>
      <c r="T4331" s="1">
        <f>($O4331+$O4331*($Q4331+T$2-$C$1)/$C$1)/$C4331</f>
        <v>32.584171946825691</v>
      </c>
      <c r="U4331" s="1">
        <f>($O4331+$O4331*($Q4331+U$2-$C$1)/$C$1)/$C4331</f>
        <v>29.057646912659958</v>
      </c>
      <c r="V4331" s="1">
        <f>($O4331+$O4331*($Q4331+V$2-$C$1)/$C$1)/$C4331</f>
        <v>25.531121878494222</v>
      </c>
      <c r="AA4331"/>
      <c r="AB4331"/>
    </row>
    <row r="4332" spans="1:28" hidden="1" x14ac:dyDescent="0.2">
      <c r="A4332" t="s">
        <v>4881</v>
      </c>
      <c r="B4332" s="5">
        <v>47.57</v>
      </c>
      <c r="C4332" s="2">
        <v>4389600000</v>
      </c>
      <c r="D4332" s="2">
        <v>22393000000</v>
      </c>
      <c r="E4332" t="s">
        <v>27</v>
      </c>
      <c r="F4332" s="2">
        <v>4610000000</v>
      </c>
      <c r="G4332" s="1">
        <f>D4332/$C$3</f>
        <v>225.16568677243848</v>
      </c>
      <c r="H4332" s="1">
        <f>F4332/$C$3</f>
        <v>46.35438824726215</v>
      </c>
      <c r="I4332" s="1">
        <f>$B$3/G4332</f>
        <v>2.9444983802974143E-2</v>
      </c>
      <c r="J4332" s="1">
        <f>$B$3/H4332</f>
        <v>0.14302852978308025</v>
      </c>
      <c r="K4332" s="2">
        <v>1943950000000</v>
      </c>
      <c r="L4332" s="2">
        <v>1749534000000</v>
      </c>
      <c r="M4332" s="1">
        <f>(K4332-L4332)/C4332</f>
        <v>44.290140331693095</v>
      </c>
      <c r="N4332" s="1">
        <f>B4332/M4332</f>
        <v>1.0740539461772693</v>
      </c>
      <c r="O4332" s="2">
        <v>193304000000</v>
      </c>
      <c r="P4332" s="1">
        <f>F4332/O4332*100</f>
        <v>2.3848445971112859</v>
      </c>
      <c r="Q4332" s="1">
        <f>D4332/O4332*100</f>
        <v>11.584343831477879</v>
      </c>
      <c r="R4332" s="1">
        <f>B4332/S4332</f>
        <v>0.93249351136515879</v>
      </c>
      <c r="S4332" s="1">
        <f>($O4332+$O4332*($Q4332-$C$1)/$C$1)/$C4332</f>
        <v>51.013759795881171</v>
      </c>
      <c r="T4332" s="1">
        <f>($O4332+$O4332*($Q4332+T$2-$C$1)/$C$1)/$C4332</f>
        <v>59.821122653544741</v>
      </c>
      <c r="U4332" s="1">
        <f>($O4332+$O4332*($Q4332+U$2-$C$1)/$C$1)/$C4332</f>
        <v>55.41744122471296</v>
      </c>
      <c r="V4332" s="1">
        <f>($O4332+$O4332*($Q4332+V$2-$C$1)/$C$1)/$C4332</f>
        <v>51.013759795881171</v>
      </c>
      <c r="AA4332"/>
      <c r="AB4332"/>
    </row>
    <row r="4333" spans="1:28" hidden="1" x14ac:dyDescent="0.2">
      <c r="A4333" t="s">
        <v>4429</v>
      </c>
      <c r="B4333" s="5">
        <v>33.700000000000003</v>
      </c>
      <c r="C4333" s="2">
        <v>5583492</v>
      </c>
      <c r="D4333" s="2">
        <v>11000000</v>
      </c>
      <c r="E4333" t="s">
        <v>27</v>
      </c>
      <c r="F4333" s="2">
        <v>4000000</v>
      </c>
      <c r="G4333" s="1">
        <f>D4333/$C$3</f>
        <v>0.11060700015615697</v>
      </c>
      <c r="H4333" s="1">
        <f>F4333/$C$3</f>
        <v>4.0220727329511624E-2</v>
      </c>
      <c r="I4333" s="1">
        <f>$B$3/G4333</f>
        <v>59.941956572727271</v>
      </c>
      <c r="J4333" s="1">
        <f>$B$3/H4333</f>
        <v>164.84038057500001</v>
      </c>
      <c r="K4333" s="4">
        <v>1856000000</v>
      </c>
      <c r="L4333" s="4">
        <v>1688000000</v>
      </c>
      <c r="M4333" s="1">
        <f>(K4333-L4333)/C4333</f>
        <v>30.088697180903992</v>
      </c>
      <c r="N4333" s="1">
        <f>B4333/M4333</f>
        <v>1.1200219071428572</v>
      </c>
      <c r="O4333" s="3">
        <v>167000000</v>
      </c>
      <c r="P4333" s="1">
        <f>F4333/O4333*100</f>
        <v>2.3952095808383236</v>
      </c>
      <c r="Q4333" s="1">
        <f>D4333/O4333*100</f>
        <v>6.5868263473053901</v>
      </c>
      <c r="R4333" s="1">
        <f>B4333/S4333</f>
        <v>1.7105789127272728</v>
      </c>
      <c r="S4333" s="1">
        <f>($O4333+$O4333*($Q4333-$C$1)/$C$1)/$C4333</f>
        <v>19.700932677972855</v>
      </c>
      <c r="T4333" s="1">
        <f>($O4333+$O4333*($Q4333+T$2-$C$1)/$C$1)/$C4333</f>
        <v>25.682852236557338</v>
      </c>
      <c r="U4333" s="1">
        <f>($O4333+$O4333*($Q4333+U$2-$C$1)/$C$1)/$C4333</f>
        <v>22.691892457265098</v>
      </c>
      <c r="V4333" s="1">
        <f>($O4333+$O4333*($Q4333+V$2-$C$1)/$C$1)/$C4333</f>
        <v>19.700932677972855</v>
      </c>
      <c r="AA4333"/>
      <c r="AB4333"/>
    </row>
    <row r="4334" spans="1:28" hidden="1" x14ac:dyDescent="0.2">
      <c r="A4334" t="s">
        <v>4430</v>
      </c>
      <c r="B4334" s="5">
        <v>352.36</v>
      </c>
      <c r="C4334" s="2">
        <v>50000000</v>
      </c>
      <c r="D4334" s="2">
        <v>467000000</v>
      </c>
      <c r="E4334" t="s">
        <v>80</v>
      </c>
      <c r="F4334" s="2">
        <v>121000000</v>
      </c>
      <c r="G4334" s="1">
        <f>D4334/$C$3</f>
        <v>4.6957699157204829</v>
      </c>
      <c r="H4334" s="1">
        <f>F4334/$C$3</f>
        <v>1.2166770017177266</v>
      </c>
      <c r="I4334" s="1">
        <f>$B$3/G4334</f>
        <v>1.411909041327623</v>
      </c>
      <c r="J4334" s="1">
        <f>$B$3/H4334</f>
        <v>5.4492687793388432</v>
      </c>
      <c r="K4334" s="4">
        <v>6275000000</v>
      </c>
      <c r="L4334" s="4">
        <v>2646000000</v>
      </c>
      <c r="M4334" s="1">
        <f>(K4334-L4334)/C4334</f>
        <v>72.58</v>
      </c>
      <c r="N4334" s="1">
        <f>B4334/M4334</f>
        <v>4.854780931386057</v>
      </c>
      <c r="O4334" s="4">
        <v>3628000000</v>
      </c>
      <c r="P4334" s="1">
        <f>F4334/O4334*100</f>
        <v>3.3351708930540243</v>
      </c>
      <c r="Q4334" s="1">
        <f>D4334/O4334*100</f>
        <v>12.872105843439913</v>
      </c>
      <c r="R4334" s="1">
        <f>B4334/S4334</f>
        <v>3.7725910064239829</v>
      </c>
      <c r="S4334" s="1">
        <f>($O4334+$O4334*($Q4334-$C$1)/$C$1)/$C4334</f>
        <v>93.4</v>
      </c>
      <c r="T4334" s="1">
        <f>($O4334+$O4334*($Q4334+T$2-$C$1)/$C$1)/$C4334</f>
        <v>107.91200000000001</v>
      </c>
      <c r="U4334" s="1">
        <f>($O4334+$O4334*($Q4334+U$2-$C$1)/$C$1)/$C4334</f>
        <v>100.65600000000001</v>
      </c>
      <c r="V4334" s="1">
        <f>($O4334+$O4334*($Q4334+V$2-$C$1)/$C$1)/$C4334</f>
        <v>93.4</v>
      </c>
      <c r="AA4334"/>
      <c r="AB4334"/>
    </row>
    <row r="4335" spans="1:28" hidden="1" x14ac:dyDescent="0.2">
      <c r="A4335" t="s">
        <v>4431</v>
      </c>
      <c r="B4335" s="5">
        <v>45.82</v>
      </c>
      <c r="C4335" s="2">
        <v>77791000</v>
      </c>
      <c r="D4335" s="2">
        <v>31000000</v>
      </c>
      <c r="E4335" t="s">
        <v>275</v>
      </c>
      <c r="F4335" s="2">
        <v>31000000</v>
      </c>
      <c r="G4335" s="1">
        <f>D4335/$C$3</f>
        <v>0.31171063680371514</v>
      </c>
      <c r="H4335" s="1">
        <f>F4335/$C$3</f>
        <v>0.31171063680371514</v>
      </c>
      <c r="I4335" s="1">
        <f>$B$3/G4335</f>
        <v>21.269726525806451</v>
      </c>
      <c r="J4335" s="1">
        <f>$B$3/H4335</f>
        <v>21.269726525806451</v>
      </c>
      <c r="K4335" s="3">
        <v>653000000</v>
      </c>
      <c r="L4335" s="3">
        <v>120000000</v>
      </c>
      <c r="M4335" s="1">
        <f>(K4335-L4335)/C4335</f>
        <v>6.8516923551567661</v>
      </c>
      <c r="N4335" s="1">
        <f>B4335/M4335</f>
        <v>6.687398911819888</v>
      </c>
      <c r="O4335" s="3">
        <v>534000000</v>
      </c>
      <c r="P4335" s="1">
        <f>F4335/O4335*100</f>
        <v>5.8052434456928843</v>
      </c>
      <c r="Q4335" s="1">
        <f>D4335/O4335*100</f>
        <v>5.8052434456928843</v>
      </c>
      <c r="R4335" s="1">
        <f>B4335/S4335</f>
        <v>11.498011677419356</v>
      </c>
      <c r="S4335" s="1">
        <f>($O4335+$O4335*($Q4335-$C$1)/$C$1)/$C4335</f>
        <v>3.9850368294532785</v>
      </c>
      <c r="T4335" s="1">
        <f>($O4335+$O4335*($Q4335+T$2-$C$1)/$C$1)/$C4335</f>
        <v>5.3579462919875054</v>
      </c>
      <c r="U4335" s="1">
        <f>($O4335+$O4335*($Q4335+U$2-$C$1)/$C$1)/$C4335</f>
        <v>4.6714915607203915</v>
      </c>
      <c r="V4335" s="1">
        <f>($O4335+$O4335*($Q4335+V$2-$C$1)/$C$1)/$C4335</f>
        <v>3.9850368294532785</v>
      </c>
      <c r="AA4335"/>
      <c r="AB4335"/>
    </row>
    <row r="4336" spans="1:28" hidden="1" x14ac:dyDescent="0.2">
      <c r="A4336" t="s">
        <v>4432</v>
      </c>
      <c r="B4336" s="5">
        <v>1.36</v>
      </c>
      <c r="C4336" s="2">
        <v>15899000</v>
      </c>
      <c r="D4336" s="2">
        <v>-21000000</v>
      </c>
      <c r="E4336" t="s">
        <v>2533</v>
      </c>
      <c r="F4336" s="2">
        <v>-3000000</v>
      </c>
      <c r="G4336" s="1">
        <f>D4336/$C$3</f>
        <v>-0.21115881847993603</v>
      </c>
      <c r="H4336" s="1">
        <f>F4336/$C$3</f>
        <v>-3.0165545497133722E-2</v>
      </c>
      <c r="I4336" s="1">
        <f>$B$3/G4336</f>
        <v>-31.39816772857143</v>
      </c>
      <c r="J4336" s="1">
        <f>$B$3/H4336</f>
        <v>-219.78717409999999</v>
      </c>
      <c r="K4336" s="3">
        <v>254000000</v>
      </c>
      <c r="L4336" s="3">
        <v>206000000</v>
      </c>
      <c r="M4336" s="1">
        <f>(K4336-L4336)/C4336</f>
        <v>3.0190578023775081</v>
      </c>
      <c r="N4336" s="1">
        <f>B4336/M4336</f>
        <v>0.45047166666666671</v>
      </c>
      <c r="O4336" s="3">
        <v>48000000</v>
      </c>
      <c r="P4336" s="1">
        <f>F4336/O4336*100</f>
        <v>-6.25</v>
      </c>
      <c r="Q4336" s="1">
        <f>D4336/O4336*100</f>
        <v>-43.75</v>
      </c>
      <c r="R4336" s="1">
        <f>B4336/S4336</f>
        <v>-0.10296495238095239</v>
      </c>
      <c r="S4336" s="1">
        <f>($O4336+$O4336*($Q4336-$C$1)/$C$1)/$C4336</f>
        <v>-13.208377885401598</v>
      </c>
      <c r="T4336" s="1">
        <f>($O4336+$O4336*($Q4336+T$2-$C$1)/$C$1)/$C4336</f>
        <v>-12.604566324926097</v>
      </c>
      <c r="U4336" s="1">
        <f>($O4336+$O4336*($Q4336+U$2-$C$1)/$C$1)/$C4336</f>
        <v>-12.906472105163846</v>
      </c>
      <c r="V4336" s="1">
        <f>($O4336+$O4336*($Q4336+V$2-$C$1)/$C$1)/$C4336</f>
        <v>-13.208377885401598</v>
      </c>
      <c r="AA4336"/>
      <c r="AB4336"/>
    </row>
    <row r="4337" spans="1:28" hidden="1" x14ac:dyDescent="0.2">
      <c r="A4337" t="s">
        <v>4433</v>
      </c>
      <c r="B4337" s="5">
        <v>205.34</v>
      </c>
      <c r="C4337" s="2">
        <v>368600000</v>
      </c>
      <c r="D4337" s="2">
        <v>1785000000</v>
      </c>
      <c r="E4337" t="s">
        <v>30</v>
      </c>
      <c r="F4337" s="2">
        <v>595000000</v>
      </c>
      <c r="G4337" s="1">
        <f>D4337/$C$3</f>
        <v>17.948499570794564</v>
      </c>
      <c r="H4337" s="1">
        <f>F4337/$C$3</f>
        <v>5.9828331902648548</v>
      </c>
      <c r="I4337" s="1">
        <f>$B$3/G4337</f>
        <v>0.36939020857142857</v>
      </c>
      <c r="J4337" s="1">
        <f>$B$3/H4337</f>
        <v>1.1081706257142856</v>
      </c>
      <c r="K4337" s="4">
        <v>15431000000</v>
      </c>
      <c r="L4337" s="4">
        <v>10873000000</v>
      </c>
      <c r="M4337" s="1">
        <f>(K4337-L4337)/C4337</f>
        <v>12.3657080846446</v>
      </c>
      <c r="N4337" s="1">
        <f>B4337/M4337</f>
        <v>16.605599824484425</v>
      </c>
      <c r="O4337" s="4">
        <v>4530000000</v>
      </c>
      <c r="P4337" s="1">
        <f>F4337/O4337*100</f>
        <v>13.134657836644593</v>
      </c>
      <c r="Q4337" s="1">
        <f>D4337/O4337*100</f>
        <v>39.403973509933778</v>
      </c>
      <c r="R4337" s="1">
        <f>B4337/S4337</f>
        <v>4.2402422408963583</v>
      </c>
      <c r="S4337" s="1">
        <f>($O4337+$O4337*($Q4337-$C$1)/$C$1)/$C4337</f>
        <v>48.426478567552905</v>
      </c>
      <c r="T4337" s="1">
        <f>($O4337+$O4337*($Q4337+T$2-$C$1)/$C$1)/$C4337</f>
        <v>50.884427563754748</v>
      </c>
      <c r="U4337" s="1">
        <f>($O4337+$O4337*($Q4337+U$2-$C$1)/$C$1)/$C4337</f>
        <v>49.655453065653823</v>
      </c>
      <c r="V4337" s="1">
        <f>($O4337+$O4337*($Q4337+V$2-$C$1)/$C$1)/$C4337</f>
        <v>48.426478567552905</v>
      </c>
      <c r="AA4337"/>
      <c r="AB4337"/>
    </row>
    <row r="4338" spans="1:28" hidden="1" x14ac:dyDescent="0.2">
      <c r="A4338" t="s">
        <v>4434</v>
      </c>
      <c r="B4338" s="5">
        <v>29.31</v>
      </c>
      <c r="C4338" s="2">
        <v>6236000</v>
      </c>
      <c r="D4338" s="2">
        <v>15000000</v>
      </c>
      <c r="E4338" t="s">
        <v>143</v>
      </c>
      <c r="F4338" s="2">
        <v>4000000</v>
      </c>
      <c r="G4338" s="1">
        <f>D4338/$C$3</f>
        <v>0.15082772748566861</v>
      </c>
      <c r="H4338" s="1">
        <f>F4338/$C$3</f>
        <v>4.0220727329511624E-2</v>
      </c>
      <c r="I4338" s="1">
        <f>$B$3/G4338</f>
        <v>43.957434819999996</v>
      </c>
      <c r="J4338" s="1">
        <f>$B$3/H4338</f>
        <v>164.84038057500001</v>
      </c>
      <c r="K4338" s="3">
        <v>279000000</v>
      </c>
      <c r="L4338" s="3">
        <v>176000000</v>
      </c>
      <c r="M4338" s="1">
        <f>(K4338-L4338)/C4338</f>
        <v>16.516998075689546</v>
      </c>
      <c r="N4338" s="1">
        <f>B4338/M4338</f>
        <v>1.7745355339805822</v>
      </c>
      <c r="O4338" s="3">
        <v>104000000</v>
      </c>
      <c r="P4338" s="1">
        <f>F4338/O4338*100</f>
        <v>3.8461538461538463</v>
      </c>
      <c r="Q4338" s="1">
        <f>D4338/O4338*100</f>
        <v>14.423076923076922</v>
      </c>
      <c r="R4338" s="1">
        <f>B4338/S4338</f>
        <v>1.2185143999999999</v>
      </c>
      <c r="S4338" s="1">
        <f>($O4338+$O4338*($Q4338-$C$1)/$C$1)/$C4338</f>
        <v>24.053880692751765</v>
      </c>
      <c r="T4338" s="1">
        <f>($O4338+$O4338*($Q4338+T$2-$C$1)/$C$1)/$C4338</f>
        <v>27.389352148813337</v>
      </c>
      <c r="U4338" s="1">
        <f>($O4338+$O4338*($Q4338+U$2-$C$1)/$C$1)/$C4338</f>
        <v>25.721616420782553</v>
      </c>
      <c r="V4338" s="1">
        <f>($O4338+$O4338*($Q4338+V$2-$C$1)/$C$1)/$C4338</f>
        <v>24.053880692751765</v>
      </c>
      <c r="AA4338"/>
      <c r="AB4338"/>
    </row>
    <row r="4339" spans="1:28" hidden="1" x14ac:dyDescent="0.2">
      <c r="A4339" t="s">
        <v>4435</v>
      </c>
      <c r="B4339" s="5">
        <v>14.52</v>
      </c>
      <c r="C4339" s="2">
        <v>80872984</v>
      </c>
      <c r="D4339" s="2">
        <v>20000000</v>
      </c>
      <c r="E4339" t="s">
        <v>27</v>
      </c>
      <c r="F4339" s="2">
        <v>-22000000</v>
      </c>
      <c r="G4339" s="1">
        <f>D4339/$C$3</f>
        <v>0.20110363664755812</v>
      </c>
      <c r="H4339" s="1">
        <f>F4339/$C$3</f>
        <v>-0.22121400031231395</v>
      </c>
      <c r="I4339" s="1">
        <f>$B$3/G4339</f>
        <v>32.968076115000002</v>
      </c>
      <c r="J4339" s="1">
        <f>$B$3/H4339</f>
        <v>-29.970978286363636</v>
      </c>
      <c r="K4339" s="4">
        <v>3506000000</v>
      </c>
      <c r="L4339" s="4">
        <v>2613000000</v>
      </c>
      <c r="M4339" s="1">
        <f>(K4339-L4339)/C4339</f>
        <v>11.042006314494344</v>
      </c>
      <c r="N4339" s="1">
        <f>B4339/M4339</f>
        <v>1.3149784184546471</v>
      </c>
      <c r="O4339" s="3">
        <v>894000000</v>
      </c>
      <c r="P4339" s="1">
        <f>F4339/O4339*100</f>
        <v>-2.4608501118568231</v>
      </c>
      <c r="Q4339" s="1">
        <f>D4339/O4339*100</f>
        <v>2.2371364653243848</v>
      </c>
      <c r="R4339" s="1">
        <f>B4339/S4339</f>
        <v>5.8713786384000004</v>
      </c>
      <c r="S4339" s="1">
        <f>($O4339+$O4339*($Q4339-$C$1)/$C$1)/$C4339</f>
        <v>2.4730137322495729</v>
      </c>
      <c r="T4339" s="1">
        <f>($O4339+$O4339*($Q4339+T$2-$C$1)/$C$1)/$C4339</f>
        <v>4.6838880088806913</v>
      </c>
      <c r="U4339" s="1">
        <f>($O4339+$O4339*($Q4339+U$2-$C$1)/$C$1)/$C4339</f>
        <v>3.5784508705651321</v>
      </c>
      <c r="V4339" s="1">
        <f>($O4339+$O4339*($Q4339+V$2-$C$1)/$C$1)/$C4339</f>
        <v>2.4730137322495729</v>
      </c>
      <c r="AA4339"/>
      <c r="AB4339"/>
    </row>
    <row r="4340" spans="1:28" hidden="1" x14ac:dyDescent="0.2">
      <c r="A4340" t="s">
        <v>4436</v>
      </c>
      <c r="B4340" s="5">
        <v>7.5</v>
      </c>
      <c r="C4340" s="2">
        <v>16414411</v>
      </c>
      <c r="D4340" s="2">
        <v>-13000000</v>
      </c>
      <c r="E4340" t="s">
        <v>27</v>
      </c>
      <c r="F4340" s="2">
        <v>-5000000</v>
      </c>
      <c r="G4340" s="1">
        <f>D4340/$C$3</f>
        <v>-0.13071736382091279</v>
      </c>
      <c r="H4340" s="1">
        <f>F4340/$C$3</f>
        <v>-5.027590916188953E-2</v>
      </c>
      <c r="I4340" s="1">
        <f>$B$3/G4340</f>
        <v>-50.720117100000003</v>
      </c>
      <c r="J4340" s="1">
        <f>$B$3/H4340</f>
        <v>-131.87230446000001</v>
      </c>
      <c r="K4340" s="3">
        <v>72000000</v>
      </c>
      <c r="L4340" s="3">
        <v>23000000</v>
      </c>
      <c r="M4340" s="1">
        <f>(K4340-L4340)/C4340</f>
        <v>2.9851817406058614</v>
      </c>
      <c r="N4340" s="1">
        <f>B4340/M4340</f>
        <v>2.5124098469387754</v>
      </c>
      <c r="O4340" s="3">
        <v>49000000</v>
      </c>
      <c r="P4340" s="1">
        <f>F4340/O4340*100</f>
        <v>-10.204081632653061</v>
      </c>
      <c r="Q4340" s="1">
        <f>D4340/O4340*100</f>
        <v>-26.530612244897959</v>
      </c>
      <c r="R4340" s="1">
        <f>B4340/S4340</f>
        <v>-0.94698525</v>
      </c>
      <c r="S4340" s="1">
        <f>($O4340+$O4340*($Q4340-$C$1)/$C$1)/$C4340</f>
        <v>-7.9198699240563677</v>
      </c>
      <c r="T4340" s="1">
        <f>($O4340+$O4340*($Q4340+T$2-$C$1)/$C$1)/$C4340</f>
        <v>-7.3228335759351948</v>
      </c>
      <c r="U4340" s="1">
        <f>($O4340+$O4340*($Q4340+U$2-$C$1)/$C$1)/$C4340</f>
        <v>-7.6213517499957808</v>
      </c>
      <c r="V4340" s="1">
        <f>($O4340+$O4340*($Q4340+V$2-$C$1)/$C$1)/$C4340</f>
        <v>-7.9198699240563677</v>
      </c>
      <c r="AA4340"/>
      <c r="AB4340"/>
    </row>
    <row r="4341" spans="1:28" hidden="1" x14ac:dyDescent="0.2">
      <c r="A4341" t="s">
        <v>4437</v>
      </c>
      <c r="B4341" s="5">
        <v>3.45</v>
      </c>
      <c r="C4341" s="2">
        <v>24522534</v>
      </c>
      <c r="D4341" s="2">
        <v>5000000</v>
      </c>
      <c r="E4341" t="s">
        <v>27</v>
      </c>
      <c r="F4341" s="2">
        <v>1.1599999999999999</v>
      </c>
      <c r="G4341" s="1">
        <f>D4341/$C$3</f>
        <v>5.027590916188953E-2</v>
      </c>
      <c r="H4341" s="1">
        <f>F4341/$C$3</f>
        <v>1.1664010925558372E-8</v>
      </c>
      <c r="I4341" s="1">
        <f>$B$3/G4341</f>
        <v>131.87230446000001</v>
      </c>
      <c r="J4341" s="1">
        <f>$B$3/H4341</f>
        <v>568415105.43103445</v>
      </c>
      <c r="K4341" s="3">
        <v>128000000</v>
      </c>
      <c r="L4341" s="3">
        <v>65000000</v>
      </c>
      <c r="M4341" s="1">
        <f>(K4341-L4341)/C4341</f>
        <v>2.5690656601801427</v>
      </c>
      <c r="N4341" s="1">
        <f>B4341/M4341</f>
        <v>1.3429006714285716</v>
      </c>
      <c r="O4341" s="3">
        <v>63000000</v>
      </c>
      <c r="P4341" s="1">
        <f>F4341/O4341*100</f>
        <v>1.841269841269841E-6</v>
      </c>
      <c r="Q4341" s="1">
        <f>D4341/O4341*100</f>
        <v>7.9365079365079358</v>
      </c>
      <c r="R4341" s="1">
        <f>B4341/S4341</f>
        <v>1.6920548460000002</v>
      </c>
      <c r="S4341" s="1">
        <f>($O4341+$O4341*($Q4341-$C$1)/$C$1)/$C4341</f>
        <v>2.0389410001429704</v>
      </c>
      <c r="T4341" s="1">
        <f>($O4341+$O4341*($Q4341+T$2-$C$1)/$C$1)/$C4341</f>
        <v>2.552754132178999</v>
      </c>
      <c r="U4341" s="1">
        <f>($O4341+$O4341*($Q4341+U$2-$C$1)/$C$1)/$C4341</f>
        <v>2.295847566160985</v>
      </c>
      <c r="V4341" s="1">
        <f>($O4341+$O4341*($Q4341+V$2-$C$1)/$C$1)/$C4341</f>
        <v>2.0389410001429704</v>
      </c>
      <c r="AA4341"/>
      <c r="AB4341"/>
    </row>
    <row r="4342" spans="1:28" hidden="1" x14ac:dyDescent="0.2">
      <c r="A4342" t="s">
        <v>4438</v>
      </c>
      <c r="B4342" s="5">
        <v>16.2</v>
      </c>
      <c r="C4342" s="2">
        <v>119282000</v>
      </c>
      <c r="D4342" s="2">
        <v>145000000</v>
      </c>
      <c r="E4342" t="s">
        <v>27</v>
      </c>
      <c r="F4342" s="2">
        <v>46000000</v>
      </c>
      <c r="G4342" s="1">
        <f>D4342/$C$3</f>
        <v>1.4580013656947965</v>
      </c>
      <c r="H4342" s="1">
        <f>F4342/$C$3</f>
        <v>0.46253836428938372</v>
      </c>
      <c r="I4342" s="1">
        <f>$B$3/G4342</f>
        <v>4.5473208434482757</v>
      </c>
      <c r="J4342" s="1">
        <f>$B$3/H4342</f>
        <v>14.333946136956522</v>
      </c>
      <c r="K4342" s="4">
        <v>4283000000</v>
      </c>
      <c r="L4342" s="4">
        <v>3276000000</v>
      </c>
      <c r="M4342" s="1">
        <f>(K4342-L4342)/C4342</f>
        <v>8.4421790379101633</v>
      </c>
      <c r="N4342" s="1">
        <f>B4342/M4342</f>
        <v>1.9189358490566035</v>
      </c>
      <c r="O4342" s="4">
        <v>1008000000</v>
      </c>
      <c r="P4342" s="1">
        <f>F4342/O4342*100</f>
        <v>4.5634920634920633</v>
      </c>
      <c r="Q4342" s="1">
        <f>D4342/O4342*100</f>
        <v>14.384920634920634</v>
      </c>
      <c r="R4342" s="1">
        <f>B4342/S4342</f>
        <v>1.3326678620689654</v>
      </c>
      <c r="S4342" s="1">
        <f>($O4342+$O4342*($Q4342-$C$1)/$C$1)/$C4342</f>
        <v>12.156067135024564</v>
      </c>
      <c r="T4342" s="1">
        <f>($O4342+$O4342*($Q4342+T$2-$C$1)/$C$1)/$C4342</f>
        <v>13.84617964152177</v>
      </c>
      <c r="U4342" s="1">
        <f>($O4342+$O4342*($Q4342+U$2-$C$1)/$C$1)/$C4342</f>
        <v>13.001123388273168</v>
      </c>
      <c r="V4342" s="1">
        <f>($O4342+$O4342*($Q4342+V$2-$C$1)/$C$1)/$C4342</f>
        <v>12.156067135024564</v>
      </c>
      <c r="AA4342"/>
      <c r="AB4342"/>
    </row>
    <row r="4343" spans="1:28" hidden="1" x14ac:dyDescent="0.2">
      <c r="A4343" t="s">
        <v>4439</v>
      </c>
      <c r="B4343" s="5">
        <v>13.95</v>
      </c>
      <c r="C4343" s="2">
        <v>20772041</v>
      </c>
      <c r="D4343" s="2">
        <v>3000000</v>
      </c>
      <c r="E4343" t="s">
        <v>4415</v>
      </c>
      <c r="F4343" s="2">
        <v>1.04</v>
      </c>
      <c r="G4343" s="1">
        <f>D4343/$C$3</f>
        <v>3.0165545497133722E-2</v>
      </c>
      <c r="H4343" s="1">
        <f>F4343/$C$3</f>
        <v>1.0457389105673024E-8</v>
      </c>
      <c r="I4343" s="1">
        <f>$B$3/G4343</f>
        <v>219.78717409999999</v>
      </c>
      <c r="J4343" s="1">
        <f>$B$3/H4343</f>
        <v>634001463.75</v>
      </c>
      <c r="K4343" s="3">
        <v>471000000</v>
      </c>
      <c r="L4343" s="3">
        <v>315000000</v>
      </c>
      <c r="M4343" s="1">
        <f>(K4343-L4343)/C4343</f>
        <v>7.5100949396354455</v>
      </c>
      <c r="N4343" s="1">
        <f>B4343/M4343</f>
        <v>1.8574998201923076</v>
      </c>
      <c r="O4343" s="3">
        <v>130000000</v>
      </c>
      <c r="P4343" s="1">
        <f>F4343/O4343*100</f>
        <v>8.0000000000000007E-7</v>
      </c>
      <c r="Q4343" s="1">
        <f>D4343/O4343*100</f>
        <v>2.3076923076923079</v>
      </c>
      <c r="R4343" s="1">
        <f>B4343/S4343</f>
        <v>9.6589990649999944</v>
      </c>
      <c r="S4343" s="1">
        <f>($O4343+$O4343*($Q4343-$C$1)/$C$1)/$C4343</f>
        <v>1.4442490268529711</v>
      </c>
      <c r="T4343" s="1">
        <f>($O4343+$O4343*($Q4343+T$2-$C$1)/$C$1)/$C4343</f>
        <v>2.695931516792212</v>
      </c>
      <c r="U4343" s="1">
        <f>($O4343+$O4343*($Q4343+U$2-$C$1)/$C$1)/$C4343</f>
        <v>2.0700902718225915</v>
      </c>
      <c r="V4343" s="1">
        <f>($O4343+$O4343*($Q4343+V$2-$C$1)/$C$1)/$C4343</f>
        <v>1.4442490268529711</v>
      </c>
      <c r="AA4343"/>
      <c r="AB4343"/>
    </row>
    <row r="4344" spans="1:28" hidden="1" x14ac:dyDescent="0.2">
      <c r="A4344" t="s">
        <v>4440</v>
      </c>
      <c r="B4344" s="5">
        <v>24.96</v>
      </c>
      <c r="C4344" s="2">
        <v>104225000</v>
      </c>
      <c r="D4344" s="2">
        <v>-183000000</v>
      </c>
      <c r="E4344" t="s">
        <v>30</v>
      </c>
      <c r="F4344" s="2">
        <v>-107000000</v>
      </c>
      <c r="G4344" s="1">
        <f>D4344/$C$3</f>
        <v>-1.8400982753251569</v>
      </c>
      <c r="H4344" s="1">
        <f>F4344/$C$3</f>
        <v>-1.075904456064436</v>
      </c>
      <c r="I4344" s="1">
        <f>$B$3/G4344</f>
        <v>-3.6030684278688523</v>
      </c>
      <c r="J4344" s="1">
        <f>$B$3/H4344</f>
        <v>-6.1622572177570092</v>
      </c>
      <c r="K4344" s="4">
        <v>2236000000</v>
      </c>
      <c r="L4344" s="3">
        <v>765000000</v>
      </c>
      <c r="M4344" s="1">
        <f>(K4344-L4344)/C4344</f>
        <v>14.11369633005517</v>
      </c>
      <c r="N4344" s="1">
        <f>B4344/M4344</f>
        <v>1.7684949014276001</v>
      </c>
      <c r="O4344" s="4">
        <v>1471000000</v>
      </c>
      <c r="P4344" s="1">
        <f>F4344/O4344*100</f>
        <v>-7.2739632902787221</v>
      </c>
      <c r="Q4344" s="1">
        <f>D4344/O4344*100</f>
        <v>-12.440516655336506</v>
      </c>
      <c r="R4344" s="1">
        <f>B4344/S4344</f>
        <v>-1.421560655737705</v>
      </c>
      <c r="S4344" s="1">
        <f>($O4344+$O4344*($Q4344-$C$1)/$C$1)/$C4344</f>
        <v>-17.558167426241305</v>
      </c>
      <c r="T4344" s="1">
        <f>($O4344+$O4344*($Q4344+T$2-$C$1)/$C$1)/$C4344</f>
        <v>-14.735428160230271</v>
      </c>
      <c r="U4344" s="1">
        <f>($O4344+$O4344*($Q4344+U$2-$C$1)/$C$1)/$C4344</f>
        <v>-16.146797793235788</v>
      </c>
      <c r="V4344" s="1">
        <f>($O4344+$O4344*($Q4344+V$2-$C$1)/$C$1)/$C4344</f>
        <v>-17.558167426241305</v>
      </c>
      <c r="AA4344"/>
      <c r="AB4344"/>
    </row>
    <row r="4345" spans="1:28" hidden="1" x14ac:dyDescent="0.2">
      <c r="A4345" t="s">
        <v>4441</v>
      </c>
      <c r="B4345" s="5">
        <v>58.98</v>
      </c>
      <c r="C4345" s="2">
        <v>361581394</v>
      </c>
      <c r="D4345" s="2">
        <v>1807000000</v>
      </c>
      <c r="E4345" t="s">
        <v>27</v>
      </c>
      <c r="F4345" s="2">
        <v>535000000</v>
      </c>
      <c r="G4345" s="1">
        <f>D4345/$C$3</f>
        <v>18.169713571106879</v>
      </c>
      <c r="H4345" s="1">
        <f>F4345/$C$3</f>
        <v>5.3795222803221803</v>
      </c>
      <c r="I4345" s="1">
        <f>$B$3/G4345</f>
        <v>0.36489292877697838</v>
      </c>
      <c r="J4345" s="1">
        <f>$B$3/H4345</f>
        <v>1.2324514435514018</v>
      </c>
      <c r="K4345" s="4">
        <v>70256000000</v>
      </c>
      <c r="L4345" s="4">
        <v>54178000000</v>
      </c>
      <c r="M4345" s="1">
        <f>(K4345-L4345)/C4345</f>
        <v>44.465783546373515</v>
      </c>
      <c r="N4345" s="1">
        <f>B4345/M4345</f>
        <v>1.3264131495285483</v>
      </c>
      <c r="O4345" s="4">
        <v>16078000000</v>
      </c>
      <c r="P4345" s="1">
        <f>F4345/O4345*100</f>
        <v>3.3275282995397433</v>
      </c>
      <c r="Q4345" s="1">
        <f>D4345/O4345*100</f>
        <v>11.238960069660406</v>
      </c>
      <c r="R4345" s="1">
        <f>B4345/S4345</f>
        <v>1.180192065197565</v>
      </c>
      <c r="S4345" s="1">
        <f>($O4345+$O4345*($Q4345-$C$1)/$C$1)/$C4345</f>
        <v>49.97491657438546</v>
      </c>
      <c r="T4345" s="1">
        <f>($O4345+$O4345*($Q4345+T$2-$C$1)/$C$1)/$C4345</f>
        <v>58.868073283660166</v>
      </c>
      <c r="U4345" s="1">
        <f>($O4345+$O4345*($Q4345+U$2-$C$1)/$C$1)/$C4345</f>
        <v>54.421494929022813</v>
      </c>
      <c r="V4345" s="1">
        <f>($O4345+$O4345*($Q4345+V$2-$C$1)/$C$1)/$C4345</f>
        <v>49.97491657438546</v>
      </c>
      <c r="AA4345"/>
      <c r="AB4345"/>
    </row>
    <row r="4346" spans="1:28" hidden="1" x14ac:dyDescent="0.2">
      <c r="A4346" t="s">
        <v>4442</v>
      </c>
      <c r="B4346" s="5">
        <v>136.75</v>
      </c>
      <c r="C4346" s="2">
        <v>39600000</v>
      </c>
      <c r="D4346" s="2">
        <v>391000000</v>
      </c>
      <c r="E4346" t="s">
        <v>27</v>
      </c>
      <c r="F4346" s="2">
        <v>119000000</v>
      </c>
      <c r="G4346" s="1">
        <f>D4346/$C$3</f>
        <v>3.9315760964597617</v>
      </c>
      <c r="H4346" s="1">
        <f>F4346/$C$3</f>
        <v>1.1965666380529709</v>
      </c>
      <c r="I4346" s="1">
        <f>$B$3/G4346</f>
        <v>1.6863466043478259</v>
      </c>
      <c r="J4346" s="1">
        <f>$B$3/H4346</f>
        <v>5.5408531285714284</v>
      </c>
      <c r="K4346" s="4">
        <v>12627000000</v>
      </c>
      <c r="L4346" s="4">
        <v>9540000000</v>
      </c>
      <c r="M4346" s="1">
        <f>(K4346-L4346)/C4346</f>
        <v>77.954545454545453</v>
      </c>
      <c r="N4346" s="1">
        <f>B4346/M4346</f>
        <v>1.7542274052478135</v>
      </c>
      <c r="O4346" s="4">
        <v>3087000000</v>
      </c>
      <c r="P4346" s="1">
        <f>F4346/O4346*100</f>
        <v>3.8548752834467117</v>
      </c>
      <c r="Q4346" s="1">
        <f>D4346/O4346*100</f>
        <v>12.666018788467767</v>
      </c>
      <c r="R4346" s="1">
        <f>B4346/S4346</f>
        <v>1.384987212276215</v>
      </c>
      <c r="S4346" s="1">
        <f>($O4346+$O4346*($Q4346-$C$1)/$C$1)/$C4346</f>
        <v>98.73737373737373</v>
      </c>
      <c r="T4346" s="1">
        <f>($O4346+$O4346*($Q4346+T$2-$C$1)/$C$1)/$C4346</f>
        <v>114.32828282828282</v>
      </c>
      <c r="U4346" s="1">
        <f>($O4346+$O4346*($Q4346+U$2-$C$1)/$C$1)/$C4346</f>
        <v>106.53282828282828</v>
      </c>
      <c r="V4346" s="1">
        <f>($O4346+$O4346*($Q4346+V$2-$C$1)/$C$1)/$C4346</f>
        <v>98.73737373737373</v>
      </c>
      <c r="AA4346"/>
      <c r="AB4346"/>
    </row>
    <row r="4347" spans="1:28" hidden="1" x14ac:dyDescent="0.2">
      <c r="A4347" t="s">
        <v>4443</v>
      </c>
      <c r="B4347" s="5">
        <v>154.68</v>
      </c>
      <c r="C4347" s="2">
        <v>209578918</v>
      </c>
      <c r="D4347" s="2">
        <v>1178000000</v>
      </c>
      <c r="E4347" t="s">
        <v>201</v>
      </c>
      <c r="F4347" s="2">
        <v>325000000</v>
      </c>
      <c r="G4347" s="1">
        <f>D4347/$C$3</f>
        <v>11.845004198541174</v>
      </c>
      <c r="H4347" s="1">
        <f>F4347/$C$3</f>
        <v>3.2679340955228198</v>
      </c>
      <c r="I4347" s="1">
        <f>$B$3/G4347</f>
        <v>0.55972964541595926</v>
      </c>
      <c r="J4347" s="1">
        <f>$B$3/H4347</f>
        <v>2.0288046839999998</v>
      </c>
      <c r="K4347" s="4">
        <v>8464000000</v>
      </c>
      <c r="L4347" s="4">
        <v>6703000000</v>
      </c>
      <c r="M4347" s="1">
        <f>(K4347-L4347)/C4347</f>
        <v>8.4025627043269679</v>
      </c>
      <c r="N4347" s="1">
        <f>B4347/M4347</f>
        <v>18.40866952654174</v>
      </c>
      <c r="O4347" s="4">
        <v>1753000000</v>
      </c>
      <c r="P4347" s="1">
        <f>F4347/O4347*100</f>
        <v>18.53964632059327</v>
      </c>
      <c r="Q4347" s="1">
        <f>D4347/O4347*100</f>
        <v>67.199087278950373</v>
      </c>
      <c r="R4347" s="1">
        <f>B4347/S4347</f>
        <v>2.7519241966247883</v>
      </c>
      <c r="S4347" s="1">
        <f>($O4347+$O4347*($Q4347-$C$1)/$C$1)/$C4347</f>
        <v>56.207943587150304</v>
      </c>
      <c r="T4347" s="1">
        <f>($O4347+$O4347*($Q4347+T$2-$C$1)/$C$1)/$C4347</f>
        <v>57.880821772350217</v>
      </c>
      <c r="U4347" s="1">
        <f>($O4347+$O4347*($Q4347+U$2-$C$1)/$C$1)/$C4347</f>
        <v>57.044382679750257</v>
      </c>
      <c r="V4347" s="1">
        <f>($O4347+$O4347*($Q4347+V$2-$C$1)/$C$1)/$C4347</f>
        <v>56.207943587150304</v>
      </c>
      <c r="AA4347"/>
      <c r="AB4347"/>
    </row>
    <row r="4348" spans="1:28" hidden="1" x14ac:dyDescent="0.2">
      <c r="A4348" t="s">
        <v>4444</v>
      </c>
      <c r="B4348" s="5">
        <v>232</v>
      </c>
      <c r="C4348" s="2">
        <v>1094000000</v>
      </c>
      <c r="D4348" s="2">
        <v>11121000000</v>
      </c>
      <c r="E4348" t="s">
        <v>4445</v>
      </c>
      <c r="F4348" s="2">
        <v>2769000000</v>
      </c>
      <c r="G4348" s="1">
        <f>D4348/$C$3</f>
        <v>111.8236771578747</v>
      </c>
      <c r="H4348" s="1">
        <f>F4348/$C$3</f>
        <v>27.842798493854424</v>
      </c>
      <c r="I4348" s="1">
        <f>$B$3/G4348</f>
        <v>5.9289769112489885E-2</v>
      </c>
      <c r="J4348" s="1">
        <f>$B$3/H4348</f>
        <v>0.23812261549295774</v>
      </c>
      <c r="K4348" s="4">
        <v>52309000000</v>
      </c>
      <c r="L4348" s="4">
        <v>53391000000</v>
      </c>
      <c r="M4348" s="1">
        <f>(K4348-L4348)/C4348</f>
        <v>-0.98903107861060324</v>
      </c>
      <c r="N4348" s="1">
        <f>B4348/M4348</f>
        <v>-234.57301293900187</v>
      </c>
      <c r="O4348" s="4">
        <v>-1082000000</v>
      </c>
      <c r="P4348" s="1">
        <f>F4348/O4348*100</f>
        <v>-255.91497227356746</v>
      </c>
      <c r="Q4348" s="1">
        <f>D4348/O4348*100</f>
        <v>-1027.818853974122</v>
      </c>
      <c r="R4348" s="1">
        <f>B4348/S4348</f>
        <v>2.2822408056829424</v>
      </c>
      <c r="S4348" s="1">
        <f>($O4348+$O4348*($Q4348-$C$1)/$C$1)/$C4348</f>
        <v>101.654478976234</v>
      </c>
      <c r="T4348" s="1">
        <f>($O4348+$O4348*($Q4348+T$2-$C$1)/$C$1)/$C4348</f>
        <v>101.45667276051188</v>
      </c>
      <c r="U4348" s="1">
        <f>($O4348+$O4348*($Q4348+U$2-$C$1)/$C$1)/$C4348</f>
        <v>101.55557586837294</v>
      </c>
      <c r="V4348" s="1">
        <f>($O4348+$O4348*($Q4348+V$2-$C$1)/$C$1)/$C4348</f>
        <v>101.654478976234</v>
      </c>
      <c r="AA4348"/>
      <c r="AB4348"/>
    </row>
    <row r="4349" spans="1:28" hidden="1" x14ac:dyDescent="0.2">
      <c r="A4349" t="s">
        <v>4446</v>
      </c>
      <c r="B4349" s="5">
        <v>16.600000000000001</v>
      </c>
      <c r="C4349" s="2">
        <v>32571000</v>
      </c>
      <c r="D4349" s="2">
        <v>24000000</v>
      </c>
      <c r="E4349" t="s">
        <v>364</v>
      </c>
      <c r="F4349" s="2">
        <v>7000000</v>
      </c>
      <c r="G4349" s="1">
        <f>D4349/$C$3</f>
        <v>0.24132436397706977</v>
      </c>
      <c r="H4349" s="1">
        <f>F4349/$C$3</f>
        <v>7.0386272826645349E-2</v>
      </c>
      <c r="I4349" s="1">
        <f>$B$3/G4349</f>
        <v>27.473396762499998</v>
      </c>
      <c r="J4349" s="1">
        <f>$B$3/H4349</f>
        <v>94.194503185714282</v>
      </c>
      <c r="K4349" s="3">
        <v>194000000</v>
      </c>
      <c r="L4349" s="3">
        <v>55000000</v>
      </c>
      <c r="M4349" s="1">
        <f>(K4349-L4349)/C4349</f>
        <v>4.2676000122808633</v>
      </c>
      <c r="N4349" s="1">
        <f>B4349/M4349</f>
        <v>3.8897741007194249</v>
      </c>
      <c r="O4349" s="3">
        <v>139000000</v>
      </c>
      <c r="P4349" s="1">
        <f>F4349/O4349*100</f>
        <v>5.0359712230215825</v>
      </c>
      <c r="Q4349" s="1">
        <f>D4349/O4349*100</f>
        <v>17.266187050359711</v>
      </c>
      <c r="R4349" s="1">
        <f>B4349/S4349</f>
        <v>2.2528275</v>
      </c>
      <c r="S4349" s="1">
        <f>($O4349+$O4349*($Q4349-$C$1)/$C$1)/$C4349</f>
        <v>7.3685180068158793</v>
      </c>
      <c r="T4349" s="1">
        <f>($O4349+$O4349*($Q4349+T$2-$C$1)/$C$1)/$C4349</f>
        <v>8.2220380092720511</v>
      </c>
      <c r="U4349" s="1">
        <f>($O4349+$O4349*($Q4349+U$2-$C$1)/$C$1)/$C4349</f>
        <v>7.7952780080439652</v>
      </c>
      <c r="V4349" s="1">
        <f>($O4349+$O4349*($Q4349+V$2-$C$1)/$C$1)/$C4349</f>
        <v>7.3685180068158793</v>
      </c>
      <c r="AA4349"/>
      <c r="AB4349"/>
    </row>
    <row r="4350" spans="1:28" hidden="1" x14ac:dyDescent="0.2">
      <c r="A4350" t="s">
        <v>4447</v>
      </c>
      <c r="B4350" s="5">
        <v>123.88</v>
      </c>
      <c r="C4350" s="2">
        <v>43145329</v>
      </c>
      <c r="D4350" s="2">
        <v>57000000</v>
      </c>
      <c r="E4350" t="s">
        <v>201</v>
      </c>
      <c r="F4350" s="2">
        <v>30000000</v>
      </c>
      <c r="G4350" s="1">
        <f>D4350/$C$3</f>
        <v>0.57314536444554065</v>
      </c>
      <c r="H4350" s="1">
        <f>F4350/$C$3</f>
        <v>0.30165545497133722</v>
      </c>
      <c r="I4350" s="1">
        <f>$B$3/G4350</f>
        <v>11.567746005263158</v>
      </c>
      <c r="J4350" s="1">
        <f>$B$3/H4350</f>
        <v>21.978717409999998</v>
      </c>
      <c r="K4350" s="4">
        <v>7948000000</v>
      </c>
      <c r="L4350" s="4">
        <v>4568000000</v>
      </c>
      <c r="M4350" s="1">
        <f>(K4350-L4350)/C4350</f>
        <v>78.339882400711332</v>
      </c>
      <c r="N4350" s="1">
        <f>B4350/M4350</f>
        <v>1.5813146025207099</v>
      </c>
      <c r="O4350" s="4">
        <v>3192000000</v>
      </c>
      <c r="P4350" s="1">
        <f>F4350/O4350*100</f>
        <v>0.93984962406015038</v>
      </c>
      <c r="Q4350" s="1">
        <f>D4350/O4350*100</f>
        <v>1.7857142857142856</v>
      </c>
      <c r="R4350" s="1">
        <f>B4350/S4350</f>
        <v>9.3769181693333419</v>
      </c>
      <c r="S4350" s="1">
        <f>($O4350+$O4350*($Q4350-$C$1)/$C$1)/$C4350</f>
        <v>13.211163600119946</v>
      </c>
      <c r="T4350" s="1">
        <f>($O4350+$O4350*($Q4350+T$2-$C$1)/$C$1)/$C4350</f>
        <v>28.007666832254309</v>
      </c>
      <c r="U4350" s="1">
        <f>($O4350+$O4350*($Q4350+U$2-$C$1)/$C$1)/$C4350</f>
        <v>20.609415216187134</v>
      </c>
      <c r="V4350" s="1">
        <f>($O4350+$O4350*($Q4350+V$2-$C$1)/$C$1)/$C4350</f>
        <v>13.211163600119946</v>
      </c>
      <c r="AA4350"/>
      <c r="AB4350"/>
    </row>
    <row r="4351" spans="1:28" hidden="1" x14ac:dyDescent="0.2">
      <c r="A4351" t="s">
        <v>4448</v>
      </c>
      <c r="B4351" s="5">
        <v>36.630000000000003</v>
      </c>
      <c r="C4351" s="2">
        <v>2633143</v>
      </c>
      <c r="D4351" s="2">
        <v>1.46</v>
      </c>
      <c r="E4351" t="s">
        <v>30</v>
      </c>
      <c r="F4351" s="2">
        <v>0.25</v>
      </c>
      <c r="G4351" s="1">
        <f>D4351/$C$3</f>
        <v>1.4680565475271743E-8</v>
      </c>
      <c r="H4351" s="1">
        <f>F4351/$C$3</f>
        <v>2.5137954580944767E-9</v>
      </c>
      <c r="I4351" s="1">
        <f>$B$3/G4351</f>
        <v>451617481.02739727</v>
      </c>
      <c r="J4351" s="1">
        <f>$B$3/H4351</f>
        <v>2637446089.1999998</v>
      </c>
      <c r="K4351" s="3">
        <v>126000000</v>
      </c>
      <c r="L4351" s="3">
        <v>194000000</v>
      </c>
      <c r="M4351" s="1">
        <f>(K4351-L4351)/C4351</f>
        <v>-25.824651376700771</v>
      </c>
      <c r="N4351" s="1">
        <f>B4351/M4351</f>
        <v>-1.4184121777941179</v>
      </c>
      <c r="O4351" s="3">
        <v>-44000000</v>
      </c>
      <c r="P4351" s="1">
        <f>F4351/O4351*100</f>
        <v>-5.6818181818181819E-7</v>
      </c>
      <c r="Q4351" s="1">
        <f>D4351/O4351*100</f>
        <v>-3.3181818181818183E-6</v>
      </c>
      <c r="R4351" s="1">
        <f>B4351/S4351</f>
        <v>6606303.2931613596</v>
      </c>
      <c r="S4351" s="1">
        <f>($O4351+$O4351*($Q4351-$C$1)/$C$1)/$C4351</f>
        <v>5.5447045608575438E-6</v>
      </c>
      <c r="T4351" s="1">
        <f>($O4351+$O4351*($Q4351+T$2-$C$1)/$C$1)/$C4351</f>
        <v>-3.3420081628684803</v>
      </c>
      <c r="U4351" s="1">
        <f>($O4351+$O4351*($Q4351+U$2-$C$1)/$C$1)/$C4351</f>
        <v>-1.6710013090819598</v>
      </c>
      <c r="V4351" s="1">
        <f>($O4351+$O4351*($Q4351+V$2-$C$1)/$C$1)/$C4351</f>
        <v>5.5447045608575438E-6</v>
      </c>
      <c r="AA4351"/>
      <c r="AB4351"/>
    </row>
    <row r="4352" spans="1:28" hidden="1" x14ac:dyDescent="0.2">
      <c r="A4352" t="s">
        <v>4449</v>
      </c>
      <c r="B4352" s="5">
        <v>23.41</v>
      </c>
      <c r="C4352" s="2">
        <v>391800000</v>
      </c>
      <c r="D4352" s="2">
        <v>619000000</v>
      </c>
      <c r="E4352" t="s">
        <v>27</v>
      </c>
      <c r="F4352" s="2">
        <v>166000000</v>
      </c>
      <c r="G4352" s="1">
        <f>D4352/$C$3</f>
        <v>6.2241575542419243</v>
      </c>
      <c r="H4352" s="1">
        <f>F4352/$C$3</f>
        <v>1.6691601841747326</v>
      </c>
      <c r="I4352" s="1">
        <f>$B$3/G4352</f>
        <v>1.0652043978998385</v>
      </c>
      <c r="J4352" s="1">
        <f>$B$3/H4352</f>
        <v>3.9720573632530121</v>
      </c>
      <c r="K4352" s="4">
        <v>15998000000</v>
      </c>
      <c r="L4352" s="4">
        <v>13309000000</v>
      </c>
      <c r="M4352" s="1">
        <f>(K4352-L4352)/C4352</f>
        <v>6.8631955079122005</v>
      </c>
      <c r="N4352" s="1">
        <f>B4352/M4352</f>
        <v>3.4109475641502414</v>
      </c>
      <c r="O4352" s="4">
        <v>2469000000</v>
      </c>
      <c r="P4352" s="1">
        <f>F4352/O4352*100</f>
        <v>6.7233697853381926</v>
      </c>
      <c r="Q4352" s="1">
        <f>D4352/O4352*100</f>
        <v>25.070878898339409</v>
      </c>
      <c r="R4352" s="1">
        <f>B4352/S4352</f>
        <v>1.4817508885298869</v>
      </c>
      <c r="S4352" s="1">
        <f>($O4352+$O4352*($Q4352-$C$1)/$C$1)/$C4352</f>
        <v>15.798876978050025</v>
      </c>
      <c r="T4352" s="1">
        <f>($O4352+$O4352*($Q4352+T$2-$C$1)/$C$1)/$C4352</f>
        <v>17.059213884635017</v>
      </c>
      <c r="U4352" s="1">
        <f>($O4352+$O4352*($Q4352+U$2-$C$1)/$C$1)/$C4352</f>
        <v>16.429045431342523</v>
      </c>
      <c r="V4352" s="1">
        <f>($O4352+$O4352*($Q4352+V$2-$C$1)/$C$1)/$C4352</f>
        <v>15.798876978050025</v>
      </c>
      <c r="AA4352"/>
      <c r="AB4352"/>
    </row>
    <row r="4353" spans="1:28" s="21" customFormat="1" hidden="1" x14ac:dyDescent="0.2">
      <c r="A4353" s="21" t="s">
        <v>4600</v>
      </c>
      <c r="B4353" s="22">
        <v>15.4</v>
      </c>
      <c r="C4353" s="23">
        <v>105492642</v>
      </c>
      <c r="D4353" s="23">
        <v>174000000</v>
      </c>
      <c r="E4353" s="21" t="s">
        <v>27</v>
      </c>
      <c r="F4353" s="23">
        <v>16000000</v>
      </c>
      <c r="G4353" s="24">
        <f>D4353/$C$3</f>
        <v>1.7496016388337559</v>
      </c>
      <c r="H4353" s="24">
        <f>F4353/$C$3</f>
        <v>0.1608829093180465</v>
      </c>
      <c r="I4353" s="24">
        <f>$B$3/G4353</f>
        <v>3.7894340362068961</v>
      </c>
      <c r="J4353" s="24">
        <f>$B$3/H4353</f>
        <v>41.210095143750003</v>
      </c>
      <c r="K4353" s="23">
        <v>3498000000</v>
      </c>
      <c r="L4353" s="23">
        <v>2251000000</v>
      </c>
      <c r="M4353" s="24">
        <f>(K4353-L4353)/C4353</f>
        <v>11.820729639134452</v>
      </c>
      <c r="N4353" s="24">
        <f>B4353/M4353</f>
        <v>1.3027960599839616</v>
      </c>
      <c r="O4353" s="23">
        <v>1247000000</v>
      </c>
      <c r="P4353" s="24">
        <f>F4353/O4353*100</f>
        <v>1.2830793905372895</v>
      </c>
      <c r="Q4353" s="24">
        <f>D4353/O4353*100</f>
        <v>13.953488372093023</v>
      </c>
      <c r="R4353" s="24">
        <f>B4353/S4353</f>
        <v>0.9336705096551724</v>
      </c>
      <c r="S4353" s="24">
        <f>($O4353+$O4353*($Q4353-$C$1)/$C$1)/$C4353</f>
        <v>16.494041356931795</v>
      </c>
      <c r="T4353" s="24">
        <f>($O4353+$O4353*($Q4353+T$2-$C$1)/$C$1)/$C4353</f>
        <v>18.858187284758685</v>
      </c>
      <c r="U4353" s="24">
        <f>($O4353+$O4353*($Q4353+U$2-$C$1)/$C$1)/$C4353</f>
        <v>17.67611432084524</v>
      </c>
      <c r="V4353" s="24">
        <f>($O4353+$O4353*($Q4353+V$2-$C$1)/$C$1)/$C4353</f>
        <v>16.494041356931795</v>
      </c>
      <c r="W4353" s="24"/>
      <c r="X4353" s="24"/>
      <c r="Y4353" s="24"/>
      <c r="Z4353" s="24"/>
    </row>
    <row r="4354" spans="1:28" hidden="1" x14ac:dyDescent="0.2">
      <c r="A4354" t="s">
        <v>4227</v>
      </c>
      <c r="B4354" s="5">
        <v>20.51</v>
      </c>
      <c r="C4354" s="2">
        <v>203566582</v>
      </c>
      <c r="D4354" s="2">
        <v>447000000</v>
      </c>
      <c r="E4354" t="s">
        <v>27</v>
      </c>
      <c r="F4354" s="2">
        <v>122000000</v>
      </c>
      <c r="G4354" s="1">
        <f>D4354/$C$3</f>
        <v>4.4946662790729244</v>
      </c>
      <c r="H4354" s="1">
        <f>F4354/$C$3</f>
        <v>1.2267321835501046</v>
      </c>
      <c r="I4354" s="1">
        <f>$B$3/G4354</f>
        <v>1.4750817053691274</v>
      </c>
      <c r="J4354" s="1">
        <f>$B$3/H4354</f>
        <v>5.4046026418032787</v>
      </c>
      <c r="K4354" s="2">
        <v>30078000000</v>
      </c>
      <c r="L4354" s="2">
        <v>25557000000</v>
      </c>
      <c r="M4354" s="1">
        <f>(K4354-L4354)/C4354</f>
        <v>22.208949797074258</v>
      </c>
      <c r="N4354" s="1">
        <f>B4354/M4354</f>
        <v>0.92350156974563147</v>
      </c>
      <c r="O4354" s="2">
        <v>4521000000</v>
      </c>
      <c r="P4354" s="1">
        <f>F4354/O4354*100</f>
        <v>2.6985180269851803</v>
      </c>
      <c r="Q4354" s="1">
        <f>D4354/O4354*100</f>
        <v>9.887193098871931</v>
      </c>
      <c r="R4354" s="1">
        <f>B4354/S4354</f>
        <v>0.93403816483668911</v>
      </c>
      <c r="S4354" s="1">
        <f>($O4354+$O4354*($Q4354-$C$1)/$C$1)/$C4354</f>
        <v>21.958417516682577</v>
      </c>
      <c r="T4354" s="1">
        <f>($O4354+$O4354*($Q4354+T$2-$C$1)/$C$1)/$C4354</f>
        <v>26.400207476097428</v>
      </c>
      <c r="U4354" s="1">
        <f>($O4354+$O4354*($Q4354+U$2-$C$1)/$C$1)/$C4354</f>
        <v>24.179312496390001</v>
      </c>
      <c r="V4354" s="1">
        <f>($O4354+$O4354*($Q4354+V$2-$C$1)/$C$1)/$C4354</f>
        <v>21.958417516682577</v>
      </c>
      <c r="AA4354"/>
      <c r="AB4354"/>
    </row>
    <row r="4355" spans="1:28" hidden="1" x14ac:dyDescent="0.2">
      <c r="A4355" t="s">
        <v>4452</v>
      </c>
      <c r="B4355" s="5">
        <v>15.49</v>
      </c>
      <c r="C4355" s="2">
        <v>14526538</v>
      </c>
      <c r="D4355" s="2">
        <v>0.25</v>
      </c>
      <c r="E4355" t="s">
        <v>27</v>
      </c>
      <c r="F4355" s="2">
        <v>0.62</v>
      </c>
      <c r="G4355" s="1">
        <f>D4355/$C$3</f>
        <v>2.5137954580944767E-9</v>
      </c>
      <c r="H4355" s="1">
        <f>F4355/$C$3</f>
        <v>6.2342127360743025E-9</v>
      </c>
      <c r="I4355" s="1">
        <f>$B$3/G4355</f>
        <v>2637446089.1999998</v>
      </c>
      <c r="J4355" s="1">
        <f>$B$3/H4355</f>
        <v>1063486326.2903225</v>
      </c>
      <c r="K4355" s="3">
        <v>42000000</v>
      </c>
      <c r="L4355" s="3">
        <v>38000000</v>
      </c>
      <c r="M4355" s="1">
        <f>(K4355-L4355)/C4355</f>
        <v>0.27535810665968724</v>
      </c>
      <c r="N4355" s="1">
        <f>B4355/M4355</f>
        <v>56.254018405000004</v>
      </c>
      <c r="O4355" s="3">
        <v>4000000</v>
      </c>
      <c r="P4355" s="1">
        <f>F4355/O4355*100</f>
        <v>1.5500000000000001E-5</v>
      </c>
      <c r="Q4355" s="1">
        <f>D4355/O4355*100</f>
        <v>6.2499999999999995E-6</v>
      </c>
      <c r="R4355" s="1">
        <f>B4355/S4355</f>
        <v>90006429.447999999</v>
      </c>
      <c r="S4355" s="1">
        <f>($O4355+$O4355*($Q4355-$C$1)/$C$1)/$C4355</f>
        <v>1.7209881666230454E-7</v>
      </c>
      <c r="T4355" s="1">
        <f>($O4355+$O4355*($Q4355+T$2-$C$1)/$C$1)/$C4355</f>
        <v>5.5071793430754114E-2</v>
      </c>
      <c r="U4355" s="1">
        <f>($O4355+$O4355*($Q4355+U$2-$C$1)/$C$1)/$C4355</f>
        <v>2.7535982764785388E-2</v>
      </c>
      <c r="V4355" s="1">
        <f>($O4355+$O4355*($Q4355+V$2-$C$1)/$C$1)/$C4355</f>
        <v>1.7209881666230454E-7</v>
      </c>
      <c r="AA4355"/>
      <c r="AB4355"/>
    </row>
    <row r="4356" spans="1:28" hidden="1" x14ac:dyDescent="0.2">
      <c r="A4356" t="s">
        <v>4453</v>
      </c>
      <c r="B4356" s="5">
        <v>30.41</v>
      </c>
      <c r="C4356" s="2">
        <v>1219991425</v>
      </c>
      <c r="D4356" s="2">
        <v>-10192000000</v>
      </c>
      <c r="E4356" t="s">
        <v>143</v>
      </c>
      <c r="F4356" s="2">
        <v>899000000</v>
      </c>
      <c r="G4356" s="1">
        <f>D4356/$C$3</f>
        <v>-102.48241323559563</v>
      </c>
      <c r="H4356" s="1">
        <f>F4356/$C$3</f>
        <v>9.0396084673077386</v>
      </c>
      <c r="I4356" s="1">
        <f>$B$3/G4356</f>
        <v>-6.4694026913265298E-2</v>
      </c>
      <c r="J4356" s="1">
        <f>$B$3/H4356</f>
        <v>0.73343884571746376</v>
      </c>
      <c r="K4356" s="4">
        <v>102822000000</v>
      </c>
      <c r="L4356" s="4">
        <v>51016000000</v>
      </c>
      <c r="M4356" s="1">
        <f>(K4356-L4356)/C4356</f>
        <v>42.464232894095957</v>
      </c>
      <c r="N4356" s="1">
        <f>B4356/M4356</f>
        <v>0.71613209346890316</v>
      </c>
      <c r="O4356" s="4">
        <v>51673000000</v>
      </c>
      <c r="P4356" s="1">
        <f>F4356/O4356*100</f>
        <v>1.7397867358194801</v>
      </c>
      <c r="Q4356" s="1">
        <f>D4356/O4356*100</f>
        <v>-19.724033828111391</v>
      </c>
      <c r="R4356" s="1">
        <f>B4356/S4356</f>
        <v>-0.36401039280072606</v>
      </c>
      <c r="S4356" s="1">
        <f>($O4356+$O4356*($Q4356-$C$1)/$C$1)/$C4356</f>
        <v>-83.541570794237344</v>
      </c>
      <c r="T4356" s="1">
        <f>($O4356+$O4356*($Q4356+T$2-$C$1)/$C$1)/$C4356</f>
        <v>-75.070527647356215</v>
      </c>
      <c r="U4356" s="1">
        <f>($O4356+$O4356*($Q4356+U$2-$C$1)/$C$1)/$C4356</f>
        <v>-79.30604922079678</v>
      </c>
      <c r="V4356" s="1">
        <f>($O4356+$O4356*($Q4356+V$2-$C$1)/$C$1)/$C4356</f>
        <v>-83.541570794237344</v>
      </c>
      <c r="AA4356"/>
      <c r="AB4356"/>
    </row>
    <row r="4357" spans="1:28" hidden="1" x14ac:dyDescent="0.2">
      <c r="A4357" t="s">
        <v>4454</v>
      </c>
      <c r="B4357" s="5">
        <v>0.88</v>
      </c>
      <c r="C4357" s="2">
        <v>7929000</v>
      </c>
      <c r="D4357" s="2">
        <v>-80000000</v>
      </c>
      <c r="E4357" t="s">
        <v>686</v>
      </c>
      <c r="F4357" s="2">
        <v>-305000000</v>
      </c>
      <c r="G4357" s="1">
        <f>D4357/$C$3</f>
        <v>-0.80441454659023248</v>
      </c>
      <c r="H4357" s="1">
        <f>F4357/$C$3</f>
        <v>-3.0668304588752617</v>
      </c>
      <c r="I4357" s="1">
        <f>$B$3/G4357</f>
        <v>-8.2420190287500006</v>
      </c>
      <c r="J4357" s="1">
        <f>$B$3/H4357</f>
        <v>-2.1618410567213111</v>
      </c>
      <c r="K4357" s="3">
        <v>954000000</v>
      </c>
      <c r="L4357" s="4">
        <v>1625000000</v>
      </c>
      <c r="M4357" s="1">
        <f>(K4357-L4357)/C4357</f>
        <v>-84.626056249211757</v>
      </c>
      <c r="N4357" s="1">
        <f>B4357/M4357</f>
        <v>-1.0398688524590164E-2</v>
      </c>
      <c r="O4357" s="3">
        <v>-672000000</v>
      </c>
      <c r="P4357" s="1">
        <f>F4357/O4357*100</f>
        <v>45.386904761904759</v>
      </c>
      <c r="Q4357" s="1">
        <f>D4357/O4357*100</f>
        <v>11.904761904761903</v>
      </c>
      <c r="R4357" s="1">
        <f>B4357/S4357</f>
        <v>-8.7219000000000012E-3</v>
      </c>
      <c r="S4357" s="1">
        <f>($O4357+$O4357*($Q4357-$C$1)/$C$1)/$C4357</f>
        <v>-100.89544709294992</v>
      </c>
      <c r="T4357" s="1">
        <f>($O4357+$O4357*($Q4357+T$2-$C$1)/$C$1)/$C4357</f>
        <v>-117.8458822045655</v>
      </c>
      <c r="U4357" s="1">
        <f>($O4357+$O4357*($Q4357+U$2-$C$1)/$C$1)/$C4357</f>
        <v>-109.37066464875771</v>
      </c>
      <c r="V4357" s="1">
        <f>($O4357+$O4357*($Q4357+V$2-$C$1)/$C$1)/$C4357</f>
        <v>-100.89544709294992</v>
      </c>
      <c r="AA4357"/>
      <c r="AB4357"/>
    </row>
    <row r="4358" spans="1:28" hidden="1" x14ac:dyDescent="0.2">
      <c r="A4358" t="s">
        <v>4455</v>
      </c>
      <c r="B4358" s="5">
        <v>13.06</v>
      </c>
      <c r="C4358" s="2">
        <v>14538586</v>
      </c>
      <c r="D4358" s="2">
        <v>-7000000</v>
      </c>
      <c r="E4358" t="s">
        <v>1064</v>
      </c>
      <c r="F4358" s="2">
        <v>-7000000</v>
      </c>
      <c r="G4358" s="1">
        <f>D4358/$C$3</f>
        <v>-7.0386272826645349E-2</v>
      </c>
      <c r="H4358" s="1">
        <f>F4358/$C$3</f>
        <v>-7.0386272826645349E-2</v>
      </c>
      <c r="I4358" s="1">
        <f>$B$3/G4358</f>
        <v>-94.194503185714282</v>
      </c>
      <c r="J4358" s="1">
        <f>$B$3/H4358</f>
        <v>-94.194503185714282</v>
      </c>
      <c r="K4358" s="3">
        <v>119000000</v>
      </c>
      <c r="L4358" s="3">
        <v>34000000</v>
      </c>
      <c r="M4358" s="1">
        <f>(K4358-L4358)/C4358</f>
        <v>5.8465107954790101</v>
      </c>
      <c r="N4358" s="1">
        <f>B4358/M4358</f>
        <v>2.2338109783529414</v>
      </c>
      <c r="O4358" s="3">
        <v>84000000</v>
      </c>
      <c r="P4358" s="1">
        <f>F4358/O4358*100</f>
        <v>-8.3333333333333321</v>
      </c>
      <c r="Q4358" s="1">
        <f>D4358/O4358*100</f>
        <v>-8.3333333333333321</v>
      </c>
      <c r="R4358" s="1">
        <f>B4358/S4358</f>
        <v>-2.7124847594285715</v>
      </c>
      <c r="S4358" s="1">
        <f>($O4358+$O4358*($Q4358-$C$1)/$C$1)/$C4358</f>
        <v>-4.8147735962768321</v>
      </c>
      <c r="T4358" s="1">
        <f>($O4358+$O4358*($Q4358+T$2-$C$1)/$C$1)/$C4358</f>
        <v>-3.6592279331703921</v>
      </c>
      <c r="U4358" s="1">
        <f>($O4358+$O4358*($Q4358+U$2-$C$1)/$C$1)/$C4358</f>
        <v>-4.2370007647236116</v>
      </c>
      <c r="V4358" s="1">
        <f>($O4358+$O4358*($Q4358+V$2-$C$1)/$C$1)/$C4358</f>
        <v>-4.8147735962768321</v>
      </c>
      <c r="AA4358"/>
      <c r="AB4358"/>
    </row>
    <row r="4359" spans="1:28" hidden="1" x14ac:dyDescent="0.2">
      <c r="A4359" t="s">
        <v>4456</v>
      </c>
      <c r="B4359" s="5">
        <v>296.72000000000003</v>
      </c>
      <c r="C4359" s="2">
        <v>23827000</v>
      </c>
      <c r="D4359" s="2">
        <v>11000000</v>
      </c>
      <c r="E4359" t="s">
        <v>30</v>
      </c>
      <c r="F4359" s="2">
        <v>-80000000</v>
      </c>
      <c r="G4359" s="1">
        <f>D4359/$C$3</f>
        <v>0.11060700015615697</v>
      </c>
      <c r="H4359" s="1">
        <f>F4359/$C$3</f>
        <v>-0.80441454659023248</v>
      </c>
      <c r="I4359" s="1">
        <f>$B$3/G4359</f>
        <v>59.941956572727271</v>
      </c>
      <c r="J4359" s="1">
        <f>$B$3/H4359</f>
        <v>-8.2420190287500006</v>
      </c>
      <c r="K4359" s="4">
        <v>3962000000</v>
      </c>
      <c r="L4359" s="4">
        <v>1349000000</v>
      </c>
      <c r="M4359" s="1">
        <f>(K4359-L4359)/C4359</f>
        <v>109.66550551894909</v>
      </c>
      <c r="N4359" s="1">
        <f>B4359/M4359</f>
        <v>2.7056821431305016</v>
      </c>
      <c r="O4359" s="4">
        <v>2526000000</v>
      </c>
      <c r="P4359" s="1">
        <f>F4359/O4359*100</f>
        <v>-3.1670625494853519</v>
      </c>
      <c r="Q4359" s="1">
        <f>D4359/O4359*100</f>
        <v>0.43547110055423599</v>
      </c>
      <c r="R4359" s="1">
        <f>B4359/S4359</f>
        <v>64.272249454545459</v>
      </c>
      <c r="S4359" s="1">
        <f>($O4359+$O4359*($Q4359-$C$1)/$C$1)/$C4359</f>
        <v>4.6166114072270954</v>
      </c>
      <c r="T4359" s="1">
        <f>($O4359+$O4359*($Q4359+T$2-$C$1)/$C$1)/$C4359</f>
        <v>25.81944852478281</v>
      </c>
      <c r="U4359" s="1">
        <f>($O4359+$O4359*($Q4359+U$2-$C$1)/$C$1)/$C4359</f>
        <v>15.218029966004952</v>
      </c>
      <c r="V4359" s="1">
        <f>($O4359+$O4359*($Q4359+V$2-$C$1)/$C$1)/$C4359</f>
        <v>4.6166114072270954</v>
      </c>
      <c r="AA4359"/>
      <c r="AB4359"/>
    </row>
    <row r="4360" spans="1:28" hidden="1" x14ac:dyDescent="0.2">
      <c r="A4360" t="s">
        <v>4457</v>
      </c>
      <c r="B4360" s="5">
        <v>5.67</v>
      </c>
      <c r="C4360" s="2">
        <v>76205022</v>
      </c>
      <c r="D4360" s="2">
        <v>1.1399999999999999</v>
      </c>
      <c r="E4360" t="s">
        <v>27</v>
      </c>
      <c r="F4360" s="2">
        <v>3000000</v>
      </c>
      <c r="G4360" s="1">
        <f>D4360/$C$3</f>
        <v>1.1462907288910813E-8</v>
      </c>
      <c r="H4360" s="1">
        <f>F4360/$C$3</f>
        <v>3.0165545497133722E-2</v>
      </c>
      <c r="I4360" s="1">
        <f>$B$3/G4360</f>
        <v>578387300.26315784</v>
      </c>
      <c r="J4360" s="1">
        <f>$B$3/H4360</f>
        <v>219.78717409999999</v>
      </c>
      <c r="K4360" s="3">
        <v>269000000</v>
      </c>
      <c r="L4360" s="3">
        <v>70000000</v>
      </c>
      <c r="M4360" s="1">
        <f>(K4360-L4360)/C4360</f>
        <v>2.6113764523288241</v>
      </c>
      <c r="N4360" s="1">
        <f>B4360/M4360</f>
        <v>2.1712687172864324</v>
      </c>
      <c r="O4360" s="3">
        <v>199000000</v>
      </c>
      <c r="P4360" s="1">
        <f>F4360/O4360*100</f>
        <v>1.5075376884422109</v>
      </c>
      <c r="Q4360" s="1">
        <f>D4360/O4360*100</f>
        <v>5.7286432160804018E-7</v>
      </c>
      <c r="R4360" s="1">
        <f>B4360/S4360</f>
        <v>37901971.448604092</v>
      </c>
      <c r="S4360" s="1">
        <f>($O4360+$O4360*($Q4360-$C$1)/$C$1)/$C4360</f>
        <v>1.4959644006087241E-7</v>
      </c>
      <c r="T4360" s="1">
        <f>($O4360+$O4360*($Q4360+T$2-$C$1)/$C$1)/$C4360</f>
        <v>0.52227544006220494</v>
      </c>
      <c r="U4360" s="1">
        <f>($O4360+$O4360*($Q4360+U$2-$C$1)/$C$1)/$C4360</f>
        <v>0.26113779482932248</v>
      </c>
      <c r="V4360" s="1">
        <f>($O4360+$O4360*($Q4360+V$2-$C$1)/$C$1)/$C4360</f>
        <v>1.4959644006087241E-7</v>
      </c>
      <c r="AA4360"/>
      <c r="AB4360"/>
    </row>
    <row r="4361" spans="1:28" hidden="1" x14ac:dyDescent="0.2">
      <c r="A4361" t="s">
        <v>4458</v>
      </c>
      <c r="B4361" s="5">
        <v>84.9</v>
      </c>
      <c r="C4361" s="2">
        <v>80129000</v>
      </c>
      <c r="D4361" s="2">
        <v>-123000000</v>
      </c>
      <c r="E4361" t="s">
        <v>27</v>
      </c>
      <c r="F4361" s="2">
        <v>-74000000</v>
      </c>
      <c r="G4361" s="1">
        <f>D4361/$C$3</f>
        <v>-1.2367873653824826</v>
      </c>
      <c r="H4361" s="1">
        <f>F4361/$C$3</f>
        <v>-0.74408345559596512</v>
      </c>
      <c r="I4361" s="1">
        <f>$B$3/G4361</f>
        <v>-5.3606627829268287</v>
      </c>
      <c r="J4361" s="1">
        <f>$B$3/H4361</f>
        <v>-8.9102908418918911</v>
      </c>
      <c r="K4361" s="3">
        <v>897000000</v>
      </c>
      <c r="L4361" s="3">
        <v>923000000</v>
      </c>
      <c r="M4361" s="1">
        <f>(K4361-L4361)/C4361</f>
        <v>-0.32447678119033058</v>
      </c>
      <c r="N4361" s="1">
        <f>B4361/M4361</f>
        <v>-261.65200384615389</v>
      </c>
      <c r="O4361" s="3">
        <v>-60000000</v>
      </c>
      <c r="P4361" s="1">
        <f>F4361/O4361*100</f>
        <v>123.33333333333334</v>
      </c>
      <c r="Q4361" s="1">
        <f>D4361/O4361*100</f>
        <v>204.99999999999997</v>
      </c>
      <c r="R4361" s="1">
        <f>B4361/S4361</f>
        <v>-5.5308553658536601</v>
      </c>
      <c r="S4361" s="1">
        <f>($O4361+$O4361*($Q4361-$C$1)/$C$1)/$C4361</f>
        <v>-15.350247725542559</v>
      </c>
      <c r="T4361" s="1">
        <f>($O4361+$O4361*($Q4361+T$2-$C$1)/$C$1)/$C4361</f>
        <v>-15.500006239938097</v>
      </c>
      <c r="U4361" s="1">
        <f>($O4361+$O4361*($Q4361+U$2-$C$1)/$C$1)/$C4361</f>
        <v>-15.425126982740329</v>
      </c>
      <c r="V4361" s="1">
        <f>($O4361+$O4361*($Q4361+V$2-$C$1)/$C$1)/$C4361</f>
        <v>-15.350247725542559</v>
      </c>
      <c r="AA4361"/>
      <c r="AB4361"/>
    </row>
    <row r="4362" spans="1:28" hidden="1" x14ac:dyDescent="0.2">
      <c r="A4362" t="s">
        <v>347</v>
      </c>
      <c r="B4362" s="5">
        <v>14.52</v>
      </c>
      <c r="C4362" s="2">
        <v>168693000</v>
      </c>
      <c r="D4362" s="2">
        <v>262000000</v>
      </c>
      <c r="E4362" t="s">
        <v>76</v>
      </c>
      <c r="F4362" s="2">
        <v>81000000</v>
      </c>
      <c r="G4362" s="1">
        <f>D4362/$C$3</f>
        <v>2.6344576400830118</v>
      </c>
      <c r="H4362" s="1">
        <f>F4362/$C$3</f>
        <v>0.81446972842261045</v>
      </c>
      <c r="I4362" s="1">
        <f>$B$3/G4362</f>
        <v>2.5166470316793892</v>
      </c>
      <c r="J4362" s="1">
        <f>$B$3/H4362</f>
        <v>8.1402657074074067</v>
      </c>
      <c r="K4362" s="2">
        <v>3452000000</v>
      </c>
      <c r="L4362" s="2">
        <v>2192000000</v>
      </c>
      <c r="M4362" s="1">
        <f>(K4362-L4362)/C4362</f>
        <v>7.4691895929291672</v>
      </c>
      <c r="N4362" s="1">
        <f>B4362/M4362</f>
        <v>1.943986</v>
      </c>
      <c r="O4362" s="2">
        <v>1260000000</v>
      </c>
      <c r="P4362" s="1">
        <f>F4362/O4362*100</f>
        <v>6.4285714285714279</v>
      </c>
      <c r="Q4362" s="1">
        <f>D4362/O4362*100</f>
        <v>20.793650793650794</v>
      </c>
      <c r="R4362" s="1">
        <f>B4362/S4362</f>
        <v>0.93489403053435116</v>
      </c>
      <c r="S4362" s="1">
        <f>($O4362+$O4362*($Q4362-$C$1)/$C$1)/$C4362</f>
        <v>15.531172010693982</v>
      </c>
      <c r="T4362" s="1">
        <f>($O4362+$O4362*($Q4362+T$2-$C$1)/$C$1)/$C4362</f>
        <v>17.025009929279815</v>
      </c>
      <c r="U4362" s="1">
        <f>($O4362+$O4362*($Q4362+U$2-$C$1)/$C$1)/$C4362</f>
        <v>16.278090969986899</v>
      </c>
      <c r="V4362" s="1">
        <f>($O4362+$O4362*($Q4362+V$2-$C$1)/$C$1)/$C4362</f>
        <v>15.531172010693982</v>
      </c>
      <c r="AA4362"/>
      <c r="AB4362"/>
    </row>
    <row r="4363" spans="1:28" hidden="1" x14ac:dyDescent="0.2">
      <c r="A4363" t="s">
        <v>4460</v>
      </c>
      <c r="B4363" s="5">
        <v>19.14</v>
      </c>
      <c r="C4363" s="2">
        <v>385000000</v>
      </c>
      <c r="D4363" s="2">
        <v>470000000</v>
      </c>
      <c r="E4363" t="s">
        <v>27</v>
      </c>
      <c r="F4363" s="2">
        <v>-44000000</v>
      </c>
      <c r="G4363" s="1">
        <f>D4363/$C$3</f>
        <v>4.7259354612176159</v>
      </c>
      <c r="H4363" s="1">
        <f>F4363/$C$3</f>
        <v>-0.44242800062462789</v>
      </c>
      <c r="I4363" s="1">
        <f>$B$3/G4363</f>
        <v>1.4028968559574468</v>
      </c>
      <c r="J4363" s="1">
        <f>$B$3/H4363</f>
        <v>-14.985489143181818</v>
      </c>
      <c r="K4363" s="4">
        <v>20440000000</v>
      </c>
      <c r="L4363" s="4">
        <v>10129000000</v>
      </c>
      <c r="M4363" s="1">
        <f>(K4363-L4363)/C4363</f>
        <v>26.781818181818181</v>
      </c>
      <c r="N4363" s="1">
        <f>B4363/M4363</f>
        <v>0.71466395112016301</v>
      </c>
      <c r="O4363" s="4">
        <v>10100000000</v>
      </c>
      <c r="P4363" s="1">
        <f>F4363/O4363*100</f>
        <v>-0.4356435643564357</v>
      </c>
      <c r="Q4363" s="1">
        <f>D4363/O4363*100</f>
        <v>4.6534653465346532</v>
      </c>
      <c r="R4363" s="1">
        <f>B4363/S4363</f>
        <v>1.5678510638297873</v>
      </c>
      <c r="S4363" s="1">
        <f>($O4363+$O4363*($Q4363-$C$1)/$C$1)/$C4363</f>
        <v>12.207792207792208</v>
      </c>
      <c r="T4363" s="1">
        <f>($O4363+$O4363*($Q4363+T$2-$C$1)/$C$1)/$C4363</f>
        <v>17.454545454545453</v>
      </c>
      <c r="U4363" s="1">
        <f>($O4363+$O4363*($Q4363+U$2-$C$1)/$C$1)/$C4363</f>
        <v>14.831168831168831</v>
      </c>
      <c r="V4363" s="1">
        <f>($O4363+$O4363*($Q4363+V$2-$C$1)/$C$1)/$C4363</f>
        <v>12.207792207792208</v>
      </c>
      <c r="AA4363"/>
      <c r="AB4363"/>
    </row>
    <row r="4364" spans="1:28" hidden="1" x14ac:dyDescent="0.2">
      <c r="A4364" t="s">
        <v>4461</v>
      </c>
      <c r="B4364" s="5">
        <v>114.17</v>
      </c>
      <c r="C4364" s="2">
        <v>55663000</v>
      </c>
      <c r="D4364" s="2">
        <v>317000000</v>
      </c>
      <c r="E4364" t="s">
        <v>143</v>
      </c>
      <c r="F4364" s="2">
        <v>82000000</v>
      </c>
      <c r="G4364" s="1">
        <f>D4364/$C$3</f>
        <v>3.1874926408637965</v>
      </c>
      <c r="H4364" s="1">
        <f>F4364/$C$3</f>
        <v>0.82452491025498831</v>
      </c>
      <c r="I4364" s="1">
        <f>$B$3/G4364</f>
        <v>2.0800048022082018</v>
      </c>
      <c r="J4364" s="1">
        <f>$B$3/H4364</f>
        <v>8.040994174390244</v>
      </c>
      <c r="K4364" s="4">
        <v>4929000000</v>
      </c>
      <c r="L4364" s="4">
        <v>3072000000</v>
      </c>
      <c r="M4364" s="1">
        <f>(K4364-L4364)/C4364</f>
        <v>33.361478899807771</v>
      </c>
      <c r="N4364" s="1">
        <f>B4364/M4364</f>
        <v>3.4222103984921919</v>
      </c>
      <c r="O4364" s="4">
        <v>1856000000</v>
      </c>
      <c r="P4364" s="1">
        <f>F4364/O4364*100</f>
        <v>4.4181034482758621</v>
      </c>
      <c r="Q4364" s="1">
        <f>D4364/O4364*100</f>
        <v>17.079741379310345</v>
      </c>
      <c r="R4364" s="1">
        <f>B4364/S4364</f>
        <v>2.0047459652996844</v>
      </c>
      <c r="S4364" s="1">
        <f>($O4364+$O4364*($Q4364-$C$1)/$C$1)/$C4364</f>
        <v>56.949858972746711</v>
      </c>
      <c r="T4364" s="1">
        <f>($O4364+$O4364*($Q4364+T$2-$C$1)/$C$1)/$C4364</f>
        <v>63.618561701668973</v>
      </c>
      <c r="U4364" s="1">
        <f>($O4364+$O4364*($Q4364+U$2-$C$1)/$C$1)/$C4364</f>
        <v>60.284210337207838</v>
      </c>
      <c r="V4364" s="1">
        <f>($O4364+$O4364*($Q4364+V$2-$C$1)/$C$1)/$C4364</f>
        <v>56.949858972746711</v>
      </c>
      <c r="AA4364"/>
      <c r="AB4364"/>
    </row>
    <row r="4365" spans="1:28" hidden="1" x14ac:dyDescent="0.2">
      <c r="A4365" t="s">
        <v>4462</v>
      </c>
      <c r="B4365" s="5">
        <v>5.25</v>
      </c>
      <c r="C4365" s="2">
        <v>20096969</v>
      </c>
      <c r="D4365" s="2">
        <v>-14000000</v>
      </c>
      <c r="E4365" t="s">
        <v>27</v>
      </c>
      <c r="F4365" s="2">
        <v>-5000000</v>
      </c>
      <c r="G4365" s="1">
        <f>D4365/$C$3</f>
        <v>-0.1407725456532907</v>
      </c>
      <c r="H4365" s="1">
        <f>F4365/$C$3</f>
        <v>-5.027590916188953E-2</v>
      </c>
      <c r="I4365" s="1">
        <f>$B$3/G4365</f>
        <v>-47.097251592857141</v>
      </c>
      <c r="J4365" s="1">
        <f>$B$3/H4365</f>
        <v>-131.87230446000001</v>
      </c>
      <c r="K4365" s="3">
        <v>624000000</v>
      </c>
      <c r="L4365" s="3">
        <v>389000000</v>
      </c>
      <c r="M4365" s="1">
        <f>(K4365-L4365)/C4365</f>
        <v>11.693305592500042</v>
      </c>
      <c r="N4365" s="1">
        <f>B4365/M4365</f>
        <v>0.44897483936170218</v>
      </c>
      <c r="O4365" s="3">
        <v>235000000</v>
      </c>
      <c r="P4365" s="1">
        <f>F4365/O4365*100</f>
        <v>-2.1276595744680851</v>
      </c>
      <c r="Q4365" s="1">
        <f>D4365/O4365*100</f>
        <v>-5.9574468085106389</v>
      </c>
      <c r="R4365" s="1">
        <f>B4365/S4365</f>
        <v>-0.75363633750000003</v>
      </c>
      <c r="S4365" s="1">
        <f>($O4365+$O4365*($Q4365-$C$1)/$C$1)/$C4365</f>
        <v>-6.9662246082978978</v>
      </c>
      <c r="T4365" s="1">
        <f>($O4365+$O4365*($Q4365+T$2-$C$1)/$C$1)/$C4365</f>
        <v>-4.6275634897978897</v>
      </c>
      <c r="U4365" s="1">
        <f>($O4365+$O4365*($Q4365+U$2-$C$1)/$C$1)/$C4365</f>
        <v>-5.7968940490478937</v>
      </c>
      <c r="V4365" s="1">
        <f>($O4365+$O4365*($Q4365+V$2-$C$1)/$C$1)/$C4365</f>
        <v>-6.9662246082978978</v>
      </c>
      <c r="AA4365"/>
      <c r="AB4365"/>
    </row>
    <row r="4366" spans="1:28" hidden="1" x14ac:dyDescent="0.2">
      <c r="A4366" t="s">
        <v>4463</v>
      </c>
      <c r="B4366" s="5">
        <v>4.05</v>
      </c>
      <c r="C4366" s="2">
        <v>29901144</v>
      </c>
      <c r="D4366" s="2">
        <v>3000000</v>
      </c>
      <c r="E4366" t="s">
        <v>27</v>
      </c>
      <c r="F4366" s="2">
        <v>0.46</v>
      </c>
      <c r="G4366" s="1">
        <f>D4366/$C$3</f>
        <v>3.0165545497133722E-2</v>
      </c>
      <c r="H4366" s="1">
        <f>F4366/$C$3</f>
        <v>4.6253836428938377E-9</v>
      </c>
      <c r="I4366" s="1">
        <f>$B$3/G4366</f>
        <v>219.78717409999999</v>
      </c>
      <c r="J4366" s="1">
        <f>$B$3/H4366</f>
        <v>1433394613.695652</v>
      </c>
      <c r="K4366" s="3">
        <v>95000000</v>
      </c>
      <c r="L4366" s="3">
        <v>82000000</v>
      </c>
      <c r="M4366" s="1">
        <f>(K4366-L4366)/C4366</f>
        <v>0.43476597417142299</v>
      </c>
      <c r="N4366" s="1">
        <f>B4366/M4366</f>
        <v>9.3153564000000006</v>
      </c>
      <c r="O4366" s="3">
        <v>14000000</v>
      </c>
      <c r="P4366" s="1">
        <f>F4366/O4366*100</f>
        <v>3.2857142857142861E-6</v>
      </c>
      <c r="Q4366" s="1">
        <f>D4366/O4366*100</f>
        <v>21.428571428571427</v>
      </c>
      <c r="R4366" s="1">
        <f>B4366/S4366</f>
        <v>4.0366544400000004</v>
      </c>
      <c r="S4366" s="1">
        <f>($O4366+$O4366*($Q4366-$C$1)/$C$1)/$C4366</f>
        <v>1.0033060942417453</v>
      </c>
      <c r="T4366" s="1">
        <f>($O4366+$O4366*($Q4366+T$2-$C$1)/$C$1)/$C4366</f>
        <v>1.096947996370975</v>
      </c>
      <c r="U4366" s="1">
        <f>($O4366+$O4366*($Q4366+U$2-$C$1)/$C$1)/$C4366</f>
        <v>1.05012704530636</v>
      </c>
      <c r="V4366" s="1">
        <f>($O4366+$O4366*($Q4366+V$2-$C$1)/$C$1)/$C4366</f>
        <v>1.0033060942417453</v>
      </c>
      <c r="AA4366"/>
      <c r="AB4366"/>
    </row>
    <row r="4367" spans="1:28" hidden="1" x14ac:dyDescent="0.2">
      <c r="A4367" t="s">
        <v>4464</v>
      </c>
      <c r="B4367" s="5">
        <v>4.3099999999999996</v>
      </c>
      <c r="C4367" s="2">
        <v>5474695</v>
      </c>
      <c r="D4367" s="2">
        <v>-0.03</v>
      </c>
      <c r="E4367" t="s">
        <v>27</v>
      </c>
      <c r="F4367" s="2">
        <v>0.08</v>
      </c>
      <c r="G4367" s="1">
        <f>D4367/$C$3</f>
        <v>-3.016554549713372E-10</v>
      </c>
      <c r="H4367" s="1">
        <f>F4367/$C$3</f>
        <v>8.044145465902326E-10</v>
      </c>
      <c r="I4367" s="1">
        <f>$B$3/G4367</f>
        <v>-21978717410</v>
      </c>
      <c r="J4367" s="1">
        <f>$B$3/H4367</f>
        <v>8242019028.749999</v>
      </c>
      <c r="K4367" s="3">
        <v>18000000</v>
      </c>
      <c r="L4367" s="3">
        <v>14000000</v>
      </c>
      <c r="M4367" s="1">
        <f>(K4367-L4367)/C4367</f>
        <v>0.73063430930855511</v>
      </c>
      <c r="N4367" s="1">
        <f>B4367/M4367</f>
        <v>5.8989838624999997</v>
      </c>
      <c r="O4367" s="3">
        <v>4000000</v>
      </c>
      <c r="P4367" s="1">
        <f>F4367/O4367*100</f>
        <v>1.9999999999999999E-6</v>
      </c>
      <c r="Q4367" s="1">
        <f>D4367/O4367*100</f>
        <v>-7.4999999999999991E-7</v>
      </c>
      <c r="R4367" s="1">
        <f>B4367/S4367</f>
        <v>-78653118.215500951</v>
      </c>
      <c r="S4367" s="1">
        <f>($O4367+$O4367*($Q4367-$C$1)/$C$1)/$C4367</f>
        <v>-5.4797573164118819E-8</v>
      </c>
      <c r="T4367" s="1">
        <f>($O4367+$O4367*($Q4367+T$2-$C$1)/$C$1)/$C4367</f>
        <v>0.14612680706413786</v>
      </c>
      <c r="U4367" s="1">
        <f>($O4367+$O4367*($Q4367+U$2-$C$1)/$C$1)/$C4367</f>
        <v>7.3063376133282343E-2</v>
      </c>
      <c r="V4367" s="1">
        <f>($O4367+$O4367*($Q4367+V$2-$C$1)/$C$1)/$C4367</f>
        <v>-5.4797573164118819E-8</v>
      </c>
      <c r="AA4367"/>
      <c r="AB4367"/>
    </row>
    <row r="4368" spans="1:28" hidden="1" x14ac:dyDescent="0.2">
      <c r="A4368" t="s">
        <v>4465</v>
      </c>
      <c r="B4368" s="5">
        <v>64.58</v>
      </c>
      <c r="C4368" s="2">
        <v>13004449</v>
      </c>
      <c r="D4368" s="2">
        <v>-19000000</v>
      </c>
      <c r="E4368" t="s">
        <v>27</v>
      </c>
      <c r="F4368" s="2">
        <v>8000000</v>
      </c>
      <c r="G4368" s="1">
        <f>D4368/$C$3</f>
        <v>-0.19104845481518024</v>
      </c>
      <c r="H4368" s="1">
        <f>F4368/$C$3</f>
        <v>8.0441454659023248E-2</v>
      </c>
      <c r="I4368" s="1">
        <f>$B$3/G4368</f>
        <v>-34.703238015789474</v>
      </c>
      <c r="J4368" s="1">
        <f>$B$3/H4368</f>
        <v>82.420190287500006</v>
      </c>
      <c r="K4368" s="3">
        <v>621000000</v>
      </c>
      <c r="L4368" s="3">
        <v>224000000</v>
      </c>
      <c r="M4368" s="1">
        <f>(K4368-L4368)/C4368</f>
        <v>30.52801391277708</v>
      </c>
      <c r="N4368" s="1">
        <f>B4368/M4368</f>
        <v>2.115434046397985</v>
      </c>
      <c r="O4368" s="3">
        <v>320000000</v>
      </c>
      <c r="P4368" s="1">
        <f>F4368/O4368*100</f>
        <v>2.5</v>
      </c>
      <c r="Q4368" s="1">
        <f>D4368/O4368*100</f>
        <v>-5.9375</v>
      </c>
      <c r="R4368" s="1">
        <f>B4368/S4368</f>
        <v>-4.4201437706315794</v>
      </c>
      <c r="S4368" s="1">
        <f>($O4368+$O4368*($Q4368-$C$1)/$C$1)/$C4368</f>
        <v>-14.610384492261071</v>
      </c>
      <c r="T4368" s="1">
        <f>($O4368+$O4368*($Q4368+T$2-$C$1)/$C$1)/$C4368</f>
        <v>-9.6889918211836576</v>
      </c>
      <c r="U4368" s="1">
        <f>($O4368+$O4368*($Q4368+U$2-$C$1)/$C$1)/$C4368</f>
        <v>-12.149688156722364</v>
      </c>
      <c r="V4368" s="1">
        <f>($O4368+$O4368*($Q4368+V$2-$C$1)/$C$1)/$C4368</f>
        <v>-14.610384492261071</v>
      </c>
      <c r="AA4368"/>
      <c r="AB4368"/>
    </row>
    <row r="4369" spans="1:29" hidden="1" x14ac:dyDescent="0.2">
      <c r="A4369" t="s">
        <v>4466</v>
      </c>
      <c r="B4369" s="5">
        <v>15.5</v>
      </c>
      <c r="C4369" s="2">
        <v>84634956</v>
      </c>
      <c r="D4369" s="2">
        <v>-76000000</v>
      </c>
      <c r="E4369" t="s">
        <v>27</v>
      </c>
      <c r="F4369" s="2">
        <v>-25000000</v>
      </c>
      <c r="G4369" s="1">
        <f>D4369/$C$3</f>
        <v>-0.76419381926072094</v>
      </c>
      <c r="H4369" s="1">
        <f>F4369/$C$3</f>
        <v>-0.25137954580944766</v>
      </c>
      <c r="I4369" s="1">
        <f>$B$3/G4369</f>
        <v>-8.6758095039473684</v>
      </c>
      <c r="J4369" s="1">
        <f>$B$3/H4369</f>
        <v>-26.374460892000002</v>
      </c>
      <c r="K4369" s="3">
        <v>453000000</v>
      </c>
      <c r="L4369" s="3">
        <v>96000000</v>
      </c>
      <c r="M4369" s="1">
        <f>(K4369-L4369)/C4369</f>
        <v>4.218115266699022</v>
      </c>
      <c r="N4369" s="1">
        <f>B4369/M4369</f>
        <v>3.6746269411764705</v>
      </c>
      <c r="O4369" s="3">
        <v>357000000</v>
      </c>
      <c r="P4369" s="1">
        <f>F4369/O4369*100</f>
        <v>-7.0028011204481793</v>
      </c>
      <c r="Q4369" s="1">
        <f>D4369/O4369*100</f>
        <v>-21.288515406162464</v>
      </c>
      <c r="R4369" s="1">
        <f>B4369/S4369</f>
        <v>-1.7261076552631578</v>
      </c>
      <c r="S4369" s="1">
        <f>($O4369+$O4369*($Q4369-$C$1)/$C$1)/$C4369</f>
        <v>-8.9797411840091232</v>
      </c>
      <c r="T4369" s="1">
        <f>($O4369+$O4369*($Q4369+T$2-$C$1)/$C$1)/$C4369</f>
        <v>-8.1361181306693187</v>
      </c>
      <c r="U4369" s="1">
        <f>($O4369+$O4369*($Q4369+U$2-$C$1)/$C$1)/$C4369</f>
        <v>-8.557929657339221</v>
      </c>
      <c r="V4369" s="1">
        <f>($O4369+$O4369*($Q4369+V$2-$C$1)/$C$1)/$C4369</f>
        <v>-8.9797411840091232</v>
      </c>
      <c r="AA4369"/>
      <c r="AB4369"/>
    </row>
    <row r="4370" spans="1:29" s="9" customFormat="1" hidden="1" x14ac:dyDescent="0.2">
      <c r="A4370" s="9" t="s">
        <v>2174</v>
      </c>
      <c r="B4370" s="10">
        <v>15.8</v>
      </c>
      <c r="C4370" s="11">
        <v>81110000</v>
      </c>
      <c r="D4370" s="11">
        <v>137000000</v>
      </c>
      <c r="E4370" s="9" t="s">
        <v>27</v>
      </c>
      <c r="F4370" s="11">
        <v>435000000</v>
      </c>
      <c r="G4370" s="12">
        <f>D4370/$C$3</f>
        <v>1.3775599110357732</v>
      </c>
      <c r="H4370" s="12">
        <f>F4370/$C$3</f>
        <v>4.3740040970843896</v>
      </c>
      <c r="I4370" s="12">
        <f>$B$3/G4370</f>
        <v>4.8128578270072992</v>
      </c>
      <c r="J4370" s="12">
        <f>$B$3/H4370</f>
        <v>1.5157736144827585</v>
      </c>
      <c r="K4370" s="11">
        <v>2558000000</v>
      </c>
      <c r="L4370" s="11">
        <v>1807000000</v>
      </c>
      <c r="M4370" s="12">
        <f>(K4370-L4370)/C4370</f>
        <v>9.2590309456293927</v>
      </c>
      <c r="N4370" s="12">
        <f>B4370/M4370</f>
        <v>1.7064420772303595</v>
      </c>
      <c r="O4370" s="11">
        <v>706000000</v>
      </c>
      <c r="P4370" s="12">
        <f>F4370/O4370*100</f>
        <v>61.614730878186975</v>
      </c>
      <c r="Q4370" s="12">
        <f>D4370/O4370*100</f>
        <v>19.405099150141645</v>
      </c>
      <c r="R4370" s="12">
        <f>B4370/S4370</f>
        <v>0.93542919708029193</v>
      </c>
      <c r="S4370" s="12">
        <f>($O4370+$O4370*($Q4370-$C$1)/$C$1)/$C4370</f>
        <v>16.89064233756627</v>
      </c>
      <c r="T4370" s="12">
        <f>($O4370+$O4370*($Q4370+T$2-$C$1)/$C$1)/$C4370</f>
        <v>18.631488102576746</v>
      </c>
      <c r="U4370" s="12">
        <f>($O4370+$O4370*($Q4370+U$2-$C$1)/$C$1)/$C4370</f>
        <v>17.761065220071508</v>
      </c>
      <c r="V4370" s="12">
        <f>($O4370+$O4370*($Q4370+V$2-$C$1)/$C$1)/$C4370</f>
        <v>16.89064233756627</v>
      </c>
      <c r="W4370" s="12"/>
      <c r="X4370" s="12"/>
      <c r="Y4370" s="12"/>
      <c r="Z4370" s="12"/>
      <c r="AC4370" s="9" t="s">
        <v>5069</v>
      </c>
    </row>
    <row r="4371" spans="1:29" hidden="1" x14ac:dyDescent="0.2">
      <c r="A4371" t="s">
        <v>4468</v>
      </c>
      <c r="B4371" s="5">
        <v>108.64</v>
      </c>
      <c r="C4371" s="2">
        <v>55496852</v>
      </c>
      <c r="D4371" s="2">
        <v>461000000</v>
      </c>
      <c r="E4371" t="s">
        <v>114</v>
      </c>
      <c r="F4371" s="2">
        <v>-58000000</v>
      </c>
      <c r="G4371" s="1">
        <f>D4371/$C$3</f>
        <v>4.635438824726215</v>
      </c>
      <c r="H4371" s="1">
        <f>F4371/$C$3</f>
        <v>-0.58320054627791862</v>
      </c>
      <c r="I4371" s="1">
        <f>$B$3/G4371</f>
        <v>1.4302852978308025</v>
      </c>
      <c r="J4371" s="1">
        <f>$B$3/H4371</f>
        <v>-11.368302108620689</v>
      </c>
      <c r="K4371" s="4">
        <v>3029000000</v>
      </c>
      <c r="L4371" s="4">
        <v>2306000000</v>
      </c>
      <c r="M4371" s="1">
        <f>(K4371-L4371)/C4371</f>
        <v>13.0277659713023</v>
      </c>
      <c r="N4371" s="1">
        <f>B4371/M4371</f>
        <v>8.3391120349654226</v>
      </c>
      <c r="O4371" s="3">
        <v>719000000</v>
      </c>
      <c r="P4371" s="1">
        <f>F4371/O4371*100</f>
        <v>-8.0667593880389425</v>
      </c>
      <c r="Q4371" s="1">
        <f>D4371/O4371*100</f>
        <v>64.116828929068149</v>
      </c>
      <c r="R4371" s="1">
        <f>B4371/S4371</f>
        <v>1.3078477226203904</v>
      </c>
      <c r="S4371" s="1">
        <f>($O4371+$O4371*($Q4371-$C$1)/$C$1)/$C4371</f>
        <v>83.067774727114255</v>
      </c>
      <c r="T4371" s="1">
        <f>($O4371+$O4371*($Q4371+T$2-$C$1)/$C$1)/$C4371</f>
        <v>85.658912689317944</v>
      </c>
      <c r="U4371" s="1">
        <f>($O4371+$O4371*($Q4371+U$2-$C$1)/$C$1)/$C4371</f>
        <v>84.363343708216092</v>
      </c>
      <c r="V4371" s="1">
        <f>($O4371+$O4371*($Q4371+V$2-$C$1)/$C$1)/$C4371</f>
        <v>83.067774727114255</v>
      </c>
      <c r="AA4371"/>
      <c r="AB4371"/>
    </row>
    <row r="4372" spans="1:29" hidden="1" x14ac:dyDescent="0.2">
      <c r="A4372" t="s">
        <v>4469</v>
      </c>
      <c r="B4372" s="5">
        <v>5.81</v>
      </c>
      <c r="C4372" s="2">
        <v>11964564553</v>
      </c>
      <c r="D4372" s="2">
        <v>1462000000</v>
      </c>
      <c r="E4372" t="s">
        <v>27</v>
      </c>
      <c r="F4372" s="2">
        <v>1462000000</v>
      </c>
      <c r="G4372" s="1">
        <f>D4372/$C$3</f>
        <v>14.700675838936499</v>
      </c>
      <c r="H4372" s="1">
        <f>F4372/$C$3</f>
        <v>14.700675838936499</v>
      </c>
      <c r="I4372" s="1">
        <f>$B$3/G4372</f>
        <v>0.45099967325581397</v>
      </c>
      <c r="J4372" s="1">
        <f>$B$3/H4372</f>
        <v>0.45099967325581397</v>
      </c>
      <c r="K4372" s="4">
        <v>694235000000</v>
      </c>
      <c r="L4372" s="4">
        <v>647745000000</v>
      </c>
      <c r="M4372" s="1">
        <f>(K4372-L4372)/C4372</f>
        <v>3.8856407848410228</v>
      </c>
      <c r="N4372" s="1">
        <f>B4372/M4372</f>
        <v>1.4952488718634114</v>
      </c>
      <c r="O4372" s="4">
        <v>45736000000</v>
      </c>
      <c r="P4372" s="1">
        <f>F4372/O4372*100</f>
        <v>3.1966066118593672</v>
      </c>
      <c r="Q4372" s="1">
        <f>D4372/O4372*100</f>
        <v>3.1966066118593672</v>
      </c>
      <c r="R4372" s="1">
        <f>B4372/S4372</f>
        <v>4.7547277737982192</v>
      </c>
      <c r="S4372" s="1">
        <f>($O4372+$O4372*($Q4372-$C$1)/$C$1)/$C4372</f>
        <v>1.22194167077599</v>
      </c>
      <c r="T4372" s="1">
        <f>($O4372+$O4372*($Q4372+T$2-$C$1)/$C$1)/$C4372</f>
        <v>1.9864659423848907</v>
      </c>
      <c r="U4372" s="1">
        <f>($O4372+$O4372*($Q4372+U$2-$C$1)/$C$1)/$C4372</f>
        <v>1.6042038065804403</v>
      </c>
      <c r="V4372" s="1">
        <f>($O4372+$O4372*($Q4372+V$2-$C$1)/$C$1)/$C4372</f>
        <v>1.22194167077599</v>
      </c>
      <c r="AA4372"/>
      <c r="AB4372"/>
    </row>
    <row r="4373" spans="1:29" hidden="1" x14ac:dyDescent="0.2">
      <c r="A4373" t="s">
        <v>4470</v>
      </c>
      <c r="B4373" s="5">
        <v>8.9600000000000009</v>
      </c>
      <c r="C4373" s="2">
        <v>53023000</v>
      </c>
      <c r="D4373" s="2">
        <v>-62000000</v>
      </c>
      <c r="E4373" t="s">
        <v>27</v>
      </c>
      <c r="F4373" s="2">
        <v>-6000000</v>
      </c>
      <c r="G4373" s="1">
        <f>D4373/$C$3</f>
        <v>-0.62342127360743027</v>
      </c>
      <c r="H4373" s="1">
        <f>F4373/$C$3</f>
        <v>-6.0331090994267443E-2</v>
      </c>
      <c r="I4373" s="1">
        <f>$B$3/G4373</f>
        <v>-10.634863262903226</v>
      </c>
      <c r="J4373" s="1">
        <f>$B$3/H4373</f>
        <v>-109.89358704999999</v>
      </c>
      <c r="K4373" s="3">
        <v>335000000</v>
      </c>
      <c r="L4373" s="3">
        <v>231000000</v>
      </c>
      <c r="M4373" s="1">
        <f>(K4373-L4373)/C4373</f>
        <v>1.9614129717292497</v>
      </c>
      <c r="N4373" s="1">
        <f>B4373/M4373</f>
        <v>4.5681353846153847</v>
      </c>
      <c r="O4373" s="3">
        <v>104000000</v>
      </c>
      <c r="P4373" s="1">
        <f>F4373/O4373*100</f>
        <v>-5.7692307692307692</v>
      </c>
      <c r="Q4373" s="1">
        <f>D4373/O4373*100</f>
        <v>-59.615384615384613</v>
      </c>
      <c r="R4373" s="1">
        <f>B4373/S4373</f>
        <v>-0.76626787096774207</v>
      </c>
      <c r="S4373" s="1">
        <f>($O4373+$O4373*($Q4373-$C$1)/$C$1)/$C4373</f>
        <v>-11.693038869924372</v>
      </c>
      <c r="T4373" s="1">
        <f>($O4373+$O4373*($Q4373+T$2-$C$1)/$C$1)/$C4373</f>
        <v>-11.300756275578523</v>
      </c>
      <c r="U4373" s="1">
        <f>($O4373+$O4373*($Q4373+U$2-$C$1)/$C$1)/$C4373</f>
        <v>-11.496897572751447</v>
      </c>
      <c r="V4373" s="1">
        <f>($O4373+$O4373*($Q4373+V$2-$C$1)/$C$1)/$C4373</f>
        <v>-11.693038869924372</v>
      </c>
      <c r="AA4373"/>
      <c r="AB4373"/>
    </row>
    <row r="4374" spans="1:29" hidden="1" x14ac:dyDescent="0.2">
      <c r="A4374" t="s">
        <v>4471</v>
      </c>
      <c r="B4374" s="5">
        <v>25.23</v>
      </c>
      <c r="C4374" s="2">
        <v>89708633</v>
      </c>
      <c r="D4374" s="2">
        <v>48000000</v>
      </c>
      <c r="E4374" t="s">
        <v>49</v>
      </c>
      <c r="F4374" s="2">
        <v>-5000000</v>
      </c>
      <c r="G4374" s="1">
        <f>D4374/$C$3</f>
        <v>0.48264872795413954</v>
      </c>
      <c r="H4374" s="1">
        <f>F4374/$C$3</f>
        <v>-5.027590916188953E-2</v>
      </c>
      <c r="I4374" s="1">
        <f>$B$3/G4374</f>
        <v>13.736698381249999</v>
      </c>
      <c r="J4374" s="1">
        <f>$B$3/H4374</f>
        <v>-131.87230446000001</v>
      </c>
      <c r="K4374" s="4">
        <v>2016000000</v>
      </c>
      <c r="L4374" s="3">
        <v>832000000</v>
      </c>
      <c r="M4374" s="1">
        <f>(K4374-L4374)/C4374</f>
        <v>13.198283826262296</v>
      </c>
      <c r="N4374" s="1">
        <f>B4374/M4374</f>
        <v>1.9116121711064189</v>
      </c>
      <c r="O4374" s="4">
        <v>1184000000</v>
      </c>
      <c r="P4374" s="1">
        <f>F4374/O4374*100</f>
        <v>-0.42229729729729731</v>
      </c>
      <c r="Q4374" s="1">
        <f>D4374/O4374*100</f>
        <v>4.0540540540540544</v>
      </c>
      <c r="R4374" s="1">
        <f>B4374/S4374</f>
        <v>4.7153100220624999</v>
      </c>
      <c r="S4374" s="1">
        <f>($O4374+$O4374*($Q4374-$C$1)/$C$1)/$C4374</f>
        <v>5.3506556052414709</v>
      </c>
      <c r="T4374" s="1">
        <f>($O4374+$O4374*($Q4374+T$2-$C$1)/$C$1)/$C4374</f>
        <v>7.9903123704939301</v>
      </c>
      <c r="U4374" s="1">
        <f>($O4374+$O4374*($Q4374+U$2-$C$1)/$C$1)/$C4374</f>
        <v>6.6704839878677005</v>
      </c>
      <c r="V4374" s="1">
        <f>($O4374+$O4374*($Q4374+V$2-$C$1)/$C$1)/$C4374</f>
        <v>5.3506556052414709</v>
      </c>
      <c r="AA4374"/>
      <c r="AB4374"/>
    </row>
    <row r="4375" spans="1:29" hidden="1" x14ac:dyDescent="0.2">
      <c r="A4375" t="s">
        <v>4472</v>
      </c>
      <c r="B4375" s="5">
        <v>24.59</v>
      </c>
      <c r="C4375" s="2">
        <v>208270000</v>
      </c>
      <c r="D4375" s="2">
        <v>-102000000</v>
      </c>
      <c r="E4375" t="s">
        <v>27</v>
      </c>
      <c r="F4375" s="2">
        <v>-102000000</v>
      </c>
      <c r="G4375" s="1">
        <f>D4375/$C$3</f>
        <v>-1.0256285469025466</v>
      </c>
      <c r="H4375" s="1">
        <f>F4375/$C$3</f>
        <v>-1.0256285469025466</v>
      </c>
      <c r="I4375" s="1">
        <f>$B$3/G4375</f>
        <v>-6.4643286499999997</v>
      </c>
      <c r="J4375" s="1">
        <f>$B$3/H4375</f>
        <v>-6.4643286499999997</v>
      </c>
      <c r="K4375" s="4">
        <v>11266000000</v>
      </c>
      <c r="L4375" s="4">
        <v>7112000000</v>
      </c>
      <c r="M4375" s="1">
        <f>(K4375-L4375)/C4375</f>
        <v>19.94526336006146</v>
      </c>
      <c r="N4375" s="1">
        <f>B4375/M4375</f>
        <v>1.2328741694752046</v>
      </c>
      <c r="O4375" s="4">
        <v>4149000000</v>
      </c>
      <c r="P4375" s="1">
        <f>F4375/O4375*100</f>
        <v>-2.4584237165582068</v>
      </c>
      <c r="Q4375" s="1">
        <f>D4375/O4375*100</f>
        <v>-2.4584237165582068</v>
      </c>
      <c r="R4375" s="1">
        <f>B4375/S4375</f>
        <v>-5.0209404901960788</v>
      </c>
      <c r="S4375" s="1">
        <f>($O4375+$O4375*($Q4375-$C$1)/$C$1)/$C4375</f>
        <v>-4.8974888366063283</v>
      </c>
      <c r="T4375" s="1">
        <f>($O4375+$O4375*($Q4375+T$2-$C$1)/$C$1)/$C4375</f>
        <v>-0.91323762423776833</v>
      </c>
      <c r="U4375" s="1">
        <f>($O4375+$O4375*($Q4375+U$2-$C$1)/$C$1)/$C4375</f>
        <v>-2.9053632304220485</v>
      </c>
      <c r="V4375" s="1">
        <f>($O4375+$O4375*($Q4375+V$2-$C$1)/$C$1)/$C4375</f>
        <v>-4.8974888366063283</v>
      </c>
      <c r="AA4375"/>
      <c r="AB4375"/>
    </row>
    <row r="4376" spans="1:29" hidden="1" x14ac:dyDescent="0.2">
      <c r="A4376" t="s">
        <v>4473</v>
      </c>
      <c r="B4376" s="5">
        <v>21.34</v>
      </c>
      <c r="C4376" s="2">
        <v>60043427</v>
      </c>
      <c r="D4376" s="2">
        <v>32000000</v>
      </c>
      <c r="E4376" t="s">
        <v>201</v>
      </c>
      <c r="F4376" s="2">
        <v>6000000</v>
      </c>
      <c r="G4376" s="1">
        <f>D4376/$C$3</f>
        <v>0.32176581863609299</v>
      </c>
      <c r="H4376" s="1">
        <f>F4376/$C$3</f>
        <v>6.0331090994267443E-2</v>
      </c>
      <c r="I4376" s="1">
        <f>$B$3/G4376</f>
        <v>20.605047571875001</v>
      </c>
      <c r="J4376" s="1">
        <f>$B$3/H4376</f>
        <v>109.89358704999999</v>
      </c>
      <c r="K4376" s="3">
        <v>898000000</v>
      </c>
      <c r="L4376" s="3">
        <v>375000000</v>
      </c>
      <c r="M4376" s="1">
        <f>(K4376-L4376)/C4376</f>
        <v>8.7103622516416319</v>
      </c>
      <c r="N4376" s="1">
        <f>B4376/M4376</f>
        <v>2.4499555108604207</v>
      </c>
      <c r="O4376" s="3">
        <v>513000000</v>
      </c>
      <c r="P4376" s="1">
        <f>F4376/O4376*100</f>
        <v>1.1695906432748537</v>
      </c>
      <c r="Q4376" s="1">
        <f>D4376/O4376*100</f>
        <v>6.2378167641325533</v>
      </c>
      <c r="R4376" s="1">
        <f>B4376/S4376</f>
        <v>4.0041460380625002</v>
      </c>
      <c r="S4376" s="1">
        <f>($O4376+$O4376*($Q4376-$C$1)/$C$1)/$C4376</f>
        <v>5.3294759474671558</v>
      </c>
      <c r="T4376" s="1">
        <f>($O4376+$O4376*($Q4376+T$2-$C$1)/$C$1)/$C4376</f>
        <v>7.038239173123813</v>
      </c>
      <c r="U4376" s="1">
        <f>($O4376+$O4376*($Q4376+U$2-$C$1)/$C$1)/$C4376</f>
        <v>6.1838575602954844</v>
      </c>
      <c r="V4376" s="1">
        <f>($O4376+$O4376*($Q4376+V$2-$C$1)/$C$1)/$C4376</f>
        <v>5.3294759474671558</v>
      </c>
      <c r="AA4376"/>
      <c r="AB4376"/>
    </row>
    <row r="4377" spans="1:29" hidden="1" x14ac:dyDescent="0.2">
      <c r="A4377" t="s">
        <v>4474</v>
      </c>
      <c r="B4377" s="5">
        <v>56.46</v>
      </c>
      <c r="C4377" s="2">
        <v>1830396240</v>
      </c>
      <c r="D4377" s="2">
        <v>8728000000</v>
      </c>
      <c r="E4377" t="s">
        <v>80</v>
      </c>
      <c r="F4377" s="2">
        <v>8728000000</v>
      </c>
      <c r="G4377" s="1">
        <f>D4377/$C$3</f>
        <v>87.761627032994369</v>
      </c>
      <c r="H4377" s="1">
        <f>F4377/$C$3</f>
        <v>87.761627032994369</v>
      </c>
      <c r="I4377" s="1">
        <f>$B$3/G4377</f>
        <v>7.5545545634738767E-2</v>
      </c>
      <c r="J4377" s="1">
        <f>$B$3/H4377</f>
        <v>7.5545545634738767E-2</v>
      </c>
      <c r="K4377" s="4">
        <v>1415290000000</v>
      </c>
      <c r="L4377" s="4">
        <v>1327589000000</v>
      </c>
      <c r="M4377" s="1">
        <f>(K4377-L4377)/C4377</f>
        <v>47.913669228254093</v>
      </c>
      <c r="N4377" s="1">
        <f>B4377/M4377</f>
        <v>1.1783693653481717</v>
      </c>
      <c r="O4377" s="4">
        <v>87701000000</v>
      </c>
      <c r="P4377" s="1">
        <f>F4377/O4377*100</f>
        <v>9.9519959863627552</v>
      </c>
      <c r="Q4377" s="1">
        <f>D4377/O4377*100</f>
        <v>9.9519959863627552</v>
      </c>
      <c r="R4377" s="1">
        <f>B4377/S4377</f>
        <v>1.1840532964069661</v>
      </c>
      <c r="S4377" s="1">
        <f>($O4377+$O4377*($Q4377-$C$1)/$C$1)/$C4377</f>
        <v>47.68366438514974</v>
      </c>
      <c r="T4377" s="1">
        <f>($O4377+$O4377*($Q4377+T$2-$C$1)/$C$1)/$C4377</f>
        <v>57.266398230800561</v>
      </c>
      <c r="U4377" s="1">
        <f>($O4377+$O4377*($Q4377+U$2-$C$1)/$C$1)/$C4377</f>
        <v>52.475031307975151</v>
      </c>
      <c r="V4377" s="1">
        <f>($O4377+$O4377*($Q4377+V$2-$C$1)/$C$1)/$C4377</f>
        <v>47.68366438514974</v>
      </c>
      <c r="AA4377"/>
      <c r="AB4377"/>
    </row>
    <row r="4378" spans="1:29" hidden="1" x14ac:dyDescent="0.2">
      <c r="A4378" t="s">
        <v>4475</v>
      </c>
      <c r="B4378" s="5">
        <v>82.02</v>
      </c>
      <c r="C4378" s="2">
        <v>108288000</v>
      </c>
      <c r="D4378" s="2">
        <v>274000000</v>
      </c>
      <c r="E4378" t="s">
        <v>80</v>
      </c>
      <c r="F4378" s="2">
        <v>38000000</v>
      </c>
      <c r="G4378" s="1">
        <f>D4378/$C$3</f>
        <v>2.7551198220715465</v>
      </c>
      <c r="H4378" s="1">
        <f>F4378/$C$3</f>
        <v>0.38209690963036047</v>
      </c>
      <c r="I4378" s="1">
        <f>$B$3/G4378</f>
        <v>2.4064289135036496</v>
      </c>
      <c r="J4378" s="1">
        <f>$B$3/H4378</f>
        <v>17.351619007894737</v>
      </c>
      <c r="K4378" s="4">
        <v>2331000000</v>
      </c>
      <c r="L4378" s="4">
        <v>1471000000</v>
      </c>
      <c r="M4378" s="1">
        <f>(K4378-L4378)/C4378</f>
        <v>7.9417848699763596</v>
      </c>
      <c r="N4378" s="1">
        <f>B4378/M4378</f>
        <v>10.327653209302325</v>
      </c>
      <c r="O4378" s="3">
        <v>860000000</v>
      </c>
      <c r="P4378" s="1">
        <f>F4378/O4378*100</f>
        <v>4.4186046511627906</v>
      </c>
      <c r="Q4378" s="1">
        <f>D4378/O4378*100</f>
        <v>31.86046511627907</v>
      </c>
      <c r="R4378" s="1">
        <f>B4378/S4378</f>
        <v>3.2415261897810219</v>
      </c>
      <c r="S4378" s="1">
        <f>($O4378+$O4378*($Q4378-$C$1)/$C$1)/$C4378</f>
        <v>25.30289598108747</v>
      </c>
      <c r="T4378" s="1">
        <f>($O4378+$O4378*($Q4378+T$2-$C$1)/$C$1)/$C4378</f>
        <v>26.891252955082745</v>
      </c>
      <c r="U4378" s="1">
        <f>($O4378+$O4378*($Q4378+U$2-$C$1)/$C$1)/$C4378</f>
        <v>26.097074468085111</v>
      </c>
      <c r="V4378" s="1">
        <f>($O4378+$O4378*($Q4378+V$2-$C$1)/$C$1)/$C4378</f>
        <v>25.30289598108747</v>
      </c>
      <c r="AA4378"/>
      <c r="AB4378"/>
    </row>
    <row r="4379" spans="1:29" hidden="1" x14ac:dyDescent="0.2">
      <c r="A4379" t="s">
        <v>4476</v>
      </c>
      <c r="B4379" s="5">
        <v>55.71</v>
      </c>
      <c r="C4379" s="2">
        <v>76041513</v>
      </c>
      <c r="D4379" s="2">
        <v>303000000</v>
      </c>
      <c r="E4379" t="s">
        <v>27</v>
      </c>
      <c r="F4379" s="2">
        <v>64000000</v>
      </c>
      <c r="G4379" s="1">
        <f>D4379/$C$3</f>
        <v>3.0467200952105058</v>
      </c>
      <c r="H4379" s="1">
        <f>F4379/$C$3</f>
        <v>0.64353163727218599</v>
      </c>
      <c r="I4379" s="1">
        <f>$B$3/G4379</f>
        <v>2.1761106346534653</v>
      </c>
      <c r="J4379" s="1">
        <f>$B$3/H4379</f>
        <v>10.302523785937501</v>
      </c>
      <c r="K4379" s="4">
        <v>4565000000</v>
      </c>
      <c r="L4379" s="4">
        <v>2748000000</v>
      </c>
      <c r="M4379" s="1">
        <f>(K4379-L4379)/C4379</f>
        <v>23.894842807770015</v>
      </c>
      <c r="N4379" s="1">
        <f>B4379/M4379</f>
        <v>2.3314654316070444</v>
      </c>
      <c r="O4379" s="4">
        <v>1745000000</v>
      </c>
      <c r="P4379" s="1">
        <f>F4379/O4379*100</f>
        <v>3.6676217765042978</v>
      </c>
      <c r="Q4379" s="1">
        <f>D4379/O4379*100</f>
        <v>17.363896848137536</v>
      </c>
      <c r="R4379" s="1">
        <f>B4379/S4379</f>
        <v>1.3981097984257425</v>
      </c>
      <c r="S4379" s="1">
        <f>($O4379+$O4379*($Q4379-$C$1)/$C$1)/$C4379</f>
        <v>39.84665586546128</v>
      </c>
      <c r="T4379" s="1">
        <f>($O4379+$O4379*($Q4379+T$2-$C$1)/$C$1)/$C4379</f>
        <v>44.436254181318041</v>
      </c>
      <c r="U4379" s="1">
        <f>($O4379+$O4379*($Q4379+U$2-$C$1)/$C$1)/$C4379</f>
        <v>42.141455023389661</v>
      </c>
      <c r="V4379" s="1">
        <f>($O4379+$O4379*($Q4379+V$2-$C$1)/$C$1)/$C4379</f>
        <v>39.84665586546128</v>
      </c>
      <c r="AA4379"/>
      <c r="AB4379"/>
    </row>
    <row r="4380" spans="1:29" hidden="1" x14ac:dyDescent="0.2">
      <c r="A4380" t="s">
        <v>4477</v>
      </c>
      <c r="B4380" s="5">
        <v>280.17</v>
      </c>
      <c r="C4380" s="2">
        <v>48037000</v>
      </c>
      <c r="D4380" s="2">
        <v>88000000</v>
      </c>
      <c r="E4380" t="s">
        <v>27</v>
      </c>
      <c r="F4380" s="2">
        <v>19000000</v>
      </c>
      <c r="G4380" s="1">
        <f>D4380/$C$3</f>
        <v>0.88485600124925579</v>
      </c>
      <c r="H4380" s="1">
        <f>F4380/$C$3</f>
        <v>0.19104845481518024</v>
      </c>
      <c r="I4380" s="1">
        <f>$B$3/G4380</f>
        <v>7.4927445715909089</v>
      </c>
      <c r="J4380" s="1">
        <f>$B$3/H4380</f>
        <v>34.703238015789474</v>
      </c>
      <c r="K4380" s="4">
        <v>1415000000</v>
      </c>
      <c r="L4380" s="3">
        <v>880000000</v>
      </c>
      <c r="M4380" s="1">
        <f>(K4380-L4380)/C4380</f>
        <v>11.137248371047317</v>
      </c>
      <c r="N4380" s="1">
        <f>B4380/M4380</f>
        <v>25.15612390654206</v>
      </c>
      <c r="O4380" s="3">
        <v>535000000</v>
      </c>
      <c r="P4380" s="1">
        <f>F4380/O4380*100</f>
        <v>3.5514018691588789</v>
      </c>
      <c r="Q4380" s="1">
        <f>D4380/O4380*100</f>
        <v>16.448598130841123</v>
      </c>
      <c r="R4380" s="1">
        <f>B4380/S4380</f>
        <v>15.293779875</v>
      </c>
      <c r="S4380" s="1">
        <f>($O4380+$O4380*($Q4380-$C$1)/$C$1)/$C4380</f>
        <v>18.319212273872225</v>
      </c>
      <c r="T4380" s="1">
        <f>($O4380+$O4380*($Q4380+T$2-$C$1)/$C$1)/$C4380</f>
        <v>20.546661948081688</v>
      </c>
      <c r="U4380" s="1">
        <f>($O4380+$O4380*($Q4380+U$2-$C$1)/$C$1)/$C4380</f>
        <v>19.432937110976958</v>
      </c>
      <c r="V4380" s="1">
        <f>($O4380+$O4380*($Q4380+V$2-$C$1)/$C$1)/$C4380</f>
        <v>18.319212273872225</v>
      </c>
      <c r="AA4380"/>
      <c r="AB4380"/>
    </row>
    <row r="4381" spans="1:29" hidden="1" x14ac:dyDescent="0.2">
      <c r="A4381" t="s">
        <v>4478</v>
      </c>
      <c r="B4381" s="5">
        <v>140.08000000000001</v>
      </c>
      <c r="C4381" s="2">
        <v>1816000000</v>
      </c>
      <c r="D4381" s="2">
        <v>11054000000</v>
      </c>
      <c r="E4381" t="s">
        <v>385</v>
      </c>
      <c r="F4381" s="2">
        <v>1054000000</v>
      </c>
      <c r="G4381" s="1">
        <f>D4381/$C$3</f>
        <v>111.14997997510538</v>
      </c>
      <c r="H4381" s="1">
        <f>F4381/$C$3</f>
        <v>10.598161651326313</v>
      </c>
      <c r="I4381" s="1">
        <f>$B$3/G4381</f>
        <v>5.9649133553464809E-2</v>
      </c>
      <c r="J4381" s="1">
        <f>$B$3/H4381</f>
        <v>0.62558019193548386</v>
      </c>
      <c r="K4381" s="4">
        <v>193984000000</v>
      </c>
      <c r="L4381" s="4">
        <v>100095000000</v>
      </c>
      <c r="M4381" s="1">
        <f>(K4381-L4381)/C4381</f>
        <v>51.700991189427313</v>
      </c>
      <c r="N4381" s="1">
        <f>B4381/M4381</f>
        <v>2.7094258113304011</v>
      </c>
      <c r="O4381" s="4">
        <v>88877000000</v>
      </c>
      <c r="P4381" s="1">
        <f>F4381/O4381*100</f>
        <v>1.1859086152772933</v>
      </c>
      <c r="Q4381" s="1">
        <f>D4381/O4381*100</f>
        <v>12.437413504056167</v>
      </c>
      <c r="R4381" s="1">
        <f>B4381/S4381</f>
        <v>2.3012961823774201</v>
      </c>
      <c r="S4381" s="1">
        <f>($O4381+$O4381*($Q4381-$C$1)/$C$1)/$C4381</f>
        <v>60.870044052863435</v>
      </c>
      <c r="T4381" s="1">
        <f>($O4381+$O4381*($Q4381+T$2-$C$1)/$C$1)/$C4381</f>
        <v>70.658259911894277</v>
      </c>
      <c r="U4381" s="1">
        <f>($O4381+$O4381*($Q4381+U$2-$C$1)/$C$1)/$C4381</f>
        <v>65.764151982378849</v>
      </c>
      <c r="V4381" s="1">
        <f>($O4381+$O4381*($Q4381+V$2-$C$1)/$C$1)/$C4381</f>
        <v>60.870044052863435</v>
      </c>
      <c r="AA4381"/>
      <c r="AB4381"/>
    </row>
    <row r="4382" spans="1:29" hidden="1" x14ac:dyDescent="0.2">
      <c r="A4382" t="s">
        <v>4479</v>
      </c>
      <c r="B4382" s="5">
        <v>134.78</v>
      </c>
      <c r="C4382" s="2">
        <v>261800000</v>
      </c>
      <c r="D4382" s="2">
        <v>2523000000</v>
      </c>
      <c r="E4382" t="s">
        <v>27</v>
      </c>
      <c r="F4382" s="2">
        <v>396000000</v>
      </c>
      <c r="G4382" s="1">
        <f>D4382/$C$3</f>
        <v>25.369223763089458</v>
      </c>
      <c r="H4382" s="1">
        <f>F4382/$C$3</f>
        <v>3.9818520056216511</v>
      </c>
      <c r="I4382" s="1">
        <f>$B$3/G4382</f>
        <v>0.26134027835909629</v>
      </c>
      <c r="J4382" s="1">
        <f>$B$3/H4382</f>
        <v>1.6650543492424241</v>
      </c>
      <c r="K4382" s="4">
        <v>110241000000</v>
      </c>
      <c r="L4382" s="4">
        <v>84634000000</v>
      </c>
      <c r="M4382" s="1">
        <f>(K4382-L4382)/C4382</f>
        <v>97.811306340718104</v>
      </c>
      <c r="N4382" s="1">
        <f>B4382/M4382</f>
        <v>1.3779593080017183</v>
      </c>
      <c r="O4382" s="4">
        <v>25607000000</v>
      </c>
      <c r="P4382" s="1">
        <f>F4382/O4382*100</f>
        <v>1.546452141992424</v>
      </c>
      <c r="Q4382" s="1">
        <f>D4382/O4382*100</f>
        <v>9.8527746319365797</v>
      </c>
      <c r="R4382" s="1">
        <f>B4382/S4382</f>
        <v>1.3985495045580658</v>
      </c>
      <c r="S4382" s="1">
        <f>($O4382+$O4382*($Q4382-$C$1)/$C$1)/$C4382</f>
        <v>96.371275783040488</v>
      </c>
      <c r="T4382" s="1">
        <f>($O4382+$O4382*($Q4382+T$2-$C$1)/$C$1)/$C4382</f>
        <v>115.9335370511841</v>
      </c>
      <c r="U4382" s="1">
        <f>($O4382+$O4382*($Q4382+U$2-$C$1)/$C$1)/$C4382</f>
        <v>106.1524064171123</v>
      </c>
      <c r="V4382" s="1">
        <f>($O4382+$O4382*($Q4382+V$2-$C$1)/$C$1)/$C4382</f>
        <v>96.371275783040488</v>
      </c>
      <c r="AA4382"/>
      <c r="AB4382"/>
    </row>
    <row r="4383" spans="1:29" hidden="1" x14ac:dyDescent="0.2">
      <c r="A4383" t="s">
        <v>4480</v>
      </c>
      <c r="B4383" s="5">
        <v>22.09</v>
      </c>
      <c r="C4383" s="2">
        <v>230603094</v>
      </c>
      <c r="D4383" s="2">
        <v>460000000</v>
      </c>
      <c r="E4383" t="s">
        <v>686</v>
      </c>
      <c r="F4383" s="2">
        <v>46000000</v>
      </c>
      <c r="G4383" s="1">
        <f>D4383/$C$3</f>
        <v>4.6253836428938371</v>
      </c>
      <c r="H4383" s="1">
        <f>F4383/$C$3</f>
        <v>0.46253836428938372</v>
      </c>
      <c r="I4383" s="1">
        <f>$B$3/G4383</f>
        <v>1.4333946136956521</v>
      </c>
      <c r="J4383" s="1">
        <f>$B$3/H4383</f>
        <v>14.333946136956522</v>
      </c>
      <c r="K4383" s="4">
        <v>5136000000</v>
      </c>
      <c r="L4383" s="4">
        <v>4487000000</v>
      </c>
      <c r="M4383" s="1">
        <f>(K4383-L4383)/C4383</f>
        <v>2.8143594638847298</v>
      </c>
      <c r="N4383" s="1">
        <f>B4383/M4383</f>
        <v>7.849032891309708</v>
      </c>
      <c r="O4383" s="3">
        <v>650000000</v>
      </c>
      <c r="P4383" s="1">
        <f>F4383/O4383*100</f>
        <v>7.0769230769230766</v>
      </c>
      <c r="Q4383" s="1">
        <f>D4383/O4383*100</f>
        <v>70.769230769230774</v>
      </c>
      <c r="R4383" s="1">
        <f>B4383/S4383</f>
        <v>1.107396162273913</v>
      </c>
      <c r="S4383" s="1">
        <f>($O4383+$O4383*($Q4383-$C$1)/$C$1)/$C4383</f>
        <v>19.947694197025822</v>
      </c>
      <c r="T4383" s="1">
        <f>($O4383+$O4383*($Q4383+T$2-$C$1)/$C$1)/$C4383</f>
        <v>20.511433380854811</v>
      </c>
      <c r="U4383" s="1">
        <f>($O4383+$O4383*($Q4383+U$2-$C$1)/$C$1)/$C4383</f>
        <v>20.229563788940318</v>
      </c>
      <c r="V4383" s="1">
        <f>($O4383+$O4383*($Q4383+V$2-$C$1)/$C$1)/$C4383</f>
        <v>19.947694197025822</v>
      </c>
      <c r="AA4383"/>
      <c r="AB4383"/>
    </row>
    <row r="4384" spans="1:29" hidden="1" x14ac:dyDescent="0.2">
      <c r="A4384" t="s">
        <v>4481</v>
      </c>
      <c r="B4384" s="5">
        <v>27.1</v>
      </c>
      <c r="C4384" s="2">
        <v>426800000</v>
      </c>
      <c r="D4384" s="2">
        <v>852000000</v>
      </c>
      <c r="E4384" t="s">
        <v>27</v>
      </c>
      <c r="F4384" s="2">
        <v>135000000</v>
      </c>
      <c r="G4384" s="1">
        <f>D4384/$C$3</f>
        <v>8.5670149211859759</v>
      </c>
      <c r="H4384" s="1">
        <f>F4384/$C$3</f>
        <v>1.3574495473710173</v>
      </c>
      <c r="I4384" s="1">
        <f>$B$3/G4384</f>
        <v>0.77389850035211272</v>
      </c>
      <c r="J4384" s="1">
        <f>$B$3/H4384</f>
        <v>4.8841594244444444</v>
      </c>
      <c r="K4384" s="4">
        <v>8804000000</v>
      </c>
      <c r="L4384" s="4">
        <v>8823000000</v>
      </c>
      <c r="M4384" s="1">
        <f>(K4384-L4384)/C4384</f>
        <v>-4.4517338331771322E-2</v>
      </c>
      <c r="N4384" s="1">
        <f>B4384/M4384</f>
        <v>-608.75157894736844</v>
      </c>
      <c r="O4384" s="3">
        <v>-20000000</v>
      </c>
      <c r="P4384" s="1">
        <f>F4384/O4384*100</f>
        <v>-675</v>
      </c>
      <c r="Q4384" s="1">
        <f>D4384/O4384*100</f>
        <v>-4260</v>
      </c>
      <c r="R4384" s="1">
        <f>B4384/S4384</f>
        <v>1.3575446009389671</v>
      </c>
      <c r="S4384" s="1">
        <f>($O4384+$O4384*($Q4384-$C$1)/$C$1)/$C4384</f>
        <v>19.962511715089036</v>
      </c>
      <c r="T4384" s="1">
        <f>($O4384+$O4384*($Q4384+T$2-$C$1)/$C$1)/$C4384</f>
        <v>19.953139643861292</v>
      </c>
      <c r="U4384" s="1">
        <f>($O4384+$O4384*($Q4384+U$2-$C$1)/$C$1)/$C4384</f>
        <v>19.957825679475164</v>
      </c>
      <c r="V4384" s="1">
        <f>($O4384+$O4384*($Q4384+V$2-$C$1)/$C$1)/$C4384</f>
        <v>19.962511715089036</v>
      </c>
      <c r="AA4384"/>
      <c r="AB4384"/>
    </row>
    <row r="4385" spans="1:28" hidden="1" x14ac:dyDescent="0.2">
      <c r="A4385" t="s">
        <v>4482</v>
      </c>
      <c r="B4385" s="5">
        <v>0.97</v>
      </c>
      <c r="C4385" s="2">
        <v>62114760</v>
      </c>
      <c r="D4385" s="2">
        <v>-31000000</v>
      </c>
      <c r="E4385" t="s">
        <v>27</v>
      </c>
      <c r="F4385" s="2">
        <v>-31000000</v>
      </c>
      <c r="G4385" s="1">
        <f>D4385/$C$3</f>
        <v>-0.31171063680371514</v>
      </c>
      <c r="H4385" s="1">
        <f>F4385/$C$3</f>
        <v>-0.31171063680371514</v>
      </c>
      <c r="I4385" s="1">
        <f>$B$3/G4385</f>
        <v>-21.269726525806451</v>
      </c>
      <c r="J4385" s="1">
        <f>$B$3/H4385</f>
        <v>-21.269726525806451</v>
      </c>
      <c r="K4385" s="3">
        <v>165000000</v>
      </c>
      <c r="L4385" s="3">
        <v>908000000</v>
      </c>
      <c r="M4385" s="1">
        <f>(K4385-L4385)/C4385</f>
        <v>-11.961730191020621</v>
      </c>
      <c r="N4385" s="1">
        <f>B4385/M4385</f>
        <v>-8.1091947779273213E-2</v>
      </c>
      <c r="O4385" s="3">
        <v>-712000000</v>
      </c>
      <c r="P4385" s="1">
        <f>F4385/O4385*100</f>
        <v>4.3539325842696632</v>
      </c>
      <c r="Q4385" s="1">
        <f>D4385/O4385*100</f>
        <v>4.3539325842696632</v>
      </c>
      <c r="R4385" s="1">
        <f>B4385/S4385</f>
        <v>-0.19435908774193547</v>
      </c>
      <c r="S4385" s="1">
        <f>($O4385+$O4385*($Q4385-$C$1)/$C$1)/$C4385</f>
        <v>-4.9907622600489807</v>
      </c>
      <c r="T4385" s="1">
        <f>($O4385+$O4385*($Q4385+T$2-$C$1)/$C$1)/$C4385</f>
        <v>-7.2832930530521249</v>
      </c>
      <c r="U4385" s="1">
        <f>($O4385+$O4385*($Q4385+U$2-$C$1)/$C$1)/$C4385</f>
        <v>-6.1370276565505524</v>
      </c>
      <c r="V4385" s="1">
        <f>($O4385+$O4385*($Q4385+V$2-$C$1)/$C$1)/$C4385</f>
        <v>-4.9907622600489807</v>
      </c>
      <c r="AA4385"/>
      <c r="AB4385"/>
    </row>
    <row r="4386" spans="1:28" hidden="1" x14ac:dyDescent="0.2">
      <c r="A4386" t="s">
        <v>4483</v>
      </c>
      <c r="B4386" s="5">
        <v>48.65</v>
      </c>
      <c r="C4386" s="2">
        <v>12975573</v>
      </c>
      <c r="D4386" s="2">
        <v>13000000</v>
      </c>
      <c r="E4386" t="s">
        <v>27</v>
      </c>
      <c r="F4386" s="2">
        <v>4000000</v>
      </c>
      <c r="G4386" s="1">
        <f>D4386/$C$3</f>
        <v>0.13071736382091279</v>
      </c>
      <c r="H4386" s="1">
        <f>F4386/$C$3</f>
        <v>4.0220727329511624E-2</v>
      </c>
      <c r="I4386" s="1">
        <f>$B$3/G4386</f>
        <v>50.720117100000003</v>
      </c>
      <c r="J4386" s="1">
        <f>$B$3/H4386</f>
        <v>164.84038057500001</v>
      </c>
      <c r="K4386" s="3">
        <v>361000000</v>
      </c>
      <c r="L4386" s="3">
        <v>229000000</v>
      </c>
      <c r="M4386" s="1">
        <f>(K4386-L4386)/C4386</f>
        <v>10.172961147842951</v>
      </c>
      <c r="N4386" s="1">
        <f>B4386/M4386</f>
        <v>4.7822850488636357</v>
      </c>
      <c r="O4386" s="3">
        <v>132000000</v>
      </c>
      <c r="P4386" s="1">
        <f>F4386/O4386*100</f>
        <v>3.0303030303030303</v>
      </c>
      <c r="Q4386" s="1">
        <f>D4386/O4386*100</f>
        <v>9.8484848484848477</v>
      </c>
      <c r="R4386" s="1">
        <f>B4386/S4386</f>
        <v>4.8558586650000004</v>
      </c>
      <c r="S4386" s="1">
        <f>($O4386+$O4386*($Q4386-$C$1)/$C$1)/$C4386</f>
        <v>10.018825372875632</v>
      </c>
      <c r="T4386" s="1">
        <f>($O4386+$O4386*($Q4386+T$2-$C$1)/$C$1)/$C4386</f>
        <v>12.053417602444224</v>
      </c>
      <c r="U4386" s="1">
        <f>($O4386+$O4386*($Q4386+U$2-$C$1)/$C$1)/$C4386</f>
        <v>11.036121487659928</v>
      </c>
      <c r="V4386" s="1">
        <f>($O4386+$O4386*($Q4386+V$2-$C$1)/$C$1)/$C4386</f>
        <v>10.018825372875632</v>
      </c>
      <c r="AA4386"/>
      <c r="AB4386"/>
    </row>
    <row r="4387" spans="1:28" hidden="1" x14ac:dyDescent="0.2">
      <c r="A4387" t="s">
        <v>4484</v>
      </c>
      <c r="B4387" s="5">
        <v>26.19</v>
      </c>
      <c r="C4387" s="2">
        <v>55858000</v>
      </c>
      <c r="D4387" s="2">
        <v>-216000000</v>
      </c>
      <c r="E4387" t="s">
        <v>27</v>
      </c>
      <c r="F4387" s="2">
        <v>-58000000</v>
      </c>
      <c r="G4387" s="1">
        <f>D4387/$C$3</f>
        <v>-2.1719192757936279</v>
      </c>
      <c r="H4387" s="1">
        <f>F4387/$C$3</f>
        <v>-0.58320054627791862</v>
      </c>
      <c r="I4387" s="1">
        <f>$B$3/G4387</f>
        <v>-3.0525996402777777</v>
      </c>
      <c r="J4387" s="1">
        <f>$B$3/H4387</f>
        <v>-11.368302108620689</v>
      </c>
      <c r="K4387" s="3">
        <v>445000000</v>
      </c>
      <c r="L4387" s="3">
        <v>628000000</v>
      </c>
      <c r="M4387" s="1">
        <f>(K4387-L4387)/C4387</f>
        <v>-3.2761645601346272</v>
      </c>
      <c r="N4387" s="1">
        <f>B4387/M4387</f>
        <v>-7.9941039344262297</v>
      </c>
      <c r="O4387" s="3">
        <v>-183000000</v>
      </c>
      <c r="P4387" s="1">
        <f>F4387/O4387*100</f>
        <v>31.693989071038253</v>
      </c>
      <c r="Q4387" s="1">
        <f>D4387/O4387*100</f>
        <v>118.0327868852459</v>
      </c>
      <c r="R4387" s="1">
        <f>B4387/S4387</f>
        <v>-0.67727824999999997</v>
      </c>
      <c r="S4387" s="1">
        <f>($O4387+$O4387*($Q4387-$C$1)/$C$1)/$C4387</f>
        <v>-38.669483332736583</v>
      </c>
      <c r="T4387" s="1">
        <f>($O4387+$O4387*($Q4387+T$2-$C$1)/$C$1)/$C4387</f>
        <v>-39.324716244763508</v>
      </c>
      <c r="U4387" s="1">
        <f>($O4387+$O4387*($Q4387+U$2-$C$1)/$C$1)/$C4387</f>
        <v>-38.997099788750042</v>
      </c>
      <c r="V4387" s="1">
        <f>($O4387+$O4387*($Q4387+V$2-$C$1)/$C$1)/$C4387</f>
        <v>-38.669483332736583</v>
      </c>
      <c r="AA4387"/>
      <c r="AB4387"/>
    </row>
    <row r="4388" spans="1:28" hidden="1" x14ac:dyDescent="0.2">
      <c r="A4388" t="s">
        <v>4485</v>
      </c>
      <c r="B4388" s="5">
        <v>0.56000000000000005</v>
      </c>
      <c r="C4388" s="2">
        <v>139885524</v>
      </c>
      <c r="D4388" s="2">
        <v>2000000</v>
      </c>
      <c r="E4388" t="s">
        <v>27</v>
      </c>
      <c r="F4388" s="2">
        <v>2000000</v>
      </c>
      <c r="G4388" s="1">
        <f>D4388/$C$3</f>
        <v>2.0110363664755812E-2</v>
      </c>
      <c r="H4388" s="1">
        <f>F4388/$C$3</f>
        <v>2.0110363664755812E-2</v>
      </c>
      <c r="I4388" s="1">
        <f>$B$3/G4388</f>
        <v>329.68076115000002</v>
      </c>
      <c r="J4388" s="1">
        <f>$B$3/H4388</f>
        <v>329.68076115000002</v>
      </c>
      <c r="K4388" s="3">
        <v>5000000</v>
      </c>
      <c r="L4388" s="3">
        <v>4000000</v>
      </c>
      <c r="M4388" s="1">
        <f>(K4388-L4388)/C4388</f>
        <v>7.1487025347955228E-3</v>
      </c>
      <c r="N4388" s="1">
        <f>B4388/M4388</f>
        <v>78.335893440000007</v>
      </c>
      <c r="O4388" s="3">
        <v>0.19</v>
      </c>
      <c r="P4388" s="1">
        <f>F4388/O4388*100</f>
        <v>1052631578.9473685</v>
      </c>
      <c r="Q4388" s="1">
        <f>D4388/O4388*100</f>
        <v>1052631578.9473685</v>
      </c>
      <c r="R4388" s="1">
        <f>B4388/S4388</f>
        <v>3.9167946719999995</v>
      </c>
      <c r="S4388" s="1">
        <f>($O4388+$O4388*($Q4388-$C$1)/$C$1)/$C4388</f>
        <v>0.14297405069591049</v>
      </c>
      <c r="T4388" s="1">
        <f>($O4388+$O4388*($Q4388+T$2-$C$1)/$C$1)/$C4388</f>
        <v>0.14297405096756119</v>
      </c>
      <c r="U4388" s="1">
        <f>($O4388+$O4388*($Q4388+U$2-$C$1)/$C$1)/$C4388</f>
        <v>0.14297405083173584</v>
      </c>
      <c r="V4388" s="1">
        <f>($O4388+$O4388*($Q4388+V$2-$C$1)/$C$1)/$C4388</f>
        <v>0.14297405069591049</v>
      </c>
      <c r="AA4388"/>
      <c r="AB4388"/>
    </row>
    <row r="4389" spans="1:28" hidden="1" x14ac:dyDescent="0.2">
      <c r="A4389" t="s">
        <v>4486</v>
      </c>
      <c r="B4389" s="5">
        <v>2.78</v>
      </c>
      <c r="C4389" s="2">
        <v>61010603</v>
      </c>
      <c r="D4389" s="2">
        <v>-14000000</v>
      </c>
      <c r="E4389" t="s">
        <v>457</v>
      </c>
      <c r="F4389" s="2">
        <v>-14000000</v>
      </c>
      <c r="G4389" s="1">
        <f>D4389/$C$3</f>
        <v>-0.1407725456532907</v>
      </c>
      <c r="H4389" s="1">
        <f>F4389/$C$3</f>
        <v>-0.1407725456532907</v>
      </c>
      <c r="I4389" s="1">
        <f>$B$3/G4389</f>
        <v>-47.097251592857141</v>
      </c>
      <c r="J4389" s="1">
        <f>$B$3/H4389</f>
        <v>-47.097251592857141</v>
      </c>
      <c r="K4389" s="3">
        <v>76000000</v>
      </c>
      <c r="L4389" s="3">
        <v>33000000</v>
      </c>
      <c r="M4389" s="1">
        <f>(K4389-L4389)/C4389</f>
        <v>0.70479552545973034</v>
      </c>
      <c r="N4389" s="1">
        <f>B4389/M4389</f>
        <v>3.9444064265116277</v>
      </c>
      <c r="O4389" s="3">
        <v>43000000</v>
      </c>
      <c r="P4389" s="1">
        <f>F4389/O4389*100</f>
        <v>-32.558139534883722</v>
      </c>
      <c r="Q4389" s="1">
        <f>D4389/O4389*100</f>
        <v>-32.558139534883722</v>
      </c>
      <c r="R4389" s="1">
        <f>B4389/S4389</f>
        <v>-1.2114962595714285</v>
      </c>
      <c r="S4389" s="1">
        <f>($O4389+$O4389*($Q4389-$C$1)/$C$1)/$C4389</f>
        <v>-2.2946831061479593</v>
      </c>
      <c r="T4389" s="1">
        <f>($O4389+$O4389*($Q4389+T$2-$C$1)/$C$1)/$C4389</f>
        <v>-2.153724001056013</v>
      </c>
      <c r="U4389" s="1">
        <f>($O4389+$O4389*($Q4389+U$2-$C$1)/$C$1)/$C4389</f>
        <v>-2.2242035536019862</v>
      </c>
      <c r="V4389" s="1">
        <f>($O4389+$O4389*($Q4389+V$2-$C$1)/$C$1)/$C4389</f>
        <v>-2.2946831061479593</v>
      </c>
      <c r="AA4389"/>
      <c r="AB4389"/>
    </row>
    <row r="4390" spans="1:28" hidden="1" x14ac:dyDescent="0.2">
      <c r="A4390" t="s">
        <v>4487</v>
      </c>
      <c r="B4390" s="5">
        <v>2.48</v>
      </c>
      <c r="C4390" s="2">
        <v>241261299</v>
      </c>
      <c r="D4390" s="2">
        <v>-133000000</v>
      </c>
      <c r="E4390" t="s">
        <v>27</v>
      </c>
      <c r="F4390" s="2">
        <v>-32000000</v>
      </c>
      <c r="G4390" s="1">
        <f>D4390/$C$3</f>
        <v>-1.3373391837062616</v>
      </c>
      <c r="H4390" s="1">
        <f>F4390/$C$3</f>
        <v>-0.32176581863609299</v>
      </c>
      <c r="I4390" s="1">
        <f>$B$3/G4390</f>
        <v>-4.9576054308270674</v>
      </c>
      <c r="J4390" s="1">
        <f>$B$3/H4390</f>
        <v>-20.605047571875001</v>
      </c>
      <c r="K4390" s="3">
        <v>250000000</v>
      </c>
      <c r="L4390" s="3">
        <v>271000000</v>
      </c>
      <c r="M4390" s="1">
        <f>(K4390-L4390)/C4390</f>
        <v>-8.7042555465972185E-2</v>
      </c>
      <c r="N4390" s="1">
        <f>B4390/M4390</f>
        <v>-28.491810548571429</v>
      </c>
      <c r="O4390" s="3">
        <v>-21000000</v>
      </c>
      <c r="P4390" s="1">
        <f>F4390/O4390*100</f>
        <v>152.38095238095238</v>
      </c>
      <c r="Q4390" s="1">
        <f>D4390/O4390*100</f>
        <v>633.33333333333326</v>
      </c>
      <c r="R4390" s="1">
        <f>B4390/S4390</f>
        <v>-0.44987069287218051</v>
      </c>
      <c r="S4390" s="1">
        <f>($O4390+$O4390*($Q4390-$C$1)/$C$1)/$C4390</f>
        <v>-5.5126951795115708</v>
      </c>
      <c r="T4390" s="1">
        <f>($O4390+$O4390*($Q4390+T$2-$C$1)/$C$1)/$C4390</f>
        <v>-5.5301036906047649</v>
      </c>
      <c r="U4390" s="1">
        <f>($O4390+$O4390*($Q4390+U$2-$C$1)/$C$1)/$C4390</f>
        <v>-5.5213994350581679</v>
      </c>
      <c r="V4390" s="1">
        <f>($O4390+$O4390*($Q4390+V$2-$C$1)/$C$1)/$C4390</f>
        <v>-5.5126951795115708</v>
      </c>
      <c r="AA4390"/>
      <c r="AB4390"/>
    </row>
    <row r="4391" spans="1:28" hidden="1" x14ac:dyDescent="0.2">
      <c r="A4391" t="s">
        <v>4488</v>
      </c>
      <c r="B4391" s="5">
        <v>333.68</v>
      </c>
      <c r="C4391" s="2">
        <v>404000000</v>
      </c>
      <c r="D4391" s="2">
        <v>2938000000</v>
      </c>
      <c r="E4391" t="s">
        <v>27</v>
      </c>
      <c r="F4391" s="2">
        <v>760000000</v>
      </c>
      <c r="G4391" s="1">
        <f>D4391/$C$3</f>
        <v>29.54212422352629</v>
      </c>
      <c r="H4391" s="1">
        <f>F4391/$C$3</f>
        <v>7.641938192607209</v>
      </c>
      <c r="I4391" s="1">
        <f>$B$3/G4391</f>
        <v>0.22442529690265486</v>
      </c>
      <c r="J4391" s="1">
        <f>$B$3/H4391</f>
        <v>0.86758095039473682</v>
      </c>
      <c r="K4391" s="4">
        <v>56729000000</v>
      </c>
      <c r="L4391" s="4">
        <v>27374000000</v>
      </c>
      <c r="M4391" s="1">
        <f>(K4391-L4391)/C4391</f>
        <v>72.660891089108915</v>
      </c>
      <c r="N4391" s="1">
        <f>B4391/M4391</f>
        <v>4.5922916027933907</v>
      </c>
      <c r="O4391" s="4">
        <v>29355000000</v>
      </c>
      <c r="P4391" s="1">
        <f>F4391/O4391*100</f>
        <v>2.5889967637540456</v>
      </c>
      <c r="Q4391" s="1">
        <f>D4391/O4391*100</f>
        <v>10.008516436722875</v>
      </c>
      <c r="R4391" s="1">
        <f>B4391/S4391</f>
        <v>4.5883839346494213</v>
      </c>
      <c r="S4391" s="1">
        <f>($O4391+$O4391*($Q4391-$C$1)/$C$1)/$C4391</f>
        <v>72.722772277227719</v>
      </c>
      <c r="T4391" s="1">
        <f>($O4391+$O4391*($Q4391+T$2-$C$1)/$C$1)/$C4391</f>
        <v>87.254950495049499</v>
      </c>
      <c r="U4391" s="1">
        <f>($O4391+$O4391*($Q4391+U$2-$C$1)/$C$1)/$C4391</f>
        <v>79.988861386138609</v>
      </c>
      <c r="V4391" s="1">
        <f>($O4391+$O4391*($Q4391+V$2-$C$1)/$C$1)/$C4391</f>
        <v>72.722772277227719</v>
      </c>
      <c r="AA4391"/>
      <c r="AB4391"/>
    </row>
    <row r="4392" spans="1:28" hidden="1" x14ac:dyDescent="0.2">
      <c r="A4392" t="s">
        <v>4489</v>
      </c>
      <c r="B4392" s="5">
        <v>25.53</v>
      </c>
      <c r="C4392" s="2">
        <v>33244387</v>
      </c>
      <c r="D4392" s="2">
        <v>23000000</v>
      </c>
      <c r="E4392" t="s">
        <v>61</v>
      </c>
      <c r="F4392" s="2">
        <v>7000000</v>
      </c>
      <c r="G4392" s="1">
        <f>D4392/$C$3</f>
        <v>0.23126918214469186</v>
      </c>
      <c r="H4392" s="1">
        <f>F4392/$C$3</f>
        <v>7.0386272826645349E-2</v>
      </c>
      <c r="I4392" s="1">
        <f>$B$3/G4392</f>
        <v>28.667892273913044</v>
      </c>
      <c r="J4392" s="1">
        <f>$B$3/H4392</f>
        <v>94.194503185714282</v>
      </c>
      <c r="K4392" s="3">
        <v>656000000</v>
      </c>
      <c r="L4392" s="3">
        <v>301000000</v>
      </c>
      <c r="M4392" s="1">
        <f>(K4392-L4392)/C4392</f>
        <v>10.678494387639033</v>
      </c>
      <c r="N4392" s="1">
        <f>B4392/M4392</f>
        <v>2.3907864791830984</v>
      </c>
      <c r="O4392" s="3">
        <v>354000000</v>
      </c>
      <c r="P4392" s="1">
        <f>F4392/O4392*100</f>
        <v>1.977401129943503</v>
      </c>
      <c r="Q4392" s="1">
        <f>D4392/O4392*100</f>
        <v>6.4971751412429377</v>
      </c>
      <c r="R4392" s="1">
        <f>B4392/S4392</f>
        <v>3.6901269569999999</v>
      </c>
      <c r="S4392" s="1">
        <f>($O4392+$O4392*($Q4392-$C$1)/$C$1)/$C4392</f>
        <v>6.9184611525548663</v>
      </c>
      <c r="T4392" s="1">
        <f>($O4392+$O4392*($Q4392+T$2-$C$1)/$C$1)/$C4392</f>
        <v>9.0481439769065375</v>
      </c>
      <c r="U4392" s="1">
        <f>($O4392+$O4392*($Q4392+U$2-$C$1)/$C$1)/$C4392</f>
        <v>7.9833025647307014</v>
      </c>
      <c r="V4392" s="1">
        <f>($O4392+$O4392*($Q4392+V$2-$C$1)/$C$1)/$C4392</f>
        <v>6.9184611525548663</v>
      </c>
      <c r="AA4392"/>
      <c r="AB4392"/>
    </row>
    <row r="4393" spans="1:28" hidden="1" x14ac:dyDescent="0.2">
      <c r="A4393" t="s">
        <v>4490</v>
      </c>
      <c r="B4393" s="5" t="s">
        <v>46</v>
      </c>
      <c r="C4393" s="2">
        <v>2913198</v>
      </c>
      <c r="D4393" s="2">
        <v>-40000000</v>
      </c>
      <c r="E4393" t="s">
        <v>4491</v>
      </c>
      <c r="F4393" s="2">
        <v>-2000000</v>
      </c>
      <c r="G4393" s="1">
        <f>D4393/$C$3</f>
        <v>-0.40220727329511624</v>
      </c>
      <c r="H4393" s="1">
        <f>F4393/$C$3</f>
        <v>-2.0110363664755812E-2</v>
      </c>
      <c r="I4393" s="1">
        <f>$B$3/G4393</f>
        <v>-16.484038057500001</v>
      </c>
      <c r="J4393" s="1">
        <f>$B$3/H4393</f>
        <v>-329.68076115000002</v>
      </c>
      <c r="K4393" s="3">
        <v>18000000</v>
      </c>
      <c r="L4393" s="3">
        <v>13000000</v>
      </c>
      <c r="M4393" s="1">
        <f>(K4393-L4393)/C4393</f>
        <v>1.716326868273286</v>
      </c>
      <c r="N4393" s="1" t="e">
        <f>B4393/M4393</f>
        <v>#VALUE!</v>
      </c>
      <c r="O4393" s="3">
        <v>4000000</v>
      </c>
      <c r="P4393" s="1">
        <f>F4393/O4393*100</f>
        <v>-50</v>
      </c>
      <c r="Q4393" s="1">
        <f>D4393/O4393*100</f>
        <v>-1000</v>
      </c>
      <c r="R4393" s="1" t="e">
        <f>B4393/S4393</f>
        <v>#VALUE!</v>
      </c>
      <c r="S4393" s="1">
        <f>($O4393+$O4393*($Q4393-$C$1)/$C$1)/$C4393</f>
        <v>-137.30614946186287</v>
      </c>
      <c r="T4393" s="1">
        <f>($O4393+$O4393*($Q4393+T$2-$C$1)/$C$1)/$C4393</f>
        <v>-137.03153716293914</v>
      </c>
      <c r="U4393" s="1">
        <f>($O4393+$O4393*($Q4393+U$2-$C$1)/$C$1)/$C4393</f>
        <v>-137.16884331240101</v>
      </c>
      <c r="V4393" s="1">
        <f>($O4393+$O4393*($Q4393+V$2-$C$1)/$C$1)/$C4393</f>
        <v>-137.30614946186287</v>
      </c>
      <c r="AA4393"/>
      <c r="AB4393"/>
    </row>
    <row r="4394" spans="1:28" hidden="1" x14ac:dyDescent="0.2">
      <c r="A4394" t="s">
        <v>4492</v>
      </c>
      <c r="B4394" s="5">
        <v>10.75</v>
      </c>
      <c r="C4394" s="2">
        <v>91903556</v>
      </c>
      <c r="D4394" s="2">
        <v>-318000000</v>
      </c>
      <c r="E4394" t="s">
        <v>27</v>
      </c>
      <c r="F4394" s="2">
        <v>-15000000</v>
      </c>
      <c r="G4394" s="1">
        <f>D4394/$C$3</f>
        <v>-3.1975478226961744</v>
      </c>
      <c r="H4394" s="1">
        <f>F4394/$C$3</f>
        <v>-0.15082772748566861</v>
      </c>
      <c r="I4394" s="1">
        <f>$B$3/G4394</f>
        <v>-2.0734639066037737</v>
      </c>
      <c r="J4394" s="1">
        <f>$B$3/H4394</f>
        <v>-43.957434819999996</v>
      </c>
      <c r="K4394" s="4">
        <v>3439000000</v>
      </c>
      <c r="L4394" s="4">
        <v>2055000000</v>
      </c>
      <c r="M4394" s="1">
        <f>(K4394-L4394)/C4394</f>
        <v>15.059264953795694</v>
      </c>
      <c r="N4394" s="1">
        <f>B4394/M4394</f>
        <v>0.713846262283237</v>
      </c>
      <c r="O4394" s="4">
        <v>1384000000</v>
      </c>
      <c r="P4394" s="1">
        <f>F4394/O4394*100</f>
        <v>-1.0838150289017341</v>
      </c>
      <c r="Q4394" s="1">
        <f>D4394/O4394*100</f>
        <v>-22.976878612716764</v>
      </c>
      <c r="R4394" s="1">
        <f>B4394/S4394</f>
        <v>-0.31068026006289318</v>
      </c>
      <c r="S4394" s="1">
        <f>($O4394+$O4394*($Q4394-$C$1)/$C$1)/$C4394</f>
        <v>-34.601490284010325</v>
      </c>
      <c r="T4394" s="1">
        <f>($O4394+$O4394*($Q4394+T$2-$C$1)/$C$1)/$C4394</f>
        <v>-31.589637293251201</v>
      </c>
      <c r="U4394" s="1">
        <f>($O4394+$O4394*($Q4394+U$2-$C$1)/$C$1)/$C4394</f>
        <v>-33.09556378863077</v>
      </c>
      <c r="V4394" s="1">
        <f>($O4394+$O4394*($Q4394+V$2-$C$1)/$C$1)/$C4394</f>
        <v>-34.601490284010325</v>
      </c>
      <c r="AA4394"/>
      <c r="AB4394"/>
    </row>
    <row r="4395" spans="1:28" hidden="1" x14ac:dyDescent="0.2">
      <c r="A4395" t="s">
        <v>4493</v>
      </c>
      <c r="B4395" s="5">
        <v>6.34</v>
      </c>
      <c r="C4395" s="2">
        <v>30992000</v>
      </c>
      <c r="D4395" s="2">
        <v>-11000000</v>
      </c>
      <c r="E4395" t="s">
        <v>27</v>
      </c>
      <c r="F4395" s="2">
        <v>0.31</v>
      </c>
      <c r="G4395" s="1">
        <f>D4395/$C$3</f>
        <v>-0.11060700015615697</v>
      </c>
      <c r="H4395" s="1">
        <f>F4395/$C$3</f>
        <v>3.1171063680371512E-9</v>
      </c>
      <c r="I4395" s="1">
        <f>$B$3/G4395</f>
        <v>-59.941956572727271</v>
      </c>
      <c r="J4395" s="1">
        <f>$B$3/H4395</f>
        <v>2126972652.5806451</v>
      </c>
      <c r="K4395" s="3">
        <v>440000000</v>
      </c>
      <c r="L4395" s="3">
        <v>185000000</v>
      </c>
      <c r="M4395" s="1">
        <f>(K4395-L4395)/C4395</f>
        <v>8.2279297883324727</v>
      </c>
      <c r="N4395" s="1">
        <f>B4395/M4395</f>
        <v>0.77054619607843133</v>
      </c>
      <c r="O4395" s="3">
        <v>255000000</v>
      </c>
      <c r="P4395" s="1">
        <f>F4395/O4395*100</f>
        <v>1.215686274509804E-7</v>
      </c>
      <c r="Q4395" s="1">
        <f>D4395/O4395*100</f>
        <v>-4.3137254901960782</v>
      </c>
      <c r="R4395" s="1">
        <f>B4395/S4395</f>
        <v>-1.7862661818181826</v>
      </c>
      <c r="S4395" s="1">
        <f>($O4395+$O4395*($Q4395-$C$1)/$C$1)/$C4395</f>
        <v>-3.5493030459473394</v>
      </c>
      <c r="T4395" s="1">
        <f>($O4395+$O4395*($Q4395+T$2-$C$1)/$C$1)/$C4395</f>
        <v>-1.9037170882808447</v>
      </c>
      <c r="U4395" s="1">
        <f>($O4395+$O4395*($Q4395+U$2-$C$1)/$C$1)/$C4395</f>
        <v>-2.7265100671140918</v>
      </c>
      <c r="V4395" s="1">
        <f>($O4395+$O4395*($Q4395+V$2-$C$1)/$C$1)/$C4395</f>
        <v>-3.5493030459473394</v>
      </c>
      <c r="AA4395"/>
      <c r="AB4395"/>
    </row>
    <row r="4396" spans="1:28" hidden="1" x14ac:dyDescent="0.2">
      <c r="A4396" t="s">
        <v>4494</v>
      </c>
      <c r="B4396" s="5">
        <v>81.41</v>
      </c>
      <c r="C4396" s="2">
        <v>55224655</v>
      </c>
      <c r="D4396" s="2">
        <v>133000000</v>
      </c>
      <c r="E4396" t="s">
        <v>58</v>
      </c>
      <c r="F4396" s="2">
        <v>51000000</v>
      </c>
      <c r="G4396" s="1">
        <f>D4396/$C$3</f>
        <v>1.3373391837062616</v>
      </c>
      <c r="H4396" s="1">
        <f>F4396/$C$3</f>
        <v>0.51281427345127328</v>
      </c>
      <c r="I4396" s="1">
        <f>$B$3/G4396</f>
        <v>4.9576054308270674</v>
      </c>
      <c r="J4396" s="1">
        <f>$B$3/H4396</f>
        <v>12.928657299999999</v>
      </c>
      <c r="K4396" s="4">
        <v>5608000000</v>
      </c>
      <c r="L4396" s="4">
        <v>3483000000</v>
      </c>
      <c r="M4396" s="1">
        <f>(K4396-L4396)/C4396</f>
        <v>38.479190137086412</v>
      </c>
      <c r="N4396" s="1">
        <f>B4396/M4396</f>
        <v>2.1156890181411767</v>
      </c>
      <c r="O4396" s="4">
        <v>2114000000</v>
      </c>
      <c r="P4396" s="1">
        <f>F4396/O4396*100</f>
        <v>2.4124881740775783</v>
      </c>
      <c r="Q4396" s="1">
        <f>D4396/O4396*100</f>
        <v>6.2913907284768218</v>
      </c>
      <c r="R4396" s="1">
        <f>B4396/S4396</f>
        <v>3.3803301981578944</v>
      </c>
      <c r="S4396" s="1">
        <f>($O4396+$O4396*($Q4396-$C$1)/$C$1)/$C4396</f>
        <v>24.083446062270557</v>
      </c>
      <c r="T4396" s="1">
        <f>($O4396+$O4396*($Q4396+T$2-$C$1)/$C$1)/$C4396</f>
        <v>31.739446810487092</v>
      </c>
      <c r="U4396" s="1">
        <f>($O4396+$O4396*($Q4396+U$2-$C$1)/$C$1)/$C4396</f>
        <v>27.911446436378824</v>
      </c>
      <c r="V4396" s="1">
        <f>($O4396+$O4396*($Q4396+V$2-$C$1)/$C$1)/$C4396</f>
        <v>24.083446062270557</v>
      </c>
      <c r="AA4396"/>
      <c r="AB4396"/>
    </row>
    <row r="4397" spans="1:28" hidden="1" x14ac:dyDescent="0.2">
      <c r="A4397" t="s">
        <v>4495</v>
      </c>
      <c r="B4397" s="5">
        <v>79.150000000000006</v>
      </c>
      <c r="C4397" s="2">
        <v>644000188</v>
      </c>
      <c r="D4397" s="2">
        <v>3949000000</v>
      </c>
      <c r="E4397" t="s">
        <v>27</v>
      </c>
      <c r="F4397" s="2">
        <v>3949000000</v>
      </c>
      <c r="G4397" s="1">
        <f>D4397/$C$3</f>
        <v>39.707913056060356</v>
      </c>
      <c r="H4397" s="1">
        <f>F4397/$C$3</f>
        <v>39.707913056060356</v>
      </c>
      <c r="I4397" s="1">
        <f>$B$3/G4397</f>
        <v>0.16696923836414282</v>
      </c>
      <c r="J4397" s="1">
        <f>$B$3/H4397</f>
        <v>0.16696923836414282</v>
      </c>
      <c r="K4397" s="4">
        <v>17047000000</v>
      </c>
      <c r="L4397" s="4">
        <v>7821000000</v>
      </c>
      <c r="M4397" s="1">
        <f>(K4397-L4397)/C4397</f>
        <v>14.326082774373351</v>
      </c>
      <c r="N4397" s="1">
        <f>B4397/M4397</f>
        <v>5.5248878040537619</v>
      </c>
      <c r="O4397" s="4">
        <v>9226000000</v>
      </c>
      <c r="P4397" s="1">
        <f>F4397/O4397*100</f>
        <v>42.802948189898117</v>
      </c>
      <c r="Q4397" s="1">
        <f>D4397/O4397*100</f>
        <v>42.802948189898117</v>
      </c>
      <c r="R4397" s="1">
        <f>B4397/S4397</f>
        <v>1.2907727242390477</v>
      </c>
      <c r="S4397" s="1">
        <f>($O4397+$O4397*($Q4397-$C$1)/$C$1)/$C4397</f>
        <v>61.319857875569454</v>
      </c>
      <c r="T4397" s="1">
        <f>($O4397+$O4397*($Q4397+T$2-$C$1)/$C$1)/$C4397</f>
        <v>64.185074430444118</v>
      </c>
      <c r="U4397" s="1">
        <f>($O4397+$O4397*($Q4397+U$2-$C$1)/$C$1)/$C4397</f>
        <v>62.752466153006786</v>
      </c>
      <c r="V4397" s="1">
        <f>($O4397+$O4397*($Q4397+V$2-$C$1)/$C$1)/$C4397</f>
        <v>61.319857875569454</v>
      </c>
      <c r="AA4397"/>
      <c r="AB4397"/>
    </row>
    <row r="4398" spans="1:28" hidden="1" x14ac:dyDescent="0.2">
      <c r="A4398" t="s">
        <v>4496</v>
      </c>
      <c r="B4398" s="5">
        <v>9.9499999999999993</v>
      </c>
      <c r="C4398" s="2">
        <v>9469740</v>
      </c>
      <c r="D4398" s="2" t="s">
        <v>41</v>
      </c>
      <c r="E4398" t="s">
        <v>42</v>
      </c>
      <c r="F4398" s="2">
        <v>0</v>
      </c>
      <c r="G4398" s="1" t="e">
        <f>D4398/$C$3</f>
        <v>#VALUE!</v>
      </c>
      <c r="H4398" s="1">
        <f>F4398/$C$3</f>
        <v>0</v>
      </c>
      <c r="I4398" s="1" t="e">
        <f>$B$3/G4398</f>
        <v>#VALUE!</v>
      </c>
      <c r="J4398" s="1" t="e">
        <f>$B$3/H4398</f>
        <v>#DIV/0!</v>
      </c>
      <c r="K4398" s="3">
        <v>347000000</v>
      </c>
      <c r="L4398" s="3">
        <v>12000000</v>
      </c>
      <c r="M4398" s="1">
        <f>(K4398-L4398)/C4398</f>
        <v>35.375839252186438</v>
      </c>
      <c r="N4398" s="1">
        <f>B4398/M4398</f>
        <v>0.28126541194029847</v>
      </c>
      <c r="O4398" s="3">
        <v>5000000</v>
      </c>
      <c r="P4398" s="1">
        <f>F4398/O4398*100</f>
        <v>0</v>
      </c>
      <c r="Q4398" s="1" t="e">
        <f>D4398/O4398*100</f>
        <v>#VALUE!</v>
      </c>
      <c r="R4398" s="1" t="e">
        <f>B4398/S4398</f>
        <v>#VALUE!</v>
      </c>
      <c r="S4398" s="1" t="e">
        <f>($O4398+$O4398*($Q4398-$C$1)/$C$1)/$C4398</f>
        <v>#VALUE!</v>
      </c>
      <c r="T4398" s="1" t="e">
        <f>($O4398+$O4398*($Q4398+T$2-$C$1)/$C$1)/$C4398</f>
        <v>#VALUE!</v>
      </c>
      <c r="U4398" s="1" t="e">
        <f>($O4398+$O4398*($Q4398+U$2-$C$1)/$C$1)/$C4398</f>
        <v>#VALUE!</v>
      </c>
      <c r="V4398" s="1" t="e">
        <f>($O4398+$O4398*($Q4398+V$2-$C$1)/$C$1)/$C4398</f>
        <v>#VALUE!</v>
      </c>
      <c r="AA4398"/>
      <c r="AB4398"/>
    </row>
    <row r="4399" spans="1:28" hidden="1" x14ac:dyDescent="0.2">
      <c r="A4399" t="s">
        <v>4497</v>
      </c>
      <c r="B4399" s="5">
        <v>10.52</v>
      </c>
      <c r="C4399" s="2">
        <v>5667754</v>
      </c>
      <c r="D4399" s="2">
        <v>2000000</v>
      </c>
      <c r="E4399" t="s">
        <v>27</v>
      </c>
      <c r="F4399" s="2">
        <v>0.41</v>
      </c>
      <c r="G4399" s="1">
        <f>D4399/$C$3</f>
        <v>2.0110363664755812E-2</v>
      </c>
      <c r="H4399" s="1">
        <f>F4399/$C$3</f>
        <v>4.1226245512749411E-9</v>
      </c>
      <c r="I4399" s="1">
        <f>$B$3/G4399</f>
        <v>329.68076115000002</v>
      </c>
      <c r="J4399" s="1">
        <f>$B$3/H4399</f>
        <v>1608198834.8780489</v>
      </c>
      <c r="K4399" s="3">
        <v>179000000</v>
      </c>
      <c r="L4399" s="3">
        <v>9000000</v>
      </c>
      <c r="M4399" s="1">
        <f>(K4399-L4399)/C4399</f>
        <v>29.994244633764978</v>
      </c>
      <c r="N4399" s="1">
        <f>B4399/M4399</f>
        <v>0.35073395341176472</v>
      </c>
      <c r="O4399" s="3">
        <v>5000000</v>
      </c>
      <c r="P4399" s="1">
        <f>F4399/O4399*100</f>
        <v>8.1999999999999994E-6</v>
      </c>
      <c r="Q4399" s="1">
        <f>D4399/O4399*100</f>
        <v>40</v>
      </c>
      <c r="R4399" s="1">
        <f>B4399/S4399</f>
        <v>2.9812386040000001</v>
      </c>
      <c r="S4399" s="1">
        <f>($O4399+$O4399*($Q4399-$C$1)/$C$1)/$C4399</f>
        <v>3.52873466279588</v>
      </c>
      <c r="T4399" s="1">
        <f>($O4399+$O4399*($Q4399+T$2-$C$1)/$C$1)/$C4399</f>
        <v>3.705171395935674</v>
      </c>
      <c r="U4399" s="1">
        <f>($O4399+$O4399*($Q4399+U$2-$C$1)/$C$1)/$C4399</f>
        <v>3.616953029365777</v>
      </c>
      <c r="V4399" s="1">
        <f>($O4399+$O4399*($Q4399+V$2-$C$1)/$C$1)/$C4399</f>
        <v>3.52873466279588</v>
      </c>
      <c r="AA4399"/>
      <c r="AB4399"/>
    </row>
    <row r="4400" spans="1:28" hidden="1" x14ac:dyDescent="0.2">
      <c r="A4400" t="s">
        <v>4498</v>
      </c>
      <c r="B4400" s="5">
        <v>16.12</v>
      </c>
      <c r="C4400" s="2">
        <v>38537000</v>
      </c>
      <c r="D4400" s="2">
        <v>-172000000</v>
      </c>
      <c r="E4400" t="s">
        <v>27</v>
      </c>
      <c r="F4400" s="2">
        <v>-44000000</v>
      </c>
      <c r="G4400" s="1">
        <f>D4400/$C$3</f>
        <v>-1.7294912751689999</v>
      </c>
      <c r="H4400" s="1">
        <f>F4400/$C$3</f>
        <v>-0.44242800062462789</v>
      </c>
      <c r="I4400" s="1">
        <f>$B$3/G4400</f>
        <v>-3.8334972226744188</v>
      </c>
      <c r="J4400" s="1">
        <f>$B$3/H4400</f>
        <v>-14.985489143181818</v>
      </c>
      <c r="K4400" s="4">
        <v>1754000000</v>
      </c>
      <c r="L4400" s="3">
        <v>676000000</v>
      </c>
      <c r="M4400" s="1">
        <f>(K4400-L4400)/C4400</f>
        <v>27.973116744946417</v>
      </c>
      <c r="N4400" s="1">
        <f>B4400/M4400</f>
        <v>0.57626756957328384</v>
      </c>
      <c r="O4400" s="4">
        <v>1075000000</v>
      </c>
      <c r="P4400" s="1">
        <f>F4400/O4400*100</f>
        <v>-4.0930232558139528</v>
      </c>
      <c r="Q4400" s="1">
        <f>D4400/O4400*100</f>
        <v>-16</v>
      </c>
      <c r="R4400" s="1">
        <f>B4400/S4400</f>
        <v>-0.36117234883720933</v>
      </c>
      <c r="S4400" s="1">
        <f>($O4400+$O4400*($Q4400-$C$1)/$C$1)/$C4400</f>
        <v>-44.63243117004437</v>
      </c>
      <c r="T4400" s="1">
        <f>($O4400+$O4400*($Q4400+T$2-$C$1)/$C$1)/$C4400</f>
        <v>-39.053377273788826</v>
      </c>
      <c r="U4400" s="1">
        <f>($O4400+$O4400*($Q4400+U$2-$C$1)/$C$1)/$C4400</f>
        <v>-41.842904221916598</v>
      </c>
      <c r="V4400" s="1">
        <f>($O4400+$O4400*($Q4400+V$2-$C$1)/$C$1)/$C4400</f>
        <v>-44.63243117004437</v>
      </c>
      <c r="AA4400"/>
      <c r="AB4400"/>
    </row>
    <row r="4401" spans="1:28" hidden="1" x14ac:dyDescent="0.2">
      <c r="A4401" t="s">
        <v>4499</v>
      </c>
      <c r="B4401" s="5">
        <v>134.29</v>
      </c>
      <c r="C4401" s="2">
        <v>120600000</v>
      </c>
      <c r="D4401" s="2">
        <v>586000000</v>
      </c>
      <c r="E4401" t="s">
        <v>275</v>
      </c>
      <c r="F4401" s="2">
        <v>78000000</v>
      </c>
      <c r="G4401" s="1">
        <f>D4401/$C$3</f>
        <v>5.8923365537734531</v>
      </c>
      <c r="H4401" s="1">
        <f>F4401/$C$3</f>
        <v>0.78430418292547677</v>
      </c>
      <c r="I4401" s="1">
        <f>$B$3/G4401</f>
        <v>1.1251903110921502</v>
      </c>
      <c r="J4401" s="1">
        <f>$B$3/H4401</f>
        <v>8.4533528499999999</v>
      </c>
      <c r="K4401" s="4">
        <v>6259000000</v>
      </c>
      <c r="L4401" s="4">
        <v>3117000000</v>
      </c>
      <c r="M4401" s="1">
        <f>(K4401-L4401)/C4401</f>
        <v>26.053067993366501</v>
      </c>
      <c r="N4401" s="1">
        <f>B4401/M4401</f>
        <v>5.1544793125397836</v>
      </c>
      <c r="O4401" s="4">
        <v>3130000000</v>
      </c>
      <c r="P4401" s="1">
        <f>F4401/O4401*100</f>
        <v>2.4920127795527156</v>
      </c>
      <c r="Q4401" s="1">
        <f>D4401/O4401*100</f>
        <v>18.722044728434504</v>
      </c>
      <c r="R4401" s="1">
        <f>B4401/S4401</f>
        <v>2.7637156996587029</v>
      </c>
      <c r="S4401" s="1">
        <f>($O4401+$O4401*($Q4401-$C$1)/$C$1)/$C4401</f>
        <v>48.59038142620232</v>
      </c>
      <c r="T4401" s="1">
        <f>($O4401+$O4401*($Q4401+T$2-$C$1)/$C$1)/$C4401</f>
        <v>53.781094527363187</v>
      </c>
      <c r="U4401" s="1">
        <f>($O4401+$O4401*($Q4401+U$2-$C$1)/$C$1)/$C4401</f>
        <v>51.185737976782754</v>
      </c>
      <c r="V4401" s="1">
        <f>($O4401+$O4401*($Q4401+V$2-$C$1)/$C$1)/$C4401</f>
        <v>48.59038142620232</v>
      </c>
      <c r="AA4401"/>
      <c r="AB4401"/>
    </row>
    <row r="4402" spans="1:28" hidden="1" x14ac:dyDescent="0.2">
      <c r="A4402" t="s">
        <v>4500</v>
      </c>
      <c r="B4402" s="5">
        <v>19.75</v>
      </c>
      <c r="C4402" s="2">
        <v>98130507</v>
      </c>
      <c r="D4402" s="2">
        <v>-68000000</v>
      </c>
      <c r="E4402" t="s">
        <v>27</v>
      </c>
      <c r="F4402" s="2">
        <v>-36000000</v>
      </c>
      <c r="G4402" s="1">
        <f>D4402/$C$3</f>
        <v>-0.68375236460169764</v>
      </c>
      <c r="H4402" s="1">
        <f>F4402/$C$3</f>
        <v>-0.36198654596560464</v>
      </c>
      <c r="I4402" s="1">
        <f>$B$3/G4402</f>
        <v>-9.696492975</v>
      </c>
      <c r="J4402" s="1">
        <f>$B$3/H4402</f>
        <v>-18.315597841666666</v>
      </c>
      <c r="K4402" s="4">
        <v>1040000000</v>
      </c>
      <c r="L4402" s="3">
        <v>624000000</v>
      </c>
      <c r="M4402" s="1">
        <f>(K4402-L4402)/C4402</f>
        <v>4.2392525292873495</v>
      </c>
      <c r="N4402" s="1">
        <f>B4402/M4402</f>
        <v>4.6588401760817311</v>
      </c>
      <c r="O4402" s="3">
        <v>416000000</v>
      </c>
      <c r="P4402" s="1">
        <f>F4402/O4402*100</f>
        <v>-8.6538461538461533</v>
      </c>
      <c r="Q4402" s="1">
        <f>D4402/O4402*100</f>
        <v>-16.346153846153847</v>
      </c>
      <c r="R4402" s="1">
        <f>B4402/S4402</f>
        <v>-2.8501139900735293</v>
      </c>
      <c r="S4402" s="1">
        <f>($O4402+$O4402*($Q4402-$C$1)/$C$1)/$C4402</f>
        <v>-6.9295474036427835</v>
      </c>
      <c r="T4402" s="1">
        <f>($O4402+$O4402*($Q4402+T$2-$C$1)/$C$1)/$C4402</f>
        <v>-6.0816968977853136</v>
      </c>
      <c r="U4402" s="1">
        <f>($O4402+$O4402*($Q4402+U$2-$C$1)/$C$1)/$C4402</f>
        <v>-6.5056221507140481</v>
      </c>
      <c r="V4402" s="1">
        <f>($O4402+$O4402*($Q4402+V$2-$C$1)/$C$1)/$C4402</f>
        <v>-6.9295474036427835</v>
      </c>
      <c r="AA4402"/>
      <c r="AB4402"/>
    </row>
    <row r="4403" spans="1:28" hidden="1" x14ac:dyDescent="0.2">
      <c r="A4403" t="s">
        <v>4501</v>
      </c>
      <c r="B4403" s="5">
        <v>8.86</v>
      </c>
      <c r="C4403" s="2">
        <v>29759000</v>
      </c>
      <c r="D4403" s="2">
        <v>25000000</v>
      </c>
      <c r="E4403" t="s">
        <v>76</v>
      </c>
      <c r="F4403" s="2">
        <v>6000000</v>
      </c>
      <c r="G4403" s="1">
        <f>D4403/$C$3</f>
        <v>0.25137954580944766</v>
      </c>
      <c r="H4403" s="1">
        <f>F4403/$C$3</f>
        <v>6.0331090994267443E-2</v>
      </c>
      <c r="I4403" s="1">
        <f>$B$3/G4403</f>
        <v>26.374460892000002</v>
      </c>
      <c r="J4403" s="1">
        <f>$B$3/H4403</f>
        <v>109.89358704999999</v>
      </c>
      <c r="K4403" s="3">
        <v>545000000</v>
      </c>
      <c r="L4403" s="3">
        <v>363000000</v>
      </c>
      <c r="M4403" s="1">
        <f>(K4403-L4403)/C4403</f>
        <v>6.1157969017776139</v>
      </c>
      <c r="N4403" s="1">
        <f>B4403/M4403</f>
        <v>1.4487073626373626</v>
      </c>
      <c r="O4403" s="3">
        <v>182000000</v>
      </c>
      <c r="P4403" s="1">
        <f>F4403/O4403*100</f>
        <v>3.296703296703297</v>
      </c>
      <c r="Q4403" s="1">
        <f>D4403/O4403*100</f>
        <v>13.736263736263737</v>
      </c>
      <c r="R4403" s="1">
        <f>B4403/S4403</f>
        <v>1.05465896</v>
      </c>
      <c r="S4403" s="1">
        <f>($O4403+$O4403*($Q4403-$C$1)/$C$1)/$C4403</f>
        <v>8.400819920024194</v>
      </c>
      <c r="T4403" s="1">
        <f>($O4403+$O4403*($Q4403+T$2-$C$1)/$C$1)/$C4403</f>
        <v>9.6239793003797178</v>
      </c>
      <c r="U4403" s="1">
        <f>($O4403+$O4403*($Q4403+U$2-$C$1)/$C$1)/$C4403</f>
        <v>9.012399610201955</v>
      </c>
      <c r="V4403" s="1">
        <f>($O4403+$O4403*($Q4403+V$2-$C$1)/$C$1)/$C4403</f>
        <v>8.400819920024194</v>
      </c>
      <c r="AA4403"/>
      <c r="AB4403"/>
    </row>
    <row r="4404" spans="1:28" hidden="1" x14ac:dyDescent="0.2">
      <c r="A4404" t="s">
        <v>4502</v>
      </c>
      <c r="B4404" s="5">
        <v>19.57</v>
      </c>
      <c r="C4404" s="2">
        <v>2421032479</v>
      </c>
      <c r="D4404" s="2">
        <v>656000000</v>
      </c>
      <c r="E4404" t="s">
        <v>27</v>
      </c>
      <c r="F4404" s="2">
        <v>656000000</v>
      </c>
      <c r="G4404" s="1">
        <f>D4404/$C$3</f>
        <v>6.5961992820399065</v>
      </c>
      <c r="H4404" s="1">
        <f>F4404/$C$3</f>
        <v>6.5961992820399065</v>
      </c>
      <c r="I4404" s="1">
        <f>$B$3/G4404</f>
        <v>1.0051242717987805</v>
      </c>
      <c r="J4404" s="1">
        <f>$B$3/H4404</f>
        <v>1.0051242717987805</v>
      </c>
      <c r="K4404" s="4">
        <v>31958000000</v>
      </c>
      <c r="L4404" s="4">
        <v>12163000000</v>
      </c>
      <c r="M4404" s="1">
        <f>(K4404-L4404)/C4404</f>
        <v>8.1762637105043154</v>
      </c>
      <c r="N4404" s="1">
        <f>B4404/M4404</f>
        <v>2.3935137971220004</v>
      </c>
      <c r="O4404" s="4">
        <v>19795000000</v>
      </c>
      <c r="P4404" s="1">
        <f>F4404/O4404*100</f>
        <v>3.3139681737812579</v>
      </c>
      <c r="Q4404" s="1">
        <f>D4404/O4404*100</f>
        <v>3.3139681737812579</v>
      </c>
      <c r="R4404" s="1">
        <f>B4404/S4404</f>
        <v>7.2225008557972563</v>
      </c>
      <c r="S4404" s="1">
        <f>($O4404+$O4404*($Q4404-$C$1)/$C$1)/$C4404</f>
        <v>2.7095877717053956</v>
      </c>
      <c r="T4404" s="1">
        <f>($O4404+$O4404*($Q4404+T$2-$C$1)/$C$1)/$C4404</f>
        <v>4.3448405138062585</v>
      </c>
      <c r="U4404" s="1">
        <f>($O4404+$O4404*($Q4404+U$2-$C$1)/$C$1)/$C4404</f>
        <v>3.527214142755827</v>
      </c>
      <c r="V4404" s="1">
        <f>($O4404+$O4404*($Q4404+V$2-$C$1)/$C$1)/$C4404</f>
        <v>2.7095877717053956</v>
      </c>
      <c r="AA4404"/>
      <c r="AB4404"/>
    </row>
    <row r="4405" spans="1:28" s="21" customFormat="1" hidden="1" x14ac:dyDescent="0.2">
      <c r="A4405" s="21" t="s">
        <v>2977</v>
      </c>
      <c r="B4405" s="22">
        <v>51.27</v>
      </c>
      <c r="C4405" s="23">
        <v>936447592</v>
      </c>
      <c r="D4405" s="23">
        <v>5123000000</v>
      </c>
      <c r="E4405" s="21" t="s">
        <v>27</v>
      </c>
      <c r="F4405" s="23">
        <v>2184000000</v>
      </c>
      <c r="G4405" s="24">
        <f>D4405/$C$3</f>
        <v>51.512696527272013</v>
      </c>
      <c r="H4405" s="24">
        <f>F4405/$C$3</f>
        <v>21.960517121913348</v>
      </c>
      <c r="I4405" s="24">
        <f>$B$3/G4405</f>
        <v>0.1287061335740777</v>
      </c>
      <c r="J4405" s="24">
        <f>$B$3/H4405</f>
        <v>0.3019054589285714</v>
      </c>
      <c r="K4405" s="23">
        <v>742812000000</v>
      </c>
      <c r="L4405" s="23">
        <v>674193000000</v>
      </c>
      <c r="M4405" s="24">
        <f>(K4405-L4405)/C4405</f>
        <v>73.275857171513763</v>
      </c>
      <c r="N4405" s="24">
        <f>B4405/M4405</f>
        <v>0.69968475264635166</v>
      </c>
      <c r="O4405" s="23">
        <v>68368000000</v>
      </c>
      <c r="P4405" s="24">
        <f>F4405/O4405*100</f>
        <v>3.1944769482798971</v>
      </c>
      <c r="Q4405" s="24">
        <f>D4405/O4405*100</f>
        <v>7.4932717060613152</v>
      </c>
      <c r="R4405" s="24">
        <f>B4405/S4405</f>
        <v>0.93717876326058946</v>
      </c>
      <c r="S4405" s="24">
        <f>($O4405+$O4405*($Q4405-$C$1)/$C$1)/$C4405</f>
        <v>54.706745404285265</v>
      </c>
      <c r="T4405" s="24">
        <f>($O4405+$O4405*($Q4405+T$2-$C$1)/$C$1)/$C4405</f>
        <v>69.308309994565064</v>
      </c>
      <c r="U4405" s="24">
        <f>($O4405+$O4405*($Q4405+U$2-$C$1)/$C$1)/$C4405</f>
        <v>62.007527699425161</v>
      </c>
      <c r="V4405" s="24">
        <f>($O4405+$O4405*($Q4405+V$2-$C$1)/$C$1)/$C4405</f>
        <v>54.706745404285265</v>
      </c>
      <c r="W4405" s="24"/>
      <c r="X4405" s="24"/>
      <c r="Y4405" s="24"/>
      <c r="Z4405" s="24"/>
    </row>
    <row r="4406" spans="1:28" hidden="1" x14ac:dyDescent="0.2">
      <c r="A4406" t="s">
        <v>4504</v>
      </c>
      <c r="B4406" s="5">
        <v>6.43</v>
      </c>
      <c r="C4406" s="2">
        <v>44816212</v>
      </c>
      <c r="D4406" s="2">
        <v>-32000000</v>
      </c>
      <c r="E4406" t="s">
        <v>27</v>
      </c>
      <c r="F4406" s="2">
        <v>-5000000</v>
      </c>
      <c r="G4406" s="1">
        <f t="shared" ref="G4406:G4469" si="434">D4406/$C$3</f>
        <v>-0.32176581863609299</v>
      </c>
      <c r="H4406" s="1">
        <f t="shared" ref="H4406:H4469" si="435">F4406/$C$3</f>
        <v>-5.027590916188953E-2</v>
      </c>
      <c r="I4406" s="1">
        <f t="shared" ref="I4406:I4469" si="436">$B$3/G4406</f>
        <v>-20.605047571875001</v>
      </c>
      <c r="J4406" s="1">
        <f t="shared" ref="J4406:J4469" si="437">$B$3/H4406</f>
        <v>-131.87230446000001</v>
      </c>
      <c r="K4406" s="4">
        <v>1107000000</v>
      </c>
      <c r="L4406" s="3">
        <v>508000000</v>
      </c>
      <c r="M4406" s="1">
        <f t="shared" ref="M4406:M4469" si="438">(K4406-L4406)/C4406</f>
        <v>13.36569900195938</v>
      </c>
      <c r="N4406" s="1">
        <f t="shared" ref="N4406:N4469" si="439">B4406/M4406</f>
        <v>0.4810822089482471</v>
      </c>
      <c r="O4406" s="3">
        <v>600000000</v>
      </c>
      <c r="P4406" s="1">
        <f t="shared" ref="P4406:P4469" si="440">F4406/O4406*100</f>
        <v>-0.83333333333333337</v>
      </c>
      <c r="Q4406" s="1">
        <f t="shared" ref="Q4406:Q4469" si="441">D4406/O4406*100</f>
        <v>-5.3333333333333339</v>
      </c>
      <c r="R4406" s="1">
        <f t="shared" ref="R4406:R4469" si="442">B4406/S4406</f>
        <v>-0.90052575987499994</v>
      </c>
      <c r="S4406" s="1">
        <f t="shared" ref="S4406:S4469" si="443">($O4406+$O4406*($Q4406-$C$1)/$C$1)/$C4406</f>
        <v>-7.1402732564724571</v>
      </c>
      <c r="T4406" s="1">
        <f t="shared" ref="T4394:V4413" si="444">($O4406+$O4406*($Q4406+T$2-$C$1)/$C$1)/$C4406</f>
        <v>-4.4626707852952858</v>
      </c>
      <c r="U4406" s="1">
        <f t="shared" si="444"/>
        <v>-5.801472020883871</v>
      </c>
      <c r="V4406" s="1">
        <f t="shared" si="444"/>
        <v>-7.1402732564724571</v>
      </c>
      <c r="AA4406"/>
      <c r="AB4406"/>
    </row>
    <row r="4407" spans="1:28" hidden="1" x14ac:dyDescent="0.2">
      <c r="A4407" t="s">
        <v>4505</v>
      </c>
      <c r="B4407" s="5">
        <v>7.22</v>
      </c>
      <c r="C4407" s="2">
        <v>34552171</v>
      </c>
      <c r="D4407" s="2">
        <v>24000000</v>
      </c>
      <c r="E4407" t="s">
        <v>27</v>
      </c>
      <c r="F4407" s="2">
        <v>-1.46</v>
      </c>
      <c r="G4407" s="1">
        <f t="shared" si="434"/>
        <v>0.24132436397706977</v>
      </c>
      <c r="H4407" s="1">
        <f t="shared" si="435"/>
        <v>-1.4680565475271743E-8</v>
      </c>
      <c r="I4407" s="1">
        <f t="shared" si="436"/>
        <v>27.473396762499998</v>
      </c>
      <c r="J4407" s="1">
        <f t="shared" si="437"/>
        <v>-451617481.02739727</v>
      </c>
      <c r="K4407" s="4">
        <v>2056000000</v>
      </c>
      <c r="L4407" s="4">
        <v>1649000000</v>
      </c>
      <c r="M4407" s="1">
        <f t="shared" si="438"/>
        <v>11.779288774647474</v>
      </c>
      <c r="N4407" s="1">
        <f t="shared" si="439"/>
        <v>0.61294023248157248</v>
      </c>
      <c r="O4407" s="3">
        <v>395000000</v>
      </c>
      <c r="P4407" s="1">
        <f t="shared" si="440"/>
        <v>-3.6962025316455697E-7</v>
      </c>
      <c r="Q4407" s="1">
        <f t="shared" si="441"/>
        <v>6.0759493670886071</v>
      </c>
      <c r="R4407" s="1">
        <f t="shared" si="442"/>
        <v>1.0394444775833336</v>
      </c>
      <c r="S4407" s="1">
        <f t="shared" si="443"/>
        <v>6.9460179506520721</v>
      </c>
      <c r="T4407" s="1">
        <f t="shared" si="444"/>
        <v>9.232415526075048</v>
      </c>
      <c r="U4407" s="1">
        <f t="shared" si="444"/>
        <v>8.0892167383635609</v>
      </c>
      <c r="V4407" s="1">
        <f t="shared" si="444"/>
        <v>6.9460179506520721</v>
      </c>
      <c r="AA4407"/>
      <c r="AB4407"/>
    </row>
    <row r="4408" spans="1:28" hidden="1" x14ac:dyDescent="0.2">
      <c r="A4408" t="s">
        <v>4506</v>
      </c>
      <c r="B4408" s="5">
        <v>3.24</v>
      </c>
      <c r="C4408" s="2">
        <v>60161000</v>
      </c>
      <c r="D4408" s="2">
        <v>16000000</v>
      </c>
      <c r="E4408" t="s">
        <v>27</v>
      </c>
      <c r="F4408" s="2">
        <v>-19000000</v>
      </c>
      <c r="G4408" s="1">
        <f t="shared" si="434"/>
        <v>0.1608829093180465</v>
      </c>
      <c r="H4408" s="1">
        <f t="shared" si="435"/>
        <v>-0.19104845481518024</v>
      </c>
      <c r="I4408" s="1">
        <f t="shared" si="436"/>
        <v>41.210095143750003</v>
      </c>
      <c r="J4408" s="1">
        <f t="shared" si="437"/>
        <v>-34.703238015789474</v>
      </c>
      <c r="K4408" s="4">
        <v>1190000000</v>
      </c>
      <c r="L4408" s="3">
        <v>916000000</v>
      </c>
      <c r="M4408" s="1">
        <f t="shared" si="438"/>
        <v>4.554445571051013</v>
      </c>
      <c r="N4408" s="1">
        <f t="shared" si="439"/>
        <v>0.71139284671532854</v>
      </c>
      <c r="O4408" s="3">
        <v>244000000</v>
      </c>
      <c r="P4408" s="1">
        <f t="shared" si="440"/>
        <v>-7.7868852459016393</v>
      </c>
      <c r="Q4408" s="1">
        <f t="shared" si="441"/>
        <v>6.557377049180328</v>
      </c>
      <c r="R4408" s="1">
        <f t="shared" si="442"/>
        <v>1.2182602500000002</v>
      </c>
      <c r="S4408" s="1">
        <f t="shared" si="443"/>
        <v>2.6595302604677449</v>
      </c>
      <c r="T4408" s="1">
        <f t="shared" si="444"/>
        <v>3.4706869899104071</v>
      </c>
      <c r="U4408" s="1">
        <f t="shared" si="444"/>
        <v>3.065108625189076</v>
      </c>
      <c r="V4408" s="1">
        <f t="shared" si="444"/>
        <v>2.6595302604677449</v>
      </c>
      <c r="AA4408"/>
      <c r="AB4408"/>
    </row>
    <row r="4409" spans="1:28" hidden="1" x14ac:dyDescent="0.2">
      <c r="A4409" t="s">
        <v>4507</v>
      </c>
      <c r="B4409" s="5">
        <v>13.08</v>
      </c>
      <c r="C4409" s="2">
        <v>21976000</v>
      </c>
      <c r="D4409" s="2">
        <v>12000000</v>
      </c>
      <c r="E4409" t="s">
        <v>275</v>
      </c>
      <c r="F4409" s="2">
        <v>8000000</v>
      </c>
      <c r="G4409" s="1">
        <f t="shared" si="434"/>
        <v>0.12066218198853489</v>
      </c>
      <c r="H4409" s="1">
        <f t="shared" si="435"/>
        <v>8.0441454659023248E-2</v>
      </c>
      <c r="I4409" s="1">
        <f t="shared" si="436"/>
        <v>54.946793524999997</v>
      </c>
      <c r="J4409" s="1">
        <f t="shared" si="437"/>
        <v>82.420190287500006</v>
      </c>
      <c r="K4409" s="4">
        <v>1030000000</v>
      </c>
      <c r="L4409" s="3">
        <v>687000000</v>
      </c>
      <c r="M4409" s="1">
        <f t="shared" si="438"/>
        <v>15.607935930105569</v>
      </c>
      <c r="N4409" s="1">
        <f t="shared" si="439"/>
        <v>0.83803521865889219</v>
      </c>
      <c r="O4409" s="3">
        <v>342000000</v>
      </c>
      <c r="P4409" s="1">
        <f t="shared" si="440"/>
        <v>2.3391812865497075</v>
      </c>
      <c r="Q4409" s="1">
        <f t="shared" si="441"/>
        <v>3.5087719298245612</v>
      </c>
      <c r="R4409" s="1">
        <f t="shared" si="442"/>
        <v>2.395384</v>
      </c>
      <c r="S4409" s="1">
        <f t="shared" si="443"/>
        <v>5.4605023662176917</v>
      </c>
      <c r="T4409" s="1">
        <f t="shared" si="444"/>
        <v>8.5729887149617756</v>
      </c>
      <c r="U4409" s="1">
        <f t="shared" si="444"/>
        <v>7.0167455405897341</v>
      </c>
      <c r="V4409" s="1">
        <f t="shared" si="444"/>
        <v>5.4605023662176917</v>
      </c>
      <c r="AA4409"/>
      <c r="AB4409"/>
    </row>
    <row r="4410" spans="1:28" hidden="1" x14ac:dyDescent="0.2">
      <c r="A4410" t="s">
        <v>4508</v>
      </c>
      <c r="B4410" s="5">
        <v>0.47</v>
      </c>
      <c r="C4410" s="2">
        <v>16635092</v>
      </c>
      <c r="D4410" s="2">
        <v>-23000000</v>
      </c>
      <c r="E4410" t="s">
        <v>27</v>
      </c>
      <c r="F4410" s="2">
        <v>-23000000</v>
      </c>
      <c r="G4410" s="1">
        <f t="shared" si="434"/>
        <v>-0.23126918214469186</v>
      </c>
      <c r="H4410" s="1">
        <f t="shared" si="435"/>
        <v>-0.23126918214469186</v>
      </c>
      <c r="I4410" s="1">
        <f t="shared" si="436"/>
        <v>-28.667892273913044</v>
      </c>
      <c r="J4410" s="1">
        <f t="shared" si="437"/>
        <v>-28.667892273913044</v>
      </c>
      <c r="K4410" s="3">
        <v>22000000</v>
      </c>
      <c r="L4410" s="3">
        <v>18000000</v>
      </c>
      <c r="M4410" s="1">
        <f t="shared" si="438"/>
        <v>0.24045553820802434</v>
      </c>
      <c r="N4410" s="1">
        <f t="shared" si="439"/>
        <v>1.9546233099999999</v>
      </c>
      <c r="O4410" s="3">
        <v>4000000</v>
      </c>
      <c r="P4410" s="1">
        <f t="shared" si="440"/>
        <v>-575</v>
      </c>
      <c r="Q4410" s="1">
        <f t="shared" si="441"/>
        <v>-575</v>
      </c>
      <c r="R4410" s="1">
        <f t="shared" si="442"/>
        <v>-3.3993448869565214E-2</v>
      </c>
      <c r="S4410" s="1">
        <f t="shared" si="443"/>
        <v>-13.826193446961399</v>
      </c>
      <c r="T4410" s="1">
        <f t="shared" si="444"/>
        <v>-13.778102339319794</v>
      </c>
      <c r="U4410" s="1">
        <f t="shared" si="444"/>
        <v>-13.802147893140598</v>
      </c>
      <c r="V4410" s="1">
        <f t="shared" si="444"/>
        <v>-13.826193446961399</v>
      </c>
      <c r="AA4410"/>
      <c r="AB4410"/>
    </row>
    <row r="4411" spans="1:28" hidden="1" x14ac:dyDescent="0.2">
      <c r="A4411" t="s">
        <v>4509</v>
      </c>
      <c r="B4411" s="5">
        <v>0.32</v>
      </c>
      <c r="C4411" s="2">
        <v>15517000</v>
      </c>
      <c r="D4411" s="2">
        <v>-9000000</v>
      </c>
      <c r="E4411" t="s">
        <v>27</v>
      </c>
      <c r="F4411" s="2">
        <v>-3000000</v>
      </c>
      <c r="G4411" s="1">
        <f t="shared" si="434"/>
        <v>-9.0496636491401161E-2</v>
      </c>
      <c r="H4411" s="1">
        <f t="shared" si="435"/>
        <v>-3.0165545497133722E-2</v>
      </c>
      <c r="I4411" s="1">
        <f t="shared" si="436"/>
        <v>-73.262391366666662</v>
      </c>
      <c r="J4411" s="1">
        <f t="shared" si="437"/>
        <v>-219.78717409999999</v>
      </c>
      <c r="K4411" s="3">
        <v>5000000</v>
      </c>
      <c r="L4411" s="3">
        <v>8000000</v>
      </c>
      <c r="M4411" s="1">
        <f t="shared" si="438"/>
        <v>-0.19333634078752338</v>
      </c>
      <c r="N4411" s="1">
        <f t="shared" si="439"/>
        <v>-1.6551466666666665</v>
      </c>
      <c r="O4411" s="3">
        <v>-3000000</v>
      </c>
      <c r="P4411" s="1">
        <f t="shared" si="440"/>
        <v>100</v>
      </c>
      <c r="Q4411" s="1">
        <f t="shared" si="441"/>
        <v>300</v>
      </c>
      <c r="R4411" s="1">
        <f t="shared" si="442"/>
        <v>-5.5171555555555557E-2</v>
      </c>
      <c r="S4411" s="1">
        <f t="shared" si="443"/>
        <v>-5.800090223625701</v>
      </c>
      <c r="T4411" s="1">
        <f t="shared" si="444"/>
        <v>-5.8387574917832055</v>
      </c>
      <c r="U4411" s="1">
        <f t="shared" si="444"/>
        <v>-5.8194238577044528</v>
      </c>
      <c r="V4411" s="1">
        <f t="shared" si="444"/>
        <v>-5.800090223625701</v>
      </c>
      <c r="AA4411"/>
      <c r="AB4411"/>
    </row>
    <row r="4412" spans="1:28" hidden="1" x14ac:dyDescent="0.2">
      <c r="A4412" t="s">
        <v>4510</v>
      </c>
      <c r="B4412" s="5">
        <v>2.62</v>
      </c>
      <c r="C4412" s="2">
        <v>281159340</v>
      </c>
      <c r="D4412" s="2">
        <v>-8000000</v>
      </c>
      <c r="E4412" t="s">
        <v>27</v>
      </c>
      <c r="F4412" s="2">
        <v>-8000000</v>
      </c>
      <c r="G4412" s="1">
        <f t="shared" si="434"/>
        <v>-8.0441454659023248E-2</v>
      </c>
      <c r="H4412" s="1">
        <f t="shared" si="435"/>
        <v>-8.0441454659023248E-2</v>
      </c>
      <c r="I4412" s="1">
        <f t="shared" si="436"/>
        <v>-82.420190287500006</v>
      </c>
      <c r="J4412" s="1">
        <f t="shared" si="437"/>
        <v>-82.420190287500006</v>
      </c>
      <c r="K4412" s="3">
        <v>7000000</v>
      </c>
      <c r="L4412" s="3">
        <v>6000000</v>
      </c>
      <c r="M4412" s="1">
        <f t="shared" si="438"/>
        <v>3.5567020466046049E-3</v>
      </c>
      <c r="N4412" s="1">
        <f t="shared" si="439"/>
        <v>736.63747080000007</v>
      </c>
      <c r="O4412" s="3">
        <v>0.52</v>
      </c>
      <c r="P4412" s="1">
        <f t="shared" si="440"/>
        <v>-1538461538.4615383</v>
      </c>
      <c r="Q4412" s="1">
        <f t="shared" si="441"/>
        <v>-1538461538.4615383</v>
      </c>
      <c r="R4412" s="1">
        <f t="shared" si="442"/>
        <v>-9.2079683849999991</v>
      </c>
      <c r="S4412" s="1">
        <f t="shared" si="443"/>
        <v>-0.28453616372836843</v>
      </c>
      <c r="T4412" s="1">
        <f t="shared" si="444"/>
        <v>-0.28453616335847137</v>
      </c>
      <c r="U4412" s="1">
        <f t="shared" si="444"/>
        <v>-0.28453616354341987</v>
      </c>
      <c r="V4412" s="1">
        <f t="shared" si="444"/>
        <v>-0.28453616372836843</v>
      </c>
      <c r="AA4412"/>
      <c r="AB4412"/>
    </row>
    <row r="4413" spans="1:28" hidden="1" x14ac:dyDescent="0.2">
      <c r="A4413" t="s">
        <v>4511</v>
      </c>
      <c r="B4413" s="5">
        <v>8.08</v>
      </c>
      <c r="C4413" s="2">
        <v>126081000</v>
      </c>
      <c r="D4413" s="2">
        <v>-349000000</v>
      </c>
      <c r="E4413" t="s">
        <v>27</v>
      </c>
      <c r="F4413" s="2">
        <v>-151000000</v>
      </c>
      <c r="G4413" s="1">
        <f t="shared" si="434"/>
        <v>-3.5092584594998892</v>
      </c>
      <c r="H4413" s="1">
        <f t="shared" si="435"/>
        <v>-1.5183324566890639</v>
      </c>
      <c r="I4413" s="1">
        <f t="shared" si="436"/>
        <v>-1.889288029512894</v>
      </c>
      <c r="J4413" s="1">
        <f t="shared" si="437"/>
        <v>-4.3666325980132452</v>
      </c>
      <c r="K4413" s="4">
        <v>2523000000</v>
      </c>
      <c r="L4413" s="4">
        <v>1232000000</v>
      </c>
      <c r="M4413" s="1">
        <f t="shared" si="438"/>
        <v>10.239449242946995</v>
      </c>
      <c r="N4413" s="1">
        <f t="shared" si="439"/>
        <v>0.78910494190549962</v>
      </c>
      <c r="O4413" s="4">
        <v>1290000000</v>
      </c>
      <c r="P4413" s="1">
        <f t="shared" si="440"/>
        <v>-11.705426356589149</v>
      </c>
      <c r="Q4413" s="1">
        <f t="shared" si="441"/>
        <v>-27.054263565891475</v>
      </c>
      <c r="R4413" s="1">
        <f t="shared" si="442"/>
        <v>-0.29190099713467049</v>
      </c>
      <c r="S4413" s="1">
        <f t="shared" si="443"/>
        <v>-27.680618015402796</v>
      </c>
      <c r="T4413" s="1">
        <f t="shared" si="444"/>
        <v>-25.634314448648091</v>
      </c>
      <c r="U4413" s="1">
        <f t="shared" si="444"/>
        <v>-26.657466232025445</v>
      </c>
      <c r="V4413" s="1">
        <f t="shared" si="444"/>
        <v>-27.680618015402796</v>
      </c>
      <c r="AA4413"/>
      <c r="AB4413"/>
    </row>
    <row r="4414" spans="1:28" hidden="1" x14ac:dyDescent="0.2">
      <c r="A4414" t="s">
        <v>4512</v>
      </c>
      <c r="B4414" s="5">
        <v>24.29</v>
      </c>
      <c r="C4414" s="2">
        <v>48584000</v>
      </c>
      <c r="D4414" s="2">
        <v>99000000</v>
      </c>
      <c r="E4414" t="s">
        <v>27</v>
      </c>
      <c r="F4414" s="2">
        <v>14000000</v>
      </c>
      <c r="G4414" s="1">
        <f t="shared" si="434"/>
        <v>0.99546300140541277</v>
      </c>
      <c r="H4414" s="1">
        <f t="shared" si="435"/>
        <v>0.1407725456532907</v>
      </c>
      <c r="I4414" s="1">
        <f t="shared" si="436"/>
        <v>6.6602173969696965</v>
      </c>
      <c r="J4414" s="1">
        <f t="shared" si="437"/>
        <v>47.097251592857141</v>
      </c>
      <c r="K4414" s="4">
        <v>2006000000</v>
      </c>
      <c r="L4414" s="4">
        <v>1460000000</v>
      </c>
      <c r="M4414" s="1">
        <f t="shared" si="438"/>
        <v>11.238267742466656</v>
      </c>
      <c r="N4414" s="1">
        <f t="shared" si="439"/>
        <v>2.1613651282051283</v>
      </c>
      <c r="O4414" s="3">
        <v>545000000</v>
      </c>
      <c r="P4414" s="1">
        <f t="shared" si="440"/>
        <v>2.5688073394495414</v>
      </c>
      <c r="Q4414" s="1">
        <f t="shared" si="441"/>
        <v>18.165137614678901</v>
      </c>
      <c r="R4414" s="1">
        <f t="shared" si="442"/>
        <v>1.1920256161616161</v>
      </c>
      <c r="S4414" s="1">
        <f t="shared" si="443"/>
        <v>20.37707887370328</v>
      </c>
      <c r="T4414" s="1">
        <f t="shared" ref="T4414:V4433" si="445">($O4414+$O4414*($Q4414+T$2-$C$1)/$C$1)/$C4414</f>
        <v>22.620615840605961</v>
      </c>
      <c r="U4414" s="1">
        <f t="shared" si="445"/>
        <v>21.49884735715462</v>
      </c>
      <c r="V4414" s="1">
        <f t="shared" si="445"/>
        <v>20.37707887370328</v>
      </c>
      <c r="AA4414"/>
      <c r="AB4414"/>
    </row>
    <row r="4415" spans="1:28" hidden="1" x14ac:dyDescent="0.2">
      <c r="A4415" t="s">
        <v>4513</v>
      </c>
      <c r="B4415" s="5">
        <v>61.19</v>
      </c>
      <c r="C4415" s="2">
        <v>1224288000</v>
      </c>
      <c r="D4415" s="2">
        <v>3060000000</v>
      </c>
      <c r="E4415" t="s">
        <v>76</v>
      </c>
      <c r="F4415" s="2">
        <v>828000000</v>
      </c>
      <c r="G4415" s="1">
        <f t="shared" si="434"/>
        <v>30.768856407076395</v>
      </c>
      <c r="H4415" s="1">
        <f t="shared" si="435"/>
        <v>8.3256905572089064</v>
      </c>
      <c r="I4415" s="1">
        <f t="shared" si="436"/>
        <v>0.21547762166666665</v>
      </c>
      <c r="J4415" s="1">
        <f t="shared" si="437"/>
        <v>0.79633034094202904</v>
      </c>
      <c r="K4415" s="4">
        <v>24289000000</v>
      </c>
      <c r="L4415" s="4">
        <v>18746000000</v>
      </c>
      <c r="M4415" s="1">
        <f t="shared" si="438"/>
        <v>4.5275294701900206</v>
      </c>
      <c r="N4415" s="1">
        <f t="shared" si="439"/>
        <v>13.515097008839978</v>
      </c>
      <c r="O4415" s="4">
        <v>5543000000</v>
      </c>
      <c r="P4415" s="1">
        <f t="shared" si="440"/>
        <v>14.937759336099585</v>
      </c>
      <c r="Q4415" s="1">
        <f t="shared" si="441"/>
        <v>55.20476276384629</v>
      </c>
      <c r="R4415" s="1">
        <f t="shared" si="442"/>
        <v>2.4481759058823527</v>
      </c>
      <c r="S4415" s="1">
        <f t="shared" si="443"/>
        <v>24.994119030816279</v>
      </c>
      <c r="T4415" s="1">
        <f t="shared" si="445"/>
        <v>25.899624924854283</v>
      </c>
      <c r="U4415" s="1">
        <f t="shared" si="445"/>
        <v>25.446871977835279</v>
      </c>
      <c r="V4415" s="1">
        <f t="shared" si="445"/>
        <v>24.994119030816279</v>
      </c>
      <c r="AA4415"/>
      <c r="AB4415"/>
    </row>
    <row r="4416" spans="1:28" hidden="1" x14ac:dyDescent="0.2">
      <c r="A4416" t="s">
        <v>4514</v>
      </c>
      <c r="B4416" s="5">
        <v>10.25</v>
      </c>
      <c r="C4416" s="2">
        <v>6963686</v>
      </c>
      <c r="D4416" s="2">
        <v>2000000</v>
      </c>
      <c r="E4416" t="s">
        <v>27</v>
      </c>
      <c r="F4416" s="2">
        <v>0.55000000000000004</v>
      </c>
      <c r="G4416" s="1">
        <f t="shared" si="434"/>
        <v>2.0110363664755812E-2</v>
      </c>
      <c r="H4416" s="1">
        <f t="shared" si="435"/>
        <v>5.5303500078078492E-9</v>
      </c>
      <c r="I4416" s="1">
        <f t="shared" si="436"/>
        <v>329.68076115000002</v>
      </c>
      <c r="J4416" s="1">
        <f t="shared" si="437"/>
        <v>1198839131.4545453</v>
      </c>
      <c r="K4416" s="3">
        <v>256000000</v>
      </c>
      <c r="L4416" s="3">
        <v>1.05</v>
      </c>
      <c r="M4416" s="1">
        <f t="shared" si="438"/>
        <v>36.76213989975998</v>
      </c>
      <c r="N4416" s="1">
        <f t="shared" si="439"/>
        <v>0.27881946012797049</v>
      </c>
      <c r="O4416" s="3">
        <v>5000000</v>
      </c>
      <c r="P4416" s="1">
        <f t="shared" si="440"/>
        <v>1.1E-5</v>
      </c>
      <c r="Q4416" s="1">
        <f t="shared" si="441"/>
        <v>40</v>
      </c>
      <c r="R4416" s="1">
        <f t="shared" si="442"/>
        <v>3.568889075</v>
      </c>
      <c r="S4416" s="1">
        <f t="shared" si="443"/>
        <v>2.8720421914486094</v>
      </c>
      <c r="T4416" s="1">
        <f t="shared" si="445"/>
        <v>3.0156443010210396</v>
      </c>
      <c r="U4416" s="1">
        <f t="shared" si="445"/>
        <v>2.9438432462348243</v>
      </c>
      <c r="V4416" s="1">
        <f t="shared" si="445"/>
        <v>2.8720421914486094</v>
      </c>
      <c r="AA4416"/>
      <c r="AB4416"/>
    </row>
    <row r="4417" spans="1:28" hidden="1" x14ac:dyDescent="0.2">
      <c r="A4417" t="s">
        <v>4515</v>
      </c>
      <c r="B4417" s="5">
        <v>1.8</v>
      </c>
      <c r="C4417" s="2">
        <v>21768698</v>
      </c>
      <c r="D4417" s="2">
        <v>1.45</v>
      </c>
      <c r="E4417" t="s">
        <v>27</v>
      </c>
      <c r="F4417" s="2">
        <v>0.13</v>
      </c>
      <c r="G4417" s="1">
        <f t="shared" si="434"/>
        <v>1.4580013656947964E-8</v>
      </c>
      <c r="H4417" s="1">
        <f t="shared" si="435"/>
        <v>1.3071736382091279E-9</v>
      </c>
      <c r="I4417" s="1">
        <f t="shared" si="436"/>
        <v>454732084.34482759</v>
      </c>
      <c r="J4417" s="1">
        <f t="shared" si="437"/>
        <v>5072011710</v>
      </c>
      <c r="K4417" s="3">
        <v>36000000</v>
      </c>
      <c r="L4417" s="3">
        <v>13000000</v>
      </c>
      <c r="M4417" s="1">
        <f t="shared" si="438"/>
        <v>1.0565629602652395</v>
      </c>
      <c r="N4417" s="1">
        <f t="shared" si="439"/>
        <v>1.7036372347826088</v>
      </c>
      <c r="O4417" s="3">
        <v>23000000</v>
      </c>
      <c r="P4417" s="1">
        <f t="shared" si="440"/>
        <v>5.6521739130434782E-7</v>
      </c>
      <c r="Q4417" s="1">
        <f t="shared" si="441"/>
        <v>6.3043478260869568E-6</v>
      </c>
      <c r="R4417" s="1">
        <f t="shared" si="442"/>
        <v>2702321.1310344832</v>
      </c>
      <c r="S4417" s="1">
        <f t="shared" si="443"/>
        <v>6.6609404016721621E-7</v>
      </c>
      <c r="T4417" s="1">
        <f t="shared" si="445"/>
        <v>0.21131325814708807</v>
      </c>
      <c r="U4417" s="1">
        <f t="shared" si="445"/>
        <v>0.10565696212056412</v>
      </c>
      <c r="V4417" s="1">
        <f t="shared" si="445"/>
        <v>6.6609404016721621E-7</v>
      </c>
      <c r="AA4417"/>
      <c r="AB4417"/>
    </row>
    <row r="4418" spans="1:28" hidden="1" x14ac:dyDescent="0.2">
      <c r="A4418" t="s">
        <v>4516</v>
      </c>
      <c r="B4418" s="5">
        <v>0.56000000000000005</v>
      </c>
      <c r="C4418" s="2">
        <v>23897243</v>
      </c>
      <c r="D4418" s="2">
        <v>-49000000</v>
      </c>
      <c r="E4418" t="s">
        <v>27</v>
      </c>
      <c r="F4418" s="2">
        <v>-19000000</v>
      </c>
      <c r="G4418" s="1">
        <f t="shared" si="434"/>
        <v>-0.4927039097865174</v>
      </c>
      <c r="H4418" s="1">
        <f t="shared" si="435"/>
        <v>-0.19104845481518024</v>
      </c>
      <c r="I4418" s="1">
        <f t="shared" si="436"/>
        <v>-13.456357597959185</v>
      </c>
      <c r="J4418" s="1">
        <f t="shared" si="437"/>
        <v>-34.703238015789474</v>
      </c>
      <c r="K4418" s="3">
        <v>71000000</v>
      </c>
      <c r="L4418" s="3">
        <v>51000000</v>
      </c>
      <c r="M4418" s="1">
        <f t="shared" si="438"/>
        <v>0.83691662674225642</v>
      </c>
      <c r="N4418" s="1">
        <f t="shared" si="439"/>
        <v>0.66912280400000002</v>
      </c>
      <c r="O4418" s="3">
        <v>20000000</v>
      </c>
      <c r="P4418" s="1">
        <f t="shared" si="440"/>
        <v>-95</v>
      </c>
      <c r="Q4418" s="1">
        <f t="shared" si="441"/>
        <v>-245.00000000000003</v>
      </c>
      <c r="R4418" s="1">
        <f t="shared" si="442"/>
        <v>-2.7311134857142854E-2</v>
      </c>
      <c r="S4418" s="1">
        <f t="shared" si="443"/>
        <v>-20.504457355185288</v>
      </c>
      <c r="T4418" s="1">
        <f t="shared" si="445"/>
        <v>-20.337074029836835</v>
      </c>
      <c r="U4418" s="1">
        <f t="shared" si="445"/>
        <v>-20.420765692511061</v>
      </c>
      <c r="V4418" s="1">
        <f t="shared" si="445"/>
        <v>-20.504457355185288</v>
      </c>
      <c r="AA4418"/>
      <c r="AB4418"/>
    </row>
    <row r="4419" spans="1:28" hidden="1" x14ac:dyDescent="0.2">
      <c r="A4419" t="s">
        <v>4517</v>
      </c>
      <c r="B4419" s="5">
        <v>45.6</v>
      </c>
      <c r="C4419" s="2">
        <v>143567000</v>
      </c>
      <c r="D4419" s="2">
        <v>590000000</v>
      </c>
      <c r="E4419" t="s">
        <v>80</v>
      </c>
      <c r="F4419" s="2">
        <v>202000000</v>
      </c>
      <c r="G4419" s="1">
        <f t="shared" si="434"/>
        <v>5.932557281102965</v>
      </c>
      <c r="H4419" s="1">
        <f t="shared" si="435"/>
        <v>2.0311467301403372</v>
      </c>
      <c r="I4419" s="1">
        <f t="shared" si="436"/>
        <v>1.1175619022033898</v>
      </c>
      <c r="J4419" s="1">
        <f t="shared" si="437"/>
        <v>3.264165951980198</v>
      </c>
      <c r="K4419" s="4">
        <v>10828000000</v>
      </c>
      <c r="L4419" s="4">
        <v>5709000000</v>
      </c>
      <c r="M4419" s="1">
        <f t="shared" si="438"/>
        <v>35.655826199614118</v>
      </c>
      <c r="N4419" s="1">
        <f t="shared" si="439"/>
        <v>1.2788933776128151</v>
      </c>
      <c r="O4419" s="4">
        <v>5072000000</v>
      </c>
      <c r="P4419" s="1">
        <f t="shared" si="440"/>
        <v>3.9826498422712935</v>
      </c>
      <c r="Q4419" s="1">
        <f t="shared" si="441"/>
        <v>11.632492113564668</v>
      </c>
      <c r="R4419" s="1">
        <f t="shared" si="442"/>
        <v>1.1096025762711865</v>
      </c>
      <c r="S4419" s="1">
        <f t="shared" si="443"/>
        <v>41.095794994671479</v>
      </c>
      <c r="T4419" s="1">
        <f t="shared" si="445"/>
        <v>48.161485578162115</v>
      </c>
      <c r="U4419" s="1">
        <f t="shared" si="445"/>
        <v>44.628640286416797</v>
      </c>
      <c r="V4419" s="1">
        <f t="shared" si="445"/>
        <v>41.095794994671479</v>
      </c>
      <c r="AA4419"/>
      <c r="AB4419"/>
    </row>
    <row r="4420" spans="1:28" hidden="1" x14ac:dyDescent="0.2">
      <c r="A4420" t="s">
        <v>4518</v>
      </c>
      <c r="B4420" s="5">
        <v>89.31</v>
      </c>
      <c r="C4420" s="2">
        <v>15098185</v>
      </c>
      <c r="D4420" s="2">
        <v>82000000</v>
      </c>
      <c r="E4420" t="s">
        <v>27</v>
      </c>
      <c r="F4420" s="2">
        <v>20000000</v>
      </c>
      <c r="G4420" s="1">
        <f t="shared" si="434"/>
        <v>0.82452491025498831</v>
      </c>
      <c r="H4420" s="1">
        <f t="shared" si="435"/>
        <v>0.20110363664755812</v>
      </c>
      <c r="I4420" s="1">
        <f t="shared" si="436"/>
        <v>8.040994174390244</v>
      </c>
      <c r="J4420" s="1">
        <f t="shared" si="437"/>
        <v>32.968076115000002</v>
      </c>
      <c r="K4420" s="4">
        <v>6628000000</v>
      </c>
      <c r="L4420" s="4">
        <v>5968000000</v>
      </c>
      <c r="M4420" s="1">
        <f t="shared" si="438"/>
        <v>43.713863620031148</v>
      </c>
      <c r="N4420" s="1">
        <f t="shared" si="439"/>
        <v>2.0430589429545454</v>
      </c>
      <c r="O4420" s="3">
        <v>658000000</v>
      </c>
      <c r="P4420" s="1">
        <f t="shared" si="440"/>
        <v>3.0395136778115504</v>
      </c>
      <c r="Q4420" s="1">
        <f t="shared" si="441"/>
        <v>12.462006079027356</v>
      </c>
      <c r="R4420" s="1">
        <f t="shared" si="442"/>
        <v>1.6444132955487805</v>
      </c>
      <c r="S4420" s="1">
        <f t="shared" si="443"/>
        <v>54.311163891553853</v>
      </c>
      <c r="T4420" s="1">
        <f t="shared" si="445"/>
        <v>63.027443364881279</v>
      </c>
      <c r="U4420" s="1">
        <f t="shared" si="445"/>
        <v>58.669303628217563</v>
      </c>
      <c r="V4420" s="1">
        <f t="shared" si="445"/>
        <v>54.311163891553853</v>
      </c>
      <c r="AA4420"/>
      <c r="AB4420"/>
    </row>
    <row r="4421" spans="1:28" hidden="1" x14ac:dyDescent="0.2">
      <c r="A4421" t="s">
        <v>4519</v>
      </c>
      <c r="B4421" s="5">
        <v>1.63</v>
      </c>
      <c r="C4421" s="2">
        <v>1377857</v>
      </c>
      <c r="D4421" s="2">
        <v>-26000000</v>
      </c>
      <c r="E4421" t="s">
        <v>27</v>
      </c>
      <c r="F4421" s="2">
        <v>-8000000</v>
      </c>
      <c r="G4421" s="1">
        <f t="shared" si="434"/>
        <v>-0.26143472764182557</v>
      </c>
      <c r="H4421" s="1">
        <f t="shared" si="435"/>
        <v>-8.0441454659023248E-2</v>
      </c>
      <c r="I4421" s="1">
        <f t="shared" si="436"/>
        <v>-25.360058550000002</v>
      </c>
      <c r="J4421" s="1">
        <f t="shared" si="437"/>
        <v>-82.420190287500006</v>
      </c>
      <c r="K4421" s="3">
        <v>12000000</v>
      </c>
      <c r="L4421" s="3">
        <v>2000000</v>
      </c>
      <c r="M4421" s="1">
        <f t="shared" si="438"/>
        <v>7.2576472014149509</v>
      </c>
      <c r="N4421" s="1">
        <f t="shared" si="439"/>
        <v>0.22459069099999998</v>
      </c>
      <c r="O4421" s="3">
        <v>10000000</v>
      </c>
      <c r="P4421" s="1">
        <f t="shared" si="440"/>
        <v>-80</v>
      </c>
      <c r="Q4421" s="1">
        <f t="shared" si="441"/>
        <v>-260</v>
      </c>
      <c r="R4421" s="1">
        <f t="shared" si="442"/>
        <v>-8.6381034999999991E-3</v>
      </c>
      <c r="S4421" s="1">
        <f t="shared" si="443"/>
        <v>-188.69882723678873</v>
      </c>
      <c r="T4421" s="1">
        <f t="shared" si="445"/>
        <v>-187.24729779650573</v>
      </c>
      <c r="U4421" s="1">
        <f t="shared" si="445"/>
        <v>-187.97306251664722</v>
      </c>
      <c r="V4421" s="1">
        <f t="shared" si="445"/>
        <v>-188.69882723678873</v>
      </c>
      <c r="AA4421"/>
      <c r="AB4421"/>
    </row>
    <row r="4422" spans="1:28" hidden="1" x14ac:dyDescent="0.2">
      <c r="A4422" t="s">
        <v>4520</v>
      </c>
      <c r="B4422" s="5">
        <v>0.68</v>
      </c>
      <c r="C4422" s="2">
        <v>446181</v>
      </c>
      <c r="D4422" s="2">
        <v>-11000000</v>
      </c>
      <c r="E4422" t="s">
        <v>27</v>
      </c>
      <c r="F4422" s="2">
        <v>-11000000</v>
      </c>
      <c r="G4422" s="1">
        <f t="shared" si="434"/>
        <v>-0.11060700015615697</v>
      </c>
      <c r="H4422" s="1">
        <f t="shared" si="435"/>
        <v>-0.11060700015615697</v>
      </c>
      <c r="I4422" s="1">
        <f t="shared" si="436"/>
        <v>-59.941956572727271</v>
      </c>
      <c r="J4422" s="1">
        <f t="shared" si="437"/>
        <v>-59.941956572727271</v>
      </c>
      <c r="K4422" s="3">
        <v>258000000</v>
      </c>
      <c r="L4422" s="3">
        <v>154000000</v>
      </c>
      <c r="M4422" s="1">
        <f t="shared" si="438"/>
        <v>233.08926198112425</v>
      </c>
      <c r="N4422" s="1">
        <f t="shared" si="439"/>
        <v>2.9173373076923077E-3</v>
      </c>
      <c r="O4422" s="3">
        <v>104000000</v>
      </c>
      <c r="P4422" s="1">
        <f t="shared" si="440"/>
        <v>-10.576923076923077</v>
      </c>
      <c r="Q4422" s="1">
        <f t="shared" si="441"/>
        <v>-10.576923076923077</v>
      </c>
      <c r="R4422" s="1">
        <f t="shared" si="442"/>
        <v>-2.7582098181818185E-3</v>
      </c>
      <c r="S4422" s="1">
        <f t="shared" si="443"/>
        <v>-246.53671940311219</v>
      </c>
      <c r="T4422" s="1">
        <f t="shared" si="445"/>
        <v>-199.91886700688735</v>
      </c>
      <c r="U4422" s="1">
        <f t="shared" si="445"/>
        <v>-223.22779320499976</v>
      </c>
      <c r="V4422" s="1">
        <f t="shared" si="445"/>
        <v>-246.53671940311219</v>
      </c>
      <c r="AA4422"/>
      <c r="AB4422"/>
    </row>
    <row r="4423" spans="1:28" hidden="1" x14ac:dyDescent="0.2">
      <c r="A4423" t="s">
        <v>4521</v>
      </c>
      <c r="B4423" s="5">
        <v>34.479999999999997</v>
      </c>
      <c r="C4423" s="2">
        <v>65344000</v>
      </c>
      <c r="D4423" s="2">
        <v>57000000</v>
      </c>
      <c r="E4423" t="s">
        <v>201</v>
      </c>
      <c r="F4423" s="2">
        <v>30000000</v>
      </c>
      <c r="G4423" s="1">
        <f t="shared" si="434"/>
        <v>0.57314536444554065</v>
      </c>
      <c r="H4423" s="1">
        <f t="shared" si="435"/>
        <v>0.30165545497133722</v>
      </c>
      <c r="I4423" s="1">
        <f t="shared" si="436"/>
        <v>11.567746005263158</v>
      </c>
      <c r="J4423" s="1">
        <f t="shared" si="437"/>
        <v>21.978717409999998</v>
      </c>
      <c r="K4423" s="3">
        <v>982000000</v>
      </c>
      <c r="L4423" s="3">
        <v>224000000</v>
      </c>
      <c r="M4423" s="1">
        <f t="shared" si="438"/>
        <v>11.600146914789422</v>
      </c>
      <c r="N4423" s="1">
        <f t="shared" si="439"/>
        <v>2.9723761477572559</v>
      </c>
      <c r="O4423" s="3">
        <v>758000000</v>
      </c>
      <c r="P4423" s="1">
        <f t="shared" si="440"/>
        <v>3.9577836411609502</v>
      </c>
      <c r="Q4423" s="1">
        <f t="shared" si="441"/>
        <v>7.5197889182058049</v>
      </c>
      <c r="R4423" s="1">
        <f t="shared" si="442"/>
        <v>3.9527388070175435</v>
      </c>
      <c r="S4423" s="1">
        <f t="shared" si="443"/>
        <v>8.7230656219392753</v>
      </c>
      <c r="T4423" s="1">
        <f t="shared" si="445"/>
        <v>11.043095004897159</v>
      </c>
      <c r="U4423" s="1">
        <f t="shared" si="445"/>
        <v>9.8830803134182172</v>
      </c>
      <c r="V4423" s="1">
        <f t="shared" si="445"/>
        <v>8.7230656219392753</v>
      </c>
      <c r="AA4423"/>
      <c r="AB4423"/>
    </row>
    <row r="4424" spans="1:28" hidden="1" x14ac:dyDescent="0.2">
      <c r="A4424" t="s">
        <v>4522</v>
      </c>
      <c r="B4424" s="5">
        <v>113.7</v>
      </c>
      <c r="C4424" s="2">
        <v>34367902</v>
      </c>
      <c r="D4424" s="2">
        <v>135000000</v>
      </c>
      <c r="E4424" t="s">
        <v>27</v>
      </c>
      <c r="F4424" s="2">
        <v>55000000</v>
      </c>
      <c r="G4424" s="1">
        <f t="shared" si="434"/>
        <v>1.3574495473710173</v>
      </c>
      <c r="H4424" s="1">
        <f t="shared" si="435"/>
        <v>0.55303500078078482</v>
      </c>
      <c r="I4424" s="1">
        <f t="shared" si="436"/>
        <v>4.8841594244444444</v>
      </c>
      <c r="J4424" s="1">
        <f t="shared" si="437"/>
        <v>11.988391314545455</v>
      </c>
      <c r="K4424" s="4">
        <v>2624000000</v>
      </c>
      <c r="L4424" s="4">
        <v>1459000000</v>
      </c>
      <c r="M4424" s="1">
        <f t="shared" si="438"/>
        <v>33.897908577602436</v>
      </c>
      <c r="N4424" s="1">
        <f t="shared" si="439"/>
        <v>3.354189233819743</v>
      </c>
      <c r="O4424" s="4">
        <v>1165000000</v>
      </c>
      <c r="P4424" s="1">
        <f t="shared" si="440"/>
        <v>4.7210300429184553</v>
      </c>
      <c r="Q4424" s="1">
        <f t="shared" si="441"/>
        <v>11.587982832618025</v>
      </c>
      <c r="R4424" s="1">
        <f t="shared" si="442"/>
        <v>2.8945410795555557</v>
      </c>
      <c r="S4424" s="1">
        <f t="shared" si="443"/>
        <v>39.280838265891234</v>
      </c>
      <c r="T4424" s="1">
        <f t="shared" si="445"/>
        <v>46.060419981411727</v>
      </c>
      <c r="U4424" s="1">
        <f t="shared" si="445"/>
        <v>42.67062912365148</v>
      </c>
      <c r="V4424" s="1">
        <f t="shared" si="445"/>
        <v>39.280838265891234</v>
      </c>
      <c r="AA4424"/>
      <c r="AB4424"/>
    </row>
    <row r="4425" spans="1:28" hidden="1" x14ac:dyDescent="0.2">
      <c r="A4425" t="s">
        <v>4523</v>
      </c>
      <c r="B4425" s="5">
        <v>0.62</v>
      </c>
      <c r="C4425" s="2">
        <v>73930596</v>
      </c>
      <c r="D4425" s="2">
        <v>-6000000</v>
      </c>
      <c r="E4425" t="s">
        <v>27</v>
      </c>
      <c r="F4425" s="2">
        <v>-1.25</v>
      </c>
      <c r="G4425" s="1">
        <f t="shared" si="434"/>
        <v>-6.0331090994267443E-2</v>
      </c>
      <c r="H4425" s="1">
        <f t="shared" si="435"/>
        <v>-1.2568977290472384E-8</v>
      </c>
      <c r="I4425" s="1">
        <f t="shared" si="436"/>
        <v>-109.89358704999999</v>
      </c>
      <c r="J4425" s="1">
        <f t="shared" si="437"/>
        <v>-527489217.83999997</v>
      </c>
      <c r="K4425" s="3">
        <v>44000000</v>
      </c>
      <c r="L4425" s="3">
        <v>24000000</v>
      </c>
      <c r="M4425" s="1">
        <f t="shared" si="438"/>
        <v>0.27052399252942583</v>
      </c>
      <c r="N4425" s="1">
        <f t="shared" si="439"/>
        <v>2.2918484760000002</v>
      </c>
      <c r="O4425" s="3">
        <v>20000000</v>
      </c>
      <c r="P4425" s="1">
        <f t="shared" si="440"/>
        <v>-6.2499999999999995E-6</v>
      </c>
      <c r="Q4425" s="1">
        <f t="shared" si="441"/>
        <v>-30</v>
      </c>
      <c r="R4425" s="1">
        <f t="shared" si="442"/>
        <v>-0.76394949200000006</v>
      </c>
      <c r="S4425" s="1">
        <f t="shared" si="443"/>
        <v>-0.81157197758827748</v>
      </c>
      <c r="T4425" s="1">
        <f t="shared" si="445"/>
        <v>-0.75746717908239236</v>
      </c>
      <c r="U4425" s="1">
        <f t="shared" si="445"/>
        <v>-0.78451957833533492</v>
      </c>
      <c r="V4425" s="1">
        <f t="shared" si="445"/>
        <v>-0.81157197758827748</v>
      </c>
      <c r="AA4425"/>
      <c r="AB4425"/>
    </row>
    <row r="4426" spans="1:28" hidden="1" x14ac:dyDescent="0.2">
      <c r="A4426" t="s">
        <v>4524</v>
      </c>
      <c r="B4426" s="5">
        <v>9.31</v>
      </c>
      <c r="C4426" s="2">
        <v>61985975</v>
      </c>
      <c r="D4426" s="2">
        <v>-35000000</v>
      </c>
      <c r="E4426" t="s">
        <v>27</v>
      </c>
      <c r="F4426" s="2">
        <v>-35000000</v>
      </c>
      <c r="G4426" s="1">
        <f t="shared" si="434"/>
        <v>-0.35193136413322673</v>
      </c>
      <c r="H4426" s="1">
        <f t="shared" si="435"/>
        <v>-0.35193136413322673</v>
      </c>
      <c r="I4426" s="1">
        <f t="shared" si="436"/>
        <v>-18.838900637142856</v>
      </c>
      <c r="J4426" s="1">
        <f t="shared" si="437"/>
        <v>-18.838900637142856</v>
      </c>
      <c r="K4426" s="4">
        <v>1714000000</v>
      </c>
      <c r="L4426" s="3">
        <v>867000000</v>
      </c>
      <c r="M4426" s="1">
        <f t="shared" si="438"/>
        <v>13.664381337875222</v>
      </c>
      <c r="N4426" s="1">
        <f t="shared" si="439"/>
        <v>0.68133344421487607</v>
      </c>
      <c r="O4426" s="3">
        <v>847000000</v>
      </c>
      <c r="P4426" s="1">
        <f t="shared" si="440"/>
        <v>-4.1322314049586781</v>
      </c>
      <c r="Q4426" s="1">
        <f t="shared" si="441"/>
        <v>-4.1322314049586781</v>
      </c>
      <c r="R4426" s="1">
        <f t="shared" si="442"/>
        <v>-1.648826935</v>
      </c>
      <c r="S4426" s="1">
        <f t="shared" si="443"/>
        <v>-5.6464385693699262</v>
      </c>
      <c r="T4426" s="1">
        <f t="shared" si="445"/>
        <v>-2.9135623017948817</v>
      </c>
      <c r="U4426" s="1">
        <f t="shared" si="445"/>
        <v>-4.2800004355824042</v>
      </c>
      <c r="V4426" s="1">
        <f t="shared" si="445"/>
        <v>-5.6464385693699262</v>
      </c>
      <c r="AA4426"/>
      <c r="AB4426"/>
    </row>
    <row r="4427" spans="1:28" hidden="1" x14ac:dyDescent="0.2">
      <c r="A4427" t="s">
        <v>4525</v>
      </c>
      <c r="B4427" s="5">
        <v>10.029999999999999</v>
      </c>
      <c r="C4427" s="2">
        <v>29126147</v>
      </c>
      <c r="D4427" s="2" t="s">
        <v>41</v>
      </c>
      <c r="E4427" t="s">
        <v>42</v>
      </c>
      <c r="F4427" s="2">
        <v>0.81</v>
      </c>
      <c r="G4427" s="1" t="e">
        <f t="shared" si="434"/>
        <v>#VALUE!</v>
      </c>
      <c r="H4427" s="1">
        <f t="shared" si="435"/>
        <v>8.1446972842261047E-9</v>
      </c>
      <c r="I4427" s="1" t="e">
        <f t="shared" si="436"/>
        <v>#VALUE!</v>
      </c>
      <c r="J4427" s="1">
        <f t="shared" si="437"/>
        <v>814026570.74074066</v>
      </c>
      <c r="K4427" s="3">
        <v>237000000</v>
      </c>
      <c r="L4427" s="3">
        <v>8000000</v>
      </c>
      <c r="M4427" s="1">
        <f t="shared" si="438"/>
        <v>7.8623513092892106</v>
      </c>
      <c r="N4427" s="1">
        <f t="shared" si="439"/>
        <v>1.2756998009170304</v>
      </c>
      <c r="O4427" s="3">
        <v>5000000</v>
      </c>
      <c r="P4427" s="1">
        <f t="shared" si="440"/>
        <v>1.6200000000000001E-5</v>
      </c>
      <c r="Q4427" s="1" t="e">
        <f t="shared" si="441"/>
        <v>#VALUE!</v>
      </c>
      <c r="R4427" s="1" t="e">
        <f t="shared" si="442"/>
        <v>#VALUE!</v>
      </c>
      <c r="S4427" s="1" t="e">
        <f t="shared" si="443"/>
        <v>#VALUE!</v>
      </c>
      <c r="T4427" s="1" t="e">
        <f t="shared" si="445"/>
        <v>#VALUE!</v>
      </c>
      <c r="U4427" s="1" t="e">
        <f t="shared" si="445"/>
        <v>#VALUE!</v>
      </c>
      <c r="V4427" s="1" t="e">
        <f t="shared" si="445"/>
        <v>#VALUE!</v>
      </c>
      <c r="AA4427"/>
      <c r="AB4427"/>
    </row>
    <row r="4428" spans="1:28" hidden="1" x14ac:dyDescent="0.2">
      <c r="A4428" t="s">
        <v>4526</v>
      </c>
      <c r="B4428" s="5">
        <v>52.26</v>
      </c>
      <c r="C4428" s="2">
        <v>2481802636</v>
      </c>
      <c r="D4428" s="2">
        <v>11446000000</v>
      </c>
      <c r="E4428" t="s">
        <v>27</v>
      </c>
      <c r="F4428" s="2">
        <v>11446000000</v>
      </c>
      <c r="G4428" s="1">
        <f t="shared" si="434"/>
        <v>115.09161125339752</v>
      </c>
      <c r="H4428" s="1">
        <f t="shared" si="435"/>
        <v>115.09161125339752</v>
      </c>
      <c r="I4428" s="1">
        <f t="shared" si="436"/>
        <v>5.7606283618731435E-2</v>
      </c>
      <c r="J4428" s="1">
        <f t="shared" si="437"/>
        <v>5.7606283618731435E-2</v>
      </c>
      <c r="K4428" s="4">
        <v>256762000000</v>
      </c>
      <c r="L4428" s="4">
        <v>138648000000</v>
      </c>
      <c r="M4428" s="1">
        <f t="shared" si="438"/>
        <v>47.592019722554603</v>
      </c>
      <c r="N4428" s="1">
        <f t="shared" si="439"/>
        <v>1.0980832564925411</v>
      </c>
      <c r="O4428" s="4">
        <v>115640000000</v>
      </c>
      <c r="P4428" s="1">
        <f t="shared" si="440"/>
        <v>9.8979591836734695</v>
      </c>
      <c r="Q4428" s="1">
        <f t="shared" si="441"/>
        <v>9.8979591836734695</v>
      </c>
      <c r="R4428" s="1">
        <f t="shared" si="442"/>
        <v>1.1331382645235015</v>
      </c>
      <c r="S4428" s="1">
        <f t="shared" si="443"/>
        <v>46.119702807826336</v>
      </c>
      <c r="T4428" s="1">
        <f t="shared" si="445"/>
        <v>55.438735540129386</v>
      </c>
      <c r="U4428" s="1">
        <f t="shared" si="445"/>
        <v>50.779219173977864</v>
      </c>
      <c r="V4428" s="1">
        <f t="shared" si="445"/>
        <v>46.119702807826336</v>
      </c>
      <c r="AA4428"/>
      <c r="AB4428"/>
    </row>
    <row r="4429" spans="1:28" hidden="1" x14ac:dyDescent="0.2">
      <c r="A4429" t="s">
        <v>4527</v>
      </c>
      <c r="B4429" s="5">
        <v>10.45</v>
      </c>
      <c r="C4429" s="2">
        <v>2048677</v>
      </c>
      <c r="D4429" s="2">
        <v>-0.28000000000000003</v>
      </c>
      <c r="E4429" t="s">
        <v>27</v>
      </c>
      <c r="F4429" s="2">
        <v>-0.11</v>
      </c>
      <c r="G4429" s="1">
        <f t="shared" si="434"/>
        <v>-2.8154509130658142E-9</v>
      </c>
      <c r="H4429" s="1">
        <f t="shared" si="435"/>
        <v>-1.1060700015615696E-9</v>
      </c>
      <c r="I4429" s="1">
        <f t="shared" si="436"/>
        <v>-2354862579.6428571</v>
      </c>
      <c r="J4429" s="1">
        <f t="shared" si="437"/>
        <v>-5994195657.272728</v>
      </c>
      <c r="K4429" s="3">
        <v>48000000</v>
      </c>
      <c r="L4429" s="3">
        <v>3000000</v>
      </c>
      <c r="M4429" s="1">
        <f t="shared" si="438"/>
        <v>21.96539522823754</v>
      </c>
      <c r="N4429" s="1">
        <f t="shared" si="439"/>
        <v>0.47574832555555552</v>
      </c>
      <c r="O4429" s="3">
        <v>5000000</v>
      </c>
      <c r="P4429" s="1">
        <f t="shared" si="440"/>
        <v>-2.1999999999999997E-6</v>
      </c>
      <c r="Q4429" s="1">
        <f t="shared" si="441"/>
        <v>-5.6000000000000006E-6</v>
      </c>
      <c r="R4429" s="1">
        <f t="shared" si="442"/>
        <v>-7645955.2326514889</v>
      </c>
      <c r="S4429" s="1">
        <f t="shared" si="443"/>
        <v>-1.3667357029994164E-6</v>
      </c>
      <c r="T4429" s="1">
        <f t="shared" si="445"/>
        <v>0.48811852722513122</v>
      </c>
      <c r="U4429" s="1">
        <f t="shared" si="445"/>
        <v>0.24405858024471411</v>
      </c>
      <c r="V4429" s="1">
        <f t="shared" si="445"/>
        <v>-1.3667357029994164E-6</v>
      </c>
      <c r="AA4429"/>
      <c r="AB4429"/>
    </row>
    <row r="4430" spans="1:28" hidden="1" x14ac:dyDescent="0.2">
      <c r="A4430" t="s">
        <v>4528</v>
      </c>
      <c r="B4430" s="5">
        <v>0.16</v>
      </c>
      <c r="C4430" s="2">
        <v>30844557</v>
      </c>
      <c r="D4430" s="2">
        <v>-28000000</v>
      </c>
      <c r="E4430" t="s">
        <v>27</v>
      </c>
      <c r="F4430" s="2">
        <v>-3000000</v>
      </c>
      <c r="G4430" s="1">
        <f t="shared" si="434"/>
        <v>-0.2815450913065814</v>
      </c>
      <c r="H4430" s="1">
        <f t="shared" si="435"/>
        <v>-3.0165545497133722E-2</v>
      </c>
      <c r="I4430" s="1">
        <f t="shared" si="436"/>
        <v>-23.548625796428571</v>
      </c>
      <c r="J4430" s="1">
        <f t="shared" si="437"/>
        <v>-219.78717409999999</v>
      </c>
      <c r="K4430" s="3">
        <v>13000000</v>
      </c>
      <c r="L4430" s="3">
        <v>12000000</v>
      </c>
      <c r="M4430" s="1">
        <f t="shared" si="438"/>
        <v>3.2420630972265219E-2</v>
      </c>
      <c r="N4430" s="1">
        <f t="shared" si="439"/>
        <v>4.93512912</v>
      </c>
      <c r="O4430" s="3">
        <v>0.17</v>
      </c>
      <c r="P4430" s="1">
        <f t="shared" si="440"/>
        <v>-1764705882.352941</v>
      </c>
      <c r="Q4430" s="1">
        <f t="shared" si="441"/>
        <v>-16470588235.294115</v>
      </c>
      <c r="R4430" s="1">
        <f t="shared" si="442"/>
        <v>-1.7625461142857148E-2</v>
      </c>
      <c r="S4430" s="1">
        <f t="shared" si="443"/>
        <v>-9.0777766722342594</v>
      </c>
      <c r="T4430" s="1">
        <f t="shared" si="445"/>
        <v>-9.077776671131959</v>
      </c>
      <c r="U4430" s="1">
        <f t="shared" si="445"/>
        <v>-9.077776671683111</v>
      </c>
      <c r="V4430" s="1">
        <f t="shared" si="445"/>
        <v>-9.0777766722342594</v>
      </c>
      <c r="AA4430"/>
      <c r="AB4430"/>
    </row>
    <row r="4431" spans="1:28" hidden="1" x14ac:dyDescent="0.2">
      <c r="A4431" t="s">
        <v>4529</v>
      </c>
      <c r="B4431" s="5">
        <v>24.85</v>
      </c>
      <c r="C4431" s="2">
        <v>102517000</v>
      </c>
      <c r="D4431" s="2">
        <v>136000000</v>
      </c>
      <c r="E4431" t="s">
        <v>27</v>
      </c>
      <c r="F4431" s="2">
        <v>136000000</v>
      </c>
      <c r="G4431" s="1">
        <f t="shared" si="434"/>
        <v>1.3675047292033953</v>
      </c>
      <c r="H4431" s="1">
        <f t="shared" si="435"/>
        <v>1.3675047292033953</v>
      </c>
      <c r="I4431" s="1">
        <f t="shared" si="436"/>
        <v>4.8482464875</v>
      </c>
      <c r="J4431" s="1">
        <f t="shared" si="437"/>
        <v>4.8482464875</v>
      </c>
      <c r="K4431" s="4">
        <v>1790000000</v>
      </c>
      <c r="L4431" s="3">
        <v>554000000</v>
      </c>
      <c r="M4431" s="1">
        <f t="shared" si="438"/>
        <v>12.056536964600992</v>
      </c>
      <c r="N4431" s="1">
        <f t="shared" si="439"/>
        <v>2.0611225323624596</v>
      </c>
      <c r="O4431" s="4">
        <v>1243000000</v>
      </c>
      <c r="P4431" s="1">
        <f t="shared" si="440"/>
        <v>10.94127111826227</v>
      </c>
      <c r="Q4431" s="1">
        <f t="shared" si="441"/>
        <v>10.94127111826227</v>
      </c>
      <c r="R4431" s="1">
        <f t="shared" si="442"/>
        <v>1.8731966544117649</v>
      </c>
      <c r="S4431" s="1">
        <f t="shared" si="443"/>
        <v>13.266092452959022</v>
      </c>
      <c r="T4431" s="1">
        <f t="shared" si="445"/>
        <v>15.691056117521972</v>
      </c>
      <c r="U4431" s="1">
        <f t="shared" si="445"/>
        <v>14.4785742852405</v>
      </c>
      <c r="V4431" s="1">
        <f t="shared" si="445"/>
        <v>13.266092452959022</v>
      </c>
      <c r="AA4431"/>
      <c r="AB4431"/>
    </row>
    <row r="4432" spans="1:28" hidden="1" x14ac:dyDescent="0.2">
      <c r="A4432" t="s">
        <v>4530</v>
      </c>
      <c r="B4432" s="5">
        <v>27.57</v>
      </c>
      <c r="C4432" s="2">
        <v>0</v>
      </c>
      <c r="D4432" s="2" t="s">
        <v>41</v>
      </c>
      <c r="E4432" t="s">
        <v>42</v>
      </c>
      <c r="F4432" s="2" t="s">
        <v>41</v>
      </c>
      <c r="G4432" s="1" t="e">
        <f t="shared" si="434"/>
        <v>#VALUE!</v>
      </c>
      <c r="H4432" s="1" t="e">
        <f t="shared" si="435"/>
        <v>#VALUE!</v>
      </c>
      <c r="I4432" s="1" t="e">
        <f t="shared" si="436"/>
        <v>#VALUE!</v>
      </c>
      <c r="J4432" s="1" t="e">
        <f t="shared" si="437"/>
        <v>#VALUE!</v>
      </c>
      <c r="K4432" s="2" t="s">
        <v>41</v>
      </c>
      <c r="L4432" s="2" t="s">
        <v>41</v>
      </c>
      <c r="M4432" s="1" t="e">
        <f t="shared" si="438"/>
        <v>#VALUE!</v>
      </c>
      <c r="N4432" s="1" t="e">
        <f t="shared" si="439"/>
        <v>#VALUE!</v>
      </c>
      <c r="O4432" s="2" t="s">
        <v>41</v>
      </c>
      <c r="P4432" s="1" t="e">
        <f t="shared" si="440"/>
        <v>#VALUE!</v>
      </c>
      <c r="Q4432" s="1" t="e">
        <f t="shared" si="441"/>
        <v>#VALUE!</v>
      </c>
      <c r="R4432" s="1" t="e">
        <f t="shared" si="442"/>
        <v>#VALUE!</v>
      </c>
      <c r="S4432" s="1" t="e">
        <f t="shared" si="443"/>
        <v>#VALUE!</v>
      </c>
      <c r="T4432" s="1" t="e">
        <f t="shared" si="445"/>
        <v>#VALUE!</v>
      </c>
      <c r="U4432" s="1" t="e">
        <f t="shared" si="445"/>
        <v>#VALUE!</v>
      </c>
      <c r="V4432" s="1" t="e">
        <f t="shared" si="445"/>
        <v>#VALUE!</v>
      </c>
      <c r="AA4432"/>
      <c r="AB4432"/>
    </row>
    <row r="4433" spans="1:28" hidden="1" x14ac:dyDescent="0.2">
      <c r="A4433" t="s">
        <v>4531</v>
      </c>
      <c r="B4433" s="5">
        <v>9.5399999999999991</v>
      </c>
      <c r="C4433" s="2">
        <v>27581000</v>
      </c>
      <c r="D4433" s="2">
        <v>-33000000</v>
      </c>
      <c r="E4433" t="s">
        <v>27</v>
      </c>
      <c r="F4433" s="2">
        <v>8000000</v>
      </c>
      <c r="G4433" s="1">
        <f t="shared" si="434"/>
        <v>-0.33182100046847091</v>
      </c>
      <c r="H4433" s="1">
        <f t="shared" si="435"/>
        <v>8.0441454659023248E-2</v>
      </c>
      <c r="I4433" s="1">
        <f t="shared" si="436"/>
        <v>-19.98065219090909</v>
      </c>
      <c r="J4433" s="1">
        <f t="shared" si="437"/>
        <v>82.420190287500006</v>
      </c>
      <c r="K4433" s="4">
        <v>1030000000</v>
      </c>
      <c r="L4433" s="3">
        <v>681000000</v>
      </c>
      <c r="M4433" s="1">
        <f t="shared" si="438"/>
        <v>12.653638374243139</v>
      </c>
      <c r="N4433" s="1">
        <f t="shared" si="439"/>
        <v>0.75393335243553006</v>
      </c>
      <c r="O4433" s="3">
        <v>347000000</v>
      </c>
      <c r="P4433" s="1">
        <f t="shared" si="440"/>
        <v>2.3054755043227666</v>
      </c>
      <c r="Q4433" s="1">
        <f t="shared" si="441"/>
        <v>-9.5100864553314128</v>
      </c>
      <c r="R4433" s="1">
        <f t="shared" si="442"/>
        <v>-0.79734163636363631</v>
      </c>
      <c r="S4433" s="1">
        <f t="shared" si="443"/>
        <v>-11.964758348138211</v>
      </c>
      <c r="T4433" s="1">
        <f t="shared" si="445"/>
        <v>-9.4485334106812662</v>
      </c>
      <c r="U4433" s="1">
        <f t="shared" si="445"/>
        <v>-10.706645879409738</v>
      </c>
      <c r="V4433" s="1">
        <f t="shared" si="445"/>
        <v>-11.964758348138211</v>
      </c>
      <c r="AA4433"/>
      <c r="AB4433"/>
    </row>
    <row r="4434" spans="1:28" hidden="1" x14ac:dyDescent="0.2">
      <c r="A4434" t="s">
        <v>4532</v>
      </c>
      <c r="B4434" s="5">
        <v>2.37</v>
      </c>
      <c r="C4434" s="2">
        <v>26592031</v>
      </c>
      <c r="D4434" s="2">
        <v>0.08</v>
      </c>
      <c r="E4434" t="s">
        <v>27</v>
      </c>
      <c r="F4434" s="2">
        <v>-12000000</v>
      </c>
      <c r="G4434" s="1">
        <f t="shared" si="434"/>
        <v>8.044145465902326E-10</v>
      </c>
      <c r="H4434" s="1">
        <f t="shared" si="435"/>
        <v>-0.12066218198853489</v>
      </c>
      <c r="I4434" s="1">
        <f t="shared" si="436"/>
        <v>8242019028.749999</v>
      </c>
      <c r="J4434" s="1">
        <f t="shared" si="437"/>
        <v>-54.946793524999997</v>
      </c>
      <c r="K4434" s="3">
        <v>814000000</v>
      </c>
      <c r="L4434" s="3">
        <v>900000000</v>
      </c>
      <c r="M4434" s="1">
        <f t="shared" si="438"/>
        <v>-3.2340515848526201</v>
      </c>
      <c r="N4434" s="1">
        <f t="shared" si="439"/>
        <v>-0.73282690081395352</v>
      </c>
      <c r="O4434" s="3">
        <v>-85000000</v>
      </c>
      <c r="P4434" s="1">
        <f t="shared" si="440"/>
        <v>14.117647058823529</v>
      </c>
      <c r="Q4434" s="1">
        <f t="shared" si="441"/>
        <v>-9.4117647058823526E-8</v>
      </c>
      <c r="R4434" s="1">
        <f t="shared" si="442"/>
        <v>78778892.130974248</v>
      </c>
      <c r="S4434" s="1">
        <f t="shared" si="443"/>
        <v>3.0084200677254316E-8</v>
      </c>
      <c r="T4434" s="1">
        <f t="shared" ref="T4434:V4453" si="446">($O4434+$O4434*($Q4434+T$2-$C$1)/$C$1)/$C4434</f>
        <v>-0.63928923668899162</v>
      </c>
      <c r="U4434" s="1">
        <f t="shared" si="446"/>
        <v>-0.31964460330239547</v>
      </c>
      <c r="V4434" s="1">
        <f t="shared" si="446"/>
        <v>3.0084200677254316E-8</v>
      </c>
      <c r="AA4434"/>
      <c r="AB4434"/>
    </row>
    <row r="4435" spans="1:28" hidden="1" x14ac:dyDescent="0.2">
      <c r="A4435" t="s">
        <v>4533</v>
      </c>
      <c r="B4435" s="5">
        <v>142.76</v>
      </c>
      <c r="C4435" s="2">
        <v>2909923992</v>
      </c>
      <c r="D4435" s="2">
        <v>17117000000</v>
      </c>
      <c r="E4435" t="s">
        <v>61</v>
      </c>
      <c r="F4435" s="2">
        <v>17117000000</v>
      </c>
      <c r="G4435" s="1">
        <f t="shared" si="434"/>
        <v>172.11454742481263</v>
      </c>
      <c r="H4435" s="1">
        <f t="shared" si="435"/>
        <v>172.11454742481263</v>
      </c>
      <c r="I4435" s="1">
        <f t="shared" si="436"/>
        <v>3.8520857761289946E-2</v>
      </c>
      <c r="J4435" s="1">
        <f t="shared" si="437"/>
        <v>3.8520857761289946E-2</v>
      </c>
      <c r="K4435" s="4">
        <v>51936949000000</v>
      </c>
      <c r="L4435" s="4">
        <v>31371739000000</v>
      </c>
      <c r="M4435" s="1">
        <f t="shared" si="438"/>
        <v>7067.2670683282922</v>
      </c>
      <c r="N4435" s="1">
        <f t="shared" si="439"/>
        <v>2.020017053547812E-2</v>
      </c>
      <c r="O4435" s="4">
        <v>19348152000000</v>
      </c>
      <c r="P4435" s="1">
        <f t="shared" si="440"/>
        <v>8.846839739526545E-2</v>
      </c>
      <c r="Q4435" s="1">
        <f t="shared" si="441"/>
        <v>8.846839739526545E-2</v>
      </c>
      <c r="R4435" s="1">
        <f t="shared" si="442"/>
        <v>2.4269483501660334</v>
      </c>
      <c r="S4435" s="1">
        <f t="shared" si="443"/>
        <v>58.82284227030766</v>
      </c>
      <c r="T4435" s="1">
        <f t="shared" si="446"/>
        <v>1388.627473126109</v>
      </c>
      <c r="U4435" s="1">
        <f t="shared" si="446"/>
        <v>723.72515769820836</v>
      </c>
      <c r="V4435" s="1">
        <f t="shared" si="446"/>
        <v>58.82284227030766</v>
      </c>
      <c r="AA4435"/>
      <c r="AB4435"/>
    </row>
    <row r="4436" spans="1:28" hidden="1" x14ac:dyDescent="0.2">
      <c r="A4436" t="s">
        <v>4534</v>
      </c>
      <c r="B4436" s="5">
        <v>21.66</v>
      </c>
      <c r="C4436" s="2">
        <v>66235594</v>
      </c>
      <c r="D4436" s="2">
        <v>119000000</v>
      </c>
      <c r="E4436" t="s">
        <v>27</v>
      </c>
      <c r="F4436" s="2">
        <v>30000000</v>
      </c>
      <c r="G4436" s="1">
        <f t="shared" si="434"/>
        <v>1.1965666380529709</v>
      </c>
      <c r="H4436" s="1">
        <f t="shared" si="435"/>
        <v>0.30165545497133722</v>
      </c>
      <c r="I4436" s="1">
        <f t="shared" si="436"/>
        <v>5.5408531285714284</v>
      </c>
      <c r="J4436" s="1">
        <f t="shared" si="437"/>
        <v>21.978717409999998</v>
      </c>
      <c r="K4436" s="4">
        <v>2073000000</v>
      </c>
      <c r="L4436" s="3">
        <v>965000000</v>
      </c>
      <c r="M4436" s="1">
        <f t="shared" si="438"/>
        <v>16.728165825764318</v>
      </c>
      <c r="N4436" s="1">
        <f t="shared" si="439"/>
        <v>1.2948221715162453</v>
      </c>
      <c r="O4436" s="4">
        <v>1108000000</v>
      </c>
      <c r="P4436" s="1">
        <f t="shared" si="440"/>
        <v>2.7075812274368229</v>
      </c>
      <c r="Q4436" s="1">
        <f t="shared" si="441"/>
        <v>10.740072202166065</v>
      </c>
      <c r="R4436" s="1">
        <f t="shared" si="442"/>
        <v>1.2055991311260503</v>
      </c>
      <c r="S4436" s="1">
        <f t="shared" si="443"/>
        <v>17.966170877851567</v>
      </c>
      <c r="T4436" s="1">
        <f t="shared" si="446"/>
        <v>21.311804043004429</v>
      </c>
      <c r="U4436" s="1">
        <f t="shared" si="446"/>
        <v>19.638987460427998</v>
      </c>
      <c r="V4436" s="1">
        <f t="shared" si="446"/>
        <v>17.966170877851567</v>
      </c>
      <c r="AA4436"/>
      <c r="AB4436"/>
    </row>
    <row r="4437" spans="1:28" hidden="1" x14ac:dyDescent="0.2">
      <c r="A4437" t="s">
        <v>4535</v>
      </c>
      <c r="B4437" s="5">
        <v>20.74</v>
      </c>
      <c r="C4437" s="2">
        <v>35131000</v>
      </c>
      <c r="D4437" s="2">
        <v>5000000</v>
      </c>
      <c r="E4437" t="s">
        <v>27</v>
      </c>
      <c r="F4437" s="2">
        <v>-5000000</v>
      </c>
      <c r="G4437" s="1">
        <f t="shared" si="434"/>
        <v>5.027590916188953E-2</v>
      </c>
      <c r="H4437" s="1">
        <f t="shared" si="435"/>
        <v>-5.027590916188953E-2</v>
      </c>
      <c r="I4437" s="1">
        <f t="shared" si="436"/>
        <v>131.87230446000001</v>
      </c>
      <c r="J4437" s="1">
        <f t="shared" si="437"/>
        <v>-131.87230446000001</v>
      </c>
      <c r="K4437" s="3">
        <v>821000000</v>
      </c>
      <c r="L4437" s="3">
        <v>615000000</v>
      </c>
      <c r="M4437" s="1">
        <f t="shared" si="438"/>
        <v>5.8637670433520253</v>
      </c>
      <c r="N4437" s="1">
        <f t="shared" si="439"/>
        <v>3.5369754368932038</v>
      </c>
      <c r="O4437" s="3">
        <v>206000000</v>
      </c>
      <c r="P4437" s="1">
        <f t="shared" si="440"/>
        <v>-2.4271844660194173</v>
      </c>
      <c r="Q4437" s="1">
        <f t="shared" si="441"/>
        <v>2.4271844660194173</v>
      </c>
      <c r="R4437" s="1">
        <f t="shared" si="442"/>
        <v>14.572338799999997</v>
      </c>
      <c r="S4437" s="1">
        <f t="shared" si="443"/>
        <v>1.4232444279980645</v>
      </c>
      <c r="T4437" s="1">
        <f t="shared" si="446"/>
        <v>2.5959978366684693</v>
      </c>
      <c r="U4437" s="1">
        <f t="shared" si="446"/>
        <v>2.0096211323332671</v>
      </c>
      <c r="V4437" s="1">
        <f t="shared" si="446"/>
        <v>1.4232444279980645</v>
      </c>
      <c r="AA4437"/>
      <c r="AB4437"/>
    </row>
    <row r="4438" spans="1:28" hidden="1" x14ac:dyDescent="0.2">
      <c r="A4438" t="s">
        <v>4536</v>
      </c>
      <c r="B4438" s="5">
        <v>20.52</v>
      </c>
      <c r="C4438" s="2">
        <v>74126890</v>
      </c>
      <c r="D4438" s="2">
        <v>107000000</v>
      </c>
      <c r="E4438" t="s">
        <v>27</v>
      </c>
      <c r="F4438" s="2">
        <v>33000000</v>
      </c>
      <c r="G4438" s="1">
        <f t="shared" si="434"/>
        <v>1.075904456064436</v>
      </c>
      <c r="H4438" s="1">
        <f t="shared" si="435"/>
        <v>0.33182100046847091</v>
      </c>
      <c r="I4438" s="1">
        <f t="shared" si="436"/>
        <v>6.1622572177570092</v>
      </c>
      <c r="J4438" s="1">
        <f t="shared" si="437"/>
        <v>19.98065219090909</v>
      </c>
      <c r="K4438" s="4">
        <v>5863000000</v>
      </c>
      <c r="L4438" s="4">
        <v>4397000000</v>
      </c>
      <c r="M4438" s="1">
        <f t="shared" si="438"/>
        <v>19.776898774520287</v>
      </c>
      <c r="N4438" s="1">
        <f t="shared" si="439"/>
        <v>1.0375742038199181</v>
      </c>
      <c r="O4438" s="4">
        <v>1466000000</v>
      </c>
      <c r="P4438" s="1">
        <f t="shared" si="440"/>
        <v>2.2510231923601638</v>
      </c>
      <c r="Q4438" s="1">
        <f t="shared" si="441"/>
        <v>7.2987721691678038</v>
      </c>
      <c r="R4438" s="1">
        <f t="shared" si="442"/>
        <v>1.4215736287850467</v>
      </c>
      <c r="S4438" s="1">
        <f t="shared" si="443"/>
        <v>14.43470783679175</v>
      </c>
      <c r="T4438" s="1">
        <f t="shared" si="446"/>
        <v>18.39008759169581</v>
      </c>
      <c r="U4438" s="1">
        <f t="shared" si="446"/>
        <v>16.412397714243781</v>
      </c>
      <c r="V4438" s="1">
        <f t="shared" si="446"/>
        <v>14.43470783679175</v>
      </c>
      <c r="AA4438"/>
      <c r="AB4438"/>
    </row>
    <row r="4439" spans="1:28" hidden="1" x14ac:dyDescent="0.2">
      <c r="A4439" t="s">
        <v>4537</v>
      </c>
      <c r="B4439" s="5">
        <v>4.1900000000000004</v>
      </c>
      <c r="C4439" s="2">
        <v>2993746</v>
      </c>
      <c r="D4439" s="2">
        <v>-35000000</v>
      </c>
      <c r="E4439" t="s">
        <v>27</v>
      </c>
      <c r="F4439" s="2">
        <v>-5000000</v>
      </c>
      <c r="G4439" s="1">
        <f t="shared" si="434"/>
        <v>-0.35193136413322673</v>
      </c>
      <c r="H4439" s="1">
        <f t="shared" si="435"/>
        <v>-5.027590916188953E-2</v>
      </c>
      <c r="I4439" s="1">
        <f t="shared" si="436"/>
        <v>-18.838900637142856</v>
      </c>
      <c r="J4439" s="1">
        <f t="shared" si="437"/>
        <v>-131.87230446000001</v>
      </c>
      <c r="K4439" s="3">
        <v>21000000</v>
      </c>
      <c r="L4439" s="3">
        <v>17000000</v>
      </c>
      <c r="M4439" s="1">
        <f t="shared" si="438"/>
        <v>1.3361186954404281</v>
      </c>
      <c r="N4439" s="1">
        <f t="shared" si="439"/>
        <v>3.1359489350000005</v>
      </c>
      <c r="O4439" s="3">
        <v>4000000</v>
      </c>
      <c r="P4439" s="1">
        <f t="shared" si="440"/>
        <v>-125</v>
      </c>
      <c r="Q4439" s="1">
        <f t="shared" si="441"/>
        <v>-875</v>
      </c>
      <c r="R4439" s="1">
        <f t="shared" si="442"/>
        <v>-3.5839416400000004E-2</v>
      </c>
      <c r="S4439" s="1">
        <f t="shared" si="443"/>
        <v>-116.91038585103746</v>
      </c>
      <c r="T4439" s="1">
        <f t="shared" si="446"/>
        <v>-116.64316211194938</v>
      </c>
      <c r="U4439" s="1">
        <f t="shared" si="446"/>
        <v>-116.77677398149342</v>
      </c>
      <c r="V4439" s="1">
        <f t="shared" si="446"/>
        <v>-116.91038585103746</v>
      </c>
      <c r="AA4439"/>
      <c r="AB4439"/>
    </row>
    <row r="4440" spans="1:28" hidden="1" x14ac:dyDescent="0.2">
      <c r="A4440" t="s">
        <v>4538</v>
      </c>
      <c r="B4440" s="5">
        <v>93.57</v>
      </c>
      <c r="C4440" s="2">
        <v>120058000</v>
      </c>
      <c r="D4440" s="2">
        <v>532000000</v>
      </c>
      <c r="E4440" t="s">
        <v>143</v>
      </c>
      <c r="F4440" s="2">
        <v>122000000</v>
      </c>
      <c r="G4440" s="1">
        <f t="shared" si="434"/>
        <v>5.3493567348250464</v>
      </c>
      <c r="H4440" s="1">
        <f t="shared" si="435"/>
        <v>1.2267321835501046</v>
      </c>
      <c r="I4440" s="1">
        <f t="shared" si="436"/>
        <v>1.2394013577067668</v>
      </c>
      <c r="J4440" s="1">
        <f t="shared" si="437"/>
        <v>5.4046026418032787</v>
      </c>
      <c r="K4440" s="4">
        <v>5429000000</v>
      </c>
      <c r="L4440" s="4">
        <v>3937000000</v>
      </c>
      <c r="M4440" s="1">
        <f t="shared" si="438"/>
        <v>12.427326792050509</v>
      </c>
      <c r="N4440" s="1">
        <f t="shared" si="439"/>
        <v>7.5293747050938329</v>
      </c>
      <c r="O4440" s="4">
        <v>1492000000</v>
      </c>
      <c r="P4440" s="1">
        <f t="shared" si="440"/>
        <v>8.176943699731904</v>
      </c>
      <c r="Q4440" s="1">
        <f t="shared" si="441"/>
        <v>35.656836461126005</v>
      </c>
      <c r="R4440" s="1">
        <f t="shared" si="442"/>
        <v>2.1116216278195488</v>
      </c>
      <c r="S4440" s="1">
        <f t="shared" si="443"/>
        <v>44.311915907311466</v>
      </c>
      <c r="T4440" s="1">
        <f t="shared" si="446"/>
        <v>46.797381265721569</v>
      </c>
      <c r="U4440" s="1">
        <f t="shared" si="446"/>
        <v>45.554648586516514</v>
      </c>
      <c r="V4440" s="1">
        <f t="shared" si="446"/>
        <v>44.311915907311466</v>
      </c>
      <c r="AA4440"/>
      <c r="AB4440"/>
    </row>
    <row r="4441" spans="1:28" hidden="1" x14ac:dyDescent="0.2">
      <c r="A4441" t="s">
        <v>4539</v>
      </c>
      <c r="B4441" s="5">
        <v>45.04</v>
      </c>
      <c r="C4441" s="2">
        <v>151362643</v>
      </c>
      <c r="D4441" s="2">
        <v>84000000</v>
      </c>
      <c r="E4441" t="s">
        <v>201</v>
      </c>
      <c r="F4441" s="2">
        <v>30000000</v>
      </c>
      <c r="G4441" s="1">
        <f t="shared" si="434"/>
        <v>0.84463527391974413</v>
      </c>
      <c r="H4441" s="1">
        <f t="shared" si="435"/>
        <v>0.30165545497133722</v>
      </c>
      <c r="I4441" s="1">
        <f t="shared" si="436"/>
        <v>7.8495419321428574</v>
      </c>
      <c r="J4441" s="1">
        <f t="shared" si="437"/>
        <v>21.978717409999998</v>
      </c>
      <c r="K4441" s="4">
        <v>5623000000</v>
      </c>
      <c r="L4441" s="4">
        <v>1135000000</v>
      </c>
      <c r="M4441" s="1">
        <f t="shared" si="438"/>
        <v>29.650645040599613</v>
      </c>
      <c r="N4441" s="1">
        <f t="shared" si="439"/>
        <v>1.5190226026559714</v>
      </c>
      <c r="O4441" s="4">
        <v>2874000000</v>
      </c>
      <c r="P4441" s="1">
        <f t="shared" si="440"/>
        <v>1.0438413361169103</v>
      </c>
      <c r="Q4441" s="1">
        <f t="shared" si="441"/>
        <v>2.9227557411273484</v>
      </c>
      <c r="R4441" s="1">
        <f t="shared" si="442"/>
        <v>8.1159207627619061</v>
      </c>
      <c r="S4441" s="1">
        <f t="shared" si="443"/>
        <v>5.5495859701657029</v>
      </c>
      <c r="T4441" s="1">
        <f t="shared" si="446"/>
        <v>9.3470883697505212</v>
      </c>
      <c r="U4441" s="1">
        <f t="shared" si="446"/>
        <v>7.448337169958112</v>
      </c>
      <c r="V4441" s="1">
        <f t="shared" si="446"/>
        <v>5.5495859701657029</v>
      </c>
      <c r="AA4441"/>
      <c r="AB4441"/>
    </row>
    <row r="4442" spans="1:28" hidden="1" x14ac:dyDescent="0.2">
      <c r="A4442" t="s">
        <v>4540</v>
      </c>
      <c r="B4442" s="5">
        <v>11</v>
      </c>
      <c r="C4442" s="2">
        <v>7753000</v>
      </c>
      <c r="D4442" s="2">
        <v>5000000</v>
      </c>
      <c r="E4442" t="s">
        <v>27</v>
      </c>
      <c r="F4442" s="2">
        <v>0.38</v>
      </c>
      <c r="G4442" s="1">
        <f t="shared" si="434"/>
        <v>5.027590916188953E-2</v>
      </c>
      <c r="H4442" s="1">
        <f t="shared" si="435"/>
        <v>3.8209690963036045E-9</v>
      </c>
      <c r="I4442" s="1">
        <f t="shared" si="436"/>
        <v>131.87230446000001</v>
      </c>
      <c r="J4442" s="1">
        <f t="shared" si="437"/>
        <v>1735161900.7894738</v>
      </c>
      <c r="K4442" s="3">
        <v>37000000</v>
      </c>
      <c r="L4442" s="3">
        <v>10000000</v>
      </c>
      <c r="M4442" s="1">
        <f t="shared" si="438"/>
        <v>3.4825228943634721</v>
      </c>
      <c r="N4442" s="1">
        <f t="shared" si="439"/>
        <v>3.1586296296296297</v>
      </c>
      <c r="O4442" s="3">
        <v>27000000</v>
      </c>
      <c r="P4442" s="1">
        <f t="shared" si="440"/>
        <v>1.4074074074074075E-6</v>
      </c>
      <c r="Q4442" s="1">
        <f t="shared" si="441"/>
        <v>18.518518518518519</v>
      </c>
      <c r="R4442" s="1">
        <f t="shared" si="442"/>
        <v>1.70566</v>
      </c>
      <c r="S4442" s="1">
        <f t="shared" si="443"/>
        <v>6.4491164710434674</v>
      </c>
      <c r="T4442" s="1">
        <f t="shared" si="446"/>
        <v>7.1456210499161612</v>
      </c>
      <c r="U4442" s="1">
        <f t="shared" si="446"/>
        <v>6.7973687604798139</v>
      </c>
      <c r="V4442" s="1">
        <f t="shared" si="446"/>
        <v>6.4491164710434674</v>
      </c>
      <c r="AA4442"/>
      <c r="AB4442"/>
    </row>
    <row r="4443" spans="1:28" hidden="1" x14ac:dyDescent="0.2">
      <c r="A4443" t="s">
        <v>4541</v>
      </c>
      <c r="B4443" s="5">
        <v>7.4</v>
      </c>
      <c r="C4443" s="2">
        <v>287000000</v>
      </c>
      <c r="D4443" s="2">
        <v>-184000000</v>
      </c>
      <c r="E4443" t="s">
        <v>27</v>
      </c>
      <c r="F4443" s="2">
        <v>-184000000</v>
      </c>
      <c r="G4443" s="1">
        <f t="shared" si="434"/>
        <v>-1.8501534571575349</v>
      </c>
      <c r="H4443" s="1">
        <f t="shared" si="435"/>
        <v>-1.8501534571575349</v>
      </c>
      <c r="I4443" s="1">
        <f t="shared" si="436"/>
        <v>-3.5834865342391304</v>
      </c>
      <c r="J4443" s="1">
        <f t="shared" si="437"/>
        <v>-3.5834865342391304</v>
      </c>
      <c r="K4443" s="4">
        <v>9428000000</v>
      </c>
      <c r="L4443" s="4">
        <v>5294000000</v>
      </c>
      <c r="M4443" s="1">
        <f t="shared" si="438"/>
        <v>14.404181184668989</v>
      </c>
      <c r="N4443" s="1">
        <f t="shared" si="439"/>
        <v>0.51373971940009677</v>
      </c>
      <c r="O4443" s="4">
        <v>2997000000</v>
      </c>
      <c r="P4443" s="1">
        <f t="shared" si="440"/>
        <v>-6.1394728061394721</v>
      </c>
      <c r="Q4443" s="1">
        <f t="shared" si="441"/>
        <v>-6.1394728061394721</v>
      </c>
      <c r="R4443" s="1">
        <f t="shared" si="442"/>
        <v>-1.1542391304347828</v>
      </c>
      <c r="S4443" s="1">
        <f t="shared" si="443"/>
        <v>-6.4111498257839719</v>
      </c>
      <c r="T4443" s="1">
        <f t="shared" si="446"/>
        <v>-4.3226480836236938</v>
      </c>
      <c r="U4443" s="1">
        <f t="shared" si="446"/>
        <v>-5.3668989547038324</v>
      </c>
      <c r="V4443" s="1">
        <f t="shared" si="446"/>
        <v>-6.4111498257839719</v>
      </c>
      <c r="AA4443"/>
      <c r="AB4443"/>
    </row>
    <row r="4444" spans="1:28" hidden="1" x14ac:dyDescent="0.2">
      <c r="A4444" t="s">
        <v>4542</v>
      </c>
      <c r="B4444" s="5">
        <v>5.27</v>
      </c>
      <c r="C4444" s="2">
        <v>1819000</v>
      </c>
      <c r="D4444" s="2">
        <v>-97000000</v>
      </c>
      <c r="E4444" t="s">
        <v>76</v>
      </c>
      <c r="F4444" s="2">
        <v>-23000000</v>
      </c>
      <c r="G4444" s="1">
        <f t="shared" si="434"/>
        <v>-0.97535263774065695</v>
      </c>
      <c r="H4444" s="1">
        <f t="shared" si="435"/>
        <v>-0.23126918214469186</v>
      </c>
      <c r="I4444" s="1">
        <f t="shared" si="436"/>
        <v>-6.7975414670103094</v>
      </c>
      <c r="J4444" s="1">
        <f t="shared" si="437"/>
        <v>-28.667892273913044</v>
      </c>
      <c r="K4444" s="3">
        <v>141000000</v>
      </c>
      <c r="L4444" s="3">
        <v>117000000</v>
      </c>
      <c r="M4444" s="1">
        <f t="shared" si="438"/>
        <v>13.194062671797692</v>
      </c>
      <c r="N4444" s="1">
        <f t="shared" si="439"/>
        <v>0.39942208333333329</v>
      </c>
      <c r="O4444" s="3">
        <v>25000000</v>
      </c>
      <c r="P4444" s="1">
        <f t="shared" si="440"/>
        <v>-92</v>
      </c>
      <c r="Q4444" s="1">
        <f t="shared" si="441"/>
        <v>-388</v>
      </c>
      <c r="R4444" s="1">
        <f t="shared" si="442"/>
        <v>-9.8826082474226789E-3</v>
      </c>
      <c r="S4444" s="1">
        <f t="shared" si="443"/>
        <v>-533.26003298515673</v>
      </c>
      <c r="T4444" s="1">
        <f t="shared" si="446"/>
        <v>-530.51126992853222</v>
      </c>
      <c r="U4444" s="1">
        <f t="shared" si="446"/>
        <v>-531.88565145684447</v>
      </c>
      <c r="V4444" s="1">
        <f t="shared" si="446"/>
        <v>-533.26003298515673</v>
      </c>
      <c r="AA4444"/>
      <c r="AB4444"/>
    </row>
    <row r="4445" spans="1:28" hidden="1" x14ac:dyDescent="0.2">
      <c r="A4445" t="s">
        <v>4543</v>
      </c>
      <c r="B4445" s="5">
        <v>0.41</v>
      </c>
      <c r="C4445" s="2">
        <v>57680000</v>
      </c>
      <c r="D4445" s="2">
        <v>-5000000</v>
      </c>
      <c r="E4445" t="s">
        <v>27</v>
      </c>
      <c r="F4445" s="2">
        <v>1.07</v>
      </c>
      <c r="G4445" s="1">
        <f t="shared" si="434"/>
        <v>-5.027590916188953E-2</v>
      </c>
      <c r="H4445" s="1">
        <f t="shared" si="435"/>
        <v>1.0759044560644361E-8</v>
      </c>
      <c r="I4445" s="1">
        <f t="shared" si="436"/>
        <v>-131.87230446000001</v>
      </c>
      <c r="J4445" s="1">
        <f t="shared" si="437"/>
        <v>616225721.77570093</v>
      </c>
      <c r="K4445" s="3">
        <v>143000000</v>
      </c>
      <c r="L4445" s="3">
        <v>88000000</v>
      </c>
      <c r="M4445" s="1">
        <f t="shared" si="438"/>
        <v>0.95353675450762831</v>
      </c>
      <c r="N4445" s="1">
        <f t="shared" si="439"/>
        <v>0.42997818181818176</v>
      </c>
      <c r="O4445" s="3">
        <v>10000000</v>
      </c>
      <c r="P4445" s="1">
        <f t="shared" si="440"/>
        <v>1.0700000000000001E-5</v>
      </c>
      <c r="Q4445" s="1">
        <f t="shared" si="441"/>
        <v>-50</v>
      </c>
      <c r="R4445" s="1">
        <f t="shared" si="442"/>
        <v>-0.47297600000000001</v>
      </c>
      <c r="S4445" s="1">
        <f t="shared" si="443"/>
        <v>-0.86685159500693476</v>
      </c>
      <c r="T4445" s="1">
        <f t="shared" si="446"/>
        <v>-0.83217753120665738</v>
      </c>
      <c r="U4445" s="1">
        <f t="shared" si="446"/>
        <v>-0.84951456310679607</v>
      </c>
      <c r="V4445" s="1">
        <f t="shared" si="446"/>
        <v>-0.86685159500693476</v>
      </c>
      <c r="AA4445"/>
      <c r="AB4445"/>
    </row>
    <row r="4446" spans="1:28" hidden="1" x14ac:dyDescent="0.2">
      <c r="A4446" t="s">
        <v>4544</v>
      </c>
      <c r="B4446" s="5">
        <v>32.44</v>
      </c>
      <c r="C4446" s="2">
        <v>7484000</v>
      </c>
      <c r="D4446" s="2">
        <v>7000000</v>
      </c>
      <c r="E4446" t="s">
        <v>718</v>
      </c>
      <c r="F4446" s="2">
        <v>2000000</v>
      </c>
      <c r="G4446" s="1">
        <f t="shared" si="434"/>
        <v>7.0386272826645349E-2</v>
      </c>
      <c r="H4446" s="1">
        <f t="shared" si="435"/>
        <v>2.0110363664755812E-2</v>
      </c>
      <c r="I4446" s="1">
        <f t="shared" si="436"/>
        <v>94.194503185714282</v>
      </c>
      <c r="J4446" s="1">
        <f t="shared" si="437"/>
        <v>329.68076115000002</v>
      </c>
      <c r="K4446" s="3">
        <v>115000000</v>
      </c>
      <c r="L4446" s="3">
        <v>52000000</v>
      </c>
      <c r="M4446" s="1">
        <f t="shared" si="438"/>
        <v>8.417958311063602</v>
      </c>
      <c r="N4446" s="1">
        <f t="shared" si="439"/>
        <v>3.8536660317460316</v>
      </c>
      <c r="O4446" s="3">
        <v>63000000</v>
      </c>
      <c r="P4446" s="1">
        <f t="shared" si="440"/>
        <v>3.1746031746031744</v>
      </c>
      <c r="Q4446" s="1">
        <f t="shared" si="441"/>
        <v>11.111111111111111</v>
      </c>
      <c r="R4446" s="1">
        <f t="shared" si="442"/>
        <v>3.4682994285714281</v>
      </c>
      <c r="S4446" s="1">
        <f t="shared" si="443"/>
        <v>9.3532870122928919</v>
      </c>
      <c r="T4446" s="1">
        <f t="shared" si="446"/>
        <v>11.036878674505612</v>
      </c>
      <c r="U4446" s="1">
        <f t="shared" si="446"/>
        <v>10.195082843399252</v>
      </c>
      <c r="V4446" s="1">
        <f t="shared" si="446"/>
        <v>9.3532870122928919</v>
      </c>
      <c r="AA4446"/>
      <c r="AB4446"/>
    </row>
    <row r="4447" spans="1:28" hidden="1" x14ac:dyDescent="0.2">
      <c r="A4447" t="s">
        <v>4545</v>
      </c>
      <c r="B4447" s="5">
        <v>656.73</v>
      </c>
      <c r="C4447" s="2">
        <v>56265000</v>
      </c>
      <c r="D4447" s="2">
        <v>890000000</v>
      </c>
      <c r="E4447" t="s">
        <v>114</v>
      </c>
      <c r="F4447" s="2">
        <v>347000000</v>
      </c>
      <c r="G4447" s="1">
        <f t="shared" si="434"/>
        <v>8.9491118308163369</v>
      </c>
      <c r="H4447" s="1">
        <f t="shared" si="435"/>
        <v>3.4891480958351337</v>
      </c>
      <c r="I4447" s="1">
        <f t="shared" si="436"/>
        <v>0.74085564303370788</v>
      </c>
      <c r="J4447" s="1">
        <f t="shared" si="437"/>
        <v>1.9001772976945244</v>
      </c>
      <c r="K4447" s="4">
        <v>16255000000</v>
      </c>
      <c r="L4447" s="4">
        <v>19140000000</v>
      </c>
      <c r="M4447" s="1">
        <f t="shared" si="438"/>
        <v>-51.275215498089402</v>
      </c>
      <c r="N4447" s="1">
        <f t="shared" si="439"/>
        <v>-12.80794227036395</v>
      </c>
      <c r="O4447" s="4">
        <v>-2895000000</v>
      </c>
      <c r="P4447" s="1">
        <f t="shared" si="440"/>
        <v>-11.986183074265975</v>
      </c>
      <c r="Q4447" s="1">
        <f t="shared" si="441"/>
        <v>-30.7426597582038</v>
      </c>
      <c r="R4447" s="1">
        <f t="shared" si="442"/>
        <v>4.1517880280898876</v>
      </c>
      <c r="S4447" s="1">
        <f t="shared" si="443"/>
        <v>158.18004087798809</v>
      </c>
      <c r="T4447" s="1">
        <f t="shared" si="446"/>
        <v>147.88945170176842</v>
      </c>
      <c r="U4447" s="1">
        <f t="shared" si="446"/>
        <v>153.03474628987826</v>
      </c>
      <c r="V4447" s="1">
        <f t="shared" si="446"/>
        <v>158.18004087798809</v>
      </c>
      <c r="AA4447"/>
      <c r="AB4447"/>
    </row>
    <row r="4448" spans="1:28" hidden="1" x14ac:dyDescent="0.2">
      <c r="A4448" t="s">
        <v>439</v>
      </c>
      <c r="B4448" s="5">
        <v>18.899999999999999</v>
      </c>
      <c r="C4448" s="2">
        <v>427000000</v>
      </c>
      <c r="D4448" s="2">
        <v>858000000</v>
      </c>
      <c r="E4448" t="s">
        <v>27</v>
      </c>
      <c r="F4448" s="2">
        <v>175000000</v>
      </c>
      <c r="G4448" s="1">
        <f t="shared" si="434"/>
        <v>8.6273460121802437</v>
      </c>
      <c r="H4448" s="1">
        <f t="shared" si="435"/>
        <v>1.7596568206661336</v>
      </c>
      <c r="I4448" s="1">
        <f t="shared" si="436"/>
        <v>0.76848662272727275</v>
      </c>
      <c r="J4448" s="1">
        <f t="shared" si="437"/>
        <v>3.7677801274285714</v>
      </c>
      <c r="K4448" s="2">
        <v>14458000000</v>
      </c>
      <c r="L4448" s="2">
        <v>7085000000</v>
      </c>
      <c r="M4448" s="1">
        <f t="shared" si="438"/>
        <v>17.266978922716628</v>
      </c>
      <c r="N4448" s="1">
        <f t="shared" si="439"/>
        <v>1.0945747999457478</v>
      </c>
      <c r="O4448" s="2">
        <v>7373000000</v>
      </c>
      <c r="P4448" s="1">
        <f t="shared" si="440"/>
        <v>2.3735250237352501</v>
      </c>
      <c r="Q4448" s="1">
        <f t="shared" si="441"/>
        <v>11.637054116370543</v>
      </c>
      <c r="R4448" s="1">
        <f t="shared" si="442"/>
        <v>0.94059440559440544</v>
      </c>
      <c r="S4448" s="1">
        <f t="shared" si="443"/>
        <v>20.093676814988292</v>
      </c>
      <c r="T4448" s="1">
        <f t="shared" si="446"/>
        <v>23.547072599531617</v>
      </c>
      <c r="U4448" s="1">
        <f t="shared" si="446"/>
        <v>21.820374707259958</v>
      </c>
      <c r="V4448" s="1">
        <f t="shared" si="446"/>
        <v>20.093676814988292</v>
      </c>
      <c r="AA4448"/>
      <c r="AB4448"/>
    </row>
    <row r="4449" spans="1:28" hidden="1" x14ac:dyDescent="0.2">
      <c r="A4449" t="s">
        <v>3708</v>
      </c>
      <c r="B4449" s="5">
        <v>94.95</v>
      </c>
      <c r="C4449" s="2">
        <v>74143808</v>
      </c>
      <c r="D4449" s="2">
        <v>746000000</v>
      </c>
      <c r="E4449" t="s">
        <v>1064</v>
      </c>
      <c r="F4449" s="2">
        <v>209000000</v>
      </c>
      <c r="G4449" s="1">
        <f t="shared" si="434"/>
        <v>7.5011656469539183</v>
      </c>
      <c r="H4449" s="1">
        <f t="shared" si="435"/>
        <v>2.1015330029669825</v>
      </c>
      <c r="I4449" s="1">
        <f t="shared" si="436"/>
        <v>0.88386263042895441</v>
      </c>
      <c r="J4449" s="1">
        <f t="shared" si="437"/>
        <v>3.1548398196172247</v>
      </c>
      <c r="K4449" s="2">
        <v>14019000000</v>
      </c>
      <c r="L4449" s="2">
        <v>8034000000</v>
      </c>
      <c r="M4449" s="1">
        <f t="shared" si="438"/>
        <v>80.721508126477673</v>
      </c>
      <c r="N4449" s="1">
        <f t="shared" si="439"/>
        <v>1.176266427669173</v>
      </c>
      <c r="O4449" s="2">
        <v>5985000000</v>
      </c>
      <c r="P4449" s="1">
        <f t="shared" si="440"/>
        <v>3.4920634920634921</v>
      </c>
      <c r="Q4449" s="1">
        <f t="shared" si="441"/>
        <v>12.464494569757727</v>
      </c>
      <c r="R4449" s="1">
        <f t="shared" si="442"/>
        <v>0.94369364203753359</v>
      </c>
      <c r="S4449" s="1">
        <f t="shared" si="443"/>
        <v>100.61527997051351</v>
      </c>
      <c r="T4449" s="1">
        <f t="shared" si="446"/>
        <v>116.75958159580905</v>
      </c>
      <c r="U4449" s="1">
        <f t="shared" si="446"/>
        <v>108.68743078316129</v>
      </c>
      <c r="V4449" s="1">
        <f t="shared" si="446"/>
        <v>100.61527997051351</v>
      </c>
      <c r="AA4449"/>
      <c r="AB4449"/>
    </row>
    <row r="4450" spans="1:28" hidden="1" x14ac:dyDescent="0.2">
      <c r="A4450" t="s">
        <v>4548</v>
      </c>
      <c r="B4450" s="5">
        <v>1.38</v>
      </c>
      <c r="C4450" s="2">
        <v>230634000</v>
      </c>
      <c r="D4450" s="2">
        <v>-62000000</v>
      </c>
      <c r="E4450" t="s">
        <v>27</v>
      </c>
      <c r="F4450" s="2">
        <v>-98000000</v>
      </c>
      <c r="G4450" s="1">
        <f t="shared" si="434"/>
        <v>-0.62342127360743027</v>
      </c>
      <c r="H4450" s="1">
        <f t="shared" si="435"/>
        <v>-0.9854078195730348</v>
      </c>
      <c r="I4450" s="1">
        <f t="shared" si="436"/>
        <v>-10.634863262903226</v>
      </c>
      <c r="J4450" s="1">
        <f t="shared" si="437"/>
        <v>-6.7281787989795925</v>
      </c>
      <c r="K4450" s="3">
        <v>98000000</v>
      </c>
      <c r="L4450" s="3">
        <v>34000000</v>
      </c>
      <c r="M4450" s="1">
        <f t="shared" si="438"/>
        <v>0.27749594595766452</v>
      </c>
      <c r="N4450" s="1">
        <f t="shared" si="439"/>
        <v>4.9730456249999992</v>
      </c>
      <c r="O4450" s="3">
        <v>64000000</v>
      </c>
      <c r="P4450" s="1">
        <f t="shared" si="440"/>
        <v>-153.125</v>
      </c>
      <c r="Q4450" s="1">
        <f t="shared" si="441"/>
        <v>-96.875</v>
      </c>
      <c r="R4450" s="1">
        <f t="shared" si="442"/>
        <v>-0.51334664516129025</v>
      </c>
      <c r="S4450" s="1">
        <f t="shared" si="443"/>
        <v>-2.6882419764648753</v>
      </c>
      <c r="T4450" s="1">
        <f t="shared" si="446"/>
        <v>-2.632742787273342</v>
      </c>
      <c r="U4450" s="1">
        <f t="shared" si="446"/>
        <v>-2.6604923818691084</v>
      </c>
      <c r="V4450" s="1">
        <f t="shared" si="446"/>
        <v>-2.6882419764648753</v>
      </c>
      <c r="AA4450"/>
      <c r="AB4450"/>
    </row>
    <row r="4451" spans="1:28" hidden="1" x14ac:dyDescent="0.2">
      <c r="A4451" t="s">
        <v>4549</v>
      </c>
      <c r="B4451" s="5">
        <v>8.0500000000000007</v>
      </c>
      <c r="C4451" s="2">
        <v>51891157</v>
      </c>
      <c r="D4451" s="2">
        <v>-97000000</v>
      </c>
      <c r="E4451" t="s">
        <v>27</v>
      </c>
      <c r="F4451" s="2">
        <v>-21000000</v>
      </c>
      <c r="G4451" s="1">
        <f t="shared" si="434"/>
        <v>-0.97535263774065695</v>
      </c>
      <c r="H4451" s="1">
        <f t="shared" si="435"/>
        <v>-0.21115881847993603</v>
      </c>
      <c r="I4451" s="1">
        <f t="shared" si="436"/>
        <v>-6.7975414670103094</v>
      </c>
      <c r="J4451" s="1">
        <f t="shared" si="437"/>
        <v>-31.39816772857143</v>
      </c>
      <c r="K4451" s="3">
        <v>350000000</v>
      </c>
      <c r="L4451" s="3">
        <v>168000000</v>
      </c>
      <c r="M4451" s="1">
        <f t="shared" si="438"/>
        <v>3.5073413375616198</v>
      </c>
      <c r="N4451" s="1">
        <f t="shared" si="439"/>
        <v>2.2951857903846156</v>
      </c>
      <c r="O4451" s="3">
        <v>182000000</v>
      </c>
      <c r="P4451" s="1">
        <f t="shared" si="440"/>
        <v>-11.538461538461538</v>
      </c>
      <c r="Q4451" s="1">
        <f t="shared" si="441"/>
        <v>-53.296703296703299</v>
      </c>
      <c r="R4451" s="1">
        <f t="shared" si="442"/>
        <v>-0.43064310706185571</v>
      </c>
      <c r="S4451" s="1">
        <f t="shared" si="443"/>
        <v>-18.692973062828411</v>
      </c>
      <c r="T4451" s="1">
        <f t="shared" si="446"/>
        <v>-17.991504795316089</v>
      </c>
      <c r="U4451" s="1">
        <f t="shared" si="446"/>
        <v>-18.342238929072249</v>
      </c>
      <c r="V4451" s="1">
        <f t="shared" si="446"/>
        <v>-18.692973062828411</v>
      </c>
      <c r="AA4451"/>
      <c r="AB4451"/>
    </row>
    <row r="4452" spans="1:28" hidden="1" x14ac:dyDescent="0.2">
      <c r="A4452" t="s">
        <v>4550</v>
      </c>
      <c r="B4452" s="5">
        <v>19.95</v>
      </c>
      <c r="C4452" s="2">
        <v>21131618</v>
      </c>
      <c r="D4452" s="2">
        <v>-24000000</v>
      </c>
      <c r="E4452" t="s">
        <v>143</v>
      </c>
      <c r="F4452" s="2">
        <v>-8000000</v>
      </c>
      <c r="G4452" s="1">
        <f t="shared" si="434"/>
        <v>-0.24132436397706977</v>
      </c>
      <c r="H4452" s="1">
        <f t="shared" si="435"/>
        <v>-8.0441454659023248E-2</v>
      </c>
      <c r="I4452" s="1">
        <f t="shared" si="436"/>
        <v>-27.473396762499998</v>
      </c>
      <c r="J4452" s="1">
        <f t="shared" si="437"/>
        <v>-82.420190287500006</v>
      </c>
      <c r="K4452" s="3">
        <v>113000000</v>
      </c>
      <c r="L4452" s="3">
        <v>49000000</v>
      </c>
      <c r="M4452" s="1">
        <f t="shared" si="438"/>
        <v>3.0286369931540502</v>
      </c>
      <c r="N4452" s="1">
        <f t="shared" si="439"/>
        <v>6.5871215484374996</v>
      </c>
      <c r="O4452" s="3">
        <v>63000000</v>
      </c>
      <c r="P4452" s="1">
        <f t="shared" si="440"/>
        <v>-12.698412698412698</v>
      </c>
      <c r="Q4452" s="1">
        <f t="shared" si="441"/>
        <v>-38.095238095238095</v>
      </c>
      <c r="R4452" s="1">
        <f t="shared" si="442"/>
        <v>-1.7565657462499999</v>
      </c>
      <c r="S4452" s="1">
        <f t="shared" si="443"/>
        <v>-11.357388724327688</v>
      </c>
      <c r="T4452" s="1">
        <f t="shared" si="446"/>
        <v>-10.761125816300485</v>
      </c>
      <c r="U4452" s="1">
        <f t="shared" si="446"/>
        <v>-11.059257270314086</v>
      </c>
      <c r="V4452" s="1">
        <f t="shared" si="446"/>
        <v>-11.357388724327688</v>
      </c>
      <c r="AA4452"/>
      <c r="AB4452"/>
    </row>
    <row r="4453" spans="1:28" hidden="1" x14ac:dyDescent="0.2">
      <c r="A4453" t="s">
        <v>4551</v>
      </c>
      <c r="B4453" s="5">
        <v>5.0999999999999996</v>
      </c>
      <c r="C4453" s="2">
        <v>613000000</v>
      </c>
      <c r="D4453" s="2">
        <v>-1996000000</v>
      </c>
      <c r="E4453" t="s">
        <v>27</v>
      </c>
      <c r="F4453" s="2">
        <v>-825000000</v>
      </c>
      <c r="G4453" s="1">
        <f t="shared" si="434"/>
        <v>-20.070142937426301</v>
      </c>
      <c r="H4453" s="1">
        <f t="shared" si="435"/>
        <v>-8.2955250117117725</v>
      </c>
      <c r="I4453" s="1">
        <f t="shared" si="436"/>
        <v>-0.33034144403807614</v>
      </c>
      <c r="J4453" s="1">
        <f t="shared" si="437"/>
        <v>-0.79922608763636371</v>
      </c>
      <c r="K4453" s="4">
        <v>24449000000</v>
      </c>
      <c r="L4453" s="4">
        <v>12507000000</v>
      </c>
      <c r="M4453" s="1">
        <f t="shared" si="438"/>
        <v>19.481239804241437</v>
      </c>
      <c r="N4453" s="1">
        <f t="shared" si="439"/>
        <v>0.26179031987941714</v>
      </c>
      <c r="O4453" s="4">
        <v>11933000000</v>
      </c>
      <c r="P4453" s="1">
        <f t="shared" si="440"/>
        <v>-6.9136009385737038</v>
      </c>
      <c r="Q4453" s="1">
        <f t="shared" si="441"/>
        <v>-16.726724210173469</v>
      </c>
      <c r="R4453" s="1">
        <f t="shared" si="442"/>
        <v>-0.15662825651302606</v>
      </c>
      <c r="S4453" s="1">
        <f t="shared" si="443"/>
        <v>-32.561174551386621</v>
      </c>
      <c r="T4453" s="1">
        <f t="shared" si="446"/>
        <v>-28.667862969004894</v>
      </c>
      <c r="U4453" s="1">
        <f t="shared" si="446"/>
        <v>-30.614518760195757</v>
      </c>
      <c r="V4453" s="1">
        <f t="shared" si="446"/>
        <v>-32.561174551386621</v>
      </c>
      <c r="AA4453"/>
      <c r="AB4453"/>
    </row>
    <row r="4454" spans="1:28" hidden="1" x14ac:dyDescent="0.2">
      <c r="A4454" t="s">
        <v>4552</v>
      </c>
      <c r="B4454" s="5">
        <v>6.13</v>
      </c>
      <c r="C4454" s="2">
        <v>818751293</v>
      </c>
      <c r="D4454" s="2">
        <v>303000000</v>
      </c>
      <c r="E4454" t="s">
        <v>27</v>
      </c>
      <c r="F4454" s="2">
        <v>303000000</v>
      </c>
      <c r="G4454" s="1">
        <f t="shared" si="434"/>
        <v>3.0467200952105058</v>
      </c>
      <c r="H4454" s="1">
        <f t="shared" si="435"/>
        <v>3.0467200952105058</v>
      </c>
      <c r="I4454" s="1">
        <f t="shared" si="436"/>
        <v>2.1761106346534653</v>
      </c>
      <c r="J4454" s="1">
        <f t="shared" si="437"/>
        <v>2.1761106346534653</v>
      </c>
      <c r="K4454" s="4">
        <v>61943000000</v>
      </c>
      <c r="L4454" s="4">
        <v>30998000000</v>
      </c>
      <c r="M4454" s="1">
        <f t="shared" si="438"/>
        <v>37.795360159510615</v>
      </c>
      <c r="N4454" s="1">
        <f t="shared" si="439"/>
        <v>0.16218922042624009</v>
      </c>
      <c r="O4454" s="4">
        <v>30945000000</v>
      </c>
      <c r="P4454" s="1">
        <f t="shared" si="440"/>
        <v>0.97915656810470197</v>
      </c>
      <c r="Q4454" s="1">
        <f t="shared" si="441"/>
        <v>0.97915656810470197</v>
      </c>
      <c r="R4454" s="1">
        <f t="shared" si="442"/>
        <v>1.6564176323729374</v>
      </c>
      <c r="S4454" s="1">
        <f t="shared" si="443"/>
        <v>3.7007575144067588</v>
      </c>
      <c r="T4454" s="1">
        <f t="shared" ref="T4454:V4473" si="447">($O4454+$O4454*($Q4454+T$2-$C$1)/$C$1)/$C4454</f>
        <v>11.259829546308886</v>
      </c>
      <c r="U4454" s="1">
        <f t="shared" si="447"/>
        <v>7.4802935303578248</v>
      </c>
      <c r="V4454" s="1">
        <f t="shared" si="447"/>
        <v>3.7007575144067588</v>
      </c>
      <c r="AA4454"/>
      <c r="AB4454"/>
    </row>
    <row r="4455" spans="1:28" hidden="1" x14ac:dyDescent="0.2">
      <c r="A4455" t="s">
        <v>4553</v>
      </c>
      <c r="B4455" s="5">
        <v>92.88</v>
      </c>
      <c r="C4455" s="2">
        <v>192000000</v>
      </c>
      <c r="D4455" s="2">
        <v>277000000</v>
      </c>
      <c r="E4455" t="s">
        <v>27</v>
      </c>
      <c r="F4455" s="2">
        <v>92000000</v>
      </c>
      <c r="G4455" s="1">
        <f t="shared" si="434"/>
        <v>2.7852853675686799</v>
      </c>
      <c r="H4455" s="1">
        <f t="shared" si="435"/>
        <v>0.92507672857876744</v>
      </c>
      <c r="I4455" s="1">
        <f t="shared" si="436"/>
        <v>2.3803665064981949</v>
      </c>
      <c r="J4455" s="1">
        <f t="shared" si="437"/>
        <v>7.1669730684782609</v>
      </c>
      <c r="K4455" s="4">
        <v>7022000000</v>
      </c>
      <c r="L4455" s="4">
        <v>4893000000</v>
      </c>
      <c r="M4455" s="1">
        <f t="shared" si="438"/>
        <v>11.088541666666666</v>
      </c>
      <c r="N4455" s="1">
        <f t="shared" si="439"/>
        <v>8.3762141850634109</v>
      </c>
      <c r="O4455" s="4">
        <v>2037000000</v>
      </c>
      <c r="P4455" s="1">
        <f t="shared" si="440"/>
        <v>4.5164457535591556</v>
      </c>
      <c r="Q4455" s="1">
        <f t="shared" si="441"/>
        <v>13.598429062346588</v>
      </c>
      <c r="R4455" s="1">
        <f t="shared" si="442"/>
        <v>6.4378916967509019</v>
      </c>
      <c r="S4455" s="1">
        <f t="shared" si="443"/>
        <v>14.427083333333334</v>
      </c>
      <c r="T4455" s="1">
        <f t="shared" si="447"/>
        <v>16.548958333333335</v>
      </c>
      <c r="U4455" s="1">
        <f t="shared" si="447"/>
        <v>15.488020833333334</v>
      </c>
      <c r="V4455" s="1">
        <f t="shared" si="447"/>
        <v>14.427083333333334</v>
      </c>
      <c r="AA4455"/>
      <c r="AB4455"/>
    </row>
    <row r="4456" spans="1:28" hidden="1" x14ac:dyDescent="0.2">
      <c r="A4456" t="s">
        <v>4554</v>
      </c>
      <c r="B4456" s="5">
        <v>18.989999999999998</v>
      </c>
      <c r="C4456" s="2">
        <v>8087099</v>
      </c>
      <c r="D4456" s="2">
        <v>-121000000</v>
      </c>
      <c r="E4456" t="s">
        <v>27</v>
      </c>
      <c r="F4456" s="2">
        <v>2000000</v>
      </c>
      <c r="G4456" s="1">
        <f t="shared" si="434"/>
        <v>-1.2166770017177266</v>
      </c>
      <c r="H4456" s="1">
        <f t="shared" si="435"/>
        <v>2.0110363664755812E-2</v>
      </c>
      <c r="I4456" s="1">
        <f t="shared" si="436"/>
        <v>-5.4492687793388432</v>
      </c>
      <c r="J4456" s="1">
        <f t="shared" si="437"/>
        <v>329.68076115000002</v>
      </c>
      <c r="K4456" s="4">
        <v>3218000000</v>
      </c>
      <c r="L4456" s="4">
        <v>2689000000</v>
      </c>
      <c r="M4456" s="1">
        <f t="shared" si="438"/>
        <v>65.41282603316715</v>
      </c>
      <c r="N4456" s="1">
        <f t="shared" si="439"/>
        <v>0.29031003782608694</v>
      </c>
      <c r="O4456" s="3">
        <v>528000000</v>
      </c>
      <c r="P4456" s="1">
        <f t="shared" si="440"/>
        <v>0.37878787878787878</v>
      </c>
      <c r="Q4456" s="1">
        <f t="shared" si="441"/>
        <v>-22.916666666666664</v>
      </c>
      <c r="R4456" s="1">
        <f t="shared" si="442"/>
        <v>-0.12692066942975205</v>
      </c>
      <c r="S4456" s="1">
        <f t="shared" si="443"/>
        <v>-149.62101984902125</v>
      </c>
      <c r="T4456" s="1">
        <f t="shared" si="447"/>
        <v>-136.56318538947028</v>
      </c>
      <c r="U4456" s="1">
        <f t="shared" si="447"/>
        <v>-143.09210261924576</v>
      </c>
      <c r="V4456" s="1">
        <f t="shared" si="447"/>
        <v>-149.62101984902125</v>
      </c>
      <c r="AA4456"/>
      <c r="AB4456"/>
    </row>
    <row r="4457" spans="1:28" hidden="1" x14ac:dyDescent="0.2">
      <c r="A4457" t="s">
        <v>4555</v>
      </c>
      <c r="B4457" s="5">
        <v>11.33</v>
      </c>
      <c r="C4457" s="2">
        <v>11956000</v>
      </c>
      <c r="D4457" s="2">
        <v>5000000</v>
      </c>
      <c r="E4457" t="s">
        <v>27</v>
      </c>
      <c r="F4457" s="2">
        <v>0.31</v>
      </c>
      <c r="G4457" s="1">
        <f t="shared" si="434"/>
        <v>5.027590916188953E-2</v>
      </c>
      <c r="H4457" s="1">
        <f t="shared" si="435"/>
        <v>3.1171063680371512E-9</v>
      </c>
      <c r="I4457" s="1">
        <f t="shared" si="436"/>
        <v>131.87230446000001</v>
      </c>
      <c r="J4457" s="1">
        <f t="shared" si="437"/>
        <v>2126972652.5806451</v>
      </c>
      <c r="K4457" s="3">
        <v>54000000</v>
      </c>
      <c r="L4457" s="3">
        <v>41000000</v>
      </c>
      <c r="M4457" s="1">
        <f t="shared" si="438"/>
        <v>1.0873201739712279</v>
      </c>
      <c r="N4457" s="1">
        <f t="shared" si="439"/>
        <v>10.420113846153845</v>
      </c>
      <c r="O4457" s="3">
        <v>12000000</v>
      </c>
      <c r="P4457" s="1">
        <f t="shared" si="440"/>
        <v>2.5833333333333333E-6</v>
      </c>
      <c r="Q4457" s="1">
        <f t="shared" si="441"/>
        <v>41.666666666666671</v>
      </c>
      <c r="R4457" s="1">
        <f t="shared" si="442"/>
        <v>2.7092296</v>
      </c>
      <c r="S4457" s="1">
        <f t="shared" si="443"/>
        <v>4.1820006691201073</v>
      </c>
      <c r="T4457" s="1">
        <f t="shared" si="447"/>
        <v>4.3827367012378726</v>
      </c>
      <c r="U4457" s="1">
        <f t="shared" si="447"/>
        <v>4.2823686851789899</v>
      </c>
      <c r="V4457" s="1">
        <f t="shared" si="447"/>
        <v>4.1820006691201073</v>
      </c>
      <c r="AA4457"/>
      <c r="AB4457"/>
    </row>
    <row r="4458" spans="1:28" hidden="1" x14ac:dyDescent="0.2">
      <c r="A4458" t="s">
        <v>4556</v>
      </c>
      <c r="B4458" s="5">
        <v>33.4</v>
      </c>
      <c r="C4458" s="2">
        <v>49418025</v>
      </c>
      <c r="D4458" s="2">
        <v>-103000000</v>
      </c>
      <c r="E4458" t="s">
        <v>27</v>
      </c>
      <c r="F4458" s="2">
        <v>-44000000</v>
      </c>
      <c r="G4458" s="1">
        <f t="shared" si="434"/>
        <v>-1.0356837287349243</v>
      </c>
      <c r="H4458" s="1">
        <f t="shared" si="435"/>
        <v>-0.44242800062462789</v>
      </c>
      <c r="I4458" s="1">
        <f t="shared" si="436"/>
        <v>-6.4015681776699029</v>
      </c>
      <c r="J4458" s="1">
        <f t="shared" si="437"/>
        <v>-14.985489143181818</v>
      </c>
      <c r="K4458" s="3">
        <v>380000000</v>
      </c>
      <c r="L4458" s="3">
        <v>69000000</v>
      </c>
      <c r="M4458" s="1">
        <f t="shared" si="438"/>
        <v>6.2932502867121869</v>
      </c>
      <c r="N4458" s="1">
        <f t="shared" si="439"/>
        <v>5.3072734244372981</v>
      </c>
      <c r="O4458" s="3">
        <v>312000000</v>
      </c>
      <c r="P4458" s="1">
        <f t="shared" si="440"/>
        <v>-14.102564102564102</v>
      </c>
      <c r="Q4458" s="1">
        <f t="shared" si="441"/>
        <v>-33.012820512820511</v>
      </c>
      <c r="R4458" s="1">
        <f t="shared" si="442"/>
        <v>-1.6024874126213593</v>
      </c>
      <c r="S4458" s="1">
        <f t="shared" si="443"/>
        <v>-20.842597412583768</v>
      </c>
      <c r="T4458" s="1">
        <f t="shared" si="447"/>
        <v>-19.579900248947627</v>
      </c>
      <c r="U4458" s="1">
        <f t="shared" si="447"/>
        <v>-20.211248830765697</v>
      </c>
      <c r="V4458" s="1">
        <f t="shared" si="447"/>
        <v>-20.842597412583768</v>
      </c>
      <c r="AA4458"/>
      <c r="AB4458"/>
    </row>
    <row r="4459" spans="1:28" hidden="1" x14ac:dyDescent="0.2">
      <c r="A4459" t="s">
        <v>667</v>
      </c>
      <c r="B4459" s="5">
        <v>16.12</v>
      </c>
      <c r="C4459" s="2">
        <v>12312000</v>
      </c>
      <c r="D4459" s="2">
        <v>21000000</v>
      </c>
      <c r="E4459" t="s">
        <v>27</v>
      </c>
      <c r="F4459" s="2">
        <v>-6000000</v>
      </c>
      <c r="G4459" s="1">
        <f t="shared" si="434"/>
        <v>0.21115881847993603</v>
      </c>
      <c r="H4459" s="1">
        <f t="shared" si="435"/>
        <v>-6.0331090994267443E-2</v>
      </c>
      <c r="I4459" s="1">
        <f t="shared" si="436"/>
        <v>31.39816772857143</v>
      </c>
      <c r="J4459" s="1">
        <f t="shared" si="437"/>
        <v>-109.89358704999999</v>
      </c>
      <c r="K4459" s="2">
        <v>434000000</v>
      </c>
      <c r="L4459" s="2">
        <v>264000000</v>
      </c>
      <c r="M4459" s="1">
        <f t="shared" si="438"/>
        <v>13.807667316439247</v>
      </c>
      <c r="N4459" s="1">
        <f t="shared" si="439"/>
        <v>1.1674672941176472</v>
      </c>
      <c r="O4459" s="2">
        <v>171000000</v>
      </c>
      <c r="P4459" s="1">
        <f t="shared" si="440"/>
        <v>-3.5087719298245612</v>
      </c>
      <c r="Q4459" s="1">
        <f t="shared" si="441"/>
        <v>12.280701754385964</v>
      </c>
      <c r="R4459" s="1">
        <f t="shared" si="442"/>
        <v>0.94509257142857139</v>
      </c>
      <c r="S4459" s="1">
        <f t="shared" si="443"/>
        <v>17.056530214424953</v>
      </c>
      <c r="T4459" s="1">
        <f t="shared" si="447"/>
        <v>19.834307992202728</v>
      </c>
      <c r="U4459" s="1">
        <f t="shared" si="447"/>
        <v>18.445419103313839</v>
      </c>
      <c r="V4459" s="1">
        <f t="shared" si="447"/>
        <v>17.056530214424953</v>
      </c>
      <c r="AA4459"/>
      <c r="AB4459"/>
    </row>
    <row r="4460" spans="1:28" hidden="1" x14ac:dyDescent="0.2">
      <c r="A4460" t="s">
        <v>4558</v>
      </c>
      <c r="B4460" s="5">
        <v>37.79</v>
      </c>
      <c r="C4460" s="2">
        <v>30509637</v>
      </c>
      <c r="D4460" s="2">
        <v>68000000</v>
      </c>
      <c r="E4460" t="s">
        <v>27</v>
      </c>
      <c r="F4460" s="2">
        <v>23000000</v>
      </c>
      <c r="G4460" s="1">
        <f t="shared" si="434"/>
        <v>0.68375236460169764</v>
      </c>
      <c r="H4460" s="1">
        <f t="shared" si="435"/>
        <v>0.23126918214469186</v>
      </c>
      <c r="I4460" s="1">
        <f t="shared" si="436"/>
        <v>9.696492975</v>
      </c>
      <c r="J4460" s="1">
        <f t="shared" si="437"/>
        <v>28.667892273913044</v>
      </c>
      <c r="K4460" s="4">
        <v>6385000000</v>
      </c>
      <c r="L4460" s="4">
        <v>5488000000</v>
      </c>
      <c r="M4460" s="1">
        <f t="shared" si="438"/>
        <v>29.400546456845749</v>
      </c>
      <c r="N4460" s="1">
        <f t="shared" si="439"/>
        <v>1.285350258896321</v>
      </c>
      <c r="O4460" s="3">
        <v>897000000</v>
      </c>
      <c r="P4460" s="1">
        <f t="shared" si="440"/>
        <v>2.5641025641025639</v>
      </c>
      <c r="Q4460" s="1">
        <f t="shared" si="441"/>
        <v>7.5808249721293199</v>
      </c>
      <c r="R4460" s="1">
        <f t="shared" si="442"/>
        <v>1.6955282091617645</v>
      </c>
      <c r="S4460" s="1">
        <f t="shared" si="443"/>
        <v>22.288039677430447</v>
      </c>
      <c r="T4460" s="1">
        <f t="shared" si="447"/>
        <v>28.168148968799599</v>
      </c>
      <c r="U4460" s="1">
        <f t="shared" si="447"/>
        <v>25.228094323115023</v>
      </c>
      <c r="V4460" s="1">
        <f t="shared" si="447"/>
        <v>22.288039677430447</v>
      </c>
      <c r="AA4460"/>
      <c r="AB4460"/>
    </row>
    <row r="4461" spans="1:28" hidden="1" x14ac:dyDescent="0.2">
      <c r="A4461" t="s">
        <v>4559</v>
      </c>
      <c r="B4461" s="5">
        <v>10.53</v>
      </c>
      <c r="C4461" s="2">
        <v>7113052</v>
      </c>
      <c r="D4461" s="2">
        <v>1.4</v>
      </c>
      <c r="E4461" t="s">
        <v>27</v>
      </c>
      <c r="F4461" s="2">
        <v>0.72</v>
      </c>
      <c r="G4461" s="1">
        <f t="shared" si="434"/>
        <v>1.4077254565329068E-8</v>
      </c>
      <c r="H4461" s="1">
        <f t="shared" si="435"/>
        <v>7.2397309193120923E-9</v>
      </c>
      <c r="I4461" s="1">
        <f t="shared" si="436"/>
        <v>470972515.92857146</v>
      </c>
      <c r="J4461" s="1">
        <f t="shared" si="437"/>
        <v>915779892.08333337</v>
      </c>
      <c r="K4461" s="3">
        <v>212000000</v>
      </c>
      <c r="L4461" s="3">
        <v>6000000</v>
      </c>
      <c r="M4461" s="1">
        <f t="shared" si="438"/>
        <v>28.960845499231553</v>
      </c>
      <c r="N4461" s="1">
        <f t="shared" si="439"/>
        <v>0.36359435708737864</v>
      </c>
      <c r="O4461" s="3">
        <v>5000000</v>
      </c>
      <c r="P4461" s="1">
        <f t="shared" si="440"/>
        <v>1.4399999999999999E-5</v>
      </c>
      <c r="Q4461" s="1">
        <f t="shared" si="441"/>
        <v>2.7999999999999996E-5</v>
      </c>
      <c r="R4461" s="1">
        <f t="shared" si="442"/>
        <v>5350031.2542857146</v>
      </c>
      <c r="S4461" s="1">
        <f t="shared" si="443"/>
        <v>1.9682128009186491E-6</v>
      </c>
      <c r="T4461" s="1">
        <f t="shared" si="447"/>
        <v>0.14058859684984729</v>
      </c>
      <c r="U4461" s="1">
        <f t="shared" si="447"/>
        <v>7.029528253132411E-2</v>
      </c>
      <c r="V4461" s="1">
        <f t="shared" si="447"/>
        <v>1.9682128009186491E-6</v>
      </c>
      <c r="AA4461"/>
      <c r="AB4461"/>
    </row>
    <row r="4462" spans="1:28" hidden="1" x14ac:dyDescent="0.2">
      <c r="A4462" t="s">
        <v>4560</v>
      </c>
      <c r="B4462" s="5">
        <v>4.51</v>
      </c>
      <c r="C4462" s="2">
        <v>7845184</v>
      </c>
      <c r="D4462" s="2">
        <v>-35000000</v>
      </c>
      <c r="E4462" t="s">
        <v>201</v>
      </c>
      <c r="F4462" s="2">
        <v>-35000000</v>
      </c>
      <c r="G4462" s="1">
        <f t="shared" si="434"/>
        <v>-0.35193136413322673</v>
      </c>
      <c r="H4462" s="1">
        <f t="shared" si="435"/>
        <v>-0.35193136413322673</v>
      </c>
      <c r="I4462" s="1">
        <f t="shared" si="436"/>
        <v>-18.838900637142856</v>
      </c>
      <c r="J4462" s="1">
        <f t="shared" si="437"/>
        <v>-18.838900637142856</v>
      </c>
      <c r="K4462" s="3">
        <v>94000000</v>
      </c>
      <c r="L4462" s="3">
        <v>16000000</v>
      </c>
      <c r="M4462" s="1">
        <f t="shared" si="438"/>
        <v>9.9424054298790185</v>
      </c>
      <c r="N4462" s="1">
        <f t="shared" si="439"/>
        <v>0.45361256205128203</v>
      </c>
      <c r="O4462" s="3">
        <v>79000000</v>
      </c>
      <c r="P4462" s="1">
        <f t="shared" si="440"/>
        <v>-44.303797468354425</v>
      </c>
      <c r="Q4462" s="1">
        <f t="shared" si="441"/>
        <v>-44.303797468354425</v>
      </c>
      <c r="R4462" s="1">
        <f t="shared" si="442"/>
        <v>-0.10109079954285714</v>
      </c>
      <c r="S4462" s="1">
        <f t="shared" si="443"/>
        <v>-44.613357698175079</v>
      </c>
      <c r="T4462" s="1">
        <f t="shared" si="447"/>
        <v>-42.599383264943171</v>
      </c>
      <c r="U4462" s="1">
        <f t="shared" si="447"/>
        <v>-43.606370481559125</v>
      </c>
      <c r="V4462" s="1">
        <f t="shared" si="447"/>
        <v>-44.613357698175079</v>
      </c>
      <c r="AA4462"/>
      <c r="AB4462"/>
    </row>
    <row r="4463" spans="1:28" hidden="1" x14ac:dyDescent="0.2">
      <c r="A4463" t="s">
        <v>4561</v>
      </c>
      <c r="B4463" s="5">
        <v>30.24</v>
      </c>
      <c r="C4463" s="2">
        <v>45415767</v>
      </c>
      <c r="D4463" s="2">
        <v>83000000</v>
      </c>
      <c r="E4463" t="s">
        <v>27</v>
      </c>
      <c r="F4463" s="2">
        <v>19000000</v>
      </c>
      <c r="G4463" s="1">
        <f t="shared" si="434"/>
        <v>0.83458009208736628</v>
      </c>
      <c r="H4463" s="1">
        <f t="shared" si="435"/>
        <v>0.19104845481518024</v>
      </c>
      <c r="I4463" s="1">
        <f t="shared" si="436"/>
        <v>7.9441147265060241</v>
      </c>
      <c r="J4463" s="1">
        <f t="shared" si="437"/>
        <v>34.703238015789474</v>
      </c>
      <c r="K4463" s="4">
        <v>1185000000</v>
      </c>
      <c r="L4463" s="3">
        <v>523000000</v>
      </c>
      <c r="M4463" s="1">
        <f t="shared" si="438"/>
        <v>14.576435536143208</v>
      </c>
      <c r="N4463" s="1">
        <f t="shared" si="439"/>
        <v>2.0745812599395768</v>
      </c>
      <c r="O4463" s="3">
        <v>662000000</v>
      </c>
      <c r="P4463" s="1">
        <f t="shared" si="440"/>
        <v>2.8700906344410875</v>
      </c>
      <c r="Q4463" s="1">
        <f t="shared" si="441"/>
        <v>12.537764350453173</v>
      </c>
      <c r="R4463" s="1">
        <f t="shared" si="442"/>
        <v>1.6546660169638552</v>
      </c>
      <c r="S4463" s="1">
        <f t="shared" si="443"/>
        <v>18.275591382173509</v>
      </c>
      <c r="T4463" s="1">
        <f t="shared" si="447"/>
        <v>21.190878489402149</v>
      </c>
      <c r="U4463" s="1">
        <f t="shared" si="447"/>
        <v>19.733234935787827</v>
      </c>
      <c r="V4463" s="1">
        <f t="shared" si="447"/>
        <v>18.275591382173509</v>
      </c>
      <c r="AA4463"/>
      <c r="AB4463"/>
    </row>
    <row r="4464" spans="1:28" hidden="1" x14ac:dyDescent="0.2">
      <c r="A4464" t="s">
        <v>4562</v>
      </c>
      <c r="B4464" s="5">
        <v>2.2200000000000002</v>
      </c>
      <c r="C4464" s="2">
        <v>136981179</v>
      </c>
      <c r="D4464" s="2">
        <v>-22000000</v>
      </c>
      <c r="E4464" t="s">
        <v>457</v>
      </c>
      <c r="F4464" s="2">
        <v>-13000000</v>
      </c>
      <c r="G4464" s="1">
        <f t="shared" si="434"/>
        <v>-0.22121400031231395</v>
      </c>
      <c r="H4464" s="1">
        <f t="shared" si="435"/>
        <v>-0.13071736382091279</v>
      </c>
      <c r="I4464" s="1">
        <f t="shared" si="436"/>
        <v>-29.970978286363636</v>
      </c>
      <c r="J4464" s="1">
        <f t="shared" si="437"/>
        <v>-50.720117100000003</v>
      </c>
      <c r="K4464" s="3">
        <v>59000000</v>
      </c>
      <c r="L4464" s="3">
        <v>36000000</v>
      </c>
      <c r="M4464" s="1">
        <f t="shared" si="438"/>
        <v>0.16790627856984644</v>
      </c>
      <c r="N4464" s="1">
        <f t="shared" si="439"/>
        <v>13.221661625217394</v>
      </c>
      <c r="O4464" s="3">
        <v>24000000</v>
      </c>
      <c r="P4464" s="1">
        <f t="shared" si="440"/>
        <v>-54.166666666666664</v>
      </c>
      <c r="Q4464" s="1">
        <f t="shared" si="441"/>
        <v>-91.666666666666657</v>
      </c>
      <c r="R4464" s="1">
        <f t="shared" si="442"/>
        <v>-1.3822646244545456</v>
      </c>
      <c r="S4464" s="1">
        <f t="shared" si="443"/>
        <v>-1.6060600558854878</v>
      </c>
      <c r="T4464" s="1">
        <f t="shared" si="447"/>
        <v>-1.5710187455752589</v>
      </c>
      <c r="U4464" s="1">
        <f t="shared" si="447"/>
        <v>-1.5885394007303733</v>
      </c>
      <c r="V4464" s="1">
        <f t="shared" si="447"/>
        <v>-1.6060600558854878</v>
      </c>
      <c r="AA4464"/>
      <c r="AB4464"/>
    </row>
    <row r="4465" spans="1:28" hidden="1" x14ac:dyDescent="0.2">
      <c r="A4465" t="s">
        <v>4563</v>
      </c>
      <c r="B4465" s="5">
        <v>21.57</v>
      </c>
      <c r="C4465" s="2">
        <v>33285000</v>
      </c>
      <c r="D4465" s="2">
        <v>25000000</v>
      </c>
      <c r="E4465" t="s">
        <v>27</v>
      </c>
      <c r="F4465" s="2">
        <v>17000000</v>
      </c>
      <c r="G4465" s="1">
        <f t="shared" si="434"/>
        <v>0.25137954580944766</v>
      </c>
      <c r="H4465" s="1">
        <f t="shared" si="435"/>
        <v>0.17093809115042441</v>
      </c>
      <c r="I4465" s="1">
        <f t="shared" si="436"/>
        <v>26.374460892000002</v>
      </c>
      <c r="J4465" s="1">
        <f t="shared" si="437"/>
        <v>38.7859719</v>
      </c>
      <c r="K4465" s="3">
        <v>731000000</v>
      </c>
      <c r="L4465" s="3">
        <v>333000000</v>
      </c>
      <c r="M4465" s="1">
        <f t="shared" si="438"/>
        <v>11.95733814030344</v>
      </c>
      <c r="N4465" s="1">
        <f t="shared" si="439"/>
        <v>1.8039131909547739</v>
      </c>
      <c r="O4465" s="3">
        <v>398000000</v>
      </c>
      <c r="P4465" s="1">
        <f t="shared" si="440"/>
        <v>4.2713567839195976</v>
      </c>
      <c r="Q4465" s="1">
        <f t="shared" si="441"/>
        <v>6.2814070351758788</v>
      </c>
      <c r="R4465" s="1">
        <f t="shared" si="442"/>
        <v>2.8718298000000004</v>
      </c>
      <c r="S4465" s="1">
        <f t="shared" si="443"/>
        <v>7.5108907916478884</v>
      </c>
      <c r="T4465" s="1">
        <f t="shared" si="447"/>
        <v>9.902358419708575</v>
      </c>
      <c r="U4465" s="1">
        <f t="shared" si="447"/>
        <v>8.7066246056782326</v>
      </c>
      <c r="V4465" s="1">
        <f t="shared" si="447"/>
        <v>7.5108907916478884</v>
      </c>
      <c r="AA4465"/>
      <c r="AB4465"/>
    </row>
    <row r="4466" spans="1:28" hidden="1" x14ac:dyDescent="0.2">
      <c r="A4466" t="s">
        <v>4564</v>
      </c>
      <c r="B4466" s="5">
        <v>7.14</v>
      </c>
      <c r="C4466" s="2">
        <v>25053000</v>
      </c>
      <c r="D4466" s="2">
        <v>-2000000</v>
      </c>
      <c r="E4466" t="s">
        <v>27</v>
      </c>
      <c r="F4466" s="2">
        <v>0.57999999999999996</v>
      </c>
      <c r="G4466" s="1">
        <f t="shared" si="434"/>
        <v>-2.0110363664755812E-2</v>
      </c>
      <c r="H4466" s="1">
        <f t="shared" si="435"/>
        <v>5.8320054627791859E-9</v>
      </c>
      <c r="I4466" s="1">
        <f t="shared" si="436"/>
        <v>-329.68076115000002</v>
      </c>
      <c r="J4466" s="1">
        <f t="shared" si="437"/>
        <v>1136830210.8620689</v>
      </c>
      <c r="K4466" s="3">
        <v>331000000</v>
      </c>
      <c r="L4466" s="3">
        <v>140000000</v>
      </c>
      <c r="M4466" s="1">
        <f t="shared" si="438"/>
        <v>7.623837464575101</v>
      </c>
      <c r="N4466" s="1">
        <f t="shared" si="439"/>
        <v>0.93653623036649203</v>
      </c>
      <c r="O4466" s="3">
        <v>191000000</v>
      </c>
      <c r="P4466" s="1">
        <f t="shared" si="440"/>
        <v>3.0366492146596856E-7</v>
      </c>
      <c r="Q4466" s="1">
        <f t="shared" si="441"/>
        <v>-1.0471204188481675</v>
      </c>
      <c r="R4466" s="1">
        <f t="shared" si="442"/>
        <v>-8.9439209999999854</v>
      </c>
      <c r="S4466" s="1">
        <f t="shared" si="443"/>
        <v>-0.79830758791362433</v>
      </c>
      <c r="T4466" s="1">
        <f t="shared" si="447"/>
        <v>0.7264599050013959</v>
      </c>
      <c r="U4466" s="1">
        <f t="shared" si="447"/>
        <v>-3.5923841456114228E-2</v>
      </c>
      <c r="V4466" s="1">
        <f t="shared" si="447"/>
        <v>-0.79830758791362433</v>
      </c>
      <c r="AA4466"/>
      <c r="AB4466"/>
    </row>
    <row r="4467" spans="1:28" hidden="1" x14ac:dyDescent="0.2">
      <c r="A4467" t="s">
        <v>4565</v>
      </c>
      <c r="B4467" s="5">
        <v>46.19</v>
      </c>
      <c r="C4467" s="2">
        <v>56300000</v>
      </c>
      <c r="D4467" s="2">
        <v>-61000000</v>
      </c>
      <c r="E4467" t="s">
        <v>27</v>
      </c>
      <c r="F4467" s="2">
        <v>-178000000</v>
      </c>
      <c r="G4467" s="1">
        <f t="shared" si="434"/>
        <v>-0.6133660917750523</v>
      </c>
      <c r="H4467" s="1">
        <f t="shared" si="435"/>
        <v>-1.7898223661632673</v>
      </c>
      <c r="I4467" s="1">
        <f t="shared" si="436"/>
        <v>-10.809205283606557</v>
      </c>
      <c r="J4467" s="1">
        <f t="shared" si="437"/>
        <v>-3.7042782151685394</v>
      </c>
      <c r="K4467" s="4">
        <v>5261000000</v>
      </c>
      <c r="L4467" s="4">
        <v>3455000000</v>
      </c>
      <c r="M4467" s="1">
        <f t="shared" si="438"/>
        <v>32.078152753108348</v>
      </c>
      <c r="N4467" s="1">
        <f t="shared" si="439"/>
        <v>1.4399208194905868</v>
      </c>
      <c r="O4467" s="4">
        <v>1806000000</v>
      </c>
      <c r="P4467" s="1">
        <f t="shared" si="440"/>
        <v>-9.856035437430787</v>
      </c>
      <c r="Q4467" s="1">
        <f t="shared" si="441"/>
        <v>-3.3776301218161686</v>
      </c>
      <c r="R4467" s="1">
        <f t="shared" si="442"/>
        <v>-4.2631098360655733</v>
      </c>
      <c r="S4467" s="1">
        <f t="shared" si="443"/>
        <v>-10.834813499111901</v>
      </c>
      <c r="T4467" s="1">
        <f t="shared" si="447"/>
        <v>-4.4191829484902305</v>
      </c>
      <c r="U4467" s="1">
        <f t="shared" si="447"/>
        <v>-7.6269982238010661</v>
      </c>
      <c r="V4467" s="1">
        <f t="shared" si="447"/>
        <v>-10.834813499111901</v>
      </c>
      <c r="AA4467"/>
      <c r="AB4467"/>
    </row>
    <row r="4468" spans="1:28" hidden="1" x14ac:dyDescent="0.2">
      <c r="A4468" t="s">
        <v>4566</v>
      </c>
      <c r="B4468" s="5">
        <v>5.77</v>
      </c>
      <c r="C4468" s="2">
        <v>8156000</v>
      </c>
      <c r="D4468" s="2">
        <v>-2000000</v>
      </c>
      <c r="E4468" t="s">
        <v>27</v>
      </c>
      <c r="F4468" s="2">
        <v>2000000</v>
      </c>
      <c r="G4468" s="1">
        <f t="shared" si="434"/>
        <v>-2.0110363664755812E-2</v>
      </c>
      <c r="H4468" s="1">
        <f t="shared" si="435"/>
        <v>2.0110363664755812E-2</v>
      </c>
      <c r="I4468" s="1">
        <f t="shared" si="436"/>
        <v>-329.68076115000002</v>
      </c>
      <c r="J4468" s="1">
        <f t="shared" si="437"/>
        <v>329.68076115000002</v>
      </c>
      <c r="K4468" s="3">
        <v>218000000</v>
      </c>
      <c r="L4468" s="3">
        <v>131000000</v>
      </c>
      <c r="M4468" s="1">
        <f t="shared" si="438"/>
        <v>10.66699362432565</v>
      </c>
      <c r="N4468" s="1">
        <f t="shared" si="439"/>
        <v>0.54092091954022981</v>
      </c>
      <c r="O4468" s="3">
        <v>87000000</v>
      </c>
      <c r="P4468" s="1">
        <f t="shared" si="440"/>
        <v>2.2988505747126435</v>
      </c>
      <c r="Q4468" s="1">
        <f t="shared" si="441"/>
        <v>-2.2988505747126435</v>
      </c>
      <c r="R4468" s="1">
        <f t="shared" si="442"/>
        <v>-2.3530060000000002</v>
      </c>
      <c r="S4468" s="1">
        <f t="shared" si="443"/>
        <v>-2.4521824423737124</v>
      </c>
      <c r="T4468" s="1">
        <f t="shared" si="447"/>
        <v>-0.31878371750858264</v>
      </c>
      <c r="U4468" s="1">
        <f t="shared" si="447"/>
        <v>-1.3854830799411477</v>
      </c>
      <c r="V4468" s="1">
        <f t="shared" si="447"/>
        <v>-2.4521824423737124</v>
      </c>
      <c r="AA4468"/>
      <c r="AB4468"/>
    </row>
    <row r="4469" spans="1:28" hidden="1" x14ac:dyDescent="0.2">
      <c r="A4469" t="s">
        <v>4567</v>
      </c>
      <c r="B4469" s="5">
        <v>0.97</v>
      </c>
      <c r="C4469" s="2">
        <v>92569993</v>
      </c>
      <c r="D4469" s="2">
        <v>-31000000</v>
      </c>
      <c r="E4469" t="s">
        <v>27</v>
      </c>
      <c r="F4469" s="2">
        <v>-9000000</v>
      </c>
      <c r="G4469" s="1">
        <f t="shared" si="434"/>
        <v>-0.31171063680371514</v>
      </c>
      <c r="H4469" s="1">
        <f t="shared" si="435"/>
        <v>-9.0496636491401161E-2</v>
      </c>
      <c r="I4469" s="1">
        <f t="shared" si="436"/>
        <v>-21.269726525806451</v>
      </c>
      <c r="J4469" s="1">
        <f t="shared" si="437"/>
        <v>-73.262391366666662</v>
      </c>
      <c r="K4469" s="3">
        <v>57000000</v>
      </c>
      <c r="L4469" s="3">
        <v>22000000</v>
      </c>
      <c r="M4469" s="1">
        <f t="shared" si="438"/>
        <v>0.37809228310085319</v>
      </c>
      <c r="N4469" s="1">
        <f t="shared" si="439"/>
        <v>2.5655112345714288</v>
      </c>
      <c r="O4469" s="3">
        <v>35000000</v>
      </c>
      <c r="P4469" s="1">
        <f t="shared" si="440"/>
        <v>-25.714285714285712</v>
      </c>
      <c r="Q4469" s="1">
        <f t="shared" si="441"/>
        <v>-88.571428571428569</v>
      </c>
      <c r="R4469" s="1">
        <f t="shared" si="442"/>
        <v>-0.28965449422580647</v>
      </c>
      <c r="S4469" s="1">
        <f t="shared" si="443"/>
        <v>-3.348817364607557</v>
      </c>
      <c r="T4469" s="1">
        <f t="shared" si="447"/>
        <v>-3.2731989079873864</v>
      </c>
      <c r="U4469" s="1">
        <f t="shared" si="447"/>
        <v>-3.3110081362974717</v>
      </c>
      <c r="V4469" s="1">
        <f t="shared" si="447"/>
        <v>-3.348817364607557</v>
      </c>
      <c r="AA4469"/>
      <c r="AB4469"/>
    </row>
    <row r="4470" spans="1:28" hidden="1" x14ac:dyDescent="0.2">
      <c r="A4470" t="s">
        <v>4568</v>
      </c>
      <c r="B4470" s="5">
        <v>97.41</v>
      </c>
      <c r="C4470" s="2">
        <v>58605726</v>
      </c>
      <c r="D4470" s="2">
        <v>135000000</v>
      </c>
      <c r="E4470" t="s">
        <v>27</v>
      </c>
      <c r="F4470" s="2">
        <v>42000000</v>
      </c>
      <c r="G4470" s="1">
        <f t="shared" ref="G4470:G4533" si="448">D4470/$C$3</f>
        <v>1.3574495473710173</v>
      </c>
      <c r="H4470" s="1">
        <f t="shared" ref="H4470:H4533" si="449">F4470/$C$3</f>
        <v>0.42231763695987207</v>
      </c>
      <c r="I4470" s="1">
        <f t="shared" ref="I4470:I4533" si="450">$B$3/G4470</f>
        <v>4.8841594244444444</v>
      </c>
      <c r="J4470" s="1">
        <f t="shared" ref="J4470:J4533" si="451">$B$3/H4470</f>
        <v>15.699083864285715</v>
      </c>
      <c r="K4470" s="3">
        <v>571000000</v>
      </c>
      <c r="L4470" s="3">
        <v>147000000</v>
      </c>
      <c r="M4470" s="1">
        <f t="shared" ref="M4470:M4533" si="452">(K4470-L4470)/C4470</f>
        <v>7.2347879454645776</v>
      </c>
      <c r="N4470" s="1">
        <f t="shared" ref="N4470:N4533" si="453">B4470/M4470</f>
        <v>13.464112664292452</v>
      </c>
      <c r="O4470" s="3">
        <v>424000000</v>
      </c>
      <c r="P4470" s="1">
        <f t="shared" ref="P4470:P4533" si="454">F4470/O4470*100</f>
        <v>9.9056603773584904</v>
      </c>
      <c r="Q4470" s="1">
        <f t="shared" ref="Q4470:Q4533" si="455">D4470/O4470*100</f>
        <v>31.839622641509436</v>
      </c>
      <c r="R4470" s="1">
        <f t="shared" ref="R4470:R4533" si="456">B4470/S4470</f>
        <v>4.228728718266666</v>
      </c>
      <c r="S4470" s="1">
        <f t="shared" ref="S4470:S4533" si="457">($O4470+$O4470*($Q4470-$C$1)/$C$1)/$C4470</f>
        <v>23.035291807493351</v>
      </c>
      <c r="T4470" s="1">
        <f t="shared" si="447"/>
        <v>24.482249396586266</v>
      </c>
      <c r="U4470" s="1">
        <f t="shared" si="447"/>
        <v>23.758770602039807</v>
      </c>
      <c r="V4470" s="1">
        <f t="shared" si="447"/>
        <v>23.035291807493351</v>
      </c>
      <c r="AA4470"/>
      <c r="AB4470"/>
    </row>
    <row r="4471" spans="1:28" hidden="1" x14ac:dyDescent="0.2">
      <c r="A4471" t="s">
        <v>4569</v>
      </c>
      <c r="B4471" s="5">
        <v>5.18</v>
      </c>
      <c r="C4471" s="2">
        <v>17834570</v>
      </c>
      <c r="D4471" s="2">
        <v>-21000000</v>
      </c>
      <c r="E4471" t="s">
        <v>27</v>
      </c>
      <c r="F4471" s="2">
        <v>-7000000</v>
      </c>
      <c r="G4471" s="1">
        <f t="shared" si="448"/>
        <v>-0.21115881847993603</v>
      </c>
      <c r="H4471" s="1">
        <f t="shared" si="449"/>
        <v>-7.0386272826645349E-2</v>
      </c>
      <c r="I4471" s="1">
        <f t="shared" si="450"/>
        <v>-31.39816772857143</v>
      </c>
      <c r="J4471" s="1">
        <f t="shared" si="451"/>
        <v>-94.194503185714282</v>
      </c>
      <c r="K4471" s="3">
        <v>66000000</v>
      </c>
      <c r="L4471" s="3">
        <v>5000000</v>
      </c>
      <c r="M4471" s="1">
        <f t="shared" si="452"/>
        <v>3.4203235626090227</v>
      </c>
      <c r="N4471" s="1">
        <f t="shared" si="453"/>
        <v>1.5144766000000001</v>
      </c>
      <c r="O4471" s="3">
        <v>61000000</v>
      </c>
      <c r="P4471" s="1">
        <f t="shared" si="454"/>
        <v>-11.475409836065573</v>
      </c>
      <c r="Q4471" s="1">
        <f t="shared" si="455"/>
        <v>-34.42622950819672</v>
      </c>
      <c r="R4471" s="1">
        <f t="shared" si="456"/>
        <v>-0.4399193933333333</v>
      </c>
      <c r="S4471" s="1">
        <f t="shared" si="457"/>
        <v>-11.774884395867128</v>
      </c>
      <c r="T4471" s="1">
        <f t="shared" si="447"/>
        <v>-11.090819683345323</v>
      </c>
      <c r="U4471" s="1">
        <f t="shared" si="447"/>
        <v>-11.432852039606226</v>
      </c>
      <c r="V4471" s="1">
        <f t="shared" si="447"/>
        <v>-11.774884395867128</v>
      </c>
      <c r="AA4471"/>
      <c r="AB4471"/>
    </row>
    <row r="4472" spans="1:28" hidden="1" x14ac:dyDescent="0.2">
      <c r="A4472" t="s">
        <v>3250</v>
      </c>
      <c r="B4472" s="5">
        <v>36.06</v>
      </c>
      <c r="C4472" s="2">
        <v>30710540</v>
      </c>
      <c r="D4472" s="2">
        <v>117000000</v>
      </c>
      <c r="E4472" t="s">
        <v>27</v>
      </c>
      <c r="F4472" s="2">
        <v>117000000</v>
      </c>
      <c r="G4472" s="1">
        <f t="shared" si="448"/>
        <v>1.176456274388215</v>
      </c>
      <c r="H4472" s="1">
        <f t="shared" si="449"/>
        <v>1.176456274388215</v>
      </c>
      <c r="I4472" s="1">
        <f t="shared" si="450"/>
        <v>5.6355685666666675</v>
      </c>
      <c r="J4472" s="1">
        <f t="shared" si="451"/>
        <v>5.6355685666666675</v>
      </c>
      <c r="K4472" s="2">
        <v>8014000000</v>
      </c>
      <c r="L4472" s="2">
        <v>1839000000</v>
      </c>
      <c r="M4472" s="1">
        <f t="shared" si="452"/>
        <v>201.07103294178481</v>
      </c>
      <c r="N4472" s="1">
        <f t="shared" si="453"/>
        <v>0.17933960686639677</v>
      </c>
      <c r="O4472" s="2">
        <v>5838000000</v>
      </c>
      <c r="P4472" s="1">
        <f t="shared" si="454"/>
        <v>2.0041109969167521</v>
      </c>
      <c r="Q4472" s="1">
        <f t="shared" si="455"/>
        <v>2.0041109969167521</v>
      </c>
      <c r="R4472" s="1">
        <f t="shared" si="456"/>
        <v>0.94651459179487185</v>
      </c>
      <c r="S4472" s="1">
        <f t="shared" si="457"/>
        <v>38.09766939949607</v>
      </c>
      <c r="T4472" s="1">
        <f t="shared" si="447"/>
        <v>76.117189733557268</v>
      </c>
      <c r="U4472" s="1">
        <f t="shared" si="447"/>
        <v>57.107429566526669</v>
      </c>
      <c r="V4472" s="1">
        <f t="shared" si="447"/>
        <v>38.09766939949607</v>
      </c>
      <c r="AA4472"/>
      <c r="AB4472"/>
    </row>
    <row r="4473" spans="1:28" hidden="1" x14ac:dyDescent="0.2">
      <c r="A4473" t="s">
        <v>4571</v>
      </c>
      <c r="B4473" s="5">
        <v>44.08</v>
      </c>
      <c r="C4473" s="2">
        <v>252100000</v>
      </c>
      <c r="D4473" s="2">
        <v>283000000</v>
      </c>
      <c r="E4473" t="s">
        <v>364</v>
      </c>
      <c r="F4473" s="2">
        <v>78000000</v>
      </c>
      <c r="G4473" s="1">
        <f t="shared" si="448"/>
        <v>2.8456164585629478</v>
      </c>
      <c r="H4473" s="1">
        <f t="shared" si="449"/>
        <v>0.78430418292547677</v>
      </c>
      <c r="I4473" s="1">
        <f t="shared" si="450"/>
        <v>2.3298993720848054</v>
      </c>
      <c r="J4473" s="1">
        <f t="shared" si="451"/>
        <v>8.4533528499999999</v>
      </c>
      <c r="K4473" s="4">
        <v>5804000000</v>
      </c>
      <c r="L4473" s="4">
        <v>3016000000</v>
      </c>
      <c r="M4473" s="1">
        <f t="shared" si="452"/>
        <v>11.059103530345102</v>
      </c>
      <c r="N4473" s="1">
        <f t="shared" si="453"/>
        <v>3.9858565279770444</v>
      </c>
      <c r="O4473" s="4">
        <v>2787000000</v>
      </c>
      <c r="P4473" s="1">
        <f t="shared" si="454"/>
        <v>2.798708288482239</v>
      </c>
      <c r="Q4473" s="1">
        <f t="shared" si="455"/>
        <v>10.154287764621458</v>
      </c>
      <c r="R4473" s="1">
        <f t="shared" si="456"/>
        <v>3.9267024734982323</v>
      </c>
      <c r="S4473" s="1">
        <f t="shared" si="457"/>
        <v>11.225704085680288</v>
      </c>
      <c r="T4473" s="1">
        <f t="shared" si="447"/>
        <v>13.43673145577152</v>
      </c>
      <c r="U4473" s="1">
        <f t="shared" si="447"/>
        <v>12.331217770725905</v>
      </c>
      <c r="V4473" s="1">
        <f t="shared" si="447"/>
        <v>11.225704085680288</v>
      </c>
      <c r="AA4473"/>
      <c r="AB4473"/>
    </row>
    <row r="4474" spans="1:28" hidden="1" x14ac:dyDescent="0.2">
      <c r="A4474" t="s">
        <v>4572</v>
      </c>
      <c r="B4474" s="5">
        <v>10</v>
      </c>
      <c r="C4474" s="2">
        <v>8854332</v>
      </c>
      <c r="D4474" s="2" t="s">
        <v>41</v>
      </c>
      <c r="E4474" t="s">
        <v>42</v>
      </c>
      <c r="F4474" s="2">
        <v>1.25</v>
      </c>
      <c r="G4474" s="1" t="e">
        <f t="shared" si="448"/>
        <v>#VALUE!</v>
      </c>
      <c r="H4474" s="1">
        <f t="shared" si="449"/>
        <v>1.2568977290472384E-8</v>
      </c>
      <c r="I4474" s="1" t="e">
        <f t="shared" si="450"/>
        <v>#VALUE!</v>
      </c>
      <c r="J4474" s="1">
        <f t="shared" si="451"/>
        <v>527489217.83999997</v>
      </c>
      <c r="K4474" s="3">
        <v>304000000</v>
      </c>
      <c r="L4474" s="3">
        <v>11000000</v>
      </c>
      <c r="M4474" s="1">
        <f t="shared" si="452"/>
        <v>33.091146796844754</v>
      </c>
      <c r="N4474" s="1">
        <f t="shared" si="453"/>
        <v>0.30219563139931738</v>
      </c>
      <c r="O4474" s="3">
        <v>5000000</v>
      </c>
      <c r="P4474" s="1">
        <f t="shared" si="454"/>
        <v>2.4999999999999998E-5</v>
      </c>
      <c r="Q4474" s="1" t="e">
        <f t="shared" si="455"/>
        <v>#VALUE!</v>
      </c>
      <c r="R4474" s="1" t="e">
        <f t="shared" si="456"/>
        <v>#VALUE!</v>
      </c>
      <c r="S4474" s="1" t="e">
        <f t="shared" si="457"/>
        <v>#VALUE!</v>
      </c>
      <c r="T4474" s="1" t="e">
        <f t="shared" ref="T4474:V4493" si="458">($O4474+$O4474*($Q4474+T$2-$C$1)/$C$1)/$C4474</f>
        <v>#VALUE!</v>
      </c>
      <c r="U4474" s="1" t="e">
        <f t="shared" si="458"/>
        <v>#VALUE!</v>
      </c>
      <c r="V4474" s="1" t="e">
        <f t="shared" si="458"/>
        <v>#VALUE!</v>
      </c>
      <c r="AA4474"/>
      <c r="AB4474"/>
    </row>
    <row r="4475" spans="1:28" hidden="1" x14ac:dyDescent="0.2">
      <c r="A4475" t="s">
        <v>4573</v>
      </c>
      <c r="B4475" s="5">
        <v>56.32</v>
      </c>
      <c r="C4475" s="2">
        <v>70972874</v>
      </c>
      <c r="D4475" s="2">
        <v>192000000</v>
      </c>
      <c r="E4475" t="s">
        <v>27</v>
      </c>
      <c r="F4475" s="2">
        <v>55000000</v>
      </c>
      <c r="G4475" s="1">
        <f t="shared" si="448"/>
        <v>1.9305949118165582</v>
      </c>
      <c r="H4475" s="1">
        <f t="shared" si="449"/>
        <v>0.55303500078078482</v>
      </c>
      <c r="I4475" s="1">
        <f t="shared" si="450"/>
        <v>3.4341745953124998</v>
      </c>
      <c r="J4475" s="1">
        <f t="shared" si="451"/>
        <v>11.988391314545455</v>
      </c>
      <c r="K4475" s="4">
        <v>2245000000</v>
      </c>
      <c r="L4475" s="4">
        <v>1768000000</v>
      </c>
      <c r="M4475" s="1">
        <f t="shared" si="452"/>
        <v>6.720877613044105</v>
      </c>
      <c r="N4475" s="1">
        <f t="shared" si="453"/>
        <v>8.3798579951362679</v>
      </c>
      <c r="O4475" s="3">
        <v>477000000</v>
      </c>
      <c r="P4475" s="1">
        <f t="shared" si="454"/>
        <v>11.530398322851152</v>
      </c>
      <c r="Q4475" s="1">
        <f t="shared" si="455"/>
        <v>40.25157232704403</v>
      </c>
      <c r="R4475" s="1">
        <f t="shared" si="456"/>
        <v>2.0818709706666665</v>
      </c>
      <c r="S4475" s="1">
        <f t="shared" si="457"/>
        <v>27.052589134265581</v>
      </c>
      <c r="T4475" s="1">
        <f t="shared" si="458"/>
        <v>28.396764656874403</v>
      </c>
      <c r="U4475" s="1">
        <f t="shared" si="458"/>
        <v>27.724676895569992</v>
      </c>
      <c r="V4475" s="1">
        <f t="shared" si="458"/>
        <v>27.052589134265581</v>
      </c>
      <c r="AA4475"/>
      <c r="AB4475"/>
    </row>
    <row r="4476" spans="1:28" hidden="1" x14ac:dyDescent="0.2">
      <c r="A4476" t="s">
        <v>4574</v>
      </c>
      <c r="B4476" s="5">
        <v>1.25</v>
      </c>
      <c r="C4476" s="2">
        <v>96162410</v>
      </c>
      <c r="D4476" s="2">
        <v>-22000000</v>
      </c>
      <c r="E4476" t="s">
        <v>27</v>
      </c>
      <c r="F4476" s="2">
        <v>-22000000</v>
      </c>
      <c r="G4476" s="1">
        <f t="shared" si="448"/>
        <v>-0.22121400031231395</v>
      </c>
      <c r="H4476" s="1">
        <f t="shared" si="449"/>
        <v>-0.22121400031231395</v>
      </c>
      <c r="I4476" s="1">
        <f t="shared" si="450"/>
        <v>-29.970978286363636</v>
      </c>
      <c r="J4476" s="1">
        <f t="shared" si="451"/>
        <v>-29.970978286363636</v>
      </c>
      <c r="K4476" s="3">
        <v>152000000</v>
      </c>
      <c r="L4476" s="3">
        <v>108000000</v>
      </c>
      <c r="M4476" s="1">
        <f t="shared" si="452"/>
        <v>0.45755924794314118</v>
      </c>
      <c r="N4476" s="1">
        <f t="shared" si="453"/>
        <v>2.731886647727273</v>
      </c>
      <c r="O4476" s="3">
        <v>44000000</v>
      </c>
      <c r="P4476" s="1">
        <f t="shared" si="454"/>
        <v>-50</v>
      </c>
      <c r="Q4476" s="1">
        <f t="shared" si="455"/>
        <v>-50</v>
      </c>
      <c r="R4476" s="1">
        <f t="shared" si="456"/>
        <v>-0.54637732954545448</v>
      </c>
      <c r="S4476" s="1">
        <f t="shared" si="457"/>
        <v>-2.2877962397157061</v>
      </c>
      <c r="T4476" s="1">
        <f t="shared" si="458"/>
        <v>-2.1962843901270777</v>
      </c>
      <c r="U4476" s="1">
        <f t="shared" si="458"/>
        <v>-2.2420403149213919</v>
      </c>
      <c r="V4476" s="1">
        <f t="shared" si="458"/>
        <v>-2.2877962397157061</v>
      </c>
      <c r="AA4476"/>
      <c r="AB4476"/>
    </row>
    <row r="4477" spans="1:28" hidden="1" x14ac:dyDescent="0.2">
      <c r="A4477" t="s">
        <v>4575</v>
      </c>
      <c r="B4477" s="5">
        <v>3.38</v>
      </c>
      <c r="C4477" s="2">
        <v>31953000</v>
      </c>
      <c r="D4477" s="2">
        <v>-8000000</v>
      </c>
      <c r="E4477" t="s">
        <v>27</v>
      </c>
      <c r="F4477" s="2">
        <v>-3000000</v>
      </c>
      <c r="G4477" s="1">
        <f t="shared" si="448"/>
        <v>-8.0441454659023248E-2</v>
      </c>
      <c r="H4477" s="1">
        <f t="shared" si="449"/>
        <v>-3.0165545497133722E-2</v>
      </c>
      <c r="I4477" s="1">
        <f t="shared" si="450"/>
        <v>-82.420190287500006</v>
      </c>
      <c r="J4477" s="1">
        <f t="shared" si="451"/>
        <v>-219.78717409999999</v>
      </c>
      <c r="K4477" s="3">
        <v>326000000</v>
      </c>
      <c r="L4477" s="3">
        <v>273000000</v>
      </c>
      <c r="M4477" s="1">
        <f t="shared" si="452"/>
        <v>1.6586861953494194</v>
      </c>
      <c r="N4477" s="1">
        <f t="shared" si="453"/>
        <v>2.0377573584905662</v>
      </c>
      <c r="O4477" s="3">
        <v>53000000</v>
      </c>
      <c r="P4477" s="1">
        <f t="shared" si="454"/>
        <v>-5.6603773584905666</v>
      </c>
      <c r="Q4477" s="1">
        <f t="shared" si="455"/>
        <v>-15.09433962264151</v>
      </c>
      <c r="R4477" s="1">
        <f t="shared" si="456"/>
        <v>-1.3500142499999999</v>
      </c>
      <c r="S4477" s="1">
        <f t="shared" si="457"/>
        <v>-2.5036772759991237</v>
      </c>
      <c r="T4477" s="1">
        <f t="shared" si="458"/>
        <v>-2.1719400369292399</v>
      </c>
      <c r="U4477" s="1">
        <f t="shared" si="458"/>
        <v>-2.3378086564641816</v>
      </c>
      <c r="V4477" s="1">
        <f t="shared" si="458"/>
        <v>-2.5036772759991237</v>
      </c>
      <c r="AA4477"/>
      <c r="AB4477"/>
    </row>
    <row r="4478" spans="1:28" hidden="1" x14ac:dyDescent="0.2">
      <c r="A4478" t="s">
        <v>454</v>
      </c>
      <c r="B4478" s="5">
        <v>81.52</v>
      </c>
      <c r="C4478" s="2">
        <v>83397000</v>
      </c>
      <c r="D4478" s="2">
        <v>716000000</v>
      </c>
      <c r="E4478" t="s">
        <v>27</v>
      </c>
      <c r="F4478" s="2">
        <v>92000000</v>
      </c>
      <c r="G4478" s="1">
        <f t="shared" si="448"/>
        <v>7.199510191982581</v>
      </c>
      <c r="H4478" s="1">
        <f t="shared" si="449"/>
        <v>0.92507672857876744</v>
      </c>
      <c r="I4478" s="1">
        <f t="shared" si="450"/>
        <v>0.92089598086592184</v>
      </c>
      <c r="J4478" s="1">
        <f t="shared" si="451"/>
        <v>7.1669730684782609</v>
      </c>
      <c r="K4478" s="2">
        <v>15690000000</v>
      </c>
      <c r="L4478" s="2">
        <v>10945000000</v>
      </c>
      <c r="M4478" s="1">
        <f t="shared" si="452"/>
        <v>56.896531050277588</v>
      </c>
      <c r="N4478" s="1">
        <f t="shared" si="453"/>
        <v>1.4327762781875657</v>
      </c>
      <c r="O4478" s="2">
        <v>4691000000</v>
      </c>
      <c r="P4478" s="1">
        <f t="shared" si="454"/>
        <v>1.9612023022809635</v>
      </c>
      <c r="Q4478" s="1">
        <f t="shared" si="455"/>
        <v>15.263270091664891</v>
      </c>
      <c r="R4478" s="1">
        <f t="shared" si="456"/>
        <v>0.9495144469273743</v>
      </c>
      <c r="S4478" s="1">
        <f t="shared" si="457"/>
        <v>85.854407232874081</v>
      </c>
      <c r="T4478" s="1">
        <f t="shared" si="458"/>
        <v>97.104212381740368</v>
      </c>
      <c r="U4478" s="1">
        <f t="shared" si="458"/>
        <v>91.479309807307231</v>
      </c>
      <c r="V4478" s="1">
        <f t="shared" si="458"/>
        <v>85.854407232874081</v>
      </c>
      <c r="AA4478"/>
      <c r="AB4478"/>
    </row>
    <row r="4479" spans="1:28" hidden="1" x14ac:dyDescent="0.2">
      <c r="A4479" t="s">
        <v>4577</v>
      </c>
      <c r="B4479" s="5">
        <v>29.74</v>
      </c>
      <c r="C4479" s="2">
        <v>140000000</v>
      </c>
      <c r="D4479" s="2">
        <v>113000000</v>
      </c>
      <c r="E4479" t="s">
        <v>27</v>
      </c>
      <c r="F4479" s="2">
        <v>50000000</v>
      </c>
      <c r="G4479" s="1">
        <f t="shared" si="448"/>
        <v>1.1362355470587036</v>
      </c>
      <c r="H4479" s="1">
        <f t="shared" si="449"/>
        <v>0.50275909161889532</v>
      </c>
      <c r="I4479" s="1">
        <f t="shared" si="450"/>
        <v>5.8350577194690256</v>
      </c>
      <c r="J4479" s="1">
        <f t="shared" si="451"/>
        <v>13.187230446000001</v>
      </c>
      <c r="K4479" s="4">
        <v>2468000000</v>
      </c>
      <c r="L4479" s="3">
        <v>820000000</v>
      </c>
      <c r="M4479" s="1">
        <f t="shared" si="452"/>
        <v>11.771428571428572</v>
      </c>
      <c r="N4479" s="1">
        <f t="shared" si="453"/>
        <v>2.5264563106796114</v>
      </c>
      <c r="O4479" s="4">
        <v>1648000000</v>
      </c>
      <c r="P4479" s="1">
        <f t="shared" si="454"/>
        <v>3.0339805825242721</v>
      </c>
      <c r="Q4479" s="1">
        <f t="shared" si="455"/>
        <v>6.8567961165048539</v>
      </c>
      <c r="R4479" s="1">
        <f t="shared" si="456"/>
        <v>3.6846017699115046</v>
      </c>
      <c r="S4479" s="1">
        <f t="shared" si="457"/>
        <v>8.0714285714285712</v>
      </c>
      <c r="T4479" s="1">
        <f t="shared" si="458"/>
        <v>10.425714285714283</v>
      </c>
      <c r="U4479" s="1">
        <f t="shared" si="458"/>
        <v>9.2485714285714291</v>
      </c>
      <c r="V4479" s="1">
        <f t="shared" si="458"/>
        <v>8.0714285714285712</v>
      </c>
      <c r="AA4479"/>
      <c r="AB4479"/>
    </row>
    <row r="4480" spans="1:28" hidden="1" x14ac:dyDescent="0.2">
      <c r="A4480" t="s">
        <v>4578</v>
      </c>
      <c r="B4480" s="5" t="s">
        <v>46</v>
      </c>
      <c r="C4480" s="2">
        <v>70924623</v>
      </c>
      <c r="D4480" s="2">
        <v>161000000</v>
      </c>
      <c r="E4480" t="s">
        <v>201</v>
      </c>
      <c r="F4480" s="2">
        <v>161000000</v>
      </c>
      <c r="G4480" s="1">
        <f t="shared" si="448"/>
        <v>1.6188842750128429</v>
      </c>
      <c r="H4480" s="1">
        <f t="shared" si="449"/>
        <v>1.6188842750128429</v>
      </c>
      <c r="I4480" s="1">
        <f t="shared" si="450"/>
        <v>4.0954131819875776</v>
      </c>
      <c r="J4480" s="1">
        <f t="shared" si="451"/>
        <v>4.0954131819875776</v>
      </c>
      <c r="K4480" s="4">
        <v>185830000000</v>
      </c>
      <c r="L4480" s="4">
        <v>97097000000</v>
      </c>
      <c r="M4480" s="1">
        <f t="shared" si="452"/>
        <v>1251.0887791395098</v>
      </c>
      <c r="N4480" s="1" t="e">
        <f t="shared" si="453"/>
        <v>#VALUE!</v>
      </c>
      <c r="O4480" s="4">
        <v>86715000000</v>
      </c>
      <c r="P4480" s="1">
        <f t="shared" si="454"/>
        <v>0.18566568644409848</v>
      </c>
      <c r="Q4480" s="1">
        <f t="shared" si="455"/>
        <v>0.18566568644409848</v>
      </c>
      <c r="R4480" s="1" t="e">
        <f t="shared" si="456"/>
        <v>#VALUE!</v>
      </c>
      <c r="S4480" s="1">
        <f t="shared" si="457"/>
        <v>22.700155910592574</v>
      </c>
      <c r="T4480" s="1">
        <f t="shared" si="458"/>
        <v>267.22736333755347</v>
      </c>
      <c r="U4480" s="1">
        <f t="shared" si="458"/>
        <v>144.96375962407302</v>
      </c>
      <c r="V4480" s="1">
        <f t="shared" si="458"/>
        <v>22.700155910592574</v>
      </c>
      <c r="AA4480"/>
      <c r="AB4480"/>
    </row>
    <row r="4481" spans="1:28" hidden="1" x14ac:dyDescent="0.2">
      <c r="A4481" t="s">
        <v>1841</v>
      </c>
      <c r="B4481" s="5">
        <v>16.55</v>
      </c>
      <c r="C4481" s="2">
        <v>313805000</v>
      </c>
      <c r="D4481" s="2">
        <v>545000000</v>
      </c>
      <c r="E4481" t="s">
        <v>27</v>
      </c>
      <c r="F4481" s="2">
        <v>111000000</v>
      </c>
      <c r="G4481" s="1">
        <f t="shared" si="448"/>
        <v>5.4800740986459591</v>
      </c>
      <c r="H4481" s="1">
        <f t="shared" si="449"/>
        <v>1.1161251833939476</v>
      </c>
      <c r="I4481" s="1">
        <f t="shared" si="450"/>
        <v>1.2098376555963304</v>
      </c>
      <c r="J4481" s="1">
        <f t="shared" si="451"/>
        <v>5.9401938945945947</v>
      </c>
      <c r="K4481" s="2">
        <v>43718000000</v>
      </c>
      <c r="L4481" s="2">
        <v>38722000000</v>
      </c>
      <c r="M4481" s="1">
        <f t="shared" si="452"/>
        <v>15.920715093768424</v>
      </c>
      <c r="N4481" s="1">
        <f t="shared" si="453"/>
        <v>1.0395261709367494</v>
      </c>
      <c r="O4481" s="2">
        <v>4701000000</v>
      </c>
      <c r="P4481" s="1">
        <f t="shared" si="454"/>
        <v>2.3611997447351629</v>
      </c>
      <c r="Q4481" s="1">
        <f t="shared" si="455"/>
        <v>11.593278025951925</v>
      </c>
      <c r="R4481" s="1">
        <f t="shared" si="456"/>
        <v>0.95293077981651375</v>
      </c>
      <c r="S4481" s="1">
        <f t="shared" si="457"/>
        <v>17.367473430952344</v>
      </c>
      <c r="T4481" s="1">
        <f t="shared" si="458"/>
        <v>20.363601599719573</v>
      </c>
      <c r="U4481" s="1">
        <f t="shared" si="458"/>
        <v>18.865537515335959</v>
      </c>
      <c r="V4481" s="1">
        <f t="shared" si="458"/>
        <v>17.367473430952344</v>
      </c>
      <c r="AA4481"/>
      <c r="AB4481"/>
    </row>
    <row r="4482" spans="1:28" hidden="1" x14ac:dyDescent="0.2">
      <c r="A4482" t="s">
        <v>4580</v>
      </c>
      <c r="B4482" s="5">
        <v>20.8</v>
      </c>
      <c r="C4482" s="2">
        <v>126000000</v>
      </c>
      <c r="D4482" s="2">
        <v>159000000</v>
      </c>
      <c r="E4482" t="s">
        <v>27</v>
      </c>
      <c r="F4482" s="2">
        <v>49000000</v>
      </c>
      <c r="G4482" s="1">
        <f t="shared" si="448"/>
        <v>1.5987739113480872</v>
      </c>
      <c r="H4482" s="1">
        <f t="shared" si="449"/>
        <v>0.4927039097865174</v>
      </c>
      <c r="I4482" s="1">
        <f t="shared" si="450"/>
        <v>4.1469278132075473</v>
      </c>
      <c r="J4482" s="1">
        <f t="shared" si="451"/>
        <v>13.456357597959185</v>
      </c>
      <c r="K4482" s="4">
        <v>8643000000</v>
      </c>
      <c r="L4482" s="4">
        <v>6184000000</v>
      </c>
      <c r="M4482" s="1">
        <f t="shared" si="452"/>
        <v>19.515873015873016</v>
      </c>
      <c r="N4482" s="1">
        <f t="shared" si="453"/>
        <v>1.065799105327369</v>
      </c>
      <c r="O4482" s="4">
        <v>2111000000</v>
      </c>
      <c r="P4482" s="1">
        <f t="shared" si="454"/>
        <v>2.3211747986736144</v>
      </c>
      <c r="Q4482" s="1">
        <f t="shared" si="455"/>
        <v>7.531975367124585</v>
      </c>
      <c r="R4482" s="1">
        <f t="shared" si="456"/>
        <v>1.648301886792453</v>
      </c>
      <c r="S4482" s="1">
        <f t="shared" si="457"/>
        <v>12.619047619047619</v>
      </c>
      <c r="T4482" s="1">
        <f t="shared" si="458"/>
        <v>15.969841269841268</v>
      </c>
      <c r="U4482" s="1">
        <f t="shared" si="458"/>
        <v>14.294444444444443</v>
      </c>
      <c r="V4482" s="1">
        <f t="shared" si="458"/>
        <v>12.619047619047619</v>
      </c>
      <c r="AA4482"/>
      <c r="AB4482"/>
    </row>
    <row r="4483" spans="1:28" hidden="1" x14ac:dyDescent="0.2">
      <c r="A4483" t="s">
        <v>4581</v>
      </c>
      <c r="B4483" s="5">
        <v>17.579999999999998</v>
      </c>
      <c r="C4483" s="2">
        <v>23151013</v>
      </c>
      <c r="D4483" s="2">
        <v>-63000000</v>
      </c>
      <c r="E4483" t="s">
        <v>27</v>
      </c>
      <c r="F4483" s="2">
        <v>14000000</v>
      </c>
      <c r="G4483" s="1">
        <f t="shared" si="448"/>
        <v>-0.63347645543980813</v>
      </c>
      <c r="H4483" s="1">
        <f t="shared" si="449"/>
        <v>0.1407725456532907</v>
      </c>
      <c r="I4483" s="1">
        <f t="shared" si="450"/>
        <v>-10.46605590952381</v>
      </c>
      <c r="J4483" s="1">
        <f t="shared" si="451"/>
        <v>47.097251592857141</v>
      </c>
      <c r="K4483" s="4">
        <v>2830000000</v>
      </c>
      <c r="L4483" s="4">
        <v>1882000000</v>
      </c>
      <c r="M4483" s="1">
        <f t="shared" si="452"/>
        <v>40.948532144144188</v>
      </c>
      <c r="N4483" s="1">
        <f t="shared" si="453"/>
        <v>0.42931941829113923</v>
      </c>
      <c r="O4483" s="3">
        <v>949000000</v>
      </c>
      <c r="P4483" s="1">
        <f t="shared" si="454"/>
        <v>1.4752370916754478</v>
      </c>
      <c r="Q4483" s="1">
        <f t="shared" si="455"/>
        <v>-6.638566912539515</v>
      </c>
      <c r="R4483" s="1">
        <f t="shared" si="456"/>
        <v>-0.64602350561904731</v>
      </c>
      <c r="S4483" s="1">
        <f t="shared" si="457"/>
        <v>-27.212632121108491</v>
      </c>
      <c r="T4483" s="1">
        <f t="shared" si="458"/>
        <v>-19.014286761447543</v>
      </c>
      <c r="U4483" s="1">
        <f t="shared" si="458"/>
        <v>-23.113459441278014</v>
      </c>
      <c r="V4483" s="1">
        <f t="shared" si="458"/>
        <v>-27.212632121108491</v>
      </c>
      <c r="AA4483"/>
      <c r="AB4483"/>
    </row>
    <row r="4484" spans="1:28" hidden="1" x14ac:dyDescent="0.2">
      <c r="A4484" t="s">
        <v>4123</v>
      </c>
      <c r="B4484" s="5">
        <v>29.38</v>
      </c>
      <c r="C4484" s="2">
        <v>142819552</v>
      </c>
      <c r="D4484" s="2">
        <v>440000000</v>
      </c>
      <c r="E4484" t="s">
        <v>27</v>
      </c>
      <c r="F4484" s="2">
        <v>440000000</v>
      </c>
      <c r="G4484" s="1">
        <f t="shared" si="448"/>
        <v>4.4242800062462786</v>
      </c>
      <c r="H4484" s="1">
        <f t="shared" si="449"/>
        <v>4.4242800062462786</v>
      </c>
      <c r="I4484" s="1">
        <f t="shared" si="450"/>
        <v>1.4985489143181818</v>
      </c>
      <c r="J4484" s="1">
        <f t="shared" si="451"/>
        <v>1.4985489143181818</v>
      </c>
      <c r="K4484" s="2">
        <v>4268000000</v>
      </c>
      <c r="L4484" s="2">
        <v>2130000000</v>
      </c>
      <c r="M4484" s="1">
        <f t="shared" si="452"/>
        <v>14.969939129902887</v>
      </c>
      <c r="N4484" s="1">
        <f t="shared" si="453"/>
        <v>1.9625998305706267</v>
      </c>
      <c r="O4484" s="2">
        <v>2085000000</v>
      </c>
      <c r="P4484" s="1">
        <f t="shared" si="454"/>
        <v>21.103117505995204</v>
      </c>
      <c r="Q4484" s="1">
        <f t="shared" si="455"/>
        <v>21.103117505995204</v>
      </c>
      <c r="R4484" s="1">
        <f t="shared" si="456"/>
        <v>0.95364509949090903</v>
      </c>
      <c r="S4484" s="1">
        <f t="shared" si="457"/>
        <v>30.808106721970393</v>
      </c>
      <c r="T4484" s="1">
        <f t="shared" si="458"/>
        <v>33.72787501812077</v>
      </c>
      <c r="U4484" s="1">
        <f t="shared" si="458"/>
        <v>32.26799087004558</v>
      </c>
      <c r="V4484" s="1">
        <f t="shared" si="458"/>
        <v>30.808106721970393</v>
      </c>
      <c r="AA4484"/>
      <c r="AB4484"/>
    </row>
    <row r="4485" spans="1:28" hidden="1" x14ac:dyDescent="0.2">
      <c r="A4485" t="s">
        <v>2650</v>
      </c>
      <c r="B4485" s="5">
        <v>20.079999999999998</v>
      </c>
      <c r="C4485" s="2">
        <v>31823000</v>
      </c>
      <c r="D4485" s="2">
        <v>67000000</v>
      </c>
      <c r="E4485" t="s">
        <v>27</v>
      </c>
      <c r="F4485" s="2">
        <v>19000000</v>
      </c>
      <c r="G4485" s="1">
        <f t="shared" si="448"/>
        <v>0.67369718276931978</v>
      </c>
      <c r="H4485" s="1">
        <f t="shared" si="449"/>
        <v>0.19104845481518024</v>
      </c>
      <c r="I4485" s="1">
        <f t="shared" si="450"/>
        <v>9.841216750746268</v>
      </c>
      <c r="J4485" s="1">
        <f t="shared" si="451"/>
        <v>34.703238015789474</v>
      </c>
      <c r="K4485" s="2">
        <v>2925000000</v>
      </c>
      <c r="L4485" s="2">
        <v>2105000000</v>
      </c>
      <c r="M4485" s="1">
        <f t="shared" si="452"/>
        <v>25.767526631681488</v>
      </c>
      <c r="N4485" s="1">
        <f t="shared" si="453"/>
        <v>0.77927541463414629</v>
      </c>
      <c r="O4485" s="2">
        <v>782000000</v>
      </c>
      <c r="P4485" s="1">
        <f t="shared" si="454"/>
        <v>2.4296675191815855</v>
      </c>
      <c r="Q4485" s="1">
        <f t="shared" si="455"/>
        <v>8.5677749360613813</v>
      </c>
      <c r="R4485" s="1">
        <f t="shared" si="456"/>
        <v>0.95374005970149245</v>
      </c>
      <c r="S4485" s="1">
        <f t="shared" si="457"/>
        <v>21.053954686861704</v>
      </c>
      <c r="T4485" s="1">
        <f t="shared" si="458"/>
        <v>25.968639034660466</v>
      </c>
      <c r="U4485" s="1">
        <f t="shared" si="458"/>
        <v>23.511296860761085</v>
      </c>
      <c r="V4485" s="1">
        <f t="shared" si="458"/>
        <v>21.053954686861704</v>
      </c>
      <c r="AA4485"/>
      <c r="AB4485"/>
    </row>
    <row r="4486" spans="1:28" hidden="1" x14ac:dyDescent="0.2">
      <c r="A4486" t="s">
        <v>4584</v>
      </c>
      <c r="B4486" s="5">
        <v>24.46</v>
      </c>
      <c r="C4486" s="2">
        <v>29325771</v>
      </c>
      <c r="D4486" s="2">
        <v>54000000</v>
      </c>
      <c r="E4486" t="s">
        <v>27</v>
      </c>
      <c r="F4486" s="2">
        <v>16000000</v>
      </c>
      <c r="G4486" s="1">
        <f t="shared" si="448"/>
        <v>0.54297981894840697</v>
      </c>
      <c r="H4486" s="1">
        <f t="shared" si="449"/>
        <v>0.1608829093180465</v>
      </c>
      <c r="I4486" s="1">
        <f t="shared" si="450"/>
        <v>12.210398561111111</v>
      </c>
      <c r="J4486" s="1">
        <f t="shared" si="451"/>
        <v>41.210095143750003</v>
      </c>
      <c r="K4486" s="4">
        <v>7198000000</v>
      </c>
      <c r="L4486" s="4">
        <v>6594000000</v>
      </c>
      <c r="M4486" s="1">
        <f t="shared" si="452"/>
        <v>20.596218936579707</v>
      </c>
      <c r="N4486" s="1">
        <f t="shared" si="453"/>
        <v>1.1875966202980133</v>
      </c>
      <c r="O4486" s="3">
        <v>605000000</v>
      </c>
      <c r="P4486" s="1">
        <f t="shared" si="454"/>
        <v>2.6446280991735538</v>
      </c>
      <c r="Q4486" s="1">
        <f t="shared" si="455"/>
        <v>8.9256198347107443</v>
      </c>
      <c r="R4486" s="1">
        <f t="shared" si="456"/>
        <v>1.3283488123333334</v>
      </c>
      <c r="S4486" s="1">
        <f t="shared" si="457"/>
        <v>18.413838122107684</v>
      </c>
      <c r="T4486" s="1">
        <f t="shared" si="458"/>
        <v>22.539901849468851</v>
      </c>
      <c r="U4486" s="1">
        <f t="shared" si="458"/>
        <v>20.476869985788269</v>
      </c>
      <c r="V4486" s="1">
        <f t="shared" si="458"/>
        <v>18.413838122107684</v>
      </c>
      <c r="AA4486"/>
      <c r="AB4486"/>
    </row>
    <row r="4487" spans="1:28" hidden="1" x14ac:dyDescent="0.2">
      <c r="A4487" t="s">
        <v>4585</v>
      </c>
      <c r="B4487" s="5">
        <v>40.299999999999997</v>
      </c>
      <c r="C4487" s="2">
        <v>26205591</v>
      </c>
      <c r="D4487" s="2">
        <v>52000000</v>
      </c>
      <c r="E4487" t="s">
        <v>27</v>
      </c>
      <c r="F4487" s="2">
        <v>14000000</v>
      </c>
      <c r="G4487" s="1">
        <f t="shared" si="448"/>
        <v>0.52286945528365114</v>
      </c>
      <c r="H4487" s="1">
        <f t="shared" si="449"/>
        <v>0.1407725456532907</v>
      </c>
      <c r="I4487" s="1">
        <f t="shared" si="450"/>
        <v>12.680029275000001</v>
      </c>
      <c r="J4487" s="1">
        <f t="shared" si="451"/>
        <v>47.097251592857141</v>
      </c>
      <c r="K4487" s="4">
        <v>5040000000</v>
      </c>
      <c r="L4487" s="4">
        <v>4406000000</v>
      </c>
      <c r="M4487" s="1">
        <f t="shared" si="452"/>
        <v>24.19331050385393</v>
      </c>
      <c r="N4487" s="1">
        <f t="shared" si="453"/>
        <v>1.6657497118296529</v>
      </c>
      <c r="O4487" s="3">
        <v>634000000</v>
      </c>
      <c r="P4487" s="1">
        <f t="shared" si="454"/>
        <v>2.2082018927444795</v>
      </c>
      <c r="Q4487" s="1">
        <f t="shared" si="455"/>
        <v>8.2018927444794958</v>
      </c>
      <c r="R4487" s="1">
        <f t="shared" si="456"/>
        <v>2.0309333024999998</v>
      </c>
      <c r="S4487" s="1">
        <f t="shared" si="457"/>
        <v>19.843093788649909</v>
      </c>
      <c r="T4487" s="1">
        <f t="shared" si="458"/>
        <v>24.681755889420696</v>
      </c>
      <c r="U4487" s="1">
        <f t="shared" si="458"/>
        <v>22.262424839035305</v>
      </c>
      <c r="V4487" s="1">
        <f t="shared" si="458"/>
        <v>19.843093788649909</v>
      </c>
      <c r="AA4487"/>
      <c r="AB4487"/>
    </row>
    <row r="4488" spans="1:28" hidden="1" x14ac:dyDescent="0.2">
      <c r="A4488" t="s">
        <v>4586</v>
      </c>
      <c r="B4488" s="5">
        <v>2.75</v>
      </c>
      <c r="C4488" s="2">
        <v>350716442</v>
      </c>
      <c r="D4488" s="2">
        <v>-25000000</v>
      </c>
      <c r="E4488" t="s">
        <v>27</v>
      </c>
      <c r="F4488" s="2">
        <v>-25000000</v>
      </c>
      <c r="G4488" s="1">
        <f t="shared" si="448"/>
        <v>-0.25137954580944766</v>
      </c>
      <c r="H4488" s="1">
        <f t="shared" si="449"/>
        <v>-0.25137954580944766</v>
      </c>
      <c r="I4488" s="1">
        <f t="shared" si="450"/>
        <v>-26.374460892000002</v>
      </c>
      <c r="J4488" s="1">
        <f t="shared" si="451"/>
        <v>-26.374460892000002</v>
      </c>
      <c r="K4488" s="4">
        <v>1096000000</v>
      </c>
      <c r="L4488" s="3">
        <v>242000000</v>
      </c>
      <c r="M4488" s="1">
        <f t="shared" si="452"/>
        <v>2.4350155787677612</v>
      </c>
      <c r="N4488" s="1">
        <f t="shared" si="453"/>
        <v>1.1293562242388759</v>
      </c>
      <c r="O4488" s="3">
        <v>854000000</v>
      </c>
      <c r="P4488" s="1">
        <f t="shared" si="454"/>
        <v>-2.9274004683840751</v>
      </c>
      <c r="Q4488" s="1">
        <f t="shared" si="455"/>
        <v>-2.9274004683840751</v>
      </c>
      <c r="R4488" s="1">
        <f t="shared" si="456"/>
        <v>-3.857880862</v>
      </c>
      <c r="S4488" s="1">
        <f t="shared" si="457"/>
        <v>-0.7128265745807264</v>
      </c>
      <c r="T4488" s="1">
        <f t="shared" si="458"/>
        <v>-0.22582345882717411</v>
      </c>
      <c r="U4488" s="1">
        <f t="shared" si="458"/>
        <v>-0.46932501670395027</v>
      </c>
      <c r="V4488" s="1">
        <f t="shared" si="458"/>
        <v>-0.7128265745807264</v>
      </c>
      <c r="AA4488"/>
      <c r="AB4488"/>
    </row>
    <row r="4489" spans="1:28" hidden="1" x14ac:dyDescent="0.2">
      <c r="A4489" t="s">
        <v>4587</v>
      </c>
      <c r="B4489" s="5">
        <v>22.08</v>
      </c>
      <c r="C4489" s="2">
        <v>50460000</v>
      </c>
      <c r="D4489" s="2">
        <v>-322000000</v>
      </c>
      <c r="E4489" t="s">
        <v>61</v>
      </c>
      <c r="F4489" s="2">
        <v>43000000</v>
      </c>
      <c r="G4489" s="1">
        <f t="shared" si="448"/>
        <v>-3.2377685500256859</v>
      </c>
      <c r="H4489" s="1">
        <f t="shared" si="449"/>
        <v>0.43237281879224998</v>
      </c>
      <c r="I4489" s="1">
        <f t="shared" si="450"/>
        <v>-2.0477065909937888</v>
      </c>
      <c r="J4489" s="1">
        <f t="shared" si="451"/>
        <v>15.333988890697675</v>
      </c>
      <c r="K4489" s="4">
        <v>2762000000</v>
      </c>
      <c r="L4489" s="4">
        <v>3353000000</v>
      </c>
      <c r="M4489" s="1">
        <f t="shared" si="452"/>
        <v>-11.712247324613555</v>
      </c>
      <c r="N4489" s="1">
        <f t="shared" si="453"/>
        <v>-1.8852060913705582</v>
      </c>
      <c r="O4489" s="3">
        <v>-591000000</v>
      </c>
      <c r="P4489" s="1">
        <f t="shared" si="454"/>
        <v>-7.2758037225042305</v>
      </c>
      <c r="Q4489" s="1">
        <f t="shared" si="455"/>
        <v>54.483925549915405</v>
      </c>
      <c r="R4489" s="1">
        <f t="shared" si="456"/>
        <v>-0.34601142857142853</v>
      </c>
      <c r="S4489" s="1">
        <f t="shared" si="457"/>
        <v>-63.812921125644081</v>
      </c>
      <c r="T4489" s="1">
        <f t="shared" si="458"/>
        <v>-66.15537059056679</v>
      </c>
      <c r="U4489" s="1">
        <f t="shared" si="458"/>
        <v>-64.984145858105435</v>
      </c>
      <c r="V4489" s="1">
        <f t="shared" si="458"/>
        <v>-63.812921125644081</v>
      </c>
      <c r="AA4489"/>
      <c r="AB4489"/>
    </row>
    <row r="4490" spans="1:28" hidden="1" x14ac:dyDescent="0.2">
      <c r="A4490" t="s">
        <v>4588</v>
      </c>
      <c r="B4490" s="5">
        <v>9.92</v>
      </c>
      <c r="C4490" s="2">
        <v>142278000</v>
      </c>
      <c r="D4490" s="2">
        <v>-7000000</v>
      </c>
      <c r="E4490" t="s">
        <v>27</v>
      </c>
      <c r="F4490" s="2">
        <v>-13000000</v>
      </c>
      <c r="G4490" s="1">
        <f t="shared" si="448"/>
        <v>-7.0386272826645349E-2</v>
      </c>
      <c r="H4490" s="1">
        <f t="shared" si="449"/>
        <v>-0.13071736382091279</v>
      </c>
      <c r="I4490" s="1">
        <f t="shared" si="450"/>
        <v>-94.194503185714282</v>
      </c>
      <c r="J4490" s="1">
        <f t="shared" si="451"/>
        <v>-50.720117100000003</v>
      </c>
      <c r="K4490" s="4">
        <v>5157000000</v>
      </c>
      <c r="L4490" s="4">
        <v>4333000000</v>
      </c>
      <c r="M4490" s="1">
        <f t="shared" si="452"/>
        <v>5.7914786544652017</v>
      </c>
      <c r="N4490" s="1">
        <f t="shared" si="453"/>
        <v>1.7128613592233011</v>
      </c>
      <c r="O4490" s="3">
        <v>667000000</v>
      </c>
      <c r="P4490" s="1">
        <f t="shared" si="454"/>
        <v>-1.9490254872563717</v>
      </c>
      <c r="Q4490" s="1">
        <f t="shared" si="455"/>
        <v>-1.0494752623688157</v>
      </c>
      <c r="R4490" s="1">
        <f t="shared" si="456"/>
        <v>-20.162825142857145</v>
      </c>
      <c r="S4490" s="1">
        <f t="shared" si="457"/>
        <v>-0.49199454588903413</v>
      </c>
      <c r="T4490" s="1">
        <f t="shared" si="458"/>
        <v>0.44560648870521091</v>
      </c>
      <c r="U4490" s="1">
        <f t="shared" si="458"/>
        <v>-2.3194028591911608E-2</v>
      </c>
      <c r="V4490" s="1">
        <f t="shared" si="458"/>
        <v>-0.49199454588903413</v>
      </c>
      <c r="AA4490"/>
      <c r="AB4490"/>
    </row>
    <row r="4491" spans="1:28" hidden="1" x14ac:dyDescent="0.2">
      <c r="A4491" t="s">
        <v>4589</v>
      </c>
      <c r="B4491" s="5">
        <v>1.72</v>
      </c>
      <c r="C4491" s="2">
        <v>5822818</v>
      </c>
      <c r="D4491" s="2">
        <v>-16000000</v>
      </c>
      <c r="E4491" t="s">
        <v>27</v>
      </c>
      <c r="F4491" s="2">
        <v>-4000000</v>
      </c>
      <c r="G4491" s="1">
        <f t="shared" si="448"/>
        <v>-0.1608829093180465</v>
      </c>
      <c r="H4491" s="1">
        <f t="shared" si="449"/>
        <v>-4.0220727329511624E-2</v>
      </c>
      <c r="I4491" s="1">
        <f t="shared" si="450"/>
        <v>-41.210095143750003</v>
      </c>
      <c r="J4491" s="1">
        <f t="shared" si="451"/>
        <v>-164.84038057500001</v>
      </c>
      <c r="K4491" s="3">
        <v>12000000</v>
      </c>
      <c r="L4491" s="3">
        <v>5000000</v>
      </c>
      <c r="M4491" s="1">
        <f t="shared" si="452"/>
        <v>1.2021670606912322</v>
      </c>
      <c r="N4491" s="1">
        <f t="shared" si="453"/>
        <v>1.4307495657142857</v>
      </c>
      <c r="O4491" s="3">
        <v>7000000</v>
      </c>
      <c r="P4491" s="1">
        <f t="shared" si="454"/>
        <v>-57.142857142857139</v>
      </c>
      <c r="Q4491" s="1">
        <f t="shared" si="455"/>
        <v>-228.57142857142856</v>
      </c>
      <c r="R4491" s="1">
        <f t="shared" si="456"/>
        <v>-6.2595293499999996E-2</v>
      </c>
      <c r="S4491" s="1">
        <f t="shared" si="457"/>
        <v>-27.478104244371025</v>
      </c>
      <c r="T4491" s="1">
        <f t="shared" si="458"/>
        <v>-27.237670832232777</v>
      </c>
      <c r="U4491" s="1">
        <f t="shared" si="458"/>
        <v>-27.357887538301902</v>
      </c>
      <c r="V4491" s="1">
        <f t="shared" si="458"/>
        <v>-27.478104244371025</v>
      </c>
      <c r="AA4491"/>
      <c r="AB4491"/>
    </row>
    <row r="4492" spans="1:28" hidden="1" x14ac:dyDescent="0.2">
      <c r="A4492" t="s">
        <v>4590</v>
      </c>
      <c r="B4492" s="5">
        <v>22.83</v>
      </c>
      <c r="C4492" s="2">
        <v>39213000</v>
      </c>
      <c r="D4492" s="2">
        <v>66000000</v>
      </c>
      <c r="E4492" t="s">
        <v>686</v>
      </c>
      <c r="F4492" s="2">
        <v>27000000</v>
      </c>
      <c r="G4492" s="1">
        <f t="shared" si="448"/>
        <v>0.66364200093694181</v>
      </c>
      <c r="H4492" s="1">
        <f t="shared" si="449"/>
        <v>0.27148990947420348</v>
      </c>
      <c r="I4492" s="1">
        <f t="shared" si="450"/>
        <v>9.9903260954545452</v>
      </c>
      <c r="J4492" s="1">
        <f t="shared" si="451"/>
        <v>24.420797122222222</v>
      </c>
      <c r="K4492" s="4">
        <v>1131000000</v>
      </c>
      <c r="L4492" s="3">
        <v>510000000</v>
      </c>
      <c r="M4492" s="1">
        <f t="shared" si="452"/>
        <v>15.836584806059214</v>
      </c>
      <c r="N4492" s="1">
        <f t="shared" si="453"/>
        <v>1.4415986956521738</v>
      </c>
      <c r="O4492" s="3">
        <v>621000000</v>
      </c>
      <c r="P4492" s="1">
        <f t="shared" si="454"/>
        <v>4.3478260869565215</v>
      </c>
      <c r="Q4492" s="1">
        <f t="shared" si="455"/>
        <v>10.628019323671497</v>
      </c>
      <c r="R4492" s="1">
        <f t="shared" si="456"/>
        <v>1.3564133181818179</v>
      </c>
      <c r="S4492" s="1">
        <f t="shared" si="457"/>
        <v>16.831152933975979</v>
      </c>
      <c r="T4492" s="1">
        <f t="shared" si="458"/>
        <v>19.998469895187821</v>
      </c>
      <c r="U4492" s="1">
        <f t="shared" si="458"/>
        <v>18.414811414581898</v>
      </c>
      <c r="V4492" s="1">
        <f t="shared" si="458"/>
        <v>16.831152933975979</v>
      </c>
      <c r="AA4492"/>
      <c r="AB4492"/>
    </row>
    <row r="4493" spans="1:28" hidden="1" x14ac:dyDescent="0.2">
      <c r="A4493" t="s">
        <v>4591</v>
      </c>
      <c r="B4493" s="5" t="s">
        <v>46</v>
      </c>
      <c r="C4493" s="2">
        <v>775791000</v>
      </c>
      <c r="D4493" s="2">
        <v>3237000000</v>
      </c>
      <c r="E4493" t="s">
        <v>201</v>
      </c>
      <c r="F4493" s="2">
        <v>825000000</v>
      </c>
      <c r="G4493" s="1">
        <f t="shared" si="448"/>
        <v>32.548623591407285</v>
      </c>
      <c r="H4493" s="1">
        <f t="shared" si="449"/>
        <v>8.2955250117117725</v>
      </c>
      <c r="I4493" s="1">
        <f t="shared" si="450"/>
        <v>0.20369524939759034</v>
      </c>
      <c r="J4493" s="1">
        <f t="shared" si="451"/>
        <v>0.79922608763636371</v>
      </c>
      <c r="K4493" s="4">
        <v>236750000000</v>
      </c>
      <c r="L4493" s="4">
        <v>204447000000</v>
      </c>
      <c r="M4493" s="1">
        <f t="shared" si="452"/>
        <v>41.638791891115005</v>
      </c>
      <c r="N4493" s="1" t="e">
        <f t="shared" si="453"/>
        <v>#VALUE!</v>
      </c>
      <c r="O4493" s="4">
        <v>32303000000</v>
      </c>
      <c r="P4493" s="1">
        <f t="shared" si="454"/>
        <v>2.5539423582948952</v>
      </c>
      <c r="Q4493" s="1">
        <f t="shared" si="455"/>
        <v>10.020741107637061</v>
      </c>
      <c r="R4493" s="1" t="e">
        <f t="shared" si="456"/>
        <v>#VALUE!</v>
      </c>
      <c r="S4493" s="1">
        <f t="shared" si="457"/>
        <v>41.725155357564084</v>
      </c>
      <c r="T4493" s="1">
        <f t="shared" si="458"/>
        <v>50.052913735787087</v>
      </c>
      <c r="U4493" s="1">
        <f t="shared" si="458"/>
        <v>45.889034546675589</v>
      </c>
      <c r="V4493" s="1">
        <f t="shared" si="458"/>
        <v>41.725155357564084</v>
      </c>
      <c r="AA4493"/>
      <c r="AB4493"/>
    </row>
    <row r="4494" spans="1:28" hidden="1" x14ac:dyDescent="0.2">
      <c r="A4494" t="s">
        <v>4592</v>
      </c>
      <c r="B4494" s="5">
        <v>3.93</v>
      </c>
      <c r="C4494" s="2">
        <v>106239000</v>
      </c>
      <c r="D4494" s="2">
        <v>-28000000</v>
      </c>
      <c r="E4494" t="s">
        <v>27</v>
      </c>
      <c r="F4494" s="2">
        <v>-8000000</v>
      </c>
      <c r="G4494" s="1">
        <f t="shared" si="448"/>
        <v>-0.2815450913065814</v>
      </c>
      <c r="H4494" s="1">
        <f t="shared" si="449"/>
        <v>-8.0441454659023248E-2</v>
      </c>
      <c r="I4494" s="1">
        <f t="shared" si="450"/>
        <v>-23.548625796428571</v>
      </c>
      <c r="J4494" s="1">
        <f t="shared" si="451"/>
        <v>-82.420190287500006</v>
      </c>
      <c r="K4494" s="3">
        <v>449000000</v>
      </c>
      <c r="L4494" s="3">
        <v>119000000</v>
      </c>
      <c r="M4494" s="1">
        <f t="shared" si="452"/>
        <v>3.106203936407534</v>
      </c>
      <c r="N4494" s="1">
        <f t="shared" si="453"/>
        <v>1.265209909090909</v>
      </c>
      <c r="O4494" s="3">
        <v>330000000</v>
      </c>
      <c r="P4494" s="1">
        <f t="shared" si="454"/>
        <v>-2.4242424242424243</v>
      </c>
      <c r="Q4494" s="1">
        <f t="shared" si="455"/>
        <v>-8.4848484848484862</v>
      </c>
      <c r="R4494" s="1">
        <f t="shared" si="456"/>
        <v>-1.4911402500000002</v>
      </c>
      <c r="S4494" s="1">
        <f t="shared" si="457"/>
        <v>-2.6355669763457863</v>
      </c>
      <c r="T4494" s="1">
        <f t="shared" ref="T4494:V4513" si="459">($O4494+$O4494*($Q4494+T$2-$C$1)/$C$1)/$C4494</f>
        <v>-2.0143261890642794</v>
      </c>
      <c r="U4494" s="1">
        <f t="shared" si="459"/>
        <v>-2.3249465827050328</v>
      </c>
      <c r="V4494" s="1">
        <f t="shared" si="459"/>
        <v>-2.6355669763457863</v>
      </c>
      <c r="AA4494"/>
      <c r="AB4494"/>
    </row>
    <row r="4495" spans="1:28" hidden="1" x14ac:dyDescent="0.2">
      <c r="A4495" t="s">
        <v>4593</v>
      </c>
      <c r="B4495" s="5">
        <v>8.11</v>
      </c>
      <c r="C4495" s="2">
        <v>96910157</v>
      </c>
      <c r="D4495" s="2">
        <v>61000000</v>
      </c>
      <c r="E4495" t="s">
        <v>27</v>
      </c>
      <c r="F4495" s="2">
        <v>15000000</v>
      </c>
      <c r="G4495" s="1">
        <f t="shared" si="448"/>
        <v>0.6133660917750523</v>
      </c>
      <c r="H4495" s="1">
        <f t="shared" si="449"/>
        <v>0.15082772748566861</v>
      </c>
      <c r="I4495" s="1">
        <f t="shared" si="450"/>
        <v>10.809205283606557</v>
      </c>
      <c r="J4495" s="1">
        <f t="shared" si="451"/>
        <v>43.957434819999996</v>
      </c>
      <c r="K4495" s="4">
        <v>5222000000</v>
      </c>
      <c r="L4495" s="4">
        <v>4696000000</v>
      </c>
      <c r="M4495" s="1">
        <f t="shared" si="452"/>
        <v>5.427707644720873</v>
      </c>
      <c r="N4495" s="1">
        <f t="shared" si="453"/>
        <v>1.494185120285171</v>
      </c>
      <c r="O4495" s="3">
        <v>526000000</v>
      </c>
      <c r="P4495" s="1">
        <f t="shared" si="454"/>
        <v>2.8517110266159698</v>
      </c>
      <c r="Q4495" s="1">
        <f t="shared" si="455"/>
        <v>11.596958174904943</v>
      </c>
      <c r="R4495" s="1">
        <f t="shared" si="456"/>
        <v>1.2884284807704915</v>
      </c>
      <c r="S4495" s="1">
        <f t="shared" si="457"/>
        <v>6.2944898541439782</v>
      </c>
      <c r="T4495" s="1">
        <f t="shared" si="459"/>
        <v>7.3800313830881521</v>
      </c>
      <c r="U4495" s="1">
        <f t="shared" si="459"/>
        <v>6.8372606186160656</v>
      </c>
      <c r="V4495" s="1">
        <f t="shared" si="459"/>
        <v>6.2944898541439782</v>
      </c>
      <c r="AA4495"/>
      <c r="AB4495"/>
    </row>
    <row r="4496" spans="1:28" hidden="1" x14ac:dyDescent="0.2">
      <c r="A4496" t="s">
        <v>4594</v>
      </c>
      <c r="B4496" s="5">
        <v>33.82</v>
      </c>
      <c r="C4496" s="2">
        <v>36399136</v>
      </c>
      <c r="D4496" s="2">
        <v>-0.93</v>
      </c>
      <c r="E4496" t="s">
        <v>27</v>
      </c>
      <c r="F4496" s="2">
        <v>0.78</v>
      </c>
      <c r="G4496" s="1">
        <f t="shared" si="448"/>
        <v>-9.3513191041114545E-9</v>
      </c>
      <c r="H4496" s="1">
        <f t="shared" si="449"/>
        <v>7.8430418292547673E-9</v>
      </c>
      <c r="I4496" s="1">
        <f t="shared" si="450"/>
        <v>-708990884.19354832</v>
      </c>
      <c r="J4496" s="1">
        <f t="shared" si="451"/>
        <v>845335285</v>
      </c>
      <c r="K4496" s="3">
        <v>243000000</v>
      </c>
      <c r="L4496" s="3">
        <v>110000000</v>
      </c>
      <c r="M4496" s="1">
        <f t="shared" si="452"/>
        <v>3.6539328845607764</v>
      </c>
      <c r="N4496" s="1">
        <f t="shared" si="453"/>
        <v>9.2557802971428575</v>
      </c>
      <c r="O4496" s="3">
        <v>133000000</v>
      </c>
      <c r="P4496" s="1">
        <f t="shared" si="454"/>
        <v>5.8646616541353387E-7</v>
      </c>
      <c r="Q4496" s="1">
        <f t="shared" si="455"/>
        <v>-6.9924812030075194E-7</v>
      </c>
      <c r="R4496" s="1">
        <f t="shared" si="456"/>
        <v>-132367610.74349314</v>
      </c>
      <c r="S4496" s="1">
        <f t="shared" si="457"/>
        <v>-2.5550057004154626E-7</v>
      </c>
      <c r="T4496" s="1">
        <f t="shared" si="459"/>
        <v>0.73078632141158528</v>
      </c>
      <c r="U4496" s="1">
        <f t="shared" si="459"/>
        <v>0.36539303295550762</v>
      </c>
      <c r="V4496" s="1">
        <f t="shared" si="459"/>
        <v>-2.5550057004154626E-7</v>
      </c>
      <c r="AA4496"/>
      <c r="AB4496"/>
    </row>
    <row r="4497" spans="1:28" hidden="1" x14ac:dyDescent="0.2">
      <c r="A4497" t="s">
        <v>4595</v>
      </c>
      <c r="B4497" s="5">
        <v>33.64</v>
      </c>
      <c r="C4497" s="2">
        <v>64401348</v>
      </c>
      <c r="D4497" s="2">
        <v>150000000</v>
      </c>
      <c r="E4497" t="s">
        <v>27</v>
      </c>
      <c r="F4497" s="2">
        <v>41000000</v>
      </c>
      <c r="G4497" s="1">
        <f t="shared" si="448"/>
        <v>1.5082772748566859</v>
      </c>
      <c r="H4497" s="1">
        <f t="shared" si="449"/>
        <v>0.41226245512749415</v>
      </c>
      <c r="I4497" s="1">
        <f t="shared" si="450"/>
        <v>4.3957434820000003</v>
      </c>
      <c r="J4497" s="1">
        <f t="shared" si="451"/>
        <v>16.081988348780488</v>
      </c>
      <c r="K4497" s="4">
        <v>13585000000</v>
      </c>
      <c r="L4497" s="4">
        <v>11939000000</v>
      </c>
      <c r="M4497" s="1">
        <f t="shared" si="452"/>
        <v>25.558471229515259</v>
      </c>
      <c r="N4497" s="1">
        <f t="shared" si="453"/>
        <v>1.3161976590036453</v>
      </c>
      <c r="O4497" s="4">
        <v>1645000000</v>
      </c>
      <c r="P4497" s="1">
        <f t="shared" si="454"/>
        <v>2.4924012158054709</v>
      </c>
      <c r="Q4497" s="1">
        <f t="shared" si="455"/>
        <v>9.1185410334346511</v>
      </c>
      <c r="R4497" s="1">
        <f t="shared" si="456"/>
        <v>1.4443075644800001</v>
      </c>
      <c r="S4497" s="1">
        <f t="shared" si="457"/>
        <v>23.291437936982312</v>
      </c>
      <c r="T4497" s="1">
        <f t="shared" si="459"/>
        <v>28.400026657827102</v>
      </c>
      <c r="U4497" s="1">
        <f t="shared" si="459"/>
        <v>25.845732297404705</v>
      </c>
      <c r="V4497" s="1">
        <f t="shared" si="459"/>
        <v>23.291437936982312</v>
      </c>
      <c r="AA4497"/>
      <c r="AB4497"/>
    </row>
    <row r="4498" spans="1:28" hidden="1" x14ac:dyDescent="0.2">
      <c r="A4498" t="s">
        <v>4596</v>
      </c>
      <c r="B4498" s="5">
        <v>3.71</v>
      </c>
      <c r="C4498" s="2">
        <v>1962062</v>
      </c>
      <c r="D4498" s="2">
        <v>-1.34</v>
      </c>
      <c r="E4498" t="s">
        <v>53</v>
      </c>
      <c r="F4498" s="2">
        <v>0.06</v>
      </c>
      <c r="G4498" s="1">
        <f t="shared" si="448"/>
        <v>-1.3473943655386396E-8</v>
      </c>
      <c r="H4498" s="1">
        <f t="shared" si="449"/>
        <v>6.033109099426744E-10</v>
      </c>
      <c r="I4498" s="1">
        <f t="shared" si="450"/>
        <v>-492060837.53731334</v>
      </c>
      <c r="J4498" s="1">
        <f t="shared" si="451"/>
        <v>10989358705</v>
      </c>
      <c r="K4498" s="3">
        <v>12000000</v>
      </c>
      <c r="L4498" s="3">
        <v>6000000</v>
      </c>
      <c r="M4498" s="1">
        <f t="shared" si="452"/>
        <v>3.0580073412562907</v>
      </c>
      <c r="N4498" s="1">
        <f t="shared" si="453"/>
        <v>1.2132083366666666</v>
      </c>
      <c r="O4498" s="3">
        <v>6000000</v>
      </c>
      <c r="P4498" s="1">
        <f t="shared" si="454"/>
        <v>9.9999999999999995E-7</v>
      </c>
      <c r="Q4498" s="1">
        <f t="shared" si="455"/>
        <v>-2.2333333333333335E-5</v>
      </c>
      <c r="R4498" s="1">
        <f t="shared" si="456"/>
        <v>-543227.61341773369</v>
      </c>
      <c r="S4498" s="1">
        <f t="shared" si="457"/>
        <v>-6.8295497289955817E-6</v>
      </c>
      <c r="T4498" s="1">
        <f t="shared" si="459"/>
        <v>0.61159463870152908</v>
      </c>
      <c r="U4498" s="1">
        <f t="shared" si="459"/>
        <v>0.30579390457590006</v>
      </c>
      <c r="V4498" s="1">
        <f t="shared" si="459"/>
        <v>-6.8295497289955817E-6</v>
      </c>
      <c r="AA4498"/>
      <c r="AB4498"/>
    </row>
    <row r="4499" spans="1:28" hidden="1" x14ac:dyDescent="0.2">
      <c r="A4499" t="s">
        <v>4597</v>
      </c>
      <c r="B4499" s="5">
        <v>3.53</v>
      </c>
      <c r="C4499" s="2">
        <v>87111636</v>
      </c>
      <c r="D4499" s="2">
        <v>-99000000</v>
      </c>
      <c r="E4499" t="s">
        <v>27</v>
      </c>
      <c r="F4499" s="2">
        <v>-99000000</v>
      </c>
      <c r="G4499" s="1">
        <f t="shared" si="448"/>
        <v>-0.99546300140541277</v>
      </c>
      <c r="H4499" s="1">
        <f t="shared" si="449"/>
        <v>-0.99546300140541277</v>
      </c>
      <c r="I4499" s="1">
        <f t="shared" si="450"/>
        <v>-6.6602173969696965</v>
      </c>
      <c r="J4499" s="1">
        <f t="shared" si="451"/>
        <v>-6.6602173969696965</v>
      </c>
      <c r="K4499" s="4">
        <v>3205000000</v>
      </c>
      <c r="L4499" s="4">
        <v>1698000000</v>
      </c>
      <c r="M4499" s="1">
        <f t="shared" si="452"/>
        <v>17.299640658797866</v>
      </c>
      <c r="N4499" s="1">
        <f t="shared" si="453"/>
        <v>0.20405048114134042</v>
      </c>
      <c r="O4499" s="4">
        <v>1495000000</v>
      </c>
      <c r="P4499" s="1">
        <f t="shared" si="454"/>
        <v>-6.6220735785953178</v>
      </c>
      <c r="Q4499" s="1">
        <f t="shared" si="455"/>
        <v>-6.6220735785953178</v>
      </c>
      <c r="R4499" s="1">
        <f t="shared" si="456"/>
        <v>-0.31061017684848469</v>
      </c>
      <c r="S4499" s="1">
        <f t="shared" si="457"/>
        <v>-11.364727440086195</v>
      </c>
      <c r="T4499" s="1">
        <f t="shared" si="459"/>
        <v>-7.9323501627268254</v>
      </c>
      <c r="U4499" s="1">
        <f t="shared" si="459"/>
        <v>-9.6485388014065077</v>
      </c>
      <c r="V4499" s="1">
        <f t="shared" si="459"/>
        <v>-11.364727440086195</v>
      </c>
      <c r="AA4499"/>
      <c r="AB4499"/>
    </row>
    <row r="4500" spans="1:28" hidden="1" x14ac:dyDescent="0.2">
      <c r="A4500" t="s">
        <v>4598</v>
      </c>
      <c r="B4500" s="5">
        <v>40.42</v>
      </c>
      <c r="C4500" s="2">
        <v>46768000</v>
      </c>
      <c r="D4500" s="2">
        <v>36000000</v>
      </c>
      <c r="E4500" t="s">
        <v>27</v>
      </c>
      <c r="F4500" s="2">
        <v>18000000</v>
      </c>
      <c r="G4500" s="1">
        <f t="shared" si="448"/>
        <v>0.36198654596560464</v>
      </c>
      <c r="H4500" s="1">
        <f t="shared" si="449"/>
        <v>0.18099327298280232</v>
      </c>
      <c r="I4500" s="1">
        <f t="shared" si="450"/>
        <v>18.315597841666666</v>
      </c>
      <c r="J4500" s="1">
        <f t="shared" si="451"/>
        <v>36.631195683333331</v>
      </c>
      <c r="K4500" s="4">
        <v>1182000000</v>
      </c>
      <c r="L4500" s="3">
        <v>795000000</v>
      </c>
      <c r="M4500" s="1">
        <f t="shared" si="452"/>
        <v>8.2748888128634963</v>
      </c>
      <c r="N4500" s="1">
        <f t="shared" si="453"/>
        <v>4.884657777777778</v>
      </c>
      <c r="O4500" s="3">
        <v>375000000</v>
      </c>
      <c r="P4500" s="1">
        <f t="shared" si="454"/>
        <v>4.8</v>
      </c>
      <c r="Q4500" s="1">
        <f t="shared" si="455"/>
        <v>9.6</v>
      </c>
      <c r="R4500" s="1">
        <f t="shared" si="456"/>
        <v>5.2510071111111118</v>
      </c>
      <c r="S4500" s="1">
        <f t="shared" si="457"/>
        <v>7.697570988710229</v>
      </c>
      <c r="T4500" s="1">
        <f t="shared" si="459"/>
        <v>9.3012316113581939</v>
      </c>
      <c r="U4500" s="1">
        <f t="shared" si="459"/>
        <v>8.4994013000342115</v>
      </c>
      <c r="V4500" s="1">
        <f t="shared" si="459"/>
        <v>7.697570988710229</v>
      </c>
      <c r="AA4500"/>
      <c r="AB4500"/>
    </row>
    <row r="4501" spans="1:28" hidden="1" x14ac:dyDescent="0.2">
      <c r="A4501" t="s">
        <v>4599</v>
      </c>
      <c r="B4501" s="5">
        <v>1.61</v>
      </c>
      <c r="C4501" s="2">
        <v>121938427</v>
      </c>
      <c r="D4501" s="2">
        <v>-16000000</v>
      </c>
      <c r="E4501" t="s">
        <v>27</v>
      </c>
      <c r="F4501" s="2">
        <v>-16000000</v>
      </c>
      <c r="G4501" s="1">
        <f t="shared" si="448"/>
        <v>-0.1608829093180465</v>
      </c>
      <c r="H4501" s="1">
        <f t="shared" si="449"/>
        <v>-0.1608829093180465</v>
      </c>
      <c r="I4501" s="1">
        <f t="shared" si="450"/>
        <v>-41.210095143750003</v>
      </c>
      <c r="J4501" s="1">
        <f t="shared" si="451"/>
        <v>-41.210095143750003</v>
      </c>
      <c r="K4501" s="3">
        <v>726000000</v>
      </c>
      <c r="L4501" s="3">
        <v>124000000</v>
      </c>
      <c r="M4501" s="1">
        <f t="shared" si="452"/>
        <v>4.9369178757734833</v>
      </c>
      <c r="N4501" s="1">
        <f t="shared" si="453"/>
        <v>0.32611439779069773</v>
      </c>
      <c r="O4501" s="3">
        <v>602000000</v>
      </c>
      <c r="P4501" s="1">
        <f t="shared" si="454"/>
        <v>-2.6578073089700998</v>
      </c>
      <c r="Q4501" s="1">
        <f t="shared" si="455"/>
        <v>-2.6578073089700998</v>
      </c>
      <c r="R4501" s="1">
        <f t="shared" si="456"/>
        <v>-1.2270054216874999</v>
      </c>
      <c r="S4501" s="1">
        <f t="shared" si="457"/>
        <v>-1.3121376414015904</v>
      </c>
      <c r="T4501" s="1">
        <f t="shared" si="459"/>
        <v>-0.32475406624689362</v>
      </c>
      <c r="U4501" s="1">
        <f t="shared" si="459"/>
        <v>-0.81844585382424195</v>
      </c>
      <c r="V4501" s="1">
        <f t="shared" si="459"/>
        <v>-1.3121376414015904</v>
      </c>
      <c r="AA4501"/>
      <c r="AB4501"/>
    </row>
    <row r="4502" spans="1:28" hidden="1" x14ac:dyDescent="0.2">
      <c r="A4502" t="s">
        <v>3107</v>
      </c>
      <c r="B4502" s="5">
        <v>47.75</v>
      </c>
      <c r="C4502" s="2">
        <v>6991000</v>
      </c>
      <c r="D4502" s="2">
        <v>35000000</v>
      </c>
      <c r="E4502" t="s">
        <v>27</v>
      </c>
      <c r="F4502" s="2">
        <v>10000000</v>
      </c>
      <c r="G4502" s="1">
        <f t="shared" si="448"/>
        <v>0.35193136413322673</v>
      </c>
      <c r="H4502" s="1">
        <f t="shared" si="449"/>
        <v>0.10055181832377906</v>
      </c>
      <c r="I4502" s="1">
        <f t="shared" si="450"/>
        <v>18.838900637142856</v>
      </c>
      <c r="J4502" s="1">
        <f t="shared" si="451"/>
        <v>65.936152230000005</v>
      </c>
      <c r="K4502" s="2">
        <v>413000000</v>
      </c>
      <c r="L4502" s="2">
        <v>130000000</v>
      </c>
      <c r="M4502" s="1">
        <f t="shared" si="452"/>
        <v>40.480617937348022</v>
      </c>
      <c r="N4502" s="1">
        <f t="shared" si="453"/>
        <v>1.1795768551236747</v>
      </c>
      <c r="O4502" s="2">
        <v>283000000</v>
      </c>
      <c r="P4502" s="1">
        <f t="shared" si="454"/>
        <v>3.5335689045936398</v>
      </c>
      <c r="Q4502" s="1">
        <f t="shared" si="455"/>
        <v>12.367491166077739</v>
      </c>
      <c r="R4502" s="1">
        <f t="shared" si="456"/>
        <v>0.95377214285714285</v>
      </c>
      <c r="S4502" s="1">
        <f t="shared" si="457"/>
        <v>50.064368473751969</v>
      </c>
      <c r="T4502" s="1">
        <f t="shared" si="459"/>
        <v>58.160492061221568</v>
      </c>
      <c r="U4502" s="1">
        <f t="shared" si="459"/>
        <v>54.112430267486772</v>
      </c>
      <c r="V4502" s="1">
        <f t="shared" si="459"/>
        <v>50.064368473751969</v>
      </c>
      <c r="AA4502"/>
      <c r="AB4502"/>
    </row>
    <row r="4503" spans="1:28" hidden="1" x14ac:dyDescent="0.2">
      <c r="A4503" t="s">
        <v>4601</v>
      </c>
      <c r="B4503" s="5">
        <v>1.39</v>
      </c>
      <c r="C4503" s="2">
        <v>44955000</v>
      </c>
      <c r="D4503" s="2">
        <v>-12000000</v>
      </c>
      <c r="E4503" t="s">
        <v>30</v>
      </c>
      <c r="F4503" s="2">
        <v>-10000000</v>
      </c>
      <c r="G4503" s="1">
        <f t="shared" si="448"/>
        <v>-0.12066218198853489</v>
      </c>
      <c r="H4503" s="1">
        <f t="shared" si="449"/>
        <v>-0.10055181832377906</v>
      </c>
      <c r="I4503" s="1">
        <f t="shared" si="450"/>
        <v>-54.946793524999997</v>
      </c>
      <c r="J4503" s="1">
        <f t="shared" si="451"/>
        <v>-65.936152230000005</v>
      </c>
      <c r="K4503" s="3">
        <v>763000000</v>
      </c>
      <c r="L4503" s="3">
        <v>601000000</v>
      </c>
      <c r="M4503" s="1">
        <f t="shared" si="452"/>
        <v>3.6036036036036037</v>
      </c>
      <c r="N4503" s="1">
        <f t="shared" si="453"/>
        <v>0.38572499999999998</v>
      </c>
      <c r="O4503" s="3">
        <v>162000000</v>
      </c>
      <c r="P4503" s="1">
        <f t="shared" si="454"/>
        <v>-6.1728395061728394</v>
      </c>
      <c r="Q4503" s="1">
        <f t="shared" si="455"/>
        <v>-7.4074074074074066</v>
      </c>
      <c r="R4503" s="1">
        <f t="shared" si="456"/>
        <v>-0.5207287500000003</v>
      </c>
      <c r="S4503" s="1">
        <f t="shared" si="457"/>
        <v>-2.6693360026693345</v>
      </c>
      <c r="T4503" s="1">
        <f t="shared" si="459"/>
        <v>-1.9486152819486153</v>
      </c>
      <c r="U4503" s="1">
        <f t="shared" si="459"/>
        <v>-2.3089756423089742</v>
      </c>
      <c r="V4503" s="1">
        <f t="shared" si="459"/>
        <v>-2.6693360026693345</v>
      </c>
      <c r="AA4503"/>
      <c r="AB4503"/>
    </row>
    <row r="4504" spans="1:28" hidden="1" x14ac:dyDescent="0.2">
      <c r="A4504" t="s">
        <v>4602</v>
      </c>
      <c r="B4504" s="5">
        <v>61.94</v>
      </c>
      <c r="C4504" s="2">
        <v>10745834</v>
      </c>
      <c r="D4504" s="2">
        <v>17000000</v>
      </c>
      <c r="E4504" t="s">
        <v>27</v>
      </c>
      <c r="F4504" s="2">
        <v>4000000</v>
      </c>
      <c r="G4504" s="1">
        <f t="shared" si="448"/>
        <v>0.17093809115042441</v>
      </c>
      <c r="H4504" s="1">
        <f t="shared" si="449"/>
        <v>4.0220727329511624E-2</v>
      </c>
      <c r="I4504" s="1">
        <f t="shared" si="450"/>
        <v>38.7859719</v>
      </c>
      <c r="J4504" s="1">
        <f t="shared" si="451"/>
        <v>164.84038057500001</v>
      </c>
      <c r="K4504" s="3">
        <v>419000000</v>
      </c>
      <c r="L4504" s="3">
        <v>332000000</v>
      </c>
      <c r="M4504" s="1">
        <f t="shared" si="452"/>
        <v>8.0961608005483807</v>
      </c>
      <c r="N4504" s="1">
        <f t="shared" si="453"/>
        <v>7.6505397466666656</v>
      </c>
      <c r="O4504" s="3">
        <v>87000000</v>
      </c>
      <c r="P4504" s="1">
        <f t="shared" si="454"/>
        <v>4.5977011494252871</v>
      </c>
      <c r="Q4504" s="1">
        <f t="shared" si="455"/>
        <v>19.540229885057471</v>
      </c>
      <c r="R4504" s="1">
        <f t="shared" si="456"/>
        <v>3.9152762232941174</v>
      </c>
      <c r="S4504" s="1">
        <f t="shared" si="457"/>
        <v>15.820084322910628</v>
      </c>
      <c r="T4504" s="1">
        <f t="shared" si="459"/>
        <v>17.439316483020303</v>
      </c>
      <c r="U4504" s="1">
        <f t="shared" si="459"/>
        <v>16.629700402965465</v>
      </c>
      <c r="V4504" s="1">
        <f t="shared" si="459"/>
        <v>15.820084322910628</v>
      </c>
      <c r="AA4504"/>
      <c r="AB4504"/>
    </row>
    <row r="4505" spans="1:28" hidden="1" x14ac:dyDescent="0.2">
      <c r="A4505" t="s">
        <v>4603</v>
      </c>
      <c r="B4505" s="5">
        <v>14.76</v>
      </c>
      <c r="C4505" s="2">
        <v>8045647</v>
      </c>
      <c r="D4505" s="2">
        <v>-4000000</v>
      </c>
      <c r="E4505" t="s">
        <v>27</v>
      </c>
      <c r="F4505" s="2">
        <v>-4000000</v>
      </c>
      <c r="G4505" s="1">
        <f t="shared" si="448"/>
        <v>-4.0220727329511624E-2</v>
      </c>
      <c r="H4505" s="1">
        <f t="shared" si="449"/>
        <v>-4.0220727329511624E-2</v>
      </c>
      <c r="I4505" s="1">
        <f t="shared" si="450"/>
        <v>-164.84038057500001</v>
      </c>
      <c r="J4505" s="1">
        <f t="shared" si="451"/>
        <v>-164.84038057500001</v>
      </c>
      <c r="K4505" s="3">
        <v>47000000</v>
      </c>
      <c r="L4505" s="3">
        <v>50000000</v>
      </c>
      <c r="M4505" s="1">
        <f t="shared" si="452"/>
        <v>-0.37287243648646279</v>
      </c>
      <c r="N4505" s="1">
        <f t="shared" si="453"/>
        <v>-39.584583240000001</v>
      </c>
      <c r="O4505" s="3">
        <v>5000000</v>
      </c>
      <c r="P4505" s="1">
        <f t="shared" si="454"/>
        <v>-80</v>
      </c>
      <c r="Q4505" s="1">
        <f t="shared" si="455"/>
        <v>-80</v>
      </c>
      <c r="R4505" s="1">
        <f t="shared" si="456"/>
        <v>-2.9688437429999999</v>
      </c>
      <c r="S4505" s="1">
        <f t="shared" si="457"/>
        <v>-4.971632486486171</v>
      </c>
      <c r="T4505" s="1">
        <f t="shared" si="459"/>
        <v>-4.8473416743240163</v>
      </c>
      <c r="U4505" s="1">
        <f t="shared" si="459"/>
        <v>-4.9094870804050936</v>
      </c>
      <c r="V4505" s="1">
        <f t="shared" si="459"/>
        <v>-4.971632486486171</v>
      </c>
      <c r="AA4505"/>
      <c r="AB4505"/>
    </row>
    <row r="4506" spans="1:28" hidden="1" x14ac:dyDescent="0.2">
      <c r="A4506" t="s">
        <v>4371</v>
      </c>
      <c r="B4506" s="5">
        <v>17.75</v>
      </c>
      <c r="C4506" s="2">
        <v>218310000</v>
      </c>
      <c r="D4506" s="2">
        <v>406000000</v>
      </c>
      <c r="E4506" t="s">
        <v>27</v>
      </c>
      <c r="F4506" s="2">
        <v>48000000</v>
      </c>
      <c r="G4506" s="1">
        <f t="shared" si="448"/>
        <v>4.0824038239454303</v>
      </c>
      <c r="H4506" s="1">
        <f t="shared" si="449"/>
        <v>0.48264872795413954</v>
      </c>
      <c r="I4506" s="1">
        <f t="shared" si="450"/>
        <v>1.6240431583743842</v>
      </c>
      <c r="J4506" s="1">
        <f t="shared" si="451"/>
        <v>13.736698381249999</v>
      </c>
      <c r="K4506" s="2">
        <v>6902000000</v>
      </c>
      <c r="L4506" s="2">
        <v>5381000000</v>
      </c>
      <c r="M4506" s="1">
        <f t="shared" si="452"/>
        <v>6.9671567953827127</v>
      </c>
      <c r="N4506" s="1">
        <f t="shared" si="453"/>
        <v>2.5476676528599604</v>
      </c>
      <c r="O4506" s="2">
        <v>1522000000</v>
      </c>
      <c r="P4506" s="1">
        <f t="shared" si="454"/>
        <v>3.1537450722733245</v>
      </c>
      <c r="Q4506" s="1">
        <f t="shared" si="455"/>
        <v>26.675427069645202</v>
      </c>
      <c r="R4506" s="1">
        <f t="shared" si="456"/>
        <v>0.95443411330049266</v>
      </c>
      <c r="S4506" s="1">
        <f t="shared" si="457"/>
        <v>18.597407356511383</v>
      </c>
      <c r="T4506" s="1">
        <f t="shared" si="459"/>
        <v>19.991754844029131</v>
      </c>
      <c r="U4506" s="1">
        <f t="shared" si="459"/>
        <v>19.294581100270257</v>
      </c>
      <c r="V4506" s="1">
        <f t="shared" si="459"/>
        <v>18.597407356511383</v>
      </c>
      <c r="AA4506"/>
      <c r="AB4506"/>
    </row>
    <row r="4507" spans="1:28" hidden="1" x14ac:dyDescent="0.2">
      <c r="A4507" t="s">
        <v>4605</v>
      </c>
      <c r="B4507" s="5">
        <v>2.2000000000000002</v>
      </c>
      <c r="C4507" s="2">
        <v>377744381</v>
      </c>
      <c r="D4507" s="2">
        <v>-27000000</v>
      </c>
      <c r="E4507" t="s">
        <v>27</v>
      </c>
      <c r="F4507" s="2">
        <v>-27000000</v>
      </c>
      <c r="G4507" s="1">
        <f t="shared" si="448"/>
        <v>-0.27148990947420348</v>
      </c>
      <c r="H4507" s="1">
        <f t="shared" si="449"/>
        <v>-0.27148990947420348</v>
      </c>
      <c r="I4507" s="1">
        <f t="shared" si="450"/>
        <v>-24.420797122222222</v>
      </c>
      <c r="J4507" s="1">
        <f t="shared" si="451"/>
        <v>-24.420797122222222</v>
      </c>
      <c r="K4507" s="4">
        <v>6557000000</v>
      </c>
      <c r="L4507" s="4">
        <v>3143000000</v>
      </c>
      <c r="M4507" s="1">
        <f t="shared" si="452"/>
        <v>9.0378577993990064</v>
      </c>
      <c r="N4507" s="1">
        <f t="shared" si="453"/>
        <v>0.24342051499707093</v>
      </c>
      <c r="O4507" s="4">
        <v>3350000000</v>
      </c>
      <c r="P4507" s="1">
        <f t="shared" si="454"/>
        <v>-0.80597014925373134</v>
      </c>
      <c r="Q4507" s="1">
        <f t="shared" si="455"/>
        <v>-0.80597014925373134</v>
      </c>
      <c r="R4507" s="1">
        <f t="shared" si="456"/>
        <v>-3.0779171785185184</v>
      </c>
      <c r="S4507" s="1">
        <f t="shared" si="457"/>
        <v>-0.71476907025123959</v>
      </c>
      <c r="T4507" s="1">
        <f t="shared" si="459"/>
        <v>1.0589171411129474</v>
      </c>
      <c r="U4507" s="1">
        <f t="shared" si="459"/>
        <v>0.17207403543085398</v>
      </c>
      <c r="V4507" s="1">
        <f t="shared" si="459"/>
        <v>-0.71476907025123959</v>
      </c>
      <c r="AA4507"/>
      <c r="AB4507"/>
    </row>
    <row r="4508" spans="1:28" hidden="1" x14ac:dyDescent="0.2">
      <c r="A4508" t="s">
        <v>4606</v>
      </c>
      <c r="B4508" s="5">
        <v>6.03</v>
      </c>
      <c r="C4508" s="2">
        <v>2200000000</v>
      </c>
      <c r="D4508" s="2">
        <v>381000000</v>
      </c>
      <c r="E4508" t="s">
        <v>27</v>
      </c>
      <c r="F4508" s="2">
        <v>381000000</v>
      </c>
      <c r="G4508" s="1">
        <f t="shared" si="448"/>
        <v>3.8310242781359825</v>
      </c>
      <c r="H4508" s="1">
        <f t="shared" si="449"/>
        <v>3.8310242781359825</v>
      </c>
      <c r="I4508" s="1">
        <f t="shared" si="450"/>
        <v>1.7306076700787401</v>
      </c>
      <c r="J4508" s="1">
        <f t="shared" si="451"/>
        <v>1.7306076700787401</v>
      </c>
      <c r="K4508" s="4">
        <v>42765000000</v>
      </c>
      <c r="L4508" s="4">
        <v>26712000000</v>
      </c>
      <c r="M4508" s="1">
        <f t="shared" si="452"/>
        <v>7.2968181818181819</v>
      </c>
      <c r="N4508" s="1">
        <f t="shared" si="453"/>
        <v>0.82638759110446647</v>
      </c>
      <c r="O4508" s="4">
        <v>15922000000</v>
      </c>
      <c r="P4508" s="1">
        <f t="shared" si="454"/>
        <v>2.3929154628815477</v>
      </c>
      <c r="Q4508" s="1">
        <f t="shared" si="455"/>
        <v>2.3929154628815477</v>
      </c>
      <c r="R4508" s="1">
        <f t="shared" si="456"/>
        <v>3.4818897637795274</v>
      </c>
      <c r="S4508" s="1">
        <f t="shared" si="457"/>
        <v>1.7318181818181819</v>
      </c>
      <c r="T4508" s="1">
        <f t="shared" si="459"/>
        <v>3.1792727272727275</v>
      </c>
      <c r="U4508" s="1">
        <f t="shared" si="459"/>
        <v>2.4555454545454545</v>
      </c>
      <c r="V4508" s="1">
        <f t="shared" si="459"/>
        <v>1.7318181818181819</v>
      </c>
      <c r="AA4508"/>
      <c r="AB4508"/>
    </row>
    <row r="4509" spans="1:28" hidden="1" x14ac:dyDescent="0.2">
      <c r="A4509" t="s">
        <v>4607</v>
      </c>
      <c r="B4509" s="5">
        <v>57.85</v>
      </c>
      <c r="C4509" s="2">
        <v>32312814</v>
      </c>
      <c r="D4509" s="2">
        <v>-25000000</v>
      </c>
      <c r="E4509" t="s">
        <v>27</v>
      </c>
      <c r="F4509" s="2">
        <v>-20000000</v>
      </c>
      <c r="G4509" s="1">
        <f t="shared" si="448"/>
        <v>-0.25137954580944766</v>
      </c>
      <c r="H4509" s="1">
        <f t="shared" si="449"/>
        <v>-0.20110363664755812</v>
      </c>
      <c r="I4509" s="1">
        <f t="shared" si="450"/>
        <v>-26.374460892000002</v>
      </c>
      <c r="J4509" s="1">
        <f t="shared" si="451"/>
        <v>-32.968076115000002</v>
      </c>
      <c r="K4509" s="3">
        <v>436000000</v>
      </c>
      <c r="L4509" s="3">
        <v>16000000</v>
      </c>
      <c r="M4509" s="1">
        <f t="shared" si="452"/>
        <v>12.997939455226648</v>
      </c>
      <c r="N4509" s="1">
        <f t="shared" si="453"/>
        <v>4.4507054521428575</v>
      </c>
      <c r="O4509" s="3">
        <v>421000000</v>
      </c>
      <c r="P4509" s="1">
        <f t="shared" si="454"/>
        <v>-4.7505938242280283</v>
      </c>
      <c r="Q4509" s="1">
        <f t="shared" si="455"/>
        <v>-5.938242280285035</v>
      </c>
      <c r="R4509" s="1">
        <f t="shared" si="456"/>
        <v>-7.4771851596000003</v>
      </c>
      <c r="S4509" s="1">
        <f t="shared" si="457"/>
        <v>-7.7368687233491951</v>
      </c>
      <c r="T4509" s="1">
        <f t="shared" si="459"/>
        <v>-5.1310913373251861</v>
      </c>
      <c r="U4509" s="1">
        <f t="shared" si="459"/>
        <v>-6.4339800303371906</v>
      </c>
      <c r="V4509" s="1">
        <f t="shared" si="459"/>
        <v>-7.7368687233491951</v>
      </c>
      <c r="AA4509"/>
      <c r="AB4509"/>
    </row>
    <row r="4510" spans="1:28" hidden="1" x14ac:dyDescent="0.2">
      <c r="A4510" t="s">
        <v>4608</v>
      </c>
      <c r="B4510" s="5">
        <v>25.76</v>
      </c>
      <c r="C4510" s="2">
        <v>19777163</v>
      </c>
      <c r="D4510" s="2">
        <v>25000000</v>
      </c>
      <c r="E4510" t="s">
        <v>27</v>
      </c>
      <c r="F4510" s="2">
        <v>6000000</v>
      </c>
      <c r="G4510" s="1">
        <f t="shared" si="448"/>
        <v>0.25137954580944766</v>
      </c>
      <c r="H4510" s="1">
        <f t="shared" si="449"/>
        <v>6.0331090994267443E-2</v>
      </c>
      <c r="I4510" s="1">
        <f t="shared" si="450"/>
        <v>26.374460892000002</v>
      </c>
      <c r="J4510" s="1">
        <f t="shared" si="451"/>
        <v>109.89358704999999</v>
      </c>
      <c r="K4510" s="3">
        <v>454000000</v>
      </c>
      <c r="L4510" s="3">
        <v>359000000</v>
      </c>
      <c r="M4510" s="1">
        <f t="shared" si="452"/>
        <v>4.8035201004309869</v>
      </c>
      <c r="N4510" s="1">
        <f t="shared" si="453"/>
        <v>5.362733882947369</v>
      </c>
      <c r="O4510" s="3">
        <v>95000000</v>
      </c>
      <c r="P4510" s="1">
        <f t="shared" si="454"/>
        <v>6.3157894736842106</v>
      </c>
      <c r="Q4510" s="1">
        <f t="shared" si="455"/>
        <v>26.315789473684209</v>
      </c>
      <c r="R4510" s="1">
        <f t="shared" si="456"/>
        <v>2.0378388755200003</v>
      </c>
      <c r="S4510" s="1">
        <f t="shared" si="457"/>
        <v>12.640842369555227</v>
      </c>
      <c r="T4510" s="1">
        <f t="shared" si="459"/>
        <v>13.601546389641426</v>
      </c>
      <c r="U4510" s="1">
        <f t="shared" si="459"/>
        <v>13.121194379598325</v>
      </c>
      <c r="V4510" s="1">
        <f t="shared" si="459"/>
        <v>12.640842369555227</v>
      </c>
      <c r="AA4510"/>
      <c r="AB4510"/>
    </row>
    <row r="4511" spans="1:28" hidden="1" x14ac:dyDescent="0.2">
      <c r="A4511" t="s">
        <v>1949</v>
      </c>
      <c r="B4511" s="5">
        <v>11.57</v>
      </c>
      <c r="C4511" s="2">
        <v>43743243</v>
      </c>
      <c r="D4511" s="2">
        <v>53000000</v>
      </c>
      <c r="E4511" t="s">
        <v>27</v>
      </c>
      <c r="F4511" s="2">
        <v>7000000</v>
      </c>
      <c r="G4511" s="1">
        <f t="shared" si="448"/>
        <v>0.53292463711602911</v>
      </c>
      <c r="H4511" s="1">
        <f t="shared" si="449"/>
        <v>7.0386272826645349E-2</v>
      </c>
      <c r="I4511" s="1">
        <f t="shared" si="450"/>
        <v>12.44078343962264</v>
      </c>
      <c r="J4511" s="1">
        <f t="shared" si="451"/>
        <v>94.194503185714282</v>
      </c>
      <c r="K4511" s="2">
        <v>484000000</v>
      </c>
      <c r="L4511" s="2">
        <v>79000000</v>
      </c>
      <c r="M4511" s="1">
        <f t="shared" si="452"/>
        <v>9.258572804032843</v>
      </c>
      <c r="N4511" s="1">
        <f t="shared" si="453"/>
        <v>1.2496526457037036</v>
      </c>
      <c r="O4511" s="2">
        <v>405000000</v>
      </c>
      <c r="P4511" s="1">
        <f t="shared" si="454"/>
        <v>1.728395061728395</v>
      </c>
      <c r="Q4511" s="1">
        <f t="shared" si="455"/>
        <v>13.086419753086421</v>
      </c>
      <c r="R4511" s="1">
        <f t="shared" si="456"/>
        <v>0.95492324813207541</v>
      </c>
      <c r="S4511" s="1">
        <f t="shared" si="457"/>
        <v>12.116157002808412</v>
      </c>
      <c r="T4511" s="1">
        <f t="shared" si="459"/>
        <v>13.967871563614979</v>
      </c>
      <c r="U4511" s="1">
        <f t="shared" si="459"/>
        <v>13.042014283211696</v>
      </c>
      <c r="V4511" s="1">
        <f t="shared" si="459"/>
        <v>12.116157002808412</v>
      </c>
      <c r="AA4511"/>
      <c r="AB4511"/>
    </row>
    <row r="4512" spans="1:28" hidden="1" x14ac:dyDescent="0.2">
      <c r="A4512" t="s">
        <v>1837</v>
      </c>
      <c r="B4512" s="5">
        <v>64.25</v>
      </c>
      <c r="C4512" s="2">
        <v>2380073</v>
      </c>
      <c r="D4512" s="2">
        <v>16000000</v>
      </c>
      <c r="E4512" t="s">
        <v>114</v>
      </c>
      <c r="F4512" s="2">
        <v>5000000</v>
      </c>
      <c r="G4512" s="1">
        <f t="shared" si="448"/>
        <v>0.1608829093180465</v>
      </c>
      <c r="H4512" s="1">
        <f t="shared" si="449"/>
        <v>5.027590916188953E-2</v>
      </c>
      <c r="I4512" s="1">
        <f t="shared" si="450"/>
        <v>41.210095143750003</v>
      </c>
      <c r="J4512" s="1">
        <f t="shared" si="451"/>
        <v>131.87230446000001</v>
      </c>
      <c r="K4512" s="2">
        <v>1223000000</v>
      </c>
      <c r="L4512" s="2">
        <v>1101000000</v>
      </c>
      <c r="M4512" s="1">
        <f t="shared" si="452"/>
        <v>51.258931973935255</v>
      </c>
      <c r="N4512" s="1">
        <f t="shared" si="453"/>
        <v>1.2534400840163935</v>
      </c>
      <c r="O4512" s="2">
        <v>121000000</v>
      </c>
      <c r="P4512" s="1">
        <f t="shared" si="454"/>
        <v>4.1322314049586781</v>
      </c>
      <c r="Q4512" s="1">
        <f t="shared" si="455"/>
        <v>13.223140495867769</v>
      </c>
      <c r="R4512" s="1">
        <f t="shared" si="456"/>
        <v>0.95574806406250001</v>
      </c>
      <c r="S4512" s="1">
        <f t="shared" si="457"/>
        <v>67.224828818275739</v>
      </c>
      <c r="T4512" s="1">
        <f t="shared" si="459"/>
        <v>77.39258417703995</v>
      </c>
      <c r="U4512" s="1">
        <f t="shared" si="459"/>
        <v>72.308706497657852</v>
      </c>
      <c r="V4512" s="1">
        <f t="shared" si="459"/>
        <v>67.224828818275739</v>
      </c>
      <c r="AA4512"/>
      <c r="AB4512"/>
    </row>
    <row r="4513" spans="1:28" hidden="1" x14ac:dyDescent="0.2">
      <c r="A4513" t="s">
        <v>4611</v>
      </c>
      <c r="B4513" s="5" t="s">
        <v>46</v>
      </c>
      <c r="C4513" s="2">
        <v>4924471</v>
      </c>
      <c r="D4513" s="2" t="s">
        <v>41</v>
      </c>
      <c r="E4513" t="s">
        <v>42</v>
      </c>
      <c r="F4513" s="2">
        <v>0</v>
      </c>
      <c r="G4513" s="1" t="e">
        <f t="shared" si="448"/>
        <v>#VALUE!</v>
      </c>
      <c r="H4513" s="1">
        <f t="shared" si="449"/>
        <v>0</v>
      </c>
      <c r="I4513" s="1" t="e">
        <f t="shared" si="450"/>
        <v>#VALUE!</v>
      </c>
      <c r="J4513" s="1" t="e">
        <f t="shared" si="451"/>
        <v>#DIV/0!</v>
      </c>
      <c r="K4513" s="3">
        <v>174000000</v>
      </c>
      <c r="L4513" s="3">
        <v>0.21</v>
      </c>
      <c r="M4513" s="1">
        <f t="shared" si="452"/>
        <v>35.333744434681407</v>
      </c>
      <c r="N4513" s="1" t="e">
        <f t="shared" si="453"/>
        <v>#VALUE!</v>
      </c>
      <c r="O4513" s="3">
        <v>5000000</v>
      </c>
      <c r="P4513" s="1">
        <f t="shared" si="454"/>
        <v>0</v>
      </c>
      <c r="Q4513" s="1" t="e">
        <f t="shared" si="455"/>
        <v>#VALUE!</v>
      </c>
      <c r="R4513" s="1" t="e">
        <f t="shared" si="456"/>
        <v>#VALUE!</v>
      </c>
      <c r="S4513" s="1" t="e">
        <f t="shared" si="457"/>
        <v>#VALUE!</v>
      </c>
      <c r="T4513" s="1" t="e">
        <f t="shared" si="459"/>
        <v>#VALUE!</v>
      </c>
      <c r="U4513" s="1" t="e">
        <f t="shared" si="459"/>
        <v>#VALUE!</v>
      </c>
      <c r="V4513" s="1" t="e">
        <f t="shared" si="459"/>
        <v>#VALUE!</v>
      </c>
      <c r="AA4513"/>
      <c r="AB4513"/>
    </row>
    <row r="4514" spans="1:28" hidden="1" x14ac:dyDescent="0.2">
      <c r="A4514" t="s">
        <v>4612</v>
      </c>
      <c r="B4514" s="5">
        <v>10.1</v>
      </c>
      <c r="C4514" s="2">
        <v>8274315</v>
      </c>
      <c r="D4514" s="2" t="s">
        <v>41</v>
      </c>
      <c r="E4514" t="s">
        <v>42</v>
      </c>
      <c r="F4514" s="2">
        <v>1.26</v>
      </c>
      <c r="G4514" s="1" t="e">
        <f t="shared" si="448"/>
        <v>#VALUE!</v>
      </c>
      <c r="H4514" s="1">
        <f t="shared" si="449"/>
        <v>1.2669529108796163E-8</v>
      </c>
      <c r="I4514" s="1" t="e">
        <f t="shared" si="450"/>
        <v>#VALUE!</v>
      </c>
      <c r="J4514" s="1">
        <f t="shared" si="451"/>
        <v>523302795.47619045</v>
      </c>
      <c r="K4514" s="3">
        <v>280000000</v>
      </c>
      <c r="L4514" s="3">
        <v>0.31</v>
      </c>
      <c r="M4514" s="1">
        <f t="shared" si="452"/>
        <v>33.839659197166171</v>
      </c>
      <c r="N4514" s="1">
        <f t="shared" si="453"/>
        <v>0.29846636283044486</v>
      </c>
      <c r="O4514" s="3">
        <v>5000000</v>
      </c>
      <c r="P4514" s="1">
        <f t="shared" si="454"/>
        <v>2.5199999999999999E-5</v>
      </c>
      <c r="Q4514" s="1" t="e">
        <f t="shared" si="455"/>
        <v>#VALUE!</v>
      </c>
      <c r="R4514" s="1" t="e">
        <f t="shared" si="456"/>
        <v>#VALUE!</v>
      </c>
      <c r="S4514" s="1" t="e">
        <f t="shared" si="457"/>
        <v>#VALUE!</v>
      </c>
      <c r="T4514" s="1" t="e">
        <f t="shared" ref="T4514:V4533" si="460">($O4514+$O4514*($Q4514+T$2-$C$1)/$C$1)/$C4514</f>
        <v>#VALUE!</v>
      </c>
      <c r="U4514" s="1" t="e">
        <f t="shared" si="460"/>
        <v>#VALUE!</v>
      </c>
      <c r="V4514" s="1" t="e">
        <f t="shared" si="460"/>
        <v>#VALUE!</v>
      </c>
      <c r="AA4514"/>
      <c r="AB4514"/>
    </row>
    <row r="4515" spans="1:28" hidden="1" x14ac:dyDescent="0.2">
      <c r="A4515" t="s">
        <v>2298</v>
      </c>
      <c r="B4515" s="5">
        <v>14.35</v>
      </c>
      <c r="C4515" s="2">
        <v>126685919</v>
      </c>
      <c r="D4515" s="2">
        <v>190000000</v>
      </c>
      <c r="E4515" t="s">
        <v>27</v>
      </c>
      <c r="F4515" s="2">
        <v>43000000</v>
      </c>
      <c r="G4515" s="1">
        <f t="shared" si="448"/>
        <v>1.9104845481518022</v>
      </c>
      <c r="H4515" s="1">
        <f t="shared" si="449"/>
        <v>0.43237281879224998</v>
      </c>
      <c r="I4515" s="1">
        <f t="shared" si="450"/>
        <v>3.4703238015789473</v>
      </c>
      <c r="J4515" s="1">
        <f t="shared" si="451"/>
        <v>15.333988890697675</v>
      </c>
      <c r="K4515" s="2">
        <v>15380000000</v>
      </c>
      <c r="L4515" s="2">
        <v>13349000000</v>
      </c>
      <c r="M4515" s="1">
        <f t="shared" si="452"/>
        <v>16.03177382326129</v>
      </c>
      <c r="N4515" s="1">
        <f t="shared" si="453"/>
        <v>0.89509745822255038</v>
      </c>
      <c r="O4515" s="2">
        <v>2031000000</v>
      </c>
      <c r="P4515" s="1">
        <f t="shared" si="454"/>
        <v>2.1171836533727229</v>
      </c>
      <c r="Q4515" s="1">
        <f t="shared" si="455"/>
        <v>9.3549975381585426</v>
      </c>
      <c r="R4515" s="1">
        <f t="shared" si="456"/>
        <v>0.95681207244736843</v>
      </c>
      <c r="S4515" s="1">
        <f t="shared" si="457"/>
        <v>14.997720464892392</v>
      </c>
      <c r="T4515" s="1">
        <f t="shared" si="460"/>
        <v>18.20407522954465</v>
      </c>
      <c r="U4515" s="1">
        <f t="shared" si="460"/>
        <v>16.600897847218523</v>
      </c>
      <c r="V4515" s="1">
        <f t="shared" si="460"/>
        <v>14.997720464892392</v>
      </c>
      <c r="AA4515"/>
      <c r="AB4515"/>
    </row>
    <row r="4516" spans="1:28" hidden="1" x14ac:dyDescent="0.2">
      <c r="A4516" t="s">
        <v>833</v>
      </c>
      <c r="B4516" s="5">
        <v>9.32</v>
      </c>
      <c r="C4516" s="2">
        <v>26729000</v>
      </c>
      <c r="D4516" s="2">
        <v>2000000</v>
      </c>
      <c r="E4516" t="s">
        <v>27</v>
      </c>
      <c r="F4516" s="2">
        <v>0.65</v>
      </c>
      <c r="G4516" s="1">
        <f t="shared" si="448"/>
        <v>2.0110363664755812E-2</v>
      </c>
      <c r="H4516" s="1">
        <f t="shared" si="449"/>
        <v>6.5358681910456399E-9</v>
      </c>
      <c r="I4516" s="1">
        <f t="shared" si="450"/>
        <v>329.68076115000002</v>
      </c>
      <c r="J4516" s="1">
        <f t="shared" si="451"/>
        <v>1014402341.9999999</v>
      </c>
      <c r="K4516" s="2" t="s">
        <v>17</v>
      </c>
      <c r="L4516" s="2" t="s">
        <v>18</v>
      </c>
      <c r="M4516" s="1" t="e">
        <f t="shared" si="452"/>
        <v>#VALUE!</v>
      </c>
      <c r="N4516" s="1" t="e">
        <f t="shared" si="453"/>
        <v>#VALUE!</v>
      </c>
      <c r="O4516" s="2" t="s">
        <v>21</v>
      </c>
      <c r="P4516" s="1" t="e">
        <f t="shared" si="454"/>
        <v>#VALUE!</v>
      </c>
      <c r="Q4516" s="1" t="e">
        <f t="shared" si="455"/>
        <v>#VALUE!</v>
      </c>
      <c r="R4516" s="1" t="e">
        <f t="shared" si="456"/>
        <v>#VALUE!</v>
      </c>
      <c r="S4516" s="1" t="e">
        <f t="shared" si="457"/>
        <v>#VALUE!</v>
      </c>
      <c r="T4516" s="1" t="e">
        <f t="shared" si="460"/>
        <v>#VALUE!</v>
      </c>
      <c r="U4516" s="1" t="e">
        <f t="shared" si="460"/>
        <v>#VALUE!</v>
      </c>
      <c r="V4516" s="1" t="e">
        <f t="shared" si="460"/>
        <v>#VALUE!</v>
      </c>
      <c r="AA4516"/>
      <c r="AB4516"/>
    </row>
    <row r="4517" spans="1:28" hidden="1" x14ac:dyDescent="0.2">
      <c r="A4517" t="s">
        <v>4614</v>
      </c>
      <c r="B4517" s="5">
        <v>26.22</v>
      </c>
      <c r="C4517" s="2">
        <v>37925000</v>
      </c>
      <c r="D4517" s="2">
        <v>71000000</v>
      </c>
      <c r="E4517" t="s">
        <v>27</v>
      </c>
      <c r="F4517" s="2">
        <v>7000000</v>
      </c>
      <c r="G4517" s="1">
        <f t="shared" si="448"/>
        <v>0.71391791009883143</v>
      </c>
      <c r="H4517" s="1">
        <f t="shared" si="449"/>
        <v>7.0386272826645349E-2</v>
      </c>
      <c r="I4517" s="1">
        <f t="shared" si="450"/>
        <v>9.2867820042253513</v>
      </c>
      <c r="J4517" s="1">
        <f t="shared" si="451"/>
        <v>94.194503185714282</v>
      </c>
      <c r="K4517" s="4">
        <v>1071000000</v>
      </c>
      <c r="L4517" s="3">
        <v>808000000</v>
      </c>
      <c r="M4517" s="1">
        <f t="shared" si="452"/>
        <v>6.9347396176664473</v>
      </c>
      <c r="N4517" s="1">
        <f t="shared" si="453"/>
        <v>3.7809638783269959</v>
      </c>
      <c r="O4517" s="3">
        <v>263000000</v>
      </c>
      <c r="P4517" s="1">
        <f t="shared" si="454"/>
        <v>2.6615969581749046</v>
      </c>
      <c r="Q4517" s="1">
        <f t="shared" si="455"/>
        <v>26.996197718631176</v>
      </c>
      <c r="R4517" s="1">
        <f t="shared" si="456"/>
        <v>1.4005542253521128</v>
      </c>
      <c r="S4517" s="1">
        <f t="shared" si="457"/>
        <v>18.721160184574817</v>
      </c>
      <c r="T4517" s="1">
        <f t="shared" si="460"/>
        <v>20.108108108108105</v>
      </c>
      <c r="U4517" s="1">
        <f t="shared" si="460"/>
        <v>19.414634146341459</v>
      </c>
      <c r="V4517" s="1">
        <f t="shared" si="460"/>
        <v>18.721160184574817</v>
      </c>
      <c r="AA4517"/>
      <c r="AB4517"/>
    </row>
    <row r="4518" spans="1:28" hidden="1" x14ac:dyDescent="0.2">
      <c r="A4518" t="s">
        <v>4615</v>
      </c>
      <c r="B4518" s="5">
        <v>121.38</v>
      </c>
      <c r="C4518" s="2">
        <v>136400739</v>
      </c>
      <c r="D4518" s="2">
        <v>-122000000</v>
      </c>
      <c r="E4518" t="s">
        <v>27</v>
      </c>
      <c r="F4518" s="2">
        <v>-88000000</v>
      </c>
      <c r="G4518" s="1">
        <f t="shared" si="448"/>
        <v>-1.2267321835501046</v>
      </c>
      <c r="H4518" s="1">
        <f t="shared" si="449"/>
        <v>-0.88485600124925579</v>
      </c>
      <c r="I4518" s="1">
        <f t="shared" si="450"/>
        <v>-5.4046026418032787</v>
      </c>
      <c r="J4518" s="1">
        <f t="shared" si="451"/>
        <v>-7.4927445715909089</v>
      </c>
      <c r="K4518" s="4">
        <v>5110000000</v>
      </c>
      <c r="L4518" s="3">
        <v>826000000</v>
      </c>
      <c r="M4518" s="1">
        <f t="shared" si="452"/>
        <v>31.40745447134271</v>
      </c>
      <c r="N4518" s="1">
        <f t="shared" si="453"/>
        <v>3.8646876049999999</v>
      </c>
      <c r="O4518" s="4">
        <v>4284000000</v>
      </c>
      <c r="P4518" s="1">
        <f t="shared" si="454"/>
        <v>-2.0541549953314657</v>
      </c>
      <c r="Q4518" s="1">
        <f t="shared" si="455"/>
        <v>-2.8478057889822597</v>
      </c>
      <c r="R4518" s="1">
        <f t="shared" si="456"/>
        <v>-13.570755491655738</v>
      </c>
      <c r="S4518" s="1">
        <f t="shared" si="457"/>
        <v>-8.9442330660686515</v>
      </c>
      <c r="T4518" s="1">
        <f t="shared" si="460"/>
        <v>-2.6627421718001103</v>
      </c>
      <c r="U4518" s="1">
        <f t="shared" si="460"/>
        <v>-5.8034876189343816</v>
      </c>
      <c r="V4518" s="1">
        <f t="shared" si="460"/>
        <v>-8.9442330660686515</v>
      </c>
      <c r="AA4518"/>
      <c r="AB4518"/>
    </row>
    <row r="4519" spans="1:28" hidden="1" x14ac:dyDescent="0.2">
      <c r="A4519" t="s">
        <v>4616</v>
      </c>
      <c r="B4519" s="5">
        <v>33.19</v>
      </c>
      <c r="C4519" s="2">
        <v>790523000</v>
      </c>
      <c r="D4519" s="2">
        <v>1206000000</v>
      </c>
      <c r="E4519" t="s">
        <v>27</v>
      </c>
      <c r="F4519" s="2">
        <v>37000000</v>
      </c>
      <c r="G4519" s="1">
        <f t="shared" si="448"/>
        <v>12.126549289847755</v>
      </c>
      <c r="H4519" s="1">
        <f t="shared" si="449"/>
        <v>0.37204172779798256</v>
      </c>
      <c r="I4519" s="1">
        <f t="shared" si="450"/>
        <v>0.5467342639303483</v>
      </c>
      <c r="J4519" s="1">
        <f t="shared" si="451"/>
        <v>17.820581683783782</v>
      </c>
      <c r="K4519" s="4">
        <v>11601000000</v>
      </c>
      <c r="L4519" s="4">
        <v>3185000000</v>
      </c>
      <c r="M4519" s="1">
        <f t="shared" si="452"/>
        <v>10.646116558278507</v>
      </c>
      <c r="N4519" s="1">
        <f t="shared" si="453"/>
        <v>3.1175687226711024</v>
      </c>
      <c r="O4519" s="4">
        <v>8416000000</v>
      </c>
      <c r="P4519" s="1">
        <f t="shared" si="454"/>
        <v>0.43963878326996203</v>
      </c>
      <c r="Q4519" s="1">
        <f t="shared" si="455"/>
        <v>14.329847908745247</v>
      </c>
      <c r="R4519" s="1">
        <f t="shared" si="456"/>
        <v>2.175576979270315</v>
      </c>
      <c r="S4519" s="1">
        <f t="shared" si="457"/>
        <v>15.255723109890541</v>
      </c>
      <c r="T4519" s="1">
        <f t="shared" si="460"/>
        <v>17.384946421546243</v>
      </c>
      <c r="U4519" s="1">
        <f t="shared" si="460"/>
        <v>16.320334765718393</v>
      </c>
      <c r="V4519" s="1">
        <f t="shared" si="460"/>
        <v>15.255723109890541</v>
      </c>
      <c r="AA4519"/>
      <c r="AB4519"/>
    </row>
    <row r="4520" spans="1:28" hidden="1" x14ac:dyDescent="0.2">
      <c r="A4520" t="s">
        <v>4617</v>
      </c>
      <c r="B4520" s="5">
        <v>9.94</v>
      </c>
      <c r="C4520" s="2">
        <v>13111000</v>
      </c>
      <c r="D4520" s="2">
        <v>11000000</v>
      </c>
      <c r="E4520" t="s">
        <v>30</v>
      </c>
      <c r="F4520" s="2">
        <v>-6000000</v>
      </c>
      <c r="G4520" s="1">
        <f t="shared" si="448"/>
        <v>0.11060700015615697</v>
      </c>
      <c r="H4520" s="1">
        <f t="shared" si="449"/>
        <v>-6.0331090994267443E-2</v>
      </c>
      <c r="I4520" s="1">
        <f t="shared" si="450"/>
        <v>59.941956572727271</v>
      </c>
      <c r="J4520" s="1">
        <f t="shared" si="451"/>
        <v>-109.89358704999999</v>
      </c>
      <c r="K4520" s="3">
        <v>341000000</v>
      </c>
      <c r="L4520" s="3">
        <v>168000000</v>
      </c>
      <c r="M4520" s="1">
        <f t="shared" si="452"/>
        <v>13.195027076500649</v>
      </c>
      <c r="N4520" s="1">
        <f t="shared" si="453"/>
        <v>0.75331410404624266</v>
      </c>
      <c r="O4520" s="3">
        <v>173000000</v>
      </c>
      <c r="P4520" s="1">
        <f t="shared" si="454"/>
        <v>-3.4682080924855487</v>
      </c>
      <c r="Q4520" s="1">
        <f t="shared" si="455"/>
        <v>6.3583815028901727</v>
      </c>
      <c r="R4520" s="1">
        <f t="shared" si="456"/>
        <v>1.1847576363636363</v>
      </c>
      <c r="S4520" s="1">
        <f t="shared" si="457"/>
        <v>8.3899016093356718</v>
      </c>
      <c r="T4520" s="1">
        <f t="shared" si="460"/>
        <v>11.028907024635799</v>
      </c>
      <c r="U4520" s="1">
        <f t="shared" si="460"/>
        <v>9.7094043169857365</v>
      </c>
      <c r="V4520" s="1">
        <f t="shared" si="460"/>
        <v>8.3899016093356718</v>
      </c>
      <c r="AA4520"/>
      <c r="AB4520"/>
    </row>
    <row r="4521" spans="1:28" hidden="1" x14ac:dyDescent="0.2">
      <c r="A4521" t="s">
        <v>4618</v>
      </c>
      <c r="B4521" s="5">
        <v>21.65</v>
      </c>
      <c r="C4521" s="2">
        <v>32477994</v>
      </c>
      <c r="D4521" s="2">
        <v>-108000000</v>
      </c>
      <c r="E4521" t="s">
        <v>114</v>
      </c>
      <c r="F4521" s="2">
        <v>-31000000</v>
      </c>
      <c r="G4521" s="1">
        <f t="shared" si="448"/>
        <v>-1.0859596378968139</v>
      </c>
      <c r="H4521" s="1">
        <f t="shared" si="449"/>
        <v>-0.31171063680371514</v>
      </c>
      <c r="I4521" s="1">
        <f t="shared" si="450"/>
        <v>-6.1051992805555555</v>
      </c>
      <c r="J4521" s="1">
        <f t="shared" si="451"/>
        <v>-21.269726525806451</v>
      </c>
      <c r="K4521" s="3">
        <v>187000000</v>
      </c>
      <c r="L4521" s="3">
        <v>35000000</v>
      </c>
      <c r="M4521" s="1">
        <f t="shared" si="452"/>
        <v>4.6800920032191646</v>
      </c>
      <c r="N4521" s="1">
        <f t="shared" si="453"/>
        <v>4.6259774348684202</v>
      </c>
      <c r="O4521" s="3">
        <v>152000000</v>
      </c>
      <c r="P4521" s="1">
        <f t="shared" si="454"/>
        <v>-20.394736842105264</v>
      </c>
      <c r="Q4521" s="1">
        <f t="shared" si="455"/>
        <v>-71.05263157894737</v>
      </c>
      <c r="R4521" s="1">
        <f t="shared" si="456"/>
        <v>-0.65106349083333337</v>
      </c>
      <c r="S4521" s="1">
        <f t="shared" si="457"/>
        <v>-33.253285286030902</v>
      </c>
      <c r="T4521" s="1">
        <f t="shared" si="460"/>
        <v>-32.31726688538707</v>
      </c>
      <c r="U4521" s="1">
        <f t="shared" si="460"/>
        <v>-32.785276085708986</v>
      </c>
      <c r="V4521" s="1">
        <f t="shared" si="460"/>
        <v>-33.253285286030902</v>
      </c>
      <c r="AA4521"/>
      <c r="AB4521"/>
    </row>
    <row r="4522" spans="1:28" hidden="1" x14ac:dyDescent="0.2">
      <c r="A4522" t="s">
        <v>4619</v>
      </c>
      <c r="B4522" s="5">
        <v>15.19</v>
      </c>
      <c r="C4522" s="2">
        <v>291053718</v>
      </c>
      <c r="D4522" s="2">
        <v>-44000000</v>
      </c>
      <c r="E4522" t="s">
        <v>27</v>
      </c>
      <c r="F4522" s="2">
        <v>306000000</v>
      </c>
      <c r="G4522" s="1">
        <f t="shared" si="448"/>
        <v>-0.44242800062462789</v>
      </c>
      <c r="H4522" s="1">
        <f t="shared" si="449"/>
        <v>3.0768856407076393</v>
      </c>
      <c r="I4522" s="1">
        <f t="shared" si="450"/>
        <v>-14.985489143181818</v>
      </c>
      <c r="J4522" s="1">
        <f t="shared" si="451"/>
        <v>2.1547762166666669</v>
      </c>
      <c r="K4522" s="4">
        <v>32164000000</v>
      </c>
      <c r="L4522" s="4">
        <v>27145000000</v>
      </c>
      <c r="M4522" s="1">
        <f t="shared" si="452"/>
        <v>17.244239429368843</v>
      </c>
      <c r="N4522" s="1">
        <f t="shared" si="453"/>
        <v>0.88087387456066935</v>
      </c>
      <c r="O4522" s="4">
        <v>5020000000</v>
      </c>
      <c r="P4522" s="1">
        <f t="shared" si="454"/>
        <v>6.095617529880478</v>
      </c>
      <c r="Q4522" s="1">
        <f t="shared" si="455"/>
        <v>-0.87649402390438258</v>
      </c>
      <c r="R4522" s="1">
        <f t="shared" si="456"/>
        <v>-10.047968128227295</v>
      </c>
      <c r="S4522" s="1">
        <f t="shared" si="457"/>
        <v>-1.5117484257665419</v>
      </c>
      <c r="T4522" s="1">
        <f t="shared" si="460"/>
        <v>1.9377866184825749</v>
      </c>
      <c r="U4522" s="1">
        <f t="shared" si="460"/>
        <v>0.21301909635801647</v>
      </c>
      <c r="V4522" s="1">
        <f t="shared" si="460"/>
        <v>-1.5117484257665419</v>
      </c>
      <c r="AA4522"/>
      <c r="AB4522"/>
    </row>
    <row r="4523" spans="1:28" hidden="1" x14ac:dyDescent="0.2">
      <c r="A4523" t="s">
        <v>4620</v>
      </c>
      <c r="B4523" s="5">
        <v>309.89999999999998</v>
      </c>
      <c r="C4523" s="2">
        <v>38582788</v>
      </c>
      <c r="D4523" s="2">
        <v>147000000</v>
      </c>
      <c r="E4523" t="s">
        <v>27</v>
      </c>
      <c r="F4523" s="2">
        <v>40000000</v>
      </c>
      <c r="G4523" s="1">
        <f t="shared" si="448"/>
        <v>1.4781117293595523</v>
      </c>
      <c r="H4523" s="1">
        <f t="shared" si="449"/>
        <v>0.40220727329511624</v>
      </c>
      <c r="I4523" s="1">
        <f t="shared" si="450"/>
        <v>4.4854525326530617</v>
      </c>
      <c r="J4523" s="1">
        <f t="shared" si="451"/>
        <v>16.484038057500001</v>
      </c>
      <c r="K4523" s="4">
        <v>2055000000</v>
      </c>
      <c r="L4523" s="3">
        <v>535000000</v>
      </c>
      <c r="M4523" s="1">
        <f t="shared" si="452"/>
        <v>39.39580519686654</v>
      </c>
      <c r="N4523" s="1">
        <f t="shared" si="453"/>
        <v>7.8663197376315788</v>
      </c>
      <c r="O4523" s="4">
        <v>1520000000</v>
      </c>
      <c r="P4523" s="1">
        <f t="shared" si="454"/>
        <v>2.6315789473684208</v>
      </c>
      <c r="Q4523" s="1">
        <f t="shared" si="455"/>
        <v>9.6710526315789469</v>
      </c>
      <c r="R4523" s="1">
        <f t="shared" si="456"/>
        <v>8.1338816334693878</v>
      </c>
      <c r="S4523" s="1">
        <f t="shared" si="457"/>
        <v>38.099890552232772</v>
      </c>
      <c r="T4523" s="1">
        <f t="shared" si="460"/>
        <v>45.97905159160608</v>
      </c>
      <c r="U4523" s="1">
        <f t="shared" si="460"/>
        <v>42.039471071919429</v>
      </c>
      <c r="V4523" s="1">
        <f t="shared" si="460"/>
        <v>38.099890552232772</v>
      </c>
      <c r="AA4523"/>
      <c r="AB4523"/>
    </row>
    <row r="4524" spans="1:28" hidden="1" x14ac:dyDescent="0.2">
      <c r="A4524" t="s">
        <v>4621</v>
      </c>
      <c r="B4524" s="5">
        <v>1.56</v>
      </c>
      <c r="C4524" s="2">
        <v>111950937</v>
      </c>
      <c r="D4524" s="2">
        <v>-33000000</v>
      </c>
      <c r="E4524" t="s">
        <v>61</v>
      </c>
      <c r="F4524" s="2">
        <v>-6000000</v>
      </c>
      <c r="G4524" s="1">
        <f t="shared" si="448"/>
        <v>-0.33182100046847091</v>
      </c>
      <c r="H4524" s="1">
        <f t="shared" si="449"/>
        <v>-6.0331090994267443E-2</v>
      </c>
      <c r="I4524" s="1">
        <f t="shared" si="450"/>
        <v>-19.98065219090909</v>
      </c>
      <c r="J4524" s="1">
        <f t="shared" si="451"/>
        <v>-109.89358704999999</v>
      </c>
      <c r="K4524" s="3">
        <v>18000000</v>
      </c>
      <c r="L4524" s="3">
        <v>10000000</v>
      </c>
      <c r="M4524" s="1">
        <f t="shared" si="452"/>
        <v>7.1459875320203883E-2</v>
      </c>
      <c r="N4524" s="1">
        <f t="shared" si="453"/>
        <v>21.830432715000001</v>
      </c>
      <c r="O4524" s="3">
        <v>7000000</v>
      </c>
      <c r="P4524" s="1">
        <f t="shared" si="454"/>
        <v>-85.714285714285708</v>
      </c>
      <c r="Q4524" s="1">
        <f t="shared" si="455"/>
        <v>-471.42857142857144</v>
      </c>
      <c r="R4524" s="1">
        <f t="shared" si="456"/>
        <v>-0.52922261127272729</v>
      </c>
      <c r="S4524" s="1">
        <f t="shared" si="457"/>
        <v>-2.9477198569584102</v>
      </c>
      <c r="T4524" s="1">
        <f t="shared" si="460"/>
        <v>-2.9352143787773746</v>
      </c>
      <c r="U4524" s="1">
        <f t="shared" si="460"/>
        <v>-2.9414671178678926</v>
      </c>
      <c r="V4524" s="1">
        <f t="shared" si="460"/>
        <v>-2.9477198569584102</v>
      </c>
      <c r="AA4524"/>
      <c r="AB4524"/>
    </row>
    <row r="4525" spans="1:28" hidden="1" x14ac:dyDescent="0.2">
      <c r="A4525" t="s">
        <v>4622</v>
      </c>
      <c r="B4525" s="5">
        <v>85.93</v>
      </c>
      <c r="C4525" s="2">
        <v>366000000</v>
      </c>
      <c r="D4525" s="2">
        <v>2022000000</v>
      </c>
      <c r="E4525" t="s">
        <v>385</v>
      </c>
      <c r="F4525" s="2">
        <v>369000000</v>
      </c>
      <c r="G4525" s="1">
        <f t="shared" si="448"/>
        <v>20.331577665068128</v>
      </c>
      <c r="H4525" s="1">
        <f t="shared" si="449"/>
        <v>3.7103620961474477</v>
      </c>
      <c r="I4525" s="1">
        <f t="shared" si="450"/>
        <v>0.32609373011869436</v>
      </c>
      <c r="J4525" s="1">
        <f t="shared" si="451"/>
        <v>1.7868875943089431</v>
      </c>
      <c r="K4525" s="4">
        <v>33097000000</v>
      </c>
      <c r="L4525" s="4">
        <v>18871000000</v>
      </c>
      <c r="M4525" s="1">
        <f t="shared" si="452"/>
        <v>38.868852459016395</v>
      </c>
      <c r="N4525" s="1">
        <f t="shared" si="453"/>
        <v>2.2107676086039647</v>
      </c>
      <c r="O4525" s="4">
        <v>14082000000</v>
      </c>
      <c r="P4525" s="1">
        <f t="shared" si="454"/>
        <v>2.6203664252236898</v>
      </c>
      <c r="Q4525" s="1">
        <f t="shared" si="455"/>
        <v>14.358755858542821</v>
      </c>
      <c r="R4525" s="1">
        <f t="shared" si="456"/>
        <v>1.5554094955489617</v>
      </c>
      <c r="S4525" s="1">
        <f t="shared" si="457"/>
        <v>55.245901639344261</v>
      </c>
      <c r="T4525" s="1">
        <f t="shared" si="460"/>
        <v>62.940983606557374</v>
      </c>
      <c r="U4525" s="1">
        <f t="shared" si="460"/>
        <v>59.093442622950818</v>
      </c>
      <c r="V4525" s="1">
        <f t="shared" si="460"/>
        <v>55.245901639344261</v>
      </c>
      <c r="AA4525"/>
      <c r="AB4525"/>
    </row>
    <row r="4526" spans="1:28" hidden="1" x14ac:dyDescent="0.2">
      <c r="A4526" t="s">
        <v>4623</v>
      </c>
      <c r="B4526" s="5">
        <v>2.78</v>
      </c>
      <c r="C4526" s="2">
        <v>35856000</v>
      </c>
      <c r="D4526" s="2">
        <v>-5000000</v>
      </c>
      <c r="E4526" t="s">
        <v>143</v>
      </c>
      <c r="F4526" s="2">
        <v>-1.42</v>
      </c>
      <c r="G4526" s="1">
        <f t="shared" si="448"/>
        <v>-5.027590916188953E-2</v>
      </c>
      <c r="H4526" s="1">
        <f t="shared" si="449"/>
        <v>-1.4278358201976626E-8</v>
      </c>
      <c r="I4526" s="1">
        <f t="shared" si="450"/>
        <v>-131.87230446000001</v>
      </c>
      <c r="J4526" s="1">
        <f t="shared" si="451"/>
        <v>-464339100.21126765</v>
      </c>
      <c r="K4526" s="3">
        <v>106000000</v>
      </c>
      <c r="L4526" s="3">
        <v>70000000</v>
      </c>
      <c r="M4526" s="1">
        <f t="shared" si="452"/>
        <v>1.0040160642570282</v>
      </c>
      <c r="N4526" s="1">
        <f t="shared" si="453"/>
        <v>2.7688799999999998</v>
      </c>
      <c r="O4526" s="3">
        <v>36000000</v>
      </c>
      <c r="P4526" s="1">
        <f t="shared" si="454"/>
        <v>-3.9444444444444439E-6</v>
      </c>
      <c r="Q4526" s="1">
        <f t="shared" si="455"/>
        <v>-13.888888888888889</v>
      </c>
      <c r="R4526" s="1">
        <f t="shared" si="456"/>
        <v>-1.9935935999999999</v>
      </c>
      <c r="S4526" s="1">
        <f t="shared" si="457"/>
        <v>-1.394466755912539</v>
      </c>
      <c r="T4526" s="1">
        <f t="shared" si="460"/>
        <v>-1.1936635430611333</v>
      </c>
      <c r="U4526" s="1">
        <f t="shared" si="460"/>
        <v>-1.2940651494868363</v>
      </c>
      <c r="V4526" s="1">
        <f t="shared" si="460"/>
        <v>-1.394466755912539</v>
      </c>
      <c r="AA4526"/>
      <c r="AB4526"/>
    </row>
    <row r="4527" spans="1:28" hidden="1" x14ac:dyDescent="0.2">
      <c r="A4527" t="s">
        <v>4624</v>
      </c>
      <c r="B4527" s="5">
        <v>53.84</v>
      </c>
      <c r="C4527" s="2">
        <v>1578000000</v>
      </c>
      <c r="D4527" s="2">
        <v>7096000000</v>
      </c>
      <c r="E4527" t="s">
        <v>27</v>
      </c>
      <c r="F4527" s="2">
        <v>1908000000</v>
      </c>
      <c r="G4527" s="1">
        <f t="shared" si="448"/>
        <v>71.351570282553624</v>
      </c>
      <c r="H4527" s="1">
        <f t="shared" si="449"/>
        <v>19.185286936177047</v>
      </c>
      <c r="I4527" s="1">
        <f t="shared" si="450"/>
        <v>9.2920169433483649E-2</v>
      </c>
      <c r="J4527" s="1">
        <f t="shared" si="451"/>
        <v>0.34557731776729556</v>
      </c>
      <c r="K4527" s="4">
        <v>487671000000</v>
      </c>
      <c r="L4527" s="4">
        <v>433524000000</v>
      </c>
      <c r="M4527" s="1">
        <f t="shared" si="452"/>
        <v>34.313688212927758</v>
      </c>
      <c r="N4527" s="1">
        <f t="shared" si="453"/>
        <v>1.5690531331375699</v>
      </c>
      <c r="O4527" s="4">
        <v>53517000000</v>
      </c>
      <c r="P4527" s="1">
        <f t="shared" si="454"/>
        <v>3.5652222658220754</v>
      </c>
      <c r="Q4527" s="1">
        <f t="shared" si="455"/>
        <v>13.259338154231365</v>
      </c>
      <c r="R4527" s="1">
        <f t="shared" si="456"/>
        <v>1.1972874859075535</v>
      </c>
      <c r="S4527" s="1">
        <f t="shared" si="457"/>
        <v>44.968314321926492</v>
      </c>
      <c r="T4527" s="1">
        <f t="shared" si="460"/>
        <v>51.751204055766792</v>
      </c>
      <c r="U4527" s="1">
        <f t="shared" si="460"/>
        <v>48.359759188846638</v>
      </c>
      <c r="V4527" s="1">
        <f t="shared" si="460"/>
        <v>44.968314321926492</v>
      </c>
      <c r="AA4527"/>
      <c r="AB4527"/>
    </row>
    <row r="4528" spans="1:28" hidden="1" x14ac:dyDescent="0.2">
      <c r="A4528" t="s">
        <v>4625</v>
      </c>
      <c r="B4528" s="5">
        <v>0.83</v>
      </c>
      <c r="C4528" s="2">
        <v>22574313</v>
      </c>
      <c r="D4528" s="2">
        <v>-8000000</v>
      </c>
      <c r="E4528" t="s">
        <v>139</v>
      </c>
      <c r="F4528" s="2">
        <v>-2000000</v>
      </c>
      <c r="G4528" s="1">
        <f t="shared" si="448"/>
        <v>-8.0441454659023248E-2</v>
      </c>
      <c r="H4528" s="1">
        <f t="shared" si="449"/>
        <v>-2.0110363664755812E-2</v>
      </c>
      <c r="I4528" s="1">
        <f t="shared" si="450"/>
        <v>-82.420190287500006</v>
      </c>
      <c r="J4528" s="1">
        <f t="shared" si="451"/>
        <v>-329.68076115000002</v>
      </c>
      <c r="K4528" s="3">
        <v>9000000</v>
      </c>
      <c r="L4528" s="3">
        <v>0.35</v>
      </c>
      <c r="M4528" s="1">
        <f t="shared" si="452"/>
        <v>0.39868321352680813</v>
      </c>
      <c r="N4528" s="1">
        <f t="shared" si="453"/>
        <v>2.0818533909609651</v>
      </c>
      <c r="O4528" s="3">
        <v>9000000</v>
      </c>
      <c r="P4528" s="1">
        <f t="shared" si="454"/>
        <v>-22.222222222222221</v>
      </c>
      <c r="Q4528" s="1">
        <f t="shared" si="455"/>
        <v>-88.888888888888886</v>
      </c>
      <c r="R4528" s="1">
        <f t="shared" si="456"/>
        <v>-0.23420849737499999</v>
      </c>
      <c r="S4528" s="1">
        <f t="shared" si="457"/>
        <v>-3.5438509247213856</v>
      </c>
      <c r="T4528" s="1">
        <f t="shared" si="460"/>
        <v>-3.4641142789151544</v>
      </c>
      <c r="U4528" s="1">
        <f t="shared" si="460"/>
        <v>-3.50398260181827</v>
      </c>
      <c r="V4528" s="1">
        <f t="shared" si="460"/>
        <v>-3.5438509247213856</v>
      </c>
      <c r="AA4528"/>
      <c r="AB4528"/>
    </row>
    <row r="4529" spans="1:28" hidden="1" x14ac:dyDescent="0.2">
      <c r="A4529" t="s">
        <v>4626</v>
      </c>
      <c r="B4529" s="5">
        <v>1.56</v>
      </c>
      <c r="C4529" s="2">
        <v>50250000</v>
      </c>
      <c r="D4529" s="2">
        <v>-66000000</v>
      </c>
      <c r="E4529" t="s">
        <v>27</v>
      </c>
      <c r="F4529" s="2">
        <v>-17000000</v>
      </c>
      <c r="G4529" s="1">
        <f t="shared" si="448"/>
        <v>-0.66364200093694181</v>
      </c>
      <c r="H4529" s="1">
        <f t="shared" si="449"/>
        <v>-0.17093809115042441</v>
      </c>
      <c r="I4529" s="1">
        <f t="shared" si="450"/>
        <v>-9.9903260954545452</v>
      </c>
      <c r="J4529" s="1">
        <f t="shared" si="451"/>
        <v>-38.7859719</v>
      </c>
      <c r="K4529" s="3">
        <v>656000000</v>
      </c>
      <c r="L4529" s="3">
        <v>432000000</v>
      </c>
      <c r="M4529" s="1">
        <f t="shared" si="452"/>
        <v>4.4577114427860698</v>
      </c>
      <c r="N4529" s="1">
        <f t="shared" si="453"/>
        <v>0.34995535714285714</v>
      </c>
      <c r="O4529" s="3">
        <v>154000000</v>
      </c>
      <c r="P4529" s="1">
        <f t="shared" si="454"/>
        <v>-11.038961038961039</v>
      </c>
      <c r="Q4529" s="1">
        <f t="shared" si="455"/>
        <v>-42.857142857142854</v>
      </c>
      <c r="R4529" s="1">
        <f t="shared" si="456"/>
        <v>-0.11877272727272727</v>
      </c>
      <c r="S4529" s="1">
        <f t="shared" si="457"/>
        <v>-13.134328358208956</v>
      </c>
      <c r="T4529" s="1">
        <f t="shared" si="460"/>
        <v>-12.52139303482587</v>
      </c>
      <c r="U4529" s="1">
        <f t="shared" si="460"/>
        <v>-12.827860696517414</v>
      </c>
      <c r="V4529" s="1">
        <f t="shared" si="460"/>
        <v>-13.134328358208956</v>
      </c>
      <c r="AA4529"/>
      <c r="AB4529"/>
    </row>
    <row r="4530" spans="1:28" hidden="1" x14ac:dyDescent="0.2">
      <c r="A4530" t="s">
        <v>4627</v>
      </c>
      <c r="B4530" s="5">
        <v>5.34</v>
      </c>
      <c r="C4530" s="2">
        <v>48984000</v>
      </c>
      <c r="D4530" s="2">
        <v>25000000</v>
      </c>
      <c r="E4530" t="s">
        <v>27</v>
      </c>
      <c r="F4530" s="2">
        <v>-1.45</v>
      </c>
      <c r="G4530" s="1">
        <f t="shared" si="448"/>
        <v>0.25137954580944766</v>
      </c>
      <c r="H4530" s="1">
        <f t="shared" si="449"/>
        <v>-1.4580013656947964E-8</v>
      </c>
      <c r="I4530" s="1">
        <f t="shared" si="450"/>
        <v>26.374460892000002</v>
      </c>
      <c r="J4530" s="1">
        <f t="shared" si="451"/>
        <v>-454732084.34482759</v>
      </c>
      <c r="K4530" s="4">
        <v>1179000000</v>
      </c>
      <c r="L4530" s="3">
        <v>939000000</v>
      </c>
      <c r="M4530" s="1">
        <f t="shared" si="452"/>
        <v>4.8995590396864284</v>
      </c>
      <c r="N4530" s="1">
        <f t="shared" si="453"/>
        <v>1.0898939999999999</v>
      </c>
      <c r="O4530" s="3">
        <v>239000000</v>
      </c>
      <c r="P4530" s="1">
        <f t="shared" si="454"/>
        <v>-6.06694560669456E-7</v>
      </c>
      <c r="Q4530" s="1">
        <f t="shared" si="455"/>
        <v>10.460251046025103</v>
      </c>
      <c r="R4530" s="1">
        <f t="shared" si="456"/>
        <v>1.0462982400000003</v>
      </c>
      <c r="S4530" s="1">
        <f t="shared" si="457"/>
        <v>5.1037073330066951</v>
      </c>
      <c r="T4530" s="1">
        <f t="shared" si="460"/>
        <v>6.0795361750775747</v>
      </c>
      <c r="U4530" s="1">
        <f t="shared" si="460"/>
        <v>5.5916217540421362</v>
      </c>
      <c r="V4530" s="1">
        <f t="shared" si="460"/>
        <v>5.1037073330066951</v>
      </c>
      <c r="AA4530"/>
      <c r="AB4530"/>
    </row>
    <row r="4531" spans="1:28" hidden="1" x14ac:dyDescent="0.2">
      <c r="A4531" t="s">
        <v>4628</v>
      </c>
      <c r="B4531" s="5">
        <v>173.13</v>
      </c>
      <c r="C4531" s="2">
        <v>68390000</v>
      </c>
      <c r="D4531" s="2">
        <v>323000000</v>
      </c>
      <c r="E4531" t="s">
        <v>30</v>
      </c>
      <c r="F4531" s="2">
        <v>98000000</v>
      </c>
      <c r="G4531" s="1">
        <f t="shared" si="448"/>
        <v>3.2478237318580638</v>
      </c>
      <c r="H4531" s="1">
        <f t="shared" si="449"/>
        <v>0.9854078195730348</v>
      </c>
      <c r="I4531" s="1">
        <f t="shared" si="450"/>
        <v>2.0413669421052631</v>
      </c>
      <c r="J4531" s="1">
        <f t="shared" si="451"/>
        <v>6.7281787989795925</v>
      </c>
      <c r="K4531" s="3">
        <v>751000000</v>
      </c>
      <c r="L4531" s="3">
        <v>990000000</v>
      </c>
      <c r="M4531" s="1">
        <f t="shared" si="452"/>
        <v>-3.4946629624214065</v>
      </c>
      <c r="N4531" s="1">
        <f t="shared" si="453"/>
        <v>-49.541258158995817</v>
      </c>
      <c r="O4531" s="3">
        <v>-239000000</v>
      </c>
      <c r="P4531" s="1">
        <f t="shared" si="454"/>
        <v>-41.004184100418414</v>
      </c>
      <c r="Q4531" s="1">
        <f t="shared" si="455"/>
        <v>-135.14644351464435</v>
      </c>
      <c r="R4531" s="1">
        <f t="shared" si="456"/>
        <v>3.6657463467492262</v>
      </c>
      <c r="S4531" s="1">
        <f t="shared" si="457"/>
        <v>47.22912706536043</v>
      </c>
      <c r="T4531" s="1">
        <f t="shared" si="460"/>
        <v>46.530194472876154</v>
      </c>
      <c r="U4531" s="1">
        <f t="shared" si="460"/>
        <v>46.879660769118296</v>
      </c>
      <c r="V4531" s="1">
        <f t="shared" si="460"/>
        <v>47.22912706536043</v>
      </c>
      <c r="AA4531"/>
      <c r="AB4531"/>
    </row>
    <row r="4532" spans="1:28" hidden="1" x14ac:dyDescent="0.2">
      <c r="A4532" t="s">
        <v>4629</v>
      </c>
      <c r="B4532" s="5">
        <v>36.799999999999997</v>
      </c>
      <c r="C4532" s="2">
        <v>1700213000</v>
      </c>
      <c r="D4532" s="2">
        <v>997000000</v>
      </c>
      <c r="E4532" t="s">
        <v>27</v>
      </c>
      <c r="F4532" s="2">
        <v>-1162000000</v>
      </c>
      <c r="G4532" s="1">
        <f t="shared" si="448"/>
        <v>10.025016286880772</v>
      </c>
      <c r="H4532" s="1">
        <f t="shared" si="449"/>
        <v>-11.684121289223128</v>
      </c>
      <c r="I4532" s="1">
        <f t="shared" si="450"/>
        <v>0.66134555897693081</v>
      </c>
      <c r="J4532" s="1">
        <f t="shared" si="451"/>
        <v>-0.56743676617900163</v>
      </c>
      <c r="K4532" s="4">
        <v>32292000000</v>
      </c>
      <c r="L4532" s="4">
        <v>16241000000</v>
      </c>
      <c r="M4532" s="1">
        <f t="shared" si="452"/>
        <v>9.4405818565085671</v>
      </c>
      <c r="N4532" s="1">
        <f t="shared" si="453"/>
        <v>3.8980648183913771</v>
      </c>
      <c r="O4532" s="4">
        <v>15062000000</v>
      </c>
      <c r="P4532" s="1">
        <f t="shared" si="454"/>
        <v>-7.7147789138228662</v>
      </c>
      <c r="Q4532" s="1">
        <f t="shared" si="455"/>
        <v>6.6193068649581726</v>
      </c>
      <c r="R4532" s="1">
        <f t="shared" si="456"/>
        <v>6.2756106720160476</v>
      </c>
      <c r="S4532" s="1">
        <f t="shared" si="457"/>
        <v>5.8639711612603831</v>
      </c>
      <c r="T4532" s="1">
        <f t="shared" si="460"/>
        <v>7.6357491678983749</v>
      </c>
      <c r="U4532" s="1">
        <f t="shared" si="460"/>
        <v>6.7498601645793794</v>
      </c>
      <c r="V4532" s="1">
        <f t="shared" si="460"/>
        <v>5.8639711612603831</v>
      </c>
      <c r="AA4532"/>
      <c r="AB4532"/>
    </row>
    <row r="4533" spans="1:28" hidden="1" x14ac:dyDescent="0.2">
      <c r="A4533" t="s">
        <v>4630</v>
      </c>
      <c r="B4533" s="5">
        <v>12.65</v>
      </c>
      <c r="C4533" s="2">
        <v>3853096603</v>
      </c>
      <c r="D4533" s="2">
        <v>4608000000</v>
      </c>
      <c r="E4533" t="s">
        <v>27</v>
      </c>
      <c r="F4533" s="2">
        <v>4608000000</v>
      </c>
      <c r="G4533" s="1">
        <f t="shared" si="448"/>
        <v>46.334277883597395</v>
      </c>
      <c r="H4533" s="1">
        <f t="shared" si="449"/>
        <v>46.334277883597395</v>
      </c>
      <c r="I4533" s="1">
        <f t="shared" si="450"/>
        <v>0.14309060813802083</v>
      </c>
      <c r="J4533" s="1">
        <f t="shared" si="451"/>
        <v>0.14309060813802083</v>
      </c>
      <c r="K4533" s="4">
        <v>958489000000</v>
      </c>
      <c r="L4533" s="4">
        <v>905386000000</v>
      </c>
      <c r="M4533" s="1">
        <f t="shared" si="452"/>
        <v>13.781902057335987</v>
      </c>
      <c r="N4533" s="1">
        <f t="shared" si="453"/>
        <v>0.91787040332843717</v>
      </c>
      <c r="O4533" s="4">
        <v>52928000000</v>
      </c>
      <c r="P4533" s="1">
        <f t="shared" si="454"/>
        <v>8.7061668681983075</v>
      </c>
      <c r="Q4533" s="1">
        <f t="shared" si="455"/>
        <v>8.7061668681983075</v>
      </c>
      <c r="R4533" s="1">
        <f t="shared" si="456"/>
        <v>1.0577619797732205</v>
      </c>
      <c r="S4533" s="1">
        <f t="shared" si="457"/>
        <v>11.959212225336463</v>
      </c>
      <c r="T4533" s="1">
        <f t="shared" si="460"/>
        <v>14.706509033767924</v>
      </c>
      <c r="U4533" s="1">
        <f t="shared" si="460"/>
        <v>13.332860629552194</v>
      </c>
      <c r="V4533" s="1">
        <f t="shared" si="460"/>
        <v>11.959212225336463</v>
      </c>
      <c r="AA4533"/>
      <c r="AB4533"/>
    </row>
    <row r="4534" spans="1:28" hidden="1" x14ac:dyDescent="0.2">
      <c r="A4534" t="s">
        <v>4631</v>
      </c>
      <c r="B4534" s="5">
        <v>48.18</v>
      </c>
      <c r="C4534" s="2">
        <v>289529000</v>
      </c>
      <c r="D4534" s="2">
        <v>203000000</v>
      </c>
      <c r="E4534" t="s">
        <v>27</v>
      </c>
      <c r="F4534" s="2">
        <v>27000000</v>
      </c>
      <c r="G4534" s="1">
        <f t="shared" ref="G4534:G4597" si="461">D4534/$C$3</f>
        <v>2.0412019119727152</v>
      </c>
      <c r="H4534" s="1">
        <f t="shared" ref="H4534:H4597" si="462">F4534/$C$3</f>
        <v>0.27148990947420348</v>
      </c>
      <c r="I4534" s="1">
        <f t="shared" ref="I4534:I4597" si="463">$B$3/G4534</f>
        <v>3.2480863167487684</v>
      </c>
      <c r="J4534" s="1">
        <f t="shared" ref="J4534:J4597" si="464">$B$3/H4534</f>
        <v>24.420797122222222</v>
      </c>
      <c r="K4534" s="4">
        <v>8698000000</v>
      </c>
      <c r="L4534" s="4">
        <v>4354000000</v>
      </c>
      <c r="M4534" s="1">
        <f t="shared" ref="M4534:M4597" si="465">(K4534-L4534)/C4534</f>
        <v>15.003678388002584</v>
      </c>
      <c r="N4534" s="1">
        <f t="shared" ref="N4534:N4597" si="466">B4534/M4534</f>
        <v>3.2112125276243093</v>
      </c>
      <c r="O4534" s="4">
        <v>3247000000</v>
      </c>
      <c r="P4534" s="1">
        <f t="shared" ref="P4534:P4597" si="467">F4534/O4534*100</f>
        <v>0.83153680320295664</v>
      </c>
      <c r="Q4534" s="1">
        <f t="shared" ref="Q4534:Q4597" si="468">D4534/O4534*100</f>
        <v>6.2519248537111176</v>
      </c>
      <c r="R4534" s="1">
        <f t="shared" ref="R4534:R4597" si="469">B4534/S4534</f>
        <v>6.8716784334975376</v>
      </c>
      <c r="S4534" s="1">
        <f t="shared" ref="S4534:S4597" si="470">($O4534+$O4534*($Q4534-$C$1)/$C$1)/$C4534</f>
        <v>7.0113874603234905</v>
      </c>
      <c r="T4534" s="1">
        <f t="shared" ref="T4534:V4553" si="471">($O4534+$O4534*($Q4534+T$2-$C$1)/$C$1)/$C4534</f>
        <v>9.254340670537319</v>
      </c>
      <c r="U4534" s="1">
        <f t="shared" si="471"/>
        <v>8.1328640654304056</v>
      </c>
      <c r="V4534" s="1">
        <f t="shared" si="471"/>
        <v>7.0113874603234905</v>
      </c>
      <c r="AA4534"/>
      <c r="AB4534"/>
    </row>
    <row r="4535" spans="1:28" hidden="1" x14ac:dyDescent="0.2">
      <c r="A4535" t="s">
        <v>4632</v>
      </c>
      <c r="B4535" s="5">
        <v>46.8</v>
      </c>
      <c r="C4535" s="2">
        <v>7493000</v>
      </c>
      <c r="D4535" s="2">
        <v>14000000</v>
      </c>
      <c r="E4535" t="s">
        <v>27</v>
      </c>
      <c r="F4535" s="2">
        <v>6000000</v>
      </c>
      <c r="G4535" s="1">
        <f t="shared" si="461"/>
        <v>0.1407725456532907</v>
      </c>
      <c r="H4535" s="1">
        <f t="shared" si="462"/>
        <v>6.0331090994267443E-2</v>
      </c>
      <c r="I4535" s="1">
        <f t="shared" si="463"/>
        <v>47.097251592857141</v>
      </c>
      <c r="J4535" s="1">
        <f t="shared" si="464"/>
        <v>109.89358704999999</v>
      </c>
      <c r="K4535" s="3">
        <v>200000000</v>
      </c>
      <c r="L4535" s="3">
        <v>44000000</v>
      </c>
      <c r="M4535" s="1">
        <f t="shared" si="465"/>
        <v>20.819431469371413</v>
      </c>
      <c r="N4535" s="1">
        <f t="shared" si="466"/>
        <v>2.2479</v>
      </c>
      <c r="O4535" s="3">
        <v>156000000</v>
      </c>
      <c r="P4535" s="1">
        <f t="shared" si="467"/>
        <v>3.8461538461538463</v>
      </c>
      <c r="Q4535" s="1">
        <f t="shared" si="468"/>
        <v>8.9743589743589745</v>
      </c>
      <c r="R4535" s="1">
        <f t="shared" si="469"/>
        <v>2.5048028571428573</v>
      </c>
      <c r="S4535" s="1">
        <f t="shared" si="470"/>
        <v>18.684105164820497</v>
      </c>
      <c r="T4535" s="1">
        <f t="shared" si="471"/>
        <v>22.847991458694782</v>
      </c>
      <c r="U4535" s="1">
        <f t="shared" si="471"/>
        <v>20.76604831175764</v>
      </c>
      <c r="V4535" s="1">
        <f t="shared" si="471"/>
        <v>18.684105164820497</v>
      </c>
      <c r="AA4535"/>
      <c r="AB4535"/>
    </row>
    <row r="4536" spans="1:28" hidden="1" x14ac:dyDescent="0.2">
      <c r="A4536" t="s">
        <v>4633</v>
      </c>
      <c r="B4536" s="5">
        <v>43.58</v>
      </c>
      <c r="C4536" s="2">
        <v>192277000</v>
      </c>
      <c r="D4536" s="2">
        <v>256000000</v>
      </c>
      <c r="E4536" t="s">
        <v>114</v>
      </c>
      <c r="F4536" s="2">
        <v>-52000000</v>
      </c>
      <c r="G4536" s="1">
        <f t="shared" si="461"/>
        <v>2.5741265490887439</v>
      </c>
      <c r="H4536" s="1">
        <f t="shared" si="462"/>
        <v>-0.52286945528365114</v>
      </c>
      <c r="I4536" s="1">
        <f t="shared" si="463"/>
        <v>2.5756309464843752</v>
      </c>
      <c r="J4536" s="1">
        <f t="shared" si="464"/>
        <v>-12.680029275000001</v>
      </c>
      <c r="K4536" s="4">
        <v>13347000000</v>
      </c>
      <c r="L4536" s="4">
        <v>9519000000</v>
      </c>
      <c r="M4536" s="1">
        <f t="shared" si="465"/>
        <v>19.908777440879565</v>
      </c>
      <c r="N4536" s="1">
        <f t="shared" si="466"/>
        <v>2.1889842371995818</v>
      </c>
      <c r="O4536" s="4">
        <v>3818000000</v>
      </c>
      <c r="P4536" s="1">
        <f t="shared" si="467"/>
        <v>-1.3619696176008382</v>
      </c>
      <c r="Q4536" s="1">
        <f t="shared" si="468"/>
        <v>6.7050811943425881</v>
      </c>
      <c r="R4536" s="1">
        <f t="shared" si="469"/>
        <v>3.2732154921874996</v>
      </c>
      <c r="S4536" s="1">
        <f t="shared" si="470"/>
        <v>13.314124934339521</v>
      </c>
      <c r="T4536" s="1">
        <f t="shared" si="471"/>
        <v>17.285478762410481</v>
      </c>
      <c r="U4536" s="1">
        <f t="shared" si="471"/>
        <v>15.299801848375001</v>
      </c>
      <c r="V4536" s="1">
        <f t="shared" si="471"/>
        <v>13.314124934339521</v>
      </c>
      <c r="AA4536"/>
      <c r="AB4536"/>
    </row>
    <row r="4537" spans="1:28" hidden="1" x14ac:dyDescent="0.2">
      <c r="A4537" t="s">
        <v>4634</v>
      </c>
      <c r="B4537" s="5">
        <v>56.97</v>
      </c>
      <c r="C4537" s="2">
        <v>57707694</v>
      </c>
      <c r="D4537" s="2">
        <v>-198000000</v>
      </c>
      <c r="E4537" t="s">
        <v>27</v>
      </c>
      <c r="F4537" s="2">
        <v>-113000000</v>
      </c>
      <c r="G4537" s="1">
        <f t="shared" si="461"/>
        <v>-1.9909260028108255</v>
      </c>
      <c r="H4537" s="1">
        <f t="shared" si="462"/>
        <v>-1.1362355470587036</v>
      </c>
      <c r="I4537" s="1">
        <f t="shared" si="463"/>
        <v>-3.3301086984848483</v>
      </c>
      <c r="J4537" s="1">
        <f t="shared" si="464"/>
        <v>-5.8350577194690256</v>
      </c>
      <c r="K4537" s="3">
        <v>880000000</v>
      </c>
      <c r="L4537" s="3">
        <v>153000000</v>
      </c>
      <c r="M4537" s="1">
        <f t="shared" si="465"/>
        <v>12.597973504191659</v>
      </c>
      <c r="N4537" s="1">
        <f t="shared" si="466"/>
        <v>4.5221558833287485</v>
      </c>
      <c r="O4537" s="3">
        <v>727000000</v>
      </c>
      <c r="P4537" s="1">
        <f t="shared" si="467"/>
        <v>-15.543328748280604</v>
      </c>
      <c r="Q4537" s="1">
        <f t="shared" si="468"/>
        <v>-27.235213204951858</v>
      </c>
      <c r="R4537" s="1">
        <f t="shared" si="469"/>
        <v>-1.6604077409999995</v>
      </c>
      <c r="S4537" s="1">
        <f t="shared" si="470"/>
        <v>-34.310849433699438</v>
      </c>
      <c r="T4537" s="1">
        <f t="shared" si="471"/>
        <v>-31.791254732861105</v>
      </c>
      <c r="U4537" s="1">
        <f t="shared" si="471"/>
        <v>-33.051052083280275</v>
      </c>
      <c r="V4537" s="1">
        <f t="shared" si="471"/>
        <v>-34.310849433699438</v>
      </c>
      <c r="AA4537"/>
      <c r="AB4537"/>
    </row>
    <row r="4538" spans="1:28" hidden="1" x14ac:dyDescent="0.2">
      <c r="A4538" t="s">
        <v>4635</v>
      </c>
      <c r="B4538" s="5">
        <v>24.4</v>
      </c>
      <c r="C4538" s="2">
        <v>40025000</v>
      </c>
      <c r="D4538" s="2">
        <v>37000000</v>
      </c>
      <c r="E4538" t="s">
        <v>364</v>
      </c>
      <c r="F4538" s="2">
        <v>0.51</v>
      </c>
      <c r="G4538" s="1">
        <f t="shared" si="461"/>
        <v>0.37204172779798256</v>
      </c>
      <c r="H4538" s="1">
        <f t="shared" si="462"/>
        <v>5.1281427345127326E-9</v>
      </c>
      <c r="I4538" s="1">
        <f t="shared" si="463"/>
        <v>17.820581683783782</v>
      </c>
      <c r="J4538" s="1">
        <f t="shared" si="464"/>
        <v>1292865730</v>
      </c>
      <c r="K4538" s="3">
        <v>993000000</v>
      </c>
      <c r="L4538" s="3">
        <v>536000000</v>
      </c>
      <c r="M4538" s="1">
        <f t="shared" si="465"/>
        <v>11.417863835103061</v>
      </c>
      <c r="N4538" s="1">
        <f t="shared" si="466"/>
        <v>2.137002188183807</v>
      </c>
      <c r="O4538" s="3">
        <v>441000000</v>
      </c>
      <c r="P4538" s="1">
        <f t="shared" si="467"/>
        <v>1.1564625850340137E-7</v>
      </c>
      <c r="Q4538" s="1">
        <f t="shared" si="468"/>
        <v>8.3900226757369616</v>
      </c>
      <c r="R4538" s="1">
        <f t="shared" si="469"/>
        <v>2.6394864864864864</v>
      </c>
      <c r="S4538" s="1">
        <f t="shared" si="470"/>
        <v>9.2442223610243595</v>
      </c>
      <c r="T4538" s="1">
        <f t="shared" si="471"/>
        <v>11.447845096814492</v>
      </c>
      <c r="U4538" s="1">
        <f t="shared" si="471"/>
        <v>10.346033728919425</v>
      </c>
      <c r="V4538" s="1">
        <f t="shared" si="471"/>
        <v>9.2442223610243595</v>
      </c>
      <c r="AA4538"/>
      <c r="AB4538"/>
    </row>
    <row r="4539" spans="1:28" hidden="1" x14ac:dyDescent="0.2">
      <c r="A4539" t="s">
        <v>490</v>
      </c>
      <c r="B4539" s="5">
        <v>10.199999999999999</v>
      </c>
      <c r="C4539" s="2">
        <v>6574040</v>
      </c>
      <c r="D4539" s="2">
        <v>7000000</v>
      </c>
      <c r="E4539" t="s">
        <v>114</v>
      </c>
      <c r="F4539" s="2">
        <v>2000000</v>
      </c>
      <c r="G4539" s="1">
        <f t="shared" si="461"/>
        <v>7.0386272826645349E-2</v>
      </c>
      <c r="H4539" s="1">
        <f t="shared" si="462"/>
        <v>2.0110363664755812E-2</v>
      </c>
      <c r="I4539" s="1">
        <f t="shared" si="463"/>
        <v>94.194503185714282</v>
      </c>
      <c r="J4539" s="1">
        <f t="shared" si="464"/>
        <v>329.68076115000002</v>
      </c>
      <c r="K4539" s="2">
        <v>91000000</v>
      </c>
      <c r="L4539" s="2">
        <v>2000000</v>
      </c>
      <c r="M4539" s="1">
        <f t="shared" si="465"/>
        <v>13.538098338312514</v>
      </c>
      <c r="N4539" s="1">
        <f t="shared" si="466"/>
        <v>0.75342930337078651</v>
      </c>
      <c r="O4539" s="2">
        <v>89000000</v>
      </c>
      <c r="P4539" s="1">
        <f t="shared" si="467"/>
        <v>2.2471910112359552</v>
      </c>
      <c r="Q4539" s="1">
        <f t="shared" si="468"/>
        <v>7.8651685393258424</v>
      </c>
      <c r="R4539" s="1">
        <f t="shared" si="469"/>
        <v>0.95793154285714288</v>
      </c>
      <c r="S4539" s="1">
        <f t="shared" si="470"/>
        <v>10.647942513279505</v>
      </c>
      <c r="T4539" s="1">
        <f t="shared" si="471"/>
        <v>13.355562180942009</v>
      </c>
      <c r="U4539" s="1">
        <f t="shared" si="471"/>
        <v>12.001752347110758</v>
      </c>
      <c r="V4539" s="1">
        <f t="shared" si="471"/>
        <v>10.647942513279505</v>
      </c>
      <c r="AA4539"/>
      <c r="AB4539"/>
    </row>
    <row r="4540" spans="1:28" hidden="1" x14ac:dyDescent="0.2">
      <c r="A4540" t="s">
        <v>4637</v>
      </c>
      <c r="B4540" s="5">
        <v>272.98</v>
      </c>
      <c r="C4540" s="2">
        <v>57763000</v>
      </c>
      <c r="D4540" s="2">
        <v>659000000</v>
      </c>
      <c r="E4540" t="s">
        <v>76</v>
      </c>
      <c r="F4540" s="2">
        <v>130000000</v>
      </c>
      <c r="G4540" s="1">
        <f t="shared" si="461"/>
        <v>6.6263648275370404</v>
      </c>
      <c r="H4540" s="1">
        <f t="shared" si="462"/>
        <v>1.3071736382091279</v>
      </c>
      <c r="I4540" s="1">
        <f t="shared" si="463"/>
        <v>1.0005485922610016</v>
      </c>
      <c r="J4540" s="1">
        <f t="shared" si="464"/>
        <v>5.07201171</v>
      </c>
      <c r="K4540" s="4">
        <v>4929000000</v>
      </c>
      <c r="L4540" s="4">
        <v>3082000000</v>
      </c>
      <c r="M4540" s="1">
        <f t="shared" si="465"/>
        <v>31.975486037775045</v>
      </c>
      <c r="N4540" s="1">
        <f t="shared" si="466"/>
        <v>8.5371649918787238</v>
      </c>
      <c r="O4540" s="4">
        <v>1847000000</v>
      </c>
      <c r="P4540" s="1">
        <f t="shared" si="467"/>
        <v>7.0384407146724417</v>
      </c>
      <c r="Q4540" s="1">
        <f t="shared" si="468"/>
        <v>35.679480238224151</v>
      </c>
      <c r="R4540" s="1">
        <f t="shared" si="469"/>
        <v>2.3927380485584218</v>
      </c>
      <c r="S4540" s="1">
        <f t="shared" si="470"/>
        <v>114.0868722192407</v>
      </c>
      <c r="T4540" s="1">
        <f t="shared" si="471"/>
        <v>120.48196942679571</v>
      </c>
      <c r="U4540" s="1">
        <f t="shared" si="471"/>
        <v>117.28442082301821</v>
      </c>
      <c r="V4540" s="1">
        <f t="shared" si="471"/>
        <v>114.0868722192407</v>
      </c>
      <c r="AA4540"/>
      <c r="AB4540"/>
    </row>
    <row r="4541" spans="1:28" hidden="1" x14ac:dyDescent="0.2">
      <c r="A4541" t="s">
        <v>4638</v>
      </c>
      <c r="B4541" s="5">
        <v>6.56</v>
      </c>
      <c r="C4541" s="2">
        <v>1112810192</v>
      </c>
      <c r="D4541" s="2">
        <v>297000000</v>
      </c>
      <c r="E4541" t="s">
        <v>27</v>
      </c>
      <c r="F4541" s="2">
        <v>297000000</v>
      </c>
      <c r="G4541" s="1">
        <f t="shared" si="461"/>
        <v>2.9863890042162384</v>
      </c>
      <c r="H4541" s="1">
        <f t="shared" si="462"/>
        <v>2.9863890042162384</v>
      </c>
      <c r="I4541" s="1">
        <f t="shared" si="463"/>
        <v>2.2200724656565654</v>
      </c>
      <c r="J4541" s="1">
        <f t="shared" si="464"/>
        <v>2.2200724656565654</v>
      </c>
      <c r="K4541" s="4">
        <v>30499000000</v>
      </c>
      <c r="L4541" s="4">
        <v>20699000000</v>
      </c>
      <c r="M4541" s="1">
        <f t="shared" si="465"/>
        <v>8.8065332888324228</v>
      </c>
      <c r="N4541" s="1">
        <f t="shared" si="466"/>
        <v>0.74490151627755097</v>
      </c>
      <c r="O4541" s="4">
        <v>9448000000</v>
      </c>
      <c r="P4541" s="1">
        <f t="shared" si="467"/>
        <v>3.1435224386113467</v>
      </c>
      <c r="Q4541" s="1">
        <f t="shared" si="468"/>
        <v>3.1435224386113467</v>
      </c>
      <c r="R4541" s="1">
        <f t="shared" si="469"/>
        <v>2.457924195124578</v>
      </c>
      <c r="S4541" s="1">
        <f t="shared" si="470"/>
        <v>2.6689187620237047</v>
      </c>
      <c r="T4541" s="1">
        <f t="shared" si="471"/>
        <v>4.3669621602459232</v>
      </c>
      <c r="U4541" s="1">
        <f t="shared" si="471"/>
        <v>3.5179404611348142</v>
      </c>
      <c r="V4541" s="1">
        <f t="shared" si="471"/>
        <v>2.6689187620237047</v>
      </c>
      <c r="AA4541"/>
      <c r="AB4541"/>
    </row>
    <row r="4542" spans="1:28" hidden="1" x14ac:dyDescent="0.2">
      <c r="A4542" t="s">
        <v>4639</v>
      </c>
      <c r="B4542" s="5">
        <v>65.12</v>
      </c>
      <c r="C4542" s="2">
        <v>49096196</v>
      </c>
      <c r="D4542" s="2">
        <v>196000000</v>
      </c>
      <c r="E4542" t="s">
        <v>27</v>
      </c>
      <c r="F4542" s="2">
        <v>62000000</v>
      </c>
      <c r="G4542" s="1">
        <f t="shared" si="461"/>
        <v>1.9708156391460696</v>
      </c>
      <c r="H4542" s="1">
        <f t="shared" si="462"/>
        <v>0.62342127360743027</v>
      </c>
      <c r="I4542" s="1">
        <f t="shared" si="463"/>
        <v>3.3640893994897962</v>
      </c>
      <c r="J4542" s="1">
        <f t="shared" si="464"/>
        <v>10.634863262903226</v>
      </c>
      <c r="K4542" s="4">
        <v>24143000000</v>
      </c>
      <c r="L4542" s="4">
        <v>21579000000</v>
      </c>
      <c r="M4542" s="1">
        <f t="shared" si="465"/>
        <v>52.224005297681309</v>
      </c>
      <c r="N4542" s="1">
        <f t="shared" si="466"/>
        <v>1.2469361480187209</v>
      </c>
      <c r="O4542" s="4">
        <v>2564000000</v>
      </c>
      <c r="P4542" s="1">
        <f t="shared" si="467"/>
        <v>2.4180967238689548</v>
      </c>
      <c r="Q4542" s="1">
        <f t="shared" si="468"/>
        <v>7.6443057722308891</v>
      </c>
      <c r="R4542" s="1">
        <f t="shared" si="469"/>
        <v>1.6311960630204083</v>
      </c>
      <c r="S4542" s="1">
        <f t="shared" si="470"/>
        <v>39.921626514608178</v>
      </c>
      <c r="T4542" s="1">
        <f t="shared" si="471"/>
        <v>50.366427574144438</v>
      </c>
      <c r="U4542" s="1">
        <f t="shared" si="471"/>
        <v>45.144027044376308</v>
      </c>
      <c r="V4542" s="1">
        <f t="shared" si="471"/>
        <v>39.921626514608178</v>
      </c>
      <c r="AA4542"/>
      <c r="AB4542"/>
    </row>
    <row r="4543" spans="1:28" hidden="1" x14ac:dyDescent="0.2">
      <c r="A4543" t="s">
        <v>4640</v>
      </c>
      <c r="B4543" s="5">
        <v>16.43</v>
      </c>
      <c r="C4543" s="2">
        <v>40753553</v>
      </c>
      <c r="D4543" s="2">
        <v>-36000000</v>
      </c>
      <c r="E4543" t="s">
        <v>27</v>
      </c>
      <c r="F4543" s="2">
        <v>12000000</v>
      </c>
      <c r="G4543" s="1">
        <f t="shared" si="461"/>
        <v>-0.36198654596560464</v>
      </c>
      <c r="H4543" s="1">
        <f t="shared" si="462"/>
        <v>0.12066218198853489</v>
      </c>
      <c r="I4543" s="1">
        <f t="shared" si="463"/>
        <v>-18.315597841666666</v>
      </c>
      <c r="J4543" s="1">
        <f t="shared" si="464"/>
        <v>54.946793524999997</v>
      </c>
      <c r="K4543" s="4">
        <v>1010000000</v>
      </c>
      <c r="L4543" s="3">
        <v>474000000</v>
      </c>
      <c r="M4543" s="1">
        <f t="shared" si="465"/>
        <v>13.152227487993501</v>
      </c>
      <c r="N4543" s="1">
        <f t="shared" si="466"/>
        <v>1.2492180518470148</v>
      </c>
      <c r="O4543" s="3">
        <v>537000000</v>
      </c>
      <c r="P4543" s="1">
        <f t="shared" si="467"/>
        <v>2.2346368715083798</v>
      </c>
      <c r="Q4543" s="1">
        <f t="shared" si="468"/>
        <v>-6.7039106145251397</v>
      </c>
      <c r="R4543" s="1">
        <f t="shared" si="469"/>
        <v>-1.8599468771944445</v>
      </c>
      <c r="S4543" s="1">
        <f t="shared" si="470"/>
        <v>-8.8335856262642913</v>
      </c>
      <c r="T4543" s="1">
        <f t="shared" si="471"/>
        <v>-6.1982325810954446</v>
      </c>
      <c r="U4543" s="1">
        <f t="shared" si="471"/>
        <v>-7.515909103679868</v>
      </c>
      <c r="V4543" s="1">
        <f t="shared" si="471"/>
        <v>-8.8335856262642913</v>
      </c>
      <c r="AA4543"/>
      <c r="AB4543"/>
    </row>
    <row r="4544" spans="1:28" hidden="1" x14ac:dyDescent="0.2">
      <c r="A4544" t="s">
        <v>4641</v>
      </c>
      <c r="B4544" s="5">
        <v>20.99</v>
      </c>
      <c r="C4544" s="2">
        <v>454695000</v>
      </c>
      <c r="D4544" s="2">
        <v>-46000000</v>
      </c>
      <c r="E4544" t="s">
        <v>27</v>
      </c>
      <c r="F4544" s="2">
        <v>102000000</v>
      </c>
      <c r="G4544" s="1">
        <f t="shared" si="461"/>
        <v>-0.46253836428938372</v>
      </c>
      <c r="H4544" s="1">
        <f t="shared" si="462"/>
        <v>1.0256285469025466</v>
      </c>
      <c r="I4544" s="1">
        <f t="shared" si="463"/>
        <v>-14.333946136956522</v>
      </c>
      <c r="J4544" s="1">
        <f t="shared" si="464"/>
        <v>6.4643286499999997</v>
      </c>
      <c r="K4544" s="4">
        <v>4634000000</v>
      </c>
      <c r="L4544" s="4">
        <v>2480000000</v>
      </c>
      <c r="M4544" s="1">
        <f t="shared" si="465"/>
        <v>4.7372414475637514</v>
      </c>
      <c r="N4544" s="1">
        <f t="shared" si="466"/>
        <v>4.4308486768802222</v>
      </c>
      <c r="O4544" s="4">
        <v>2154000000</v>
      </c>
      <c r="P4544" s="1">
        <f t="shared" si="467"/>
        <v>4.7353760445682447</v>
      </c>
      <c r="Q4544" s="1">
        <f t="shared" si="468"/>
        <v>-2.1355617455896008</v>
      </c>
      <c r="R4544" s="1">
        <f t="shared" si="469"/>
        <v>-20.747930543478237</v>
      </c>
      <c r="S4544" s="1">
        <f t="shared" si="470"/>
        <v>-1.0116671615038664</v>
      </c>
      <c r="T4544" s="1">
        <f t="shared" si="471"/>
        <v>-6.4218871991115978E-2</v>
      </c>
      <c r="U4544" s="1">
        <f t="shared" si="471"/>
        <v>-0.53794301674749112</v>
      </c>
      <c r="V4544" s="1">
        <f t="shared" si="471"/>
        <v>-1.0116671615038664</v>
      </c>
      <c r="AA4544"/>
      <c r="AB4544"/>
    </row>
    <row r="4545" spans="1:28" hidden="1" x14ac:dyDescent="0.2">
      <c r="A4545" t="s">
        <v>4642</v>
      </c>
      <c r="B4545" s="5">
        <v>17.57</v>
      </c>
      <c r="C4545" s="2">
        <v>220583000</v>
      </c>
      <c r="D4545" s="2">
        <v>316000000</v>
      </c>
      <c r="E4545" t="s">
        <v>27</v>
      </c>
      <c r="F4545" s="2">
        <v>85000000</v>
      </c>
      <c r="G4545" s="1">
        <f t="shared" si="461"/>
        <v>3.1774374590314185</v>
      </c>
      <c r="H4545" s="1">
        <f t="shared" si="462"/>
        <v>0.8546904557521221</v>
      </c>
      <c r="I4545" s="1">
        <f t="shared" si="463"/>
        <v>2.0865870958860757</v>
      </c>
      <c r="J4545" s="1">
        <f t="shared" si="464"/>
        <v>7.7571943799999996</v>
      </c>
      <c r="K4545" s="4">
        <v>28931000000</v>
      </c>
      <c r="L4545" s="4">
        <v>24641000000</v>
      </c>
      <c r="M4545" s="1">
        <f t="shared" si="465"/>
        <v>19.448461576821423</v>
      </c>
      <c r="N4545" s="1">
        <f t="shared" si="466"/>
        <v>0.90341335897435904</v>
      </c>
      <c r="O4545" s="4">
        <v>4290000000</v>
      </c>
      <c r="P4545" s="1">
        <f t="shared" si="467"/>
        <v>1.9813519813519813</v>
      </c>
      <c r="Q4545" s="1">
        <f t="shared" si="468"/>
        <v>7.3659673659673661</v>
      </c>
      <c r="R4545" s="1">
        <f t="shared" si="469"/>
        <v>1.2264694018987341</v>
      </c>
      <c r="S4545" s="1">
        <f t="shared" si="470"/>
        <v>14.325673329313682</v>
      </c>
      <c r="T4545" s="1">
        <f t="shared" si="471"/>
        <v>18.215365644677966</v>
      </c>
      <c r="U4545" s="1">
        <f t="shared" si="471"/>
        <v>16.270519486995823</v>
      </c>
      <c r="V4545" s="1">
        <f t="shared" si="471"/>
        <v>14.325673329313682</v>
      </c>
      <c r="AA4545"/>
      <c r="AB4545"/>
    </row>
    <row r="4546" spans="1:28" hidden="1" x14ac:dyDescent="0.2">
      <c r="A4546" t="s">
        <v>4643</v>
      </c>
      <c r="B4546" s="5">
        <v>18.61</v>
      </c>
      <c r="C4546" s="2">
        <v>0</v>
      </c>
      <c r="D4546" s="2" t="s">
        <v>41</v>
      </c>
      <c r="E4546" t="s">
        <v>42</v>
      </c>
      <c r="F4546" s="2" t="s">
        <v>41</v>
      </c>
      <c r="G4546" s="1" t="e">
        <f t="shared" si="461"/>
        <v>#VALUE!</v>
      </c>
      <c r="H4546" s="1" t="e">
        <f t="shared" si="462"/>
        <v>#VALUE!</v>
      </c>
      <c r="I4546" s="1" t="e">
        <f t="shared" si="463"/>
        <v>#VALUE!</v>
      </c>
      <c r="J4546" s="1" t="e">
        <f t="shared" si="464"/>
        <v>#VALUE!</v>
      </c>
      <c r="K4546" s="2" t="s">
        <v>41</v>
      </c>
      <c r="L4546" s="2" t="s">
        <v>41</v>
      </c>
      <c r="M4546" s="1" t="e">
        <f t="shared" si="465"/>
        <v>#VALUE!</v>
      </c>
      <c r="N4546" s="1" t="e">
        <f t="shared" si="466"/>
        <v>#VALUE!</v>
      </c>
      <c r="O4546" s="2" t="s">
        <v>41</v>
      </c>
      <c r="P4546" s="1" t="e">
        <f t="shared" si="467"/>
        <v>#VALUE!</v>
      </c>
      <c r="Q4546" s="1" t="e">
        <f t="shared" si="468"/>
        <v>#VALUE!</v>
      </c>
      <c r="R4546" s="1" t="e">
        <f t="shared" si="469"/>
        <v>#VALUE!</v>
      </c>
      <c r="S4546" s="1" t="e">
        <f t="shared" si="470"/>
        <v>#VALUE!</v>
      </c>
      <c r="T4546" s="1" t="e">
        <f t="shared" si="471"/>
        <v>#VALUE!</v>
      </c>
      <c r="U4546" s="1" t="e">
        <f t="shared" si="471"/>
        <v>#VALUE!</v>
      </c>
      <c r="V4546" s="1" t="e">
        <f t="shared" si="471"/>
        <v>#VALUE!</v>
      </c>
      <c r="AA4546"/>
      <c r="AB4546"/>
    </row>
    <row r="4547" spans="1:28" hidden="1" x14ac:dyDescent="0.2">
      <c r="A4547" t="s">
        <v>4644</v>
      </c>
      <c r="B4547" s="5">
        <v>7.08</v>
      </c>
      <c r="C4547" s="2">
        <v>5306747</v>
      </c>
      <c r="D4547" s="2">
        <v>-3000000</v>
      </c>
      <c r="E4547" t="s">
        <v>27</v>
      </c>
      <c r="F4547" s="2">
        <v>0.21</v>
      </c>
      <c r="G4547" s="1">
        <f t="shared" si="461"/>
        <v>-3.0165545497133722E-2</v>
      </c>
      <c r="H4547" s="1">
        <f t="shared" si="462"/>
        <v>2.1115881847993601E-9</v>
      </c>
      <c r="I4547" s="1">
        <f t="shared" si="463"/>
        <v>-219.78717409999999</v>
      </c>
      <c r="J4547" s="1">
        <f t="shared" si="464"/>
        <v>3139816772.8571434</v>
      </c>
      <c r="K4547" s="3">
        <v>130000000</v>
      </c>
      <c r="L4547" s="3">
        <v>73000000</v>
      </c>
      <c r="M4547" s="1">
        <f t="shared" si="465"/>
        <v>10.741043430184254</v>
      </c>
      <c r="N4547" s="1">
        <f t="shared" si="466"/>
        <v>0.65915383789473692</v>
      </c>
      <c r="O4547" s="3">
        <v>57000000</v>
      </c>
      <c r="P4547" s="1">
        <f t="shared" si="467"/>
        <v>3.6842105263157896E-7</v>
      </c>
      <c r="Q4547" s="1">
        <f t="shared" si="468"/>
        <v>-5.2631578947368416</v>
      </c>
      <c r="R4547" s="1">
        <f t="shared" si="469"/>
        <v>-1.2523922919999999</v>
      </c>
      <c r="S4547" s="1">
        <f t="shared" si="470"/>
        <v>-5.6531807527285549</v>
      </c>
      <c r="T4547" s="1">
        <f t="shared" si="471"/>
        <v>-3.5049720666917041</v>
      </c>
      <c r="U4547" s="1">
        <f t="shared" si="471"/>
        <v>-4.5790764097101295</v>
      </c>
      <c r="V4547" s="1">
        <f t="shared" si="471"/>
        <v>-5.6531807527285549</v>
      </c>
      <c r="AA4547"/>
      <c r="AB4547"/>
    </row>
    <row r="4548" spans="1:28" hidden="1" x14ac:dyDescent="0.2">
      <c r="A4548" t="s">
        <v>4645</v>
      </c>
      <c r="B4548" s="5">
        <v>25.75</v>
      </c>
      <c r="C4548" s="2">
        <v>18489842</v>
      </c>
      <c r="D4548" s="2">
        <v>2000000</v>
      </c>
      <c r="E4548" t="s">
        <v>4646</v>
      </c>
      <c r="F4548" s="2">
        <v>4000000</v>
      </c>
      <c r="G4548" s="1">
        <f t="shared" si="461"/>
        <v>2.0110363664755812E-2</v>
      </c>
      <c r="H4548" s="1">
        <f t="shared" si="462"/>
        <v>4.0220727329511624E-2</v>
      </c>
      <c r="I4548" s="1">
        <f t="shared" si="463"/>
        <v>329.68076115000002</v>
      </c>
      <c r="J4548" s="1">
        <f t="shared" si="464"/>
        <v>164.84038057500001</v>
      </c>
      <c r="K4548" s="3">
        <v>591000000</v>
      </c>
      <c r="L4548" s="3">
        <v>201000000</v>
      </c>
      <c r="M4548" s="1">
        <f t="shared" si="465"/>
        <v>21.092662663099013</v>
      </c>
      <c r="N4548" s="1">
        <f t="shared" si="466"/>
        <v>1.2208036705128207</v>
      </c>
      <c r="O4548" s="3">
        <v>390000000</v>
      </c>
      <c r="P4548" s="1">
        <f t="shared" si="467"/>
        <v>1.0256410256410255</v>
      </c>
      <c r="Q4548" s="1">
        <f t="shared" si="468"/>
        <v>0.51282051282051277</v>
      </c>
      <c r="R4548" s="1">
        <f t="shared" si="469"/>
        <v>23.805671574999998</v>
      </c>
      <c r="S4548" s="1">
        <f t="shared" si="470"/>
        <v>1.0816750083640521</v>
      </c>
      <c r="T4548" s="1">
        <f t="shared" si="471"/>
        <v>5.3002075409838545</v>
      </c>
      <c r="U4548" s="1">
        <f t="shared" si="471"/>
        <v>3.1909412746739534</v>
      </c>
      <c r="V4548" s="1">
        <f t="shared" si="471"/>
        <v>1.0816750083640521</v>
      </c>
      <c r="AA4548"/>
      <c r="AB4548"/>
    </row>
    <row r="4549" spans="1:28" hidden="1" x14ac:dyDescent="0.2">
      <c r="A4549" t="s">
        <v>4647</v>
      </c>
      <c r="B4549" s="5">
        <v>210.5</v>
      </c>
      <c r="C4549" s="2">
        <v>19123000</v>
      </c>
      <c r="D4549" s="2">
        <v>179000000</v>
      </c>
      <c r="E4549" t="s">
        <v>49</v>
      </c>
      <c r="F4549" s="2">
        <v>48000000</v>
      </c>
      <c r="G4549" s="1">
        <f t="shared" si="461"/>
        <v>1.7998775479956453</v>
      </c>
      <c r="H4549" s="1">
        <f t="shared" si="462"/>
        <v>0.48264872795413954</v>
      </c>
      <c r="I4549" s="1">
        <f t="shared" si="463"/>
        <v>3.6835839234636873</v>
      </c>
      <c r="J4549" s="1">
        <f t="shared" si="464"/>
        <v>13.736698381249999</v>
      </c>
      <c r="K4549" s="4">
        <v>2124000000</v>
      </c>
      <c r="L4549" s="3">
        <v>448000000</v>
      </c>
      <c r="M4549" s="1">
        <f t="shared" si="465"/>
        <v>87.643152225069286</v>
      </c>
      <c r="N4549" s="1">
        <f t="shared" si="466"/>
        <v>2.4017849045346065</v>
      </c>
      <c r="O4549" s="4">
        <v>1676000000</v>
      </c>
      <c r="P4549" s="1">
        <f t="shared" si="467"/>
        <v>2.8639618138424821</v>
      </c>
      <c r="Q4549" s="1">
        <f t="shared" si="468"/>
        <v>10.680190930787589</v>
      </c>
      <c r="R4549" s="1">
        <f t="shared" si="469"/>
        <v>2.2488220670391059</v>
      </c>
      <c r="S4549" s="1">
        <f t="shared" si="470"/>
        <v>93.604559953982118</v>
      </c>
      <c r="T4549" s="1">
        <f t="shared" si="471"/>
        <v>111.13319039899598</v>
      </c>
      <c r="U4549" s="1">
        <f t="shared" si="471"/>
        <v>102.36887517648904</v>
      </c>
      <c r="V4549" s="1">
        <f t="shared" si="471"/>
        <v>93.604559953982118</v>
      </c>
      <c r="AA4549"/>
      <c r="AB4549"/>
    </row>
    <row r="4550" spans="1:28" hidden="1" x14ac:dyDescent="0.2">
      <c r="A4550" t="s">
        <v>5021</v>
      </c>
      <c r="B4550" s="5">
        <v>46.63</v>
      </c>
      <c r="C4550" s="2">
        <v>181870000</v>
      </c>
      <c r="D4550" s="2">
        <v>884000000</v>
      </c>
      <c r="E4550" t="s">
        <v>27</v>
      </c>
      <c r="F4550" s="2">
        <v>222000000</v>
      </c>
      <c r="G4550" s="1">
        <f t="shared" si="461"/>
        <v>8.8887807398220691</v>
      </c>
      <c r="H4550" s="1">
        <f t="shared" si="462"/>
        <v>2.2322503667878952</v>
      </c>
      <c r="I4550" s="1">
        <f t="shared" si="463"/>
        <v>0.74588407499999998</v>
      </c>
      <c r="J4550" s="1">
        <f t="shared" si="464"/>
        <v>2.9700969472972973</v>
      </c>
      <c r="K4550" s="2">
        <v>70361000000</v>
      </c>
      <c r="L4550" s="2">
        <v>62852000000</v>
      </c>
      <c r="M4550" s="1">
        <f t="shared" si="465"/>
        <v>41.287732996096111</v>
      </c>
      <c r="N4550" s="1">
        <f t="shared" si="466"/>
        <v>1.1293911439605808</v>
      </c>
      <c r="O4550" s="2">
        <v>7509000000</v>
      </c>
      <c r="P4550" s="1">
        <f t="shared" si="467"/>
        <v>2.9564522572912506</v>
      </c>
      <c r="Q4550" s="1">
        <f t="shared" si="468"/>
        <v>11.772539619123719</v>
      </c>
      <c r="R4550" s="1">
        <f t="shared" si="469"/>
        <v>0.95934367647058827</v>
      </c>
      <c r="S4550" s="1">
        <f t="shared" si="470"/>
        <v>48.606147248034311</v>
      </c>
      <c r="T4550" s="1">
        <f t="shared" si="471"/>
        <v>56.863693847253536</v>
      </c>
      <c r="U4550" s="1">
        <f t="shared" si="471"/>
        <v>52.734920547643931</v>
      </c>
      <c r="V4550" s="1">
        <f t="shared" si="471"/>
        <v>48.606147248034311</v>
      </c>
      <c r="AA4550"/>
      <c r="AB4550"/>
    </row>
    <row r="4551" spans="1:28" hidden="1" x14ac:dyDescent="0.2">
      <c r="A4551" t="s">
        <v>4649</v>
      </c>
      <c r="B4551" s="5">
        <v>59.22</v>
      </c>
      <c r="C4551" s="2">
        <v>3024884061</v>
      </c>
      <c r="D4551" s="2">
        <v>10792000000</v>
      </c>
      <c r="E4551" t="s">
        <v>27</v>
      </c>
      <c r="F4551" s="2">
        <v>10792000000</v>
      </c>
      <c r="G4551" s="1">
        <f t="shared" si="461"/>
        <v>108.51552233502237</v>
      </c>
      <c r="H4551" s="1">
        <f t="shared" si="462"/>
        <v>108.51552233502237</v>
      </c>
      <c r="I4551" s="1">
        <f t="shared" si="463"/>
        <v>6.1097250027798367E-2</v>
      </c>
      <c r="J4551" s="1">
        <f t="shared" si="464"/>
        <v>6.1097250027798367E-2</v>
      </c>
      <c r="K4551" s="4">
        <v>59456000000</v>
      </c>
      <c r="L4551" s="4">
        <v>47164000000</v>
      </c>
      <c r="M4551" s="1">
        <f t="shared" si="465"/>
        <v>4.0636268207702395</v>
      </c>
      <c r="N4551" s="1">
        <f t="shared" si="466"/>
        <v>14.573188585455579</v>
      </c>
      <c r="O4551" s="4">
        <v>11572000000</v>
      </c>
      <c r="P4551" s="1">
        <f t="shared" si="467"/>
        <v>93.259592118907705</v>
      </c>
      <c r="Q4551" s="1">
        <f t="shared" si="468"/>
        <v>93.259592118907705</v>
      </c>
      <c r="R4551" s="1">
        <f t="shared" si="469"/>
        <v>1.6598742966310229</v>
      </c>
      <c r="S4551" s="1">
        <f t="shared" si="470"/>
        <v>35.677400463514822</v>
      </c>
      <c r="T4551" s="1">
        <f t="shared" si="471"/>
        <v>36.442520697324667</v>
      </c>
      <c r="U4551" s="1">
        <f t="shared" si="471"/>
        <v>36.059960580419748</v>
      </c>
      <c r="V4551" s="1">
        <f t="shared" si="471"/>
        <v>35.677400463514822</v>
      </c>
      <c r="AA4551"/>
      <c r="AB4551"/>
    </row>
    <row r="4552" spans="1:28" hidden="1" x14ac:dyDescent="0.2">
      <c r="A4552" t="s">
        <v>4650</v>
      </c>
      <c r="B4552" s="5">
        <v>9.9499999999999993</v>
      </c>
      <c r="C4552" s="2">
        <v>21875000</v>
      </c>
      <c r="D4552" s="2" t="s">
        <v>41</v>
      </c>
      <c r="E4552" t="s">
        <v>42</v>
      </c>
      <c r="F4552" s="2">
        <v>0</v>
      </c>
      <c r="G4552" s="1" t="e">
        <f t="shared" si="461"/>
        <v>#VALUE!</v>
      </c>
      <c r="H4552" s="1">
        <f t="shared" si="462"/>
        <v>0</v>
      </c>
      <c r="I4552" s="1" t="e">
        <f t="shared" si="463"/>
        <v>#VALUE!</v>
      </c>
      <c r="J4552" s="1" t="e">
        <f t="shared" si="464"/>
        <v>#DIV/0!</v>
      </c>
      <c r="K4552" s="3">
        <v>0.24</v>
      </c>
      <c r="L4552" s="3">
        <v>0.23</v>
      </c>
      <c r="M4552" s="1">
        <f t="shared" si="465"/>
        <v>4.5714285714285629E-10</v>
      </c>
      <c r="N4552" s="1">
        <f t="shared" si="466"/>
        <v>21765625000.000038</v>
      </c>
      <c r="O4552" s="3">
        <v>0.01</v>
      </c>
      <c r="P4552" s="1">
        <f t="shared" si="467"/>
        <v>0</v>
      </c>
      <c r="Q4552" s="1" t="e">
        <f t="shared" si="468"/>
        <v>#VALUE!</v>
      </c>
      <c r="R4552" s="1" t="e">
        <f t="shared" si="469"/>
        <v>#VALUE!</v>
      </c>
      <c r="S4552" s="1" t="e">
        <f t="shared" si="470"/>
        <v>#VALUE!</v>
      </c>
      <c r="T4552" s="1" t="e">
        <f t="shared" si="471"/>
        <v>#VALUE!</v>
      </c>
      <c r="U4552" s="1" t="e">
        <f t="shared" si="471"/>
        <v>#VALUE!</v>
      </c>
      <c r="V4552" s="1" t="e">
        <f t="shared" si="471"/>
        <v>#VALUE!</v>
      </c>
      <c r="AA4552"/>
      <c r="AB4552"/>
    </row>
    <row r="4553" spans="1:28" hidden="1" x14ac:dyDescent="0.2">
      <c r="A4553" t="s">
        <v>4651</v>
      </c>
      <c r="B4553" s="5">
        <v>185.68</v>
      </c>
      <c r="C4553" s="2">
        <v>701900000</v>
      </c>
      <c r="D4553" s="2">
        <v>5966000000</v>
      </c>
      <c r="E4553" t="s">
        <v>27</v>
      </c>
      <c r="F4553" s="2">
        <v>1555000000</v>
      </c>
      <c r="G4553" s="1">
        <f t="shared" si="461"/>
        <v>59.98921481196659</v>
      </c>
      <c r="H4553" s="1">
        <f t="shared" si="462"/>
        <v>15.635807749347645</v>
      </c>
      <c r="I4553" s="1">
        <f t="shared" si="463"/>
        <v>0.11051986629232316</v>
      </c>
      <c r="J4553" s="1">
        <f t="shared" si="464"/>
        <v>0.42402670244372992</v>
      </c>
      <c r="K4553" s="4">
        <v>61978000000</v>
      </c>
      <c r="L4553" s="4">
        <v>43962000000</v>
      </c>
      <c r="M4553" s="1">
        <f t="shared" si="465"/>
        <v>25.667473999145177</v>
      </c>
      <c r="N4553" s="1">
        <f t="shared" si="466"/>
        <v>7.2340581705150981</v>
      </c>
      <c r="O4553" s="4">
        <v>18016000000</v>
      </c>
      <c r="P4553" s="1">
        <f t="shared" si="467"/>
        <v>8.6312166962699823</v>
      </c>
      <c r="Q4553" s="1">
        <f t="shared" si="468"/>
        <v>33.115008880994672</v>
      </c>
      <c r="R4553" s="1">
        <f t="shared" si="469"/>
        <v>2.1845255112303055</v>
      </c>
      <c r="S4553" s="1">
        <f t="shared" si="470"/>
        <v>84.99786294343923</v>
      </c>
      <c r="T4553" s="1">
        <f t="shared" si="471"/>
        <v>90.131357743268268</v>
      </c>
      <c r="U4553" s="1">
        <f t="shared" si="471"/>
        <v>87.564610343353749</v>
      </c>
      <c r="V4553" s="1">
        <f t="shared" si="471"/>
        <v>84.99786294343923</v>
      </c>
      <c r="AA4553"/>
      <c r="AB4553"/>
    </row>
    <row r="4554" spans="1:28" hidden="1" x14ac:dyDescent="0.2">
      <c r="A4554" t="s">
        <v>4652</v>
      </c>
      <c r="B4554" s="5">
        <v>35.01</v>
      </c>
      <c r="C4554" s="2">
        <v>4468400</v>
      </c>
      <c r="D4554" s="2">
        <v>7000000</v>
      </c>
      <c r="E4554" t="s">
        <v>27</v>
      </c>
      <c r="F4554" s="2">
        <v>3000000</v>
      </c>
      <c r="G4554" s="1">
        <f t="shared" si="461"/>
        <v>7.0386272826645349E-2</v>
      </c>
      <c r="H4554" s="1">
        <f t="shared" si="462"/>
        <v>3.0165545497133722E-2</v>
      </c>
      <c r="I4554" s="1">
        <f t="shared" si="463"/>
        <v>94.194503185714282</v>
      </c>
      <c r="J4554" s="1">
        <f t="shared" si="464"/>
        <v>219.78717409999999</v>
      </c>
      <c r="K4554" s="3">
        <v>845000000</v>
      </c>
      <c r="L4554" s="3">
        <v>774000000</v>
      </c>
      <c r="M4554" s="1">
        <f t="shared" si="465"/>
        <v>15.889356369170173</v>
      </c>
      <c r="N4554" s="1">
        <f t="shared" si="466"/>
        <v>2.2033617464788731</v>
      </c>
      <c r="O4554" s="3">
        <v>71000000</v>
      </c>
      <c r="P4554" s="1">
        <f t="shared" si="467"/>
        <v>4.225352112676056</v>
      </c>
      <c r="Q4554" s="1">
        <f t="shared" si="468"/>
        <v>9.8591549295774641</v>
      </c>
      <c r="R4554" s="1">
        <f t="shared" si="469"/>
        <v>2.2348383428571426</v>
      </c>
      <c r="S4554" s="1">
        <f t="shared" si="470"/>
        <v>15.66556261749172</v>
      </c>
      <c r="T4554" s="1">
        <f t="shared" ref="T4554:V4573" si="472">($O4554+$O4554*($Q4554+T$2-$C$1)/$C$1)/$C4554</f>
        <v>18.843433891325756</v>
      </c>
      <c r="U4554" s="1">
        <f t="shared" si="472"/>
        <v>17.254498254408738</v>
      </c>
      <c r="V4554" s="1">
        <f t="shared" si="472"/>
        <v>15.66556261749172</v>
      </c>
      <c r="AA4554"/>
      <c r="AB4554"/>
    </row>
    <row r="4555" spans="1:28" hidden="1" x14ac:dyDescent="0.2">
      <c r="A4555" t="s">
        <v>4653</v>
      </c>
      <c r="B4555" s="5">
        <v>62.13</v>
      </c>
      <c r="C4555" s="2">
        <v>40738938</v>
      </c>
      <c r="D4555" s="2">
        <v>-83000000</v>
      </c>
      <c r="E4555" t="s">
        <v>27</v>
      </c>
      <c r="F4555" s="2">
        <v>-24000000</v>
      </c>
      <c r="G4555" s="1">
        <f t="shared" si="461"/>
        <v>-0.83458009208736628</v>
      </c>
      <c r="H4555" s="1">
        <f t="shared" si="462"/>
        <v>-0.24132436397706977</v>
      </c>
      <c r="I4555" s="1">
        <f t="shared" si="463"/>
        <v>-7.9441147265060241</v>
      </c>
      <c r="J4555" s="1">
        <f t="shared" si="464"/>
        <v>-27.473396762499998</v>
      </c>
      <c r="K4555" s="3">
        <v>472000000</v>
      </c>
      <c r="L4555" s="3">
        <v>121000000</v>
      </c>
      <c r="M4555" s="1">
        <f t="shared" si="465"/>
        <v>8.6158357883556018</v>
      </c>
      <c r="N4555" s="1">
        <f t="shared" si="466"/>
        <v>7.2111402220512826</v>
      </c>
      <c r="O4555" s="3">
        <v>350000000</v>
      </c>
      <c r="P4555" s="1">
        <f t="shared" si="467"/>
        <v>-6.8571428571428577</v>
      </c>
      <c r="Q4555" s="1">
        <f t="shared" si="468"/>
        <v>-23.714285714285715</v>
      </c>
      <c r="R4555" s="1">
        <f t="shared" si="469"/>
        <v>-3.0495303830602412</v>
      </c>
      <c r="S4555" s="1">
        <f t="shared" si="470"/>
        <v>-20.373628787279628</v>
      </c>
      <c r="T4555" s="1">
        <f t="shared" si="472"/>
        <v>-18.655370937750021</v>
      </c>
      <c r="U4555" s="1">
        <f t="shared" si="472"/>
        <v>-19.514499862514825</v>
      </c>
      <c r="V4555" s="1">
        <f t="shared" si="472"/>
        <v>-20.373628787279628</v>
      </c>
      <c r="AA4555"/>
      <c r="AB4555"/>
    </row>
    <row r="4556" spans="1:28" hidden="1" x14ac:dyDescent="0.2">
      <c r="A4556" t="s">
        <v>4654</v>
      </c>
      <c r="B4556" s="5">
        <v>4.2</v>
      </c>
      <c r="C4556" s="2">
        <v>9779147</v>
      </c>
      <c r="D4556" s="2">
        <v>4000000</v>
      </c>
      <c r="E4556" t="s">
        <v>686</v>
      </c>
      <c r="F4556" s="2">
        <v>-1.26</v>
      </c>
      <c r="G4556" s="1">
        <f t="shared" si="461"/>
        <v>4.0220727329511624E-2</v>
      </c>
      <c r="H4556" s="1">
        <f t="shared" si="462"/>
        <v>-1.2669529108796163E-8</v>
      </c>
      <c r="I4556" s="1">
        <f t="shared" si="463"/>
        <v>164.84038057500001</v>
      </c>
      <c r="J4556" s="1">
        <f t="shared" si="464"/>
        <v>-523302795.47619045</v>
      </c>
      <c r="K4556" s="3">
        <v>110000000</v>
      </c>
      <c r="L4556" s="3">
        <v>70000000</v>
      </c>
      <c r="M4556" s="1">
        <f t="shared" si="465"/>
        <v>4.090336304383194</v>
      </c>
      <c r="N4556" s="1">
        <f t="shared" si="466"/>
        <v>1.026810435</v>
      </c>
      <c r="O4556" s="3">
        <v>39000000</v>
      </c>
      <c r="P4556" s="1">
        <f t="shared" si="467"/>
        <v>-3.2307692307692309E-6</v>
      </c>
      <c r="Q4556" s="1">
        <f t="shared" si="468"/>
        <v>10.256410256410255</v>
      </c>
      <c r="R4556" s="1">
        <f t="shared" si="469"/>
        <v>1.026810435</v>
      </c>
      <c r="S4556" s="1">
        <f t="shared" si="470"/>
        <v>4.090336304383194</v>
      </c>
      <c r="T4556" s="1">
        <f t="shared" si="472"/>
        <v>4.8879518837379168</v>
      </c>
      <c r="U4556" s="1">
        <f t="shared" si="472"/>
        <v>4.4891440940605554</v>
      </c>
      <c r="V4556" s="1">
        <f t="shared" si="472"/>
        <v>4.090336304383194</v>
      </c>
      <c r="AA4556"/>
      <c r="AB4556"/>
    </row>
    <row r="4557" spans="1:28" s="21" customFormat="1" hidden="1" x14ac:dyDescent="0.2">
      <c r="A4557" s="21" t="s">
        <v>4579</v>
      </c>
      <c r="B4557" s="22">
        <v>5.2</v>
      </c>
      <c r="C4557" s="23">
        <v>3690000</v>
      </c>
      <c r="D4557" s="23">
        <v>2000000</v>
      </c>
      <c r="E4557" s="21" t="s">
        <v>30</v>
      </c>
      <c r="F4557" s="23">
        <v>0.27</v>
      </c>
      <c r="G4557" s="24">
        <f t="shared" si="461"/>
        <v>2.0110363664755812E-2</v>
      </c>
      <c r="H4557" s="24">
        <f t="shared" si="462"/>
        <v>2.714899094742035E-9</v>
      </c>
      <c r="I4557" s="24">
        <f t="shared" si="463"/>
        <v>329.68076115000002</v>
      </c>
      <c r="J4557" s="24">
        <f t="shared" si="464"/>
        <v>2442079712.2222219</v>
      </c>
      <c r="K4557" s="23">
        <v>36000000</v>
      </c>
      <c r="L4557" s="23">
        <v>12000000</v>
      </c>
      <c r="M4557" s="24">
        <f t="shared" si="465"/>
        <v>6.5040650406504064</v>
      </c>
      <c r="N4557" s="24">
        <f t="shared" si="466"/>
        <v>0.7995000000000001</v>
      </c>
      <c r="O4557" s="23">
        <v>23000000</v>
      </c>
      <c r="P4557" s="24">
        <f t="shared" si="467"/>
        <v>1.1739130434782609E-6</v>
      </c>
      <c r="Q4557" s="24">
        <f t="shared" si="468"/>
        <v>8.695652173913043</v>
      </c>
      <c r="R4557" s="24">
        <f t="shared" si="469"/>
        <v>0.95940000000000003</v>
      </c>
      <c r="S4557" s="24">
        <f t="shared" si="470"/>
        <v>5.4200542005420056</v>
      </c>
      <c r="T4557" s="24">
        <f t="shared" si="472"/>
        <v>6.666666666666667</v>
      </c>
      <c r="U4557" s="24">
        <f t="shared" si="472"/>
        <v>6.0433604336043363</v>
      </c>
      <c r="V4557" s="24">
        <f t="shared" si="472"/>
        <v>5.4200542005420056</v>
      </c>
      <c r="W4557" s="24"/>
      <c r="X4557" s="24"/>
      <c r="Y4557" s="24"/>
      <c r="Z4557" s="24"/>
    </row>
    <row r="4558" spans="1:28" hidden="1" x14ac:dyDescent="0.2">
      <c r="A4558" t="s">
        <v>909</v>
      </c>
      <c r="B4558" s="5">
        <v>12.51</v>
      </c>
      <c r="C4558" s="2">
        <v>4608987</v>
      </c>
      <c r="D4558" s="2">
        <v>6000000</v>
      </c>
      <c r="E4558" t="s">
        <v>27</v>
      </c>
      <c r="F4558" s="2">
        <v>1.1499999999999999</v>
      </c>
      <c r="G4558" s="1">
        <f t="shared" si="461"/>
        <v>6.0331090994267443E-2</v>
      </c>
      <c r="H4558" s="1">
        <f t="shared" si="462"/>
        <v>1.1563459107234593E-8</v>
      </c>
      <c r="I4558" s="1">
        <f t="shared" si="463"/>
        <v>109.89358704999999</v>
      </c>
      <c r="J4558" s="1">
        <f t="shared" si="464"/>
        <v>573357845.47826087</v>
      </c>
      <c r="K4558" s="2">
        <v>66000000</v>
      </c>
      <c r="L4558" s="2">
        <v>17000000</v>
      </c>
      <c r="M4558" s="1">
        <f t="shared" si="465"/>
        <v>10.631403386470824</v>
      </c>
      <c r="N4558" s="1">
        <f t="shared" si="466"/>
        <v>1.1767025993877549</v>
      </c>
      <c r="O4558" s="2">
        <v>49000000</v>
      </c>
      <c r="P4558" s="1">
        <f t="shared" si="467"/>
        <v>2.346938775510204E-6</v>
      </c>
      <c r="Q4558" s="1">
        <f t="shared" si="468"/>
        <v>12.244897959183673</v>
      </c>
      <c r="R4558" s="1">
        <f t="shared" si="469"/>
        <v>0.96097378950000001</v>
      </c>
      <c r="S4558" s="1">
        <f t="shared" si="470"/>
        <v>13.018044963025497</v>
      </c>
      <c r="T4558" s="1">
        <f t="shared" si="472"/>
        <v>15.144325640319662</v>
      </c>
      <c r="U4558" s="1">
        <f t="shared" si="472"/>
        <v>14.08118530167258</v>
      </c>
      <c r="V4558" s="1">
        <f t="shared" si="472"/>
        <v>13.018044963025497</v>
      </c>
      <c r="AA4558"/>
      <c r="AB4558"/>
    </row>
    <row r="4559" spans="1:28" hidden="1" x14ac:dyDescent="0.2">
      <c r="A4559" t="s">
        <v>4657</v>
      </c>
      <c r="B4559" s="5">
        <v>13.6</v>
      </c>
      <c r="C4559" s="2">
        <v>5939351</v>
      </c>
      <c r="D4559" s="2">
        <v>4000000</v>
      </c>
      <c r="E4559" t="s">
        <v>27</v>
      </c>
      <c r="F4559" s="2">
        <v>2000000</v>
      </c>
      <c r="G4559" s="1">
        <f t="shared" si="461"/>
        <v>4.0220727329511624E-2</v>
      </c>
      <c r="H4559" s="1">
        <f t="shared" si="462"/>
        <v>2.0110363664755812E-2</v>
      </c>
      <c r="I4559" s="1">
        <f t="shared" si="463"/>
        <v>164.84038057500001</v>
      </c>
      <c r="J4559" s="1">
        <f t="shared" si="464"/>
        <v>329.68076115000002</v>
      </c>
      <c r="K4559" s="3">
        <v>676000000</v>
      </c>
      <c r="L4559" s="3">
        <v>616000000</v>
      </c>
      <c r="M4559" s="1">
        <f t="shared" si="465"/>
        <v>10.102113850486358</v>
      </c>
      <c r="N4559" s="1">
        <f t="shared" si="466"/>
        <v>1.3462528933333333</v>
      </c>
      <c r="O4559" s="3">
        <v>60000000</v>
      </c>
      <c r="P4559" s="1">
        <f t="shared" si="467"/>
        <v>3.3333333333333335</v>
      </c>
      <c r="Q4559" s="1">
        <f t="shared" si="468"/>
        <v>6.666666666666667</v>
      </c>
      <c r="R4559" s="1">
        <f t="shared" si="469"/>
        <v>2.01937934</v>
      </c>
      <c r="S4559" s="1">
        <f t="shared" si="470"/>
        <v>6.7347425669909056</v>
      </c>
      <c r="T4559" s="1">
        <f t="shared" si="472"/>
        <v>8.7551653370881777</v>
      </c>
      <c r="U4559" s="1">
        <f t="shared" si="472"/>
        <v>7.7449539520395412</v>
      </c>
      <c r="V4559" s="1">
        <f t="shared" si="472"/>
        <v>6.7347425669909056</v>
      </c>
      <c r="AA4559"/>
      <c r="AB4559"/>
    </row>
    <row r="4560" spans="1:28" hidden="1" x14ac:dyDescent="0.2">
      <c r="A4560" t="s">
        <v>2808</v>
      </c>
      <c r="B4560" s="5">
        <v>31.07</v>
      </c>
      <c r="C4560" s="2">
        <v>122200000</v>
      </c>
      <c r="D4560" s="2">
        <v>395000000</v>
      </c>
      <c r="E4560" t="s">
        <v>27</v>
      </c>
      <c r="F4560" s="2">
        <v>2000000</v>
      </c>
      <c r="G4560" s="1">
        <f t="shared" si="461"/>
        <v>3.9717968237892731</v>
      </c>
      <c r="H4560" s="1">
        <f t="shared" si="462"/>
        <v>2.0110363664755812E-2</v>
      </c>
      <c r="I4560" s="1">
        <f t="shared" si="463"/>
        <v>1.6692696767088608</v>
      </c>
      <c r="J4560" s="1">
        <f t="shared" si="464"/>
        <v>329.68076115000002</v>
      </c>
      <c r="K4560" s="2">
        <v>2043000000</v>
      </c>
      <c r="L4560" s="2">
        <v>830000000</v>
      </c>
      <c r="M4560" s="1">
        <f t="shared" si="465"/>
        <v>9.9263502454991812</v>
      </c>
      <c r="N4560" s="1">
        <f t="shared" si="466"/>
        <v>3.1300527617477329</v>
      </c>
      <c r="O4560" s="2">
        <v>1213000000</v>
      </c>
      <c r="P4560" s="1">
        <f t="shared" si="467"/>
        <v>0.16488046166529266</v>
      </c>
      <c r="Q4560" s="1">
        <f t="shared" si="468"/>
        <v>32.563891178895297</v>
      </c>
      <c r="R4560" s="1">
        <f t="shared" si="469"/>
        <v>0.96120354430379762</v>
      </c>
      <c r="S4560" s="1">
        <f t="shared" si="470"/>
        <v>32.324058919803598</v>
      </c>
      <c r="T4560" s="1">
        <f t="shared" si="472"/>
        <v>34.309328968903436</v>
      </c>
      <c r="U4560" s="1">
        <f t="shared" si="472"/>
        <v>33.316693944353517</v>
      </c>
      <c r="V4560" s="1">
        <f t="shared" si="472"/>
        <v>32.324058919803598</v>
      </c>
      <c r="AA4560"/>
      <c r="AB4560"/>
    </row>
    <row r="4561" spans="1:28" hidden="1" x14ac:dyDescent="0.2">
      <c r="A4561" t="s">
        <v>4659</v>
      </c>
      <c r="B4561" s="5">
        <v>0.43</v>
      </c>
      <c r="C4561" s="2">
        <v>55536916</v>
      </c>
      <c r="D4561" s="2">
        <v>-45000000</v>
      </c>
      <c r="E4561" t="s">
        <v>27</v>
      </c>
      <c r="F4561" s="2">
        <v>-207000000</v>
      </c>
      <c r="G4561" s="1">
        <f t="shared" si="461"/>
        <v>-0.45248318245700581</v>
      </c>
      <c r="H4561" s="1">
        <f t="shared" si="462"/>
        <v>-2.0814226393022266</v>
      </c>
      <c r="I4561" s="1">
        <f t="shared" si="463"/>
        <v>-14.652478273333333</v>
      </c>
      <c r="J4561" s="1">
        <f t="shared" si="464"/>
        <v>-3.1853213637681161</v>
      </c>
      <c r="K4561" s="4">
        <v>2540000000</v>
      </c>
      <c r="L4561" s="4">
        <v>1149000000</v>
      </c>
      <c r="M4561" s="1">
        <f t="shared" si="465"/>
        <v>25.046403368887102</v>
      </c>
      <c r="N4561" s="1">
        <f t="shared" si="466"/>
        <v>1.7168133630481669E-2</v>
      </c>
      <c r="O4561" s="4">
        <v>1189000000</v>
      </c>
      <c r="P4561" s="1">
        <f t="shared" si="467"/>
        <v>-17.40958788898234</v>
      </c>
      <c r="Q4561" s="1">
        <f t="shared" si="468"/>
        <v>-3.7846930193439863</v>
      </c>
      <c r="R4561" s="1">
        <f t="shared" si="469"/>
        <v>-5.3068608622222228E-2</v>
      </c>
      <c r="S4561" s="1">
        <f t="shared" si="470"/>
        <v>-8.1027185593092703</v>
      </c>
      <c r="T4561" s="1">
        <f t="shared" si="472"/>
        <v>-3.820881951745394</v>
      </c>
      <c r="U4561" s="1">
        <f t="shared" si="472"/>
        <v>-5.9618002555273328</v>
      </c>
      <c r="V4561" s="1">
        <f t="shared" si="472"/>
        <v>-8.1027185593092703</v>
      </c>
      <c r="AA4561"/>
      <c r="AB4561"/>
    </row>
    <row r="4562" spans="1:28" hidden="1" x14ac:dyDescent="0.2">
      <c r="A4562" t="s">
        <v>4660</v>
      </c>
      <c r="B4562" s="5">
        <v>18.18</v>
      </c>
      <c r="C4562" s="2">
        <v>369502872</v>
      </c>
      <c r="D4562" s="2">
        <v>464000000</v>
      </c>
      <c r="E4562" t="s">
        <v>27</v>
      </c>
      <c r="F4562" s="2">
        <v>464000000</v>
      </c>
      <c r="G4562" s="1">
        <f t="shared" si="461"/>
        <v>4.665604370223349</v>
      </c>
      <c r="H4562" s="1">
        <f t="shared" si="462"/>
        <v>4.665604370223349</v>
      </c>
      <c r="I4562" s="1">
        <f t="shared" si="463"/>
        <v>1.4210377635775862</v>
      </c>
      <c r="J4562" s="1">
        <f t="shared" si="464"/>
        <v>1.4210377635775862</v>
      </c>
      <c r="K4562" s="4">
        <v>2405865000000</v>
      </c>
      <c r="L4562" s="4">
        <v>1016749000000</v>
      </c>
      <c r="M4562" s="1">
        <f t="shared" si="465"/>
        <v>3759.4186818661587</v>
      </c>
      <c r="N4562" s="1">
        <f t="shared" si="466"/>
        <v>4.8358540344794823E-3</v>
      </c>
      <c r="O4562" s="4">
        <v>1280127000000</v>
      </c>
      <c r="P4562" s="1">
        <f t="shared" si="467"/>
        <v>3.6246403677135157E-2</v>
      </c>
      <c r="Q4562" s="1">
        <f t="shared" si="468"/>
        <v>3.6246403677135157E-2</v>
      </c>
      <c r="R4562" s="1">
        <f t="shared" si="469"/>
        <v>1.4477504769310345</v>
      </c>
      <c r="S4562" s="1">
        <f t="shared" si="470"/>
        <v>12.557412544279222</v>
      </c>
      <c r="T4562" s="1">
        <f t="shared" si="472"/>
        <v>705.44891461628481</v>
      </c>
      <c r="U4562" s="1">
        <f t="shared" si="472"/>
        <v>359.00316358028198</v>
      </c>
      <c r="V4562" s="1">
        <f t="shared" si="472"/>
        <v>12.557412544279222</v>
      </c>
      <c r="AA4562"/>
      <c r="AB4562"/>
    </row>
    <row r="4563" spans="1:28" hidden="1" x14ac:dyDescent="0.2">
      <c r="A4563" t="s">
        <v>4661</v>
      </c>
      <c r="B4563" s="5">
        <v>36.549999999999997</v>
      </c>
      <c r="C4563" s="2">
        <v>101711740</v>
      </c>
      <c r="D4563" s="2">
        <v>256000000</v>
      </c>
      <c r="E4563" t="s">
        <v>27</v>
      </c>
      <c r="F4563" s="2">
        <v>66000000</v>
      </c>
      <c r="G4563" s="1">
        <f t="shared" si="461"/>
        <v>2.5741265490887439</v>
      </c>
      <c r="H4563" s="1">
        <f t="shared" si="462"/>
        <v>0.66364200093694181</v>
      </c>
      <c r="I4563" s="1">
        <f t="shared" si="463"/>
        <v>2.5756309464843752</v>
      </c>
      <c r="J4563" s="1">
        <f t="shared" si="464"/>
        <v>9.9903260954545452</v>
      </c>
      <c r="K4563" s="4">
        <v>19751000000</v>
      </c>
      <c r="L4563" s="4">
        <v>16397000000</v>
      </c>
      <c r="M4563" s="1">
        <f t="shared" si="465"/>
        <v>32.975544416013335</v>
      </c>
      <c r="N4563" s="1">
        <f t="shared" si="466"/>
        <v>1.1083971666666665</v>
      </c>
      <c r="O4563" s="4">
        <v>3354000000</v>
      </c>
      <c r="P4563" s="1">
        <f t="shared" si="467"/>
        <v>1.9677996422182469</v>
      </c>
      <c r="Q4563" s="1">
        <f t="shared" si="468"/>
        <v>7.6326774001192605</v>
      </c>
      <c r="R4563" s="1">
        <f t="shared" si="469"/>
        <v>1.4521734753906248</v>
      </c>
      <c r="S4563" s="1">
        <f t="shared" si="470"/>
        <v>25.169169262073385</v>
      </c>
      <c r="T4563" s="1">
        <f t="shared" si="472"/>
        <v>31.764278145276048</v>
      </c>
      <c r="U4563" s="1">
        <f t="shared" si="472"/>
        <v>28.466723703674713</v>
      </c>
      <c r="V4563" s="1">
        <f t="shared" si="472"/>
        <v>25.169169262073385</v>
      </c>
      <c r="AA4563"/>
      <c r="AB4563"/>
    </row>
    <row r="4564" spans="1:28" hidden="1" x14ac:dyDescent="0.2">
      <c r="A4564" t="s">
        <v>4662</v>
      </c>
      <c r="B4564" s="5">
        <v>28.87</v>
      </c>
      <c r="C4564" s="2">
        <v>79667000</v>
      </c>
      <c r="D4564" s="2">
        <v>165000000</v>
      </c>
      <c r="E4564" t="s">
        <v>27</v>
      </c>
      <c r="F4564" s="2">
        <v>48000000</v>
      </c>
      <c r="G4564" s="1">
        <f t="shared" si="461"/>
        <v>1.6591050023423546</v>
      </c>
      <c r="H4564" s="1">
        <f t="shared" si="462"/>
        <v>0.48264872795413954</v>
      </c>
      <c r="I4564" s="1">
        <f t="shared" si="463"/>
        <v>3.9961304381818183</v>
      </c>
      <c r="J4564" s="1">
        <f t="shared" si="464"/>
        <v>13.736698381249999</v>
      </c>
      <c r="K4564" s="4">
        <v>12809000000</v>
      </c>
      <c r="L4564" s="4">
        <v>11204000000</v>
      </c>
      <c r="M4564" s="1">
        <f t="shared" si="465"/>
        <v>20.146359220254308</v>
      </c>
      <c r="N4564" s="1">
        <f t="shared" si="466"/>
        <v>1.433013264797508</v>
      </c>
      <c r="O4564" s="4">
        <v>1605000000</v>
      </c>
      <c r="P4564" s="1">
        <f t="shared" si="467"/>
        <v>2.990654205607477</v>
      </c>
      <c r="Q4564" s="1">
        <f t="shared" si="468"/>
        <v>10.2803738317757</v>
      </c>
      <c r="R4564" s="1">
        <f t="shared" si="469"/>
        <v>1.3939310848484852</v>
      </c>
      <c r="S4564" s="1">
        <f t="shared" si="470"/>
        <v>20.711210413345547</v>
      </c>
      <c r="T4564" s="1">
        <f t="shared" si="472"/>
        <v>24.740482257396408</v>
      </c>
      <c r="U4564" s="1">
        <f t="shared" si="472"/>
        <v>22.725846335370978</v>
      </c>
      <c r="V4564" s="1">
        <f t="shared" si="472"/>
        <v>20.711210413345547</v>
      </c>
      <c r="AA4564"/>
      <c r="AB4564"/>
    </row>
    <row r="4565" spans="1:28" hidden="1" x14ac:dyDescent="0.2">
      <c r="A4565" t="s">
        <v>4663</v>
      </c>
      <c r="B4565" s="5">
        <v>11.58</v>
      </c>
      <c r="C4565" s="2">
        <v>48085839</v>
      </c>
      <c r="D4565" s="2">
        <v>37000000</v>
      </c>
      <c r="E4565" t="s">
        <v>27</v>
      </c>
      <c r="F4565" s="2">
        <v>11000000</v>
      </c>
      <c r="G4565" s="1">
        <f t="shared" si="461"/>
        <v>0.37204172779798256</v>
      </c>
      <c r="H4565" s="1">
        <f t="shared" si="462"/>
        <v>0.11060700015615697</v>
      </c>
      <c r="I4565" s="1">
        <f t="shared" si="463"/>
        <v>17.820581683783782</v>
      </c>
      <c r="J4565" s="1">
        <f t="shared" si="464"/>
        <v>59.941956572727271</v>
      </c>
      <c r="K4565" s="4">
        <v>2907000000</v>
      </c>
      <c r="L4565" s="4">
        <v>2580000000</v>
      </c>
      <c r="M4565" s="1">
        <f t="shared" si="465"/>
        <v>6.800338868996338</v>
      </c>
      <c r="N4565" s="1">
        <f t="shared" si="466"/>
        <v>1.702856316880734</v>
      </c>
      <c r="O4565" s="3">
        <v>327000000</v>
      </c>
      <c r="P4565" s="1">
        <f t="shared" si="467"/>
        <v>3.3639143730886847</v>
      </c>
      <c r="Q4565" s="1">
        <f t="shared" si="468"/>
        <v>11.314984709480122</v>
      </c>
      <c r="R4565" s="1">
        <f t="shared" si="469"/>
        <v>1.5049567989729729</v>
      </c>
      <c r="S4565" s="1">
        <f t="shared" si="470"/>
        <v>7.6945730321976917</v>
      </c>
      <c r="T4565" s="1">
        <f t="shared" si="472"/>
        <v>9.054640805996959</v>
      </c>
      <c r="U4565" s="1">
        <f t="shared" si="472"/>
        <v>8.3746069190973245</v>
      </c>
      <c r="V4565" s="1">
        <f t="shared" si="472"/>
        <v>7.6945730321976917</v>
      </c>
      <c r="AA4565"/>
      <c r="AB4565"/>
    </row>
    <row r="4566" spans="1:28" hidden="1" x14ac:dyDescent="0.2">
      <c r="A4566" t="s">
        <v>4664</v>
      </c>
      <c r="B4566" s="5">
        <v>44.98</v>
      </c>
      <c r="C4566" s="2">
        <v>25176334</v>
      </c>
      <c r="D4566" s="2">
        <v>28000000</v>
      </c>
      <c r="E4566" t="s">
        <v>27</v>
      </c>
      <c r="F4566" s="2">
        <v>-2000000</v>
      </c>
      <c r="G4566" s="1">
        <f t="shared" si="461"/>
        <v>0.2815450913065814</v>
      </c>
      <c r="H4566" s="1">
        <f t="shared" si="462"/>
        <v>-2.0110363664755812E-2</v>
      </c>
      <c r="I4566" s="1">
        <f t="shared" si="463"/>
        <v>23.548625796428571</v>
      </c>
      <c r="J4566" s="1">
        <f t="shared" si="464"/>
        <v>-329.68076115000002</v>
      </c>
      <c r="K4566" s="4">
        <v>3014000000</v>
      </c>
      <c r="L4566" s="4">
        <v>2050000000</v>
      </c>
      <c r="M4566" s="1">
        <f t="shared" si="465"/>
        <v>38.289927357970384</v>
      </c>
      <c r="N4566" s="1">
        <f t="shared" si="466"/>
        <v>1.1747214764730289</v>
      </c>
      <c r="O4566" s="3">
        <v>964000000</v>
      </c>
      <c r="P4566" s="1">
        <f t="shared" si="467"/>
        <v>-0.2074688796680498</v>
      </c>
      <c r="Q4566" s="1">
        <f t="shared" si="468"/>
        <v>2.904564315352697</v>
      </c>
      <c r="R4566" s="1">
        <f t="shared" si="469"/>
        <v>4.0443982261428566</v>
      </c>
      <c r="S4566" s="1">
        <f t="shared" si="470"/>
        <v>11.121555664140777</v>
      </c>
      <c r="T4566" s="1">
        <f t="shared" si="472"/>
        <v>18.779541135734853</v>
      </c>
      <c r="U4566" s="1">
        <f t="shared" si="472"/>
        <v>14.950548399937814</v>
      </c>
      <c r="V4566" s="1">
        <f t="shared" si="472"/>
        <v>11.121555664140777</v>
      </c>
      <c r="AA4566"/>
      <c r="AB4566"/>
    </row>
    <row r="4567" spans="1:28" hidden="1" x14ac:dyDescent="0.2">
      <c r="A4567" t="s">
        <v>4665</v>
      </c>
      <c r="B4567" s="5">
        <v>10.63</v>
      </c>
      <c r="C4567" s="2">
        <v>42795414</v>
      </c>
      <c r="D4567" s="2">
        <v>0.28999999999999998</v>
      </c>
      <c r="E4567" t="s">
        <v>27</v>
      </c>
      <c r="F4567" s="2">
        <v>-28000000</v>
      </c>
      <c r="G4567" s="1">
        <f t="shared" si="461"/>
        <v>2.9160027313895929E-9</v>
      </c>
      <c r="H4567" s="1">
        <f t="shared" si="462"/>
        <v>-0.2815450913065814</v>
      </c>
      <c r="I4567" s="1">
        <f t="shared" si="463"/>
        <v>2273660421.7241378</v>
      </c>
      <c r="J4567" s="1">
        <f t="shared" si="464"/>
        <v>-23.548625796428571</v>
      </c>
      <c r="K4567" s="4">
        <v>2755000000</v>
      </c>
      <c r="L4567" s="4">
        <v>2218000000</v>
      </c>
      <c r="M4567" s="1">
        <f t="shared" si="465"/>
        <v>12.548073492173717</v>
      </c>
      <c r="N4567" s="1">
        <f t="shared" si="466"/>
        <v>0.84714199407821233</v>
      </c>
      <c r="O4567" s="3">
        <v>516000000</v>
      </c>
      <c r="P4567" s="1">
        <f t="shared" si="467"/>
        <v>-5.4263565891472867</v>
      </c>
      <c r="Q4567" s="1">
        <f t="shared" si="468"/>
        <v>5.6201550387596901E-8</v>
      </c>
      <c r="R4567" s="1">
        <f t="shared" si="469"/>
        <v>156867329.15862364</v>
      </c>
      <c r="S4567" s="1">
        <f t="shared" si="470"/>
        <v>6.7764269698574297E-8</v>
      </c>
      <c r="T4567" s="1">
        <f t="shared" si="472"/>
        <v>2.4114734092769843</v>
      </c>
      <c r="U4567" s="1">
        <f t="shared" si="472"/>
        <v>1.205736738520627</v>
      </c>
      <c r="V4567" s="1">
        <f t="shared" si="472"/>
        <v>6.7764269698574297E-8</v>
      </c>
      <c r="AA4567"/>
      <c r="AB4567"/>
    </row>
    <row r="4568" spans="1:28" hidden="1" x14ac:dyDescent="0.2">
      <c r="A4568" t="s">
        <v>4666</v>
      </c>
      <c r="B4568" s="5">
        <v>2.59</v>
      </c>
      <c r="C4568" s="2">
        <v>12624318715</v>
      </c>
      <c r="D4568" s="2">
        <v>106000000</v>
      </c>
      <c r="E4568" t="s">
        <v>27</v>
      </c>
      <c r="F4568" s="2">
        <v>106000000</v>
      </c>
      <c r="G4568" s="1">
        <f t="shared" si="461"/>
        <v>1.0658492742320582</v>
      </c>
      <c r="H4568" s="1">
        <f t="shared" si="462"/>
        <v>1.0658492742320582</v>
      </c>
      <c r="I4568" s="1">
        <f t="shared" si="463"/>
        <v>6.2203917198113201</v>
      </c>
      <c r="J4568" s="1">
        <f t="shared" si="464"/>
        <v>6.2203917198113201</v>
      </c>
      <c r="K4568" s="4">
        <v>362597000000</v>
      </c>
      <c r="L4568" s="4">
        <v>158200000000</v>
      </c>
      <c r="M4568" s="1">
        <f t="shared" si="465"/>
        <v>16.190735089501423</v>
      </c>
      <c r="N4568" s="1">
        <f t="shared" si="466"/>
        <v>0.15996803021497377</v>
      </c>
      <c r="O4568" s="4">
        <v>203931000000</v>
      </c>
      <c r="P4568" s="1">
        <f t="shared" si="467"/>
        <v>5.1978365231377277E-2</v>
      </c>
      <c r="Q4568" s="1">
        <f t="shared" si="468"/>
        <v>5.1978365231377277E-2</v>
      </c>
      <c r="R4568" s="1">
        <f t="shared" si="469"/>
        <v>30.846212709292452</v>
      </c>
      <c r="S4568" s="1">
        <f t="shared" si="470"/>
        <v>8.3964927053095231E-2</v>
      </c>
      <c r="T4568" s="1">
        <f t="shared" si="472"/>
        <v>3.3147293683483339</v>
      </c>
      <c r="U4568" s="1">
        <f t="shared" si="472"/>
        <v>1.6993471477007145</v>
      </c>
      <c r="V4568" s="1">
        <f t="shared" si="472"/>
        <v>8.3964927053095231E-2</v>
      </c>
      <c r="AA4568"/>
      <c r="AB4568"/>
    </row>
    <row r="4569" spans="1:28" hidden="1" x14ac:dyDescent="0.2">
      <c r="A4569" t="s">
        <v>4667</v>
      </c>
      <c r="B4569" s="5">
        <v>7.18</v>
      </c>
      <c r="C4569" s="2">
        <v>53213000</v>
      </c>
      <c r="D4569" s="2">
        <v>-285000000</v>
      </c>
      <c r="E4569" t="s">
        <v>468</v>
      </c>
      <c r="F4569" s="2">
        <v>-384000000</v>
      </c>
      <c r="G4569" s="1">
        <f t="shared" si="461"/>
        <v>-2.8657268222277033</v>
      </c>
      <c r="H4569" s="1">
        <f t="shared" si="462"/>
        <v>-3.8611898236331164</v>
      </c>
      <c r="I4569" s="1">
        <f t="shared" si="463"/>
        <v>-2.3135492010526315</v>
      </c>
      <c r="J4569" s="1">
        <f t="shared" si="464"/>
        <v>-1.7170872976562499</v>
      </c>
      <c r="K4569" s="4">
        <v>7964000000</v>
      </c>
      <c r="L4569" s="4">
        <v>6840000000</v>
      </c>
      <c r="M4569" s="1">
        <f t="shared" si="465"/>
        <v>21.122657997105971</v>
      </c>
      <c r="N4569" s="1">
        <f t="shared" si="466"/>
        <v>0.33991934163701065</v>
      </c>
      <c r="O4569" s="4">
        <v>1127000000</v>
      </c>
      <c r="P4569" s="1">
        <f t="shared" si="467"/>
        <v>-34.072759538598049</v>
      </c>
      <c r="Q4569" s="1">
        <f t="shared" si="468"/>
        <v>-25.288376220053237</v>
      </c>
      <c r="R4569" s="1">
        <f t="shared" si="469"/>
        <v>-0.13405941754385964</v>
      </c>
      <c r="S4569" s="1">
        <f t="shared" si="470"/>
        <v>-53.558341006896811</v>
      </c>
      <c r="T4569" s="1">
        <f t="shared" si="472"/>
        <v>-49.322533967263638</v>
      </c>
      <c r="U4569" s="1">
        <f t="shared" si="472"/>
        <v>-51.440437487080224</v>
      </c>
      <c r="V4569" s="1">
        <f t="shared" si="472"/>
        <v>-53.558341006896811</v>
      </c>
      <c r="AA4569"/>
      <c r="AB4569"/>
    </row>
    <row r="4570" spans="1:28" hidden="1" x14ac:dyDescent="0.2">
      <c r="A4570" t="s">
        <v>4668</v>
      </c>
      <c r="B4570" s="5">
        <v>116.66</v>
      </c>
      <c r="C4570" s="2">
        <v>858704977</v>
      </c>
      <c r="D4570" s="2">
        <v>4791000000</v>
      </c>
      <c r="E4570" t="s">
        <v>27</v>
      </c>
      <c r="F4570" s="2">
        <v>1750000000</v>
      </c>
      <c r="G4570" s="1">
        <f t="shared" si="461"/>
        <v>48.174376158922549</v>
      </c>
      <c r="H4570" s="1">
        <f t="shared" si="462"/>
        <v>17.596568206661338</v>
      </c>
      <c r="I4570" s="1">
        <f t="shared" si="463"/>
        <v>0.13762503074514715</v>
      </c>
      <c r="J4570" s="1">
        <f t="shared" si="464"/>
        <v>0.3767780127428571</v>
      </c>
      <c r="K4570" s="4">
        <v>53282000000</v>
      </c>
      <c r="L4570" s="4">
        <v>47708000000</v>
      </c>
      <c r="M4570" s="1">
        <f t="shared" si="465"/>
        <v>6.4911700168240669</v>
      </c>
      <c r="N4570" s="1">
        <f t="shared" si="466"/>
        <v>17.972106676860424</v>
      </c>
      <c r="O4570" s="4">
        <v>5558000000</v>
      </c>
      <c r="P4570" s="1">
        <f t="shared" si="467"/>
        <v>31.486146095717881</v>
      </c>
      <c r="Q4570" s="1">
        <f t="shared" si="468"/>
        <v>86.20007196833393</v>
      </c>
      <c r="R4570" s="1">
        <f t="shared" si="469"/>
        <v>2.0909313841957835</v>
      </c>
      <c r="S4570" s="1">
        <f t="shared" si="470"/>
        <v>55.793318174747228</v>
      </c>
      <c r="T4570" s="1">
        <f t="shared" si="472"/>
        <v>57.087825636301162</v>
      </c>
      <c r="U4570" s="1">
        <f t="shared" si="472"/>
        <v>56.440571905524195</v>
      </c>
      <c r="V4570" s="1">
        <f t="shared" si="472"/>
        <v>55.793318174747228</v>
      </c>
      <c r="AA4570"/>
      <c r="AB4570"/>
    </row>
    <row r="4571" spans="1:28" hidden="1" x14ac:dyDescent="0.2">
      <c r="A4571" t="s">
        <v>4669</v>
      </c>
      <c r="B4571" s="5">
        <v>151.65</v>
      </c>
      <c r="C4571" s="2">
        <v>77162794</v>
      </c>
      <c r="D4571" s="2">
        <v>1096000000</v>
      </c>
      <c r="E4571" t="s">
        <v>27</v>
      </c>
      <c r="F4571" s="2">
        <v>391000000</v>
      </c>
      <c r="G4571" s="1">
        <f t="shared" si="461"/>
        <v>11.020479288286186</v>
      </c>
      <c r="H4571" s="1">
        <f t="shared" si="462"/>
        <v>3.9315760964597617</v>
      </c>
      <c r="I4571" s="1">
        <f t="shared" si="463"/>
        <v>0.60160722837591241</v>
      </c>
      <c r="J4571" s="1">
        <f t="shared" si="464"/>
        <v>1.6863466043478259</v>
      </c>
      <c r="K4571" s="4">
        <v>19405000000</v>
      </c>
      <c r="L4571" s="4">
        <v>15755000000</v>
      </c>
      <c r="M4571" s="1">
        <f t="shared" si="465"/>
        <v>47.302589898442506</v>
      </c>
      <c r="N4571" s="1">
        <f t="shared" si="466"/>
        <v>3.2059555370136987</v>
      </c>
      <c r="O4571" s="4">
        <v>3650000000</v>
      </c>
      <c r="P4571" s="1">
        <f t="shared" si="467"/>
        <v>10.712328767123287</v>
      </c>
      <c r="Q4571" s="1">
        <f t="shared" si="468"/>
        <v>30.027397260273975</v>
      </c>
      <c r="R4571" s="1">
        <f t="shared" si="469"/>
        <v>1.0676767983667883</v>
      </c>
      <c r="S4571" s="1">
        <f t="shared" si="470"/>
        <v>142.03736583203559</v>
      </c>
      <c r="T4571" s="1">
        <f t="shared" si="472"/>
        <v>151.49788381172408</v>
      </c>
      <c r="U4571" s="1">
        <f t="shared" si="472"/>
        <v>146.76762482187985</v>
      </c>
      <c r="V4571" s="1">
        <f t="shared" si="472"/>
        <v>142.03736583203559</v>
      </c>
      <c r="AA4571"/>
      <c r="AB4571"/>
    </row>
    <row r="4572" spans="1:28" hidden="1" x14ac:dyDescent="0.2">
      <c r="A4572" t="s">
        <v>4670</v>
      </c>
      <c r="B4572" s="5">
        <v>10.199999999999999</v>
      </c>
      <c r="C4572" s="2">
        <v>16990162</v>
      </c>
      <c r="D4572" s="2">
        <v>14000000</v>
      </c>
      <c r="E4572" t="s">
        <v>27</v>
      </c>
      <c r="F4572" s="2">
        <v>4000000</v>
      </c>
      <c r="G4572" s="1">
        <f t="shared" si="461"/>
        <v>0.1407725456532907</v>
      </c>
      <c r="H4572" s="1">
        <f t="shared" si="462"/>
        <v>4.0220727329511624E-2</v>
      </c>
      <c r="I4572" s="1">
        <f t="shared" si="463"/>
        <v>47.097251592857141</v>
      </c>
      <c r="J4572" s="1">
        <f t="shared" si="464"/>
        <v>164.84038057500001</v>
      </c>
      <c r="K4572" s="3">
        <v>957000000</v>
      </c>
      <c r="L4572" s="3">
        <v>842000000</v>
      </c>
      <c r="M4572" s="1">
        <f t="shared" si="465"/>
        <v>6.7686229242546361</v>
      </c>
      <c r="N4572" s="1">
        <f t="shared" si="466"/>
        <v>1.5069534991304347</v>
      </c>
      <c r="O4572" s="3">
        <v>115000000</v>
      </c>
      <c r="P4572" s="1">
        <f t="shared" si="467"/>
        <v>3.4782608695652173</v>
      </c>
      <c r="Q4572" s="1">
        <f t="shared" si="468"/>
        <v>12.173913043478262</v>
      </c>
      <c r="R4572" s="1">
        <f t="shared" si="469"/>
        <v>1.23785466</v>
      </c>
      <c r="S4572" s="1">
        <f t="shared" si="470"/>
        <v>8.2400626903969485</v>
      </c>
      <c r="T4572" s="1">
        <f t="shared" si="472"/>
        <v>9.593787275247875</v>
      </c>
      <c r="U4572" s="1">
        <f t="shared" si="472"/>
        <v>8.9169249828224117</v>
      </c>
      <c r="V4572" s="1">
        <f t="shared" si="472"/>
        <v>8.2400626903969485</v>
      </c>
      <c r="AA4572"/>
      <c r="AB4572"/>
    </row>
    <row r="4573" spans="1:28" hidden="1" x14ac:dyDescent="0.2">
      <c r="A4573" t="s">
        <v>4671</v>
      </c>
      <c r="B4573" s="5">
        <v>0.4</v>
      </c>
      <c r="C4573" s="2">
        <v>69224297</v>
      </c>
      <c r="D4573" s="2">
        <v>0.87</v>
      </c>
      <c r="E4573" t="s">
        <v>27</v>
      </c>
      <c r="F4573" s="2">
        <v>-0.57999999999999996</v>
      </c>
      <c r="G4573" s="1">
        <f t="shared" si="461"/>
        <v>8.748008194168778E-9</v>
      </c>
      <c r="H4573" s="1">
        <f t="shared" si="462"/>
        <v>-5.8320054627791859E-9</v>
      </c>
      <c r="I4573" s="1">
        <f t="shared" si="463"/>
        <v>757886807.24137938</v>
      </c>
      <c r="J4573" s="1">
        <f t="shared" si="464"/>
        <v>-1136830210.8620689</v>
      </c>
      <c r="K4573" s="3">
        <v>17000000</v>
      </c>
      <c r="L4573" s="3">
        <v>7000000</v>
      </c>
      <c r="M4573" s="1">
        <f t="shared" si="465"/>
        <v>0.14445794949712526</v>
      </c>
      <c r="N4573" s="1">
        <f t="shared" si="466"/>
        <v>2.7689718800000001</v>
      </c>
      <c r="O4573" s="3">
        <v>10000000</v>
      </c>
      <c r="P4573" s="1">
        <f t="shared" si="467"/>
        <v>-5.7999999999999995E-6</v>
      </c>
      <c r="Q4573" s="1">
        <f t="shared" si="468"/>
        <v>8.6999999999999997E-6</v>
      </c>
      <c r="R4573" s="1">
        <f t="shared" si="469"/>
        <v>3182726.2991231401</v>
      </c>
      <c r="S4573" s="1">
        <f t="shared" si="470"/>
        <v>1.2567841605173603E-7</v>
      </c>
      <c r="T4573" s="1">
        <f t="shared" si="472"/>
        <v>2.8891715577841117E-2</v>
      </c>
      <c r="U4573" s="1">
        <f t="shared" si="472"/>
        <v>1.4445920628128578E-2</v>
      </c>
      <c r="V4573" s="1">
        <f t="shared" si="472"/>
        <v>1.2567841605173603E-7</v>
      </c>
      <c r="AA4573"/>
      <c r="AB4573"/>
    </row>
    <row r="4574" spans="1:28" hidden="1" x14ac:dyDescent="0.2">
      <c r="A4574" t="s">
        <v>4672</v>
      </c>
      <c r="B4574" s="5">
        <v>35.47</v>
      </c>
      <c r="C4574" s="2">
        <v>88000000</v>
      </c>
      <c r="D4574" s="2">
        <v>150000000</v>
      </c>
      <c r="E4574" t="s">
        <v>27</v>
      </c>
      <c r="F4574" s="2">
        <v>23000000</v>
      </c>
      <c r="G4574" s="1">
        <f t="shared" si="461"/>
        <v>1.5082772748566859</v>
      </c>
      <c r="H4574" s="1">
        <f t="shared" si="462"/>
        <v>0.23126918214469186</v>
      </c>
      <c r="I4574" s="1">
        <f t="shared" si="463"/>
        <v>4.3957434820000003</v>
      </c>
      <c r="J4574" s="1">
        <f t="shared" si="464"/>
        <v>28.667892273913044</v>
      </c>
      <c r="K4574" s="4">
        <v>8291000000</v>
      </c>
      <c r="L4574" s="4">
        <v>4106000000</v>
      </c>
      <c r="M4574" s="1">
        <f t="shared" si="465"/>
        <v>47.55681818181818</v>
      </c>
      <c r="N4574" s="1">
        <f t="shared" si="466"/>
        <v>0.74584468339307053</v>
      </c>
      <c r="O4574" s="4">
        <v>4172000000</v>
      </c>
      <c r="P4574" s="1">
        <f t="shared" si="467"/>
        <v>0.55129434324065196</v>
      </c>
      <c r="Q4574" s="1">
        <f t="shared" si="468"/>
        <v>3.5953978906999042</v>
      </c>
      <c r="R4574" s="1">
        <f t="shared" si="469"/>
        <v>2.0809066666666665</v>
      </c>
      <c r="S4574" s="1">
        <f t="shared" si="470"/>
        <v>17.045454545454547</v>
      </c>
      <c r="T4574" s="1">
        <f t="shared" ref="T4574:V4593" si="473">($O4574+$O4574*($Q4574+T$2-$C$1)/$C$1)/$C4574</f>
        <v>26.527272727272727</v>
      </c>
      <c r="U4574" s="1">
        <f t="shared" si="473"/>
        <v>21.786363636363635</v>
      </c>
      <c r="V4574" s="1">
        <f t="shared" si="473"/>
        <v>17.045454545454547</v>
      </c>
      <c r="AA4574"/>
      <c r="AB4574"/>
    </row>
    <row r="4575" spans="1:28" hidden="1" x14ac:dyDescent="0.2">
      <c r="A4575" t="s">
        <v>4673</v>
      </c>
      <c r="B4575" s="5">
        <v>94.25</v>
      </c>
      <c r="C4575" s="2">
        <v>5612772</v>
      </c>
      <c r="D4575" s="2">
        <v>20000000</v>
      </c>
      <c r="E4575" t="s">
        <v>27</v>
      </c>
      <c r="F4575" s="2">
        <v>10000000</v>
      </c>
      <c r="G4575" s="1">
        <f t="shared" si="461"/>
        <v>0.20110363664755812</v>
      </c>
      <c r="H4575" s="1">
        <f t="shared" si="462"/>
        <v>0.10055181832377906</v>
      </c>
      <c r="I4575" s="1">
        <f t="shared" si="463"/>
        <v>32.968076115000002</v>
      </c>
      <c r="J4575" s="1">
        <f t="shared" si="464"/>
        <v>65.936152230000005</v>
      </c>
      <c r="K4575" s="3">
        <v>274000000</v>
      </c>
      <c r="L4575" s="3">
        <v>31000000</v>
      </c>
      <c r="M4575" s="1">
        <f t="shared" si="465"/>
        <v>43.294115634841397</v>
      </c>
      <c r="N4575" s="1">
        <f t="shared" si="466"/>
        <v>2.1769702098765431</v>
      </c>
      <c r="O4575" s="3">
        <v>243000000</v>
      </c>
      <c r="P4575" s="1">
        <f t="shared" si="467"/>
        <v>4.1152263374485596</v>
      </c>
      <c r="Q4575" s="1">
        <f t="shared" si="468"/>
        <v>8.2304526748971192</v>
      </c>
      <c r="R4575" s="1">
        <f t="shared" si="469"/>
        <v>2.6450188050000003</v>
      </c>
      <c r="S4575" s="1">
        <f t="shared" si="470"/>
        <v>35.633016983408552</v>
      </c>
      <c r="T4575" s="1">
        <f t="shared" si="473"/>
        <v>44.291840110376832</v>
      </c>
      <c r="U4575" s="1">
        <f t="shared" si="473"/>
        <v>39.962428546892696</v>
      </c>
      <c r="V4575" s="1">
        <f t="shared" si="473"/>
        <v>35.633016983408552</v>
      </c>
      <c r="AA4575"/>
      <c r="AB4575"/>
    </row>
    <row r="4576" spans="1:28" hidden="1" x14ac:dyDescent="0.2">
      <c r="A4576" t="s">
        <v>1519</v>
      </c>
      <c r="B4576" s="5">
        <v>1.84</v>
      </c>
      <c r="C4576" s="2">
        <v>36599574</v>
      </c>
      <c r="D4576" s="2">
        <v>7000000</v>
      </c>
      <c r="E4576" t="s">
        <v>27</v>
      </c>
      <c r="F4576" s="2">
        <v>-0.41</v>
      </c>
      <c r="G4576" s="1">
        <f t="shared" si="461"/>
        <v>7.0386272826645349E-2</v>
      </c>
      <c r="H4576" s="1">
        <f t="shared" si="462"/>
        <v>-4.1226245512749411E-9</v>
      </c>
      <c r="I4576" s="1">
        <f t="shared" si="463"/>
        <v>94.194503185714282</v>
      </c>
      <c r="J4576" s="1">
        <f t="shared" si="464"/>
        <v>-1608198834.8780489</v>
      </c>
      <c r="K4576" s="2">
        <v>86000000</v>
      </c>
      <c r="L4576" s="2">
        <v>21000000</v>
      </c>
      <c r="M4576" s="1">
        <f t="shared" si="465"/>
        <v>1.7759769553601907</v>
      </c>
      <c r="N4576" s="1">
        <f t="shared" si="466"/>
        <v>1.0360494793846156</v>
      </c>
      <c r="O4576" s="2">
        <v>65000000</v>
      </c>
      <c r="P4576" s="1">
        <f t="shared" si="467"/>
        <v>-6.3076923076923068E-7</v>
      </c>
      <c r="Q4576" s="1">
        <f t="shared" si="468"/>
        <v>10.76923076923077</v>
      </c>
      <c r="R4576" s="1">
        <f t="shared" si="469"/>
        <v>0.96204594514285724</v>
      </c>
      <c r="S4576" s="1">
        <f t="shared" si="470"/>
        <v>1.9125905673109747</v>
      </c>
      <c r="T4576" s="1">
        <f t="shared" si="473"/>
        <v>2.2677859583830129</v>
      </c>
      <c r="U4576" s="1">
        <f t="shared" si="473"/>
        <v>2.0901882628469939</v>
      </c>
      <c r="V4576" s="1">
        <f t="shared" si="473"/>
        <v>1.9125905673109747</v>
      </c>
      <c r="AA4576"/>
      <c r="AB4576"/>
    </row>
    <row r="4577" spans="1:28" hidden="1" x14ac:dyDescent="0.2">
      <c r="A4577" t="s">
        <v>1322</v>
      </c>
      <c r="B4577" s="5">
        <v>19.8</v>
      </c>
      <c r="C4577" s="2">
        <v>4378723</v>
      </c>
      <c r="D4577" s="2">
        <v>9000000</v>
      </c>
      <c r="E4577" t="s">
        <v>27</v>
      </c>
      <c r="F4577" s="2">
        <v>2000000</v>
      </c>
      <c r="G4577" s="1">
        <f t="shared" si="461"/>
        <v>9.0496636491401161E-2</v>
      </c>
      <c r="H4577" s="1">
        <f t="shared" si="462"/>
        <v>2.0110363664755812E-2</v>
      </c>
      <c r="I4577" s="1">
        <f t="shared" si="463"/>
        <v>73.262391366666662</v>
      </c>
      <c r="J4577" s="1">
        <f t="shared" si="464"/>
        <v>329.68076115000002</v>
      </c>
      <c r="K4577" s="2">
        <v>701000000</v>
      </c>
      <c r="L4577" s="2">
        <v>626000000</v>
      </c>
      <c r="M4577" s="1">
        <f t="shared" si="465"/>
        <v>17.128281464710145</v>
      </c>
      <c r="N4577" s="1">
        <f t="shared" si="466"/>
        <v>1.1559828720000001</v>
      </c>
      <c r="O4577" s="2">
        <v>74000000</v>
      </c>
      <c r="P4577" s="1">
        <f t="shared" si="467"/>
        <v>2.7027027027027026</v>
      </c>
      <c r="Q4577" s="1">
        <f t="shared" si="468"/>
        <v>12.162162162162163</v>
      </c>
      <c r="R4577" s="1">
        <f t="shared" si="469"/>
        <v>0.96331905999999978</v>
      </c>
      <c r="S4577" s="1">
        <f t="shared" si="470"/>
        <v>20.553937757652179</v>
      </c>
      <c r="T4577" s="1">
        <f t="shared" si="473"/>
        <v>23.933918633354978</v>
      </c>
      <c r="U4577" s="1">
        <f t="shared" si="473"/>
        <v>22.243928195503575</v>
      </c>
      <c r="V4577" s="1">
        <f t="shared" si="473"/>
        <v>20.553937757652179</v>
      </c>
      <c r="AA4577"/>
      <c r="AB4577"/>
    </row>
    <row r="4578" spans="1:28" hidden="1" x14ac:dyDescent="0.2">
      <c r="A4578" t="s">
        <v>4676</v>
      </c>
      <c r="B4578" s="5">
        <v>153.19</v>
      </c>
      <c r="C4578" s="2">
        <v>862831280</v>
      </c>
      <c r="D4578" s="2">
        <v>5269000000</v>
      </c>
      <c r="E4578" t="s">
        <v>27</v>
      </c>
      <c r="F4578" s="2">
        <v>1148000000</v>
      </c>
      <c r="G4578" s="1">
        <f t="shared" si="461"/>
        <v>52.980753074799189</v>
      </c>
      <c r="H4578" s="1">
        <f t="shared" si="462"/>
        <v>11.543348743569837</v>
      </c>
      <c r="I4578" s="1">
        <f t="shared" si="463"/>
        <v>0.12513978407667489</v>
      </c>
      <c r="J4578" s="1">
        <f t="shared" si="464"/>
        <v>0.57435672674216032</v>
      </c>
      <c r="K4578" s="4">
        <v>139009000000</v>
      </c>
      <c r="L4578" s="4">
        <v>96083000000</v>
      </c>
      <c r="M4578" s="1">
        <f t="shared" si="465"/>
        <v>49.750166683804046</v>
      </c>
      <c r="N4578" s="1">
        <f t="shared" si="466"/>
        <v>3.0791856633089503</v>
      </c>
      <c r="O4578" s="4">
        <v>40468000000</v>
      </c>
      <c r="P4578" s="1">
        <f t="shared" si="467"/>
        <v>2.836809330829297</v>
      </c>
      <c r="Q4578" s="1">
        <f t="shared" si="468"/>
        <v>13.020164080260946</v>
      </c>
      <c r="R4578" s="1">
        <f t="shared" si="469"/>
        <v>2.5085808271626497</v>
      </c>
      <c r="S4578" s="1">
        <f t="shared" si="470"/>
        <v>61.066399910768183</v>
      </c>
      <c r="T4578" s="1">
        <f t="shared" si="473"/>
        <v>70.446681070718711</v>
      </c>
      <c r="U4578" s="1">
        <f t="shared" si="473"/>
        <v>65.756540490743447</v>
      </c>
      <c r="V4578" s="1">
        <f t="shared" si="473"/>
        <v>61.066399910768183</v>
      </c>
      <c r="AA4578"/>
      <c r="AB4578"/>
    </row>
    <row r="4579" spans="1:28" hidden="1" x14ac:dyDescent="0.2">
      <c r="A4579" t="s">
        <v>4677</v>
      </c>
      <c r="B4579" s="5">
        <v>18.02</v>
      </c>
      <c r="C4579" s="2">
        <v>4594319</v>
      </c>
      <c r="D4579" s="2">
        <v>4000000</v>
      </c>
      <c r="E4579" t="s">
        <v>27</v>
      </c>
      <c r="F4579" s="2">
        <v>1.07</v>
      </c>
      <c r="G4579" s="1">
        <f t="shared" si="461"/>
        <v>4.0220727329511624E-2</v>
      </c>
      <c r="H4579" s="1">
        <f t="shared" si="462"/>
        <v>1.0759044560644361E-8</v>
      </c>
      <c r="I4579" s="1">
        <f t="shared" si="463"/>
        <v>164.84038057500001</v>
      </c>
      <c r="J4579" s="1">
        <f t="shared" si="464"/>
        <v>616225721.77570093</v>
      </c>
      <c r="K4579" s="3">
        <v>14000000</v>
      </c>
      <c r="L4579" s="3">
        <v>2000000</v>
      </c>
      <c r="M4579" s="1">
        <f t="shared" si="465"/>
        <v>2.6119213750721273</v>
      </c>
      <c r="N4579" s="1">
        <f t="shared" si="466"/>
        <v>6.8991356983333327</v>
      </c>
      <c r="O4579" s="3">
        <v>12000000</v>
      </c>
      <c r="P4579" s="1">
        <f t="shared" si="467"/>
        <v>8.9166666666666671E-6</v>
      </c>
      <c r="Q4579" s="1">
        <f t="shared" si="468"/>
        <v>33.333333333333329</v>
      </c>
      <c r="R4579" s="1">
        <f t="shared" si="469"/>
        <v>2.0697407095000004</v>
      </c>
      <c r="S4579" s="1">
        <f t="shared" si="470"/>
        <v>8.7064045835737556</v>
      </c>
      <c r="T4579" s="1">
        <f t="shared" si="473"/>
        <v>9.2287888585881817</v>
      </c>
      <c r="U4579" s="1">
        <f t="shared" si="473"/>
        <v>8.9675967210809677</v>
      </c>
      <c r="V4579" s="1">
        <f t="shared" si="473"/>
        <v>8.7064045835737556</v>
      </c>
      <c r="AA4579"/>
      <c r="AB4579"/>
    </row>
    <row r="4580" spans="1:28" hidden="1" x14ac:dyDescent="0.2">
      <c r="A4580" t="s">
        <v>4678</v>
      </c>
      <c r="B4580" s="5">
        <v>292.81</v>
      </c>
      <c r="C4580" s="2">
        <v>963000000</v>
      </c>
      <c r="D4580" s="2">
        <v>11986000000</v>
      </c>
      <c r="E4580" t="s">
        <v>27</v>
      </c>
      <c r="F4580" s="2">
        <v>3538000000</v>
      </c>
      <c r="G4580" s="1">
        <f t="shared" si="461"/>
        <v>120.52140944288159</v>
      </c>
      <c r="H4580" s="1">
        <f t="shared" si="462"/>
        <v>35.575233322953032</v>
      </c>
      <c r="I4580" s="1">
        <f t="shared" si="463"/>
        <v>5.5010972993492405E-2</v>
      </c>
      <c r="J4580" s="1">
        <f t="shared" si="464"/>
        <v>0.18636560833804411</v>
      </c>
      <c r="K4580" s="4">
        <v>173709000000</v>
      </c>
      <c r="L4580" s="4">
        <v>113962000000</v>
      </c>
      <c r="M4580" s="1">
        <f t="shared" si="465"/>
        <v>62.042575285565938</v>
      </c>
      <c r="N4580" s="1">
        <f t="shared" si="466"/>
        <v>4.7195010628148699</v>
      </c>
      <c r="O4580" s="4">
        <v>54996000000</v>
      </c>
      <c r="P4580" s="1">
        <f t="shared" si="467"/>
        <v>6.4331951414648341</v>
      </c>
      <c r="Q4580" s="1">
        <f t="shared" si="468"/>
        <v>21.794312313622811</v>
      </c>
      <c r="R4580" s="1">
        <f t="shared" si="469"/>
        <v>2.3525448856999831</v>
      </c>
      <c r="S4580" s="1">
        <f t="shared" si="470"/>
        <v>124.46521287642784</v>
      </c>
      <c r="T4580" s="1">
        <f t="shared" si="473"/>
        <v>135.88701973001039</v>
      </c>
      <c r="U4580" s="1">
        <f t="shared" si="473"/>
        <v>130.17611630321912</v>
      </c>
      <c r="V4580" s="1">
        <f t="shared" si="473"/>
        <v>124.46521287642784</v>
      </c>
      <c r="AA4580"/>
      <c r="AB4580"/>
    </row>
    <row r="4581" spans="1:28" hidden="1" x14ac:dyDescent="0.2">
      <c r="A4581" t="s">
        <v>4679</v>
      </c>
      <c r="B4581" s="5">
        <v>6.52</v>
      </c>
      <c r="C4581" s="2">
        <v>191940000</v>
      </c>
      <c r="D4581" s="2">
        <v>16000000</v>
      </c>
      <c r="E4581" t="s">
        <v>27</v>
      </c>
      <c r="F4581" s="2">
        <v>-19000000</v>
      </c>
      <c r="G4581" s="1">
        <f t="shared" si="461"/>
        <v>0.1608829093180465</v>
      </c>
      <c r="H4581" s="1">
        <f t="shared" si="462"/>
        <v>-0.19104845481518024</v>
      </c>
      <c r="I4581" s="1">
        <f t="shared" si="463"/>
        <v>41.210095143750003</v>
      </c>
      <c r="J4581" s="1">
        <f t="shared" si="464"/>
        <v>-34.703238015789474</v>
      </c>
      <c r="K4581" s="4">
        <v>5031000000</v>
      </c>
      <c r="L4581" s="4">
        <v>6468000000</v>
      </c>
      <c r="M4581" s="1">
        <f t="shared" si="465"/>
        <v>-7.4867145983119725</v>
      </c>
      <c r="N4581" s="1">
        <f t="shared" si="466"/>
        <v>-0.87087599164926921</v>
      </c>
      <c r="O4581" s="4">
        <v>-1521000000</v>
      </c>
      <c r="P4581" s="1">
        <f t="shared" si="467"/>
        <v>1.2491781722550954</v>
      </c>
      <c r="Q4581" s="1">
        <f t="shared" si="468"/>
        <v>-1.051939513477975</v>
      </c>
      <c r="R4581" s="1">
        <f t="shared" si="469"/>
        <v>7.8215549999999885</v>
      </c>
      <c r="S4581" s="1">
        <f t="shared" si="470"/>
        <v>0.8335938314056488</v>
      </c>
      <c r="T4581" s="1">
        <f t="shared" si="473"/>
        <v>-0.75127644055433862</v>
      </c>
      <c r="U4581" s="1">
        <f t="shared" si="473"/>
        <v>4.115869542565509E-2</v>
      </c>
      <c r="V4581" s="1">
        <f t="shared" si="473"/>
        <v>0.8335938314056488</v>
      </c>
      <c r="AA4581"/>
      <c r="AB4581"/>
    </row>
    <row r="4582" spans="1:28" hidden="1" x14ac:dyDescent="0.2">
      <c r="A4582" t="s">
        <v>4680</v>
      </c>
      <c r="B4582" s="5">
        <v>64.05</v>
      </c>
      <c r="C4582" s="2">
        <v>14900000</v>
      </c>
      <c r="D4582" s="2">
        <v>33000000</v>
      </c>
      <c r="E4582" t="s">
        <v>27</v>
      </c>
      <c r="F4582" s="2">
        <v>2000000</v>
      </c>
      <c r="G4582" s="1">
        <f t="shared" si="461"/>
        <v>0.33182100046847091</v>
      </c>
      <c r="H4582" s="1">
        <f t="shared" si="462"/>
        <v>2.0110363664755812E-2</v>
      </c>
      <c r="I4582" s="1">
        <f t="shared" si="463"/>
        <v>19.98065219090909</v>
      </c>
      <c r="J4582" s="1">
        <f t="shared" si="464"/>
        <v>329.68076115000002</v>
      </c>
      <c r="K4582" s="4">
        <v>1310000000</v>
      </c>
      <c r="L4582" s="3">
        <v>940000000</v>
      </c>
      <c r="M4582" s="1">
        <f t="shared" si="465"/>
        <v>24.832214765100669</v>
      </c>
      <c r="N4582" s="1">
        <f t="shared" si="466"/>
        <v>2.5793108108108109</v>
      </c>
      <c r="O4582" s="3">
        <v>370000000</v>
      </c>
      <c r="P4582" s="1">
        <f t="shared" si="467"/>
        <v>0.54054054054054057</v>
      </c>
      <c r="Q4582" s="1">
        <f t="shared" si="468"/>
        <v>8.9189189189189193</v>
      </c>
      <c r="R4582" s="1">
        <f t="shared" si="469"/>
        <v>2.8919545454545452</v>
      </c>
      <c r="S4582" s="1">
        <f t="shared" si="470"/>
        <v>22.14765100671141</v>
      </c>
      <c r="T4582" s="1">
        <f t="shared" si="473"/>
        <v>27.114093959731544</v>
      </c>
      <c r="U4582" s="1">
        <f t="shared" si="473"/>
        <v>24.630872483221477</v>
      </c>
      <c r="V4582" s="1">
        <f t="shared" si="473"/>
        <v>22.14765100671141</v>
      </c>
      <c r="AA4582"/>
      <c r="AB4582"/>
    </row>
    <row r="4583" spans="1:28" hidden="1" x14ac:dyDescent="0.2">
      <c r="A4583" t="s">
        <v>4681</v>
      </c>
      <c r="B4583" s="5">
        <v>21.32</v>
      </c>
      <c r="C4583" s="2">
        <v>11036000</v>
      </c>
      <c r="D4583" s="2">
        <v>22000000</v>
      </c>
      <c r="E4583" t="s">
        <v>27</v>
      </c>
      <c r="F4583" s="2">
        <v>6000000</v>
      </c>
      <c r="G4583" s="1">
        <f t="shared" si="461"/>
        <v>0.22121400031231395</v>
      </c>
      <c r="H4583" s="1">
        <f t="shared" si="462"/>
        <v>6.0331090994267443E-2</v>
      </c>
      <c r="I4583" s="1">
        <f t="shared" si="463"/>
        <v>29.970978286363636</v>
      </c>
      <c r="J4583" s="1">
        <f t="shared" si="464"/>
        <v>109.89358704999999</v>
      </c>
      <c r="K4583" s="4">
        <v>1664000000</v>
      </c>
      <c r="L4583" s="4">
        <v>1509000000</v>
      </c>
      <c r="M4583" s="1">
        <f t="shared" si="465"/>
        <v>14.044943820224718</v>
      </c>
      <c r="N4583" s="1">
        <f t="shared" si="466"/>
        <v>1.517984</v>
      </c>
      <c r="O4583" s="3">
        <v>155000000</v>
      </c>
      <c r="P4583" s="1">
        <f t="shared" si="467"/>
        <v>3.870967741935484</v>
      </c>
      <c r="Q4583" s="1">
        <f t="shared" si="468"/>
        <v>14.193548387096774</v>
      </c>
      <c r="R4583" s="1">
        <f t="shared" si="469"/>
        <v>1.0694887272727274</v>
      </c>
      <c r="S4583" s="1">
        <f t="shared" si="470"/>
        <v>19.934758970641536</v>
      </c>
      <c r="T4583" s="1">
        <f t="shared" si="473"/>
        <v>22.743747734686483</v>
      </c>
      <c r="U4583" s="1">
        <f t="shared" si="473"/>
        <v>21.339253352664009</v>
      </c>
      <c r="V4583" s="1">
        <f t="shared" si="473"/>
        <v>19.934758970641536</v>
      </c>
      <c r="AA4583"/>
      <c r="AB4583"/>
    </row>
    <row r="4584" spans="1:28" hidden="1" x14ac:dyDescent="0.2">
      <c r="A4584" t="s">
        <v>4682</v>
      </c>
      <c r="B4584" s="5">
        <v>22.15</v>
      </c>
      <c r="C4584" s="2">
        <v>169500000</v>
      </c>
      <c r="D4584" s="2">
        <v>172000000</v>
      </c>
      <c r="E4584" t="s">
        <v>27</v>
      </c>
      <c r="F4584" s="2">
        <v>3000000</v>
      </c>
      <c r="G4584" s="1">
        <f t="shared" si="461"/>
        <v>1.7294912751689999</v>
      </c>
      <c r="H4584" s="1">
        <f t="shared" si="462"/>
        <v>3.0165545497133722E-2</v>
      </c>
      <c r="I4584" s="1">
        <f t="shared" si="463"/>
        <v>3.8334972226744188</v>
      </c>
      <c r="J4584" s="1">
        <f t="shared" si="464"/>
        <v>219.78717409999999</v>
      </c>
      <c r="K4584" s="4">
        <v>6785000000</v>
      </c>
      <c r="L4584" s="4">
        <v>5040000000</v>
      </c>
      <c r="M4584" s="1">
        <f t="shared" si="465"/>
        <v>10.294985250737463</v>
      </c>
      <c r="N4584" s="1">
        <f t="shared" si="466"/>
        <v>2.1515329512893979</v>
      </c>
      <c r="O4584" s="4">
        <v>1745000000</v>
      </c>
      <c r="P4584" s="1">
        <f t="shared" si="467"/>
        <v>0.17191977077363896</v>
      </c>
      <c r="Q4584" s="1">
        <f t="shared" si="468"/>
        <v>9.8567335243553007</v>
      </c>
      <c r="R4584" s="1">
        <f t="shared" si="469"/>
        <v>2.1828052325581395</v>
      </c>
      <c r="S4584" s="1">
        <f t="shared" si="470"/>
        <v>10.147492625368731</v>
      </c>
      <c r="T4584" s="1">
        <f t="shared" si="473"/>
        <v>12.206489675516224</v>
      </c>
      <c r="U4584" s="1">
        <f t="shared" si="473"/>
        <v>11.176991150442477</v>
      </c>
      <c r="V4584" s="1">
        <f t="shared" si="473"/>
        <v>10.147492625368731</v>
      </c>
      <c r="AA4584"/>
      <c r="AB4584"/>
    </row>
    <row r="4585" spans="1:28" hidden="1" x14ac:dyDescent="0.2">
      <c r="A4585" t="s">
        <v>4683</v>
      </c>
      <c r="B4585" s="5">
        <v>6.91</v>
      </c>
      <c r="C4585" s="2">
        <v>42965945</v>
      </c>
      <c r="D4585" s="2">
        <v>-76000000</v>
      </c>
      <c r="E4585" t="s">
        <v>27</v>
      </c>
      <c r="F4585" s="2">
        <v>-22000000</v>
      </c>
      <c r="G4585" s="1">
        <f t="shared" si="461"/>
        <v>-0.76419381926072094</v>
      </c>
      <c r="H4585" s="1">
        <f t="shared" si="462"/>
        <v>-0.22121400031231395</v>
      </c>
      <c r="I4585" s="1">
        <f t="shared" si="463"/>
        <v>-8.6758095039473684</v>
      </c>
      <c r="J4585" s="1">
        <f t="shared" si="464"/>
        <v>-29.970978286363636</v>
      </c>
      <c r="K4585" s="3">
        <v>142000000</v>
      </c>
      <c r="L4585" s="3">
        <v>27000000</v>
      </c>
      <c r="M4585" s="1">
        <f t="shared" si="465"/>
        <v>2.6765383607878288</v>
      </c>
      <c r="N4585" s="1">
        <f t="shared" si="466"/>
        <v>2.5816928691304346</v>
      </c>
      <c r="O4585" s="3">
        <v>115000000</v>
      </c>
      <c r="P4585" s="1">
        <f t="shared" si="467"/>
        <v>-19.130434782608695</v>
      </c>
      <c r="Q4585" s="1">
        <f t="shared" si="468"/>
        <v>-66.086956521739125</v>
      </c>
      <c r="R4585" s="1">
        <f t="shared" si="469"/>
        <v>-0.39065089467105268</v>
      </c>
      <c r="S4585" s="1">
        <f t="shared" si="470"/>
        <v>-17.688427427815213</v>
      </c>
      <c r="T4585" s="1">
        <f t="shared" si="473"/>
        <v>-17.153119755657645</v>
      </c>
      <c r="U4585" s="1">
        <f t="shared" si="473"/>
        <v>-17.420773591736431</v>
      </c>
      <c r="V4585" s="1">
        <f t="shared" si="473"/>
        <v>-17.688427427815213</v>
      </c>
      <c r="AA4585"/>
      <c r="AB4585"/>
    </row>
    <row r="4586" spans="1:28" hidden="1" x14ac:dyDescent="0.2">
      <c r="A4586" t="s">
        <v>4684</v>
      </c>
      <c r="B4586" s="5">
        <v>206.07</v>
      </c>
      <c r="C4586" s="2">
        <v>47013919</v>
      </c>
      <c r="D4586" s="2">
        <v>59000000</v>
      </c>
      <c r="E4586" t="s">
        <v>27</v>
      </c>
      <c r="F4586" s="2">
        <v>37000000</v>
      </c>
      <c r="G4586" s="1">
        <f t="shared" si="461"/>
        <v>0.59325572811029648</v>
      </c>
      <c r="H4586" s="1">
        <f t="shared" si="462"/>
        <v>0.37204172779798256</v>
      </c>
      <c r="I4586" s="1">
        <f t="shared" si="463"/>
        <v>11.175619022033899</v>
      </c>
      <c r="J4586" s="1">
        <f t="shared" si="464"/>
        <v>17.820581683783782</v>
      </c>
      <c r="K4586" s="4">
        <v>1063000000</v>
      </c>
      <c r="L4586" s="3">
        <v>276000000</v>
      </c>
      <c r="M4586" s="1">
        <f t="shared" si="465"/>
        <v>16.739723399787199</v>
      </c>
      <c r="N4586" s="1">
        <f t="shared" si="466"/>
        <v>12.31023924819568</v>
      </c>
      <c r="O4586" s="3">
        <v>787000000</v>
      </c>
      <c r="P4586" s="1">
        <f t="shared" si="467"/>
        <v>4.7013977128335451</v>
      </c>
      <c r="Q4586" s="1">
        <f t="shared" si="468"/>
        <v>7.4968233799237618</v>
      </c>
      <c r="R4586" s="1">
        <f t="shared" si="469"/>
        <v>16.42060726835593</v>
      </c>
      <c r="S4586" s="1">
        <f t="shared" si="470"/>
        <v>12.549474975698155</v>
      </c>
      <c r="T4586" s="1">
        <f t="shared" si="473"/>
        <v>15.897419655655595</v>
      </c>
      <c r="U4586" s="1">
        <f t="shared" si="473"/>
        <v>14.223447315676875</v>
      </c>
      <c r="V4586" s="1">
        <f t="shared" si="473"/>
        <v>12.549474975698155</v>
      </c>
      <c r="AA4586"/>
      <c r="AB4586"/>
    </row>
    <row r="4587" spans="1:28" hidden="1" x14ac:dyDescent="0.2">
      <c r="A4587" t="s">
        <v>4685</v>
      </c>
      <c r="B4587" s="5">
        <v>52.75</v>
      </c>
      <c r="C4587" s="2">
        <v>14170000</v>
      </c>
      <c r="D4587" s="2">
        <v>12000000</v>
      </c>
      <c r="E4587" t="s">
        <v>27</v>
      </c>
      <c r="F4587" s="2">
        <v>3000000</v>
      </c>
      <c r="G4587" s="1">
        <f t="shared" si="461"/>
        <v>0.12066218198853489</v>
      </c>
      <c r="H4587" s="1">
        <f t="shared" si="462"/>
        <v>3.0165545497133722E-2</v>
      </c>
      <c r="I4587" s="1">
        <f t="shared" si="463"/>
        <v>54.946793524999997</v>
      </c>
      <c r="J4587" s="1">
        <f t="shared" si="464"/>
        <v>219.78717409999999</v>
      </c>
      <c r="K4587" s="3">
        <v>565000000</v>
      </c>
      <c r="L4587" s="3">
        <v>304000000</v>
      </c>
      <c r="M4587" s="1">
        <f t="shared" si="465"/>
        <v>18.419195483415667</v>
      </c>
      <c r="N4587" s="1">
        <f t="shared" si="466"/>
        <v>2.863860153256705</v>
      </c>
      <c r="O4587" s="3">
        <v>262000000</v>
      </c>
      <c r="P4587" s="1">
        <f t="shared" si="467"/>
        <v>1.1450381679389312</v>
      </c>
      <c r="Q4587" s="1">
        <f t="shared" si="468"/>
        <v>4.5801526717557248</v>
      </c>
      <c r="R4587" s="1">
        <f t="shared" si="469"/>
        <v>6.2288958333333326</v>
      </c>
      <c r="S4587" s="1">
        <f t="shared" si="470"/>
        <v>8.4685956245589278</v>
      </c>
      <c r="T4587" s="1">
        <f t="shared" si="473"/>
        <v>12.166549047282992</v>
      </c>
      <c r="U4587" s="1">
        <f t="shared" si="473"/>
        <v>10.317572335920961</v>
      </c>
      <c r="V4587" s="1">
        <f t="shared" si="473"/>
        <v>8.4685956245589278</v>
      </c>
      <c r="AA4587"/>
      <c r="AB4587"/>
    </row>
    <row r="4588" spans="1:28" hidden="1" x14ac:dyDescent="0.2">
      <c r="A4588" t="s">
        <v>4686</v>
      </c>
      <c r="B4588" s="5">
        <v>52.61</v>
      </c>
      <c r="C4588" s="2">
        <v>25197325</v>
      </c>
      <c r="D4588" s="2">
        <v>104000000</v>
      </c>
      <c r="E4588" t="s">
        <v>61</v>
      </c>
      <c r="F4588" s="2">
        <v>28000000</v>
      </c>
      <c r="G4588" s="1">
        <f t="shared" si="461"/>
        <v>1.0457389105673023</v>
      </c>
      <c r="H4588" s="1">
        <f t="shared" si="462"/>
        <v>0.2815450913065814</v>
      </c>
      <c r="I4588" s="1">
        <f t="shared" si="463"/>
        <v>6.3400146375000004</v>
      </c>
      <c r="J4588" s="1">
        <f t="shared" si="464"/>
        <v>23.548625796428571</v>
      </c>
      <c r="K4588" s="4">
        <v>2218000000</v>
      </c>
      <c r="L4588" s="3">
        <v>880000000</v>
      </c>
      <c r="M4588" s="1">
        <f t="shared" si="465"/>
        <v>53.100874795241161</v>
      </c>
      <c r="N4588" s="1">
        <f t="shared" si="466"/>
        <v>0.99075580586696566</v>
      </c>
      <c r="O4588" s="4">
        <v>1299000000</v>
      </c>
      <c r="P4588" s="1">
        <f t="shared" si="467"/>
        <v>2.1555042340261741</v>
      </c>
      <c r="Q4588" s="1">
        <f t="shared" si="468"/>
        <v>8.0061585835257887</v>
      </c>
      <c r="R4588" s="1">
        <f t="shared" si="469"/>
        <v>1.2746454502403846</v>
      </c>
      <c r="S4588" s="1">
        <f t="shared" si="470"/>
        <v>41.274222561323477</v>
      </c>
      <c r="T4588" s="1">
        <f t="shared" si="473"/>
        <v>51.584840851161779</v>
      </c>
      <c r="U4588" s="1">
        <f t="shared" si="473"/>
        <v>46.429531706242628</v>
      </c>
      <c r="V4588" s="1">
        <f t="shared" si="473"/>
        <v>41.274222561323477</v>
      </c>
      <c r="AA4588"/>
      <c r="AB4588"/>
    </row>
    <row r="4589" spans="1:28" hidden="1" x14ac:dyDescent="0.2">
      <c r="A4589" t="s">
        <v>4687</v>
      </c>
      <c r="B4589" s="5">
        <v>49.01</v>
      </c>
      <c r="C4589" s="2">
        <v>61366680</v>
      </c>
      <c r="D4589" s="2">
        <v>149000000</v>
      </c>
      <c r="E4589" t="s">
        <v>143</v>
      </c>
      <c r="F4589" s="2">
        <v>52000000</v>
      </c>
      <c r="G4589" s="1">
        <f t="shared" si="461"/>
        <v>1.4982220930243082</v>
      </c>
      <c r="H4589" s="1">
        <f t="shared" si="462"/>
        <v>0.52286945528365114</v>
      </c>
      <c r="I4589" s="1">
        <f t="shared" si="463"/>
        <v>4.4252451161073818</v>
      </c>
      <c r="J4589" s="1">
        <f t="shared" si="464"/>
        <v>12.680029275000001</v>
      </c>
      <c r="K4589" s="4">
        <v>1881000000</v>
      </c>
      <c r="L4589" s="3">
        <v>652000000</v>
      </c>
      <c r="M4589" s="1">
        <f t="shared" si="465"/>
        <v>20.027154801270004</v>
      </c>
      <c r="N4589" s="1">
        <f t="shared" si="466"/>
        <v>2.447177369243287</v>
      </c>
      <c r="O4589" s="4">
        <v>1215000000</v>
      </c>
      <c r="P4589" s="1">
        <f t="shared" si="467"/>
        <v>4.2798353909465021</v>
      </c>
      <c r="Q4589" s="1">
        <f t="shared" si="468"/>
        <v>12.263374485596708</v>
      </c>
      <c r="R4589" s="1">
        <f t="shared" si="469"/>
        <v>2.018510729395973</v>
      </c>
      <c r="S4589" s="1">
        <f t="shared" si="470"/>
        <v>24.280277179733368</v>
      </c>
      <c r="T4589" s="1">
        <f t="shared" si="473"/>
        <v>28.240080773475118</v>
      </c>
      <c r="U4589" s="1">
        <f t="shared" si="473"/>
        <v>26.260178976604241</v>
      </c>
      <c r="V4589" s="1">
        <f t="shared" si="473"/>
        <v>24.280277179733368</v>
      </c>
      <c r="AA4589"/>
      <c r="AB4589"/>
    </row>
    <row r="4590" spans="1:28" hidden="1" x14ac:dyDescent="0.2">
      <c r="A4590" t="s">
        <v>898</v>
      </c>
      <c r="B4590" s="5">
        <v>82.86</v>
      </c>
      <c r="C4590" s="2">
        <v>442823361</v>
      </c>
      <c r="D4590" s="2">
        <v>3805000000</v>
      </c>
      <c r="E4590" t="s">
        <v>80</v>
      </c>
      <c r="F4590" s="2">
        <v>3805000000</v>
      </c>
      <c r="G4590" s="1">
        <f t="shared" si="461"/>
        <v>38.259966872197936</v>
      </c>
      <c r="H4590" s="1">
        <f t="shared" si="462"/>
        <v>38.259966872197936</v>
      </c>
      <c r="I4590" s="1">
        <f t="shared" si="463"/>
        <v>0.17328817931668855</v>
      </c>
      <c r="J4590" s="1">
        <f t="shared" si="464"/>
        <v>0.17328817931668855</v>
      </c>
      <c r="K4590" s="2">
        <v>651604000000</v>
      </c>
      <c r="L4590" s="2">
        <v>613024000000</v>
      </c>
      <c r="M4590" s="1">
        <f t="shared" si="465"/>
        <v>87.122774898047894</v>
      </c>
      <c r="N4590" s="1">
        <f t="shared" si="466"/>
        <v>0.95107163536702954</v>
      </c>
      <c r="O4590" s="2">
        <v>38394000000</v>
      </c>
      <c r="P4590" s="1">
        <f t="shared" si="467"/>
        <v>9.9104026670833978</v>
      </c>
      <c r="Q4590" s="1">
        <f t="shared" si="468"/>
        <v>9.9104026670833978</v>
      </c>
      <c r="R4590" s="1">
        <f t="shared" si="469"/>
        <v>0.96431915091879106</v>
      </c>
      <c r="S4590" s="1">
        <f t="shared" si="470"/>
        <v>85.925909405669316</v>
      </c>
      <c r="T4590" s="1">
        <f t="shared" si="473"/>
        <v>103.26645797713459</v>
      </c>
      <c r="U4590" s="1">
        <f t="shared" si="473"/>
        <v>94.596183691401947</v>
      </c>
      <c r="V4590" s="1">
        <f t="shared" si="473"/>
        <v>85.925909405669316</v>
      </c>
      <c r="AA4590"/>
      <c r="AB4590"/>
    </row>
    <row r="4591" spans="1:28" hidden="1" x14ac:dyDescent="0.2">
      <c r="A4591" t="s">
        <v>4689</v>
      </c>
      <c r="B4591" s="5">
        <v>147.26</v>
      </c>
      <c r="C4591" s="2">
        <v>88355000</v>
      </c>
      <c r="D4591" s="2">
        <v>780000000</v>
      </c>
      <c r="E4591" t="s">
        <v>27</v>
      </c>
      <c r="F4591" s="2">
        <v>97000000</v>
      </c>
      <c r="G4591" s="1">
        <f t="shared" si="461"/>
        <v>7.8430418292547674</v>
      </c>
      <c r="H4591" s="1">
        <f t="shared" si="462"/>
        <v>0.97535263774065695</v>
      </c>
      <c r="I4591" s="1">
        <f t="shared" si="463"/>
        <v>0.84533528499999999</v>
      </c>
      <c r="J4591" s="1">
        <f t="shared" si="464"/>
        <v>6.7975414670103094</v>
      </c>
      <c r="K4591" s="4">
        <v>11594000000</v>
      </c>
      <c r="L4591" s="4">
        <v>6130000000</v>
      </c>
      <c r="M4591" s="1">
        <f t="shared" si="465"/>
        <v>61.841435119687624</v>
      </c>
      <c r="N4591" s="1">
        <f t="shared" si="466"/>
        <v>2.3812513360175696</v>
      </c>
      <c r="O4591" s="4">
        <v>5389000000</v>
      </c>
      <c r="P4591" s="1">
        <f t="shared" si="467"/>
        <v>1.7999628873631472</v>
      </c>
      <c r="Q4591" s="1">
        <f t="shared" si="468"/>
        <v>14.473928372610875</v>
      </c>
      <c r="R4591" s="1">
        <f t="shared" si="469"/>
        <v>1.6680970897435896</v>
      </c>
      <c r="S4591" s="1">
        <f t="shared" si="470"/>
        <v>88.280233150359351</v>
      </c>
      <c r="T4591" s="1">
        <f t="shared" si="473"/>
        <v>100.47875049516156</v>
      </c>
      <c r="U4591" s="1">
        <f t="shared" si="473"/>
        <v>94.379491822760457</v>
      </c>
      <c r="V4591" s="1">
        <f t="shared" si="473"/>
        <v>88.280233150359351</v>
      </c>
      <c r="AA4591"/>
      <c r="AB4591"/>
    </row>
    <row r="4592" spans="1:28" hidden="1" x14ac:dyDescent="0.2">
      <c r="A4592" t="s">
        <v>4690</v>
      </c>
      <c r="B4592" s="5">
        <v>123.57</v>
      </c>
      <c r="C4592" s="2">
        <v>13757000</v>
      </c>
      <c r="D4592" s="2">
        <v>24000000</v>
      </c>
      <c r="E4592" t="s">
        <v>27</v>
      </c>
      <c r="F4592" s="2">
        <v>5000000</v>
      </c>
      <c r="G4592" s="1">
        <f t="shared" si="461"/>
        <v>0.24132436397706977</v>
      </c>
      <c r="H4592" s="1">
        <f t="shared" si="462"/>
        <v>5.027590916188953E-2</v>
      </c>
      <c r="I4592" s="1">
        <f t="shared" si="463"/>
        <v>27.473396762499998</v>
      </c>
      <c r="J4592" s="1">
        <f t="shared" si="464"/>
        <v>131.87230446000001</v>
      </c>
      <c r="K4592" s="3">
        <v>484000000</v>
      </c>
      <c r="L4592" s="3">
        <v>299000000</v>
      </c>
      <c r="M4592" s="1">
        <f t="shared" si="465"/>
        <v>13.447699353056626</v>
      </c>
      <c r="N4592" s="1">
        <f t="shared" si="466"/>
        <v>9.188932378378377</v>
      </c>
      <c r="O4592" s="3">
        <v>185000000</v>
      </c>
      <c r="P4592" s="1">
        <f t="shared" si="467"/>
        <v>2.7027027027027026</v>
      </c>
      <c r="Q4592" s="1">
        <f t="shared" si="468"/>
        <v>12.972972972972974</v>
      </c>
      <c r="R4592" s="1">
        <f t="shared" si="469"/>
        <v>7.0831353749999995</v>
      </c>
      <c r="S4592" s="1">
        <f t="shared" si="470"/>
        <v>17.445664025586975</v>
      </c>
      <c r="T4592" s="1">
        <f t="shared" si="473"/>
        <v>20.135203896198298</v>
      </c>
      <c r="U4592" s="1">
        <f t="shared" si="473"/>
        <v>18.790433960892635</v>
      </c>
      <c r="V4592" s="1">
        <f t="shared" si="473"/>
        <v>17.445664025586975</v>
      </c>
      <c r="AA4592"/>
      <c r="AB4592"/>
    </row>
    <row r="4593" spans="1:28" s="13" customFormat="1" hidden="1" x14ac:dyDescent="0.2">
      <c r="A4593" s="13" t="s">
        <v>1073</v>
      </c>
      <c r="B4593" s="14">
        <v>21.11</v>
      </c>
      <c r="C4593" s="15">
        <v>188440171</v>
      </c>
      <c r="D4593" s="15">
        <v>412000000</v>
      </c>
      <c r="E4593" s="13" t="s">
        <v>27</v>
      </c>
      <c r="F4593" s="15">
        <v>106000000</v>
      </c>
      <c r="G4593" s="16">
        <f t="shared" si="461"/>
        <v>4.1427349149396973</v>
      </c>
      <c r="H4593" s="16">
        <f t="shared" si="462"/>
        <v>1.0658492742320582</v>
      </c>
      <c r="I4593" s="16">
        <f t="shared" si="463"/>
        <v>1.6003920444174757</v>
      </c>
      <c r="J4593" s="16">
        <f t="shared" si="464"/>
        <v>6.2203917198113201</v>
      </c>
      <c r="K4593" s="15">
        <v>28632000000</v>
      </c>
      <c r="L4593" s="15">
        <v>24637000000</v>
      </c>
      <c r="M4593" s="16">
        <f t="shared" si="465"/>
        <v>21.200362846200136</v>
      </c>
      <c r="N4593" s="16">
        <f t="shared" si="466"/>
        <v>0.99573767454568196</v>
      </c>
      <c r="O4593" s="15">
        <v>3995000000</v>
      </c>
      <c r="P4593" s="16">
        <f t="shared" si="467"/>
        <v>2.653316645807259</v>
      </c>
      <c r="Q4593" s="16">
        <f t="shared" si="468"/>
        <v>10.312891113892366</v>
      </c>
      <c r="R4593" s="16">
        <f t="shared" si="469"/>
        <v>0.96552718684708727</v>
      </c>
      <c r="S4593" s="16">
        <f t="shared" si="470"/>
        <v>21.863703360787124</v>
      </c>
      <c r="T4593" s="16">
        <f t="shared" si="473"/>
        <v>26.103775930027147</v>
      </c>
      <c r="U4593" s="16">
        <f t="shared" si="473"/>
        <v>23.983739645407134</v>
      </c>
      <c r="V4593" s="16">
        <f t="shared" si="473"/>
        <v>21.863703360787124</v>
      </c>
      <c r="W4593" s="16">
        <f>$Z$1/B4593</f>
        <v>15.755881888520443</v>
      </c>
      <c r="X4593" s="16"/>
      <c r="Y4593" s="16"/>
      <c r="Z4593" s="16"/>
      <c r="AA4593" s="13" t="s">
        <v>5057</v>
      </c>
    </row>
    <row r="4594" spans="1:28" hidden="1" x14ac:dyDescent="0.2">
      <c r="A4594" t="s">
        <v>4692</v>
      </c>
      <c r="B4594" s="5">
        <v>0.71</v>
      </c>
      <c r="C4594" s="2">
        <v>2312887</v>
      </c>
      <c r="D4594" s="2">
        <v>-1.35</v>
      </c>
      <c r="E4594" t="s">
        <v>61</v>
      </c>
      <c r="F4594" s="2">
        <v>-0.7</v>
      </c>
      <c r="G4594" s="1">
        <f t="shared" si="461"/>
        <v>-1.3574495473710176E-8</v>
      </c>
      <c r="H4594" s="1">
        <f t="shared" si="462"/>
        <v>-7.038627282664534E-9</v>
      </c>
      <c r="I4594" s="1">
        <f t="shared" si="463"/>
        <v>-488415942.44444436</v>
      </c>
      <c r="J4594" s="1">
        <f t="shared" si="464"/>
        <v>-941945031.85714293</v>
      </c>
      <c r="K4594" s="3">
        <v>17000000</v>
      </c>
      <c r="L4594" s="3">
        <v>8000000</v>
      </c>
      <c r="M4594" s="1">
        <f t="shared" si="465"/>
        <v>3.8912406875044048</v>
      </c>
      <c r="N4594" s="1">
        <f t="shared" si="466"/>
        <v>0.18246108555555554</v>
      </c>
      <c r="O4594" s="3">
        <v>9000000</v>
      </c>
      <c r="P4594" s="1">
        <f t="shared" si="467"/>
        <v>-7.7777777777777775E-6</v>
      </c>
      <c r="Q4594" s="1">
        <f t="shared" si="468"/>
        <v>-1.5000000000000002E-5</v>
      </c>
      <c r="R4594" s="1">
        <f t="shared" si="469"/>
        <v>-121640.7237037037</v>
      </c>
      <c r="S4594" s="1">
        <f t="shared" si="470"/>
        <v>-5.8368610312566067E-6</v>
      </c>
      <c r="T4594" s="1">
        <f t="shared" ref="T4594:V4613" si="474">($O4594+$O4594*($Q4594+T$2-$C$1)/$C$1)/$C4594</f>
        <v>0.77824230063984967</v>
      </c>
      <c r="U4594" s="1">
        <f t="shared" si="474"/>
        <v>0.38911823188940919</v>
      </c>
      <c r="V4594" s="1">
        <f t="shared" si="474"/>
        <v>-5.8368610312566067E-6</v>
      </c>
      <c r="AA4594"/>
      <c r="AB4594"/>
    </row>
    <row r="4595" spans="1:28" hidden="1" x14ac:dyDescent="0.2">
      <c r="A4595" t="s">
        <v>4693</v>
      </c>
      <c r="B4595" s="5">
        <v>13.74</v>
      </c>
      <c r="C4595" s="2">
        <v>8879441</v>
      </c>
      <c r="D4595" s="2">
        <v>11000000</v>
      </c>
      <c r="E4595" t="s">
        <v>27</v>
      </c>
      <c r="F4595" s="2">
        <v>0.77</v>
      </c>
      <c r="G4595" s="1">
        <f t="shared" si="461"/>
        <v>0.11060700015615697</v>
      </c>
      <c r="H4595" s="1">
        <f t="shared" si="462"/>
        <v>7.7424900109309881E-9</v>
      </c>
      <c r="I4595" s="1">
        <f t="shared" si="463"/>
        <v>59.941956572727271</v>
      </c>
      <c r="J4595" s="1">
        <f t="shared" si="464"/>
        <v>856313665.32467532</v>
      </c>
      <c r="K4595" s="3">
        <v>361000000</v>
      </c>
      <c r="L4595" s="3">
        <v>118000000</v>
      </c>
      <c r="M4595" s="1">
        <f t="shared" si="465"/>
        <v>27.366587603881822</v>
      </c>
      <c r="N4595" s="1">
        <f t="shared" si="466"/>
        <v>0.50207209604938274</v>
      </c>
      <c r="O4595" s="3">
        <v>243000000</v>
      </c>
      <c r="P4595" s="1">
        <f t="shared" si="467"/>
        <v>3.168724279835391E-7</v>
      </c>
      <c r="Q4595" s="1">
        <f t="shared" si="468"/>
        <v>4.5267489711934159</v>
      </c>
      <c r="R4595" s="1">
        <f t="shared" si="469"/>
        <v>1.1091229030909091</v>
      </c>
      <c r="S4595" s="1">
        <f t="shared" si="470"/>
        <v>12.388167228094652</v>
      </c>
      <c r="T4595" s="1">
        <f t="shared" si="474"/>
        <v>17.861484748871014</v>
      </c>
      <c r="U4595" s="1">
        <f t="shared" si="474"/>
        <v>15.124825988482833</v>
      </c>
      <c r="V4595" s="1">
        <f t="shared" si="474"/>
        <v>12.388167228094652</v>
      </c>
      <c r="AA4595"/>
      <c r="AB4595"/>
    </row>
    <row r="4596" spans="1:28" hidden="1" x14ac:dyDescent="0.2">
      <c r="A4596" t="s">
        <v>4694</v>
      </c>
      <c r="B4596" s="5">
        <v>7.7</v>
      </c>
      <c r="C4596" s="2">
        <v>25522000</v>
      </c>
      <c r="D4596" s="2">
        <v>-8000000</v>
      </c>
      <c r="E4596" t="s">
        <v>114</v>
      </c>
      <c r="F4596" s="2">
        <v>5000000</v>
      </c>
      <c r="G4596" s="1">
        <f t="shared" si="461"/>
        <v>-8.0441454659023248E-2</v>
      </c>
      <c r="H4596" s="1">
        <f t="shared" si="462"/>
        <v>5.027590916188953E-2</v>
      </c>
      <c r="I4596" s="1">
        <f t="shared" si="463"/>
        <v>-82.420190287500006</v>
      </c>
      <c r="J4596" s="1">
        <f t="shared" si="464"/>
        <v>131.87230446000001</v>
      </c>
      <c r="K4596" s="3">
        <v>271000000</v>
      </c>
      <c r="L4596" s="3">
        <v>156000000</v>
      </c>
      <c r="M4596" s="1">
        <f t="shared" si="465"/>
        <v>4.5059164642269414</v>
      </c>
      <c r="N4596" s="1">
        <f t="shared" si="466"/>
        <v>1.708864347826087</v>
      </c>
      <c r="O4596" s="3">
        <v>114000000</v>
      </c>
      <c r="P4596" s="1">
        <f t="shared" si="467"/>
        <v>4.3859649122807012</v>
      </c>
      <c r="Q4596" s="1">
        <f t="shared" si="468"/>
        <v>-7.0175438596491224</v>
      </c>
      <c r="R4596" s="1">
        <f t="shared" si="469"/>
        <v>-2.4564925000000004</v>
      </c>
      <c r="S4596" s="1">
        <f t="shared" si="470"/>
        <v>-3.134550583810046</v>
      </c>
      <c r="T4596" s="1">
        <f t="shared" si="474"/>
        <v>-2.2412036674241831</v>
      </c>
      <c r="U4596" s="1">
        <f t="shared" si="474"/>
        <v>-2.6878771256171148</v>
      </c>
      <c r="V4596" s="1">
        <f t="shared" si="474"/>
        <v>-3.134550583810046</v>
      </c>
      <c r="AA4596"/>
      <c r="AB4596"/>
    </row>
    <row r="4597" spans="1:28" hidden="1" x14ac:dyDescent="0.2">
      <c r="A4597" t="s">
        <v>4695</v>
      </c>
      <c r="B4597" s="5">
        <v>25.5</v>
      </c>
      <c r="C4597" s="2">
        <v>29305447</v>
      </c>
      <c r="D4597" s="2">
        <v>51000000</v>
      </c>
      <c r="E4597" t="s">
        <v>27</v>
      </c>
      <c r="F4597" s="2">
        <v>18000000</v>
      </c>
      <c r="G4597" s="1">
        <f t="shared" si="461"/>
        <v>0.51281427345127328</v>
      </c>
      <c r="H4597" s="1">
        <f t="shared" si="462"/>
        <v>0.18099327298280232</v>
      </c>
      <c r="I4597" s="1">
        <f t="shared" si="463"/>
        <v>12.928657299999999</v>
      </c>
      <c r="J4597" s="1">
        <f t="shared" si="464"/>
        <v>36.631195683333331</v>
      </c>
      <c r="K4597" s="4">
        <v>5354000000</v>
      </c>
      <c r="L4597" s="4">
        <v>4689000000</v>
      </c>
      <c r="M4597" s="1">
        <f t="shared" si="465"/>
        <v>22.692027185253309</v>
      </c>
      <c r="N4597" s="1">
        <f t="shared" si="466"/>
        <v>1.1237427045112782</v>
      </c>
      <c r="O4597" s="3">
        <v>664000000</v>
      </c>
      <c r="P4597" s="1">
        <f t="shared" si="467"/>
        <v>2.7108433734939759</v>
      </c>
      <c r="Q4597" s="1">
        <f t="shared" si="468"/>
        <v>7.6807228915662646</v>
      </c>
      <c r="R4597" s="1">
        <f t="shared" si="469"/>
        <v>1.46527235</v>
      </c>
      <c r="S4597" s="1">
        <f t="shared" si="470"/>
        <v>17.402908066885995</v>
      </c>
      <c r="T4597" s="1">
        <f t="shared" si="474"/>
        <v>21.934488834106507</v>
      </c>
      <c r="U4597" s="1">
        <f t="shared" si="474"/>
        <v>19.668698450496251</v>
      </c>
      <c r="V4597" s="1">
        <f t="shared" si="474"/>
        <v>17.402908066885995</v>
      </c>
      <c r="AA4597"/>
      <c r="AB4597"/>
    </row>
    <row r="4598" spans="1:28" hidden="1" x14ac:dyDescent="0.2">
      <c r="A4598" t="s">
        <v>4696</v>
      </c>
      <c r="B4598" s="5">
        <v>19.559999999999999</v>
      </c>
      <c r="C4598" s="2">
        <v>121183000</v>
      </c>
      <c r="D4598" s="2">
        <v>105000000</v>
      </c>
      <c r="E4598" t="s">
        <v>27</v>
      </c>
      <c r="F4598" s="2">
        <v>54000000</v>
      </c>
      <c r="G4598" s="1">
        <f t="shared" ref="G4598:G4661" si="475">D4598/$C$3</f>
        <v>1.0557940923996803</v>
      </c>
      <c r="H4598" s="1">
        <f t="shared" ref="H4598:H4661" si="476">F4598/$C$3</f>
        <v>0.54297981894840697</v>
      </c>
      <c r="I4598" s="1">
        <f t="shared" ref="I4598:I4661" si="477">$B$3/G4598</f>
        <v>6.2796335457142858</v>
      </c>
      <c r="J4598" s="1">
        <f t="shared" ref="J4598:J4661" si="478">$B$3/H4598</f>
        <v>12.210398561111111</v>
      </c>
      <c r="K4598" s="4">
        <v>2874000000</v>
      </c>
      <c r="L4598" s="4">
        <v>1838000000</v>
      </c>
      <c r="M4598" s="1">
        <f t="shared" ref="M4598:M4661" si="479">(K4598-L4598)/C4598</f>
        <v>8.5490539102019252</v>
      </c>
      <c r="N4598" s="1">
        <f t="shared" ref="N4598:N4661" si="480">B4598/M4598</f>
        <v>2.2879724710424711</v>
      </c>
      <c r="O4598" s="3">
        <v>988000000</v>
      </c>
      <c r="P4598" s="1">
        <f t="shared" ref="P4598:P4661" si="481">F4598/O4598*100</f>
        <v>5.4655870445344128</v>
      </c>
      <c r="Q4598" s="1">
        <f t="shared" ref="Q4598:Q4661" si="482">D4598/O4598*100</f>
        <v>10.62753036437247</v>
      </c>
      <c r="R4598" s="1">
        <f t="shared" ref="R4598:R4661" si="483">B4598/S4598</f>
        <v>2.2574661714285713</v>
      </c>
      <c r="S4598" s="1">
        <f t="shared" ref="S4598:S4661" si="484">($O4598+$O4598*($Q4598-$C$1)/$C$1)/$C4598</f>
        <v>8.6645816657451959</v>
      </c>
      <c r="T4598" s="1">
        <f t="shared" si="474"/>
        <v>10.295173415413053</v>
      </c>
      <c r="U4598" s="1">
        <f t="shared" si="474"/>
        <v>9.4798775405791247</v>
      </c>
      <c r="V4598" s="1">
        <f t="shared" si="474"/>
        <v>8.6645816657451959</v>
      </c>
      <c r="AA4598"/>
      <c r="AB4598"/>
    </row>
    <row r="4599" spans="1:28" hidden="1" x14ac:dyDescent="0.2">
      <c r="A4599" t="s">
        <v>3599</v>
      </c>
      <c r="B4599" s="5">
        <v>26.2</v>
      </c>
      <c r="C4599" s="2">
        <v>5159560</v>
      </c>
      <c r="D4599" s="2">
        <v>14000000</v>
      </c>
      <c r="E4599" t="s">
        <v>27</v>
      </c>
      <c r="F4599" s="2">
        <v>4000000</v>
      </c>
      <c r="G4599" s="1">
        <f t="shared" si="475"/>
        <v>0.1407725456532907</v>
      </c>
      <c r="H4599" s="1">
        <f t="shared" si="476"/>
        <v>4.0220727329511624E-2</v>
      </c>
      <c r="I4599" s="1">
        <f t="shared" si="477"/>
        <v>47.097251592857141</v>
      </c>
      <c r="J4599" s="1">
        <f t="shared" si="478"/>
        <v>164.84038057500001</v>
      </c>
      <c r="K4599" s="2">
        <v>889000000</v>
      </c>
      <c r="L4599" s="2">
        <v>807000000</v>
      </c>
      <c r="M4599" s="1">
        <f t="shared" si="479"/>
        <v>15.892828070610673</v>
      </c>
      <c r="N4599" s="1">
        <f t="shared" si="480"/>
        <v>1.6485423414634146</v>
      </c>
      <c r="O4599" s="2">
        <v>82000000</v>
      </c>
      <c r="P4599" s="1">
        <f t="shared" si="481"/>
        <v>4.8780487804878048</v>
      </c>
      <c r="Q4599" s="1">
        <f t="shared" si="482"/>
        <v>17.073170731707318</v>
      </c>
      <c r="R4599" s="1">
        <f t="shared" si="483"/>
        <v>0.96557480000000007</v>
      </c>
      <c r="S4599" s="1">
        <f t="shared" si="484"/>
        <v>27.134096705920658</v>
      </c>
      <c r="T4599" s="1">
        <f t="shared" si="474"/>
        <v>30.312662320042794</v>
      </c>
      <c r="U4599" s="1">
        <f t="shared" si="474"/>
        <v>28.723379512981726</v>
      </c>
      <c r="V4599" s="1">
        <f t="shared" si="474"/>
        <v>27.134096705920658</v>
      </c>
      <c r="AA4599"/>
      <c r="AB4599"/>
    </row>
    <row r="4600" spans="1:28" hidden="1" x14ac:dyDescent="0.2">
      <c r="A4600" t="s">
        <v>4698</v>
      </c>
      <c r="B4600" s="5">
        <v>1.92</v>
      </c>
      <c r="C4600" s="2">
        <v>0</v>
      </c>
      <c r="D4600" s="2" t="s">
        <v>41</v>
      </c>
      <c r="E4600" t="s">
        <v>42</v>
      </c>
      <c r="F4600" s="2" t="s">
        <v>41</v>
      </c>
      <c r="G4600" s="1" t="e">
        <f t="shared" si="475"/>
        <v>#VALUE!</v>
      </c>
      <c r="H4600" s="1" t="e">
        <f t="shared" si="476"/>
        <v>#VALUE!</v>
      </c>
      <c r="I4600" s="1" t="e">
        <f t="shared" si="477"/>
        <v>#VALUE!</v>
      </c>
      <c r="J4600" s="1" t="e">
        <f t="shared" si="478"/>
        <v>#VALUE!</v>
      </c>
      <c r="K4600" s="2" t="s">
        <v>41</v>
      </c>
      <c r="L4600" s="2" t="s">
        <v>41</v>
      </c>
      <c r="M4600" s="1" t="e">
        <f t="shared" si="479"/>
        <v>#VALUE!</v>
      </c>
      <c r="N4600" s="1" t="e">
        <f t="shared" si="480"/>
        <v>#VALUE!</v>
      </c>
      <c r="O4600" s="2" t="s">
        <v>41</v>
      </c>
      <c r="P4600" s="1" t="e">
        <f t="shared" si="481"/>
        <v>#VALUE!</v>
      </c>
      <c r="Q4600" s="1" t="e">
        <f t="shared" si="482"/>
        <v>#VALUE!</v>
      </c>
      <c r="R4600" s="1" t="e">
        <f t="shared" si="483"/>
        <v>#VALUE!</v>
      </c>
      <c r="S4600" s="1" t="e">
        <f t="shared" si="484"/>
        <v>#VALUE!</v>
      </c>
      <c r="T4600" s="1" t="e">
        <f t="shared" si="474"/>
        <v>#VALUE!</v>
      </c>
      <c r="U4600" s="1" t="e">
        <f t="shared" si="474"/>
        <v>#VALUE!</v>
      </c>
      <c r="V4600" s="1" t="e">
        <f t="shared" si="474"/>
        <v>#VALUE!</v>
      </c>
      <c r="AA4600"/>
      <c r="AB4600"/>
    </row>
    <row r="4601" spans="1:28" hidden="1" x14ac:dyDescent="0.2">
      <c r="A4601" t="s">
        <v>2506</v>
      </c>
      <c r="B4601" s="5">
        <v>18.170000000000002</v>
      </c>
      <c r="C4601" s="2">
        <v>469793887</v>
      </c>
      <c r="D4601" s="2">
        <v>883000000</v>
      </c>
      <c r="E4601" t="s">
        <v>27</v>
      </c>
      <c r="F4601" s="2">
        <v>167000000</v>
      </c>
      <c r="G4601" s="1">
        <f t="shared" si="475"/>
        <v>8.8787255579896911</v>
      </c>
      <c r="H4601" s="1">
        <f t="shared" si="476"/>
        <v>1.6792153660071105</v>
      </c>
      <c r="I4601" s="1">
        <f t="shared" si="477"/>
        <v>0.74672879082672705</v>
      </c>
      <c r="J4601" s="1">
        <f t="shared" si="478"/>
        <v>3.9482725886227543</v>
      </c>
      <c r="K4601" s="2">
        <v>37891000000</v>
      </c>
      <c r="L4601" s="2">
        <v>23532000000</v>
      </c>
      <c r="M4601" s="1">
        <f t="shared" si="479"/>
        <v>30.564467519348543</v>
      </c>
      <c r="N4601" s="1">
        <f t="shared" si="480"/>
        <v>0.59448115654223843</v>
      </c>
      <c r="O4601" s="2">
        <v>13573000000</v>
      </c>
      <c r="P4601" s="1">
        <f t="shared" si="481"/>
        <v>1.2303838502910189</v>
      </c>
      <c r="Q4601" s="1">
        <f t="shared" si="482"/>
        <v>6.5055625138141888</v>
      </c>
      <c r="R4601" s="1">
        <f t="shared" si="483"/>
        <v>0.96672196226387341</v>
      </c>
      <c r="S4601" s="1">
        <f t="shared" si="484"/>
        <v>18.79547657885978</v>
      </c>
      <c r="T4601" s="1">
        <f t="shared" si="474"/>
        <v>24.573755256206638</v>
      </c>
      <c r="U4601" s="1">
        <f t="shared" si="474"/>
        <v>21.684615917533211</v>
      </c>
      <c r="V4601" s="1">
        <f t="shared" si="474"/>
        <v>18.79547657885978</v>
      </c>
      <c r="AA4601"/>
      <c r="AB4601"/>
    </row>
    <row r="4602" spans="1:28" hidden="1" x14ac:dyDescent="0.2">
      <c r="A4602" t="s">
        <v>1803</v>
      </c>
      <c r="B4602" s="5">
        <v>28.84</v>
      </c>
      <c r="C4602" s="2">
        <v>736086399</v>
      </c>
      <c r="D4602" s="2">
        <v>2193000000</v>
      </c>
      <c r="E4602" t="s">
        <v>27</v>
      </c>
      <c r="F4602" s="2">
        <v>549000000</v>
      </c>
      <c r="G4602" s="1">
        <f t="shared" si="475"/>
        <v>22.05101375840475</v>
      </c>
      <c r="H4602" s="1">
        <f t="shared" si="476"/>
        <v>5.5202948259754709</v>
      </c>
      <c r="I4602" s="1">
        <f t="shared" si="477"/>
        <v>0.30066644883720928</v>
      </c>
      <c r="J4602" s="1">
        <f t="shared" si="478"/>
        <v>1.2010228092896174</v>
      </c>
      <c r="K4602" s="2">
        <v>171079000000</v>
      </c>
      <c r="L4602" s="2">
        <v>149675000000</v>
      </c>
      <c r="M4602" s="1">
        <f t="shared" si="479"/>
        <v>29.078108261581939</v>
      </c>
      <c r="N4602" s="1">
        <f t="shared" si="480"/>
        <v>0.99181142530181277</v>
      </c>
      <c r="O4602" s="2">
        <v>21404000000</v>
      </c>
      <c r="P4602" s="1">
        <f t="shared" si="481"/>
        <v>2.5649411324985985</v>
      </c>
      <c r="Q4602" s="1">
        <f t="shared" si="482"/>
        <v>10.245748458232107</v>
      </c>
      <c r="R4602" s="1">
        <f t="shared" si="483"/>
        <v>0.9680224234911079</v>
      </c>
      <c r="S4602" s="1">
        <f t="shared" si="484"/>
        <v>29.792698288940947</v>
      </c>
      <c r="T4602" s="1">
        <f t="shared" si="474"/>
        <v>35.608319941257328</v>
      </c>
      <c r="U4602" s="1">
        <f t="shared" si="474"/>
        <v>32.700509115099145</v>
      </c>
      <c r="V4602" s="1">
        <f t="shared" si="474"/>
        <v>29.792698288940947</v>
      </c>
      <c r="AA4602"/>
      <c r="AB4602"/>
    </row>
    <row r="4603" spans="1:28" hidden="1" x14ac:dyDescent="0.2">
      <c r="A4603" t="s">
        <v>4701</v>
      </c>
      <c r="B4603" s="5">
        <v>19</v>
      </c>
      <c r="C4603" s="2">
        <v>0</v>
      </c>
      <c r="D4603" s="2" t="s">
        <v>41</v>
      </c>
      <c r="E4603" t="s">
        <v>42</v>
      </c>
      <c r="F4603" s="2" t="s">
        <v>41</v>
      </c>
      <c r="G4603" s="1" t="e">
        <f t="shared" si="475"/>
        <v>#VALUE!</v>
      </c>
      <c r="H4603" s="1" t="e">
        <f t="shared" si="476"/>
        <v>#VALUE!</v>
      </c>
      <c r="I4603" s="1" t="e">
        <f t="shared" si="477"/>
        <v>#VALUE!</v>
      </c>
      <c r="J4603" s="1" t="e">
        <f t="shared" si="478"/>
        <v>#VALUE!</v>
      </c>
      <c r="K4603" s="2" t="s">
        <v>41</v>
      </c>
      <c r="L4603" s="2" t="s">
        <v>41</v>
      </c>
      <c r="M4603" s="1" t="e">
        <f t="shared" si="479"/>
        <v>#VALUE!</v>
      </c>
      <c r="N4603" s="1" t="e">
        <f t="shared" si="480"/>
        <v>#VALUE!</v>
      </c>
      <c r="O4603" s="2" t="s">
        <v>41</v>
      </c>
      <c r="P4603" s="1" t="e">
        <f t="shared" si="481"/>
        <v>#VALUE!</v>
      </c>
      <c r="Q4603" s="1" t="e">
        <f t="shared" si="482"/>
        <v>#VALUE!</v>
      </c>
      <c r="R4603" s="1" t="e">
        <f t="shared" si="483"/>
        <v>#VALUE!</v>
      </c>
      <c r="S4603" s="1" t="e">
        <f t="shared" si="484"/>
        <v>#VALUE!</v>
      </c>
      <c r="T4603" s="1" t="e">
        <f t="shared" si="474"/>
        <v>#VALUE!</v>
      </c>
      <c r="U4603" s="1" t="e">
        <f t="shared" si="474"/>
        <v>#VALUE!</v>
      </c>
      <c r="V4603" s="1" t="e">
        <f t="shared" si="474"/>
        <v>#VALUE!</v>
      </c>
      <c r="AA4603"/>
      <c r="AB4603"/>
    </row>
    <row r="4604" spans="1:28" hidden="1" x14ac:dyDescent="0.2">
      <c r="A4604" t="s">
        <v>4702</v>
      </c>
      <c r="B4604" s="5">
        <v>12.56</v>
      </c>
      <c r="C4604" s="2">
        <v>30355874</v>
      </c>
      <c r="D4604" s="2">
        <v>-111000000</v>
      </c>
      <c r="E4604" t="s">
        <v>61</v>
      </c>
      <c r="F4604" s="2">
        <v>-26000000</v>
      </c>
      <c r="G4604" s="1">
        <f t="shared" si="475"/>
        <v>-1.1161251833939476</v>
      </c>
      <c r="H4604" s="1">
        <f t="shared" si="476"/>
        <v>-0.26143472764182557</v>
      </c>
      <c r="I4604" s="1">
        <f t="shared" si="477"/>
        <v>-5.9401938945945947</v>
      </c>
      <c r="J4604" s="1">
        <f t="shared" si="478"/>
        <v>-25.360058550000002</v>
      </c>
      <c r="K4604" s="3">
        <v>82000000</v>
      </c>
      <c r="L4604" s="3">
        <v>58000000</v>
      </c>
      <c r="M4604" s="1">
        <f t="shared" si="479"/>
        <v>0.79062128140339494</v>
      </c>
      <c r="N4604" s="1">
        <f t="shared" si="480"/>
        <v>15.886240726666667</v>
      </c>
      <c r="O4604" s="3">
        <v>24000000</v>
      </c>
      <c r="P4604" s="1">
        <f t="shared" si="481"/>
        <v>-108.33333333333333</v>
      </c>
      <c r="Q4604" s="1">
        <f t="shared" si="482"/>
        <v>-462.5</v>
      </c>
      <c r="R4604" s="1">
        <f t="shared" si="483"/>
        <v>-0.343486285981982</v>
      </c>
      <c r="S4604" s="1">
        <f t="shared" si="484"/>
        <v>-36.566234264907017</v>
      </c>
      <c r="T4604" s="1">
        <f t="shared" si="474"/>
        <v>-36.408110008626338</v>
      </c>
      <c r="U4604" s="1">
        <f t="shared" si="474"/>
        <v>-36.487172136766674</v>
      </c>
      <c r="V4604" s="1">
        <f t="shared" si="474"/>
        <v>-36.566234264907017</v>
      </c>
      <c r="AA4604"/>
      <c r="AB4604"/>
    </row>
    <row r="4605" spans="1:28" hidden="1" x14ac:dyDescent="0.2">
      <c r="A4605" t="s">
        <v>4703</v>
      </c>
      <c r="B4605" s="5">
        <v>30.45</v>
      </c>
      <c r="C4605" s="2">
        <v>20916780</v>
      </c>
      <c r="D4605" s="2">
        <v>-76000000</v>
      </c>
      <c r="E4605" t="s">
        <v>27</v>
      </c>
      <c r="F4605" s="2">
        <v>-22000000</v>
      </c>
      <c r="G4605" s="1">
        <f t="shared" si="475"/>
        <v>-0.76419381926072094</v>
      </c>
      <c r="H4605" s="1">
        <f t="shared" si="476"/>
        <v>-0.22121400031231395</v>
      </c>
      <c r="I4605" s="1">
        <f t="shared" si="477"/>
        <v>-8.6758095039473684</v>
      </c>
      <c r="J4605" s="1">
        <f t="shared" si="478"/>
        <v>-29.970978286363636</v>
      </c>
      <c r="K4605" s="3">
        <v>227000000</v>
      </c>
      <c r="L4605" s="3">
        <v>16000000</v>
      </c>
      <c r="M4605" s="1">
        <f t="shared" si="479"/>
        <v>10.087594744506564</v>
      </c>
      <c r="N4605" s="1">
        <f t="shared" si="480"/>
        <v>3.0185590094786727</v>
      </c>
      <c r="O4605" s="3">
        <v>211000000</v>
      </c>
      <c r="P4605" s="1">
        <f t="shared" si="481"/>
        <v>-10.42654028436019</v>
      </c>
      <c r="Q4605" s="1">
        <f t="shared" si="482"/>
        <v>-36.018957345971565</v>
      </c>
      <c r="R4605" s="1">
        <f t="shared" si="483"/>
        <v>-0.83804730394736848</v>
      </c>
      <c r="S4605" s="1">
        <f t="shared" si="484"/>
        <v>-36.334464482582881</v>
      </c>
      <c r="T4605" s="1">
        <f t="shared" si="474"/>
        <v>-34.316945533681569</v>
      </c>
      <c r="U4605" s="1">
        <f t="shared" si="474"/>
        <v>-35.325705008132225</v>
      </c>
      <c r="V4605" s="1">
        <f t="shared" si="474"/>
        <v>-36.334464482582881</v>
      </c>
      <c r="AA4605"/>
      <c r="AB4605"/>
    </row>
    <row r="4606" spans="1:28" hidden="1" x14ac:dyDescent="0.2">
      <c r="A4606" t="s">
        <v>4704</v>
      </c>
      <c r="B4606" s="5">
        <v>24</v>
      </c>
      <c r="C4606" s="2">
        <v>39854797</v>
      </c>
      <c r="D4606" s="2">
        <v>37000000</v>
      </c>
      <c r="E4606" t="s">
        <v>80</v>
      </c>
      <c r="F4606" s="2">
        <v>9000000</v>
      </c>
      <c r="G4606" s="1">
        <f t="shared" si="475"/>
        <v>0.37204172779798256</v>
      </c>
      <c r="H4606" s="1">
        <f t="shared" si="476"/>
        <v>9.0496636491401161E-2</v>
      </c>
      <c r="I4606" s="1">
        <f t="shared" si="477"/>
        <v>17.820581683783782</v>
      </c>
      <c r="J4606" s="1">
        <f t="shared" si="478"/>
        <v>73.262391366666662</v>
      </c>
      <c r="K4606" s="4">
        <v>1072000000</v>
      </c>
      <c r="L4606" s="3">
        <v>415000000</v>
      </c>
      <c r="M4606" s="1">
        <f t="shared" si="479"/>
        <v>16.484841209955228</v>
      </c>
      <c r="N4606" s="1">
        <f t="shared" si="480"/>
        <v>1.45588299543379</v>
      </c>
      <c r="O4606" s="3">
        <v>580000000</v>
      </c>
      <c r="P4606" s="1">
        <f t="shared" si="481"/>
        <v>1.5517241379310345</v>
      </c>
      <c r="Q4606" s="1">
        <f t="shared" si="482"/>
        <v>6.3793103448275863</v>
      </c>
      <c r="R4606" s="1">
        <f t="shared" si="483"/>
        <v>2.5851760216216215</v>
      </c>
      <c r="S4606" s="1">
        <f t="shared" si="484"/>
        <v>9.2837005291985299</v>
      </c>
      <c r="T4606" s="1">
        <f t="shared" si="474"/>
        <v>12.194266100514827</v>
      </c>
      <c r="U4606" s="1">
        <f t="shared" si="474"/>
        <v>10.738983314856679</v>
      </c>
      <c r="V4606" s="1">
        <f t="shared" si="474"/>
        <v>9.2837005291985299</v>
      </c>
      <c r="AA4606"/>
      <c r="AB4606"/>
    </row>
    <row r="4607" spans="1:28" hidden="1" x14ac:dyDescent="0.2">
      <c r="A4607" t="s">
        <v>4705</v>
      </c>
      <c r="B4607" s="5">
        <v>41.34</v>
      </c>
      <c r="C4607" s="2">
        <v>220000000</v>
      </c>
      <c r="D4607" s="2">
        <v>407000000</v>
      </c>
      <c r="E4607" t="s">
        <v>143</v>
      </c>
      <c r="F4607" s="2">
        <v>106000000</v>
      </c>
      <c r="G4607" s="1">
        <f t="shared" si="475"/>
        <v>4.0924590057778083</v>
      </c>
      <c r="H4607" s="1">
        <f t="shared" si="476"/>
        <v>1.0658492742320582</v>
      </c>
      <c r="I4607" s="1">
        <f t="shared" si="477"/>
        <v>1.6200528803439802</v>
      </c>
      <c r="J4607" s="1">
        <f t="shared" si="478"/>
        <v>6.2203917198113201</v>
      </c>
      <c r="K4607" s="4">
        <v>11526000000</v>
      </c>
      <c r="L4607" s="4">
        <v>7969000000</v>
      </c>
      <c r="M4607" s="1">
        <f t="shared" si="479"/>
        <v>16.168181818181818</v>
      </c>
      <c r="N4607" s="1">
        <f t="shared" si="480"/>
        <v>2.5568737700309252</v>
      </c>
      <c r="O4607" s="4">
        <v>3557000000</v>
      </c>
      <c r="P4607" s="1">
        <f t="shared" si="481"/>
        <v>2.980039359010402</v>
      </c>
      <c r="Q4607" s="1">
        <f t="shared" si="482"/>
        <v>11.4422265954456</v>
      </c>
      <c r="R4607" s="1">
        <f t="shared" si="483"/>
        <v>2.2345945945945949</v>
      </c>
      <c r="S4607" s="1">
        <f t="shared" si="484"/>
        <v>18.5</v>
      </c>
      <c r="T4607" s="1">
        <f t="shared" si="474"/>
        <v>21.733636363636364</v>
      </c>
      <c r="U4607" s="1">
        <f t="shared" si="474"/>
        <v>20.116818181818182</v>
      </c>
      <c r="V4607" s="1">
        <f t="shared" si="474"/>
        <v>18.5</v>
      </c>
      <c r="AA4607"/>
      <c r="AB4607"/>
    </row>
    <row r="4608" spans="1:28" hidden="1" x14ac:dyDescent="0.2">
      <c r="A4608" t="s">
        <v>4706</v>
      </c>
      <c r="B4608" s="5">
        <v>54.55</v>
      </c>
      <c r="C4608" s="2">
        <v>22231000</v>
      </c>
      <c r="D4608" s="2">
        <v>50000000</v>
      </c>
      <c r="E4608" t="s">
        <v>27</v>
      </c>
      <c r="F4608" s="2">
        <v>13000000</v>
      </c>
      <c r="G4608" s="1">
        <f t="shared" si="475"/>
        <v>0.50275909161889532</v>
      </c>
      <c r="H4608" s="1">
        <f t="shared" si="476"/>
        <v>0.13071736382091279</v>
      </c>
      <c r="I4608" s="1">
        <f t="shared" si="477"/>
        <v>13.187230446000001</v>
      </c>
      <c r="J4608" s="1">
        <f t="shared" si="478"/>
        <v>50.720117100000003</v>
      </c>
      <c r="K4608" s="4">
        <v>1000000000</v>
      </c>
      <c r="L4608" s="3">
        <v>614000000</v>
      </c>
      <c r="M4608" s="1">
        <f t="shared" si="479"/>
        <v>17.363141559084163</v>
      </c>
      <c r="N4608" s="1">
        <f t="shared" si="480"/>
        <v>3.1417125647668391</v>
      </c>
      <c r="O4608" s="3">
        <v>386000000</v>
      </c>
      <c r="P4608" s="1">
        <f t="shared" si="481"/>
        <v>3.3678756476683938</v>
      </c>
      <c r="Q4608" s="1">
        <f t="shared" si="482"/>
        <v>12.953367875647666</v>
      </c>
      <c r="R4608" s="1">
        <f t="shared" si="483"/>
        <v>2.4254020999999999</v>
      </c>
      <c r="S4608" s="1">
        <f t="shared" si="484"/>
        <v>22.491116009176373</v>
      </c>
      <c r="T4608" s="1">
        <f t="shared" si="474"/>
        <v>25.963744320993207</v>
      </c>
      <c r="U4608" s="1">
        <f t="shared" si="474"/>
        <v>24.22743016508479</v>
      </c>
      <c r="V4608" s="1">
        <f t="shared" si="474"/>
        <v>22.491116009176373</v>
      </c>
      <c r="AA4608"/>
      <c r="AB4608"/>
    </row>
    <row r="4609" spans="1:28" hidden="1" x14ac:dyDescent="0.2">
      <c r="A4609" t="s">
        <v>4707</v>
      </c>
      <c r="B4609" s="5">
        <v>4.78</v>
      </c>
      <c r="C4609" s="2">
        <v>1340584</v>
      </c>
      <c r="D4609" s="2">
        <v>-1.04</v>
      </c>
      <c r="E4609" t="s">
        <v>27</v>
      </c>
      <c r="F4609" s="2">
        <v>-0.28000000000000003</v>
      </c>
      <c r="G4609" s="1">
        <f t="shared" si="475"/>
        <v>-1.0457389105673024E-8</v>
      </c>
      <c r="H4609" s="1">
        <f t="shared" si="476"/>
        <v>-2.8154509130658142E-9</v>
      </c>
      <c r="I4609" s="1">
        <f t="shared" si="477"/>
        <v>-634001463.75</v>
      </c>
      <c r="J4609" s="1">
        <f t="shared" si="478"/>
        <v>-2354862579.6428571</v>
      </c>
      <c r="K4609" s="3">
        <v>14000000</v>
      </c>
      <c r="L4609" s="3">
        <v>5000000</v>
      </c>
      <c r="M4609" s="1">
        <f t="shared" si="479"/>
        <v>6.7134920303390162</v>
      </c>
      <c r="N4609" s="1">
        <f t="shared" si="480"/>
        <v>0.71199905777777783</v>
      </c>
      <c r="O4609" s="3">
        <v>10000000</v>
      </c>
      <c r="P4609" s="1">
        <f t="shared" si="481"/>
        <v>-2.8000000000000003E-6</v>
      </c>
      <c r="Q4609" s="1">
        <f t="shared" si="482"/>
        <v>-1.04E-5</v>
      </c>
      <c r="R4609" s="1">
        <f t="shared" si="483"/>
        <v>-616153.0307471602</v>
      </c>
      <c r="S4609" s="1">
        <f t="shared" si="484"/>
        <v>-7.757813013114082E-6</v>
      </c>
      <c r="T4609" s="1">
        <f t="shared" si="474"/>
        <v>1.4918793600401017</v>
      </c>
      <c r="U4609" s="1">
        <f t="shared" si="474"/>
        <v>0.74593580111354429</v>
      </c>
      <c r="V4609" s="1">
        <f t="shared" si="474"/>
        <v>-7.757813013114082E-6</v>
      </c>
      <c r="AA4609"/>
      <c r="AB4609"/>
    </row>
    <row r="4610" spans="1:28" hidden="1" x14ac:dyDescent="0.2">
      <c r="A4610" t="s">
        <v>4708</v>
      </c>
      <c r="B4610" s="5">
        <v>37.67</v>
      </c>
      <c r="C4610" s="2">
        <v>16500000</v>
      </c>
      <c r="D4610" s="2">
        <v>30000000</v>
      </c>
      <c r="E4610" t="s">
        <v>27</v>
      </c>
      <c r="F4610" s="2">
        <v>13000000</v>
      </c>
      <c r="G4610" s="1">
        <f t="shared" si="475"/>
        <v>0.30165545497133722</v>
      </c>
      <c r="H4610" s="1">
        <f t="shared" si="476"/>
        <v>0.13071736382091279</v>
      </c>
      <c r="I4610" s="1">
        <f t="shared" si="477"/>
        <v>21.978717409999998</v>
      </c>
      <c r="J4610" s="1">
        <f t="shared" si="478"/>
        <v>50.720117100000003</v>
      </c>
      <c r="K4610" s="4">
        <v>1456000000</v>
      </c>
      <c r="L4610" s="4">
        <v>1093000000</v>
      </c>
      <c r="M4610" s="1">
        <f t="shared" si="479"/>
        <v>22</v>
      </c>
      <c r="N4610" s="1">
        <f t="shared" si="480"/>
        <v>1.7122727272727274</v>
      </c>
      <c r="O4610" s="3">
        <v>338000000</v>
      </c>
      <c r="P4610" s="1">
        <f t="shared" si="481"/>
        <v>3.8461538461538463</v>
      </c>
      <c r="Q4610" s="1">
        <f t="shared" si="482"/>
        <v>8.8757396449704142</v>
      </c>
      <c r="R4610" s="1">
        <f t="shared" si="483"/>
        <v>2.07185</v>
      </c>
      <c r="S4610" s="1">
        <f t="shared" si="484"/>
        <v>18.181818181818183</v>
      </c>
      <c r="T4610" s="1">
        <f t="shared" si="474"/>
        <v>22.278787878787877</v>
      </c>
      <c r="U4610" s="1">
        <f t="shared" si="474"/>
        <v>20.23030303030303</v>
      </c>
      <c r="V4610" s="1">
        <f t="shared" si="474"/>
        <v>18.181818181818183</v>
      </c>
      <c r="AA4610"/>
      <c r="AB4610"/>
    </row>
    <row r="4611" spans="1:28" hidden="1" x14ac:dyDescent="0.2">
      <c r="A4611" t="s">
        <v>4709</v>
      </c>
      <c r="B4611" s="5">
        <v>28.1</v>
      </c>
      <c r="C4611" s="2">
        <v>208630912</v>
      </c>
      <c r="D4611" s="2">
        <v>523000000</v>
      </c>
      <c r="E4611" t="s">
        <v>27</v>
      </c>
      <c r="F4611" s="2">
        <v>242000000</v>
      </c>
      <c r="G4611" s="1">
        <f t="shared" si="475"/>
        <v>5.2588600983336455</v>
      </c>
      <c r="H4611" s="1">
        <f t="shared" si="476"/>
        <v>2.4333540034354533</v>
      </c>
      <c r="I4611" s="1">
        <f t="shared" si="477"/>
        <v>1.2607294881453155</v>
      </c>
      <c r="J4611" s="1">
        <f t="shared" si="478"/>
        <v>2.7246343896694216</v>
      </c>
      <c r="K4611" s="4">
        <v>66956000000</v>
      </c>
      <c r="L4611" s="4">
        <v>57324000000</v>
      </c>
      <c r="M4611" s="1">
        <f t="shared" si="479"/>
        <v>46.167655155531314</v>
      </c>
      <c r="N4611" s="1">
        <f t="shared" si="480"/>
        <v>0.60865122790697679</v>
      </c>
      <c r="O4611" s="4">
        <v>9632000000</v>
      </c>
      <c r="P4611" s="1">
        <f t="shared" si="481"/>
        <v>2.5124584717607976</v>
      </c>
      <c r="Q4611" s="1">
        <f t="shared" si="482"/>
        <v>5.4298172757475083</v>
      </c>
      <c r="R4611" s="1">
        <f t="shared" si="483"/>
        <v>1.1209423761376673</v>
      </c>
      <c r="S4611" s="1">
        <f t="shared" si="484"/>
        <v>25.068193154425746</v>
      </c>
      <c r="T4611" s="1">
        <f t="shared" si="474"/>
        <v>34.301724185532009</v>
      </c>
      <c r="U4611" s="1">
        <f t="shared" si="474"/>
        <v>29.684958669978876</v>
      </c>
      <c r="V4611" s="1">
        <f t="shared" si="474"/>
        <v>25.068193154425746</v>
      </c>
      <c r="AA4611"/>
      <c r="AB4611"/>
    </row>
    <row r="4612" spans="1:28" hidden="1" x14ac:dyDescent="0.2">
      <c r="A4612" t="s">
        <v>4710</v>
      </c>
      <c r="B4612" s="5">
        <v>1.35</v>
      </c>
      <c r="C4612" s="2">
        <v>15130235</v>
      </c>
      <c r="D4612" s="2">
        <v>-3000000</v>
      </c>
      <c r="E4612" t="s">
        <v>30</v>
      </c>
      <c r="F4612" s="2">
        <v>-4000000</v>
      </c>
      <c r="G4612" s="1">
        <f t="shared" si="475"/>
        <v>-3.0165545497133722E-2</v>
      </c>
      <c r="H4612" s="1">
        <f t="shared" si="476"/>
        <v>-4.0220727329511624E-2</v>
      </c>
      <c r="I4612" s="1">
        <f t="shared" si="477"/>
        <v>-219.78717409999999</v>
      </c>
      <c r="J4612" s="1">
        <f t="shared" si="478"/>
        <v>-164.84038057500001</v>
      </c>
      <c r="K4612" s="3">
        <v>20000000</v>
      </c>
      <c r="L4612" s="3">
        <v>2000000</v>
      </c>
      <c r="M4612" s="1">
        <f t="shared" si="479"/>
        <v>1.1896708808554526</v>
      </c>
      <c r="N4612" s="1">
        <f t="shared" si="480"/>
        <v>1.1347676250000001</v>
      </c>
      <c r="O4612" s="3">
        <v>18000000</v>
      </c>
      <c r="P4612" s="1">
        <f t="shared" si="481"/>
        <v>-22.222222222222221</v>
      </c>
      <c r="Q4612" s="1">
        <f t="shared" si="482"/>
        <v>-16.666666666666664</v>
      </c>
      <c r="R4612" s="1">
        <f t="shared" si="483"/>
        <v>-0.6808605750000003</v>
      </c>
      <c r="S4612" s="1">
        <f t="shared" si="484"/>
        <v>-1.9827848014257539</v>
      </c>
      <c r="T4612" s="1">
        <f t="shared" si="474"/>
        <v>-1.7448506252546634</v>
      </c>
      <c r="U4612" s="1">
        <f t="shared" si="474"/>
        <v>-1.8638177133402087</v>
      </c>
      <c r="V4612" s="1">
        <f t="shared" si="474"/>
        <v>-1.9827848014257539</v>
      </c>
      <c r="AA4612"/>
      <c r="AB4612"/>
    </row>
    <row r="4613" spans="1:28" hidden="1" x14ac:dyDescent="0.2">
      <c r="A4613" t="s">
        <v>4711</v>
      </c>
      <c r="B4613" s="5">
        <v>1.06</v>
      </c>
      <c r="C4613" s="2">
        <v>30661125</v>
      </c>
      <c r="D4613" s="2">
        <v>-35000000</v>
      </c>
      <c r="E4613" t="s">
        <v>27</v>
      </c>
      <c r="F4613" s="2">
        <v>-12000000</v>
      </c>
      <c r="G4613" s="1">
        <f t="shared" si="475"/>
        <v>-0.35193136413322673</v>
      </c>
      <c r="H4613" s="1">
        <f t="shared" si="476"/>
        <v>-0.12066218198853489</v>
      </c>
      <c r="I4613" s="1">
        <f t="shared" si="477"/>
        <v>-18.838900637142856</v>
      </c>
      <c r="J4613" s="1">
        <f t="shared" si="478"/>
        <v>-54.946793524999997</v>
      </c>
      <c r="K4613" s="3">
        <v>58000000</v>
      </c>
      <c r="L4613" s="3">
        <v>29000000</v>
      </c>
      <c r="M4613" s="1">
        <f t="shared" si="479"/>
        <v>0.94582309031387468</v>
      </c>
      <c r="N4613" s="1">
        <f t="shared" si="480"/>
        <v>1.1207169827586208</v>
      </c>
      <c r="O4613" s="3">
        <v>29000000</v>
      </c>
      <c r="P4613" s="1">
        <f t="shared" si="481"/>
        <v>-41.379310344827587</v>
      </c>
      <c r="Q4613" s="1">
        <f t="shared" si="482"/>
        <v>-120.68965517241379</v>
      </c>
      <c r="R4613" s="1">
        <f t="shared" si="483"/>
        <v>-9.2859407142857162E-2</v>
      </c>
      <c r="S4613" s="1">
        <f t="shared" si="484"/>
        <v>-11.41510626240883</v>
      </c>
      <c r="T4613" s="1">
        <f t="shared" si="474"/>
        <v>-11.225941644346054</v>
      </c>
      <c r="U4613" s="1">
        <f t="shared" si="474"/>
        <v>-11.320523953377442</v>
      </c>
      <c r="V4613" s="1">
        <f t="shared" si="474"/>
        <v>-11.41510626240883</v>
      </c>
      <c r="AA4613"/>
      <c r="AB4613"/>
    </row>
    <row r="4614" spans="1:28" hidden="1" x14ac:dyDescent="0.2">
      <c r="A4614" t="s">
        <v>4712</v>
      </c>
      <c r="B4614" s="5">
        <v>3.75</v>
      </c>
      <c r="C4614" s="2">
        <v>506393198</v>
      </c>
      <c r="D4614" s="2">
        <v>-43000000</v>
      </c>
      <c r="E4614" t="s">
        <v>27</v>
      </c>
      <c r="F4614" s="2">
        <v>-43000000</v>
      </c>
      <c r="G4614" s="1">
        <f t="shared" si="475"/>
        <v>-0.43237281879224998</v>
      </c>
      <c r="H4614" s="1">
        <f t="shared" si="476"/>
        <v>-0.43237281879224998</v>
      </c>
      <c r="I4614" s="1">
        <f t="shared" si="477"/>
        <v>-15.333988890697675</v>
      </c>
      <c r="J4614" s="1">
        <f t="shared" si="478"/>
        <v>-15.333988890697675</v>
      </c>
      <c r="K4614" s="3">
        <v>115000000</v>
      </c>
      <c r="L4614" s="3">
        <v>17000000</v>
      </c>
      <c r="M4614" s="1">
        <f t="shared" si="479"/>
        <v>0.19352550624110082</v>
      </c>
      <c r="N4614" s="1">
        <f t="shared" si="480"/>
        <v>19.377290739795917</v>
      </c>
      <c r="O4614" s="3">
        <v>-24000000</v>
      </c>
      <c r="P4614" s="1">
        <f t="shared" si="481"/>
        <v>179.16666666666669</v>
      </c>
      <c r="Q4614" s="1">
        <f t="shared" si="482"/>
        <v>179.16666666666669</v>
      </c>
      <c r="R4614" s="1">
        <f t="shared" si="483"/>
        <v>-4.4162197499999989</v>
      </c>
      <c r="S4614" s="1">
        <f t="shared" si="484"/>
        <v>-0.84914252738442209</v>
      </c>
      <c r="T4614" s="1">
        <f t="shared" ref="T4614:V4633" si="485">($O4614+$O4614*($Q4614+T$2-$C$1)/$C$1)/$C4614</f>
        <v>-0.85862132769010857</v>
      </c>
      <c r="U4614" s="1">
        <f t="shared" si="485"/>
        <v>-0.85388192753726533</v>
      </c>
      <c r="V4614" s="1">
        <f t="shared" si="485"/>
        <v>-0.84914252738442209</v>
      </c>
      <c r="AA4614"/>
      <c r="AB4614"/>
    </row>
    <row r="4615" spans="1:28" hidden="1" x14ac:dyDescent="0.2">
      <c r="A4615" t="s">
        <v>4713</v>
      </c>
      <c r="B4615" s="5">
        <v>39.799999999999997</v>
      </c>
      <c r="C4615" s="2">
        <v>24568483</v>
      </c>
      <c r="D4615" s="2">
        <v>-11000000</v>
      </c>
      <c r="E4615" t="s">
        <v>27</v>
      </c>
      <c r="F4615" s="2">
        <v>-12000000</v>
      </c>
      <c r="G4615" s="1">
        <f t="shared" si="475"/>
        <v>-0.11060700015615697</v>
      </c>
      <c r="H4615" s="1">
        <f t="shared" si="476"/>
        <v>-0.12066218198853489</v>
      </c>
      <c r="I4615" s="1">
        <f t="shared" si="477"/>
        <v>-59.941956572727271</v>
      </c>
      <c r="J4615" s="1">
        <f t="shared" si="478"/>
        <v>-54.946793524999997</v>
      </c>
      <c r="K4615" s="3">
        <v>683000000</v>
      </c>
      <c r="L4615" s="3">
        <v>465000000</v>
      </c>
      <c r="M4615" s="1">
        <f t="shared" si="479"/>
        <v>8.8731567187115292</v>
      </c>
      <c r="N4615" s="1">
        <f t="shared" si="480"/>
        <v>4.4854386394495416</v>
      </c>
      <c r="O4615" s="3">
        <v>218000000</v>
      </c>
      <c r="P4615" s="1">
        <f t="shared" si="481"/>
        <v>-5.5045871559633035</v>
      </c>
      <c r="Q4615" s="1">
        <f t="shared" si="482"/>
        <v>-5.0458715596330279</v>
      </c>
      <c r="R4615" s="1">
        <f t="shared" si="483"/>
        <v>-8.8893238490909088</v>
      </c>
      <c r="S4615" s="1">
        <f t="shared" si="484"/>
        <v>-4.477280913111322</v>
      </c>
      <c r="T4615" s="1">
        <f t="shared" si="485"/>
        <v>-2.7026495693690165</v>
      </c>
      <c r="U4615" s="1">
        <f t="shared" si="485"/>
        <v>-3.5899652412401695</v>
      </c>
      <c r="V4615" s="1">
        <f t="shared" si="485"/>
        <v>-4.477280913111322</v>
      </c>
      <c r="AA4615"/>
      <c r="AB4615"/>
    </row>
    <row r="4616" spans="1:28" hidden="1" x14ac:dyDescent="0.2">
      <c r="A4616" t="s">
        <v>4714</v>
      </c>
      <c r="B4616" s="5">
        <v>9.2200000000000006</v>
      </c>
      <c r="C4616" s="2">
        <v>111163000</v>
      </c>
      <c r="D4616" s="2">
        <v>-20000000</v>
      </c>
      <c r="E4616" t="s">
        <v>27</v>
      </c>
      <c r="F4616" s="2">
        <v>-3000000</v>
      </c>
      <c r="G4616" s="1">
        <f t="shared" si="475"/>
        <v>-0.20110363664755812</v>
      </c>
      <c r="H4616" s="1">
        <f t="shared" si="476"/>
        <v>-3.0165545497133722E-2</v>
      </c>
      <c r="I4616" s="1">
        <f t="shared" si="477"/>
        <v>-32.968076115000002</v>
      </c>
      <c r="J4616" s="1">
        <f t="shared" si="478"/>
        <v>-219.78717409999999</v>
      </c>
      <c r="K4616" s="3">
        <v>430000000</v>
      </c>
      <c r="L4616" s="3">
        <v>167000000</v>
      </c>
      <c r="M4616" s="1">
        <f t="shared" si="479"/>
        <v>2.3658951269757025</v>
      </c>
      <c r="N4616" s="1">
        <f t="shared" si="480"/>
        <v>3.8970450950570341</v>
      </c>
      <c r="O4616" s="3">
        <v>263000000</v>
      </c>
      <c r="P4616" s="1">
        <f t="shared" si="481"/>
        <v>-1.1406844106463878</v>
      </c>
      <c r="Q4616" s="1">
        <f t="shared" si="482"/>
        <v>-7.6045627376425857</v>
      </c>
      <c r="R4616" s="1">
        <f t="shared" si="483"/>
        <v>-5.1246143000000002</v>
      </c>
      <c r="S4616" s="1">
        <f t="shared" si="484"/>
        <v>-1.79915979237696</v>
      </c>
      <c r="T4616" s="1">
        <f t="shared" si="485"/>
        <v>-1.3259807669818195</v>
      </c>
      <c r="U4616" s="1">
        <f t="shared" si="485"/>
        <v>-1.5625702796793897</v>
      </c>
      <c r="V4616" s="1">
        <f t="shared" si="485"/>
        <v>-1.79915979237696</v>
      </c>
      <c r="AA4616"/>
      <c r="AB4616"/>
    </row>
    <row r="4617" spans="1:28" hidden="1" x14ac:dyDescent="0.2">
      <c r="A4617" t="s">
        <v>4715</v>
      </c>
      <c r="B4617" s="5">
        <v>0.56000000000000005</v>
      </c>
      <c r="C4617" s="2">
        <v>159946969</v>
      </c>
      <c r="D4617" s="2">
        <v>5000000</v>
      </c>
      <c r="E4617" t="s">
        <v>201</v>
      </c>
      <c r="F4617" s="2">
        <v>-4000000</v>
      </c>
      <c r="G4617" s="1">
        <f t="shared" si="475"/>
        <v>5.027590916188953E-2</v>
      </c>
      <c r="H4617" s="1">
        <f t="shared" si="476"/>
        <v>-4.0220727329511624E-2</v>
      </c>
      <c r="I4617" s="1">
        <f t="shared" si="477"/>
        <v>131.87230446000001</v>
      </c>
      <c r="J4617" s="1">
        <f t="shared" si="478"/>
        <v>-164.84038057500001</v>
      </c>
      <c r="K4617" s="3">
        <v>88000000</v>
      </c>
      <c r="L4617" s="3">
        <v>46000000</v>
      </c>
      <c r="M4617" s="1">
        <f t="shared" si="479"/>
        <v>0.26258703283086282</v>
      </c>
      <c r="N4617" s="1">
        <f t="shared" si="480"/>
        <v>2.1326262533333336</v>
      </c>
      <c r="O4617" s="3">
        <v>42000000</v>
      </c>
      <c r="P4617" s="1">
        <f t="shared" si="481"/>
        <v>-9.5238095238095237</v>
      </c>
      <c r="Q4617" s="1">
        <f t="shared" si="482"/>
        <v>11.904761904761903</v>
      </c>
      <c r="R4617" s="1">
        <f t="shared" si="483"/>
        <v>1.7914060528000004</v>
      </c>
      <c r="S4617" s="1">
        <f t="shared" si="484"/>
        <v>0.3126036105129319</v>
      </c>
      <c r="T4617" s="1">
        <f t="shared" si="485"/>
        <v>0.36512101707910449</v>
      </c>
      <c r="U4617" s="1">
        <f t="shared" si="485"/>
        <v>0.33886231379601817</v>
      </c>
      <c r="V4617" s="1">
        <f t="shared" si="485"/>
        <v>0.3126036105129319</v>
      </c>
      <c r="AA4617"/>
      <c r="AB4617"/>
    </row>
    <row r="4618" spans="1:28" hidden="1" x14ac:dyDescent="0.2">
      <c r="A4618" t="s">
        <v>4716</v>
      </c>
      <c r="B4618" s="5">
        <v>0.83</v>
      </c>
      <c r="C4618" s="2">
        <v>181240702</v>
      </c>
      <c r="D4618" s="2">
        <v>-17000000</v>
      </c>
      <c r="E4618" t="s">
        <v>4717</v>
      </c>
      <c r="F4618" s="2">
        <v>-5000000</v>
      </c>
      <c r="G4618" s="1">
        <f t="shared" si="475"/>
        <v>-0.17093809115042441</v>
      </c>
      <c r="H4618" s="1">
        <f t="shared" si="476"/>
        <v>-5.027590916188953E-2</v>
      </c>
      <c r="I4618" s="1">
        <f t="shared" si="477"/>
        <v>-38.7859719</v>
      </c>
      <c r="J4618" s="1">
        <f t="shared" si="478"/>
        <v>-131.87230446000001</v>
      </c>
      <c r="K4618" s="3">
        <v>97000000</v>
      </c>
      <c r="L4618" s="3">
        <v>27000000</v>
      </c>
      <c r="M4618" s="1">
        <f t="shared" si="479"/>
        <v>0.38622670971556927</v>
      </c>
      <c r="N4618" s="1">
        <f t="shared" si="480"/>
        <v>2.1489968951428571</v>
      </c>
      <c r="O4618" s="3">
        <v>70000000</v>
      </c>
      <c r="P4618" s="1">
        <f t="shared" si="481"/>
        <v>-7.1428571428571423</v>
      </c>
      <c r="Q4618" s="1">
        <f t="shared" si="482"/>
        <v>-24.285714285714285</v>
      </c>
      <c r="R4618" s="1">
        <f t="shared" si="483"/>
        <v>-0.88488107447058817</v>
      </c>
      <c r="S4618" s="1">
        <f t="shared" si="484"/>
        <v>-0.93797915216638261</v>
      </c>
      <c r="T4618" s="1">
        <f t="shared" si="485"/>
        <v>-0.86073381022326867</v>
      </c>
      <c r="U4618" s="1">
        <f t="shared" si="485"/>
        <v>-0.8993564811948257</v>
      </c>
      <c r="V4618" s="1">
        <f t="shared" si="485"/>
        <v>-0.93797915216638261</v>
      </c>
      <c r="AA4618"/>
      <c r="AB4618"/>
    </row>
    <row r="4619" spans="1:28" hidden="1" x14ac:dyDescent="0.2">
      <c r="A4619" t="s">
        <v>4718</v>
      </c>
      <c r="B4619" s="5">
        <v>116.63</v>
      </c>
      <c r="C4619" s="2">
        <v>12774000</v>
      </c>
      <c r="D4619" s="2">
        <v>35000000</v>
      </c>
      <c r="E4619" t="s">
        <v>27</v>
      </c>
      <c r="F4619" s="2">
        <v>9000000</v>
      </c>
      <c r="G4619" s="1">
        <f t="shared" si="475"/>
        <v>0.35193136413322673</v>
      </c>
      <c r="H4619" s="1">
        <f t="shared" si="476"/>
        <v>9.0496636491401161E-2</v>
      </c>
      <c r="I4619" s="1">
        <f t="shared" si="477"/>
        <v>18.838900637142856</v>
      </c>
      <c r="J4619" s="1">
        <f t="shared" si="478"/>
        <v>73.262391366666662</v>
      </c>
      <c r="K4619" s="3">
        <v>565000000</v>
      </c>
      <c r="L4619" s="3">
        <v>188000000</v>
      </c>
      <c r="M4619" s="1">
        <f t="shared" si="479"/>
        <v>29.513073430405512</v>
      </c>
      <c r="N4619" s="1">
        <f t="shared" si="480"/>
        <v>3.9518080106100792</v>
      </c>
      <c r="O4619" s="3">
        <v>235000000</v>
      </c>
      <c r="P4619" s="1">
        <f t="shared" si="481"/>
        <v>3.8297872340425529</v>
      </c>
      <c r="Q4619" s="1">
        <f t="shared" si="482"/>
        <v>14.893617021276595</v>
      </c>
      <c r="R4619" s="1">
        <f t="shared" si="483"/>
        <v>4.2566617714285711</v>
      </c>
      <c r="S4619" s="1">
        <f t="shared" si="484"/>
        <v>27.399405041490528</v>
      </c>
      <c r="T4619" s="1">
        <f t="shared" si="485"/>
        <v>31.078753718490685</v>
      </c>
      <c r="U4619" s="1">
        <f t="shared" si="485"/>
        <v>29.239079379990606</v>
      </c>
      <c r="V4619" s="1">
        <f t="shared" si="485"/>
        <v>27.399405041490528</v>
      </c>
      <c r="AA4619"/>
      <c r="AB4619"/>
    </row>
    <row r="4620" spans="1:28" hidden="1" x14ac:dyDescent="0.2">
      <c r="A4620" t="s">
        <v>4719</v>
      </c>
      <c r="B4620" s="5">
        <v>4.74</v>
      </c>
      <c r="C4620" s="2">
        <v>73328000</v>
      </c>
      <c r="D4620" s="2">
        <v>-201000000</v>
      </c>
      <c r="E4620" t="s">
        <v>27</v>
      </c>
      <c r="F4620" s="2">
        <v>-23000000</v>
      </c>
      <c r="G4620" s="1">
        <f t="shared" si="475"/>
        <v>-2.0210915483079592</v>
      </c>
      <c r="H4620" s="1">
        <f t="shared" si="476"/>
        <v>-0.23126918214469186</v>
      </c>
      <c r="I4620" s="1">
        <f t="shared" si="477"/>
        <v>-3.2804055835820893</v>
      </c>
      <c r="J4620" s="1">
        <f t="shared" si="478"/>
        <v>-28.667892273913044</v>
      </c>
      <c r="K4620" s="4">
        <v>3009000000</v>
      </c>
      <c r="L4620" s="4">
        <v>2004000000</v>
      </c>
      <c r="M4620" s="1">
        <f t="shared" si="479"/>
        <v>13.705542221252454</v>
      </c>
      <c r="N4620" s="1">
        <f t="shared" si="480"/>
        <v>0.34584549253731345</v>
      </c>
      <c r="O4620" s="3">
        <v>992000000</v>
      </c>
      <c r="P4620" s="1">
        <f t="shared" si="481"/>
        <v>-2.318548387096774</v>
      </c>
      <c r="Q4620" s="1">
        <f t="shared" si="482"/>
        <v>-20.262096774193548</v>
      </c>
      <c r="R4620" s="1">
        <f t="shared" si="483"/>
        <v>-0.17292274626865672</v>
      </c>
      <c r="S4620" s="1">
        <f t="shared" si="484"/>
        <v>-27.411084442504908</v>
      </c>
      <c r="T4620" s="1">
        <f t="shared" si="485"/>
        <v>-24.705433122408902</v>
      </c>
      <c r="U4620" s="1">
        <f t="shared" si="485"/>
        <v>-26.058258782456907</v>
      </c>
      <c r="V4620" s="1">
        <f t="shared" si="485"/>
        <v>-27.411084442504908</v>
      </c>
      <c r="AA4620"/>
      <c r="AB4620"/>
    </row>
    <row r="4621" spans="1:28" hidden="1" x14ac:dyDescent="0.2">
      <c r="A4621" t="s">
        <v>4720</v>
      </c>
      <c r="B4621" s="5">
        <v>16.39</v>
      </c>
      <c r="C4621" s="2">
        <v>94846000</v>
      </c>
      <c r="D4621" s="2">
        <v>-11000000</v>
      </c>
      <c r="E4621" t="s">
        <v>27</v>
      </c>
      <c r="F4621" s="2">
        <v>13000000</v>
      </c>
      <c r="G4621" s="1">
        <f t="shared" si="475"/>
        <v>-0.11060700015615697</v>
      </c>
      <c r="H4621" s="1">
        <f t="shared" si="476"/>
        <v>0.13071736382091279</v>
      </c>
      <c r="I4621" s="1">
        <f t="shared" si="477"/>
        <v>-59.941956572727271</v>
      </c>
      <c r="J4621" s="1">
        <f t="shared" si="478"/>
        <v>50.720117100000003</v>
      </c>
      <c r="K4621" s="4">
        <v>3751000000</v>
      </c>
      <c r="L4621" s="4">
        <v>2040000000</v>
      </c>
      <c r="M4621" s="1">
        <f t="shared" si="479"/>
        <v>18.039769731986588</v>
      </c>
      <c r="N4621" s="1">
        <f t="shared" si="480"/>
        <v>0.9085481823495033</v>
      </c>
      <c r="O4621" s="4">
        <v>1234000000</v>
      </c>
      <c r="P4621" s="1">
        <f t="shared" si="481"/>
        <v>1.0534846029173419</v>
      </c>
      <c r="Q4621" s="1">
        <f t="shared" si="482"/>
        <v>-0.89141004862236628</v>
      </c>
      <c r="R4621" s="1">
        <f t="shared" si="483"/>
        <v>-14.132054000000002</v>
      </c>
      <c r="S4621" s="1">
        <f t="shared" si="484"/>
        <v>-1.1597747928220483</v>
      </c>
      <c r="T4621" s="1">
        <f t="shared" si="485"/>
        <v>1.4423381059823317</v>
      </c>
      <c r="U4621" s="1">
        <f t="shared" si="485"/>
        <v>0.14128165658014044</v>
      </c>
      <c r="V4621" s="1">
        <f t="shared" si="485"/>
        <v>-1.1597747928220483</v>
      </c>
      <c r="AA4621"/>
      <c r="AB4621"/>
    </row>
    <row r="4622" spans="1:28" hidden="1" x14ac:dyDescent="0.2">
      <c r="A4622" t="s">
        <v>1612</v>
      </c>
      <c r="B4622" s="5">
        <v>42.82</v>
      </c>
      <c r="C4622" s="2">
        <v>31915066</v>
      </c>
      <c r="D4622" s="2">
        <v>141000000</v>
      </c>
      <c r="E4622" t="s">
        <v>27</v>
      </c>
      <c r="F4622" s="2">
        <v>33000000</v>
      </c>
      <c r="G4622" s="1">
        <f t="shared" si="475"/>
        <v>1.4177806383652849</v>
      </c>
      <c r="H4622" s="1">
        <f t="shared" si="476"/>
        <v>0.33182100046847091</v>
      </c>
      <c r="I4622" s="1">
        <f t="shared" si="477"/>
        <v>4.6763228531914889</v>
      </c>
      <c r="J4622" s="1">
        <f t="shared" si="478"/>
        <v>19.98065219090909</v>
      </c>
      <c r="K4622" s="2">
        <v>4025000000</v>
      </c>
      <c r="L4622" s="2">
        <v>2865000000</v>
      </c>
      <c r="M4622" s="1">
        <f t="shared" si="479"/>
        <v>36.346470347264834</v>
      </c>
      <c r="N4622" s="1">
        <f t="shared" si="480"/>
        <v>1.1781061432068964</v>
      </c>
      <c r="O4622" s="2">
        <v>1160000000</v>
      </c>
      <c r="P4622" s="1">
        <f t="shared" si="481"/>
        <v>2.8448275862068968</v>
      </c>
      <c r="Q4622" s="1">
        <f t="shared" si="482"/>
        <v>12.155172413793103</v>
      </c>
      <c r="R4622" s="1">
        <f t="shared" si="483"/>
        <v>0.96922207526241133</v>
      </c>
      <c r="S4622" s="1">
        <f t="shared" si="484"/>
        <v>44.179761370382252</v>
      </c>
      <c r="T4622" s="1">
        <f t="shared" si="485"/>
        <v>51.44905543983522</v>
      </c>
      <c r="U4622" s="1">
        <f t="shared" si="485"/>
        <v>47.814408405108736</v>
      </c>
      <c r="V4622" s="1">
        <f t="shared" si="485"/>
        <v>44.179761370382252</v>
      </c>
      <c r="AA4622"/>
      <c r="AB4622"/>
    </row>
    <row r="4623" spans="1:28" hidden="1" x14ac:dyDescent="0.2">
      <c r="A4623" t="s">
        <v>4722</v>
      </c>
      <c r="B4623" s="5">
        <v>1.68</v>
      </c>
      <c r="C4623" s="2">
        <v>13054962</v>
      </c>
      <c r="D4623" s="2">
        <v>-4000000</v>
      </c>
      <c r="E4623" t="s">
        <v>27</v>
      </c>
      <c r="F4623" s="2">
        <v>-1.24</v>
      </c>
      <c r="G4623" s="1">
        <f t="shared" si="475"/>
        <v>-4.0220727329511624E-2</v>
      </c>
      <c r="H4623" s="1">
        <f t="shared" si="476"/>
        <v>-1.2468425472148605E-8</v>
      </c>
      <c r="I4623" s="1">
        <f t="shared" si="477"/>
        <v>-164.84038057500001</v>
      </c>
      <c r="J4623" s="1">
        <f t="shared" si="478"/>
        <v>-531743163.14516127</v>
      </c>
      <c r="K4623" s="3">
        <v>62000000</v>
      </c>
      <c r="L4623" s="3">
        <v>54000000</v>
      </c>
      <c r="M4623" s="1">
        <f t="shared" si="479"/>
        <v>0.61279381740061745</v>
      </c>
      <c r="N4623" s="1">
        <f t="shared" si="480"/>
        <v>2.7415420200000002</v>
      </c>
      <c r="O4623" s="3">
        <v>9000000</v>
      </c>
      <c r="P4623" s="1">
        <f t="shared" si="481"/>
        <v>-1.3777777777777778E-5</v>
      </c>
      <c r="Q4623" s="1">
        <f t="shared" si="482"/>
        <v>-44.444444444444443</v>
      </c>
      <c r="R4623" s="1">
        <f t="shared" si="483"/>
        <v>-0.54830840399999992</v>
      </c>
      <c r="S4623" s="1">
        <f t="shared" si="484"/>
        <v>-3.0639690870030876</v>
      </c>
      <c r="T4623" s="1">
        <f t="shared" si="485"/>
        <v>-2.9260904780879486</v>
      </c>
      <c r="U4623" s="1">
        <f t="shared" si="485"/>
        <v>-2.9950297825455179</v>
      </c>
      <c r="V4623" s="1">
        <f t="shared" si="485"/>
        <v>-3.0639690870030876</v>
      </c>
      <c r="AA4623"/>
      <c r="AB4623"/>
    </row>
    <row r="4624" spans="1:28" hidden="1" x14ac:dyDescent="0.2">
      <c r="A4624" t="s">
        <v>4723</v>
      </c>
      <c r="B4624" s="5">
        <v>74.28</v>
      </c>
      <c r="C4624" s="2">
        <v>22223000</v>
      </c>
      <c r="D4624" s="2">
        <v>126000000</v>
      </c>
      <c r="E4624" t="s">
        <v>143</v>
      </c>
      <c r="F4624" s="2">
        <v>24000000</v>
      </c>
      <c r="G4624" s="1">
        <f t="shared" si="475"/>
        <v>1.2669529108796163</v>
      </c>
      <c r="H4624" s="1">
        <f t="shared" si="476"/>
        <v>0.24132436397706977</v>
      </c>
      <c r="I4624" s="1">
        <f t="shared" si="477"/>
        <v>5.233027954761905</v>
      </c>
      <c r="J4624" s="1">
        <f t="shared" si="478"/>
        <v>27.473396762499998</v>
      </c>
      <c r="K4624" s="3">
        <v>463000000</v>
      </c>
      <c r="L4624" s="3">
        <v>149000000</v>
      </c>
      <c r="M4624" s="1">
        <f t="shared" si="479"/>
        <v>14.129505467308643</v>
      </c>
      <c r="N4624" s="1">
        <f t="shared" si="480"/>
        <v>5.2570842038216563</v>
      </c>
      <c r="O4624" s="3">
        <v>314000000</v>
      </c>
      <c r="P4624" s="1">
        <f t="shared" si="481"/>
        <v>7.6433121019108281</v>
      </c>
      <c r="Q4624" s="1">
        <f t="shared" si="482"/>
        <v>40.127388535031848</v>
      </c>
      <c r="R4624" s="1">
        <f t="shared" si="483"/>
        <v>1.3100987619047619</v>
      </c>
      <c r="S4624" s="1">
        <f t="shared" si="484"/>
        <v>56.698015569455066</v>
      </c>
      <c r="T4624" s="1">
        <f t="shared" si="485"/>
        <v>59.523916662916797</v>
      </c>
      <c r="U4624" s="1">
        <f t="shared" si="485"/>
        <v>58.110966116185935</v>
      </c>
      <c r="V4624" s="1">
        <f t="shared" si="485"/>
        <v>56.698015569455066</v>
      </c>
      <c r="AA4624"/>
      <c r="AB4624"/>
    </row>
    <row r="4625" spans="1:28" hidden="1" x14ac:dyDescent="0.2">
      <c r="A4625" t="s">
        <v>4724</v>
      </c>
      <c r="B4625" s="5">
        <v>10.28</v>
      </c>
      <c r="C4625" s="2">
        <v>26504000</v>
      </c>
      <c r="D4625" s="2">
        <v>21000000</v>
      </c>
      <c r="E4625" t="s">
        <v>27</v>
      </c>
      <c r="F4625" s="2">
        <v>2000000</v>
      </c>
      <c r="G4625" s="1">
        <f t="shared" si="475"/>
        <v>0.21115881847993603</v>
      </c>
      <c r="H4625" s="1">
        <f t="shared" si="476"/>
        <v>2.0110363664755812E-2</v>
      </c>
      <c r="I4625" s="1">
        <f t="shared" si="477"/>
        <v>31.39816772857143</v>
      </c>
      <c r="J4625" s="1">
        <f t="shared" si="478"/>
        <v>329.68076115000002</v>
      </c>
      <c r="K4625" s="3">
        <v>295000000</v>
      </c>
      <c r="L4625" s="3">
        <v>248000000</v>
      </c>
      <c r="M4625" s="1">
        <f t="shared" si="479"/>
        <v>1.7733172351343194</v>
      </c>
      <c r="N4625" s="1">
        <f t="shared" si="480"/>
        <v>5.7970451063829787</v>
      </c>
      <c r="O4625" s="3">
        <v>47000000</v>
      </c>
      <c r="P4625" s="1">
        <f t="shared" si="481"/>
        <v>4.2553191489361701</v>
      </c>
      <c r="Q4625" s="1">
        <f t="shared" si="482"/>
        <v>44.680851063829785</v>
      </c>
      <c r="R4625" s="1">
        <f t="shared" si="483"/>
        <v>1.2974339047619048</v>
      </c>
      <c r="S4625" s="1">
        <f t="shared" si="484"/>
        <v>7.9233323271958938</v>
      </c>
      <c r="T4625" s="1">
        <f t="shared" si="485"/>
        <v>8.2779957742227577</v>
      </c>
      <c r="U4625" s="1">
        <f t="shared" si="485"/>
        <v>8.1006640507093266</v>
      </c>
      <c r="V4625" s="1">
        <f t="shared" si="485"/>
        <v>7.9233323271958938</v>
      </c>
      <c r="AA4625"/>
      <c r="AB4625"/>
    </row>
    <row r="4626" spans="1:28" hidden="1" x14ac:dyDescent="0.2">
      <c r="A4626" t="s">
        <v>4725</v>
      </c>
      <c r="B4626" s="5">
        <v>103.5</v>
      </c>
      <c r="C4626" s="2">
        <v>3737000</v>
      </c>
      <c r="D4626" s="2">
        <v>19000000</v>
      </c>
      <c r="E4626" t="s">
        <v>27</v>
      </c>
      <c r="F4626" s="2">
        <v>4000000</v>
      </c>
      <c r="G4626" s="1">
        <f t="shared" si="475"/>
        <v>0.19104845481518024</v>
      </c>
      <c r="H4626" s="1">
        <f t="shared" si="476"/>
        <v>4.0220727329511624E-2</v>
      </c>
      <c r="I4626" s="1">
        <f t="shared" si="477"/>
        <v>34.703238015789474</v>
      </c>
      <c r="J4626" s="1">
        <f t="shared" si="478"/>
        <v>164.84038057500001</v>
      </c>
      <c r="K4626" s="3">
        <v>104000000</v>
      </c>
      <c r="L4626" s="3">
        <v>9000000</v>
      </c>
      <c r="M4626" s="1">
        <f t="shared" si="479"/>
        <v>25.421461065025422</v>
      </c>
      <c r="N4626" s="1">
        <f t="shared" si="480"/>
        <v>4.0713631578947371</v>
      </c>
      <c r="O4626" s="3">
        <v>95000000</v>
      </c>
      <c r="P4626" s="1">
        <f t="shared" si="481"/>
        <v>4.2105263157894735</v>
      </c>
      <c r="Q4626" s="1">
        <f t="shared" si="482"/>
        <v>20</v>
      </c>
      <c r="R4626" s="1">
        <f t="shared" si="483"/>
        <v>2.0356815789473686</v>
      </c>
      <c r="S4626" s="1">
        <f t="shared" si="484"/>
        <v>50.842922130050844</v>
      </c>
      <c r="T4626" s="1">
        <f t="shared" si="485"/>
        <v>55.92721434305593</v>
      </c>
      <c r="U4626" s="1">
        <f t="shared" si="485"/>
        <v>53.385068236553387</v>
      </c>
      <c r="V4626" s="1">
        <f t="shared" si="485"/>
        <v>50.842922130050844</v>
      </c>
      <c r="AA4626"/>
      <c r="AB4626"/>
    </row>
    <row r="4627" spans="1:28" hidden="1" x14ac:dyDescent="0.2">
      <c r="A4627" t="s">
        <v>4726</v>
      </c>
      <c r="B4627" s="5">
        <v>2.46</v>
      </c>
      <c r="C4627" s="2">
        <v>477848763</v>
      </c>
      <c r="D4627" s="2">
        <v>-345000000</v>
      </c>
      <c r="E4627" t="s">
        <v>27</v>
      </c>
      <c r="F4627" s="2">
        <v>-345000000</v>
      </c>
      <c r="G4627" s="1">
        <f t="shared" si="475"/>
        <v>-3.4690377321703778</v>
      </c>
      <c r="H4627" s="1">
        <f t="shared" si="476"/>
        <v>-3.4690377321703778</v>
      </c>
      <c r="I4627" s="1">
        <f t="shared" si="477"/>
        <v>-1.9111928182608695</v>
      </c>
      <c r="J4627" s="1">
        <f t="shared" si="478"/>
        <v>-1.9111928182608695</v>
      </c>
      <c r="K4627" s="4">
        <v>7349000000</v>
      </c>
      <c r="L4627" s="4">
        <v>4978000000</v>
      </c>
      <c r="M4627" s="1">
        <f t="shared" si="479"/>
        <v>4.9618209433347431</v>
      </c>
      <c r="N4627" s="1">
        <f t="shared" si="480"/>
        <v>0.4957857262673977</v>
      </c>
      <c r="O4627" s="4">
        <v>2374000000</v>
      </c>
      <c r="P4627" s="1">
        <f t="shared" si="481"/>
        <v>-14.532434709351305</v>
      </c>
      <c r="Q4627" s="1">
        <f t="shared" si="482"/>
        <v>-14.532434709351305</v>
      </c>
      <c r="R4627" s="1">
        <f t="shared" si="483"/>
        <v>-0.34072694405217391</v>
      </c>
      <c r="S4627" s="1">
        <f t="shared" si="484"/>
        <v>-7.2198575514571335</v>
      </c>
      <c r="T4627" s="1">
        <f t="shared" si="485"/>
        <v>-6.2262377353899314</v>
      </c>
      <c r="U4627" s="1">
        <f t="shared" si="485"/>
        <v>-6.7230476434235324</v>
      </c>
      <c r="V4627" s="1">
        <f t="shared" si="485"/>
        <v>-7.2198575514571335</v>
      </c>
      <c r="AA4627"/>
      <c r="AB4627"/>
    </row>
    <row r="4628" spans="1:28" hidden="1" x14ac:dyDescent="0.2">
      <c r="A4628" t="s">
        <v>4727</v>
      </c>
      <c r="B4628" s="5">
        <v>2.83</v>
      </c>
      <c r="C4628" s="2">
        <v>36319000</v>
      </c>
      <c r="D4628" s="2">
        <v>5000000</v>
      </c>
      <c r="E4628" t="s">
        <v>27</v>
      </c>
      <c r="F4628" s="2">
        <v>5000000</v>
      </c>
      <c r="G4628" s="1">
        <f t="shared" si="475"/>
        <v>5.027590916188953E-2</v>
      </c>
      <c r="H4628" s="1">
        <f t="shared" si="476"/>
        <v>5.027590916188953E-2</v>
      </c>
      <c r="I4628" s="1">
        <f t="shared" si="477"/>
        <v>131.87230446000001</v>
      </c>
      <c r="J4628" s="1">
        <f t="shared" si="478"/>
        <v>131.87230446000001</v>
      </c>
      <c r="K4628" s="3">
        <v>177000000</v>
      </c>
      <c r="L4628" s="3">
        <v>75000000</v>
      </c>
      <c r="M4628" s="1">
        <f t="shared" si="479"/>
        <v>2.8084473691456262</v>
      </c>
      <c r="N4628" s="1">
        <f t="shared" si="480"/>
        <v>1.0076742156862746</v>
      </c>
      <c r="O4628" s="3">
        <v>102000000</v>
      </c>
      <c r="P4628" s="1">
        <f t="shared" si="481"/>
        <v>4.9019607843137258</v>
      </c>
      <c r="Q4628" s="1">
        <f t="shared" si="482"/>
        <v>4.9019607843137258</v>
      </c>
      <c r="R4628" s="1">
        <f t="shared" si="483"/>
        <v>2.0556553999999996</v>
      </c>
      <c r="S4628" s="1">
        <f t="shared" si="484"/>
        <v>1.3766898868360915</v>
      </c>
      <c r="T4628" s="1">
        <f t="shared" si="485"/>
        <v>1.9383793606652167</v>
      </c>
      <c r="U4628" s="1">
        <f t="shared" si="485"/>
        <v>1.6575346237506541</v>
      </c>
      <c r="V4628" s="1">
        <f t="shared" si="485"/>
        <v>1.3766898868360915</v>
      </c>
      <c r="AA4628"/>
      <c r="AB4628"/>
    </row>
    <row r="4629" spans="1:28" s="21" customFormat="1" hidden="1" x14ac:dyDescent="0.2">
      <c r="A4629" s="21" t="s">
        <v>182</v>
      </c>
      <c r="B4629" s="22">
        <v>32.11</v>
      </c>
      <c r="C4629" s="23">
        <v>74950797</v>
      </c>
      <c r="D4629" s="23">
        <v>248000000</v>
      </c>
      <c r="E4629" s="21" t="s">
        <v>27</v>
      </c>
      <c r="F4629" s="23">
        <v>43000000</v>
      </c>
      <c r="G4629" s="24">
        <f t="shared" si="475"/>
        <v>2.4936850944297211</v>
      </c>
      <c r="H4629" s="24">
        <f t="shared" si="476"/>
        <v>0.43237281879224998</v>
      </c>
      <c r="I4629" s="24">
        <f t="shared" si="477"/>
        <v>2.6587158157258064</v>
      </c>
      <c r="J4629" s="24">
        <f t="shared" si="478"/>
        <v>15.333988890697675</v>
      </c>
      <c r="K4629" s="23">
        <v>8321000000</v>
      </c>
      <c r="L4629" s="23">
        <v>6282000000</v>
      </c>
      <c r="M4629" s="24">
        <f t="shared" si="479"/>
        <v>27.204513915976104</v>
      </c>
      <c r="N4629" s="24">
        <f t="shared" si="480"/>
        <v>1.1803188286758215</v>
      </c>
      <c r="O4629" s="23">
        <v>2038000000</v>
      </c>
      <c r="P4629" s="24">
        <f t="shared" si="481"/>
        <v>2.1099116781157998</v>
      </c>
      <c r="Q4629" s="24">
        <f t="shared" si="482"/>
        <v>12.168792934249264</v>
      </c>
      <c r="R4629" s="24">
        <f t="shared" si="483"/>
        <v>0.97043148857661288</v>
      </c>
      <c r="S4629" s="24">
        <f t="shared" si="484"/>
        <v>33.088373963521697</v>
      </c>
      <c r="T4629" s="24">
        <f t="shared" si="485"/>
        <v>38.526608329461794</v>
      </c>
      <c r="U4629" s="24">
        <f t="shared" si="485"/>
        <v>35.807491146491742</v>
      </c>
      <c r="V4629" s="24">
        <f t="shared" si="485"/>
        <v>33.088373963521697</v>
      </c>
      <c r="W4629" s="24"/>
      <c r="X4629" s="24"/>
      <c r="Y4629" s="24"/>
      <c r="Z4629" s="24"/>
    </row>
    <row r="4630" spans="1:28" hidden="1" x14ac:dyDescent="0.2">
      <c r="A4630" t="s">
        <v>4729</v>
      </c>
      <c r="B4630" s="5">
        <v>6.9</v>
      </c>
      <c r="C4630" s="2">
        <v>13759602</v>
      </c>
      <c r="D4630" s="2">
        <v>-30000000</v>
      </c>
      <c r="E4630" t="s">
        <v>27</v>
      </c>
      <c r="F4630" s="2">
        <v>-8000000</v>
      </c>
      <c r="G4630" s="1">
        <f t="shared" si="475"/>
        <v>-0.30165545497133722</v>
      </c>
      <c r="H4630" s="1">
        <f t="shared" si="476"/>
        <v>-8.0441454659023248E-2</v>
      </c>
      <c r="I4630" s="1">
        <f t="shared" si="477"/>
        <v>-21.978717409999998</v>
      </c>
      <c r="J4630" s="1">
        <f t="shared" si="478"/>
        <v>-82.420190287500006</v>
      </c>
      <c r="K4630" s="3">
        <v>11000000</v>
      </c>
      <c r="L4630" s="3">
        <v>7000000</v>
      </c>
      <c r="M4630" s="1">
        <f t="shared" si="479"/>
        <v>0.29070608292303801</v>
      </c>
      <c r="N4630" s="1">
        <f t="shared" si="480"/>
        <v>23.735313450000003</v>
      </c>
      <c r="O4630" s="3">
        <v>-20000000</v>
      </c>
      <c r="P4630" s="1">
        <f t="shared" si="481"/>
        <v>40</v>
      </c>
      <c r="Q4630" s="1">
        <f t="shared" si="482"/>
        <v>150</v>
      </c>
      <c r="R4630" s="1">
        <f t="shared" si="483"/>
        <v>-0.31647084600000003</v>
      </c>
      <c r="S4630" s="1">
        <f t="shared" si="484"/>
        <v>-21.802956219227852</v>
      </c>
      <c r="T4630" s="1">
        <f t="shared" si="485"/>
        <v>-22.093662302150889</v>
      </c>
      <c r="U4630" s="1">
        <f t="shared" si="485"/>
        <v>-21.948309260689371</v>
      </c>
      <c r="V4630" s="1">
        <f t="shared" si="485"/>
        <v>-21.802956219227852</v>
      </c>
      <c r="AA4630"/>
      <c r="AB4630"/>
    </row>
    <row r="4631" spans="1:28" hidden="1" x14ac:dyDescent="0.2">
      <c r="A4631" t="s">
        <v>4730</v>
      </c>
      <c r="B4631" s="5">
        <v>243.88</v>
      </c>
      <c r="C4631" s="2">
        <v>40285628</v>
      </c>
      <c r="D4631" s="2">
        <v>301000000</v>
      </c>
      <c r="E4631" t="s">
        <v>58</v>
      </c>
      <c r="F4631" s="2">
        <v>-106000000</v>
      </c>
      <c r="G4631" s="1">
        <f t="shared" si="475"/>
        <v>3.0266097315457499</v>
      </c>
      <c r="H4631" s="1">
        <f t="shared" si="476"/>
        <v>-1.0658492742320582</v>
      </c>
      <c r="I4631" s="1">
        <f t="shared" si="477"/>
        <v>2.1905698415282391</v>
      </c>
      <c r="J4631" s="1">
        <f t="shared" si="478"/>
        <v>-6.2203917198113201</v>
      </c>
      <c r="K4631" s="4">
        <v>5158000000</v>
      </c>
      <c r="L4631" s="4">
        <v>3635000000</v>
      </c>
      <c r="M4631" s="1">
        <f t="shared" si="479"/>
        <v>37.805045511515921</v>
      </c>
      <c r="N4631" s="1">
        <f t="shared" si="480"/>
        <v>6.4509907791464212</v>
      </c>
      <c r="O4631" s="4">
        <v>1302000000</v>
      </c>
      <c r="P4631" s="1">
        <f t="shared" si="481"/>
        <v>-8.1413210445468511</v>
      </c>
      <c r="Q4631" s="1">
        <f t="shared" si="482"/>
        <v>23.118279569892472</v>
      </c>
      <c r="R4631" s="1">
        <f t="shared" si="483"/>
        <v>3.2640727430697676</v>
      </c>
      <c r="S4631" s="1">
        <f t="shared" si="484"/>
        <v>74.716472087762909</v>
      </c>
      <c r="T4631" s="1">
        <f t="shared" si="485"/>
        <v>81.180315719541468</v>
      </c>
      <c r="U4631" s="1">
        <f t="shared" si="485"/>
        <v>77.948393903652189</v>
      </c>
      <c r="V4631" s="1">
        <f t="shared" si="485"/>
        <v>74.716472087762909</v>
      </c>
      <c r="AA4631"/>
      <c r="AB4631"/>
    </row>
    <row r="4632" spans="1:28" hidden="1" x14ac:dyDescent="0.2">
      <c r="A4632" t="s">
        <v>4731</v>
      </c>
      <c r="B4632" s="5">
        <v>4.6100000000000003</v>
      </c>
      <c r="C4632" s="2">
        <v>165200000</v>
      </c>
      <c r="D4632" s="2">
        <v>-640000000</v>
      </c>
      <c r="E4632" t="s">
        <v>27</v>
      </c>
      <c r="F4632" s="2">
        <v>-197000000</v>
      </c>
      <c r="G4632" s="1">
        <f t="shared" si="475"/>
        <v>-6.4353163727218599</v>
      </c>
      <c r="H4632" s="1">
        <f t="shared" si="476"/>
        <v>-1.9808708209784476</v>
      </c>
      <c r="I4632" s="1">
        <f t="shared" si="477"/>
        <v>-1.0302523785937501</v>
      </c>
      <c r="J4632" s="1">
        <f t="shared" si="478"/>
        <v>-3.3470128035532993</v>
      </c>
      <c r="K4632" s="4">
        <v>17231000000</v>
      </c>
      <c r="L4632" s="4">
        <v>7700000000</v>
      </c>
      <c r="M4632" s="1">
        <f t="shared" si="479"/>
        <v>57.69370460048426</v>
      </c>
      <c r="N4632" s="1">
        <f t="shared" si="480"/>
        <v>7.990473192739482E-2</v>
      </c>
      <c r="O4632" s="4">
        <v>9531000000</v>
      </c>
      <c r="P4632" s="1">
        <f t="shared" si="481"/>
        <v>-2.0669394607071663</v>
      </c>
      <c r="Q4632" s="1">
        <f t="shared" si="482"/>
        <v>-6.7149302276781038</v>
      </c>
      <c r="R4632" s="1">
        <f t="shared" si="483"/>
        <v>-0.11899562500000001</v>
      </c>
      <c r="S4632" s="1">
        <f t="shared" si="484"/>
        <v>-38.7409200968523</v>
      </c>
      <c r="T4632" s="1">
        <f t="shared" si="485"/>
        <v>-27.202179176755447</v>
      </c>
      <c r="U4632" s="1">
        <f t="shared" si="485"/>
        <v>-32.971549636803871</v>
      </c>
      <c r="V4632" s="1">
        <f t="shared" si="485"/>
        <v>-38.7409200968523</v>
      </c>
      <c r="AA4632"/>
      <c r="AB4632"/>
    </row>
    <row r="4633" spans="1:28" hidden="1" x14ac:dyDescent="0.2">
      <c r="A4633" t="s">
        <v>2901</v>
      </c>
      <c r="B4633" s="5">
        <v>8.85</v>
      </c>
      <c r="C4633" s="2">
        <v>19740296</v>
      </c>
      <c r="D4633" s="2">
        <v>18000000</v>
      </c>
      <c r="E4633" t="s">
        <v>27</v>
      </c>
      <c r="F4633" s="2">
        <v>10000000</v>
      </c>
      <c r="G4633" s="1">
        <f t="shared" si="475"/>
        <v>0.18099327298280232</v>
      </c>
      <c r="H4633" s="1">
        <f t="shared" si="476"/>
        <v>0.10055181832377906</v>
      </c>
      <c r="I4633" s="1">
        <f t="shared" si="477"/>
        <v>36.631195683333331</v>
      </c>
      <c r="J4633" s="1">
        <f t="shared" si="478"/>
        <v>65.936152230000005</v>
      </c>
      <c r="K4633" s="2">
        <v>400000000</v>
      </c>
      <c r="L4633" s="2">
        <v>198000000</v>
      </c>
      <c r="M4633" s="1">
        <f t="shared" si="479"/>
        <v>10.232875940664719</v>
      </c>
      <c r="N4633" s="1">
        <f t="shared" si="480"/>
        <v>0.86485950297029701</v>
      </c>
      <c r="O4633" s="2">
        <v>202000000</v>
      </c>
      <c r="P4633" s="1">
        <f t="shared" si="481"/>
        <v>4.9504950495049505</v>
      </c>
      <c r="Q4633" s="1">
        <f t="shared" si="482"/>
        <v>8.9108910891089099</v>
      </c>
      <c r="R4633" s="1">
        <f t="shared" si="483"/>
        <v>0.97056455333333336</v>
      </c>
      <c r="S4633" s="1">
        <f t="shared" si="484"/>
        <v>9.1184043035626203</v>
      </c>
      <c r="T4633" s="1">
        <f t="shared" si="485"/>
        <v>11.164979491695563</v>
      </c>
      <c r="U4633" s="1">
        <f t="shared" si="485"/>
        <v>10.141691897629093</v>
      </c>
      <c r="V4633" s="1">
        <f t="shared" si="485"/>
        <v>9.1184043035626203</v>
      </c>
      <c r="AA4633"/>
      <c r="AB4633"/>
    </row>
    <row r="4634" spans="1:28" hidden="1" x14ac:dyDescent="0.2">
      <c r="A4634" t="s">
        <v>2942</v>
      </c>
      <c r="B4634" s="5">
        <v>22.4</v>
      </c>
      <c r="C4634" s="2">
        <v>440933000</v>
      </c>
      <c r="D4634" s="2">
        <v>1017000000</v>
      </c>
      <c r="E4634" t="s">
        <v>27</v>
      </c>
      <c r="F4634" s="2">
        <v>90000000</v>
      </c>
      <c r="G4634" s="1">
        <f t="shared" si="475"/>
        <v>10.226119923528332</v>
      </c>
      <c r="H4634" s="1">
        <f t="shared" si="476"/>
        <v>0.90496636491401161</v>
      </c>
      <c r="I4634" s="1">
        <f t="shared" si="477"/>
        <v>0.64833974660766958</v>
      </c>
      <c r="J4634" s="1">
        <f t="shared" si="478"/>
        <v>7.3262391366666666</v>
      </c>
      <c r="K4634" s="2">
        <v>12452000000</v>
      </c>
      <c r="L4634" s="2">
        <v>6465000000</v>
      </c>
      <c r="M4634" s="1">
        <f t="shared" si="479"/>
        <v>13.57802659360946</v>
      </c>
      <c r="N4634" s="1">
        <f t="shared" si="480"/>
        <v>1.6497242692500418</v>
      </c>
      <c r="O4634" s="2">
        <v>5974000000</v>
      </c>
      <c r="P4634" s="1">
        <f t="shared" si="481"/>
        <v>1.5065282892534315</v>
      </c>
      <c r="Q4634" s="1">
        <f t="shared" si="482"/>
        <v>17.023769668563776</v>
      </c>
      <c r="R4634" s="1">
        <f t="shared" si="483"/>
        <v>0.97117986234021625</v>
      </c>
      <c r="S4634" s="1">
        <f t="shared" si="484"/>
        <v>23.064728654920362</v>
      </c>
      <c r="T4634" s="1">
        <f t="shared" ref="T4634:V4653" si="486">($O4634+$O4634*($Q4634+T$2-$C$1)/$C$1)/$C4634</f>
        <v>25.774437386178853</v>
      </c>
      <c r="U4634" s="1">
        <f t="shared" si="486"/>
        <v>24.419583020549606</v>
      </c>
      <c r="V4634" s="1">
        <f t="shared" si="486"/>
        <v>23.064728654920362</v>
      </c>
      <c r="AA4634"/>
      <c r="AB4634"/>
    </row>
    <row r="4635" spans="1:28" hidden="1" x14ac:dyDescent="0.2">
      <c r="A4635" t="s">
        <v>4734</v>
      </c>
      <c r="B4635" s="5">
        <v>0.67</v>
      </c>
      <c r="C4635" s="2">
        <v>7215654</v>
      </c>
      <c r="D4635" s="2">
        <v>-46000000</v>
      </c>
      <c r="E4635" t="s">
        <v>27</v>
      </c>
      <c r="F4635" s="2">
        <v>-13000000</v>
      </c>
      <c r="G4635" s="1">
        <f t="shared" si="475"/>
        <v>-0.46253836428938372</v>
      </c>
      <c r="H4635" s="1">
        <f t="shared" si="476"/>
        <v>-0.13071736382091279</v>
      </c>
      <c r="I4635" s="1">
        <f t="shared" si="477"/>
        <v>-14.333946136956522</v>
      </c>
      <c r="J4635" s="1">
        <f t="shared" si="478"/>
        <v>-50.720117100000003</v>
      </c>
      <c r="K4635" s="3">
        <v>49000000</v>
      </c>
      <c r="L4635" s="3">
        <v>38000000</v>
      </c>
      <c r="M4635" s="1">
        <f t="shared" si="479"/>
        <v>1.5244633403985279</v>
      </c>
      <c r="N4635" s="1">
        <f t="shared" si="480"/>
        <v>0.4394989254545455</v>
      </c>
      <c r="O4635" s="3">
        <v>11000000</v>
      </c>
      <c r="P4635" s="1">
        <f t="shared" si="481"/>
        <v>-118.18181818181819</v>
      </c>
      <c r="Q4635" s="1">
        <f t="shared" si="482"/>
        <v>-418.18181818181819</v>
      </c>
      <c r="R4635" s="1">
        <f t="shared" si="483"/>
        <v>-1.050975691304348E-2</v>
      </c>
      <c r="S4635" s="1">
        <f t="shared" si="484"/>
        <v>-63.750285143938441</v>
      </c>
      <c r="T4635" s="1">
        <f t="shared" si="486"/>
        <v>-63.445392475858739</v>
      </c>
      <c r="U4635" s="1">
        <f t="shared" si="486"/>
        <v>-63.59783880989859</v>
      </c>
      <c r="V4635" s="1">
        <f t="shared" si="486"/>
        <v>-63.750285143938441</v>
      </c>
      <c r="AA4635"/>
      <c r="AB4635"/>
    </row>
    <row r="4636" spans="1:28" hidden="1" x14ac:dyDescent="0.2">
      <c r="A4636" t="s">
        <v>4735</v>
      </c>
      <c r="B4636" s="5">
        <v>89.26</v>
      </c>
      <c r="C4636" s="2">
        <v>413000000</v>
      </c>
      <c r="D4636" s="2">
        <v>3122000000</v>
      </c>
      <c r="E4636" t="s">
        <v>27</v>
      </c>
      <c r="F4636" s="2">
        <v>609000000</v>
      </c>
      <c r="G4636" s="1">
        <f t="shared" si="475"/>
        <v>31.392277680683826</v>
      </c>
      <c r="H4636" s="1">
        <f t="shared" si="476"/>
        <v>6.1236057359181455</v>
      </c>
      <c r="I4636" s="1">
        <f t="shared" si="477"/>
        <v>0.21119843763613066</v>
      </c>
      <c r="J4636" s="1">
        <f t="shared" si="478"/>
        <v>1.0826954389162562</v>
      </c>
      <c r="K4636" s="4">
        <v>51229000000</v>
      </c>
      <c r="L4636" s="4">
        <v>29641000000</v>
      </c>
      <c r="M4636" s="1">
        <f t="shared" si="479"/>
        <v>52.271186440677965</v>
      </c>
      <c r="N4636" s="1">
        <f t="shared" si="480"/>
        <v>1.7076329442282752</v>
      </c>
      <c r="O4636" s="4">
        <v>21107000000</v>
      </c>
      <c r="P4636" s="1">
        <f t="shared" si="481"/>
        <v>2.8852987160657602</v>
      </c>
      <c r="Q4636" s="1">
        <f t="shared" si="482"/>
        <v>14.791301463969301</v>
      </c>
      <c r="R4636" s="1">
        <f t="shared" si="483"/>
        <v>1.1807937219730942</v>
      </c>
      <c r="S4636" s="1">
        <f t="shared" si="484"/>
        <v>75.593220338983059</v>
      </c>
      <c r="T4636" s="1">
        <f t="shared" si="486"/>
        <v>85.814527845036324</v>
      </c>
      <c r="U4636" s="1">
        <f t="shared" si="486"/>
        <v>80.703874092009698</v>
      </c>
      <c r="V4636" s="1">
        <f t="shared" si="486"/>
        <v>75.593220338983059</v>
      </c>
      <c r="AA4636"/>
      <c r="AB4636"/>
    </row>
    <row r="4637" spans="1:28" hidden="1" x14ac:dyDescent="0.2">
      <c r="A4637" t="s">
        <v>4736</v>
      </c>
      <c r="B4637" s="5">
        <v>11.18</v>
      </c>
      <c r="C4637" s="2">
        <v>333405196</v>
      </c>
      <c r="D4637" s="2">
        <v>261000000</v>
      </c>
      <c r="E4637" t="s">
        <v>27</v>
      </c>
      <c r="F4637" s="2">
        <v>82000000</v>
      </c>
      <c r="G4637" s="1">
        <f t="shared" si="475"/>
        <v>2.6244024582506338</v>
      </c>
      <c r="H4637" s="1">
        <f t="shared" si="476"/>
        <v>0.82452491025498831</v>
      </c>
      <c r="I4637" s="1">
        <f t="shared" si="477"/>
        <v>2.5262893574712644</v>
      </c>
      <c r="J4637" s="1">
        <f t="shared" si="478"/>
        <v>8.040994174390244</v>
      </c>
      <c r="K4637" s="4">
        <v>33766000000</v>
      </c>
      <c r="L4637" s="4">
        <v>30207000000</v>
      </c>
      <c r="M4637" s="1">
        <f t="shared" si="479"/>
        <v>10.674698663064627</v>
      </c>
      <c r="N4637" s="1">
        <f t="shared" si="480"/>
        <v>1.0473363560775499</v>
      </c>
      <c r="O4637" s="4">
        <v>3558000000</v>
      </c>
      <c r="P4637" s="1">
        <f t="shared" si="481"/>
        <v>2.3046655424395728</v>
      </c>
      <c r="Q4637" s="1">
        <f t="shared" si="482"/>
        <v>7.3355817875210798</v>
      </c>
      <c r="R4637" s="1">
        <f t="shared" si="483"/>
        <v>1.4281494602605362</v>
      </c>
      <c r="S4637" s="1">
        <f t="shared" si="484"/>
        <v>7.8283123098057539</v>
      </c>
      <c r="T4637" s="1">
        <f t="shared" si="486"/>
        <v>9.9626521717435974</v>
      </c>
      <c r="U4637" s="1">
        <f t="shared" si="486"/>
        <v>8.8954822407746761</v>
      </c>
      <c r="V4637" s="1">
        <f t="shared" si="486"/>
        <v>7.8283123098057539</v>
      </c>
      <c r="AA4637"/>
      <c r="AB4637"/>
    </row>
    <row r="4638" spans="1:28" hidden="1" x14ac:dyDescent="0.2">
      <c r="A4638" t="s">
        <v>4737</v>
      </c>
      <c r="B4638" s="5">
        <v>151.27000000000001</v>
      </c>
      <c r="C4638" s="2">
        <v>21632743</v>
      </c>
      <c r="D4638" s="2">
        <v>94000000</v>
      </c>
      <c r="E4638" t="s">
        <v>143</v>
      </c>
      <c r="F4638" s="2">
        <v>40000000</v>
      </c>
      <c r="G4638" s="1">
        <f t="shared" si="475"/>
        <v>0.94518709224352326</v>
      </c>
      <c r="H4638" s="1">
        <f t="shared" si="476"/>
        <v>0.40220727329511624</v>
      </c>
      <c r="I4638" s="1">
        <f t="shared" si="477"/>
        <v>7.0144842797872338</v>
      </c>
      <c r="J4638" s="1">
        <f t="shared" si="478"/>
        <v>16.484038057500001</v>
      </c>
      <c r="K4638" s="4">
        <v>2725000000</v>
      </c>
      <c r="L4638" s="4">
        <v>1594000000</v>
      </c>
      <c r="M4638" s="1">
        <f t="shared" si="479"/>
        <v>52.281858107406904</v>
      </c>
      <c r="N4638" s="1">
        <f t="shared" si="480"/>
        <v>2.8933554673828472</v>
      </c>
      <c r="O4638" s="4">
        <v>1087000000</v>
      </c>
      <c r="P4638" s="1">
        <f t="shared" si="481"/>
        <v>3.6798528058877644</v>
      </c>
      <c r="Q4638" s="1">
        <f t="shared" si="482"/>
        <v>8.6476540938362465</v>
      </c>
      <c r="R4638" s="1">
        <f t="shared" si="483"/>
        <v>3.4812606740531917</v>
      </c>
      <c r="S4638" s="1">
        <f t="shared" si="484"/>
        <v>43.452649532239164</v>
      </c>
      <c r="T4638" s="1">
        <f t="shared" si="486"/>
        <v>53.502230392142131</v>
      </c>
      <c r="U4638" s="1">
        <f t="shared" si="486"/>
        <v>48.477439962190651</v>
      </c>
      <c r="V4638" s="1">
        <f t="shared" si="486"/>
        <v>43.452649532239164</v>
      </c>
      <c r="AA4638"/>
      <c r="AB4638"/>
    </row>
    <row r="4639" spans="1:28" hidden="1" x14ac:dyDescent="0.2">
      <c r="A4639" t="s">
        <v>4738</v>
      </c>
      <c r="B4639" s="5">
        <v>34.880000000000003</v>
      </c>
      <c r="C4639" s="2">
        <v>9656836</v>
      </c>
      <c r="D4639" s="2">
        <v>11000000</v>
      </c>
      <c r="E4639" t="s">
        <v>1926</v>
      </c>
      <c r="F4639" s="2">
        <v>4000000</v>
      </c>
      <c r="G4639" s="1">
        <f t="shared" si="475"/>
        <v>0.11060700015615697</v>
      </c>
      <c r="H4639" s="1">
        <f t="shared" si="476"/>
        <v>4.0220727329511624E-2</v>
      </c>
      <c r="I4639" s="1">
        <f t="shared" si="477"/>
        <v>59.941956572727271</v>
      </c>
      <c r="J4639" s="1">
        <f t="shared" si="478"/>
        <v>164.84038057500001</v>
      </c>
      <c r="K4639" s="3">
        <v>102000000</v>
      </c>
      <c r="L4639" s="3">
        <v>50000000</v>
      </c>
      <c r="M4639" s="1">
        <f t="shared" si="479"/>
        <v>5.3847864870025752</v>
      </c>
      <c r="N4639" s="1">
        <f t="shared" si="480"/>
        <v>6.4775084553846156</v>
      </c>
      <c r="O4639" s="3">
        <v>52000000</v>
      </c>
      <c r="P4639" s="1">
        <f t="shared" si="481"/>
        <v>7.6923076923076925</v>
      </c>
      <c r="Q4639" s="1">
        <f t="shared" si="482"/>
        <v>21.153846153846153</v>
      </c>
      <c r="R4639" s="1">
        <f t="shared" si="483"/>
        <v>3.0620949061818181</v>
      </c>
      <c r="S4639" s="1">
        <f t="shared" si="484"/>
        <v>11.390894491736217</v>
      </c>
      <c r="T4639" s="1">
        <f t="shared" si="486"/>
        <v>12.467851789136732</v>
      </c>
      <c r="U4639" s="1">
        <f t="shared" si="486"/>
        <v>11.929373140436475</v>
      </c>
      <c r="V4639" s="1">
        <f t="shared" si="486"/>
        <v>11.390894491736217</v>
      </c>
      <c r="AA4639"/>
      <c r="AB4639"/>
    </row>
    <row r="4640" spans="1:28" hidden="1" x14ac:dyDescent="0.2">
      <c r="A4640" t="s">
        <v>4739</v>
      </c>
      <c r="B4640" s="5">
        <v>20.94</v>
      </c>
      <c r="C4640" s="2">
        <v>189000000</v>
      </c>
      <c r="D4640" s="2">
        <v>208000000</v>
      </c>
      <c r="E4640" t="s">
        <v>114</v>
      </c>
      <c r="F4640" s="2">
        <v>27000000</v>
      </c>
      <c r="G4640" s="1">
        <f t="shared" si="475"/>
        <v>2.0914778211346046</v>
      </c>
      <c r="H4640" s="1">
        <f t="shared" si="476"/>
        <v>0.27148990947420348</v>
      </c>
      <c r="I4640" s="1">
        <f t="shared" si="477"/>
        <v>3.1700073187500002</v>
      </c>
      <c r="J4640" s="1">
        <f t="shared" si="478"/>
        <v>24.420797122222222</v>
      </c>
      <c r="K4640" s="4">
        <v>2064000000</v>
      </c>
      <c r="L4640" s="4">
        <v>2322000000</v>
      </c>
      <c r="M4640" s="1">
        <f t="shared" si="479"/>
        <v>-1.3650793650793651</v>
      </c>
      <c r="N4640" s="1">
        <f t="shared" si="480"/>
        <v>-15.339767441860465</v>
      </c>
      <c r="O4640" s="3">
        <v>-258000000</v>
      </c>
      <c r="P4640" s="1">
        <f t="shared" si="481"/>
        <v>-10.465116279069768</v>
      </c>
      <c r="Q4640" s="1">
        <f t="shared" si="482"/>
        <v>-80.620155038759691</v>
      </c>
      <c r="R4640" s="1">
        <f t="shared" si="483"/>
        <v>1.9027211538461541</v>
      </c>
      <c r="S4640" s="1">
        <f t="shared" si="484"/>
        <v>11.005291005291005</v>
      </c>
      <c r="T4640" s="1">
        <f t="shared" si="486"/>
        <v>10.732275132275133</v>
      </c>
      <c r="U4640" s="1">
        <f t="shared" si="486"/>
        <v>10.868783068783069</v>
      </c>
      <c r="V4640" s="1">
        <f t="shared" si="486"/>
        <v>11.005291005291005</v>
      </c>
      <c r="AA4640"/>
      <c r="AB4640"/>
    </row>
    <row r="4641" spans="1:28" hidden="1" x14ac:dyDescent="0.2">
      <c r="A4641" t="s">
        <v>4740</v>
      </c>
      <c r="B4641" s="5">
        <v>14.29</v>
      </c>
      <c r="C4641" s="2">
        <v>54541625</v>
      </c>
      <c r="D4641" s="2">
        <v>25000000</v>
      </c>
      <c r="E4641" t="s">
        <v>27</v>
      </c>
      <c r="F4641" s="2">
        <v>100000000</v>
      </c>
      <c r="G4641" s="1">
        <f t="shared" si="475"/>
        <v>0.25137954580944766</v>
      </c>
      <c r="H4641" s="1">
        <f t="shared" si="476"/>
        <v>1.0055181832377906</v>
      </c>
      <c r="I4641" s="1">
        <f t="shared" si="477"/>
        <v>26.374460892000002</v>
      </c>
      <c r="J4641" s="1">
        <f t="shared" si="478"/>
        <v>6.5936152230000005</v>
      </c>
      <c r="K4641" s="3">
        <v>474000000</v>
      </c>
      <c r="L4641" s="3">
        <v>74000000</v>
      </c>
      <c r="M4641" s="1">
        <f t="shared" si="479"/>
        <v>7.3338482305945227</v>
      </c>
      <c r="N4641" s="1">
        <f t="shared" si="480"/>
        <v>1.948499553125</v>
      </c>
      <c r="O4641" s="3">
        <v>401000000</v>
      </c>
      <c r="P4641" s="1">
        <f t="shared" si="481"/>
        <v>24.937655860349128</v>
      </c>
      <c r="Q4641" s="1">
        <f t="shared" si="482"/>
        <v>6.2344139650872821</v>
      </c>
      <c r="R4641" s="1">
        <f t="shared" si="483"/>
        <v>3.1175992849999998</v>
      </c>
      <c r="S4641" s="1">
        <f t="shared" si="484"/>
        <v>4.5836551441215772</v>
      </c>
      <c r="T4641" s="1">
        <f t="shared" si="486"/>
        <v>6.0540917143557786</v>
      </c>
      <c r="U4641" s="1">
        <f t="shared" si="486"/>
        <v>5.3188734292386775</v>
      </c>
      <c r="V4641" s="1">
        <f t="shared" si="486"/>
        <v>4.5836551441215772</v>
      </c>
      <c r="AA4641"/>
      <c r="AB4641"/>
    </row>
    <row r="4642" spans="1:28" hidden="1" x14ac:dyDescent="0.2">
      <c r="A4642" t="s">
        <v>4741</v>
      </c>
      <c r="B4642" s="5">
        <v>148.29</v>
      </c>
      <c r="C4642" s="2">
        <v>91900000</v>
      </c>
      <c r="D4642" s="2">
        <v>292000000</v>
      </c>
      <c r="E4642" t="s">
        <v>415</v>
      </c>
      <c r="F4642" s="2">
        <v>71000000</v>
      </c>
      <c r="G4642" s="1">
        <f t="shared" si="475"/>
        <v>2.9361130950543486</v>
      </c>
      <c r="H4642" s="1">
        <f t="shared" si="476"/>
        <v>0.71391791009883143</v>
      </c>
      <c r="I4642" s="1">
        <f t="shared" si="477"/>
        <v>2.2580874051369864</v>
      </c>
      <c r="J4642" s="1">
        <f t="shared" si="478"/>
        <v>9.2867820042253513</v>
      </c>
      <c r="K4642" s="4">
        <v>4102000000</v>
      </c>
      <c r="L4642" s="4">
        <v>2324000000</v>
      </c>
      <c r="M4642" s="1">
        <f t="shared" si="479"/>
        <v>19.347116430903156</v>
      </c>
      <c r="N4642" s="1">
        <f t="shared" si="480"/>
        <v>7.6647080989876262</v>
      </c>
      <c r="O4642" s="4">
        <v>1768000000</v>
      </c>
      <c r="P4642" s="1">
        <f t="shared" si="481"/>
        <v>4.0158371040723981</v>
      </c>
      <c r="Q4642" s="1">
        <f t="shared" si="482"/>
        <v>16.515837104072396</v>
      </c>
      <c r="R4642" s="1">
        <f t="shared" si="483"/>
        <v>4.6670722602739731</v>
      </c>
      <c r="S4642" s="1">
        <f t="shared" si="484"/>
        <v>31.773667029379755</v>
      </c>
      <c r="T4642" s="1">
        <f t="shared" si="486"/>
        <v>35.621327529923825</v>
      </c>
      <c r="U4642" s="1">
        <f t="shared" si="486"/>
        <v>33.697497279651792</v>
      </c>
      <c r="V4642" s="1">
        <f t="shared" si="486"/>
        <v>31.773667029379755</v>
      </c>
      <c r="AA4642"/>
      <c r="AB4642"/>
    </row>
    <row r="4643" spans="1:28" hidden="1" x14ac:dyDescent="0.2">
      <c r="A4643" t="s">
        <v>4742</v>
      </c>
      <c r="B4643" s="5">
        <v>84.75</v>
      </c>
      <c r="C4643" s="2">
        <v>30380154</v>
      </c>
      <c r="D4643" s="2">
        <v>-29000000</v>
      </c>
      <c r="E4643" t="s">
        <v>27</v>
      </c>
      <c r="F4643" s="2">
        <v>-17000000</v>
      </c>
      <c r="G4643" s="1">
        <f t="shared" si="475"/>
        <v>-0.29160027313895931</v>
      </c>
      <c r="H4643" s="1">
        <f t="shared" si="476"/>
        <v>-0.17093809115042441</v>
      </c>
      <c r="I4643" s="1">
        <f t="shared" si="477"/>
        <v>-22.736604217241378</v>
      </c>
      <c r="J4643" s="1">
        <f t="shared" si="478"/>
        <v>-38.7859719</v>
      </c>
      <c r="K4643" s="3">
        <v>298000000</v>
      </c>
      <c r="L4643" s="3">
        <v>200000000</v>
      </c>
      <c r="M4643" s="1">
        <f t="shared" si="479"/>
        <v>3.2257900996815225</v>
      </c>
      <c r="N4643" s="1">
        <f t="shared" si="480"/>
        <v>26.272633178571429</v>
      </c>
      <c r="O4643" s="3">
        <v>98000000</v>
      </c>
      <c r="P4643" s="1">
        <f t="shared" si="481"/>
        <v>-17.346938775510203</v>
      </c>
      <c r="Q4643" s="1">
        <f t="shared" si="482"/>
        <v>-29.591836734693878</v>
      </c>
      <c r="R4643" s="1">
        <f t="shared" si="483"/>
        <v>-8.8783381086206887</v>
      </c>
      <c r="S4643" s="1">
        <f t="shared" si="484"/>
        <v>-9.54570539701675</v>
      </c>
      <c r="T4643" s="1">
        <f t="shared" si="486"/>
        <v>-8.9005473770804446</v>
      </c>
      <c r="U4643" s="1">
        <f t="shared" si="486"/>
        <v>-9.2231263870485982</v>
      </c>
      <c r="V4643" s="1">
        <f t="shared" si="486"/>
        <v>-9.54570539701675</v>
      </c>
      <c r="AA4643"/>
      <c r="AB4643"/>
    </row>
    <row r="4644" spans="1:28" hidden="1" x14ac:dyDescent="0.2">
      <c r="A4644" t="s">
        <v>4743</v>
      </c>
      <c r="B4644" s="5" t="s">
        <v>46</v>
      </c>
      <c r="C4644" s="2">
        <v>19531153</v>
      </c>
      <c r="D4644" s="2">
        <v>-42000000</v>
      </c>
      <c r="E4644" t="s">
        <v>201</v>
      </c>
      <c r="F4644" s="2">
        <v>-13000000</v>
      </c>
      <c r="G4644" s="1">
        <f t="shared" si="475"/>
        <v>-0.42231763695987207</v>
      </c>
      <c r="H4644" s="1">
        <f t="shared" si="476"/>
        <v>-0.13071736382091279</v>
      </c>
      <c r="I4644" s="1">
        <f t="shared" si="477"/>
        <v>-15.699083864285715</v>
      </c>
      <c r="J4644" s="1">
        <f t="shared" si="478"/>
        <v>-50.720117100000003</v>
      </c>
      <c r="K4644" s="3">
        <v>121000000</v>
      </c>
      <c r="L4644" s="3">
        <v>56000000</v>
      </c>
      <c r="M4644" s="1">
        <f t="shared" si="479"/>
        <v>3.3280165282612861</v>
      </c>
      <c r="N4644" s="1" t="e">
        <f t="shared" si="480"/>
        <v>#VALUE!</v>
      </c>
      <c r="O4644" s="3">
        <v>65000000</v>
      </c>
      <c r="P4644" s="1">
        <f t="shared" si="481"/>
        <v>-20</v>
      </c>
      <c r="Q4644" s="1">
        <f t="shared" si="482"/>
        <v>-64.615384615384613</v>
      </c>
      <c r="R4644" s="1" t="e">
        <f t="shared" si="483"/>
        <v>#VALUE!</v>
      </c>
      <c r="S4644" s="1">
        <f t="shared" si="484"/>
        <v>-21.504106797996002</v>
      </c>
      <c r="T4644" s="1">
        <f t="shared" si="486"/>
        <v>-20.838503492343744</v>
      </c>
      <c r="U4644" s="1">
        <f t="shared" si="486"/>
        <v>-21.171305145169875</v>
      </c>
      <c r="V4644" s="1">
        <f t="shared" si="486"/>
        <v>-21.504106797996002</v>
      </c>
      <c r="AA4644"/>
      <c r="AB4644"/>
    </row>
    <row r="4645" spans="1:28" hidden="1" x14ac:dyDescent="0.2">
      <c r="A4645" t="s">
        <v>4744</v>
      </c>
      <c r="B4645" s="5">
        <v>30.53</v>
      </c>
      <c r="C4645" s="2">
        <v>39200000</v>
      </c>
      <c r="D4645" s="2">
        <v>16000000</v>
      </c>
      <c r="E4645" t="s">
        <v>415</v>
      </c>
      <c r="F4645" s="2">
        <v>8000000</v>
      </c>
      <c r="G4645" s="1">
        <f t="shared" si="475"/>
        <v>0.1608829093180465</v>
      </c>
      <c r="H4645" s="1">
        <f t="shared" si="476"/>
        <v>8.0441454659023248E-2</v>
      </c>
      <c r="I4645" s="1">
        <f t="shared" si="477"/>
        <v>41.210095143750003</v>
      </c>
      <c r="J4645" s="1">
        <f t="shared" si="478"/>
        <v>82.420190287500006</v>
      </c>
      <c r="K4645" s="4">
        <v>1039000000</v>
      </c>
      <c r="L4645" s="3">
        <v>580000000</v>
      </c>
      <c r="M4645" s="1">
        <f t="shared" si="479"/>
        <v>11.709183673469388</v>
      </c>
      <c r="N4645" s="1">
        <f t="shared" si="480"/>
        <v>2.6073551198257081</v>
      </c>
      <c r="O4645" s="3">
        <v>445000000</v>
      </c>
      <c r="P4645" s="1">
        <f t="shared" si="481"/>
        <v>1.7977528089887642</v>
      </c>
      <c r="Q4645" s="1">
        <f t="shared" si="482"/>
        <v>3.5955056179775284</v>
      </c>
      <c r="R4645" s="1">
        <f t="shared" si="483"/>
        <v>7.4798499999999999</v>
      </c>
      <c r="S4645" s="1">
        <f t="shared" si="484"/>
        <v>4.0816326530612246</v>
      </c>
      <c r="T4645" s="1">
        <f t="shared" si="486"/>
        <v>6.3520408163265305</v>
      </c>
      <c r="U4645" s="1">
        <f t="shared" si="486"/>
        <v>5.216836734693878</v>
      </c>
      <c r="V4645" s="1">
        <f t="shared" si="486"/>
        <v>4.0816326530612246</v>
      </c>
      <c r="AA4645"/>
      <c r="AB4645"/>
    </row>
    <row r="4646" spans="1:28" hidden="1" x14ac:dyDescent="0.2">
      <c r="A4646" t="s">
        <v>4745</v>
      </c>
      <c r="B4646" s="5">
        <v>13.64</v>
      </c>
      <c r="C4646" s="2">
        <v>18999988</v>
      </c>
      <c r="D4646" s="2">
        <v>11000000</v>
      </c>
      <c r="E4646" t="s">
        <v>27</v>
      </c>
      <c r="F4646" s="2">
        <v>4000000</v>
      </c>
      <c r="G4646" s="1">
        <f t="shared" si="475"/>
        <v>0.11060700015615697</v>
      </c>
      <c r="H4646" s="1">
        <f t="shared" si="476"/>
        <v>4.0220727329511624E-2</v>
      </c>
      <c r="I4646" s="1">
        <f t="shared" si="477"/>
        <v>59.941956572727271</v>
      </c>
      <c r="J4646" s="1">
        <f t="shared" si="478"/>
        <v>164.84038057500001</v>
      </c>
      <c r="K4646" s="4">
        <v>2065000000</v>
      </c>
      <c r="L4646" s="4">
        <v>1914000000</v>
      </c>
      <c r="M4646" s="1">
        <f t="shared" si="479"/>
        <v>7.9473734404463832</v>
      </c>
      <c r="N4646" s="1">
        <f t="shared" si="480"/>
        <v>1.7162903067549671</v>
      </c>
      <c r="O4646" s="3">
        <v>151000000</v>
      </c>
      <c r="P4646" s="1">
        <f t="shared" si="481"/>
        <v>2.6490066225165565</v>
      </c>
      <c r="Q4646" s="1">
        <f t="shared" si="482"/>
        <v>7.2847682119205297</v>
      </c>
      <c r="R4646" s="1">
        <f t="shared" si="483"/>
        <v>2.3559985120000002</v>
      </c>
      <c r="S4646" s="1">
        <f t="shared" si="484"/>
        <v>5.7894773407225308</v>
      </c>
      <c r="T4646" s="1">
        <f t="shared" si="486"/>
        <v>7.378952028811808</v>
      </c>
      <c r="U4646" s="1">
        <f t="shared" si="486"/>
        <v>6.5842146847671685</v>
      </c>
      <c r="V4646" s="1">
        <f t="shared" si="486"/>
        <v>5.7894773407225308</v>
      </c>
      <c r="AA4646"/>
      <c r="AB4646"/>
    </row>
    <row r="4647" spans="1:28" hidden="1" x14ac:dyDescent="0.2">
      <c r="A4647" t="s">
        <v>4746</v>
      </c>
      <c r="B4647" s="5">
        <v>3.09</v>
      </c>
      <c r="C4647" s="2">
        <v>106558572</v>
      </c>
      <c r="D4647" s="2">
        <v>-163000000</v>
      </c>
      <c r="E4647" t="s">
        <v>27</v>
      </c>
      <c r="F4647" s="2">
        <v>-19000000</v>
      </c>
      <c r="G4647" s="1">
        <f t="shared" si="475"/>
        <v>-1.6389946386775989</v>
      </c>
      <c r="H4647" s="1">
        <f t="shared" si="476"/>
        <v>-0.19104845481518024</v>
      </c>
      <c r="I4647" s="1">
        <f t="shared" si="477"/>
        <v>-4.0451627134969321</v>
      </c>
      <c r="J4647" s="1">
        <f t="shared" si="478"/>
        <v>-34.703238015789474</v>
      </c>
      <c r="K4647" s="4">
        <v>2330000000</v>
      </c>
      <c r="L4647" s="4">
        <v>1485000000</v>
      </c>
      <c r="M4647" s="1">
        <f t="shared" si="479"/>
        <v>7.9299110727572435</v>
      </c>
      <c r="N4647" s="1">
        <f t="shared" si="480"/>
        <v>0.38966389050887573</v>
      </c>
      <c r="O4647" s="3">
        <v>837000000</v>
      </c>
      <c r="P4647" s="1">
        <f t="shared" si="481"/>
        <v>-2.2700119474313025</v>
      </c>
      <c r="Q4647" s="1">
        <f t="shared" si="482"/>
        <v>-19.47431302270012</v>
      </c>
      <c r="R4647" s="1">
        <f t="shared" si="483"/>
        <v>-0.2020036733006135</v>
      </c>
      <c r="S4647" s="1">
        <f t="shared" si="484"/>
        <v>-15.296751536797997</v>
      </c>
      <c r="T4647" s="1">
        <f t="shared" si="486"/>
        <v>-13.725784538478988</v>
      </c>
      <c r="U4647" s="1">
        <f t="shared" si="486"/>
        <v>-14.511268037638493</v>
      </c>
      <c r="V4647" s="1">
        <f t="shared" si="486"/>
        <v>-15.296751536797997</v>
      </c>
      <c r="AA4647"/>
      <c r="AB4647"/>
    </row>
    <row r="4648" spans="1:28" hidden="1" x14ac:dyDescent="0.2">
      <c r="A4648" t="s">
        <v>4747</v>
      </c>
      <c r="B4648" s="5">
        <v>58.83</v>
      </c>
      <c r="C4648" s="2">
        <v>372584521</v>
      </c>
      <c r="D4648" s="2">
        <v>409000000</v>
      </c>
      <c r="E4648" t="s">
        <v>27</v>
      </c>
      <c r="F4648" s="2">
        <v>85000000</v>
      </c>
      <c r="G4648" s="1">
        <f t="shared" si="475"/>
        <v>4.1125693694425642</v>
      </c>
      <c r="H4648" s="1">
        <f t="shared" si="476"/>
        <v>0.8546904557521221</v>
      </c>
      <c r="I4648" s="1">
        <f t="shared" si="477"/>
        <v>1.6121308613691929</v>
      </c>
      <c r="J4648" s="1">
        <f t="shared" si="478"/>
        <v>7.7571943799999996</v>
      </c>
      <c r="K4648" s="4">
        <v>24804000000</v>
      </c>
      <c r="L4648" s="4">
        <v>13731000000</v>
      </c>
      <c r="M4648" s="1">
        <f t="shared" si="479"/>
        <v>29.719431097890403</v>
      </c>
      <c r="N4648" s="1">
        <f t="shared" si="480"/>
        <v>1.9795129929043618</v>
      </c>
      <c r="O4648" s="4">
        <v>10666000000</v>
      </c>
      <c r="P4648" s="1">
        <f t="shared" si="481"/>
        <v>0.79692480780048747</v>
      </c>
      <c r="Q4648" s="1">
        <f t="shared" si="482"/>
        <v>3.8346146634164633</v>
      </c>
      <c r="R4648" s="1">
        <f t="shared" si="483"/>
        <v>5.359204736046455</v>
      </c>
      <c r="S4648" s="1">
        <f t="shared" si="484"/>
        <v>10.977374983326266</v>
      </c>
      <c r="T4648" s="1">
        <f t="shared" si="486"/>
        <v>16.70278728514328</v>
      </c>
      <c r="U4648" s="1">
        <f t="shared" si="486"/>
        <v>13.840081134234774</v>
      </c>
      <c r="V4648" s="1">
        <f t="shared" si="486"/>
        <v>10.977374983326266</v>
      </c>
      <c r="AA4648"/>
      <c r="AB4648"/>
    </row>
    <row r="4649" spans="1:28" hidden="1" x14ac:dyDescent="0.2">
      <c r="A4649" t="s">
        <v>4748</v>
      </c>
      <c r="B4649" s="5" t="s">
        <v>46</v>
      </c>
      <c r="C4649" s="2">
        <v>2728888</v>
      </c>
      <c r="D4649" s="2">
        <v>-29000000</v>
      </c>
      <c r="E4649" t="s">
        <v>201</v>
      </c>
      <c r="F4649" s="2">
        <v>-9000000</v>
      </c>
      <c r="G4649" s="1">
        <f t="shared" si="475"/>
        <v>-0.29160027313895931</v>
      </c>
      <c r="H4649" s="1">
        <f t="shared" si="476"/>
        <v>-9.0496636491401161E-2</v>
      </c>
      <c r="I4649" s="1">
        <f t="shared" si="477"/>
        <v>-22.736604217241378</v>
      </c>
      <c r="J4649" s="1">
        <f t="shared" si="478"/>
        <v>-73.262391366666662</v>
      </c>
      <c r="K4649" s="3">
        <v>21000000</v>
      </c>
      <c r="L4649" s="3">
        <v>43000000</v>
      </c>
      <c r="M4649" s="1">
        <f t="shared" si="479"/>
        <v>-8.0618918768377448</v>
      </c>
      <c r="N4649" s="1" t="e">
        <f t="shared" si="480"/>
        <v>#VALUE!</v>
      </c>
      <c r="O4649" s="3">
        <v>-22000000</v>
      </c>
      <c r="P4649" s="1">
        <f t="shared" si="481"/>
        <v>40.909090909090914</v>
      </c>
      <c r="Q4649" s="1">
        <f t="shared" si="482"/>
        <v>131.81818181818181</v>
      </c>
      <c r="R4649" s="1" t="e">
        <f t="shared" si="483"/>
        <v>#VALUE!</v>
      </c>
      <c r="S4649" s="1">
        <f t="shared" si="484"/>
        <v>-106.27039292195209</v>
      </c>
      <c r="T4649" s="1">
        <f t="shared" si="486"/>
        <v>-107.88277129731964</v>
      </c>
      <c r="U4649" s="1">
        <f t="shared" si="486"/>
        <v>-107.07658210963586</v>
      </c>
      <c r="V4649" s="1">
        <f t="shared" si="486"/>
        <v>-106.27039292195209</v>
      </c>
      <c r="AA4649"/>
      <c r="AB4649"/>
    </row>
    <row r="4650" spans="1:28" hidden="1" x14ac:dyDescent="0.2">
      <c r="A4650" t="s">
        <v>4749</v>
      </c>
      <c r="B4650" s="5">
        <v>2.68</v>
      </c>
      <c r="C4650" s="2">
        <v>1756731135</v>
      </c>
      <c r="D4650" s="2">
        <v>142000000</v>
      </c>
      <c r="E4650" t="s">
        <v>27</v>
      </c>
      <c r="F4650" s="2">
        <v>142000000</v>
      </c>
      <c r="G4650" s="1">
        <f t="shared" si="475"/>
        <v>1.4278358201976629</v>
      </c>
      <c r="H4650" s="1">
        <f t="shared" si="476"/>
        <v>1.4278358201976629</v>
      </c>
      <c r="I4650" s="1">
        <f t="shared" si="477"/>
        <v>4.6433910021126756</v>
      </c>
      <c r="J4650" s="1">
        <f t="shared" si="478"/>
        <v>4.6433910021126756</v>
      </c>
      <c r="K4650" s="4">
        <v>14102000000</v>
      </c>
      <c r="L4650" s="4">
        <v>11323000000</v>
      </c>
      <c r="M4650" s="1">
        <f t="shared" si="479"/>
        <v>1.5819153794413736</v>
      </c>
      <c r="N4650" s="1">
        <f t="shared" si="480"/>
        <v>1.6941487735876215</v>
      </c>
      <c r="O4650" s="4">
        <v>3670000000</v>
      </c>
      <c r="P4650" s="1">
        <f t="shared" si="481"/>
        <v>3.8692098092643055</v>
      </c>
      <c r="Q4650" s="1">
        <f t="shared" si="482"/>
        <v>3.8692098092643055</v>
      </c>
      <c r="R4650" s="1">
        <f t="shared" si="483"/>
        <v>3.3155207336619719</v>
      </c>
      <c r="S4650" s="1">
        <f t="shared" si="484"/>
        <v>0.80831948139861487</v>
      </c>
      <c r="T4650" s="1">
        <f t="shared" si="486"/>
        <v>1.2261409598117017</v>
      </c>
      <c r="U4650" s="1">
        <f t="shared" si="486"/>
        <v>1.0172302206051582</v>
      </c>
      <c r="V4650" s="1">
        <f t="shared" si="486"/>
        <v>0.80831948139861487</v>
      </c>
      <c r="AA4650"/>
      <c r="AB4650"/>
    </row>
    <row r="4651" spans="1:28" hidden="1" x14ac:dyDescent="0.2">
      <c r="A4651" t="s">
        <v>4750</v>
      </c>
      <c r="B4651" s="5">
        <v>13.56</v>
      </c>
      <c r="C4651" s="2">
        <v>111400000</v>
      </c>
      <c r="D4651" s="2">
        <v>-276000000</v>
      </c>
      <c r="E4651" t="s">
        <v>27</v>
      </c>
      <c r="F4651" s="2">
        <v>-133000000</v>
      </c>
      <c r="G4651" s="1">
        <f t="shared" si="475"/>
        <v>-2.7752301857363024</v>
      </c>
      <c r="H4651" s="1">
        <f t="shared" si="476"/>
        <v>-1.3373391837062616</v>
      </c>
      <c r="I4651" s="1">
        <f t="shared" si="477"/>
        <v>-2.3889910228260867</v>
      </c>
      <c r="J4651" s="1">
        <f t="shared" si="478"/>
        <v>-4.9576054308270674</v>
      </c>
      <c r="K4651" s="4">
        <v>2855000000</v>
      </c>
      <c r="L4651" s="3">
        <v>955000000</v>
      </c>
      <c r="M4651" s="1">
        <f t="shared" si="479"/>
        <v>17.055655296229801</v>
      </c>
      <c r="N4651" s="1">
        <f t="shared" si="480"/>
        <v>0.79504421052631591</v>
      </c>
      <c r="O4651" s="4">
        <v>1811000000</v>
      </c>
      <c r="P4651" s="1">
        <f t="shared" si="481"/>
        <v>-7.3440088348978474</v>
      </c>
      <c r="Q4651" s="1">
        <f t="shared" si="482"/>
        <v>-15.240198785201548</v>
      </c>
      <c r="R4651" s="1">
        <f t="shared" si="483"/>
        <v>-0.54731304347826071</v>
      </c>
      <c r="S4651" s="1">
        <f t="shared" si="484"/>
        <v>-24.775583482944352</v>
      </c>
      <c r="T4651" s="1">
        <f t="shared" si="486"/>
        <v>-21.52423698384202</v>
      </c>
      <c r="U4651" s="1">
        <f t="shared" si="486"/>
        <v>-23.149910233393186</v>
      </c>
      <c r="V4651" s="1">
        <f t="shared" si="486"/>
        <v>-24.775583482944352</v>
      </c>
      <c r="AA4651"/>
      <c r="AB4651"/>
    </row>
    <row r="4652" spans="1:28" hidden="1" x14ac:dyDescent="0.2">
      <c r="A4652" t="s">
        <v>4751</v>
      </c>
      <c r="B4652" s="5">
        <v>10.64</v>
      </c>
      <c r="C4652" s="2">
        <v>34114000</v>
      </c>
      <c r="D4652" s="2">
        <v>21000000</v>
      </c>
      <c r="E4652" t="s">
        <v>76</v>
      </c>
      <c r="F4652" s="2">
        <v>0.14000000000000001</v>
      </c>
      <c r="G4652" s="1">
        <f t="shared" si="475"/>
        <v>0.21115881847993603</v>
      </c>
      <c r="H4652" s="1">
        <f t="shared" si="476"/>
        <v>1.4077254565329071E-9</v>
      </c>
      <c r="I4652" s="1">
        <f t="shared" si="477"/>
        <v>31.39816772857143</v>
      </c>
      <c r="J4652" s="1">
        <f t="shared" si="478"/>
        <v>4709725159.2857141</v>
      </c>
      <c r="K4652" s="3">
        <v>532000000</v>
      </c>
      <c r="L4652" s="3">
        <v>210000000</v>
      </c>
      <c r="M4652" s="1">
        <f t="shared" si="479"/>
        <v>9.4389400246233226</v>
      </c>
      <c r="N4652" s="1">
        <f t="shared" si="480"/>
        <v>1.1272452173913043</v>
      </c>
      <c r="O4652" s="3">
        <v>292000000</v>
      </c>
      <c r="P4652" s="1">
        <f t="shared" si="481"/>
        <v>4.7945205479452054E-8</v>
      </c>
      <c r="Q4652" s="1">
        <f t="shared" si="482"/>
        <v>7.1917808219178081</v>
      </c>
      <c r="R4652" s="1">
        <f t="shared" si="483"/>
        <v>1.7284426666666668</v>
      </c>
      <c r="S4652" s="1">
        <f t="shared" si="484"/>
        <v>6.1558304508412967</v>
      </c>
      <c r="T4652" s="1">
        <f t="shared" si="486"/>
        <v>7.8677375857419243</v>
      </c>
      <c r="U4652" s="1">
        <f t="shared" si="486"/>
        <v>7.0117840182916105</v>
      </c>
      <c r="V4652" s="1">
        <f t="shared" si="486"/>
        <v>6.1558304508412967</v>
      </c>
      <c r="AA4652"/>
      <c r="AB4652"/>
    </row>
    <row r="4653" spans="1:28" hidden="1" x14ac:dyDescent="0.2">
      <c r="A4653" t="s">
        <v>4752</v>
      </c>
      <c r="B4653" s="5">
        <v>27.49</v>
      </c>
      <c r="C4653" s="2">
        <v>48588296</v>
      </c>
      <c r="D4653" s="2">
        <v>-23000000</v>
      </c>
      <c r="E4653" t="s">
        <v>27</v>
      </c>
      <c r="F4653" s="2">
        <v>-0.73</v>
      </c>
      <c r="G4653" s="1">
        <f t="shared" si="475"/>
        <v>-0.23126918214469186</v>
      </c>
      <c r="H4653" s="1">
        <f t="shared" si="476"/>
        <v>-7.3402827376358715E-9</v>
      </c>
      <c r="I4653" s="1">
        <f t="shared" si="477"/>
        <v>-28.667892273913044</v>
      </c>
      <c r="J4653" s="1">
        <f t="shared" si="478"/>
        <v>-903234962.05479455</v>
      </c>
      <c r="K4653" s="3">
        <v>260000000</v>
      </c>
      <c r="L4653" s="3">
        <v>29000000</v>
      </c>
      <c r="M4653" s="1">
        <f t="shared" si="479"/>
        <v>4.7542313482242715</v>
      </c>
      <c r="N4653" s="1">
        <f t="shared" si="480"/>
        <v>5.7822175629437229</v>
      </c>
      <c r="O4653" s="3">
        <v>231000000</v>
      </c>
      <c r="P4653" s="1">
        <f t="shared" si="481"/>
        <v>-3.16017316017316E-7</v>
      </c>
      <c r="Q4653" s="1">
        <f t="shared" si="482"/>
        <v>-9.9567099567099575</v>
      </c>
      <c r="R4653" s="1">
        <f t="shared" si="483"/>
        <v>-5.8073576393043478</v>
      </c>
      <c r="S4653" s="1">
        <f t="shared" si="484"/>
        <v>-4.733650260136721</v>
      </c>
      <c r="T4653" s="1">
        <f t="shared" si="486"/>
        <v>-3.7828039904918667</v>
      </c>
      <c r="U4653" s="1">
        <f t="shared" si="486"/>
        <v>-4.2582271253142938</v>
      </c>
      <c r="V4653" s="1">
        <f t="shared" si="486"/>
        <v>-4.733650260136721</v>
      </c>
      <c r="AA4653"/>
      <c r="AB4653"/>
    </row>
    <row r="4654" spans="1:28" hidden="1" x14ac:dyDescent="0.2">
      <c r="A4654" t="s">
        <v>4753</v>
      </c>
      <c r="B4654" s="5">
        <v>1.87</v>
      </c>
      <c r="C4654" s="2">
        <v>74228000</v>
      </c>
      <c r="D4654" s="2">
        <v>-72000000</v>
      </c>
      <c r="E4654" t="s">
        <v>27</v>
      </c>
      <c r="F4654" s="2">
        <v>-30000000</v>
      </c>
      <c r="G4654" s="1">
        <f t="shared" si="475"/>
        <v>-0.72397309193120929</v>
      </c>
      <c r="H4654" s="1">
        <f t="shared" si="476"/>
        <v>-0.30165545497133722</v>
      </c>
      <c r="I4654" s="1">
        <f t="shared" si="477"/>
        <v>-9.1577989208333328</v>
      </c>
      <c r="J4654" s="1">
        <f t="shared" si="478"/>
        <v>-21.978717409999998</v>
      </c>
      <c r="K4654" s="3">
        <v>193000000</v>
      </c>
      <c r="L4654" s="3">
        <v>171000000</v>
      </c>
      <c r="M4654" s="1">
        <f t="shared" si="479"/>
        <v>0.29638411381149971</v>
      </c>
      <c r="N4654" s="1">
        <f t="shared" si="480"/>
        <v>6.30938</v>
      </c>
      <c r="O4654" s="3">
        <v>22000000</v>
      </c>
      <c r="P4654" s="1">
        <f t="shared" si="481"/>
        <v>-136.36363636363635</v>
      </c>
      <c r="Q4654" s="1">
        <f t="shared" si="482"/>
        <v>-327.27272727272731</v>
      </c>
      <c r="R4654" s="1">
        <f t="shared" si="483"/>
        <v>-0.19278661111111109</v>
      </c>
      <c r="S4654" s="1">
        <f t="shared" si="484"/>
        <v>-9.699843724739992</v>
      </c>
      <c r="T4654" s="1">
        <f t="shared" ref="T4654:V4673" si="487">($O4654+$O4654*($Q4654+T$2-$C$1)/$C$1)/$C4654</f>
        <v>-9.6405669019776923</v>
      </c>
      <c r="U4654" s="1">
        <f t="shared" si="487"/>
        <v>-9.6702053133588421</v>
      </c>
      <c r="V4654" s="1">
        <f t="shared" si="487"/>
        <v>-9.699843724739992</v>
      </c>
      <c r="AA4654"/>
      <c r="AB4654"/>
    </row>
    <row r="4655" spans="1:28" hidden="1" x14ac:dyDescent="0.2">
      <c r="A4655" t="s">
        <v>4754</v>
      </c>
      <c r="B4655" s="5">
        <v>1.48</v>
      </c>
      <c r="C4655" s="2">
        <v>23155801</v>
      </c>
      <c r="D4655" s="2">
        <v>-12000000</v>
      </c>
      <c r="E4655" t="s">
        <v>27</v>
      </c>
      <c r="F4655" s="2">
        <v>-3000000</v>
      </c>
      <c r="G4655" s="1">
        <f t="shared" si="475"/>
        <v>-0.12066218198853489</v>
      </c>
      <c r="H4655" s="1">
        <f t="shared" si="476"/>
        <v>-3.0165545497133722E-2</v>
      </c>
      <c r="I4655" s="1">
        <f t="shared" si="477"/>
        <v>-54.946793524999997</v>
      </c>
      <c r="J4655" s="1">
        <f t="shared" si="478"/>
        <v>-219.78717409999999</v>
      </c>
      <c r="K4655" s="3">
        <v>29000000</v>
      </c>
      <c r="L4655" s="3">
        <v>11000000</v>
      </c>
      <c r="M4655" s="1">
        <f t="shared" si="479"/>
        <v>0.77734300791408595</v>
      </c>
      <c r="N4655" s="1">
        <f t="shared" si="480"/>
        <v>1.9039214155555555</v>
      </c>
      <c r="O4655" s="3">
        <v>18000000</v>
      </c>
      <c r="P4655" s="1">
        <f t="shared" si="481"/>
        <v>-16.666666666666664</v>
      </c>
      <c r="Q4655" s="1">
        <f t="shared" si="482"/>
        <v>-66.666666666666657</v>
      </c>
      <c r="R4655" s="1">
        <f t="shared" si="483"/>
        <v>-0.28558821233333342</v>
      </c>
      <c r="S4655" s="1">
        <f t="shared" si="484"/>
        <v>-5.1822867194272382</v>
      </c>
      <c r="T4655" s="1">
        <f t="shared" si="487"/>
        <v>-5.0268181178444218</v>
      </c>
      <c r="U4655" s="1">
        <f t="shared" si="487"/>
        <v>-5.10455241863583</v>
      </c>
      <c r="V4655" s="1">
        <f t="shared" si="487"/>
        <v>-5.1822867194272382</v>
      </c>
      <c r="AA4655"/>
      <c r="AB4655"/>
    </row>
    <row r="4656" spans="1:28" hidden="1" x14ac:dyDescent="0.2">
      <c r="A4656" t="s">
        <v>4755</v>
      </c>
      <c r="B4656" s="5">
        <v>16.82</v>
      </c>
      <c r="C4656" s="2">
        <v>46667000</v>
      </c>
      <c r="D4656" s="2">
        <v>-8000000</v>
      </c>
      <c r="E4656" t="s">
        <v>27</v>
      </c>
      <c r="F4656" s="2">
        <v>3000000</v>
      </c>
      <c r="G4656" s="1">
        <f t="shared" si="475"/>
        <v>-8.0441454659023248E-2</v>
      </c>
      <c r="H4656" s="1">
        <f t="shared" si="476"/>
        <v>3.0165545497133722E-2</v>
      </c>
      <c r="I4656" s="1">
        <f t="shared" si="477"/>
        <v>-82.420190287500006</v>
      </c>
      <c r="J4656" s="1">
        <f t="shared" si="478"/>
        <v>219.78717409999999</v>
      </c>
      <c r="K4656" s="3">
        <v>138000000</v>
      </c>
      <c r="L4656" s="3">
        <v>41000000</v>
      </c>
      <c r="M4656" s="1">
        <f t="shared" si="479"/>
        <v>2.0785565817387019</v>
      </c>
      <c r="N4656" s="1">
        <f t="shared" si="480"/>
        <v>8.0921540206185565</v>
      </c>
      <c r="O4656" s="3">
        <v>97000000</v>
      </c>
      <c r="P4656" s="1">
        <f t="shared" si="481"/>
        <v>3.0927835051546393</v>
      </c>
      <c r="Q4656" s="1">
        <f t="shared" si="482"/>
        <v>-8.2474226804123703</v>
      </c>
      <c r="R4656" s="1">
        <f t="shared" si="483"/>
        <v>-9.8117367499999997</v>
      </c>
      <c r="S4656" s="1">
        <f t="shared" si="484"/>
        <v>-1.714273469475218</v>
      </c>
      <c r="T4656" s="1">
        <f t="shared" si="487"/>
        <v>-1.2985621531274776</v>
      </c>
      <c r="U4656" s="1">
        <f t="shared" si="487"/>
        <v>-1.5064178113013478</v>
      </c>
      <c r="V4656" s="1">
        <f t="shared" si="487"/>
        <v>-1.714273469475218</v>
      </c>
      <c r="AA4656"/>
      <c r="AB4656"/>
    </row>
    <row r="4657" spans="1:28" hidden="1" x14ac:dyDescent="0.2">
      <c r="A4657" t="s">
        <v>4756</v>
      </c>
      <c r="B4657" s="5">
        <v>9.6999999999999993</v>
      </c>
      <c r="C4657" s="2">
        <v>973385899</v>
      </c>
      <c r="D4657" s="2">
        <v>-90000000</v>
      </c>
      <c r="E4657" t="s">
        <v>27</v>
      </c>
      <c r="F4657" s="2">
        <v>-726000000</v>
      </c>
      <c r="G4657" s="1">
        <f t="shared" si="475"/>
        <v>-0.90496636491401161</v>
      </c>
      <c r="H4657" s="1">
        <f t="shared" si="476"/>
        <v>-7.3000620103063607</v>
      </c>
      <c r="I4657" s="1">
        <f t="shared" si="477"/>
        <v>-7.3262391366666666</v>
      </c>
      <c r="J4657" s="1">
        <f t="shared" si="478"/>
        <v>-0.90821146322314039</v>
      </c>
      <c r="K4657" s="4">
        <v>14456000000</v>
      </c>
      <c r="L4657" s="4">
        <v>7433000000</v>
      </c>
      <c r="M4657" s="1">
        <f t="shared" si="479"/>
        <v>7.2150213057483379</v>
      </c>
      <c r="N4657" s="1">
        <f t="shared" si="480"/>
        <v>1.3444173743841663</v>
      </c>
      <c r="O4657" s="4">
        <v>7017000000</v>
      </c>
      <c r="P4657" s="1">
        <f t="shared" si="481"/>
        <v>-10.346301838392476</v>
      </c>
      <c r="Q4657" s="1">
        <f t="shared" si="482"/>
        <v>-1.2825994014536126</v>
      </c>
      <c r="R4657" s="1">
        <f t="shared" si="483"/>
        <v>-10.490936911444445</v>
      </c>
      <c r="S4657" s="1">
        <f t="shared" si="484"/>
        <v>-0.92460760005318299</v>
      </c>
      <c r="T4657" s="1">
        <f t="shared" si="487"/>
        <v>0.51716385096308037</v>
      </c>
      <c r="U4657" s="1">
        <f t="shared" si="487"/>
        <v>-0.20372187454505133</v>
      </c>
      <c r="V4657" s="1">
        <f t="shared" si="487"/>
        <v>-0.92460760005318299</v>
      </c>
      <c r="AA4657"/>
      <c r="AB4657"/>
    </row>
    <row r="4658" spans="1:28" hidden="1" x14ac:dyDescent="0.2">
      <c r="A4658" t="s">
        <v>4757</v>
      </c>
      <c r="B4658" s="5">
        <v>12.03</v>
      </c>
      <c r="C4658" s="2">
        <v>14875000</v>
      </c>
      <c r="D4658" s="2">
        <v>-14000000</v>
      </c>
      <c r="E4658" t="s">
        <v>27</v>
      </c>
      <c r="F4658" s="2">
        <v>-9000000</v>
      </c>
      <c r="G4658" s="1">
        <f t="shared" si="475"/>
        <v>-0.1407725456532907</v>
      </c>
      <c r="H4658" s="1">
        <f t="shared" si="476"/>
        <v>-9.0496636491401161E-2</v>
      </c>
      <c r="I4658" s="1">
        <f t="shared" si="477"/>
        <v>-47.097251592857141</v>
      </c>
      <c r="J4658" s="1">
        <f t="shared" si="478"/>
        <v>-73.262391366666662</v>
      </c>
      <c r="K4658" s="3">
        <v>807000000</v>
      </c>
      <c r="L4658" s="3">
        <v>498000000</v>
      </c>
      <c r="M4658" s="1">
        <f t="shared" si="479"/>
        <v>20.77310924369748</v>
      </c>
      <c r="N4658" s="1">
        <f t="shared" si="480"/>
        <v>0.57911407766990286</v>
      </c>
      <c r="O4658" s="3">
        <v>309000000</v>
      </c>
      <c r="P4658" s="1">
        <f t="shared" si="481"/>
        <v>-2.912621359223301</v>
      </c>
      <c r="Q4658" s="1">
        <f t="shared" si="482"/>
        <v>-4.5307443365695796</v>
      </c>
      <c r="R4658" s="1">
        <f t="shared" si="483"/>
        <v>-1.2781874999999998</v>
      </c>
      <c r="S4658" s="1">
        <f t="shared" si="484"/>
        <v>-9.4117647058823533</v>
      </c>
      <c r="T4658" s="1">
        <f t="shared" si="487"/>
        <v>-5.2571428571428571</v>
      </c>
      <c r="U4658" s="1">
        <f t="shared" si="487"/>
        <v>-7.3344537815126047</v>
      </c>
      <c r="V4658" s="1">
        <f t="shared" si="487"/>
        <v>-9.4117647058823533</v>
      </c>
      <c r="AA4658"/>
      <c r="AB4658"/>
    </row>
    <row r="4659" spans="1:28" hidden="1" x14ac:dyDescent="0.2">
      <c r="A4659" t="s">
        <v>4758</v>
      </c>
      <c r="B4659" s="5">
        <v>58.21</v>
      </c>
      <c r="C4659" s="2">
        <v>67442000</v>
      </c>
      <c r="D4659" s="2">
        <v>66000000</v>
      </c>
      <c r="E4659" t="s">
        <v>275</v>
      </c>
      <c r="F4659" s="2">
        <v>12000000</v>
      </c>
      <c r="G4659" s="1">
        <f t="shared" si="475"/>
        <v>0.66364200093694181</v>
      </c>
      <c r="H4659" s="1">
        <f t="shared" si="476"/>
        <v>0.12066218198853489</v>
      </c>
      <c r="I4659" s="1">
        <f t="shared" si="477"/>
        <v>9.9903260954545452</v>
      </c>
      <c r="J4659" s="1">
        <f t="shared" si="478"/>
        <v>54.946793524999997</v>
      </c>
      <c r="K4659" s="4">
        <v>2982000000</v>
      </c>
      <c r="L4659" s="4">
        <v>1648000000</v>
      </c>
      <c r="M4659" s="1">
        <f t="shared" si="479"/>
        <v>19.779959075946739</v>
      </c>
      <c r="N4659" s="1">
        <f t="shared" si="480"/>
        <v>2.9428776761619191</v>
      </c>
      <c r="O4659" s="4">
        <v>1319000000</v>
      </c>
      <c r="P4659" s="1">
        <f t="shared" si="481"/>
        <v>0.90978013646702049</v>
      </c>
      <c r="Q4659" s="1">
        <f t="shared" si="482"/>
        <v>5.0037907505686121</v>
      </c>
      <c r="R4659" s="1">
        <f t="shared" si="483"/>
        <v>5.948180030303031</v>
      </c>
      <c r="S4659" s="1">
        <f t="shared" si="484"/>
        <v>9.7861866492690002</v>
      </c>
      <c r="T4659" s="1">
        <f t="shared" si="487"/>
        <v>13.697695797870763</v>
      </c>
      <c r="U4659" s="1">
        <f t="shared" si="487"/>
        <v>11.74194122356988</v>
      </c>
      <c r="V4659" s="1">
        <f t="shared" si="487"/>
        <v>9.7861866492690002</v>
      </c>
      <c r="AA4659"/>
      <c r="AB4659"/>
    </row>
    <row r="4660" spans="1:28" hidden="1" x14ac:dyDescent="0.2">
      <c r="A4660" t="s">
        <v>4759</v>
      </c>
      <c r="B4660" s="5">
        <v>165.3</v>
      </c>
      <c r="C4660" s="2">
        <v>166779618</v>
      </c>
      <c r="D4660" s="2">
        <v>599000000</v>
      </c>
      <c r="E4660" t="s">
        <v>27</v>
      </c>
      <c r="F4660" s="2">
        <v>33000000</v>
      </c>
      <c r="G4660" s="1">
        <f t="shared" si="475"/>
        <v>6.0230539175943658</v>
      </c>
      <c r="H4660" s="1">
        <f t="shared" si="476"/>
        <v>0.33182100046847091</v>
      </c>
      <c r="I4660" s="1">
        <f t="shared" si="477"/>
        <v>1.1007704879799667</v>
      </c>
      <c r="J4660" s="1">
        <f t="shared" si="478"/>
        <v>19.98065219090909</v>
      </c>
      <c r="K4660" s="4">
        <v>6289000000</v>
      </c>
      <c r="L4660" s="4">
        <v>4225000000</v>
      </c>
      <c r="M4660" s="1">
        <f t="shared" si="479"/>
        <v>12.375612948100169</v>
      </c>
      <c r="N4660" s="1">
        <f t="shared" si="480"/>
        <v>13.356914174127908</v>
      </c>
      <c r="O4660" s="4">
        <v>2064000000</v>
      </c>
      <c r="P4660" s="1">
        <f t="shared" si="481"/>
        <v>1.5988372093023258</v>
      </c>
      <c r="Q4660" s="1">
        <f t="shared" si="482"/>
        <v>29.021317829457367</v>
      </c>
      <c r="R4660" s="1">
        <f t="shared" si="483"/>
        <v>4.6024492246076791</v>
      </c>
      <c r="S4660" s="1">
        <f t="shared" si="484"/>
        <v>35.915659670116291</v>
      </c>
      <c r="T4660" s="1">
        <f t="shared" si="487"/>
        <v>38.390782259736326</v>
      </c>
      <c r="U4660" s="1">
        <f t="shared" si="487"/>
        <v>37.153220964926305</v>
      </c>
      <c r="V4660" s="1">
        <f t="shared" si="487"/>
        <v>35.915659670116291</v>
      </c>
      <c r="AA4660"/>
      <c r="AB4660"/>
    </row>
    <row r="4661" spans="1:28" hidden="1" x14ac:dyDescent="0.2">
      <c r="A4661" t="s">
        <v>4760</v>
      </c>
      <c r="B4661" s="5">
        <v>212.75</v>
      </c>
      <c r="C4661" s="2">
        <v>118569000</v>
      </c>
      <c r="D4661" s="2">
        <v>582000000</v>
      </c>
      <c r="E4661" t="s">
        <v>27</v>
      </c>
      <c r="F4661" s="2">
        <v>154000000</v>
      </c>
      <c r="G4661" s="1">
        <f t="shared" si="475"/>
        <v>5.8521158264439421</v>
      </c>
      <c r="H4661" s="1">
        <f t="shared" si="476"/>
        <v>1.5484980021861976</v>
      </c>
      <c r="I4661" s="1">
        <f t="shared" si="477"/>
        <v>1.1329235778350515</v>
      </c>
      <c r="J4661" s="1">
        <f t="shared" si="478"/>
        <v>4.2815683266233764</v>
      </c>
      <c r="K4661" s="4">
        <v>1887000000</v>
      </c>
      <c r="L4661" s="4">
        <v>3339000000</v>
      </c>
      <c r="M4661" s="1">
        <f t="shared" si="479"/>
        <v>-12.246033954912329</v>
      </c>
      <c r="N4661" s="1">
        <f t="shared" si="480"/>
        <v>-17.372971590909092</v>
      </c>
      <c r="O4661" s="4">
        <v>-1452000000</v>
      </c>
      <c r="P4661" s="1">
        <f t="shared" si="481"/>
        <v>-10.606060606060606</v>
      </c>
      <c r="Q4661" s="1">
        <f t="shared" si="482"/>
        <v>-40.082644628099175</v>
      </c>
      <c r="R4661" s="1">
        <f t="shared" si="483"/>
        <v>4.3342877577319587</v>
      </c>
      <c r="S4661" s="1">
        <f t="shared" si="484"/>
        <v>49.085342711838678</v>
      </c>
      <c r="T4661" s="1">
        <f t="shared" si="487"/>
        <v>46.636135920856212</v>
      </c>
      <c r="U4661" s="1">
        <f t="shared" si="487"/>
        <v>47.860739316347441</v>
      </c>
      <c r="V4661" s="1">
        <f t="shared" si="487"/>
        <v>49.085342711838678</v>
      </c>
      <c r="AA4661"/>
      <c r="AB4661"/>
    </row>
    <row r="4662" spans="1:28" hidden="1" x14ac:dyDescent="0.2">
      <c r="A4662" t="s">
        <v>4761</v>
      </c>
      <c r="B4662" s="5">
        <v>28.66</v>
      </c>
      <c r="C4662" s="2">
        <v>53500280</v>
      </c>
      <c r="D4662" s="2">
        <v>39000000</v>
      </c>
      <c r="E4662" t="s">
        <v>27</v>
      </c>
      <c r="F4662" s="2">
        <v>27000000</v>
      </c>
      <c r="G4662" s="1">
        <f t="shared" ref="G4662:G4725" si="488">D4662/$C$3</f>
        <v>0.39215209146273838</v>
      </c>
      <c r="H4662" s="1">
        <f t="shared" ref="H4662:H4725" si="489">F4662/$C$3</f>
        <v>0.27148990947420348</v>
      </c>
      <c r="I4662" s="1">
        <f t="shared" ref="I4662:I4725" si="490">$B$3/G4662</f>
        <v>16.9067057</v>
      </c>
      <c r="J4662" s="1">
        <f t="shared" ref="J4662:J4725" si="491">$B$3/H4662</f>
        <v>24.420797122222222</v>
      </c>
      <c r="K4662" s="4">
        <v>7963000000</v>
      </c>
      <c r="L4662" s="4">
        <v>6757000000</v>
      </c>
      <c r="M4662" s="1">
        <f t="shared" ref="M4662:M4725" si="492">(K4662-L4662)/C4662</f>
        <v>22.541938098267895</v>
      </c>
      <c r="N4662" s="1">
        <f t="shared" ref="N4662:N4725" si="493">B4662/M4662</f>
        <v>1.2714079807628524</v>
      </c>
      <c r="O4662" s="4">
        <v>1206000000</v>
      </c>
      <c r="P4662" s="1">
        <f t="shared" ref="P4662:P4725" si="494">F4662/O4662*100</f>
        <v>2.2388059701492535</v>
      </c>
      <c r="Q4662" s="1">
        <f t="shared" ref="Q4662:Q4725" si="495">D4662/O4662*100</f>
        <v>3.233830845771144</v>
      </c>
      <c r="R4662" s="1">
        <f t="shared" ref="R4662:R4725" si="496">B4662/S4662</f>
        <v>3.9315846789743589</v>
      </c>
      <c r="S4662" s="1">
        <f t="shared" ref="S4662:S4725" si="497">($O4662+$O4662*($Q4662-$C$1)/$C$1)/$C4662</f>
        <v>7.2896814745642455</v>
      </c>
      <c r="T4662" s="1">
        <f t="shared" si="487"/>
        <v>11.798069094217825</v>
      </c>
      <c r="U4662" s="1">
        <f t="shared" si="487"/>
        <v>9.5438752843910351</v>
      </c>
      <c r="V4662" s="1">
        <f t="shared" si="487"/>
        <v>7.2896814745642455</v>
      </c>
      <c r="AA4662"/>
      <c r="AB4662"/>
    </row>
    <row r="4663" spans="1:28" hidden="1" x14ac:dyDescent="0.2">
      <c r="A4663" t="s">
        <v>4762</v>
      </c>
      <c r="B4663" s="5">
        <v>15.41</v>
      </c>
      <c r="C4663" s="2">
        <v>16240000</v>
      </c>
      <c r="D4663" s="2">
        <v>-16000000</v>
      </c>
      <c r="E4663" t="s">
        <v>27</v>
      </c>
      <c r="F4663" s="2">
        <v>5000000</v>
      </c>
      <c r="G4663" s="1">
        <f t="shared" si="488"/>
        <v>-0.1608829093180465</v>
      </c>
      <c r="H4663" s="1">
        <f t="shared" si="489"/>
        <v>5.027590916188953E-2</v>
      </c>
      <c r="I4663" s="1">
        <f t="shared" si="490"/>
        <v>-41.210095143750003</v>
      </c>
      <c r="J4663" s="1">
        <f t="shared" si="491"/>
        <v>131.87230446000001</v>
      </c>
      <c r="K4663" s="4">
        <v>2638000000</v>
      </c>
      <c r="L4663" s="4">
        <v>2113000000</v>
      </c>
      <c r="M4663" s="1">
        <f t="shared" si="492"/>
        <v>32.327586206896555</v>
      </c>
      <c r="N4663" s="1">
        <f t="shared" si="493"/>
        <v>0.47668266666666664</v>
      </c>
      <c r="O4663" s="3">
        <v>525000000</v>
      </c>
      <c r="P4663" s="1">
        <f t="shared" si="494"/>
        <v>0.95238095238095244</v>
      </c>
      <c r="Q4663" s="1">
        <f t="shared" si="495"/>
        <v>-3.0476190476190474</v>
      </c>
      <c r="R4663" s="1">
        <f t="shared" si="496"/>
        <v>-1.5641149999999999</v>
      </c>
      <c r="S4663" s="1">
        <f t="shared" si="497"/>
        <v>-9.8522167487684733</v>
      </c>
      <c r="T4663" s="1">
        <f t="shared" si="487"/>
        <v>-3.3866995073891624</v>
      </c>
      <c r="U4663" s="1">
        <f t="shared" si="487"/>
        <v>-6.6194581280788176</v>
      </c>
      <c r="V4663" s="1">
        <f t="shared" si="487"/>
        <v>-9.8522167487684733</v>
      </c>
      <c r="AA4663"/>
      <c r="AB4663"/>
    </row>
    <row r="4664" spans="1:28" hidden="1" x14ac:dyDescent="0.2">
      <c r="A4664" t="s">
        <v>4763</v>
      </c>
      <c r="B4664" s="5">
        <v>15.82</v>
      </c>
      <c r="C4664" s="2">
        <v>142335000</v>
      </c>
      <c r="D4664" s="2">
        <v>201000000</v>
      </c>
      <c r="E4664" t="s">
        <v>27</v>
      </c>
      <c r="F4664" s="2">
        <v>201000000</v>
      </c>
      <c r="G4664" s="1">
        <f t="shared" si="488"/>
        <v>2.0210915483079592</v>
      </c>
      <c r="H4664" s="1">
        <f t="shared" si="489"/>
        <v>2.0210915483079592</v>
      </c>
      <c r="I4664" s="1">
        <f t="shared" si="490"/>
        <v>3.2804055835820893</v>
      </c>
      <c r="J4664" s="1">
        <f t="shared" si="491"/>
        <v>3.2804055835820893</v>
      </c>
      <c r="K4664" s="4">
        <v>6271000000</v>
      </c>
      <c r="L4664" s="4">
        <v>3453000000</v>
      </c>
      <c r="M4664" s="1">
        <f t="shared" si="492"/>
        <v>19.798363016826499</v>
      </c>
      <c r="N4664" s="1">
        <f t="shared" si="493"/>
        <v>0.79905596167494686</v>
      </c>
      <c r="O4664" s="4">
        <v>2817000000</v>
      </c>
      <c r="P4664" s="1">
        <f t="shared" si="494"/>
        <v>7.135250266240682</v>
      </c>
      <c r="Q4664" s="1">
        <f t="shared" si="495"/>
        <v>7.135250266240682</v>
      </c>
      <c r="R4664" s="1">
        <f t="shared" si="496"/>
        <v>1.1202685074626866</v>
      </c>
      <c r="S4664" s="1">
        <f t="shared" si="497"/>
        <v>14.12161450100116</v>
      </c>
      <c r="T4664" s="1">
        <f t="shared" si="487"/>
        <v>18.079881968595217</v>
      </c>
      <c r="U4664" s="1">
        <f t="shared" si="487"/>
        <v>16.100748234798186</v>
      </c>
      <c r="V4664" s="1">
        <f t="shared" si="487"/>
        <v>14.12161450100116</v>
      </c>
      <c r="AA4664"/>
      <c r="AB4664"/>
    </row>
    <row r="4665" spans="1:28" hidden="1" x14ac:dyDescent="0.2">
      <c r="A4665" t="s">
        <v>4764</v>
      </c>
      <c r="B4665" s="5">
        <v>1.48</v>
      </c>
      <c r="C4665" s="2">
        <v>32969094</v>
      </c>
      <c r="D4665" s="2">
        <v>-20000000</v>
      </c>
      <c r="E4665" t="s">
        <v>27</v>
      </c>
      <c r="F4665" s="2">
        <v>-20000000</v>
      </c>
      <c r="G4665" s="1">
        <f t="shared" si="488"/>
        <v>-0.20110363664755812</v>
      </c>
      <c r="H4665" s="1">
        <f t="shared" si="489"/>
        <v>-0.20110363664755812</v>
      </c>
      <c r="I4665" s="1">
        <f t="shared" si="490"/>
        <v>-32.968076115000002</v>
      </c>
      <c r="J4665" s="1">
        <f t="shared" si="491"/>
        <v>-32.968076115000002</v>
      </c>
      <c r="K4665" s="3">
        <v>61000000</v>
      </c>
      <c r="L4665" s="3">
        <v>8000000</v>
      </c>
      <c r="M4665" s="1">
        <f t="shared" si="492"/>
        <v>1.6075661648451729</v>
      </c>
      <c r="N4665" s="1">
        <f t="shared" si="493"/>
        <v>0.92064639849056606</v>
      </c>
      <c r="O4665" s="3">
        <v>53000000</v>
      </c>
      <c r="P4665" s="1">
        <f t="shared" si="494"/>
        <v>-37.735849056603776</v>
      </c>
      <c r="Q4665" s="1">
        <f t="shared" si="495"/>
        <v>-37.735849056603776</v>
      </c>
      <c r="R4665" s="1">
        <f t="shared" si="496"/>
        <v>-0.24397129559999997</v>
      </c>
      <c r="S4665" s="1">
        <f t="shared" si="497"/>
        <v>-6.0662874145100867</v>
      </c>
      <c r="T4665" s="1">
        <f t="shared" si="487"/>
        <v>-5.744774181541052</v>
      </c>
      <c r="U4665" s="1">
        <f t="shared" si="487"/>
        <v>-5.9055307980255689</v>
      </c>
      <c r="V4665" s="1">
        <f t="shared" si="487"/>
        <v>-6.0662874145100867</v>
      </c>
      <c r="AA4665"/>
      <c r="AB4665"/>
    </row>
    <row r="4666" spans="1:28" hidden="1" x14ac:dyDescent="0.2">
      <c r="A4666" t="s">
        <v>4765</v>
      </c>
      <c r="B4666" s="5">
        <v>60.28</v>
      </c>
      <c r="C4666" s="2">
        <v>4140000000</v>
      </c>
      <c r="D4666" s="2">
        <v>15528000000</v>
      </c>
      <c r="E4666" t="s">
        <v>27</v>
      </c>
      <c r="F4666" s="2">
        <v>5194000000</v>
      </c>
      <c r="G4666" s="1">
        <f t="shared" si="488"/>
        <v>156.13686349316413</v>
      </c>
      <c r="H4666" s="1">
        <f t="shared" si="489"/>
        <v>52.226614437370849</v>
      </c>
      <c r="I4666" s="1">
        <f t="shared" si="490"/>
        <v>4.2462746155332305E-2</v>
      </c>
      <c r="J4666" s="1">
        <f t="shared" si="491"/>
        <v>0.12694676979206776</v>
      </c>
      <c r="K4666" s="4">
        <v>284875000000</v>
      </c>
      <c r="L4666" s="4">
        <v>224563000000</v>
      </c>
      <c r="M4666" s="1">
        <f t="shared" si="492"/>
        <v>14.568115942028985</v>
      </c>
      <c r="N4666" s="1">
        <f t="shared" si="493"/>
        <v>4.137803422204537</v>
      </c>
      <c r="O4666" s="4">
        <v>58921000000</v>
      </c>
      <c r="P4666" s="1">
        <f t="shared" si="494"/>
        <v>8.8151932248264622</v>
      </c>
      <c r="Q4666" s="1">
        <f t="shared" si="495"/>
        <v>26.353931535445767</v>
      </c>
      <c r="R4666" s="1">
        <f t="shared" si="496"/>
        <v>1.6071561051004637</v>
      </c>
      <c r="S4666" s="1">
        <f t="shared" si="497"/>
        <v>37.507246376811594</v>
      </c>
      <c r="T4666" s="1">
        <f t="shared" si="487"/>
        <v>40.353671497584543</v>
      </c>
      <c r="U4666" s="1">
        <f t="shared" si="487"/>
        <v>38.930458937198068</v>
      </c>
      <c r="V4666" s="1">
        <f t="shared" si="487"/>
        <v>37.507246376811594</v>
      </c>
      <c r="AA4666"/>
      <c r="AB4666"/>
    </row>
    <row r="4667" spans="1:28" hidden="1" x14ac:dyDescent="0.2">
      <c r="A4667" t="s">
        <v>4766</v>
      </c>
      <c r="B4667" s="5">
        <v>2.2400000000000002</v>
      </c>
      <c r="C4667" s="2">
        <v>22345122</v>
      </c>
      <c r="D4667" s="2">
        <v>-61000000</v>
      </c>
      <c r="E4667" t="s">
        <v>27</v>
      </c>
      <c r="F4667" s="2">
        <v>-14000000</v>
      </c>
      <c r="G4667" s="1">
        <f t="shared" si="488"/>
        <v>-0.6133660917750523</v>
      </c>
      <c r="H4667" s="1">
        <f t="shared" si="489"/>
        <v>-0.1407725456532907</v>
      </c>
      <c r="I4667" s="1">
        <f t="shared" si="490"/>
        <v>-10.809205283606557</v>
      </c>
      <c r="J4667" s="1">
        <f t="shared" si="491"/>
        <v>-47.097251592857141</v>
      </c>
      <c r="K4667" s="3">
        <v>118000000</v>
      </c>
      <c r="L4667" s="3">
        <v>68000000</v>
      </c>
      <c r="M4667" s="1">
        <f t="shared" si="492"/>
        <v>2.2376248382085362</v>
      </c>
      <c r="N4667" s="1">
        <f t="shared" si="493"/>
        <v>1.0010614656000001</v>
      </c>
      <c r="O4667" s="3">
        <v>51000000</v>
      </c>
      <c r="P4667" s="1">
        <f t="shared" si="494"/>
        <v>-27.450980392156865</v>
      </c>
      <c r="Q4667" s="1">
        <f t="shared" si="495"/>
        <v>-119.6078431372549</v>
      </c>
      <c r="R4667" s="1">
        <f t="shared" si="496"/>
        <v>-8.2054218491803277E-2</v>
      </c>
      <c r="S4667" s="1">
        <f t="shared" si="497"/>
        <v>-27.299023026144145</v>
      </c>
      <c r="T4667" s="1">
        <f t="shared" si="487"/>
        <v>-26.842547559149597</v>
      </c>
      <c r="U4667" s="1">
        <f t="shared" si="487"/>
        <v>-27.070785292646875</v>
      </c>
      <c r="V4667" s="1">
        <f t="shared" si="487"/>
        <v>-27.299023026144145</v>
      </c>
      <c r="AA4667"/>
      <c r="AB4667"/>
    </row>
    <row r="4668" spans="1:28" hidden="1" x14ac:dyDescent="0.2">
      <c r="A4668" t="s">
        <v>4767</v>
      </c>
      <c r="B4668" s="5">
        <v>1.28</v>
      </c>
      <c r="C4668" s="2">
        <v>105742073</v>
      </c>
      <c r="D4668" s="2">
        <v>-64000000</v>
      </c>
      <c r="E4668" t="s">
        <v>27</v>
      </c>
      <c r="F4668" s="2">
        <v>-16000000</v>
      </c>
      <c r="G4668" s="1">
        <f t="shared" si="488"/>
        <v>-0.64353163727218599</v>
      </c>
      <c r="H4668" s="1">
        <f t="shared" si="489"/>
        <v>-0.1608829093180465</v>
      </c>
      <c r="I4668" s="1">
        <f t="shared" si="490"/>
        <v>-10.302523785937501</v>
      </c>
      <c r="J4668" s="1">
        <f t="shared" si="491"/>
        <v>-41.210095143750003</v>
      </c>
      <c r="K4668" s="3">
        <v>132000000</v>
      </c>
      <c r="L4668" s="3">
        <v>35000000</v>
      </c>
      <c r="M4668" s="1">
        <f t="shared" si="492"/>
        <v>0.91732644583201994</v>
      </c>
      <c r="N4668" s="1">
        <f t="shared" si="493"/>
        <v>1.3953593138144331</v>
      </c>
      <c r="O4668" s="3">
        <v>97000000</v>
      </c>
      <c r="P4668" s="1">
        <f t="shared" si="494"/>
        <v>-16.494845360824741</v>
      </c>
      <c r="Q4668" s="1">
        <f t="shared" si="495"/>
        <v>-65.979381443298962</v>
      </c>
      <c r="R4668" s="1">
        <f t="shared" si="496"/>
        <v>-0.21148414600000004</v>
      </c>
      <c r="S4668" s="1">
        <f t="shared" si="497"/>
        <v>-6.0524631477576563</v>
      </c>
      <c r="T4668" s="1">
        <f t="shared" si="487"/>
        <v>-5.8689978585912526</v>
      </c>
      <c r="U4668" s="1">
        <f t="shared" si="487"/>
        <v>-5.960730503174454</v>
      </c>
      <c r="V4668" s="1">
        <f t="shared" si="487"/>
        <v>-6.0524631477576563</v>
      </c>
      <c r="AA4668"/>
      <c r="AB4668"/>
    </row>
    <row r="4669" spans="1:28" hidden="1" x14ac:dyDescent="0.2">
      <c r="A4669" t="s">
        <v>4768</v>
      </c>
      <c r="B4669" s="5">
        <v>0.49</v>
      </c>
      <c r="C4669" s="2">
        <v>16249032</v>
      </c>
      <c r="D4669" s="2">
        <v>-18000000</v>
      </c>
      <c r="E4669" t="s">
        <v>27</v>
      </c>
      <c r="F4669" s="2">
        <v>-5000000</v>
      </c>
      <c r="G4669" s="1">
        <f t="shared" si="488"/>
        <v>-0.18099327298280232</v>
      </c>
      <c r="H4669" s="1">
        <f t="shared" si="489"/>
        <v>-5.027590916188953E-2</v>
      </c>
      <c r="I4669" s="1">
        <f t="shared" si="490"/>
        <v>-36.631195683333331</v>
      </c>
      <c r="J4669" s="1">
        <f t="shared" si="491"/>
        <v>-131.87230446000001</v>
      </c>
      <c r="K4669" s="3">
        <v>43000000</v>
      </c>
      <c r="L4669" s="3">
        <v>24000000</v>
      </c>
      <c r="M4669" s="1">
        <f t="shared" si="492"/>
        <v>1.1693004235575386</v>
      </c>
      <c r="N4669" s="1">
        <f t="shared" si="493"/>
        <v>0.41905398315789477</v>
      </c>
      <c r="O4669" s="3">
        <v>19000000</v>
      </c>
      <c r="P4669" s="1">
        <f t="shared" si="494"/>
        <v>-26.315789473684209</v>
      </c>
      <c r="Q4669" s="1">
        <f t="shared" si="495"/>
        <v>-94.73684210526315</v>
      </c>
      <c r="R4669" s="1">
        <f t="shared" si="496"/>
        <v>-4.4233476000000008E-2</v>
      </c>
      <c r="S4669" s="1">
        <f t="shared" si="497"/>
        <v>-11.077582960018786</v>
      </c>
      <c r="T4669" s="1">
        <f t="shared" si="487"/>
        <v>-10.843722875307279</v>
      </c>
      <c r="U4669" s="1">
        <f t="shared" si="487"/>
        <v>-10.960652917663031</v>
      </c>
      <c r="V4669" s="1">
        <f t="shared" si="487"/>
        <v>-11.077582960018786</v>
      </c>
      <c r="AA4669"/>
      <c r="AB4669"/>
    </row>
    <row r="4670" spans="1:28" hidden="1" x14ac:dyDescent="0.2">
      <c r="A4670" t="s">
        <v>4769</v>
      </c>
      <c r="B4670" s="5" t="s">
        <v>46</v>
      </c>
      <c r="C4670" s="2">
        <v>0</v>
      </c>
      <c r="D4670" s="2" t="s">
        <v>41</v>
      </c>
      <c r="E4670" t="s">
        <v>42</v>
      </c>
      <c r="F4670" s="2" t="s">
        <v>41</v>
      </c>
      <c r="G4670" s="1" t="e">
        <f t="shared" si="488"/>
        <v>#VALUE!</v>
      </c>
      <c r="H4670" s="1" t="e">
        <f t="shared" si="489"/>
        <v>#VALUE!</v>
      </c>
      <c r="I4670" s="1" t="e">
        <f t="shared" si="490"/>
        <v>#VALUE!</v>
      </c>
      <c r="J4670" s="1" t="e">
        <f t="shared" si="491"/>
        <v>#VALUE!</v>
      </c>
      <c r="K4670" s="2" t="s">
        <v>41</v>
      </c>
      <c r="L4670" s="2" t="s">
        <v>41</v>
      </c>
      <c r="M4670" s="1" t="e">
        <f t="shared" si="492"/>
        <v>#VALUE!</v>
      </c>
      <c r="N4670" s="1" t="e">
        <f t="shared" si="493"/>
        <v>#VALUE!</v>
      </c>
      <c r="O4670" s="2" t="s">
        <v>41</v>
      </c>
      <c r="P4670" s="1" t="e">
        <f t="shared" si="494"/>
        <v>#VALUE!</v>
      </c>
      <c r="Q4670" s="1" t="e">
        <f t="shared" si="495"/>
        <v>#VALUE!</v>
      </c>
      <c r="R4670" s="1" t="e">
        <f t="shared" si="496"/>
        <v>#VALUE!</v>
      </c>
      <c r="S4670" s="1" t="e">
        <f t="shared" si="497"/>
        <v>#VALUE!</v>
      </c>
      <c r="T4670" s="1" t="e">
        <f t="shared" si="487"/>
        <v>#VALUE!</v>
      </c>
      <c r="U4670" s="1" t="e">
        <f t="shared" si="487"/>
        <v>#VALUE!</v>
      </c>
      <c r="V4670" s="1" t="e">
        <f t="shared" si="487"/>
        <v>#VALUE!</v>
      </c>
      <c r="AA4670"/>
      <c r="AB4670"/>
    </row>
    <row r="4671" spans="1:28" hidden="1" x14ac:dyDescent="0.2">
      <c r="A4671" t="s">
        <v>4770</v>
      </c>
      <c r="B4671" s="5">
        <v>13.25</v>
      </c>
      <c r="C4671" s="2">
        <v>147790623</v>
      </c>
      <c r="D4671" s="2">
        <v>58000000</v>
      </c>
      <c r="E4671" t="s">
        <v>27</v>
      </c>
      <c r="F4671" s="2">
        <v>36000000</v>
      </c>
      <c r="G4671" s="1">
        <f t="shared" si="488"/>
        <v>0.58320054627791862</v>
      </c>
      <c r="H4671" s="1">
        <f t="shared" si="489"/>
        <v>0.36198654596560464</v>
      </c>
      <c r="I4671" s="1">
        <f t="shared" si="490"/>
        <v>11.368302108620689</v>
      </c>
      <c r="J4671" s="1">
        <f t="shared" si="491"/>
        <v>18.315597841666666</v>
      </c>
      <c r="K4671" s="4">
        <v>1487000000</v>
      </c>
      <c r="L4671" s="4">
        <v>2115000000</v>
      </c>
      <c r="M4671" s="1">
        <f t="shared" si="492"/>
        <v>-4.2492547040687416</v>
      </c>
      <c r="N4671" s="1">
        <f t="shared" si="493"/>
        <v>-3.1181938769904463</v>
      </c>
      <c r="O4671" s="3">
        <v>-629000000</v>
      </c>
      <c r="P4671" s="1">
        <f t="shared" si="494"/>
        <v>-5.7233704292527827</v>
      </c>
      <c r="Q4671" s="1">
        <f t="shared" si="495"/>
        <v>-9.2209856915739277</v>
      </c>
      <c r="R4671" s="1">
        <f t="shared" si="496"/>
        <v>3.3762513012931019</v>
      </c>
      <c r="S4671" s="1">
        <f t="shared" si="497"/>
        <v>3.9244709050316424</v>
      </c>
      <c r="T4671" s="1">
        <f t="shared" si="487"/>
        <v>3.0732666983885726</v>
      </c>
      <c r="U4671" s="1">
        <f t="shared" si="487"/>
        <v>3.4988688017101075</v>
      </c>
      <c r="V4671" s="1">
        <f t="shared" si="487"/>
        <v>3.9244709050316424</v>
      </c>
      <c r="AA4671"/>
      <c r="AB4671"/>
    </row>
    <row r="4672" spans="1:28" hidden="1" x14ac:dyDescent="0.2">
      <c r="A4672" t="s">
        <v>4771</v>
      </c>
      <c r="B4672" s="5">
        <v>10.34</v>
      </c>
      <c r="C4672" s="2">
        <v>29640000</v>
      </c>
      <c r="D4672" s="2">
        <v>2000000</v>
      </c>
      <c r="E4672" t="s">
        <v>27</v>
      </c>
      <c r="F4672" s="2">
        <v>0.76</v>
      </c>
      <c r="G4672" s="1">
        <f t="shared" si="488"/>
        <v>2.0110363664755812E-2</v>
      </c>
      <c r="H4672" s="1">
        <f t="shared" si="489"/>
        <v>7.641938192607209E-9</v>
      </c>
      <c r="I4672" s="1">
        <f t="shared" si="490"/>
        <v>329.68076115000002</v>
      </c>
      <c r="J4672" s="1">
        <f t="shared" si="491"/>
        <v>867580950.39473689</v>
      </c>
      <c r="K4672" s="3">
        <v>238000000</v>
      </c>
      <c r="L4672" s="3">
        <v>0.44</v>
      </c>
      <c r="M4672" s="1">
        <f t="shared" si="492"/>
        <v>8.0296895937921722</v>
      </c>
      <c r="N4672" s="1">
        <f t="shared" si="493"/>
        <v>1.287721010784022</v>
      </c>
      <c r="O4672" s="3">
        <v>5000000</v>
      </c>
      <c r="P4672" s="1">
        <f t="shared" si="494"/>
        <v>1.5200000000000002E-5</v>
      </c>
      <c r="Q4672" s="1">
        <f t="shared" si="495"/>
        <v>40</v>
      </c>
      <c r="R4672" s="1">
        <f t="shared" si="496"/>
        <v>15.323879999999999</v>
      </c>
      <c r="S4672" s="1">
        <f t="shared" si="497"/>
        <v>0.67476383265856954</v>
      </c>
      <c r="T4672" s="1">
        <f t="shared" si="487"/>
        <v>0.708502024291498</v>
      </c>
      <c r="U4672" s="1">
        <f t="shared" si="487"/>
        <v>0.69163292847503377</v>
      </c>
      <c r="V4672" s="1">
        <f t="shared" si="487"/>
        <v>0.67476383265856954</v>
      </c>
      <c r="AA4672"/>
      <c r="AB4672"/>
    </row>
    <row r="4673" spans="1:29" hidden="1" x14ac:dyDescent="0.2">
      <c r="A4673" t="s">
        <v>4772</v>
      </c>
      <c r="B4673" s="5">
        <v>56.82</v>
      </c>
      <c r="C4673" s="2">
        <v>11678000</v>
      </c>
      <c r="D4673" s="2">
        <v>35000000</v>
      </c>
      <c r="E4673" t="s">
        <v>27</v>
      </c>
      <c r="F4673" s="2">
        <v>9000000</v>
      </c>
      <c r="G4673" s="1">
        <f t="shared" si="488"/>
        <v>0.35193136413322673</v>
      </c>
      <c r="H4673" s="1">
        <f t="shared" si="489"/>
        <v>9.0496636491401161E-2</v>
      </c>
      <c r="I4673" s="1">
        <f t="shared" si="490"/>
        <v>18.838900637142856</v>
      </c>
      <c r="J4673" s="1">
        <f t="shared" si="491"/>
        <v>73.262391366666662</v>
      </c>
      <c r="K4673" s="3">
        <v>635000000</v>
      </c>
      <c r="L4673" s="3">
        <v>387000000</v>
      </c>
      <c r="M4673" s="1">
        <f t="shared" si="492"/>
        <v>21.236513101558486</v>
      </c>
      <c r="N4673" s="1">
        <f t="shared" si="493"/>
        <v>2.6755804838709678</v>
      </c>
      <c r="O4673" s="3">
        <v>248000000</v>
      </c>
      <c r="P4673" s="1">
        <f t="shared" si="494"/>
        <v>3.6290322580645165</v>
      </c>
      <c r="Q4673" s="1">
        <f t="shared" si="495"/>
        <v>14.112903225806454</v>
      </c>
      <c r="R4673" s="1">
        <f t="shared" si="496"/>
        <v>1.8958398857142855</v>
      </c>
      <c r="S4673" s="1">
        <f t="shared" si="497"/>
        <v>29.970885425586577</v>
      </c>
      <c r="T4673" s="1">
        <f t="shared" si="487"/>
        <v>34.21818804589828</v>
      </c>
      <c r="U4673" s="1">
        <f t="shared" si="487"/>
        <v>32.09453673574243</v>
      </c>
      <c r="V4673" s="1">
        <f t="shared" si="487"/>
        <v>29.970885425586577</v>
      </c>
      <c r="AA4673"/>
      <c r="AB4673"/>
    </row>
    <row r="4674" spans="1:29" hidden="1" x14ac:dyDescent="0.2">
      <c r="A4674" t="s">
        <v>4773</v>
      </c>
      <c r="B4674" s="5">
        <v>8.6999999999999993</v>
      </c>
      <c r="C4674" s="2">
        <v>3721449633</v>
      </c>
      <c r="D4674" s="2">
        <v>719000000</v>
      </c>
      <c r="E4674" t="s">
        <v>61</v>
      </c>
      <c r="F4674" s="2">
        <v>719000000</v>
      </c>
      <c r="G4674" s="1">
        <f t="shared" si="488"/>
        <v>7.2296757374797149</v>
      </c>
      <c r="H4674" s="1">
        <f t="shared" si="489"/>
        <v>7.2296757374797149</v>
      </c>
      <c r="I4674" s="1">
        <f t="shared" si="490"/>
        <v>0.91705357760778861</v>
      </c>
      <c r="J4674" s="1">
        <f t="shared" si="491"/>
        <v>0.91705357760778861</v>
      </c>
      <c r="K4674" s="4">
        <v>1930910000000</v>
      </c>
      <c r="L4674" s="4">
        <v>1198964000000</v>
      </c>
      <c r="M4674" s="1">
        <f t="shared" si="492"/>
        <v>196.6830327379578</v>
      </c>
      <c r="N4674" s="1">
        <f t="shared" si="493"/>
        <v>4.4233607133722971E-2</v>
      </c>
      <c r="O4674" s="4">
        <v>581338000000</v>
      </c>
      <c r="P4674" s="1">
        <f t="shared" si="494"/>
        <v>0.12368019981490976</v>
      </c>
      <c r="Q4674" s="1">
        <f t="shared" si="495"/>
        <v>0.12368019981490976</v>
      </c>
      <c r="R4674" s="1">
        <f t="shared" si="496"/>
        <v>4.5030058146175236</v>
      </c>
      <c r="S4674" s="1">
        <f t="shared" si="497"/>
        <v>1.9320428083300087</v>
      </c>
      <c r="T4674" s="1">
        <f t="shared" ref="T4674:V4693" si="498">($O4674+$O4674*($Q4674+T$2-$C$1)/$C$1)/$C4674</f>
        <v>33.174599195227103</v>
      </c>
      <c r="U4674" s="1">
        <f t="shared" si="498"/>
        <v>17.553321001778556</v>
      </c>
      <c r="V4674" s="1">
        <f t="shared" si="498"/>
        <v>1.9320428083300087</v>
      </c>
      <c r="AA4674"/>
      <c r="AB4674"/>
    </row>
    <row r="4675" spans="1:29" hidden="1" x14ac:dyDescent="0.2">
      <c r="A4675" t="s">
        <v>4774</v>
      </c>
      <c r="B4675" s="5">
        <v>145.19</v>
      </c>
      <c r="C4675" s="2">
        <v>158750000</v>
      </c>
      <c r="D4675" s="2">
        <v>230000000</v>
      </c>
      <c r="E4675" t="s">
        <v>275</v>
      </c>
      <c r="F4675" s="2">
        <v>82000000</v>
      </c>
      <c r="G4675" s="1">
        <f t="shared" si="488"/>
        <v>2.3126918214469185</v>
      </c>
      <c r="H4675" s="1">
        <f t="shared" si="489"/>
        <v>0.82452491025498831</v>
      </c>
      <c r="I4675" s="1">
        <f t="shared" si="490"/>
        <v>2.8667892273913043</v>
      </c>
      <c r="J4675" s="1">
        <f t="shared" si="491"/>
        <v>8.040994174390244</v>
      </c>
      <c r="K4675" s="4">
        <v>1900000000</v>
      </c>
      <c r="L4675" s="3">
        <v>342000000</v>
      </c>
      <c r="M4675" s="1">
        <f t="shared" si="492"/>
        <v>9.8141732283464567</v>
      </c>
      <c r="N4675" s="1">
        <f t="shared" si="493"/>
        <v>14.793910462130937</v>
      </c>
      <c r="O4675" s="4">
        <v>1559000000</v>
      </c>
      <c r="P4675" s="1">
        <f t="shared" si="494"/>
        <v>5.2597819114817188</v>
      </c>
      <c r="Q4675" s="1">
        <f t="shared" si="495"/>
        <v>14.753046824887747</v>
      </c>
      <c r="R4675" s="1">
        <f t="shared" si="496"/>
        <v>10.021266304347826</v>
      </c>
      <c r="S4675" s="1">
        <f t="shared" si="497"/>
        <v>14.488188976377952</v>
      </c>
      <c r="T4675" s="1">
        <f t="shared" si="498"/>
        <v>16.452283464566928</v>
      </c>
      <c r="U4675" s="1">
        <f t="shared" si="498"/>
        <v>15.47023622047244</v>
      </c>
      <c r="V4675" s="1">
        <f t="shared" si="498"/>
        <v>14.488188976377952</v>
      </c>
      <c r="AA4675"/>
      <c r="AB4675"/>
    </row>
    <row r="4676" spans="1:29" hidden="1" x14ac:dyDescent="0.2">
      <c r="A4676" t="s">
        <v>4775</v>
      </c>
      <c r="B4676" s="5">
        <v>15.05</v>
      </c>
      <c r="C4676" s="2">
        <v>47489000</v>
      </c>
      <c r="D4676" s="2">
        <v>-407000000</v>
      </c>
      <c r="E4676" t="s">
        <v>27</v>
      </c>
      <c r="F4676" s="2">
        <v>-12000000</v>
      </c>
      <c r="G4676" s="1">
        <f t="shared" si="488"/>
        <v>-4.0924590057778083</v>
      </c>
      <c r="H4676" s="1">
        <f t="shared" si="489"/>
        <v>-0.12066218198853489</v>
      </c>
      <c r="I4676" s="1">
        <f t="shared" si="490"/>
        <v>-1.6200528803439802</v>
      </c>
      <c r="J4676" s="1">
        <f t="shared" si="491"/>
        <v>-54.946793524999997</v>
      </c>
      <c r="K4676" s="3">
        <v>862000000</v>
      </c>
      <c r="L4676" s="3">
        <v>460000000</v>
      </c>
      <c r="M4676" s="1">
        <f t="shared" si="492"/>
        <v>8.4651182379077259</v>
      </c>
      <c r="N4676" s="1">
        <f t="shared" si="493"/>
        <v>1.7778842039800997</v>
      </c>
      <c r="O4676" s="3">
        <v>402000000</v>
      </c>
      <c r="P4676" s="1">
        <f t="shared" si="494"/>
        <v>-2.9850746268656714</v>
      </c>
      <c r="Q4676" s="1">
        <f t="shared" si="495"/>
        <v>-101.24378109452736</v>
      </c>
      <c r="R4676" s="1">
        <f t="shared" si="496"/>
        <v>-0.17560428746928747</v>
      </c>
      <c r="S4676" s="1">
        <f t="shared" si="497"/>
        <v>-85.704057781802106</v>
      </c>
      <c r="T4676" s="1">
        <f t="shared" si="498"/>
        <v>-84.011034134220552</v>
      </c>
      <c r="U4676" s="1">
        <f t="shared" si="498"/>
        <v>-84.857545958011329</v>
      </c>
      <c r="V4676" s="1">
        <f t="shared" si="498"/>
        <v>-85.704057781802106</v>
      </c>
      <c r="AA4676"/>
      <c r="AB4676"/>
    </row>
    <row r="4677" spans="1:29" hidden="1" x14ac:dyDescent="0.2">
      <c r="A4677" t="s">
        <v>4776</v>
      </c>
      <c r="B4677" s="5">
        <v>0.81</v>
      </c>
      <c r="C4677" s="2">
        <v>97144586</v>
      </c>
      <c r="D4677" s="2">
        <v>-11000000</v>
      </c>
      <c r="E4677" t="s">
        <v>27</v>
      </c>
      <c r="F4677" s="2">
        <v>-4000000</v>
      </c>
      <c r="G4677" s="1">
        <f t="shared" si="488"/>
        <v>-0.11060700015615697</v>
      </c>
      <c r="H4677" s="1">
        <f t="shared" si="489"/>
        <v>-4.0220727329511624E-2</v>
      </c>
      <c r="I4677" s="1">
        <f t="shared" si="490"/>
        <v>-59.941956572727271</v>
      </c>
      <c r="J4677" s="1">
        <f t="shared" si="491"/>
        <v>-164.84038057500001</v>
      </c>
      <c r="K4677" s="3">
        <v>17000000</v>
      </c>
      <c r="L4677" s="3">
        <v>5000000</v>
      </c>
      <c r="M4677" s="1">
        <f t="shared" si="492"/>
        <v>0.1235272133436237</v>
      </c>
      <c r="N4677" s="1">
        <f t="shared" si="493"/>
        <v>6.5572595550000008</v>
      </c>
      <c r="O4677" s="3">
        <v>12000000</v>
      </c>
      <c r="P4677" s="1">
        <f t="shared" si="494"/>
        <v>-33.333333333333329</v>
      </c>
      <c r="Q4677" s="1">
        <f t="shared" si="495"/>
        <v>-91.666666666666657</v>
      </c>
      <c r="R4677" s="1">
        <f t="shared" si="496"/>
        <v>-0.71533740599999995</v>
      </c>
      <c r="S4677" s="1">
        <f t="shared" si="497"/>
        <v>-1.1323327889832173</v>
      </c>
      <c r="T4677" s="1">
        <f t="shared" si="498"/>
        <v>-1.1076273463144926</v>
      </c>
      <c r="U4677" s="1">
        <f t="shared" si="498"/>
        <v>-1.1199800676488549</v>
      </c>
      <c r="V4677" s="1">
        <f t="shared" si="498"/>
        <v>-1.1323327889832173</v>
      </c>
      <c r="AA4677"/>
      <c r="AB4677"/>
    </row>
    <row r="4678" spans="1:29" hidden="1" x14ac:dyDescent="0.2">
      <c r="A4678" t="s">
        <v>4777</v>
      </c>
      <c r="B4678" s="5">
        <v>5.8</v>
      </c>
      <c r="C4678" s="2">
        <v>105017400</v>
      </c>
      <c r="D4678" s="2">
        <v>-20000000</v>
      </c>
      <c r="E4678" t="s">
        <v>27</v>
      </c>
      <c r="F4678" s="2">
        <v>-20000000</v>
      </c>
      <c r="G4678" s="1">
        <f t="shared" si="488"/>
        <v>-0.20110363664755812</v>
      </c>
      <c r="H4678" s="1">
        <f t="shared" si="489"/>
        <v>-0.20110363664755812</v>
      </c>
      <c r="I4678" s="1">
        <f t="shared" si="490"/>
        <v>-32.968076115000002</v>
      </c>
      <c r="J4678" s="1">
        <f t="shared" si="491"/>
        <v>-32.968076115000002</v>
      </c>
      <c r="K4678" s="3">
        <v>74000000</v>
      </c>
      <c r="L4678" s="3">
        <v>11000000</v>
      </c>
      <c r="M4678" s="1">
        <f t="shared" si="492"/>
        <v>0.59990058790257617</v>
      </c>
      <c r="N4678" s="1">
        <f t="shared" si="493"/>
        <v>9.6682685714285714</v>
      </c>
      <c r="O4678" s="3">
        <v>63000000</v>
      </c>
      <c r="P4678" s="1">
        <f t="shared" si="494"/>
        <v>-31.746031746031743</v>
      </c>
      <c r="Q4678" s="1">
        <f t="shared" si="495"/>
        <v>-31.746031746031743</v>
      </c>
      <c r="R4678" s="1">
        <f t="shared" si="496"/>
        <v>-3.0455046000000001</v>
      </c>
      <c r="S4678" s="1">
        <f t="shared" si="497"/>
        <v>-1.904446310801829</v>
      </c>
      <c r="T4678" s="1">
        <f t="shared" si="498"/>
        <v>-1.7844661932213137</v>
      </c>
      <c r="U4678" s="1">
        <f t="shared" si="498"/>
        <v>-1.8444562520115715</v>
      </c>
      <c r="V4678" s="1">
        <f t="shared" si="498"/>
        <v>-1.904446310801829</v>
      </c>
      <c r="AA4678"/>
      <c r="AB4678"/>
    </row>
    <row r="4679" spans="1:29" hidden="1" x14ac:dyDescent="0.2">
      <c r="A4679" t="s">
        <v>4778</v>
      </c>
      <c r="B4679" s="5">
        <v>16.38</v>
      </c>
      <c r="C4679" s="2">
        <v>163705000</v>
      </c>
      <c r="D4679" s="2">
        <v>-58000000</v>
      </c>
      <c r="E4679" t="s">
        <v>27</v>
      </c>
      <c r="F4679" s="2">
        <v>18000000</v>
      </c>
      <c r="G4679" s="1">
        <f t="shared" si="488"/>
        <v>-0.58320054627791862</v>
      </c>
      <c r="H4679" s="1">
        <f t="shared" si="489"/>
        <v>0.18099327298280232</v>
      </c>
      <c r="I4679" s="1">
        <f t="shared" si="490"/>
        <v>-11.368302108620689</v>
      </c>
      <c r="J4679" s="1">
        <f t="shared" si="491"/>
        <v>36.631195683333331</v>
      </c>
      <c r="K4679" s="4">
        <v>1376000000</v>
      </c>
      <c r="L4679" s="4">
        <v>1048000000</v>
      </c>
      <c r="M4679" s="1">
        <f t="shared" si="492"/>
        <v>2.0036040438593812</v>
      </c>
      <c r="N4679" s="1">
        <f t="shared" si="493"/>
        <v>8.1752679878048777</v>
      </c>
      <c r="O4679" s="3">
        <v>328000000</v>
      </c>
      <c r="P4679" s="1">
        <f t="shared" si="494"/>
        <v>5.4878048780487809</v>
      </c>
      <c r="Q4679" s="1">
        <f t="shared" si="495"/>
        <v>-17.682926829268293</v>
      </c>
      <c r="R4679" s="1">
        <f t="shared" si="496"/>
        <v>-4.6232549999999994</v>
      </c>
      <c r="S4679" s="1">
        <f t="shared" si="497"/>
        <v>-3.5429583702391496</v>
      </c>
      <c r="T4679" s="1">
        <f t="shared" si="498"/>
        <v>-3.1422375614672733</v>
      </c>
      <c r="U4679" s="1">
        <f t="shared" si="498"/>
        <v>-3.3425979658532117</v>
      </c>
      <c r="V4679" s="1">
        <f t="shared" si="498"/>
        <v>-3.5429583702391496</v>
      </c>
      <c r="AA4679"/>
      <c r="AB4679"/>
    </row>
    <row r="4680" spans="1:29" hidden="1" x14ac:dyDescent="0.2">
      <c r="A4680" t="s">
        <v>4779</v>
      </c>
      <c r="B4680" s="5">
        <v>15.29</v>
      </c>
      <c r="C4680" s="2">
        <v>24893036</v>
      </c>
      <c r="D4680" s="2">
        <v>-21000000</v>
      </c>
      <c r="E4680" t="s">
        <v>27</v>
      </c>
      <c r="F4680" s="2">
        <v>-6000000</v>
      </c>
      <c r="G4680" s="1">
        <f t="shared" si="488"/>
        <v>-0.21115881847993603</v>
      </c>
      <c r="H4680" s="1">
        <f t="shared" si="489"/>
        <v>-6.0331090994267443E-2</v>
      </c>
      <c r="I4680" s="1">
        <f t="shared" si="490"/>
        <v>-31.39816772857143</v>
      </c>
      <c r="J4680" s="1">
        <f t="shared" si="491"/>
        <v>-109.89358704999999</v>
      </c>
      <c r="K4680" s="3">
        <v>76000000</v>
      </c>
      <c r="L4680" s="3">
        <v>4000000</v>
      </c>
      <c r="M4680" s="1">
        <f t="shared" si="492"/>
        <v>2.8923752008393029</v>
      </c>
      <c r="N4680" s="1">
        <f t="shared" si="493"/>
        <v>5.2863127838888886</v>
      </c>
      <c r="O4680" s="3">
        <v>72000000</v>
      </c>
      <c r="P4680" s="1">
        <f t="shared" si="494"/>
        <v>-8.3333333333333321</v>
      </c>
      <c r="Q4680" s="1">
        <f t="shared" si="495"/>
        <v>-29.166666666666668</v>
      </c>
      <c r="R4680" s="1">
        <f t="shared" si="496"/>
        <v>-1.8124500973333328</v>
      </c>
      <c r="S4680" s="1">
        <f t="shared" si="497"/>
        <v>-8.4360943357813021</v>
      </c>
      <c r="T4680" s="1">
        <f t="shared" si="498"/>
        <v>-7.8576192956134419</v>
      </c>
      <c r="U4680" s="1">
        <f t="shared" si="498"/>
        <v>-8.1468568156973724</v>
      </c>
      <c r="V4680" s="1">
        <f t="shared" si="498"/>
        <v>-8.4360943357813021</v>
      </c>
      <c r="AA4680"/>
      <c r="AB4680"/>
    </row>
    <row r="4681" spans="1:29" s="9" customFormat="1" hidden="1" x14ac:dyDescent="0.2">
      <c r="A4681" s="9" t="s">
        <v>1428</v>
      </c>
      <c r="B4681" s="10">
        <v>58.81</v>
      </c>
      <c r="C4681" s="11">
        <v>650200617</v>
      </c>
      <c r="D4681" s="11">
        <v>3935000000</v>
      </c>
      <c r="E4681" s="9" t="s">
        <v>27</v>
      </c>
      <c r="F4681" s="11">
        <v>1495000000</v>
      </c>
      <c r="G4681" s="12">
        <f t="shared" si="488"/>
        <v>39.567140510407064</v>
      </c>
      <c r="H4681" s="12">
        <f t="shared" si="489"/>
        <v>15.032496839404971</v>
      </c>
      <c r="I4681" s="12">
        <f t="shared" si="490"/>
        <v>0.16756328393900888</v>
      </c>
      <c r="J4681" s="12">
        <f t="shared" si="491"/>
        <v>0.4410444965217391</v>
      </c>
      <c r="K4681" s="11">
        <v>63219000000</v>
      </c>
      <c r="L4681" s="11">
        <v>48151000000</v>
      </c>
      <c r="M4681" s="12">
        <f t="shared" si="492"/>
        <v>23.174385883426499</v>
      </c>
      <c r="N4681" s="12">
        <f t="shared" si="493"/>
        <v>2.5377155751108309</v>
      </c>
      <c r="O4681" s="11">
        <v>15068000000</v>
      </c>
      <c r="P4681" s="12">
        <f t="shared" si="494"/>
        <v>9.921688346164057</v>
      </c>
      <c r="Q4681" s="12">
        <f t="shared" si="495"/>
        <v>26.114945580037162</v>
      </c>
      <c r="R4681" s="12">
        <f t="shared" si="496"/>
        <v>0.97174836812630239</v>
      </c>
      <c r="S4681" s="12">
        <f t="shared" si="497"/>
        <v>60.519782619646456</v>
      </c>
      <c r="T4681" s="12">
        <f t="shared" si="498"/>
        <v>65.154659796331757</v>
      </c>
      <c r="U4681" s="12">
        <f t="shared" si="498"/>
        <v>62.837221207989103</v>
      </c>
      <c r="V4681" s="12">
        <f t="shared" si="498"/>
        <v>60.519782619646456</v>
      </c>
      <c r="W4681" s="12"/>
      <c r="X4681" s="12"/>
      <c r="Y4681" s="12"/>
      <c r="Z4681" s="12"/>
      <c r="AC4681" s="9" t="s">
        <v>5059</v>
      </c>
    </row>
    <row r="4682" spans="1:29" hidden="1" x14ac:dyDescent="0.2">
      <c r="A4682" t="s">
        <v>4781</v>
      </c>
      <c r="B4682" s="5">
        <v>1.78</v>
      </c>
      <c r="C4682" s="2">
        <v>41376335</v>
      </c>
      <c r="D4682" s="2">
        <v>-2000000</v>
      </c>
      <c r="E4682" t="s">
        <v>27</v>
      </c>
      <c r="F4682" s="2">
        <v>-1.0900000000000001</v>
      </c>
      <c r="G4682" s="1">
        <f t="shared" si="488"/>
        <v>-2.0110363664755812E-2</v>
      </c>
      <c r="H4682" s="1">
        <f t="shared" si="489"/>
        <v>-1.0960148197291919E-8</v>
      </c>
      <c r="I4682" s="1">
        <f t="shared" si="490"/>
        <v>-329.68076115000002</v>
      </c>
      <c r="J4682" s="1">
        <f t="shared" si="491"/>
        <v>-604918827.79816508</v>
      </c>
      <c r="K4682" s="3">
        <v>121000000</v>
      </c>
      <c r="L4682" s="3">
        <v>71000000</v>
      </c>
      <c r="M4682" s="1">
        <f t="shared" si="492"/>
        <v>1.2084202237825075</v>
      </c>
      <c r="N4682" s="1">
        <f t="shared" si="493"/>
        <v>1.4729975260000001</v>
      </c>
      <c r="O4682" s="3">
        <v>20000000</v>
      </c>
      <c r="P4682" s="1">
        <f t="shared" si="494"/>
        <v>-5.4500000000000003E-6</v>
      </c>
      <c r="Q4682" s="1">
        <f t="shared" si="495"/>
        <v>-10</v>
      </c>
      <c r="R4682" s="1">
        <f t="shared" si="496"/>
        <v>-3.6824938149999999</v>
      </c>
      <c r="S4682" s="1">
        <f t="shared" si="497"/>
        <v>-0.48336808951300303</v>
      </c>
      <c r="T4682" s="1">
        <f t="shared" si="498"/>
        <v>-0.38669447161040243</v>
      </c>
      <c r="U4682" s="1">
        <f t="shared" si="498"/>
        <v>-0.4350312805617027</v>
      </c>
      <c r="V4682" s="1">
        <f t="shared" si="498"/>
        <v>-0.48336808951300303</v>
      </c>
      <c r="AA4682"/>
      <c r="AB4682"/>
    </row>
    <row r="4683" spans="1:29" hidden="1" x14ac:dyDescent="0.2">
      <c r="A4683" t="s">
        <v>4782</v>
      </c>
      <c r="B4683" s="5">
        <v>229.06</v>
      </c>
      <c r="C4683" s="2">
        <v>260473000</v>
      </c>
      <c r="D4683" s="2">
        <v>2097000000</v>
      </c>
      <c r="E4683" t="s">
        <v>27</v>
      </c>
      <c r="F4683" s="2">
        <v>58000000</v>
      </c>
      <c r="G4683" s="1">
        <f t="shared" si="488"/>
        <v>21.085716302496472</v>
      </c>
      <c r="H4683" s="1">
        <f t="shared" si="489"/>
        <v>0.58320054627791862</v>
      </c>
      <c r="I4683" s="1">
        <f t="shared" si="490"/>
        <v>0.31443086423462085</v>
      </c>
      <c r="J4683" s="1">
        <f t="shared" si="491"/>
        <v>11.368302108620689</v>
      </c>
      <c r="K4683" s="4">
        <v>7515000000</v>
      </c>
      <c r="L4683" s="4">
        <v>2261000000</v>
      </c>
      <c r="M4683" s="1">
        <f t="shared" si="492"/>
        <v>20.170996610013322</v>
      </c>
      <c r="N4683" s="1">
        <f t="shared" si="493"/>
        <v>11.355908903692425</v>
      </c>
      <c r="O4683" s="4">
        <v>5253000000</v>
      </c>
      <c r="P4683" s="1">
        <f t="shared" si="494"/>
        <v>1.1041309727774606</v>
      </c>
      <c r="Q4683" s="1">
        <f t="shared" si="495"/>
        <v>39.920045688178185</v>
      </c>
      <c r="R4683" s="1">
        <f t="shared" si="496"/>
        <v>2.8452048345255125</v>
      </c>
      <c r="S4683" s="1">
        <f t="shared" si="497"/>
        <v>80.507384642554129</v>
      </c>
      <c r="T4683" s="1">
        <f t="shared" si="498"/>
        <v>84.540816130654619</v>
      </c>
      <c r="U4683" s="1">
        <f t="shared" si="498"/>
        <v>82.524100386604374</v>
      </c>
      <c r="V4683" s="1">
        <f t="shared" si="498"/>
        <v>80.507384642554129</v>
      </c>
      <c r="AA4683"/>
      <c r="AB4683"/>
    </row>
    <row r="4684" spans="1:29" hidden="1" x14ac:dyDescent="0.2">
      <c r="A4684" t="s">
        <v>4783</v>
      </c>
      <c r="B4684" s="5">
        <v>3.74</v>
      </c>
      <c r="C4684" s="2">
        <v>65056443</v>
      </c>
      <c r="D4684" s="2">
        <v>-12000000</v>
      </c>
      <c r="E4684" t="s">
        <v>114</v>
      </c>
      <c r="F4684" s="2">
        <v>-3000000</v>
      </c>
      <c r="G4684" s="1">
        <f t="shared" si="488"/>
        <v>-0.12066218198853489</v>
      </c>
      <c r="H4684" s="1">
        <f t="shared" si="489"/>
        <v>-3.0165545497133722E-2</v>
      </c>
      <c r="I4684" s="1">
        <f t="shared" si="490"/>
        <v>-54.946793524999997</v>
      </c>
      <c r="J4684" s="1">
        <f t="shared" si="491"/>
        <v>-219.78717409999999</v>
      </c>
      <c r="K4684" s="3">
        <v>54000000</v>
      </c>
      <c r="L4684" s="3">
        <v>21000000</v>
      </c>
      <c r="M4684" s="1">
        <f t="shared" si="492"/>
        <v>0.5072518336116224</v>
      </c>
      <c r="N4684" s="1">
        <f t="shared" si="493"/>
        <v>7.3730635400000013</v>
      </c>
      <c r="O4684" s="3">
        <v>32000000</v>
      </c>
      <c r="P4684" s="1">
        <f t="shared" si="494"/>
        <v>-9.375</v>
      </c>
      <c r="Q4684" s="1">
        <f t="shared" si="495"/>
        <v>-37.5</v>
      </c>
      <c r="R4684" s="1">
        <f t="shared" si="496"/>
        <v>-2.0275924734999999</v>
      </c>
      <c r="S4684" s="1">
        <f t="shared" si="497"/>
        <v>-1.8445521222240817</v>
      </c>
      <c r="T4684" s="1">
        <f t="shared" si="498"/>
        <v>-1.7461760090387972</v>
      </c>
      <c r="U4684" s="1">
        <f t="shared" si="498"/>
        <v>-1.7953640656314394</v>
      </c>
      <c r="V4684" s="1">
        <f t="shared" si="498"/>
        <v>-1.8445521222240817</v>
      </c>
      <c r="AA4684"/>
      <c r="AB4684"/>
    </row>
    <row r="4685" spans="1:29" hidden="1" x14ac:dyDescent="0.2">
      <c r="A4685" t="s">
        <v>4784</v>
      </c>
      <c r="B4685" s="5">
        <v>84.53</v>
      </c>
      <c r="C4685" s="2">
        <v>402261000</v>
      </c>
      <c r="D4685" s="2">
        <v>1260000000</v>
      </c>
      <c r="E4685" t="s">
        <v>718</v>
      </c>
      <c r="F4685" s="2">
        <v>649000000</v>
      </c>
      <c r="G4685" s="1">
        <f t="shared" si="488"/>
        <v>12.669529108796162</v>
      </c>
      <c r="H4685" s="1">
        <f t="shared" si="489"/>
        <v>6.5258130092132616</v>
      </c>
      <c r="I4685" s="1">
        <f t="shared" si="490"/>
        <v>0.52330279547619052</v>
      </c>
      <c r="J4685" s="1">
        <f t="shared" si="491"/>
        <v>1.0159653656394452</v>
      </c>
      <c r="K4685" s="4">
        <v>11270000000</v>
      </c>
      <c r="L4685" s="4">
        <v>6623000000</v>
      </c>
      <c r="M4685" s="1">
        <f t="shared" si="492"/>
        <v>11.552201182814143</v>
      </c>
      <c r="N4685" s="1">
        <f t="shared" si="493"/>
        <v>7.317220213040672</v>
      </c>
      <c r="O4685" s="4">
        <v>4648000000</v>
      </c>
      <c r="P4685" s="1">
        <f t="shared" si="494"/>
        <v>13.962994836488813</v>
      </c>
      <c r="Q4685" s="1">
        <f t="shared" si="495"/>
        <v>27.108433734939759</v>
      </c>
      <c r="R4685" s="1">
        <f t="shared" si="496"/>
        <v>2.6986605023809527</v>
      </c>
      <c r="S4685" s="1">
        <f t="shared" si="497"/>
        <v>31.322947041845964</v>
      </c>
      <c r="T4685" s="1">
        <f t="shared" si="498"/>
        <v>33.633884468044378</v>
      </c>
      <c r="U4685" s="1">
        <f t="shared" si="498"/>
        <v>32.478415754945175</v>
      </c>
      <c r="V4685" s="1">
        <f t="shared" si="498"/>
        <v>31.322947041845964</v>
      </c>
      <c r="AA4685"/>
      <c r="AB4685"/>
    </row>
    <row r="4686" spans="1:29" hidden="1" x14ac:dyDescent="0.2">
      <c r="A4686" t="s">
        <v>4785</v>
      </c>
      <c r="B4686" s="5" t="s">
        <v>46</v>
      </c>
      <c r="C4686" s="2">
        <v>0</v>
      </c>
      <c r="D4686" s="2" t="s">
        <v>41</v>
      </c>
      <c r="E4686" t="s">
        <v>42</v>
      </c>
      <c r="F4686" s="2" t="s">
        <v>41</v>
      </c>
      <c r="G4686" s="1" t="e">
        <f t="shared" si="488"/>
        <v>#VALUE!</v>
      </c>
      <c r="H4686" s="1" t="e">
        <f t="shared" si="489"/>
        <v>#VALUE!</v>
      </c>
      <c r="I4686" s="1" t="e">
        <f t="shared" si="490"/>
        <v>#VALUE!</v>
      </c>
      <c r="J4686" s="1" t="e">
        <f t="shared" si="491"/>
        <v>#VALUE!</v>
      </c>
      <c r="K4686" s="2" t="s">
        <v>41</v>
      </c>
      <c r="L4686" s="2" t="s">
        <v>41</v>
      </c>
      <c r="M4686" s="1" t="e">
        <f t="shared" si="492"/>
        <v>#VALUE!</v>
      </c>
      <c r="N4686" s="1" t="e">
        <f t="shared" si="493"/>
        <v>#VALUE!</v>
      </c>
      <c r="O4686" s="2" t="s">
        <v>41</v>
      </c>
      <c r="P4686" s="1" t="e">
        <f t="shared" si="494"/>
        <v>#VALUE!</v>
      </c>
      <c r="Q4686" s="1" t="e">
        <f t="shared" si="495"/>
        <v>#VALUE!</v>
      </c>
      <c r="R4686" s="1" t="e">
        <f t="shared" si="496"/>
        <v>#VALUE!</v>
      </c>
      <c r="S4686" s="1" t="e">
        <f t="shared" si="497"/>
        <v>#VALUE!</v>
      </c>
      <c r="T4686" s="1" t="e">
        <f t="shared" si="498"/>
        <v>#VALUE!</v>
      </c>
      <c r="U4686" s="1" t="e">
        <f t="shared" si="498"/>
        <v>#VALUE!</v>
      </c>
      <c r="V4686" s="1" t="e">
        <f t="shared" si="498"/>
        <v>#VALUE!</v>
      </c>
      <c r="AA4686"/>
      <c r="AB4686"/>
    </row>
    <row r="4687" spans="1:29" s="9" customFormat="1" hidden="1" x14ac:dyDescent="0.2">
      <c r="A4687" s="9" t="s">
        <v>1127</v>
      </c>
      <c r="B4687" s="10">
        <v>78.42</v>
      </c>
      <c r="C4687" s="11">
        <v>2237100000</v>
      </c>
      <c r="D4687" s="11">
        <v>18045000000</v>
      </c>
      <c r="E4687" s="9" t="s">
        <v>27</v>
      </c>
      <c r="F4687" s="11">
        <v>4913000000</v>
      </c>
      <c r="G4687" s="12">
        <f t="shared" si="488"/>
        <v>181.44575616525933</v>
      </c>
      <c r="H4687" s="12">
        <f t="shared" si="489"/>
        <v>49.401108342472654</v>
      </c>
      <c r="I4687" s="12">
        <f t="shared" si="490"/>
        <v>3.6539846068162928E-2</v>
      </c>
      <c r="J4687" s="12">
        <f t="shared" si="491"/>
        <v>0.1342075152249135</v>
      </c>
      <c r="K4687" s="11">
        <v>2014802000000</v>
      </c>
      <c r="L4687" s="11">
        <v>1817732000000</v>
      </c>
      <c r="M4687" s="12">
        <f t="shared" si="492"/>
        <v>88.091725895132086</v>
      </c>
      <c r="N4687" s="12">
        <f t="shared" si="493"/>
        <v>0.89020846399756437</v>
      </c>
      <c r="O4687" s="11">
        <v>196373000000</v>
      </c>
      <c r="P4687" s="12">
        <f t="shared" si="494"/>
        <v>2.5018714385378846</v>
      </c>
      <c r="Q4687" s="12">
        <f t="shared" si="495"/>
        <v>9.1891451472452932</v>
      </c>
      <c r="R4687" s="12">
        <f t="shared" si="496"/>
        <v>0.97219940149625927</v>
      </c>
      <c r="S4687" s="12">
        <f t="shared" si="497"/>
        <v>80.662464798176217</v>
      </c>
      <c r="T4687" s="12">
        <f t="shared" si="498"/>
        <v>98.218497161503734</v>
      </c>
      <c r="U4687" s="12">
        <f t="shared" si="498"/>
        <v>89.440480979839975</v>
      </c>
      <c r="V4687" s="12">
        <f t="shared" si="498"/>
        <v>80.662464798176217</v>
      </c>
      <c r="W4687" s="12"/>
      <c r="X4687" s="12"/>
      <c r="Y4687" s="12"/>
      <c r="Z4687" s="12"/>
      <c r="AC4687" s="9" t="s">
        <v>5058</v>
      </c>
    </row>
    <row r="4688" spans="1:29" hidden="1" x14ac:dyDescent="0.2">
      <c r="A4688" t="s">
        <v>4787</v>
      </c>
      <c r="B4688" s="5">
        <v>68.180000000000007</v>
      </c>
      <c r="C4688" s="2">
        <v>20311000</v>
      </c>
      <c r="D4688" s="2">
        <v>49000000</v>
      </c>
      <c r="E4688" t="s">
        <v>27</v>
      </c>
      <c r="F4688" s="2">
        <v>31000000</v>
      </c>
      <c r="G4688" s="1">
        <f t="shared" si="488"/>
        <v>0.4927039097865174</v>
      </c>
      <c r="H4688" s="1">
        <f t="shared" si="489"/>
        <v>0.31171063680371514</v>
      </c>
      <c r="I4688" s="1">
        <f t="shared" si="490"/>
        <v>13.456357597959185</v>
      </c>
      <c r="J4688" s="1">
        <f t="shared" si="491"/>
        <v>21.269726525806451</v>
      </c>
      <c r="K4688" s="4">
        <v>1286000000</v>
      </c>
      <c r="L4688" s="3">
        <v>748000000</v>
      </c>
      <c r="M4688" s="1">
        <f t="shared" si="492"/>
        <v>26.488109891191964</v>
      </c>
      <c r="N4688" s="1">
        <f t="shared" si="493"/>
        <v>2.5739850929368031</v>
      </c>
      <c r="O4688" s="3">
        <v>465000000</v>
      </c>
      <c r="P4688" s="1">
        <f t="shared" si="494"/>
        <v>6.666666666666667</v>
      </c>
      <c r="Q4688" s="1">
        <f t="shared" si="495"/>
        <v>10.53763440860215</v>
      </c>
      <c r="R4688" s="1">
        <f t="shared" si="496"/>
        <v>2.8261305714285716</v>
      </c>
      <c r="S4688" s="1">
        <f t="shared" si="497"/>
        <v>24.124858451085618</v>
      </c>
      <c r="T4688" s="1">
        <f t="shared" si="498"/>
        <v>28.703658116291663</v>
      </c>
      <c r="U4688" s="1">
        <f t="shared" si="498"/>
        <v>26.414258283688643</v>
      </c>
      <c r="V4688" s="1">
        <f t="shared" si="498"/>
        <v>24.124858451085618</v>
      </c>
      <c r="AA4688"/>
      <c r="AB4688"/>
    </row>
    <row r="4689" spans="1:28" hidden="1" x14ac:dyDescent="0.2">
      <c r="A4689" t="s">
        <v>4788</v>
      </c>
      <c r="B4689" s="5">
        <v>69.09</v>
      </c>
      <c r="C4689" s="2">
        <v>62761000</v>
      </c>
      <c r="D4689" s="2">
        <v>-68000000</v>
      </c>
      <c r="E4689" t="s">
        <v>61</v>
      </c>
      <c r="F4689" s="2">
        <v>3000000</v>
      </c>
      <c r="G4689" s="1">
        <f t="shared" si="488"/>
        <v>-0.68375236460169764</v>
      </c>
      <c r="H4689" s="1">
        <f t="shared" si="489"/>
        <v>3.0165545497133722E-2</v>
      </c>
      <c r="I4689" s="1">
        <f t="shared" si="490"/>
        <v>-9.696492975</v>
      </c>
      <c r="J4689" s="1">
        <f t="shared" si="491"/>
        <v>219.78717409999999</v>
      </c>
      <c r="K4689" s="4">
        <v>4367000000</v>
      </c>
      <c r="L4689" s="4">
        <v>2361000000</v>
      </c>
      <c r="M4689" s="1">
        <f t="shared" si="492"/>
        <v>31.962524497697615</v>
      </c>
      <c r="N4689" s="1">
        <f t="shared" si="493"/>
        <v>2.161593963110668</v>
      </c>
      <c r="O4689" s="4">
        <v>1991000000</v>
      </c>
      <c r="P4689" s="1">
        <f t="shared" si="494"/>
        <v>0.15067805123053743</v>
      </c>
      <c r="Q4689" s="1">
        <f t="shared" si="495"/>
        <v>-3.4153691612255148</v>
      </c>
      <c r="R4689" s="1">
        <f t="shared" si="496"/>
        <v>-6.376702191176471</v>
      </c>
      <c r="S4689" s="1">
        <f t="shared" si="497"/>
        <v>-10.83475406701614</v>
      </c>
      <c r="T4689" s="1">
        <f t="shared" si="498"/>
        <v>-4.4900495530663944</v>
      </c>
      <c r="U4689" s="1">
        <f t="shared" si="498"/>
        <v>-7.6624018100412679</v>
      </c>
      <c r="V4689" s="1">
        <f t="shared" si="498"/>
        <v>-10.83475406701614</v>
      </c>
      <c r="AA4689"/>
      <c r="AB4689"/>
    </row>
    <row r="4690" spans="1:28" hidden="1" x14ac:dyDescent="0.2">
      <c r="A4690" t="s">
        <v>4789</v>
      </c>
      <c r="B4690" s="5">
        <v>15.76</v>
      </c>
      <c r="C4690" s="2">
        <v>236400000</v>
      </c>
      <c r="D4690" s="2">
        <v>5000000</v>
      </c>
      <c r="E4690" t="s">
        <v>559</v>
      </c>
      <c r="F4690" s="2">
        <v>7000000</v>
      </c>
      <c r="G4690" s="1">
        <f t="shared" si="488"/>
        <v>5.027590916188953E-2</v>
      </c>
      <c r="H4690" s="1">
        <f t="shared" si="489"/>
        <v>7.0386272826645349E-2</v>
      </c>
      <c r="I4690" s="1">
        <f t="shared" si="490"/>
        <v>131.87230446000001</v>
      </c>
      <c r="J4690" s="1">
        <f t="shared" si="491"/>
        <v>94.194503185714282</v>
      </c>
      <c r="K4690" s="4">
        <v>1808000000</v>
      </c>
      <c r="L4690" s="4">
        <v>1100000000</v>
      </c>
      <c r="M4690" s="1">
        <f t="shared" si="492"/>
        <v>2.9949238578680202</v>
      </c>
      <c r="N4690" s="1">
        <f t="shared" si="493"/>
        <v>5.2622372881355934</v>
      </c>
      <c r="O4690" s="3">
        <v>708000000</v>
      </c>
      <c r="P4690" s="1">
        <f t="shared" si="494"/>
        <v>0.98870056497175152</v>
      </c>
      <c r="Q4690" s="1">
        <f t="shared" si="495"/>
        <v>0.70621468926553677</v>
      </c>
      <c r="R4690" s="1">
        <f t="shared" si="496"/>
        <v>74.513279999999995</v>
      </c>
      <c r="S4690" s="1">
        <f t="shared" si="497"/>
        <v>0.21150592216582065</v>
      </c>
      <c r="T4690" s="1">
        <f t="shared" si="498"/>
        <v>0.81049069373942473</v>
      </c>
      <c r="U4690" s="1">
        <f t="shared" si="498"/>
        <v>0.51099830795262269</v>
      </c>
      <c r="V4690" s="1">
        <f t="shared" si="498"/>
        <v>0.21150592216582065</v>
      </c>
      <c r="AA4690"/>
      <c r="AB4690"/>
    </row>
    <row r="4691" spans="1:28" hidden="1" x14ac:dyDescent="0.2">
      <c r="A4691" t="s">
        <v>4790</v>
      </c>
      <c r="B4691" s="5">
        <v>6.59</v>
      </c>
      <c r="C4691" s="2">
        <v>72040000</v>
      </c>
      <c r="D4691" s="2">
        <v>-22000000</v>
      </c>
      <c r="E4691" t="s">
        <v>27</v>
      </c>
      <c r="F4691" s="2">
        <v>-6000000</v>
      </c>
      <c r="G4691" s="1">
        <f t="shared" si="488"/>
        <v>-0.22121400031231395</v>
      </c>
      <c r="H4691" s="1">
        <f t="shared" si="489"/>
        <v>-6.0331090994267443E-2</v>
      </c>
      <c r="I4691" s="1">
        <f t="shared" si="490"/>
        <v>-29.970978286363636</v>
      </c>
      <c r="J4691" s="1">
        <f t="shared" si="491"/>
        <v>-109.89358704999999</v>
      </c>
      <c r="K4691" s="3">
        <v>290000000</v>
      </c>
      <c r="L4691" s="3">
        <v>7000000</v>
      </c>
      <c r="M4691" s="1">
        <f t="shared" si="492"/>
        <v>3.9283731260410883</v>
      </c>
      <c r="N4691" s="1">
        <f t="shared" si="493"/>
        <v>1.6775392226148409</v>
      </c>
      <c r="O4691" s="3">
        <v>283000000</v>
      </c>
      <c r="P4691" s="1">
        <f t="shared" si="494"/>
        <v>-2.1201413427561837</v>
      </c>
      <c r="Q4691" s="1">
        <f t="shared" si="495"/>
        <v>-7.7738515901060072</v>
      </c>
      <c r="R4691" s="1">
        <f t="shared" si="496"/>
        <v>-2.1579254545454547</v>
      </c>
      <c r="S4691" s="1">
        <f t="shared" si="497"/>
        <v>-3.0538589672404219</v>
      </c>
      <c r="T4691" s="1">
        <f t="shared" si="498"/>
        <v>-2.2681843420322045</v>
      </c>
      <c r="U4691" s="1">
        <f t="shared" si="498"/>
        <v>-2.661021654636313</v>
      </c>
      <c r="V4691" s="1">
        <f t="shared" si="498"/>
        <v>-3.0538589672404219</v>
      </c>
      <c r="AA4691"/>
      <c r="AB4691"/>
    </row>
    <row r="4692" spans="1:28" hidden="1" x14ac:dyDescent="0.2">
      <c r="A4692" t="s">
        <v>4791</v>
      </c>
      <c r="B4692" s="5">
        <v>5.58</v>
      </c>
      <c r="C4692" s="2">
        <v>47642672</v>
      </c>
      <c r="D4692" s="2">
        <v>-5000000</v>
      </c>
      <c r="E4692" t="s">
        <v>27</v>
      </c>
      <c r="F4692" s="2">
        <v>-5000000</v>
      </c>
      <c r="G4692" s="1">
        <f t="shared" si="488"/>
        <v>-5.027590916188953E-2</v>
      </c>
      <c r="H4692" s="1">
        <f t="shared" si="489"/>
        <v>-5.027590916188953E-2</v>
      </c>
      <c r="I4692" s="1">
        <f t="shared" si="490"/>
        <v>-131.87230446000001</v>
      </c>
      <c r="J4692" s="1">
        <f t="shared" si="491"/>
        <v>-131.87230446000001</v>
      </c>
      <c r="K4692" s="3">
        <v>160000000</v>
      </c>
      <c r="L4692" s="3">
        <v>59000000</v>
      </c>
      <c r="M4692" s="1">
        <f t="shared" si="492"/>
        <v>2.1199482682247544</v>
      </c>
      <c r="N4692" s="1">
        <f t="shared" si="493"/>
        <v>2.6321397005940597</v>
      </c>
      <c r="O4692" s="3">
        <v>101000000</v>
      </c>
      <c r="P4692" s="1">
        <f t="shared" si="494"/>
        <v>-4.9504950495049505</v>
      </c>
      <c r="Q4692" s="1">
        <f t="shared" si="495"/>
        <v>-4.9504950495049505</v>
      </c>
      <c r="R4692" s="1">
        <f t="shared" si="496"/>
        <v>-5.3169221952000001</v>
      </c>
      <c r="S4692" s="1">
        <f t="shared" si="497"/>
        <v>-1.049479340705324</v>
      </c>
      <c r="T4692" s="1">
        <f t="shared" si="498"/>
        <v>-0.62548968706037311</v>
      </c>
      <c r="U4692" s="1">
        <f t="shared" si="498"/>
        <v>-0.8374845138828485</v>
      </c>
      <c r="V4692" s="1">
        <f t="shared" si="498"/>
        <v>-1.049479340705324</v>
      </c>
      <c r="AA4692"/>
      <c r="AB4692"/>
    </row>
    <row r="4693" spans="1:28" hidden="1" x14ac:dyDescent="0.2">
      <c r="A4693" t="s">
        <v>4792</v>
      </c>
      <c r="B4693" s="5">
        <v>22.46</v>
      </c>
      <c r="C4693" s="2">
        <v>14384158</v>
      </c>
      <c r="D4693" s="2">
        <v>26000000</v>
      </c>
      <c r="E4693" t="s">
        <v>1123</v>
      </c>
      <c r="F4693" s="2">
        <v>3000000</v>
      </c>
      <c r="G4693" s="1">
        <f t="shared" si="488"/>
        <v>0.26143472764182557</v>
      </c>
      <c r="H4693" s="1">
        <f t="shared" si="489"/>
        <v>3.0165545497133722E-2</v>
      </c>
      <c r="I4693" s="1">
        <f t="shared" si="490"/>
        <v>25.360058550000002</v>
      </c>
      <c r="J4693" s="1">
        <f t="shared" si="491"/>
        <v>219.78717409999999</v>
      </c>
      <c r="K4693" s="3">
        <v>582000000</v>
      </c>
      <c r="L4693" s="3">
        <v>259000000</v>
      </c>
      <c r="M4693" s="1">
        <f t="shared" si="492"/>
        <v>22.455259459747314</v>
      </c>
      <c r="N4693" s="1">
        <f t="shared" si="493"/>
        <v>1.0002111104643963</v>
      </c>
      <c r="O4693" s="3">
        <v>322000000</v>
      </c>
      <c r="P4693" s="1">
        <f t="shared" si="494"/>
        <v>0.93167701863354035</v>
      </c>
      <c r="Q4693" s="1">
        <f t="shared" si="495"/>
        <v>8.0745341614906838</v>
      </c>
      <c r="R4693" s="1">
        <f t="shared" si="496"/>
        <v>1.2425699564615382</v>
      </c>
      <c r="S4693" s="1">
        <f t="shared" si="497"/>
        <v>18.075441051189792</v>
      </c>
      <c r="T4693" s="1">
        <f t="shared" si="498"/>
        <v>22.55258875771526</v>
      </c>
      <c r="U4693" s="1">
        <f t="shared" si="498"/>
        <v>20.314014904452524</v>
      </c>
      <c r="V4693" s="1">
        <f t="shared" si="498"/>
        <v>18.075441051189792</v>
      </c>
      <c r="AA4693"/>
      <c r="AB4693"/>
    </row>
    <row r="4694" spans="1:28" hidden="1" x14ac:dyDescent="0.2">
      <c r="A4694" t="s">
        <v>4793</v>
      </c>
      <c r="B4694" s="5">
        <v>42</v>
      </c>
      <c r="C4694" s="2">
        <v>1453009</v>
      </c>
      <c r="D4694" s="2">
        <v>3000000</v>
      </c>
      <c r="E4694" t="s">
        <v>27</v>
      </c>
      <c r="F4694" s="2">
        <v>2000000</v>
      </c>
      <c r="G4694" s="1">
        <f t="shared" si="488"/>
        <v>3.0165545497133722E-2</v>
      </c>
      <c r="H4694" s="1">
        <f t="shared" si="489"/>
        <v>2.0110363664755812E-2</v>
      </c>
      <c r="I4694" s="1">
        <f t="shared" si="490"/>
        <v>219.78717409999999</v>
      </c>
      <c r="J4694" s="1">
        <f t="shared" si="491"/>
        <v>329.68076115000002</v>
      </c>
      <c r="K4694" s="3">
        <v>560000000</v>
      </c>
      <c r="L4694" s="3">
        <v>518000000</v>
      </c>
      <c r="M4694" s="1">
        <f t="shared" si="492"/>
        <v>28.905533276118732</v>
      </c>
      <c r="N4694" s="1">
        <f t="shared" si="493"/>
        <v>1.453009</v>
      </c>
      <c r="O4694" s="3">
        <v>42000000</v>
      </c>
      <c r="P4694" s="1">
        <f t="shared" si="494"/>
        <v>4.7619047619047619</v>
      </c>
      <c r="Q4694" s="1">
        <f t="shared" si="495"/>
        <v>7.1428571428571423</v>
      </c>
      <c r="R4694" s="1">
        <f t="shared" si="496"/>
        <v>2.0342126</v>
      </c>
      <c r="S4694" s="1">
        <f t="shared" si="497"/>
        <v>20.646809482941951</v>
      </c>
      <c r="T4694" s="1">
        <f t="shared" ref="T4694:V4713" si="499">($O4694+$O4694*($Q4694+T$2-$C$1)/$C$1)/$C4694</f>
        <v>26.427916138165696</v>
      </c>
      <c r="U4694" s="1">
        <f t="shared" si="499"/>
        <v>23.537362810553823</v>
      </c>
      <c r="V4694" s="1">
        <f t="shared" si="499"/>
        <v>20.646809482941951</v>
      </c>
      <c r="AA4694"/>
      <c r="AB4694"/>
    </row>
    <row r="4695" spans="1:28" hidden="1" x14ac:dyDescent="0.2">
      <c r="A4695" t="s">
        <v>4794</v>
      </c>
      <c r="B4695" s="5">
        <v>15.39</v>
      </c>
      <c r="C4695" s="2">
        <v>11967757</v>
      </c>
      <c r="D4695" s="2">
        <v>-2000000</v>
      </c>
      <c r="E4695" t="s">
        <v>76</v>
      </c>
      <c r="F4695" s="2">
        <v>8000000</v>
      </c>
      <c r="G4695" s="1">
        <f t="shared" si="488"/>
        <v>-2.0110363664755812E-2</v>
      </c>
      <c r="H4695" s="1">
        <f t="shared" si="489"/>
        <v>8.0441454659023248E-2</v>
      </c>
      <c r="I4695" s="1">
        <f t="shared" si="490"/>
        <v>-329.68076115000002</v>
      </c>
      <c r="J4695" s="1">
        <f t="shared" si="491"/>
        <v>82.420190287500006</v>
      </c>
      <c r="K4695" s="3">
        <v>325000000</v>
      </c>
      <c r="L4695" s="3">
        <v>248000000</v>
      </c>
      <c r="M4695" s="1">
        <f t="shared" si="492"/>
        <v>6.4339541653461048</v>
      </c>
      <c r="N4695" s="1">
        <f t="shared" si="493"/>
        <v>2.3919971458441558</v>
      </c>
      <c r="O4695" s="3">
        <v>77000000</v>
      </c>
      <c r="P4695" s="1">
        <f t="shared" si="494"/>
        <v>10.38961038961039</v>
      </c>
      <c r="Q4695" s="1">
        <f t="shared" si="495"/>
        <v>-2.5974025974025974</v>
      </c>
      <c r="R4695" s="1">
        <f t="shared" si="496"/>
        <v>-9.2091890115000012</v>
      </c>
      <c r="S4695" s="1">
        <f t="shared" si="497"/>
        <v>-1.6711569260639232</v>
      </c>
      <c r="T4695" s="1">
        <f t="shared" si="499"/>
        <v>-0.38436609299470237</v>
      </c>
      <c r="U4695" s="1">
        <f t="shared" si="499"/>
        <v>-1.0277615095293129</v>
      </c>
      <c r="V4695" s="1">
        <f t="shared" si="499"/>
        <v>-1.6711569260639232</v>
      </c>
      <c r="AA4695"/>
      <c r="AB4695"/>
    </row>
    <row r="4696" spans="1:28" s="21" customFormat="1" hidden="1" x14ac:dyDescent="0.2">
      <c r="A4696" s="21" t="s">
        <v>4732</v>
      </c>
      <c r="B4696" s="22">
        <v>12.84</v>
      </c>
      <c r="C4696" s="23">
        <v>5197432081</v>
      </c>
      <c r="D4696" s="23">
        <v>6860000000</v>
      </c>
      <c r="E4696" s="21" t="s">
        <v>27</v>
      </c>
      <c r="F4696" s="23">
        <v>6860000000</v>
      </c>
      <c r="G4696" s="24">
        <f t="shared" si="488"/>
        <v>68.978547370112437</v>
      </c>
      <c r="H4696" s="24">
        <f t="shared" si="489"/>
        <v>68.978547370112437</v>
      </c>
      <c r="I4696" s="24">
        <f t="shared" si="490"/>
        <v>9.6116839985422739E-2</v>
      </c>
      <c r="J4696" s="24">
        <f t="shared" si="491"/>
        <v>9.6116839985422739E-2</v>
      </c>
      <c r="K4696" s="23">
        <v>88190000000</v>
      </c>
      <c r="L4696" s="23">
        <v>43358000000</v>
      </c>
      <c r="M4696" s="24">
        <f t="shared" si="492"/>
        <v>8.6257981444125384</v>
      </c>
      <c r="N4696" s="24">
        <f t="shared" si="493"/>
        <v>1.4885579032842613</v>
      </c>
      <c r="O4696" s="23">
        <v>43985000000</v>
      </c>
      <c r="P4696" s="24">
        <f t="shared" si="494"/>
        <v>15.596225986131637</v>
      </c>
      <c r="Q4696" s="24">
        <f t="shared" si="495"/>
        <v>15.596225986131637</v>
      </c>
      <c r="R4696" s="24">
        <f t="shared" si="496"/>
        <v>0.97281381807638467</v>
      </c>
      <c r="S4696" s="24">
        <f t="shared" si="497"/>
        <v>13.198825676005983</v>
      </c>
      <c r="T4696" s="24">
        <f t="shared" si="499"/>
        <v>14.891392286382434</v>
      </c>
      <c r="U4696" s="24">
        <f t="shared" si="499"/>
        <v>14.045108981194208</v>
      </c>
      <c r="V4696" s="24">
        <f t="shared" si="499"/>
        <v>13.198825676005983</v>
      </c>
      <c r="W4696" s="24"/>
      <c r="X4696" s="24"/>
      <c r="Y4696" s="24"/>
      <c r="Z4696" s="24"/>
    </row>
    <row r="4697" spans="1:28" hidden="1" x14ac:dyDescent="0.2">
      <c r="A4697" t="s">
        <v>2263</v>
      </c>
      <c r="B4697" s="5">
        <v>33.76</v>
      </c>
      <c r="C4697" s="2">
        <v>85911860</v>
      </c>
      <c r="D4697" s="2">
        <v>298000000</v>
      </c>
      <c r="E4697" t="s">
        <v>27</v>
      </c>
      <c r="F4697" s="2">
        <v>50000000</v>
      </c>
      <c r="G4697" s="1">
        <f t="shared" si="488"/>
        <v>2.9964441860486164</v>
      </c>
      <c r="H4697" s="1">
        <f t="shared" si="489"/>
        <v>0.50275909161889532</v>
      </c>
      <c r="I4697" s="1">
        <f t="shared" si="490"/>
        <v>2.2126225580536909</v>
      </c>
      <c r="J4697" s="1">
        <f t="shared" si="491"/>
        <v>13.187230446000001</v>
      </c>
      <c r="K4697" s="2">
        <v>3038000000</v>
      </c>
      <c r="L4697" s="2">
        <v>2544000000</v>
      </c>
      <c r="M4697" s="1">
        <f t="shared" si="492"/>
        <v>5.7500792090870805</v>
      </c>
      <c r="N4697" s="1">
        <f t="shared" si="493"/>
        <v>5.8712234688259111</v>
      </c>
      <c r="O4697" s="2">
        <v>494000000</v>
      </c>
      <c r="P4697" s="1">
        <f t="shared" si="494"/>
        <v>10.121457489878543</v>
      </c>
      <c r="Q4697" s="1">
        <f t="shared" si="495"/>
        <v>60.323886639676118</v>
      </c>
      <c r="R4697" s="1">
        <f t="shared" si="496"/>
        <v>0.97328335355704676</v>
      </c>
      <c r="S4697" s="1">
        <f t="shared" si="497"/>
        <v>34.686712637812761</v>
      </c>
      <c r="T4697" s="1">
        <f t="shared" si="499"/>
        <v>35.836728479630175</v>
      </c>
      <c r="U4697" s="1">
        <f t="shared" si="499"/>
        <v>35.261720558721464</v>
      </c>
      <c r="V4697" s="1">
        <f t="shared" si="499"/>
        <v>34.686712637812761</v>
      </c>
      <c r="AA4697"/>
      <c r="AB4697"/>
    </row>
    <row r="4698" spans="1:28" hidden="1" x14ac:dyDescent="0.2">
      <c r="A4698" t="s">
        <v>4797</v>
      </c>
      <c r="B4698" s="5">
        <v>8.25</v>
      </c>
      <c r="C4698" s="2">
        <v>26530260</v>
      </c>
      <c r="D4698" s="2">
        <v>7000000</v>
      </c>
      <c r="E4698" t="s">
        <v>27</v>
      </c>
      <c r="F4698" s="2">
        <v>7000000</v>
      </c>
      <c r="G4698" s="1">
        <f t="shared" si="488"/>
        <v>7.0386272826645349E-2</v>
      </c>
      <c r="H4698" s="1">
        <f t="shared" si="489"/>
        <v>7.0386272826645349E-2</v>
      </c>
      <c r="I4698" s="1">
        <f t="shared" si="490"/>
        <v>94.194503185714282</v>
      </c>
      <c r="J4698" s="1">
        <f t="shared" si="491"/>
        <v>94.194503185714282</v>
      </c>
      <c r="K4698" s="4">
        <v>1923000000</v>
      </c>
      <c r="L4698" s="3">
        <v>852000000</v>
      </c>
      <c r="M4698" s="1">
        <f t="shared" si="492"/>
        <v>40.368997514536233</v>
      </c>
      <c r="N4698" s="1">
        <f t="shared" si="493"/>
        <v>0.20436474789915965</v>
      </c>
      <c r="O4698" s="4">
        <v>1068000000</v>
      </c>
      <c r="P4698" s="1">
        <f t="shared" si="494"/>
        <v>0.65543071161048694</v>
      </c>
      <c r="Q4698" s="1">
        <f t="shared" si="495"/>
        <v>0.65543071161048694</v>
      </c>
      <c r="R4698" s="1">
        <f t="shared" si="496"/>
        <v>3.1267806428571432</v>
      </c>
      <c r="S4698" s="1">
        <f t="shared" si="497"/>
        <v>2.6384965695775313</v>
      </c>
      <c r="T4698" s="1">
        <f t="shared" si="499"/>
        <v>10.689680387602685</v>
      </c>
      <c r="U4698" s="1">
        <f t="shared" si="499"/>
        <v>6.6640884785901084</v>
      </c>
      <c r="V4698" s="1">
        <f t="shared" si="499"/>
        <v>2.6384965695775313</v>
      </c>
      <c r="AA4698"/>
      <c r="AB4698"/>
    </row>
    <row r="4699" spans="1:28" hidden="1" x14ac:dyDescent="0.2">
      <c r="A4699" t="s">
        <v>4798</v>
      </c>
      <c r="B4699" s="5">
        <v>19.95</v>
      </c>
      <c r="C4699" s="2">
        <v>10500848</v>
      </c>
      <c r="D4699" s="2">
        <v>-116000000</v>
      </c>
      <c r="E4699" t="s">
        <v>27</v>
      </c>
      <c r="F4699" s="2">
        <v>-48000000</v>
      </c>
      <c r="G4699" s="1">
        <f t="shared" si="488"/>
        <v>-1.1664010925558372</v>
      </c>
      <c r="H4699" s="1">
        <f t="shared" si="489"/>
        <v>-0.48264872795413954</v>
      </c>
      <c r="I4699" s="1">
        <f t="shared" si="490"/>
        <v>-5.6841510543103446</v>
      </c>
      <c r="J4699" s="1">
        <f t="shared" si="491"/>
        <v>-13.736698381249999</v>
      </c>
      <c r="K4699" s="3">
        <v>423000000</v>
      </c>
      <c r="L4699" s="3">
        <v>67000000</v>
      </c>
      <c r="M4699" s="1">
        <f t="shared" si="492"/>
        <v>33.90202391273543</v>
      </c>
      <c r="N4699" s="1">
        <f t="shared" si="493"/>
        <v>0.58846044269662912</v>
      </c>
      <c r="O4699" s="3">
        <v>-281000000</v>
      </c>
      <c r="P4699" s="1">
        <f t="shared" si="494"/>
        <v>17.081850533807831</v>
      </c>
      <c r="Q4699" s="1">
        <f t="shared" si="495"/>
        <v>41.281138790035584</v>
      </c>
      <c r="R4699" s="1">
        <f t="shared" si="496"/>
        <v>-0.18059648068965517</v>
      </c>
      <c r="S4699" s="1">
        <f t="shared" si="497"/>
        <v>-110.46726892913792</v>
      </c>
      <c r="T4699" s="1">
        <f t="shared" si="499"/>
        <v>-115.81921764794615</v>
      </c>
      <c r="U4699" s="1">
        <f t="shared" si="499"/>
        <v>-113.14324328854202</v>
      </c>
      <c r="V4699" s="1">
        <f t="shared" si="499"/>
        <v>-110.46726892913792</v>
      </c>
      <c r="AA4699"/>
      <c r="AB4699"/>
    </row>
    <row r="4700" spans="1:28" hidden="1" x14ac:dyDescent="0.2">
      <c r="A4700" t="s">
        <v>4799</v>
      </c>
      <c r="B4700" s="5">
        <v>52.93</v>
      </c>
      <c r="C4700" s="2">
        <v>42194000</v>
      </c>
      <c r="D4700" s="2">
        <v>32000000</v>
      </c>
      <c r="E4700" t="s">
        <v>27</v>
      </c>
      <c r="F4700" s="2">
        <v>6000000</v>
      </c>
      <c r="G4700" s="1">
        <f t="shared" si="488"/>
        <v>0.32176581863609299</v>
      </c>
      <c r="H4700" s="1">
        <f t="shared" si="489"/>
        <v>6.0331090994267443E-2</v>
      </c>
      <c r="I4700" s="1">
        <f t="shared" si="490"/>
        <v>20.605047571875001</v>
      </c>
      <c r="J4700" s="1">
        <f t="shared" si="491"/>
        <v>109.89358704999999</v>
      </c>
      <c r="K4700" s="3">
        <v>238000000</v>
      </c>
      <c r="L4700" s="3">
        <v>35000000</v>
      </c>
      <c r="M4700" s="1">
        <f t="shared" si="492"/>
        <v>4.811110584443286</v>
      </c>
      <c r="N4700" s="1">
        <f t="shared" si="493"/>
        <v>11.001617832512315</v>
      </c>
      <c r="O4700" s="3">
        <v>202000000</v>
      </c>
      <c r="P4700" s="1">
        <f t="shared" si="494"/>
        <v>2.9702970297029703</v>
      </c>
      <c r="Q4700" s="1">
        <f t="shared" si="495"/>
        <v>15.841584158415841</v>
      </c>
      <c r="R4700" s="1">
        <f t="shared" si="496"/>
        <v>6.9791513125</v>
      </c>
      <c r="S4700" s="1">
        <f t="shared" si="497"/>
        <v>7.5840166848367065</v>
      </c>
      <c r="T4700" s="1">
        <f t="shared" si="499"/>
        <v>8.5414987912973412</v>
      </c>
      <c r="U4700" s="1">
        <f t="shared" si="499"/>
        <v>8.0627577380670239</v>
      </c>
      <c r="V4700" s="1">
        <f t="shared" si="499"/>
        <v>7.5840166848367065</v>
      </c>
      <c r="AA4700"/>
      <c r="AB4700"/>
    </row>
    <row r="4701" spans="1:28" hidden="1" x14ac:dyDescent="0.2">
      <c r="A4701" t="s">
        <v>4800</v>
      </c>
      <c r="B4701" s="5">
        <v>21.65</v>
      </c>
      <c r="C4701" s="2">
        <v>73671000</v>
      </c>
      <c r="D4701" s="2">
        <v>64000000</v>
      </c>
      <c r="E4701" t="s">
        <v>27</v>
      </c>
      <c r="F4701" s="2">
        <v>26000000</v>
      </c>
      <c r="G4701" s="1">
        <f t="shared" si="488"/>
        <v>0.64353163727218599</v>
      </c>
      <c r="H4701" s="1">
        <f t="shared" si="489"/>
        <v>0.26143472764182557</v>
      </c>
      <c r="I4701" s="1">
        <f t="shared" si="490"/>
        <v>10.302523785937501</v>
      </c>
      <c r="J4701" s="1">
        <f t="shared" si="491"/>
        <v>25.360058550000002</v>
      </c>
      <c r="K4701" s="4">
        <v>1792000000</v>
      </c>
      <c r="L4701" s="4">
        <v>1285000000</v>
      </c>
      <c r="M4701" s="1">
        <f t="shared" si="492"/>
        <v>6.881948120698782</v>
      </c>
      <c r="N4701" s="1">
        <f t="shared" si="493"/>
        <v>3.1459115384615384</v>
      </c>
      <c r="O4701" s="3">
        <v>507000000</v>
      </c>
      <c r="P4701" s="1">
        <f t="shared" si="494"/>
        <v>5.1282051282051277</v>
      </c>
      <c r="Q4701" s="1">
        <f t="shared" si="495"/>
        <v>12.623274161735701</v>
      </c>
      <c r="R4701" s="1">
        <f t="shared" si="496"/>
        <v>2.492151796875</v>
      </c>
      <c r="S4701" s="1">
        <f t="shared" si="497"/>
        <v>8.6872717894422493</v>
      </c>
      <c r="T4701" s="1">
        <f t="shared" si="499"/>
        <v>10.063661413582006</v>
      </c>
      <c r="U4701" s="1">
        <f t="shared" si="499"/>
        <v>9.3754666015121284</v>
      </c>
      <c r="V4701" s="1">
        <f t="shared" si="499"/>
        <v>8.6872717894422493</v>
      </c>
      <c r="AA4701"/>
      <c r="AB4701"/>
    </row>
    <row r="4702" spans="1:28" hidden="1" x14ac:dyDescent="0.2">
      <c r="A4702" t="s">
        <v>4801</v>
      </c>
      <c r="B4702" s="5">
        <v>26.65</v>
      </c>
      <c r="C4702" s="2">
        <v>465771668</v>
      </c>
      <c r="D4702" s="2">
        <v>524000000</v>
      </c>
      <c r="E4702" t="s">
        <v>27</v>
      </c>
      <c r="F4702" s="2">
        <v>144000000</v>
      </c>
      <c r="G4702" s="1">
        <f t="shared" si="488"/>
        <v>5.2689152801660235</v>
      </c>
      <c r="H4702" s="1">
        <f t="shared" si="489"/>
        <v>1.4479461838624186</v>
      </c>
      <c r="I4702" s="1">
        <f t="shared" si="490"/>
        <v>1.2583235158396946</v>
      </c>
      <c r="J4702" s="1">
        <f t="shared" si="491"/>
        <v>4.5788994604166664</v>
      </c>
      <c r="K4702" s="4">
        <v>12581000000</v>
      </c>
      <c r="L4702" s="4">
        <v>4507000000</v>
      </c>
      <c r="M4702" s="1">
        <f t="shared" si="492"/>
        <v>17.334673950155338</v>
      </c>
      <c r="N4702" s="1">
        <f t="shared" si="493"/>
        <v>1.5373810939063659</v>
      </c>
      <c r="O4702" s="4">
        <v>7990000000</v>
      </c>
      <c r="P4702" s="1">
        <f t="shared" si="494"/>
        <v>1.8022528160200251</v>
      </c>
      <c r="Q4702" s="1">
        <f t="shared" si="495"/>
        <v>6.5581977471839803</v>
      </c>
      <c r="R4702" s="1">
        <f t="shared" si="496"/>
        <v>2.3688578153053435</v>
      </c>
      <c r="S4702" s="1">
        <f t="shared" si="497"/>
        <v>11.250147572307897</v>
      </c>
      <c r="T4702" s="1">
        <f t="shared" si="499"/>
        <v>14.681013186916298</v>
      </c>
      <c r="U4702" s="1">
        <f t="shared" si="499"/>
        <v>12.965580379612097</v>
      </c>
      <c r="V4702" s="1">
        <f t="shared" si="499"/>
        <v>11.250147572307897</v>
      </c>
      <c r="AA4702"/>
      <c r="AB4702"/>
    </row>
    <row r="4703" spans="1:28" hidden="1" x14ac:dyDescent="0.2">
      <c r="A4703" t="s">
        <v>4802</v>
      </c>
      <c r="B4703" s="5">
        <v>5.5</v>
      </c>
      <c r="C4703" s="2">
        <v>40051422</v>
      </c>
      <c r="D4703" s="2">
        <v>10000000</v>
      </c>
      <c r="E4703" t="s">
        <v>27</v>
      </c>
      <c r="F4703" s="2">
        <v>3000000</v>
      </c>
      <c r="G4703" s="1">
        <f t="shared" si="488"/>
        <v>0.10055181832377906</v>
      </c>
      <c r="H4703" s="1">
        <f t="shared" si="489"/>
        <v>3.0165545497133722E-2</v>
      </c>
      <c r="I4703" s="1">
        <f t="shared" si="490"/>
        <v>65.936152230000005</v>
      </c>
      <c r="J4703" s="1">
        <f t="shared" si="491"/>
        <v>219.78717409999999</v>
      </c>
      <c r="K4703" s="3">
        <v>80000000</v>
      </c>
      <c r="L4703" s="3">
        <v>36000000</v>
      </c>
      <c r="M4703" s="1">
        <f t="shared" si="492"/>
        <v>1.0985877105686785</v>
      </c>
      <c r="N4703" s="1">
        <f t="shared" si="493"/>
        <v>5.0064277499999994</v>
      </c>
      <c r="O4703" s="3">
        <v>44000000</v>
      </c>
      <c r="P4703" s="1">
        <f t="shared" si="494"/>
        <v>6.8181818181818175</v>
      </c>
      <c r="Q4703" s="1">
        <f t="shared" si="495"/>
        <v>22.727272727272727</v>
      </c>
      <c r="R4703" s="1">
        <f t="shared" si="496"/>
        <v>2.2028282099999998</v>
      </c>
      <c r="S4703" s="1">
        <f t="shared" si="497"/>
        <v>2.4967902512924511</v>
      </c>
      <c r="T4703" s="1">
        <f t="shared" si="499"/>
        <v>2.7165077934061865</v>
      </c>
      <c r="U4703" s="1">
        <f t="shared" si="499"/>
        <v>2.6066490223493188</v>
      </c>
      <c r="V4703" s="1">
        <f t="shared" si="499"/>
        <v>2.4967902512924511</v>
      </c>
      <c r="AA4703"/>
      <c r="AB4703"/>
    </row>
    <row r="4704" spans="1:28" hidden="1" x14ac:dyDescent="0.2">
      <c r="A4704" t="s">
        <v>4803</v>
      </c>
      <c r="B4704" s="5">
        <v>37.130000000000003</v>
      </c>
      <c r="C4704" s="2">
        <v>749539000</v>
      </c>
      <c r="D4704" s="2">
        <v>-190000000</v>
      </c>
      <c r="E4704" t="s">
        <v>27</v>
      </c>
      <c r="F4704" s="2">
        <v>-48000000</v>
      </c>
      <c r="G4704" s="1">
        <f t="shared" si="488"/>
        <v>-1.9104845481518022</v>
      </c>
      <c r="H4704" s="1">
        <f t="shared" si="489"/>
        <v>-0.48264872795413954</v>
      </c>
      <c r="I4704" s="1">
        <f t="shared" si="490"/>
        <v>-3.4703238015789473</v>
      </c>
      <c r="J4704" s="1">
        <f t="shared" si="491"/>
        <v>-13.736698381249999</v>
      </c>
      <c r="K4704" s="3">
        <v>234000000</v>
      </c>
      <c r="L4704" s="3">
        <v>494000000</v>
      </c>
      <c r="M4704" s="1">
        <f t="shared" si="492"/>
        <v>-0.34687988216757232</v>
      </c>
      <c r="N4704" s="1">
        <f t="shared" si="493"/>
        <v>-107.03993488461539</v>
      </c>
      <c r="O4704" s="3">
        <v>-260000000</v>
      </c>
      <c r="P4704" s="1">
        <f t="shared" si="494"/>
        <v>18.461538461538463</v>
      </c>
      <c r="Q4704" s="1">
        <f t="shared" si="495"/>
        <v>73.076923076923066</v>
      </c>
      <c r="R4704" s="1">
        <f t="shared" si="496"/>
        <v>-14.647570036842108</v>
      </c>
      <c r="S4704" s="1">
        <f t="shared" si="497"/>
        <v>-2.5348914466091821</v>
      </c>
      <c r="T4704" s="1">
        <f t="shared" si="499"/>
        <v>-2.6042674230426965</v>
      </c>
      <c r="U4704" s="1">
        <f t="shared" si="499"/>
        <v>-2.5695794348259393</v>
      </c>
      <c r="V4704" s="1">
        <f t="shared" si="499"/>
        <v>-2.5348914466091821</v>
      </c>
      <c r="AA4704"/>
      <c r="AB4704"/>
    </row>
    <row r="4705" spans="1:28" hidden="1" x14ac:dyDescent="0.2">
      <c r="A4705" t="s">
        <v>4804</v>
      </c>
      <c r="B4705" s="5">
        <v>3.17</v>
      </c>
      <c r="C4705" s="2">
        <v>99039789</v>
      </c>
      <c r="D4705" s="2">
        <v>-76000000</v>
      </c>
      <c r="E4705" t="s">
        <v>27</v>
      </c>
      <c r="F4705" s="2">
        <v>-21000000</v>
      </c>
      <c r="G4705" s="1">
        <f t="shared" si="488"/>
        <v>-0.76419381926072094</v>
      </c>
      <c r="H4705" s="1">
        <f t="shared" si="489"/>
        <v>-0.21115881847993603</v>
      </c>
      <c r="I4705" s="1">
        <f t="shared" si="490"/>
        <v>-8.6758095039473684</v>
      </c>
      <c r="J4705" s="1">
        <f t="shared" si="491"/>
        <v>-31.39816772857143</v>
      </c>
      <c r="K4705" s="3">
        <v>236000000</v>
      </c>
      <c r="L4705" s="3">
        <v>128000000</v>
      </c>
      <c r="M4705" s="1">
        <f t="shared" si="492"/>
        <v>1.0904708207728513</v>
      </c>
      <c r="N4705" s="1">
        <f t="shared" si="493"/>
        <v>2.9070012141666663</v>
      </c>
      <c r="O4705" s="3">
        <v>108000000</v>
      </c>
      <c r="P4705" s="1">
        <f t="shared" si="494"/>
        <v>-19.444444444444446</v>
      </c>
      <c r="Q4705" s="1">
        <f t="shared" si="495"/>
        <v>-70.370370370370367</v>
      </c>
      <c r="R4705" s="1">
        <f t="shared" si="496"/>
        <v>-0.41310017253947368</v>
      </c>
      <c r="S4705" s="1">
        <f t="shared" si="497"/>
        <v>-7.6736835535867307</v>
      </c>
      <c r="T4705" s="1">
        <f t="shared" si="499"/>
        <v>-7.4555893894321601</v>
      </c>
      <c r="U4705" s="1">
        <f t="shared" si="499"/>
        <v>-7.5646364715094458</v>
      </c>
      <c r="V4705" s="1">
        <f t="shared" si="499"/>
        <v>-7.6736835535867307</v>
      </c>
      <c r="AA4705"/>
      <c r="AB4705"/>
    </row>
    <row r="4706" spans="1:28" hidden="1" x14ac:dyDescent="0.2">
      <c r="A4706" t="s">
        <v>4805</v>
      </c>
      <c r="B4706" s="5" t="s">
        <v>46</v>
      </c>
      <c r="C4706" s="2">
        <v>20350919</v>
      </c>
      <c r="D4706" s="2">
        <v>11000000</v>
      </c>
      <c r="E4706" t="s">
        <v>42</v>
      </c>
      <c r="F4706" s="2">
        <v>-0.48</v>
      </c>
      <c r="G4706" s="1">
        <f t="shared" si="488"/>
        <v>0.11060700015615697</v>
      </c>
      <c r="H4706" s="1">
        <f t="shared" si="489"/>
        <v>-4.8264872795413952E-9</v>
      </c>
      <c r="I4706" s="1">
        <f t="shared" si="490"/>
        <v>59.941956572727271</v>
      </c>
      <c r="J4706" s="1">
        <f t="shared" si="491"/>
        <v>-1373669838.125</v>
      </c>
      <c r="K4706" s="3">
        <v>677000000</v>
      </c>
      <c r="L4706" s="3">
        <v>31000000</v>
      </c>
      <c r="M4706" s="1">
        <f t="shared" si="492"/>
        <v>31.743038238224035</v>
      </c>
      <c r="N4706" s="1" t="e">
        <f t="shared" si="493"/>
        <v>#VALUE!</v>
      </c>
      <c r="O4706" s="3">
        <v>5000000</v>
      </c>
      <c r="P4706" s="1">
        <f t="shared" si="494"/>
        <v>-9.5999999999999996E-6</v>
      </c>
      <c r="Q4706" s="1">
        <f t="shared" si="495"/>
        <v>220.00000000000003</v>
      </c>
      <c r="R4706" s="1" t="e">
        <f t="shared" si="496"/>
        <v>#VALUE!</v>
      </c>
      <c r="S4706" s="1">
        <f t="shared" si="497"/>
        <v>5.4051613099143099</v>
      </c>
      <c r="T4706" s="1">
        <f t="shared" si="499"/>
        <v>5.4542991400044398</v>
      </c>
      <c r="U4706" s="1">
        <f t="shared" si="499"/>
        <v>5.4297302249593749</v>
      </c>
      <c r="V4706" s="1">
        <f t="shared" si="499"/>
        <v>5.4051613099143099</v>
      </c>
      <c r="AA4706"/>
      <c r="AB4706"/>
    </row>
    <row r="4707" spans="1:28" hidden="1" x14ac:dyDescent="0.2">
      <c r="A4707" t="s">
        <v>4806</v>
      </c>
      <c r="B4707" s="5">
        <v>3.9</v>
      </c>
      <c r="C4707" s="2">
        <v>15710000</v>
      </c>
      <c r="D4707" s="2">
        <v>-2000000</v>
      </c>
      <c r="E4707" t="s">
        <v>275</v>
      </c>
      <c r="F4707" s="2">
        <v>4000000</v>
      </c>
      <c r="G4707" s="1">
        <f t="shared" si="488"/>
        <v>-2.0110363664755812E-2</v>
      </c>
      <c r="H4707" s="1">
        <f t="shared" si="489"/>
        <v>4.0220727329511624E-2</v>
      </c>
      <c r="I4707" s="1">
        <f t="shared" si="490"/>
        <v>-329.68076115000002</v>
      </c>
      <c r="J4707" s="1">
        <f t="shared" si="491"/>
        <v>164.84038057500001</v>
      </c>
      <c r="K4707" s="3">
        <v>140000000</v>
      </c>
      <c r="L4707" s="3">
        <v>75000000</v>
      </c>
      <c r="M4707" s="1">
        <f t="shared" si="492"/>
        <v>4.1374920432845324</v>
      </c>
      <c r="N4707" s="1">
        <f t="shared" si="493"/>
        <v>0.94259999999999988</v>
      </c>
      <c r="O4707" s="3">
        <v>65000000</v>
      </c>
      <c r="P4707" s="1">
        <f t="shared" si="494"/>
        <v>6.1538461538461542</v>
      </c>
      <c r="Q4707" s="1">
        <f t="shared" si="495"/>
        <v>-3.0769230769230771</v>
      </c>
      <c r="R4707" s="1">
        <f t="shared" si="496"/>
        <v>-3.06345</v>
      </c>
      <c r="S4707" s="1">
        <f t="shared" si="497"/>
        <v>-1.273074474856779</v>
      </c>
      <c r="T4707" s="1">
        <f t="shared" si="499"/>
        <v>-0.44557606619987267</v>
      </c>
      <c r="U4707" s="1">
        <f t="shared" si="499"/>
        <v>-0.85932527052832586</v>
      </c>
      <c r="V4707" s="1">
        <f t="shared" si="499"/>
        <v>-1.273074474856779</v>
      </c>
      <c r="AA4707"/>
      <c r="AB4707"/>
    </row>
    <row r="4708" spans="1:28" hidden="1" x14ac:dyDescent="0.2">
      <c r="A4708" t="s">
        <v>4807</v>
      </c>
      <c r="B4708" s="5">
        <v>3.85</v>
      </c>
      <c r="C4708" s="2">
        <v>68943000</v>
      </c>
      <c r="D4708" s="2">
        <v>-25000000</v>
      </c>
      <c r="E4708" t="s">
        <v>27</v>
      </c>
      <c r="F4708" s="2">
        <v>-5000000</v>
      </c>
      <c r="G4708" s="1">
        <f t="shared" si="488"/>
        <v>-0.25137954580944766</v>
      </c>
      <c r="H4708" s="1">
        <f t="shared" si="489"/>
        <v>-5.027590916188953E-2</v>
      </c>
      <c r="I4708" s="1">
        <f t="shared" si="490"/>
        <v>-26.374460892000002</v>
      </c>
      <c r="J4708" s="1">
        <f t="shared" si="491"/>
        <v>-131.87230446000001</v>
      </c>
      <c r="K4708" s="3">
        <v>7000000</v>
      </c>
      <c r="L4708" s="3">
        <v>2000000</v>
      </c>
      <c r="M4708" s="1">
        <f t="shared" si="492"/>
        <v>7.2523678981187362E-2</v>
      </c>
      <c r="N4708" s="1">
        <f t="shared" si="493"/>
        <v>53.086109999999998</v>
      </c>
      <c r="O4708" s="3">
        <v>6000000</v>
      </c>
      <c r="P4708" s="1">
        <f t="shared" si="494"/>
        <v>-83.333333333333343</v>
      </c>
      <c r="Q4708" s="1">
        <f t="shared" si="495"/>
        <v>-416.66666666666669</v>
      </c>
      <c r="R4708" s="1">
        <f t="shared" si="496"/>
        <v>-1.0617222000000002</v>
      </c>
      <c r="S4708" s="1">
        <f t="shared" si="497"/>
        <v>-3.6261839490593677</v>
      </c>
      <c r="T4708" s="1">
        <f t="shared" si="499"/>
        <v>-3.608778266103883</v>
      </c>
      <c r="U4708" s="1">
        <f t="shared" si="499"/>
        <v>-3.6174811075816256</v>
      </c>
      <c r="V4708" s="1">
        <f t="shared" si="499"/>
        <v>-3.6261839490593677</v>
      </c>
      <c r="AA4708"/>
      <c r="AB4708"/>
    </row>
    <row r="4709" spans="1:28" hidden="1" x14ac:dyDescent="0.2">
      <c r="A4709" t="s">
        <v>4808</v>
      </c>
      <c r="B4709" s="5">
        <v>4.3099999999999996</v>
      </c>
      <c r="C4709" s="2">
        <v>7721574</v>
      </c>
      <c r="D4709" s="2">
        <v>0.82</v>
      </c>
      <c r="E4709" t="s">
        <v>27</v>
      </c>
      <c r="F4709" s="2">
        <v>0.94</v>
      </c>
      <c r="G4709" s="1">
        <f t="shared" si="488"/>
        <v>8.2452491025498822E-9</v>
      </c>
      <c r="H4709" s="1">
        <f t="shared" si="489"/>
        <v>9.451870922435232E-9</v>
      </c>
      <c r="I4709" s="1">
        <f t="shared" si="490"/>
        <v>804099417.43902445</v>
      </c>
      <c r="J4709" s="1">
        <f t="shared" si="491"/>
        <v>701448427.97872341</v>
      </c>
      <c r="K4709" s="3">
        <v>19000000</v>
      </c>
      <c r="L4709" s="3">
        <v>9000000</v>
      </c>
      <c r="M4709" s="1">
        <f t="shared" si="492"/>
        <v>1.2950727403506073</v>
      </c>
      <c r="N4709" s="1">
        <f t="shared" si="493"/>
        <v>3.3279983939999997</v>
      </c>
      <c r="O4709" s="3">
        <v>10000000</v>
      </c>
      <c r="P4709" s="1">
        <f t="shared" si="494"/>
        <v>9.3999999999999998E-6</v>
      </c>
      <c r="Q4709" s="1">
        <f t="shared" si="495"/>
        <v>8.1999999999999994E-6</v>
      </c>
      <c r="R4709" s="1">
        <f t="shared" si="496"/>
        <v>4058534.6271980298</v>
      </c>
      <c r="S4709" s="1">
        <f t="shared" si="497"/>
        <v>1.0619596469910075E-6</v>
      </c>
      <c r="T4709" s="1">
        <f t="shared" si="499"/>
        <v>0.25901561002976858</v>
      </c>
      <c r="U4709" s="1">
        <f t="shared" si="499"/>
        <v>0.12950833599470771</v>
      </c>
      <c r="V4709" s="1">
        <f t="shared" si="499"/>
        <v>1.0619596469910075E-6</v>
      </c>
      <c r="AA4709"/>
      <c r="AB4709"/>
    </row>
    <row r="4710" spans="1:28" hidden="1" x14ac:dyDescent="0.2">
      <c r="A4710" t="s">
        <v>4795</v>
      </c>
      <c r="B4710" s="5">
        <v>22.4</v>
      </c>
      <c r="C4710" s="2">
        <v>62678000</v>
      </c>
      <c r="D4710" s="2">
        <v>144000000</v>
      </c>
      <c r="E4710" t="s">
        <v>27</v>
      </c>
      <c r="F4710" s="2">
        <v>8000000</v>
      </c>
      <c r="G4710" s="1">
        <f t="shared" si="488"/>
        <v>1.4479461838624186</v>
      </c>
      <c r="H4710" s="1">
        <f t="shared" si="489"/>
        <v>8.0441454659023248E-2</v>
      </c>
      <c r="I4710" s="1">
        <f t="shared" si="490"/>
        <v>4.5788994604166664</v>
      </c>
      <c r="J4710" s="1">
        <f t="shared" si="491"/>
        <v>82.420190287500006</v>
      </c>
      <c r="K4710" s="2">
        <v>2007000000</v>
      </c>
      <c r="L4710" s="2">
        <v>415000000</v>
      </c>
      <c r="M4710" s="1">
        <f t="shared" si="492"/>
        <v>25.399661763298127</v>
      </c>
      <c r="N4710" s="1">
        <f t="shared" si="493"/>
        <v>0.88190150753768837</v>
      </c>
      <c r="O4710" s="2">
        <v>777000000</v>
      </c>
      <c r="P4710" s="1">
        <f t="shared" si="494"/>
        <v>1.0296010296010296</v>
      </c>
      <c r="Q4710" s="1">
        <f t="shared" si="495"/>
        <v>18.532818532818531</v>
      </c>
      <c r="R4710" s="1">
        <f t="shared" si="496"/>
        <v>0.97499111111111103</v>
      </c>
      <c r="S4710" s="1">
        <f t="shared" si="497"/>
        <v>22.974568429113884</v>
      </c>
      <c r="T4710" s="1">
        <f t="shared" si="499"/>
        <v>25.45390727208909</v>
      </c>
      <c r="U4710" s="1">
        <f t="shared" si="499"/>
        <v>24.214237850601489</v>
      </c>
      <c r="V4710" s="1">
        <f t="shared" si="499"/>
        <v>22.974568429113884</v>
      </c>
      <c r="AA4710"/>
      <c r="AB4710"/>
    </row>
    <row r="4711" spans="1:28" hidden="1" x14ac:dyDescent="0.2">
      <c r="A4711" t="s">
        <v>4810</v>
      </c>
      <c r="B4711" s="5">
        <v>126.94</v>
      </c>
      <c r="C4711" s="2">
        <v>8157000</v>
      </c>
      <c r="D4711" s="2">
        <v>76000000</v>
      </c>
      <c r="E4711" t="s">
        <v>27</v>
      </c>
      <c r="F4711" s="2">
        <v>24000000</v>
      </c>
      <c r="G4711" s="1">
        <f t="shared" si="488"/>
        <v>0.76419381926072094</v>
      </c>
      <c r="H4711" s="1">
        <f t="shared" si="489"/>
        <v>0.24132436397706977</v>
      </c>
      <c r="I4711" s="1">
        <f t="shared" si="490"/>
        <v>8.6758095039473684</v>
      </c>
      <c r="J4711" s="1">
        <f t="shared" si="491"/>
        <v>27.473396762499998</v>
      </c>
      <c r="K4711" s="4">
        <v>3113000000</v>
      </c>
      <c r="L4711" s="4">
        <v>2344000000</v>
      </c>
      <c r="M4711" s="1">
        <f t="shared" si="492"/>
        <v>94.27485595194311</v>
      </c>
      <c r="N4711" s="1">
        <f t="shared" si="493"/>
        <v>1.3464884005201561</v>
      </c>
      <c r="O4711" s="3">
        <v>666000000</v>
      </c>
      <c r="P4711" s="1">
        <f t="shared" si="494"/>
        <v>3.6036036036036037</v>
      </c>
      <c r="Q4711" s="1">
        <f t="shared" si="495"/>
        <v>11.411411411411411</v>
      </c>
      <c r="R4711" s="1">
        <f t="shared" si="496"/>
        <v>1.3624336578947369</v>
      </c>
      <c r="S4711" s="1">
        <f t="shared" si="497"/>
        <v>93.171509133259775</v>
      </c>
      <c r="T4711" s="1">
        <f t="shared" si="499"/>
        <v>109.5010420497732</v>
      </c>
      <c r="U4711" s="1">
        <f t="shared" si="499"/>
        <v>101.33627559151648</v>
      </c>
      <c r="V4711" s="1">
        <f t="shared" si="499"/>
        <v>93.171509133259775</v>
      </c>
      <c r="AA4711"/>
      <c r="AB4711"/>
    </row>
    <row r="4712" spans="1:28" hidden="1" x14ac:dyDescent="0.2">
      <c r="A4712" t="s">
        <v>4811</v>
      </c>
      <c r="B4712" s="5">
        <v>42.43</v>
      </c>
      <c r="C4712" s="2">
        <v>30246947</v>
      </c>
      <c r="D4712" s="2">
        <v>16000000</v>
      </c>
      <c r="E4712" t="s">
        <v>61</v>
      </c>
      <c r="F4712" s="2">
        <v>7000000</v>
      </c>
      <c r="G4712" s="1">
        <f t="shared" si="488"/>
        <v>0.1608829093180465</v>
      </c>
      <c r="H4712" s="1">
        <f t="shared" si="489"/>
        <v>7.0386272826645349E-2</v>
      </c>
      <c r="I4712" s="1">
        <f t="shared" si="490"/>
        <v>41.210095143750003</v>
      </c>
      <c r="J4712" s="1">
        <f t="shared" si="491"/>
        <v>94.194503185714282</v>
      </c>
      <c r="K4712" s="4">
        <v>1174000000</v>
      </c>
      <c r="L4712" s="3">
        <v>670000000</v>
      </c>
      <c r="M4712" s="1">
        <f t="shared" si="492"/>
        <v>16.662838732120633</v>
      </c>
      <c r="N4712" s="1">
        <f t="shared" si="493"/>
        <v>2.5463848436706349</v>
      </c>
      <c r="O4712" s="3">
        <v>382000000</v>
      </c>
      <c r="P4712" s="1">
        <f t="shared" si="494"/>
        <v>1.832460732984293</v>
      </c>
      <c r="Q4712" s="1">
        <f t="shared" si="495"/>
        <v>4.1884816753926701</v>
      </c>
      <c r="R4712" s="1">
        <f t="shared" si="496"/>
        <v>8.0211122575624998</v>
      </c>
      <c r="S4712" s="1">
        <f t="shared" si="497"/>
        <v>5.2897900736890904</v>
      </c>
      <c r="T4712" s="1">
        <f t="shared" si="499"/>
        <v>7.8156648338756307</v>
      </c>
      <c r="U4712" s="1">
        <f t="shared" si="499"/>
        <v>6.5527274537823601</v>
      </c>
      <c r="V4712" s="1">
        <f t="shared" si="499"/>
        <v>5.2897900736890904</v>
      </c>
      <c r="AA4712"/>
      <c r="AB4712"/>
    </row>
    <row r="4713" spans="1:28" hidden="1" x14ac:dyDescent="0.2">
      <c r="A4713" t="s">
        <v>4812</v>
      </c>
      <c r="B4713" s="5">
        <v>205</v>
      </c>
      <c r="C4713" s="2">
        <v>2511000000</v>
      </c>
      <c r="D4713" s="2">
        <v>12080000000</v>
      </c>
      <c r="E4713" t="s">
        <v>114</v>
      </c>
      <c r="F4713" s="2">
        <v>3025000000</v>
      </c>
      <c r="G4713" s="1">
        <f t="shared" si="488"/>
        <v>121.46659653512511</v>
      </c>
      <c r="H4713" s="1">
        <f t="shared" si="489"/>
        <v>30.416925042943166</v>
      </c>
      <c r="I4713" s="1">
        <f t="shared" si="490"/>
        <v>5.4582907475165567E-2</v>
      </c>
      <c r="J4713" s="1">
        <f t="shared" si="491"/>
        <v>0.21797075117355372</v>
      </c>
      <c r="K4713" s="4">
        <v>72574000000</v>
      </c>
      <c r="L4713" s="4">
        <v>37890000000</v>
      </c>
      <c r="M4713" s="1">
        <f t="shared" si="492"/>
        <v>13.812823576264437</v>
      </c>
      <c r="N4713" s="1">
        <f t="shared" si="493"/>
        <v>14.841281282435705</v>
      </c>
      <c r="O4713" s="4">
        <v>34684000000</v>
      </c>
      <c r="P4713" s="1">
        <f t="shared" si="494"/>
        <v>8.7216007380924925</v>
      </c>
      <c r="Q4713" s="1">
        <f t="shared" si="495"/>
        <v>34.828739476415635</v>
      </c>
      <c r="R4713" s="1">
        <f t="shared" si="496"/>
        <v>4.2612168874172189</v>
      </c>
      <c r="S4713" s="1">
        <f t="shared" si="497"/>
        <v>48.108323377140579</v>
      </c>
      <c r="T4713" s="1">
        <f t="shared" si="499"/>
        <v>50.870888092393464</v>
      </c>
      <c r="U4713" s="1">
        <f t="shared" si="499"/>
        <v>49.489605734767018</v>
      </c>
      <c r="V4713" s="1">
        <f t="shared" si="499"/>
        <v>48.108323377140579</v>
      </c>
      <c r="AA4713"/>
      <c r="AB4713"/>
    </row>
    <row r="4714" spans="1:28" hidden="1" x14ac:dyDescent="0.2">
      <c r="A4714" t="s">
        <v>4467</v>
      </c>
      <c r="B4714" s="5">
        <v>45.3</v>
      </c>
      <c r="C4714" s="2">
        <v>16146000</v>
      </c>
      <c r="D4714" s="2">
        <v>75000000</v>
      </c>
      <c r="E4714" t="s">
        <v>114</v>
      </c>
      <c r="F4714" s="2">
        <v>8000000</v>
      </c>
      <c r="G4714" s="1">
        <f t="shared" si="488"/>
        <v>0.75413863742834297</v>
      </c>
      <c r="H4714" s="1">
        <f t="shared" si="489"/>
        <v>8.0441454659023248E-2</v>
      </c>
      <c r="I4714" s="1">
        <f t="shared" si="490"/>
        <v>8.7914869640000006</v>
      </c>
      <c r="J4714" s="1">
        <f t="shared" si="491"/>
        <v>82.420190287500006</v>
      </c>
      <c r="K4714" s="2">
        <v>668000000</v>
      </c>
      <c r="L4714" s="2">
        <v>139000000</v>
      </c>
      <c r="M4714" s="1">
        <f t="shared" si="492"/>
        <v>32.763532763532766</v>
      </c>
      <c r="N4714" s="1">
        <f t="shared" si="493"/>
        <v>1.3826347826086955</v>
      </c>
      <c r="O4714" s="2">
        <v>289000000</v>
      </c>
      <c r="P4714" s="1">
        <f t="shared" si="494"/>
        <v>2.7681660899653981</v>
      </c>
      <c r="Q4714" s="1">
        <f t="shared" si="495"/>
        <v>25.951557093425603</v>
      </c>
      <c r="R4714" s="1">
        <f t="shared" si="496"/>
        <v>0.97521840000000004</v>
      </c>
      <c r="S4714" s="1">
        <f t="shared" si="497"/>
        <v>46.451133407655142</v>
      </c>
      <c r="T4714" s="1">
        <f t="shared" ref="T4714:V4733" si="500">($O4714+$O4714*($Q4714+T$2-$C$1)/$C$1)/$C4714</f>
        <v>50.030967422271765</v>
      </c>
      <c r="U4714" s="1">
        <f t="shared" si="500"/>
        <v>48.241050414963453</v>
      </c>
      <c r="V4714" s="1">
        <f t="shared" si="500"/>
        <v>46.451133407655142</v>
      </c>
      <c r="AA4714"/>
      <c r="AB4714"/>
    </row>
    <row r="4715" spans="1:28" hidden="1" x14ac:dyDescent="0.2">
      <c r="A4715" t="s">
        <v>4814</v>
      </c>
      <c r="B4715" s="5">
        <v>34.93</v>
      </c>
      <c r="C4715" s="2">
        <v>13588000</v>
      </c>
      <c r="D4715" s="2">
        <v>24000000</v>
      </c>
      <c r="E4715" t="s">
        <v>27</v>
      </c>
      <c r="F4715" s="2">
        <v>5000000</v>
      </c>
      <c r="G4715" s="1">
        <f t="shared" si="488"/>
        <v>0.24132436397706977</v>
      </c>
      <c r="H4715" s="1">
        <f t="shared" si="489"/>
        <v>5.027590916188953E-2</v>
      </c>
      <c r="I4715" s="1">
        <f t="shared" si="490"/>
        <v>27.473396762499998</v>
      </c>
      <c r="J4715" s="1">
        <f t="shared" si="491"/>
        <v>131.87230446000001</v>
      </c>
      <c r="K4715" s="3">
        <v>345000000</v>
      </c>
      <c r="L4715" s="3">
        <v>108000000</v>
      </c>
      <c r="M4715" s="1">
        <f t="shared" si="492"/>
        <v>17.441860465116278</v>
      </c>
      <c r="N4715" s="1">
        <f t="shared" si="493"/>
        <v>2.0026533333333334</v>
      </c>
      <c r="O4715" s="3">
        <v>237000000</v>
      </c>
      <c r="P4715" s="1">
        <f t="shared" si="494"/>
        <v>2.109704641350211</v>
      </c>
      <c r="Q4715" s="1">
        <f t="shared" si="495"/>
        <v>10.126582278481013</v>
      </c>
      <c r="R4715" s="1">
        <f t="shared" si="496"/>
        <v>1.9776201666666664</v>
      </c>
      <c r="S4715" s="1">
        <f t="shared" si="497"/>
        <v>17.662643508978512</v>
      </c>
      <c r="T4715" s="1">
        <f t="shared" si="500"/>
        <v>21.151015602001767</v>
      </c>
      <c r="U4715" s="1">
        <f t="shared" si="500"/>
        <v>19.406829555490138</v>
      </c>
      <c r="V4715" s="1">
        <f t="shared" si="500"/>
        <v>17.662643508978512</v>
      </c>
      <c r="AA4715"/>
      <c r="AB4715"/>
    </row>
    <row r="4716" spans="1:28" hidden="1" x14ac:dyDescent="0.2">
      <c r="A4716" t="s">
        <v>4815</v>
      </c>
      <c r="B4716" s="5">
        <v>0.69</v>
      </c>
      <c r="C4716" s="2">
        <v>100606542</v>
      </c>
      <c r="D4716" s="2">
        <v>-9000000</v>
      </c>
      <c r="E4716" t="s">
        <v>27</v>
      </c>
      <c r="F4716" s="2">
        <v>-2000000</v>
      </c>
      <c r="G4716" s="1">
        <f t="shared" si="488"/>
        <v>-9.0496636491401161E-2</v>
      </c>
      <c r="H4716" s="1">
        <f t="shared" si="489"/>
        <v>-2.0110363664755812E-2</v>
      </c>
      <c r="I4716" s="1">
        <f t="shared" si="490"/>
        <v>-73.262391366666662</v>
      </c>
      <c r="J4716" s="1">
        <f t="shared" si="491"/>
        <v>-329.68076115000002</v>
      </c>
      <c r="K4716" s="3">
        <v>16000000</v>
      </c>
      <c r="L4716" s="3">
        <v>2000000</v>
      </c>
      <c r="M4716" s="1">
        <f t="shared" si="492"/>
        <v>0.13915596065313526</v>
      </c>
      <c r="N4716" s="1">
        <f t="shared" si="493"/>
        <v>4.9584652842857135</v>
      </c>
      <c r="O4716" s="3">
        <v>14000000</v>
      </c>
      <c r="P4716" s="1">
        <f t="shared" si="494"/>
        <v>-14.285714285714285</v>
      </c>
      <c r="Q4716" s="1">
        <f t="shared" si="495"/>
        <v>-64.285714285714292</v>
      </c>
      <c r="R4716" s="1">
        <f t="shared" si="496"/>
        <v>-0.77131682199999985</v>
      </c>
      <c r="S4716" s="1">
        <f t="shared" si="497"/>
        <v>-0.89457403277015535</v>
      </c>
      <c r="T4716" s="1">
        <f t="shared" si="500"/>
        <v>-0.86674284063952833</v>
      </c>
      <c r="U4716" s="1">
        <f t="shared" si="500"/>
        <v>-0.8806584367048419</v>
      </c>
      <c r="V4716" s="1">
        <f t="shared" si="500"/>
        <v>-0.89457403277015535</v>
      </c>
      <c r="AA4716"/>
      <c r="AB4716"/>
    </row>
    <row r="4717" spans="1:28" hidden="1" x14ac:dyDescent="0.2">
      <c r="A4717" t="s">
        <v>4816</v>
      </c>
      <c r="B4717" s="5">
        <v>0.28999999999999998</v>
      </c>
      <c r="C4717" s="2">
        <v>12417000</v>
      </c>
      <c r="D4717" s="2">
        <v>-15000000</v>
      </c>
      <c r="E4717" t="s">
        <v>27</v>
      </c>
      <c r="F4717" s="2">
        <v>-5000000</v>
      </c>
      <c r="G4717" s="1">
        <f t="shared" si="488"/>
        <v>-0.15082772748566861</v>
      </c>
      <c r="H4717" s="1">
        <f t="shared" si="489"/>
        <v>-5.027590916188953E-2</v>
      </c>
      <c r="I4717" s="1">
        <f t="shared" si="490"/>
        <v>-43.957434819999996</v>
      </c>
      <c r="J4717" s="1">
        <f t="shared" si="491"/>
        <v>-131.87230446000001</v>
      </c>
      <c r="K4717" s="3">
        <v>27000000</v>
      </c>
      <c r="L4717" s="3">
        <v>15000000</v>
      </c>
      <c r="M4717" s="1">
        <f t="shared" si="492"/>
        <v>0.96641700893935734</v>
      </c>
      <c r="N4717" s="1">
        <f t="shared" si="493"/>
        <v>0.3000775</v>
      </c>
      <c r="O4717" s="3">
        <v>12000000</v>
      </c>
      <c r="P4717" s="1">
        <f t="shared" si="494"/>
        <v>-41.666666666666671</v>
      </c>
      <c r="Q4717" s="1">
        <f t="shared" si="495"/>
        <v>-125</v>
      </c>
      <c r="R4717" s="1">
        <f t="shared" si="496"/>
        <v>-2.4006199999999998E-2</v>
      </c>
      <c r="S4717" s="1">
        <f t="shared" si="497"/>
        <v>-12.080212611741967</v>
      </c>
      <c r="T4717" s="1">
        <f t="shared" si="500"/>
        <v>-11.886929209954095</v>
      </c>
      <c r="U4717" s="1">
        <f t="shared" si="500"/>
        <v>-11.98357091084803</v>
      </c>
      <c r="V4717" s="1">
        <f t="shared" si="500"/>
        <v>-12.080212611741967</v>
      </c>
      <c r="AA4717"/>
      <c r="AB4717"/>
    </row>
    <row r="4718" spans="1:28" hidden="1" x14ac:dyDescent="0.2">
      <c r="A4718" t="s">
        <v>4817</v>
      </c>
      <c r="B4718" s="5" t="s">
        <v>46</v>
      </c>
      <c r="C4718" s="2">
        <v>6804475</v>
      </c>
      <c r="D4718" s="2">
        <v>-21000000</v>
      </c>
      <c r="E4718" t="s">
        <v>2116</v>
      </c>
      <c r="F4718" s="2">
        <v>0.71</v>
      </c>
      <c r="G4718" s="1">
        <f t="shared" si="488"/>
        <v>-0.21115881847993603</v>
      </c>
      <c r="H4718" s="1">
        <f t="shared" si="489"/>
        <v>7.1391791009883132E-9</v>
      </c>
      <c r="I4718" s="1">
        <f t="shared" si="490"/>
        <v>-31.39816772857143</v>
      </c>
      <c r="J4718" s="1">
        <f t="shared" si="491"/>
        <v>928678200.4225353</v>
      </c>
      <c r="K4718" s="4">
        <v>1410000000</v>
      </c>
      <c r="L4718" s="4">
        <v>1294000000</v>
      </c>
      <c r="M4718" s="1">
        <f t="shared" si="492"/>
        <v>17.047604701317884</v>
      </c>
      <c r="N4718" s="1" t="e">
        <f t="shared" si="493"/>
        <v>#VALUE!</v>
      </c>
      <c r="O4718" s="3">
        <v>116000000</v>
      </c>
      <c r="P4718" s="1">
        <f t="shared" si="494"/>
        <v>6.1206896551724131E-7</v>
      </c>
      <c r="Q4718" s="1">
        <f t="shared" si="495"/>
        <v>-18.103448275862068</v>
      </c>
      <c r="R4718" s="1" t="e">
        <f t="shared" si="496"/>
        <v>#VALUE!</v>
      </c>
      <c r="S4718" s="1">
        <f t="shared" si="497"/>
        <v>-30.862042993765133</v>
      </c>
      <c r="T4718" s="1">
        <f t="shared" si="500"/>
        <v>-27.452522053501557</v>
      </c>
      <c r="U4718" s="1">
        <f t="shared" si="500"/>
        <v>-29.157282523633345</v>
      </c>
      <c r="V4718" s="1">
        <f t="shared" si="500"/>
        <v>-30.862042993765133</v>
      </c>
      <c r="AA4718"/>
      <c r="AB4718"/>
    </row>
    <row r="4719" spans="1:28" hidden="1" x14ac:dyDescent="0.2">
      <c r="A4719" t="s">
        <v>4818</v>
      </c>
      <c r="B4719" s="5">
        <v>85.43</v>
      </c>
      <c r="C4719" s="2">
        <v>24954249</v>
      </c>
      <c r="D4719" s="2">
        <v>164000000</v>
      </c>
      <c r="E4719" t="s">
        <v>27</v>
      </c>
      <c r="F4719" s="2">
        <v>14000000</v>
      </c>
      <c r="G4719" s="1">
        <f t="shared" si="488"/>
        <v>1.6490498205099766</v>
      </c>
      <c r="H4719" s="1">
        <f t="shared" si="489"/>
        <v>0.1407725456532907</v>
      </c>
      <c r="I4719" s="1">
        <f t="shared" si="490"/>
        <v>4.020497087195122</v>
      </c>
      <c r="J4719" s="1">
        <f t="shared" si="491"/>
        <v>47.097251592857141</v>
      </c>
      <c r="K4719" s="4">
        <v>2164000000</v>
      </c>
      <c r="L4719" s="4">
        <v>1580000000</v>
      </c>
      <c r="M4719" s="1">
        <f t="shared" si="492"/>
        <v>23.402828111557273</v>
      </c>
      <c r="N4719" s="1">
        <f t="shared" si="493"/>
        <v>3.6504135138184934</v>
      </c>
      <c r="O4719" s="3">
        <v>474000000</v>
      </c>
      <c r="P4719" s="1">
        <f t="shared" si="494"/>
        <v>2.9535864978902953</v>
      </c>
      <c r="Q4719" s="1">
        <f t="shared" si="495"/>
        <v>34.599156118143462</v>
      </c>
      <c r="R4719" s="1">
        <f t="shared" si="496"/>
        <v>1.2999033488231708</v>
      </c>
      <c r="S4719" s="1">
        <f t="shared" si="497"/>
        <v>65.720270724236187</v>
      </c>
      <c r="T4719" s="1">
        <f t="shared" si="500"/>
        <v>69.519222958783487</v>
      </c>
      <c r="U4719" s="1">
        <f t="shared" si="500"/>
        <v>67.619746841509837</v>
      </c>
      <c r="V4719" s="1">
        <f t="shared" si="500"/>
        <v>65.720270724236187</v>
      </c>
      <c r="AA4719"/>
      <c r="AB4719"/>
    </row>
    <row r="4720" spans="1:28" hidden="1" x14ac:dyDescent="0.2">
      <c r="A4720" t="s">
        <v>4819</v>
      </c>
      <c r="B4720" s="5">
        <v>7.21</v>
      </c>
      <c r="C4720" s="2">
        <v>57768000</v>
      </c>
      <c r="D4720" s="2">
        <v>-648000000</v>
      </c>
      <c r="E4720" t="s">
        <v>61</v>
      </c>
      <c r="F4720" s="2">
        <v>-12000000</v>
      </c>
      <c r="G4720" s="1">
        <f t="shared" si="488"/>
        <v>-6.5157578273808836</v>
      </c>
      <c r="H4720" s="1">
        <f t="shared" si="489"/>
        <v>-0.12066218198853489</v>
      </c>
      <c r="I4720" s="1">
        <f t="shared" si="490"/>
        <v>-1.0175332134259258</v>
      </c>
      <c r="J4720" s="1">
        <f t="shared" si="491"/>
        <v>-54.946793524999997</v>
      </c>
      <c r="K4720" s="4">
        <v>1629000000</v>
      </c>
      <c r="L4720" s="4">
        <v>1041000000</v>
      </c>
      <c r="M4720" s="1">
        <f t="shared" si="492"/>
        <v>10.178645616950561</v>
      </c>
      <c r="N4720" s="1">
        <f t="shared" si="493"/>
        <v>0.70834571428571425</v>
      </c>
      <c r="O4720" s="3">
        <v>589000000</v>
      </c>
      <c r="P4720" s="1">
        <f t="shared" si="494"/>
        <v>-2.037351443123939</v>
      </c>
      <c r="Q4720" s="1">
        <f t="shared" si="495"/>
        <v>-110.0169779286927</v>
      </c>
      <c r="R4720" s="1">
        <f t="shared" si="496"/>
        <v>-6.4275814814814813E-2</v>
      </c>
      <c r="S4720" s="1">
        <f t="shared" si="497"/>
        <v>-112.17282924802659</v>
      </c>
      <c r="T4720" s="1">
        <f t="shared" si="500"/>
        <v>-110.13363800027697</v>
      </c>
      <c r="U4720" s="1">
        <f t="shared" si="500"/>
        <v>-111.15323362415178</v>
      </c>
      <c r="V4720" s="1">
        <f t="shared" si="500"/>
        <v>-112.17282924802659</v>
      </c>
      <c r="AA4720"/>
      <c r="AB4720"/>
    </row>
    <row r="4721" spans="1:28" hidden="1" x14ac:dyDescent="0.2">
      <c r="A4721" t="s">
        <v>4820</v>
      </c>
      <c r="B4721" s="5">
        <v>0.8</v>
      </c>
      <c r="C4721" s="2">
        <v>42622965</v>
      </c>
      <c r="D4721" s="2">
        <v>-25000000</v>
      </c>
      <c r="E4721" t="s">
        <v>61</v>
      </c>
      <c r="F4721" s="2">
        <v>-5000000</v>
      </c>
      <c r="G4721" s="1">
        <f t="shared" si="488"/>
        <v>-0.25137954580944766</v>
      </c>
      <c r="H4721" s="1">
        <f t="shared" si="489"/>
        <v>-5.027590916188953E-2</v>
      </c>
      <c r="I4721" s="1">
        <f t="shared" si="490"/>
        <v>-26.374460892000002</v>
      </c>
      <c r="J4721" s="1">
        <f t="shared" si="491"/>
        <v>-131.87230446000001</v>
      </c>
      <c r="K4721" s="3">
        <v>9000000</v>
      </c>
      <c r="L4721" s="3">
        <v>12000000</v>
      </c>
      <c r="M4721" s="1">
        <f t="shared" si="492"/>
        <v>-7.0384591968203056E-2</v>
      </c>
      <c r="N4721" s="1">
        <f t="shared" si="493"/>
        <v>-11.366124000000001</v>
      </c>
      <c r="O4721" s="3">
        <v>-4000000</v>
      </c>
      <c r="P4721" s="1">
        <f t="shared" si="494"/>
        <v>125</v>
      </c>
      <c r="Q4721" s="1">
        <f t="shared" si="495"/>
        <v>625</v>
      </c>
      <c r="R4721" s="1">
        <f t="shared" si="496"/>
        <v>-0.13639348800000001</v>
      </c>
      <c r="S4721" s="1">
        <f t="shared" si="497"/>
        <v>-5.8653826640169218</v>
      </c>
      <c r="T4721" s="1">
        <f t="shared" si="500"/>
        <v>-5.8841518885417754</v>
      </c>
      <c r="U4721" s="1">
        <f t="shared" si="500"/>
        <v>-5.8747672762793481</v>
      </c>
      <c r="V4721" s="1">
        <f t="shared" si="500"/>
        <v>-5.8653826640169218</v>
      </c>
      <c r="AA4721"/>
      <c r="AB4721"/>
    </row>
    <row r="4722" spans="1:28" hidden="1" x14ac:dyDescent="0.2">
      <c r="A4722" t="s">
        <v>4821</v>
      </c>
      <c r="B4722" s="5">
        <v>22.17</v>
      </c>
      <c r="C4722" s="2">
        <v>493670295</v>
      </c>
      <c r="D4722" s="2">
        <v>-54000000</v>
      </c>
      <c r="E4722" t="s">
        <v>27</v>
      </c>
      <c r="F4722" s="2">
        <v>113000000</v>
      </c>
      <c r="G4722" s="1">
        <f t="shared" si="488"/>
        <v>-0.54297981894840697</v>
      </c>
      <c r="H4722" s="1">
        <f t="shared" si="489"/>
        <v>1.1362355470587036</v>
      </c>
      <c r="I4722" s="1">
        <f t="shared" si="490"/>
        <v>-12.210398561111111</v>
      </c>
      <c r="J4722" s="1">
        <f t="shared" si="491"/>
        <v>5.8350577194690256</v>
      </c>
      <c r="K4722" s="4">
        <v>26443000000</v>
      </c>
      <c r="L4722" s="4">
        <v>18651000000</v>
      </c>
      <c r="M4722" s="1">
        <f t="shared" si="492"/>
        <v>15.783813769876513</v>
      </c>
      <c r="N4722" s="1">
        <f t="shared" si="493"/>
        <v>1.4046034959124745</v>
      </c>
      <c r="O4722" s="4">
        <v>7792000000</v>
      </c>
      <c r="P4722" s="1">
        <f t="shared" si="494"/>
        <v>1.4502053388090348</v>
      </c>
      <c r="Q4722" s="1">
        <f t="shared" si="495"/>
        <v>-0.69301848049281323</v>
      </c>
      <c r="R4722" s="1">
        <f t="shared" si="496"/>
        <v>-20.267908222500001</v>
      </c>
      <c r="S4722" s="1">
        <f t="shared" si="497"/>
        <v>-1.0938474635181361</v>
      </c>
      <c r="T4722" s="1">
        <f t="shared" si="500"/>
        <v>2.0629152904571644</v>
      </c>
      <c r="U4722" s="1">
        <f t="shared" si="500"/>
        <v>0.48453391346951513</v>
      </c>
      <c r="V4722" s="1">
        <f t="shared" si="500"/>
        <v>-1.0938474635181361</v>
      </c>
      <c r="AA4722"/>
      <c r="AB4722"/>
    </row>
    <row r="4723" spans="1:28" hidden="1" x14ac:dyDescent="0.2">
      <c r="A4723" t="s">
        <v>4822</v>
      </c>
      <c r="B4723" s="5">
        <v>1.1399999999999999</v>
      </c>
      <c r="C4723" s="2">
        <v>588976</v>
      </c>
      <c r="D4723" s="2">
        <v>-50000000</v>
      </c>
      <c r="E4723" t="s">
        <v>27</v>
      </c>
      <c r="F4723" s="2">
        <v>-8000000</v>
      </c>
      <c r="G4723" s="1">
        <f t="shared" si="488"/>
        <v>-0.50275909161889532</v>
      </c>
      <c r="H4723" s="1">
        <f t="shared" si="489"/>
        <v>-8.0441454659023248E-2</v>
      </c>
      <c r="I4723" s="1">
        <f t="shared" si="490"/>
        <v>-13.187230446000001</v>
      </c>
      <c r="J4723" s="1">
        <f t="shared" si="491"/>
        <v>-82.420190287500006</v>
      </c>
      <c r="K4723" s="3">
        <v>24000000</v>
      </c>
      <c r="L4723" s="3">
        <v>39000000</v>
      </c>
      <c r="M4723" s="1">
        <f t="shared" si="492"/>
        <v>-25.467930781559861</v>
      </c>
      <c r="N4723" s="1">
        <f t="shared" si="493"/>
        <v>-4.4762175999999994E-2</v>
      </c>
      <c r="O4723" s="3">
        <v>-15000000</v>
      </c>
      <c r="P4723" s="1">
        <f t="shared" si="494"/>
        <v>53.333333333333336</v>
      </c>
      <c r="Q4723" s="1">
        <f t="shared" si="495"/>
        <v>333.33333333333337</v>
      </c>
      <c r="R4723" s="1">
        <f t="shared" si="496"/>
        <v>-1.3428652799999995E-3</v>
      </c>
      <c r="S4723" s="1">
        <f t="shared" si="497"/>
        <v>-848.93102605199556</v>
      </c>
      <c r="T4723" s="1">
        <f t="shared" si="500"/>
        <v>-854.02461220830753</v>
      </c>
      <c r="U4723" s="1">
        <f t="shared" si="500"/>
        <v>-851.47781913015149</v>
      </c>
      <c r="V4723" s="1">
        <f t="shared" si="500"/>
        <v>-848.93102605199556</v>
      </c>
      <c r="AA4723"/>
      <c r="AB4723"/>
    </row>
    <row r="4724" spans="1:28" hidden="1" x14ac:dyDescent="0.2">
      <c r="A4724" t="s">
        <v>4823</v>
      </c>
      <c r="B4724" s="5">
        <v>2.64</v>
      </c>
      <c r="C4724" s="2">
        <v>10643000</v>
      </c>
      <c r="D4724" s="2">
        <v>-37000000</v>
      </c>
      <c r="E4724" t="s">
        <v>27</v>
      </c>
      <c r="F4724" s="2">
        <v>-11000000</v>
      </c>
      <c r="G4724" s="1">
        <f t="shared" si="488"/>
        <v>-0.37204172779798256</v>
      </c>
      <c r="H4724" s="1">
        <f t="shared" si="489"/>
        <v>-0.11060700015615697</v>
      </c>
      <c r="I4724" s="1">
        <f t="shared" si="490"/>
        <v>-17.820581683783782</v>
      </c>
      <c r="J4724" s="1">
        <f t="shared" si="491"/>
        <v>-59.941956572727271</v>
      </c>
      <c r="K4724" s="3">
        <v>226000000</v>
      </c>
      <c r="L4724" s="3">
        <v>289000000</v>
      </c>
      <c r="M4724" s="1">
        <f t="shared" si="492"/>
        <v>-5.9193836324344637</v>
      </c>
      <c r="N4724" s="1">
        <f t="shared" si="493"/>
        <v>-0.44599238095238097</v>
      </c>
      <c r="O4724" s="3">
        <v>-63000000</v>
      </c>
      <c r="P4724" s="1">
        <f t="shared" si="494"/>
        <v>17.460317460317459</v>
      </c>
      <c r="Q4724" s="1">
        <f t="shared" si="495"/>
        <v>58.730158730158735</v>
      </c>
      <c r="R4724" s="1">
        <f t="shared" si="496"/>
        <v>-7.5939243243243235E-2</v>
      </c>
      <c r="S4724" s="1">
        <f t="shared" si="497"/>
        <v>-34.764634031757971</v>
      </c>
      <c r="T4724" s="1">
        <f t="shared" si="500"/>
        <v>-35.948510758244865</v>
      </c>
      <c r="U4724" s="1">
        <f t="shared" si="500"/>
        <v>-35.356572395001415</v>
      </c>
      <c r="V4724" s="1">
        <f t="shared" si="500"/>
        <v>-34.764634031757971</v>
      </c>
      <c r="AA4724"/>
      <c r="AB4724"/>
    </row>
    <row r="4725" spans="1:28" hidden="1" x14ac:dyDescent="0.2">
      <c r="A4725" t="s">
        <v>4824</v>
      </c>
      <c r="B4725" s="5">
        <v>8.67</v>
      </c>
      <c r="C4725" s="2">
        <v>121730000</v>
      </c>
      <c r="D4725" s="2">
        <v>-16000000</v>
      </c>
      <c r="E4725" t="s">
        <v>27</v>
      </c>
      <c r="F4725" s="2">
        <v>-14000000</v>
      </c>
      <c r="G4725" s="1">
        <f t="shared" si="488"/>
        <v>-0.1608829093180465</v>
      </c>
      <c r="H4725" s="1">
        <f t="shared" si="489"/>
        <v>-0.1407725456532907</v>
      </c>
      <c r="I4725" s="1">
        <f t="shared" si="490"/>
        <v>-41.210095143750003</v>
      </c>
      <c r="J4725" s="1">
        <f t="shared" si="491"/>
        <v>-47.097251592857141</v>
      </c>
      <c r="K4725" s="4">
        <v>2696000000</v>
      </c>
      <c r="L4725" s="4">
        <v>2276000000</v>
      </c>
      <c r="M4725" s="1">
        <f t="shared" si="492"/>
        <v>3.4502587694077054</v>
      </c>
      <c r="N4725" s="1">
        <f t="shared" si="493"/>
        <v>2.5128550000000001</v>
      </c>
      <c r="O4725" s="3">
        <v>215000000</v>
      </c>
      <c r="P4725" s="1">
        <f t="shared" si="494"/>
        <v>-6.5116279069767442</v>
      </c>
      <c r="Q4725" s="1">
        <f t="shared" si="495"/>
        <v>-7.441860465116279</v>
      </c>
      <c r="R4725" s="1">
        <f t="shared" si="496"/>
        <v>-6.5962443749999995</v>
      </c>
      <c r="S4725" s="1">
        <f t="shared" si="497"/>
        <v>-1.3143842931076974</v>
      </c>
      <c r="T4725" s="1">
        <f t="shared" si="500"/>
        <v>-0.96114351433500367</v>
      </c>
      <c r="U4725" s="1">
        <f t="shared" si="500"/>
        <v>-1.1377639037213505</v>
      </c>
      <c r="V4725" s="1">
        <f t="shared" si="500"/>
        <v>-1.3143842931076974</v>
      </c>
      <c r="AA4725"/>
      <c r="AB4725"/>
    </row>
    <row r="4726" spans="1:28" hidden="1" x14ac:dyDescent="0.2">
      <c r="A4726" t="s">
        <v>4825</v>
      </c>
      <c r="B4726" s="5">
        <v>1.1200000000000001</v>
      </c>
      <c r="C4726" s="2">
        <v>13557356</v>
      </c>
      <c r="D4726" s="2">
        <v>-11000000</v>
      </c>
      <c r="E4726" t="s">
        <v>61</v>
      </c>
      <c r="F4726" s="2">
        <v>0</v>
      </c>
      <c r="G4726" s="1">
        <f t="shared" ref="G4726:G4789" si="501">D4726/$C$3</f>
        <v>-0.11060700015615697</v>
      </c>
      <c r="H4726" s="1">
        <f t="shared" ref="H4726:H4789" si="502">F4726/$C$3</f>
        <v>0</v>
      </c>
      <c r="I4726" s="1">
        <f t="shared" ref="I4726:I4789" si="503">$B$3/G4726</f>
        <v>-59.941956572727271</v>
      </c>
      <c r="J4726" s="1" t="e">
        <f t="shared" ref="J4726:J4789" si="504">$B$3/H4726</f>
        <v>#DIV/0!</v>
      </c>
      <c r="K4726" s="3">
        <v>73000000</v>
      </c>
      <c r="L4726" s="3">
        <v>51000000</v>
      </c>
      <c r="M4726" s="1">
        <f t="shared" ref="M4726:M4789" si="505">(K4726-L4726)/C4726</f>
        <v>1.6227352885031565</v>
      </c>
      <c r="N4726" s="1">
        <f t="shared" ref="N4726:N4789" si="506">B4726/M4726</f>
        <v>0.69019266909090915</v>
      </c>
      <c r="O4726" s="3">
        <v>23000000</v>
      </c>
      <c r="P4726" s="1">
        <f t="shared" ref="P4726:P4789" si="507">F4726/O4726*100</f>
        <v>0</v>
      </c>
      <c r="Q4726" s="1">
        <f t="shared" ref="Q4726:Q4789" si="508">D4726/O4726*100</f>
        <v>-47.826086956521742</v>
      </c>
      <c r="R4726" s="1">
        <f t="shared" ref="R4726:R4789" si="509">B4726/S4726</f>
        <v>-0.13803853381818185</v>
      </c>
      <c r="S4726" s="1">
        <f t="shared" ref="S4726:S4789" si="510">($O4726+$O4726*($Q4726-$C$1)/$C$1)/$C4726</f>
        <v>-8.1136764425157821</v>
      </c>
      <c r="T4726" s="1">
        <f t="shared" si="500"/>
        <v>-7.7743772458287586</v>
      </c>
      <c r="U4726" s="1">
        <f t="shared" si="500"/>
        <v>-7.9440268441722708</v>
      </c>
      <c r="V4726" s="1">
        <f t="shared" si="500"/>
        <v>-8.1136764425157821</v>
      </c>
      <c r="AA4726"/>
      <c r="AB4726"/>
    </row>
    <row r="4727" spans="1:28" hidden="1" x14ac:dyDescent="0.2">
      <c r="A4727" t="s">
        <v>4826</v>
      </c>
      <c r="B4727" s="5">
        <v>150.63</v>
      </c>
      <c r="C4727" s="2">
        <v>414054000</v>
      </c>
      <c r="D4727" s="2">
        <v>2422000000</v>
      </c>
      <c r="E4727" t="s">
        <v>1424</v>
      </c>
      <c r="F4727" s="2">
        <v>621000000</v>
      </c>
      <c r="G4727" s="1">
        <f t="shared" si="501"/>
        <v>24.35365039801929</v>
      </c>
      <c r="H4727" s="1">
        <f t="shared" si="502"/>
        <v>6.2442679179066802</v>
      </c>
      <c r="I4727" s="1">
        <f t="shared" si="503"/>
        <v>0.27223844851362511</v>
      </c>
      <c r="J4727" s="1">
        <f t="shared" si="504"/>
        <v>1.0617737879227052</v>
      </c>
      <c r="K4727" s="4">
        <v>22002000000</v>
      </c>
      <c r="L4727" s="4">
        <v>16188000000</v>
      </c>
      <c r="M4727" s="1">
        <f t="shared" si="505"/>
        <v>14.041646741729339</v>
      </c>
      <c r="N4727" s="1">
        <f t="shared" si="506"/>
        <v>10.72737427244582</v>
      </c>
      <c r="O4727" s="4">
        <v>5814000000</v>
      </c>
      <c r="P4727" s="1">
        <f t="shared" si="507"/>
        <v>10.68111455108359</v>
      </c>
      <c r="Q4727" s="1">
        <f t="shared" si="508"/>
        <v>41.658066735466114</v>
      </c>
      <c r="R4727" s="1">
        <f t="shared" si="509"/>
        <v>2.5751013220478942</v>
      </c>
      <c r="S4727" s="1">
        <f t="shared" si="510"/>
        <v>58.494785704280119</v>
      </c>
      <c r="T4727" s="1">
        <f t="shared" si="500"/>
        <v>61.303115052625984</v>
      </c>
      <c r="U4727" s="1">
        <f t="shared" si="500"/>
        <v>59.898950378453051</v>
      </c>
      <c r="V4727" s="1">
        <f t="shared" si="500"/>
        <v>58.494785704280119</v>
      </c>
      <c r="AA4727"/>
      <c r="AB4727"/>
    </row>
    <row r="4728" spans="1:28" hidden="1" x14ac:dyDescent="0.2">
      <c r="A4728" t="s">
        <v>4827</v>
      </c>
      <c r="B4728" s="5">
        <v>21.66</v>
      </c>
      <c r="C4728" s="2">
        <v>31944000</v>
      </c>
      <c r="D4728" s="2">
        <v>-10000000</v>
      </c>
      <c r="E4728" t="s">
        <v>27</v>
      </c>
      <c r="F4728" s="2">
        <v>0.3</v>
      </c>
      <c r="G4728" s="1">
        <f t="shared" si="501"/>
        <v>-0.10055181832377906</v>
      </c>
      <c r="H4728" s="1">
        <f t="shared" si="502"/>
        <v>3.0165545497133721E-9</v>
      </c>
      <c r="I4728" s="1">
        <f t="shared" si="503"/>
        <v>-65.936152230000005</v>
      </c>
      <c r="J4728" s="1">
        <f t="shared" si="504"/>
        <v>2197871741</v>
      </c>
      <c r="K4728" s="3">
        <v>354000000</v>
      </c>
      <c r="L4728" s="3">
        <v>196000000</v>
      </c>
      <c r="M4728" s="1">
        <f t="shared" si="505"/>
        <v>4.9461557726020535</v>
      </c>
      <c r="N4728" s="1">
        <f t="shared" si="506"/>
        <v>4.3791584810126585</v>
      </c>
      <c r="O4728" s="3">
        <v>158000000</v>
      </c>
      <c r="P4728" s="1">
        <f t="shared" si="507"/>
        <v>1.89873417721519E-7</v>
      </c>
      <c r="Q4728" s="1">
        <f t="shared" si="508"/>
        <v>-6.3291139240506329</v>
      </c>
      <c r="R4728" s="1">
        <f t="shared" si="509"/>
        <v>-6.9190704000000043</v>
      </c>
      <c r="S4728" s="1">
        <f t="shared" si="510"/>
        <v>-3.1304783370899054</v>
      </c>
      <c r="T4728" s="1">
        <f t="shared" si="500"/>
        <v>-2.1412471825694968</v>
      </c>
      <c r="U4728" s="1">
        <f t="shared" si="500"/>
        <v>-2.6358627598297022</v>
      </c>
      <c r="V4728" s="1">
        <f t="shared" si="500"/>
        <v>-3.1304783370899054</v>
      </c>
      <c r="AA4728"/>
      <c r="AB4728"/>
    </row>
    <row r="4729" spans="1:28" hidden="1" x14ac:dyDescent="0.2">
      <c r="A4729" t="s">
        <v>4828</v>
      </c>
      <c r="B4729" s="5">
        <v>20.399999999999999</v>
      </c>
      <c r="C4729" s="2">
        <v>26676624411</v>
      </c>
      <c r="D4729" s="2">
        <v>-10192000000</v>
      </c>
      <c r="E4729" t="s">
        <v>61</v>
      </c>
      <c r="F4729" s="2">
        <v>-10192000000</v>
      </c>
      <c r="G4729" s="1">
        <f t="shared" si="501"/>
        <v>-102.48241323559563</v>
      </c>
      <c r="H4729" s="1">
        <f t="shared" si="502"/>
        <v>-102.48241323559563</v>
      </c>
      <c r="I4729" s="1">
        <f t="shared" si="503"/>
        <v>-6.4694026913265298E-2</v>
      </c>
      <c r="J4729" s="1">
        <f t="shared" si="504"/>
        <v>-6.4694026913265298E-2</v>
      </c>
      <c r="K4729" s="4">
        <v>142862000000</v>
      </c>
      <c r="L4729" s="4">
        <v>79417000000</v>
      </c>
      <c r="M4729" s="1">
        <f t="shared" si="505"/>
        <v>2.3782994063461307</v>
      </c>
      <c r="N4729" s="1">
        <f t="shared" si="506"/>
        <v>8.5775575377791782</v>
      </c>
      <c r="O4729" s="4">
        <v>62218000000</v>
      </c>
      <c r="P4729" s="1">
        <f t="shared" si="507"/>
        <v>-16.381111575428335</v>
      </c>
      <c r="Q4729" s="1">
        <f t="shared" si="508"/>
        <v>-16.381111575428335</v>
      </c>
      <c r="R4729" s="1">
        <f t="shared" si="509"/>
        <v>-5.3395127353257434</v>
      </c>
      <c r="S4729" s="1">
        <f t="shared" si="510"/>
        <v>-3.8205733390306205</v>
      </c>
      <c r="T4729" s="1">
        <f t="shared" si="500"/>
        <v>-3.3541125226887698</v>
      </c>
      <c r="U4729" s="1">
        <f t="shared" si="500"/>
        <v>-3.5873429308596951</v>
      </c>
      <c r="V4729" s="1">
        <f t="shared" si="500"/>
        <v>-3.8205733390306205</v>
      </c>
      <c r="AA4729"/>
      <c r="AB4729"/>
    </row>
    <row r="4730" spans="1:28" hidden="1" x14ac:dyDescent="0.2">
      <c r="A4730" t="s">
        <v>4829</v>
      </c>
      <c r="B4730" s="5">
        <v>4.82</v>
      </c>
      <c r="C4730" s="2">
        <v>39880246</v>
      </c>
      <c r="D4730" s="2">
        <v>-18000000</v>
      </c>
      <c r="E4730" t="s">
        <v>27</v>
      </c>
      <c r="F4730" s="2">
        <v>-4000000</v>
      </c>
      <c r="G4730" s="1">
        <f t="shared" si="501"/>
        <v>-0.18099327298280232</v>
      </c>
      <c r="H4730" s="1">
        <f t="shared" si="502"/>
        <v>-4.0220727329511624E-2</v>
      </c>
      <c r="I4730" s="1">
        <f t="shared" si="503"/>
        <v>-36.631195683333331</v>
      </c>
      <c r="J4730" s="1">
        <f t="shared" si="504"/>
        <v>-164.84038057500001</v>
      </c>
      <c r="K4730" s="3">
        <v>24000000</v>
      </c>
      <c r="L4730" s="3">
        <v>6000000</v>
      </c>
      <c r="M4730" s="1">
        <f t="shared" si="505"/>
        <v>0.45135127802371128</v>
      </c>
      <c r="N4730" s="1">
        <f t="shared" si="506"/>
        <v>10.679043651111112</v>
      </c>
      <c r="O4730" s="3">
        <v>18000000</v>
      </c>
      <c r="P4730" s="1">
        <f t="shared" si="507"/>
        <v>-22.222222222222221</v>
      </c>
      <c r="Q4730" s="1">
        <f t="shared" si="508"/>
        <v>-100</v>
      </c>
      <c r="R4730" s="1">
        <f t="shared" si="509"/>
        <v>-1.0679043651111113</v>
      </c>
      <c r="S4730" s="1">
        <f t="shared" si="510"/>
        <v>-4.5135127802371127</v>
      </c>
      <c r="T4730" s="1">
        <f t="shared" si="500"/>
        <v>-4.4232425246323706</v>
      </c>
      <c r="U4730" s="1">
        <f t="shared" si="500"/>
        <v>-4.4683776524347421</v>
      </c>
      <c r="V4730" s="1">
        <f t="shared" si="500"/>
        <v>-4.5135127802371127</v>
      </c>
      <c r="AA4730"/>
      <c r="AB4730"/>
    </row>
    <row r="4731" spans="1:28" hidden="1" x14ac:dyDescent="0.2">
      <c r="A4731" t="s">
        <v>4830</v>
      </c>
      <c r="B4731" s="5" t="s">
        <v>46</v>
      </c>
      <c r="C4731" s="2">
        <v>21158000</v>
      </c>
      <c r="D4731" s="2">
        <v>-15000000</v>
      </c>
      <c r="E4731" t="s">
        <v>1291</v>
      </c>
      <c r="F4731" s="2">
        <v>-0.75</v>
      </c>
      <c r="G4731" s="1">
        <f t="shared" si="501"/>
        <v>-0.15082772748566861</v>
      </c>
      <c r="H4731" s="1">
        <f t="shared" si="502"/>
        <v>-7.5413863742834298E-9</v>
      </c>
      <c r="I4731" s="1">
        <f t="shared" si="503"/>
        <v>-43.957434819999996</v>
      </c>
      <c r="J4731" s="1">
        <f t="shared" si="504"/>
        <v>-879148696.39999998</v>
      </c>
      <c r="K4731" s="3">
        <v>218000000</v>
      </c>
      <c r="L4731" s="3">
        <v>182000000</v>
      </c>
      <c r="M4731" s="1">
        <f t="shared" si="505"/>
        <v>1.7014840722185463</v>
      </c>
      <c r="N4731" s="1" t="e">
        <f t="shared" si="506"/>
        <v>#VALUE!</v>
      </c>
      <c r="O4731" s="3">
        <v>36000000</v>
      </c>
      <c r="P4731" s="1">
        <f t="shared" si="507"/>
        <v>-2.0833333333333334E-6</v>
      </c>
      <c r="Q4731" s="1">
        <f t="shared" si="508"/>
        <v>-41.666666666666671</v>
      </c>
      <c r="R4731" s="1" t="e">
        <f t="shared" si="509"/>
        <v>#VALUE!</v>
      </c>
      <c r="S4731" s="1">
        <f t="shared" si="510"/>
        <v>-7.0895169675772776</v>
      </c>
      <c r="T4731" s="1">
        <f t="shared" si="500"/>
        <v>-6.7492201531335683</v>
      </c>
      <c r="U4731" s="1">
        <f t="shared" si="500"/>
        <v>-6.9193685603554229</v>
      </c>
      <c r="V4731" s="1">
        <f t="shared" si="500"/>
        <v>-7.0895169675772776</v>
      </c>
      <c r="AA4731"/>
      <c r="AB4731"/>
    </row>
    <row r="4732" spans="1:28" hidden="1" x14ac:dyDescent="0.2">
      <c r="A4732" t="s">
        <v>4831</v>
      </c>
      <c r="B4732" s="5">
        <v>67.31</v>
      </c>
      <c r="C4732" s="2">
        <v>191024000</v>
      </c>
      <c r="D4732" s="2">
        <v>450000000</v>
      </c>
      <c r="E4732" t="s">
        <v>27</v>
      </c>
      <c r="F4732" s="2">
        <v>335000000</v>
      </c>
      <c r="G4732" s="1">
        <f t="shared" si="501"/>
        <v>4.5248318245700583</v>
      </c>
      <c r="H4732" s="1">
        <f t="shared" si="502"/>
        <v>3.3684859138465986</v>
      </c>
      <c r="I4732" s="1">
        <f t="shared" si="503"/>
        <v>1.4652478273333331</v>
      </c>
      <c r="J4732" s="1">
        <f t="shared" si="504"/>
        <v>1.9682433501492538</v>
      </c>
      <c r="K4732" s="4">
        <v>18216000000</v>
      </c>
      <c r="L4732" s="4">
        <v>9652000000</v>
      </c>
      <c r="M4732" s="1">
        <f t="shared" si="505"/>
        <v>44.83206298684982</v>
      </c>
      <c r="N4732" s="1">
        <f t="shared" si="506"/>
        <v>1.5013808313872024</v>
      </c>
      <c r="O4732" s="4">
        <v>7075000000</v>
      </c>
      <c r="P4732" s="1">
        <f t="shared" si="507"/>
        <v>4.7349823321554769</v>
      </c>
      <c r="Q4732" s="1">
        <f t="shared" si="508"/>
        <v>6.3604240282685502</v>
      </c>
      <c r="R4732" s="1">
        <f t="shared" si="509"/>
        <v>2.8572945422222231</v>
      </c>
      <c r="S4732" s="1">
        <f t="shared" si="510"/>
        <v>23.557249350866901</v>
      </c>
      <c r="T4732" s="1">
        <f t="shared" si="500"/>
        <v>30.964695535639496</v>
      </c>
      <c r="U4732" s="1">
        <f t="shared" si="500"/>
        <v>27.260972443253198</v>
      </c>
      <c r="V4732" s="1">
        <f t="shared" si="500"/>
        <v>23.557249350866901</v>
      </c>
      <c r="AA4732"/>
      <c r="AB4732"/>
    </row>
    <row r="4733" spans="1:28" hidden="1" x14ac:dyDescent="0.2">
      <c r="A4733" t="s">
        <v>4832</v>
      </c>
      <c r="B4733" s="5">
        <v>8.6999999999999993</v>
      </c>
      <c r="C4733" s="2">
        <v>242336000</v>
      </c>
      <c r="D4733" s="2">
        <v>36000000</v>
      </c>
      <c r="E4733" t="s">
        <v>27</v>
      </c>
      <c r="F4733" s="2">
        <v>-21000000</v>
      </c>
      <c r="G4733" s="1">
        <f t="shared" si="501"/>
        <v>0.36198654596560464</v>
      </c>
      <c r="H4733" s="1">
        <f t="shared" si="502"/>
        <v>-0.21115881847993603</v>
      </c>
      <c r="I4733" s="1">
        <f t="shared" si="503"/>
        <v>18.315597841666666</v>
      </c>
      <c r="J4733" s="1">
        <f t="shared" si="504"/>
        <v>-31.39816772857143</v>
      </c>
      <c r="K4733" s="4">
        <v>1332000000</v>
      </c>
      <c r="L4733" s="3">
        <v>798000000</v>
      </c>
      <c r="M4733" s="1">
        <f t="shared" si="505"/>
        <v>2.203552092961838</v>
      </c>
      <c r="N4733" s="1">
        <f t="shared" si="506"/>
        <v>3.948170786516854</v>
      </c>
      <c r="O4733" s="3">
        <v>535000000</v>
      </c>
      <c r="P4733" s="1">
        <f t="shared" si="507"/>
        <v>-3.9252336448598131</v>
      </c>
      <c r="Q4733" s="1">
        <f t="shared" si="508"/>
        <v>6.7289719626168223</v>
      </c>
      <c r="R4733" s="1">
        <f t="shared" si="509"/>
        <v>5.8564533333333326</v>
      </c>
      <c r="S4733" s="1">
        <f t="shared" si="510"/>
        <v>1.4855407368282054</v>
      </c>
      <c r="T4733" s="1">
        <f t="shared" si="500"/>
        <v>1.9270764558299218</v>
      </c>
      <c r="U4733" s="1">
        <f t="shared" si="500"/>
        <v>1.7063085963290638</v>
      </c>
      <c r="V4733" s="1">
        <f t="shared" si="500"/>
        <v>1.4855407368282054</v>
      </c>
      <c r="AA4733"/>
      <c r="AB4733"/>
    </row>
    <row r="4734" spans="1:28" hidden="1" x14ac:dyDescent="0.2">
      <c r="A4734" t="s">
        <v>4833</v>
      </c>
      <c r="B4734" s="5">
        <v>4.49</v>
      </c>
      <c r="C4734" s="2">
        <v>24625410</v>
      </c>
      <c r="D4734" s="2">
        <v>-46000000</v>
      </c>
      <c r="E4734" t="s">
        <v>585</v>
      </c>
      <c r="F4734" s="2">
        <v>2000000</v>
      </c>
      <c r="G4734" s="1">
        <f t="shared" si="501"/>
        <v>-0.46253836428938372</v>
      </c>
      <c r="H4734" s="1">
        <f t="shared" si="502"/>
        <v>2.0110363664755812E-2</v>
      </c>
      <c r="I4734" s="1">
        <f t="shared" si="503"/>
        <v>-14.333946136956522</v>
      </c>
      <c r="J4734" s="1">
        <f t="shared" si="504"/>
        <v>329.68076115000002</v>
      </c>
      <c r="K4734" s="3">
        <v>497000000</v>
      </c>
      <c r="L4734" s="3">
        <v>112000000</v>
      </c>
      <c r="M4734" s="1">
        <f t="shared" si="505"/>
        <v>15.634257460078837</v>
      </c>
      <c r="N4734" s="1">
        <f t="shared" si="506"/>
        <v>0.28718984649350648</v>
      </c>
      <c r="O4734" s="3">
        <v>399000000</v>
      </c>
      <c r="P4734" s="1">
        <f t="shared" si="507"/>
        <v>0.50125313283208017</v>
      </c>
      <c r="Q4734" s="1">
        <f t="shared" si="508"/>
        <v>-11.528822055137844</v>
      </c>
      <c r="R4734" s="1">
        <f t="shared" si="509"/>
        <v>-0.24036541500000003</v>
      </c>
      <c r="S4734" s="1">
        <f t="shared" si="510"/>
        <v>-18.679892030224064</v>
      </c>
      <c r="T4734" s="1">
        <f t="shared" ref="T4734:V4753" si="511">($O4734+$O4734*($Q4734+T$2-$C$1)/$C$1)/$C4734</f>
        <v>-15.439336847589543</v>
      </c>
      <c r="U4734" s="1">
        <f t="shared" si="511"/>
        <v>-17.059614438906802</v>
      </c>
      <c r="V4734" s="1">
        <f t="shared" si="511"/>
        <v>-18.679892030224064</v>
      </c>
      <c r="AA4734"/>
      <c r="AB4734"/>
    </row>
    <row r="4735" spans="1:28" hidden="1" x14ac:dyDescent="0.2">
      <c r="A4735" t="s">
        <v>4834</v>
      </c>
      <c r="B4735" s="5">
        <v>1.96</v>
      </c>
      <c r="C4735" s="2">
        <v>3940636</v>
      </c>
      <c r="D4735" s="2">
        <v>-10000000</v>
      </c>
      <c r="E4735" t="s">
        <v>27</v>
      </c>
      <c r="F4735" s="2">
        <v>-10000000</v>
      </c>
      <c r="G4735" s="1">
        <f t="shared" si="501"/>
        <v>-0.10055181832377906</v>
      </c>
      <c r="H4735" s="1">
        <f t="shared" si="502"/>
        <v>-0.10055181832377906</v>
      </c>
      <c r="I4735" s="1">
        <f t="shared" si="503"/>
        <v>-65.936152230000005</v>
      </c>
      <c r="J4735" s="1">
        <f t="shared" si="504"/>
        <v>-65.936152230000005</v>
      </c>
      <c r="K4735" s="3">
        <v>69000000</v>
      </c>
      <c r="L4735" s="3">
        <v>23000000</v>
      </c>
      <c r="M4735" s="1">
        <f t="shared" si="505"/>
        <v>11.673242593327574</v>
      </c>
      <c r="N4735" s="1">
        <f t="shared" si="506"/>
        <v>0.16790536</v>
      </c>
      <c r="O4735" s="3">
        <v>46000000</v>
      </c>
      <c r="P4735" s="1">
        <f t="shared" si="507"/>
        <v>-21.739130434782609</v>
      </c>
      <c r="Q4735" s="1">
        <f t="shared" si="508"/>
        <v>-21.739130434782609</v>
      </c>
      <c r="R4735" s="1">
        <f t="shared" si="509"/>
        <v>-7.7236465599999998E-2</v>
      </c>
      <c r="S4735" s="1">
        <f t="shared" si="510"/>
        <v>-25.376614333320813</v>
      </c>
      <c r="T4735" s="1">
        <f t="shared" si="511"/>
        <v>-23.041965814655299</v>
      </c>
      <c r="U4735" s="1">
        <f t="shared" si="511"/>
        <v>-24.209290073988058</v>
      </c>
      <c r="V4735" s="1">
        <f t="shared" si="511"/>
        <v>-25.376614333320813</v>
      </c>
      <c r="AA4735"/>
      <c r="AB4735"/>
    </row>
    <row r="4736" spans="1:28" hidden="1" x14ac:dyDescent="0.2">
      <c r="A4736" t="s">
        <v>1071</v>
      </c>
      <c r="B4736" s="5">
        <v>63.43</v>
      </c>
      <c r="C4736" s="2">
        <v>15546000</v>
      </c>
      <c r="D4736" s="2">
        <v>101000000</v>
      </c>
      <c r="E4736" t="s">
        <v>76</v>
      </c>
      <c r="F4736" s="2">
        <v>43000000</v>
      </c>
      <c r="G4736" s="1">
        <f t="shared" si="501"/>
        <v>1.0155733650701686</v>
      </c>
      <c r="H4736" s="1">
        <f t="shared" si="502"/>
        <v>0.43237281879224998</v>
      </c>
      <c r="I4736" s="1">
        <f t="shared" si="503"/>
        <v>6.528331903960396</v>
      </c>
      <c r="J4736" s="1">
        <f t="shared" si="504"/>
        <v>15.333988890697675</v>
      </c>
      <c r="K4736" s="2">
        <v>1286000000</v>
      </c>
      <c r="L4736" s="2">
        <v>1031000000</v>
      </c>
      <c r="M4736" s="1">
        <f t="shared" si="505"/>
        <v>16.40293323041297</v>
      </c>
      <c r="N4736" s="1">
        <f t="shared" si="506"/>
        <v>3.8669912941176467</v>
      </c>
      <c r="O4736" s="2">
        <v>254000000</v>
      </c>
      <c r="P4736" s="1">
        <f t="shared" si="507"/>
        <v>16.929133858267718</v>
      </c>
      <c r="Q4736" s="1">
        <f t="shared" si="508"/>
        <v>39.763779527559059</v>
      </c>
      <c r="R4736" s="1">
        <f t="shared" si="509"/>
        <v>0.9763195841584158</v>
      </c>
      <c r="S4736" s="1">
        <f t="shared" si="510"/>
        <v>64.968480638106271</v>
      </c>
      <c r="T4736" s="1">
        <f t="shared" si="511"/>
        <v>68.236202238517961</v>
      </c>
      <c r="U4736" s="1">
        <f t="shared" si="511"/>
        <v>66.602341438312109</v>
      </c>
      <c r="V4736" s="1">
        <f t="shared" si="511"/>
        <v>64.968480638106271</v>
      </c>
      <c r="AA4736"/>
      <c r="AB4736"/>
    </row>
    <row r="4737" spans="1:28" hidden="1" x14ac:dyDescent="0.2">
      <c r="A4737" t="s">
        <v>4836</v>
      </c>
      <c r="B4737" s="5">
        <v>12.19</v>
      </c>
      <c r="C4737" s="2">
        <v>36742993</v>
      </c>
      <c r="D4737" s="2">
        <v>-88000000</v>
      </c>
      <c r="E4737" t="s">
        <v>27</v>
      </c>
      <c r="F4737" s="2">
        <v>-15000000</v>
      </c>
      <c r="G4737" s="1">
        <f t="shared" si="501"/>
        <v>-0.88485600124925579</v>
      </c>
      <c r="H4737" s="1">
        <f t="shared" si="502"/>
        <v>-0.15082772748566861</v>
      </c>
      <c r="I4737" s="1">
        <f t="shared" si="503"/>
        <v>-7.4927445715909089</v>
      </c>
      <c r="J4737" s="1">
        <f t="shared" si="504"/>
        <v>-43.957434819999996</v>
      </c>
      <c r="K4737" s="3">
        <v>376000000</v>
      </c>
      <c r="L4737" s="3">
        <v>268000000</v>
      </c>
      <c r="M4737" s="1">
        <f t="shared" si="505"/>
        <v>2.9393359435906596</v>
      </c>
      <c r="N4737" s="1">
        <f t="shared" si="506"/>
        <v>4.1471952284259253</v>
      </c>
      <c r="O4737" s="3">
        <v>108000000</v>
      </c>
      <c r="P4737" s="1">
        <f t="shared" si="507"/>
        <v>-13.888888888888889</v>
      </c>
      <c r="Q4737" s="1">
        <f t="shared" si="508"/>
        <v>-81.481481481481481</v>
      </c>
      <c r="R4737" s="1">
        <f t="shared" si="509"/>
        <v>-0.50897395985227278</v>
      </c>
      <c r="S4737" s="1">
        <f t="shared" si="510"/>
        <v>-23.950144725553521</v>
      </c>
      <c r="T4737" s="1">
        <f t="shared" si="511"/>
        <v>-23.362277536835389</v>
      </c>
      <c r="U4737" s="1">
        <f t="shared" si="511"/>
        <v>-23.656211131194457</v>
      </c>
      <c r="V4737" s="1">
        <f t="shared" si="511"/>
        <v>-23.950144725553521</v>
      </c>
      <c r="AA4737"/>
      <c r="AB4737"/>
    </row>
    <row r="4738" spans="1:28" hidden="1" x14ac:dyDescent="0.2">
      <c r="A4738" t="s">
        <v>4837</v>
      </c>
      <c r="B4738" s="5">
        <v>33.42</v>
      </c>
      <c r="C4738" s="2">
        <v>11060081</v>
      </c>
      <c r="D4738" s="2">
        <v>35000000</v>
      </c>
      <c r="E4738" t="s">
        <v>27</v>
      </c>
      <c r="F4738" s="2">
        <v>11000000</v>
      </c>
      <c r="G4738" s="1">
        <f t="shared" si="501"/>
        <v>0.35193136413322673</v>
      </c>
      <c r="H4738" s="1">
        <f t="shared" si="502"/>
        <v>0.11060700015615697</v>
      </c>
      <c r="I4738" s="1">
        <f t="shared" si="503"/>
        <v>18.838900637142856</v>
      </c>
      <c r="J4738" s="1">
        <f t="shared" si="504"/>
        <v>59.941956572727271</v>
      </c>
      <c r="K4738" s="3">
        <v>828000000</v>
      </c>
      <c r="L4738" s="3">
        <v>472000000</v>
      </c>
      <c r="M4738" s="1">
        <f t="shared" si="505"/>
        <v>32.187829365806635</v>
      </c>
      <c r="N4738" s="1">
        <f t="shared" si="506"/>
        <v>1.0382806376966291</v>
      </c>
      <c r="O4738" s="3">
        <v>356000000</v>
      </c>
      <c r="P4738" s="1">
        <f t="shared" si="507"/>
        <v>3.089887640449438</v>
      </c>
      <c r="Q4738" s="1">
        <f t="shared" si="508"/>
        <v>9.8314606741573041</v>
      </c>
      <c r="R4738" s="1">
        <f t="shared" si="509"/>
        <v>1.0560797343428572</v>
      </c>
      <c r="S4738" s="1">
        <f t="shared" si="510"/>
        <v>31.645337859641355</v>
      </c>
      <c r="T4738" s="1">
        <f t="shared" si="511"/>
        <v>38.082903732802677</v>
      </c>
      <c r="U4738" s="1">
        <f t="shared" si="511"/>
        <v>34.864120796222018</v>
      </c>
      <c r="V4738" s="1">
        <f t="shared" si="511"/>
        <v>31.645337859641355</v>
      </c>
      <c r="AA4738"/>
      <c r="AB4738"/>
    </row>
    <row r="4739" spans="1:28" hidden="1" x14ac:dyDescent="0.2">
      <c r="A4739" t="s">
        <v>4838</v>
      </c>
      <c r="B4739" s="5">
        <v>2.33</v>
      </c>
      <c r="C4739" s="2">
        <v>54133124</v>
      </c>
      <c r="D4739" s="2">
        <v>-8000000</v>
      </c>
      <c r="E4739" t="s">
        <v>27</v>
      </c>
      <c r="F4739" s="2">
        <v>-4000000</v>
      </c>
      <c r="G4739" s="1">
        <f t="shared" si="501"/>
        <v>-8.0441454659023248E-2</v>
      </c>
      <c r="H4739" s="1">
        <f t="shared" si="502"/>
        <v>-4.0220727329511624E-2</v>
      </c>
      <c r="I4739" s="1">
        <f t="shared" si="503"/>
        <v>-82.420190287500006</v>
      </c>
      <c r="J4739" s="1">
        <f t="shared" si="504"/>
        <v>-164.84038057500001</v>
      </c>
      <c r="K4739" s="3">
        <v>9000000</v>
      </c>
      <c r="L4739" s="3">
        <v>19000000</v>
      </c>
      <c r="M4739" s="1">
        <f t="shared" si="505"/>
        <v>-0.1847297783885519</v>
      </c>
      <c r="N4739" s="1">
        <f t="shared" si="506"/>
        <v>-12.613017892</v>
      </c>
      <c r="O4739" s="3">
        <v>-47000000</v>
      </c>
      <c r="P4739" s="1">
        <f t="shared" si="507"/>
        <v>8.5106382978723403</v>
      </c>
      <c r="Q4739" s="1">
        <f t="shared" si="508"/>
        <v>17.021276595744681</v>
      </c>
      <c r="R4739" s="1">
        <f t="shared" si="509"/>
        <v>-1.5766272365</v>
      </c>
      <c r="S4739" s="1">
        <f t="shared" si="510"/>
        <v>-1.4778382271084152</v>
      </c>
      <c r="T4739" s="1">
        <f t="shared" si="511"/>
        <v>-1.651484218793654</v>
      </c>
      <c r="U4739" s="1">
        <f t="shared" si="511"/>
        <v>-1.5646612229510346</v>
      </c>
      <c r="V4739" s="1">
        <f t="shared" si="511"/>
        <v>-1.4778382271084152</v>
      </c>
      <c r="AA4739"/>
      <c r="AB4739"/>
    </row>
    <row r="4740" spans="1:28" hidden="1" x14ac:dyDescent="0.2">
      <c r="A4740" t="s">
        <v>4839</v>
      </c>
      <c r="B4740" s="5">
        <v>1.93</v>
      </c>
      <c r="C4740" s="2">
        <v>32968952</v>
      </c>
      <c r="D4740" s="2">
        <v>-22000000</v>
      </c>
      <c r="E4740" t="s">
        <v>27</v>
      </c>
      <c r="F4740" s="2">
        <v>-5000000</v>
      </c>
      <c r="G4740" s="1">
        <f t="shared" si="501"/>
        <v>-0.22121400031231395</v>
      </c>
      <c r="H4740" s="1">
        <f t="shared" si="502"/>
        <v>-5.027590916188953E-2</v>
      </c>
      <c r="I4740" s="1">
        <f t="shared" si="503"/>
        <v>-29.970978286363636</v>
      </c>
      <c r="J4740" s="1">
        <f t="shared" si="504"/>
        <v>-131.87230446000001</v>
      </c>
      <c r="K4740" s="3">
        <v>36000000</v>
      </c>
      <c r="L4740" s="3">
        <v>3000000</v>
      </c>
      <c r="M4740" s="1">
        <f t="shared" si="505"/>
        <v>1.0009417345143394</v>
      </c>
      <c r="N4740" s="1">
        <f t="shared" si="506"/>
        <v>1.9281841624242424</v>
      </c>
      <c r="O4740" s="3">
        <v>34000000</v>
      </c>
      <c r="P4740" s="1">
        <f t="shared" si="507"/>
        <v>-14.705882352941178</v>
      </c>
      <c r="Q4740" s="1">
        <f t="shared" si="508"/>
        <v>-64.705882352941174</v>
      </c>
      <c r="R4740" s="1">
        <f t="shared" si="509"/>
        <v>-0.28922762436363636</v>
      </c>
      <c r="S4740" s="1">
        <f t="shared" si="510"/>
        <v>-6.6729448967622629</v>
      </c>
      <c r="T4740" s="1">
        <f t="shared" si="511"/>
        <v>-6.4666902363168841</v>
      </c>
      <c r="U4740" s="1">
        <f t="shared" si="511"/>
        <v>-6.5698175665395731</v>
      </c>
      <c r="V4740" s="1">
        <f t="shared" si="511"/>
        <v>-6.6729448967622629</v>
      </c>
      <c r="AA4740"/>
      <c r="AB4740"/>
    </row>
    <row r="4741" spans="1:28" hidden="1" x14ac:dyDescent="0.2">
      <c r="A4741" t="s">
        <v>4840</v>
      </c>
      <c r="B4741" s="5">
        <v>140.52000000000001</v>
      </c>
      <c r="C4741" s="2">
        <v>133375000</v>
      </c>
      <c r="D4741" s="2">
        <v>516000000</v>
      </c>
      <c r="E4741" t="s">
        <v>27</v>
      </c>
      <c r="F4741" s="2">
        <v>216000000</v>
      </c>
      <c r="G4741" s="1">
        <f t="shared" si="501"/>
        <v>5.1884738255069998</v>
      </c>
      <c r="H4741" s="1">
        <f t="shared" si="502"/>
        <v>2.1719192757936279</v>
      </c>
      <c r="I4741" s="1">
        <f t="shared" si="503"/>
        <v>1.2778324075581395</v>
      </c>
      <c r="J4741" s="1">
        <f t="shared" si="504"/>
        <v>3.0525996402777777</v>
      </c>
      <c r="K4741" s="4">
        <v>10540000000</v>
      </c>
      <c r="L4741" s="4">
        <v>4997000000</v>
      </c>
      <c r="M4741" s="1">
        <f t="shared" si="505"/>
        <v>41.559512652296156</v>
      </c>
      <c r="N4741" s="1">
        <f t="shared" si="506"/>
        <v>3.38117535630525</v>
      </c>
      <c r="O4741" s="4">
        <v>5542000000</v>
      </c>
      <c r="P4741" s="1">
        <f t="shared" si="507"/>
        <v>3.8975099242150848</v>
      </c>
      <c r="Q4741" s="1">
        <f t="shared" si="508"/>
        <v>9.3107181522915923</v>
      </c>
      <c r="R4741" s="1">
        <f t="shared" si="509"/>
        <v>3.6321424418604655</v>
      </c>
      <c r="S4741" s="1">
        <f t="shared" si="510"/>
        <v>38.687910028116214</v>
      </c>
      <c r="T4741" s="1">
        <f t="shared" si="511"/>
        <v>46.998313027179009</v>
      </c>
      <c r="U4741" s="1">
        <f t="shared" si="511"/>
        <v>42.843111527647608</v>
      </c>
      <c r="V4741" s="1">
        <f t="shared" si="511"/>
        <v>38.687910028116214</v>
      </c>
      <c r="AA4741"/>
      <c r="AB4741"/>
    </row>
    <row r="4742" spans="1:28" hidden="1" x14ac:dyDescent="0.2">
      <c r="A4742" t="s">
        <v>4841</v>
      </c>
      <c r="B4742" s="5">
        <v>69.33</v>
      </c>
      <c r="C4742" s="2">
        <v>66800000</v>
      </c>
      <c r="D4742" s="2">
        <v>168000000</v>
      </c>
      <c r="E4742" t="s">
        <v>27</v>
      </c>
      <c r="F4742" s="2">
        <v>54000000</v>
      </c>
      <c r="G4742" s="1">
        <f t="shared" si="501"/>
        <v>1.6892705478394883</v>
      </c>
      <c r="H4742" s="1">
        <f t="shared" si="502"/>
        <v>0.54297981894840697</v>
      </c>
      <c r="I4742" s="1">
        <f t="shared" si="503"/>
        <v>3.9247709660714287</v>
      </c>
      <c r="J4742" s="1">
        <f t="shared" si="504"/>
        <v>12.210398561111111</v>
      </c>
      <c r="K4742" s="4">
        <v>3780000000</v>
      </c>
      <c r="L4742" s="4">
        <v>3328000000</v>
      </c>
      <c r="M4742" s="1">
        <f t="shared" si="505"/>
        <v>6.7664670658682633</v>
      </c>
      <c r="N4742" s="1">
        <f t="shared" si="506"/>
        <v>10.246115044247787</v>
      </c>
      <c r="O4742" s="3">
        <v>445000000</v>
      </c>
      <c r="P4742" s="1">
        <f t="shared" si="507"/>
        <v>12.134831460674157</v>
      </c>
      <c r="Q4742" s="1">
        <f t="shared" si="508"/>
        <v>37.752808988764045</v>
      </c>
      <c r="R4742" s="1">
        <f t="shared" si="509"/>
        <v>2.7566928571428573</v>
      </c>
      <c r="S4742" s="1">
        <f t="shared" si="510"/>
        <v>25.149700598802394</v>
      </c>
      <c r="T4742" s="1">
        <f t="shared" si="511"/>
        <v>26.482035928143713</v>
      </c>
      <c r="U4742" s="1">
        <f t="shared" si="511"/>
        <v>25.815868263473053</v>
      </c>
      <c r="V4742" s="1">
        <f t="shared" si="511"/>
        <v>25.149700598802394</v>
      </c>
      <c r="AA4742"/>
      <c r="AB4742"/>
    </row>
    <row r="4743" spans="1:28" hidden="1" x14ac:dyDescent="0.2">
      <c r="A4743" t="s">
        <v>4842</v>
      </c>
      <c r="B4743" s="5">
        <v>329</v>
      </c>
      <c r="C4743" s="2">
        <v>54354904</v>
      </c>
      <c r="D4743" s="2">
        <v>782000000</v>
      </c>
      <c r="E4743" t="s">
        <v>27</v>
      </c>
      <c r="F4743" s="2">
        <v>233000000</v>
      </c>
      <c r="G4743" s="1">
        <f t="shared" si="501"/>
        <v>7.8631521929195234</v>
      </c>
      <c r="H4743" s="1">
        <f t="shared" si="502"/>
        <v>2.3428573669440524</v>
      </c>
      <c r="I4743" s="1">
        <f t="shared" si="503"/>
        <v>0.84317330217391295</v>
      </c>
      <c r="J4743" s="1">
        <f t="shared" si="504"/>
        <v>2.8298777781115878</v>
      </c>
      <c r="K4743" s="4">
        <v>5922000000</v>
      </c>
      <c r="L4743" s="4">
        <v>3850000000</v>
      </c>
      <c r="M4743" s="1">
        <f t="shared" si="505"/>
        <v>38.119835516589269</v>
      </c>
      <c r="N4743" s="1">
        <f t="shared" si="506"/>
        <v>8.6306773243243242</v>
      </c>
      <c r="O4743" s="4">
        <v>1871000000</v>
      </c>
      <c r="P4743" s="1">
        <f t="shared" si="507"/>
        <v>12.453233564938536</v>
      </c>
      <c r="Q4743" s="1">
        <f t="shared" si="508"/>
        <v>41.795831106360239</v>
      </c>
      <c r="R4743" s="1">
        <f t="shared" si="509"/>
        <v>2.2867983907928386</v>
      </c>
      <c r="S4743" s="1">
        <f t="shared" si="510"/>
        <v>143.86926338789965</v>
      </c>
      <c r="T4743" s="1">
        <f t="shared" si="511"/>
        <v>150.75364680986283</v>
      </c>
      <c r="U4743" s="1">
        <f t="shared" si="511"/>
        <v>147.31145509888125</v>
      </c>
      <c r="V4743" s="1">
        <f t="shared" si="511"/>
        <v>143.86926338789965</v>
      </c>
      <c r="AA4743"/>
      <c r="AB4743"/>
    </row>
    <row r="4744" spans="1:28" s="21" customFormat="1" hidden="1" x14ac:dyDescent="0.2">
      <c r="A4744" s="21" t="s">
        <v>624</v>
      </c>
      <c r="B4744" s="22">
        <v>34.86</v>
      </c>
      <c r="C4744" s="23">
        <v>54692630</v>
      </c>
      <c r="D4744" s="23">
        <v>195000000</v>
      </c>
      <c r="E4744" s="21" t="s">
        <v>27</v>
      </c>
      <c r="F4744" s="23">
        <v>195000000</v>
      </c>
      <c r="G4744" s="24">
        <f t="shared" si="501"/>
        <v>1.9607604573136919</v>
      </c>
      <c r="H4744" s="24">
        <f t="shared" si="502"/>
        <v>1.9607604573136919</v>
      </c>
      <c r="I4744" s="24">
        <f t="shared" si="503"/>
        <v>3.38134114</v>
      </c>
      <c r="J4744" s="24">
        <f t="shared" si="504"/>
        <v>3.38134114</v>
      </c>
      <c r="K4744" s="23">
        <v>10773000000</v>
      </c>
      <c r="L4744" s="23">
        <v>9891000000</v>
      </c>
      <c r="M4744" s="24">
        <f t="shared" si="505"/>
        <v>16.126487243345217</v>
      </c>
      <c r="N4744" s="24">
        <f t="shared" si="506"/>
        <v>2.1616610904761906</v>
      </c>
      <c r="O4744" s="23">
        <v>882000000</v>
      </c>
      <c r="P4744" s="24">
        <f t="shared" si="507"/>
        <v>22.108843537414966</v>
      </c>
      <c r="Q4744" s="24">
        <f t="shared" si="508"/>
        <v>22.108843537414966</v>
      </c>
      <c r="R4744" s="24">
        <f t="shared" si="509"/>
        <v>0.97773593938461545</v>
      </c>
      <c r="S4744" s="24">
        <f t="shared" si="510"/>
        <v>35.653798327123781</v>
      </c>
      <c r="T4744" s="24">
        <f t="shared" si="511"/>
        <v>38.879095775792827</v>
      </c>
      <c r="U4744" s="24">
        <f t="shared" si="511"/>
        <v>37.266447051458307</v>
      </c>
      <c r="V4744" s="24">
        <f t="shared" si="511"/>
        <v>35.653798327123781</v>
      </c>
      <c r="W4744" s="24"/>
      <c r="X4744" s="24"/>
      <c r="Y4744" s="24"/>
      <c r="Z4744" s="24"/>
    </row>
    <row r="4745" spans="1:28" hidden="1" x14ac:dyDescent="0.2">
      <c r="A4745" t="s">
        <v>4844</v>
      </c>
      <c r="B4745" s="5">
        <v>135.87</v>
      </c>
      <c r="C4745" s="2">
        <v>51389008</v>
      </c>
      <c r="D4745" s="2">
        <v>394000000</v>
      </c>
      <c r="E4745" t="s">
        <v>27</v>
      </c>
      <c r="F4745" s="2">
        <v>58000000</v>
      </c>
      <c r="G4745" s="1">
        <f t="shared" si="501"/>
        <v>3.9617416419568952</v>
      </c>
      <c r="H4745" s="1">
        <f t="shared" si="502"/>
        <v>0.58320054627791862</v>
      </c>
      <c r="I4745" s="1">
        <f t="shared" si="503"/>
        <v>1.6735064017766497</v>
      </c>
      <c r="J4745" s="1">
        <f t="shared" si="504"/>
        <v>11.368302108620689</v>
      </c>
      <c r="K4745" s="4">
        <v>3979000000</v>
      </c>
      <c r="L4745" s="4">
        <v>2525000000</v>
      </c>
      <c r="M4745" s="1">
        <f t="shared" si="505"/>
        <v>28.293988473176988</v>
      </c>
      <c r="N4745" s="1">
        <f t="shared" si="506"/>
        <v>4.8020801354607983</v>
      </c>
      <c r="O4745" s="4">
        <v>1358000000</v>
      </c>
      <c r="P4745" s="1">
        <f t="shared" si="507"/>
        <v>4.2709867452135493</v>
      </c>
      <c r="Q4745" s="1">
        <f t="shared" si="508"/>
        <v>29.013254786450666</v>
      </c>
      <c r="R4745" s="1">
        <f t="shared" si="509"/>
        <v>1.7721382022741115</v>
      </c>
      <c r="S4745" s="1">
        <f t="shared" si="510"/>
        <v>76.670092561428717</v>
      </c>
      <c r="T4745" s="1">
        <f t="shared" si="511"/>
        <v>81.95526950043481</v>
      </c>
      <c r="U4745" s="1">
        <f t="shared" si="511"/>
        <v>79.312681030931756</v>
      </c>
      <c r="V4745" s="1">
        <f t="shared" si="511"/>
        <v>76.670092561428717</v>
      </c>
      <c r="AA4745"/>
      <c r="AB4745"/>
    </row>
    <row r="4746" spans="1:28" hidden="1" x14ac:dyDescent="0.2">
      <c r="A4746" t="s">
        <v>4691</v>
      </c>
      <c r="B4746" s="5">
        <v>17.989999999999998</v>
      </c>
      <c r="C4746" s="2">
        <v>28264000</v>
      </c>
      <c r="D4746" s="2">
        <v>52000000</v>
      </c>
      <c r="E4746" t="s">
        <v>27</v>
      </c>
      <c r="F4746" s="2">
        <v>-8000000</v>
      </c>
      <c r="G4746" s="1">
        <f t="shared" si="501"/>
        <v>0.52286945528365114</v>
      </c>
      <c r="H4746" s="1">
        <f t="shared" si="502"/>
        <v>-8.0441454659023248E-2</v>
      </c>
      <c r="I4746" s="1">
        <f t="shared" si="503"/>
        <v>12.680029275000001</v>
      </c>
      <c r="J4746" s="1">
        <f t="shared" si="504"/>
        <v>-82.420190287500006</v>
      </c>
      <c r="K4746" s="2">
        <v>935000000</v>
      </c>
      <c r="L4746" s="2">
        <v>737000000</v>
      </c>
      <c r="M4746" s="1">
        <f t="shared" si="505"/>
        <v>7.0053778658364001</v>
      </c>
      <c r="N4746" s="1">
        <f t="shared" si="506"/>
        <v>2.5680270707070703</v>
      </c>
      <c r="O4746" s="2">
        <v>198000000</v>
      </c>
      <c r="P4746" s="1">
        <f t="shared" si="507"/>
        <v>-4.0404040404040407</v>
      </c>
      <c r="Q4746" s="1">
        <f t="shared" si="508"/>
        <v>26.262626262626267</v>
      </c>
      <c r="R4746" s="1">
        <f t="shared" si="509"/>
        <v>0.9778256923076919</v>
      </c>
      <c r="S4746" s="1">
        <f t="shared" si="510"/>
        <v>18.397962071893581</v>
      </c>
      <c r="T4746" s="1">
        <f t="shared" si="511"/>
        <v>19.79903764506086</v>
      </c>
      <c r="U4746" s="1">
        <f t="shared" si="511"/>
        <v>19.098499858477219</v>
      </c>
      <c r="V4746" s="1">
        <f t="shared" si="511"/>
        <v>18.397962071893581</v>
      </c>
      <c r="AA4746"/>
      <c r="AB4746"/>
    </row>
    <row r="4747" spans="1:28" hidden="1" x14ac:dyDescent="0.2">
      <c r="A4747" t="s">
        <v>4846</v>
      </c>
      <c r="B4747" s="5">
        <v>84.34</v>
      </c>
      <c r="C4747" s="2">
        <v>172486506</v>
      </c>
      <c r="D4747" s="2">
        <v>412000000</v>
      </c>
      <c r="E4747" t="s">
        <v>27</v>
      </c>
      <c r="F4747" s="2">
        <v>41000000</v>
      </c>
      <c r="G4747" s="1">
        <f t="shared" si="501"/>
        <v>4.1427349149396973</v>
      </c>
      <c r="H4747" s="1">
        <f t="shared" si="502"/>
        <v>0.41226245512749415</v>
      </c>
      <c r="I4747" s="1">
        <f t="shared" si="503"/>
        <v>1.6003920444174757</v>
      </c>
      <c r="J4747" s="1">
        <f t="shared" si="504"/>
        <v>16.081988348780488</v>
      </c>
      <c r="K4747" s="4">
        <v>14084000000</v>
      </c>
      <c r="L4747" s="4">
        <v>7119000000</v>
      </c>
      <c r="M4747" s="1">
        <f t="shared" si="505"/>
        <v>40.379970361275682</v>
      </c>
      <c r="N4747" s="1">
        <f t="shared" si="506"/>
        <v>2.0886592844278535</v>
      </c>
      <c r="O4747" s="4">
        <v>6958000000</v>
      </c>
      <c r="P4747" s="1">
        <f t="shared" si="507"/>
        <v>0.58924978442081066</v>
      </c>
      <c r="Q4747" s="1">
        <f t="shared" si="508"/>
        <v>5.9212417361310719</v>
      </c>
      <c r="R4747" s="1">
        <f t="shared" si="509"/>
        <v>3.5309494941844664</v>
      </c>
      <c r="S4747" s="1">
        <f t="shared" si="510"/>
        <v>23.88592647357585</v>
      </c>
      <c r="T4747" s="1">
        <f t="shared" si="511"/>
        <v>31.953803968873949</v>
      </c>
      <c r="U4747" s="1">
        <f t="shared" si="511"/>
        <v>27.919865221224899</v>
      </c>
      <c r="V4747" s="1">
        <f t="shared" si="511"/>
        <v>23.88592647357585</v>
      </c>
      <c r="AA4747"/>
      <c r="AB4747"/>
    </row>
    <row r="4748" spans="1:28" hidden="1" x14ac:dyDescent="0.2">
      <c r="A4748" t="s">
        <v>1126</v>
      </c>
      <c r="B4748" s="5">
        <v>46.01</v>
      </c>
      <c r="C4748" s="2">
        <v>95018000</v>
      </c>
      <c r="D4748" s="2">
        <v>447000000</v>
      </c>
      <c r="E4748" t="s">
        <v>27</v>
      </c>
      <c r="F4748" s="2">
        <v>143000000</v>
      </c>
      <c r="G4748" s="1">
        <f t="shared" si="501"/>
        <v>4.4946662790729244</v>
      </c>
      <c r="H4748" s="1">
        <f t="shared" si="502"/>
        <v>1.4378910020300406</v>
      </c>
      <c r="I4748" s="1">
        <f t="shared" si="503"/>
        <v>1.4750817053691274</v>
      </c>
      <c r="J4748" s="1">
        <f t="shared" si="504"/>
        <v>4.6109197363636367</v>
      </c>
      <c r="K4748" s="2">
        <v>51403000000</v>
      </c>
      <c r="L4748" s="2">
        <v>45370000000</v>
      </c>
      <c r="M4748" s="1">
        <f t="shared" si="505"/>
        <v>63.493232861142097</v>
      </c>
      <c r="N4748" s="1">
        <f t="shared" si="506"/>
        <v>0.72464415382065306</v>
      </c>
      <c r="O4748" s="2">
        <v>6034000000</v>
      </c>
      <c r="P4748" s="1">
        <f t="shared" si="507"/>
        <v>2.3699038780245276</v>
      </c>
      <c r="Q4748" s="1">
        <f t="shared" si="508"/>
        <v>7.4080212131256218</v>
      </c>
      <c r="R4748" s="1">
        <f t="shared" si="509"/>
        <v>0.97802643847874715</v>
      </c>
      <c r="S4748" s="1">
        <f t="shared" si="510"/>
        <v>47.043718032372816</v>
      </c>
      <c r="T4748" s="1">
        <f t="shared" si="511"/>
        <v>59.744469468942725</v>
      </c>
      <c r="U4748" s="1">
        <f t="shared" si="511"/>
        <v>53.394093750657767</v>
      </c>
      <c r="V4748" s="1">
        <f t="shared" si="511"/>
        <v>47.043718032372816</v>
      </c>
      <c r="AA4748"/>
      <c r="AB4748"/>
    </row>
    <row r="4749" spans="1:28" hidden="1" x14ac:dyDescent="0.2">
      <c r="A4749" t="s">
        <v>4848</v>
      </c>
      <c r="B4749" s="5">
        <v>2</v>
      </c>
      <c r="C4749" s="2">
        <v>3200000</v>
      </c>
      <c r="D4749" s="2">
        <v>-0.95</v>
      </c>
      <c r="E4749" t="s">
        <v>61</v>
      </c>
      <c r="F4749" s="2">
        <v>-0.95</v>
      </c>
      <c r="G4749" s="1">
        <f t="shared" si="501"/>
        <v>-9.5524227407590112E-9</v>
      </c>
      <c r="H4749" s="1">
        <f t="shared" si="502"/>
        <v>-9.5524227407590112E-9</v>
      </c>
      <c r="I4749" s="1">
        <f t="shared" si="503"/>
        <v>-694064760.31578946</v>
      </c>
      <c r="J4749" s="1">
        <f t="shared" si="504"/>
        <v>-694064760.31578946</v>
      </c>
      <c r="K4749" s="3">
        <v>8000000</v>
      </c>
      <c r="L4749" s="3">
        <v>2000000</v>
      </c>
      <c r="M4749" s="1">
        <f t="shared" si="505"/>
        <v>1.875</v>
      </c>
      <c r="N4749" s="1">
        <f t="shared" si="506"/>
        <v>1.0666666666666667</v>
      </c>
      <c r="O4749" s="3">
        <v>6000000</v>
      </c>
      <c r="P4749" s="1">
        <f t="shared" si="507"/>
        <v>-1.5833333333333333E-5</v>
      </c>
      <c r="Q4749" s="1">
        <f t="shared" si="508"/>
        <v>-1.5833333333333333E-5</v>
      </c>
      <c r="R4749" s="1">
        <f t="shared" si="509"/>
        <v>-673684.21046027192</v>
      </c>
      <c r="S4749" s="1">
        <f t="shared" si="510"/>
        <v>-2.9687500002910381E-6</v>
      </c>
      <c r="T4749" s="1">
        <f t="shared" si="511"/>
        <v>0.37499703125000028</v>
      </c>
      <c r="U4749" s="1">
        <f t="shared" si="511"/>
        <v>0.18749703125000028</v>
      </c>
      <c r="V4749" s="1">
        <f t="shared" si="511"/>
        <v>-2.9687500002910381E-6</v>
      </c>
      <c r="AA4749"/>
      <c r="AB4749"/>
    </row>
    <row r="4750" spans="1:28" hidden="1" x14ac:dyDescent="0.2">
      <c r="A4750" t="s">
        <v>4849</v>
      </c>
      <c r="B4750" s="5">
        <v>0.37</v>
      </c>
      <c r="C4750" s="2">
        <v>76145317</v>
      </c>
      <c r="D4750" s="2">
        <v>-34000000</v>
      </c>
      <c r="E4750" t="s">
        <v>27</v>
      </c>
      <c r="F4750" s="2">
        <v>-220000000</v>
      </c>
      <c r="G4750" s="1">
        <f t="shared" si="501"/>
        <v>-0.34187618230084882</v>
      </c>
      <c r="H4750" s="1">
        <f t="shared" si="502"/>
        <v>-2.2121400031231393</v>
      </c>
      <c r="I4750" s="1">
        <f t="shared" si="503"/>
        <v>-19.39298595</v>
      </c>
      <c r="J4750" s="1">
        <f t="shared" si="504"/>
        <v>-2.9970978286363636</v>
      </c>
      <c r="K4750" s="3">
        <v>205000000</v>
      </c>
      <c r="L4750" s="3">
        <v>161000000</v>
      </c>
      <c r="M4750" s="1">
        <f t="shared" si="505"/>
        <v>0.57784249555360045</v>
      </c>
      <c r="N4750" s="1">
        <f t="shared" si="506"/>
        <v>0.64031289295454552</v>
      </c>
      <c r="O4750" s="3">
        <v>44000000</v>
      </c>
      <c r="P4750" s="1">
        <f t="shared" si="507"/>
        <v>-500</v>
      </c>
      <c r="Q4750" s="1">
        <f t="shared" si="508"/>
        <v>-77.272727272727266</v>
      </c>
      <c r="R4750" s="1">
        <f t="shared" si="509"/>
        <v>-8.286402144117648E-2</v>
      </c>
      <c r="S4750" s="1">
        <f t="shared" si="510"/>
        <v>-4.4651465565505486</v>
      </c>
      <c r="T4750" s="1">
        <f t="shared" si="511"/>
        <v>-4.3495780574398282</v>
      </c>
      <c r="U4750" s="1">
        <f t="shared" si="511"/>
        <v>-4.4073623069951884</v>
      </c>
      <c r="V4750" s="1">
        <f t="shared" si="511"/>
        <v>-4.4651465565505486</v>
      </c>
      <c r="AA4750"/>
      <c r="AB4750"/>
    </row>
    <row r="4751" spans="1:28" hidden="1" x14ac:dyDescent="0.2">
      <c r="A4751" t="s">
        <v>4850</v>
      </c>
      <c r="B4751" s="5">
        <v>52.04</v>
      </c>
      <c r="C4751" s="2">
        <v>892600000</v>
      </c>
      <c r="D4751" s="2">
        <v>3982000000</v>
      </c>
      <c r="E4751" t="s">
        <v>49</v>
      </c>
      <c r="F4751" s="2">
        <v>845000000</v>
      </c>
      <c r="G4751" s="1">
        <f t="shared" si="501"/>
        <v>40.039734056528822</v>
      </c>
      <c r="H4751" s="1">
        <f t="shared" si="502"/>
        <v>8.4966286483593318</v>
      </c>
      <c r="I4751" s="1">
        <f t="shared" si="503"/>
        <v>0.16558551539427424</v>
      </c>
      <c r="J4751" s="1">
        <f t="shared" si="504"/>
        <v>0.78030949384615378</v>
      </c>
      <c r="K4751" s="4">
        <v>90807000000</v>
      </c>
      <c r="L4751" s="4">
        <v>66493000000</v>
      </c>
      <c r="M4751" s="1">
        <f t="shared" si="505"/>
        <v>27.23952498319516</v>
      </c>
      <c r="N4751" s="1">
        <f t="shared" si="506"/>
        <v>1.9104591593320721</v>
      </c>
      <c r="O4751" s="4">
        <v>23661000000</v>
      </c>
      <c r="P4751" s="1">
        <f t="shared" si="507"/>
        <v>3.5712776298550359</v>
      </c>
      <c r="Q4751" s="1">
        <f t="shared" si="508"/>
        <v>16.82938168293817</v>
      </c>
      <c r="R4751" s="1">
        <f t="shared" si="509"/>
        <v>1.1665219487694625</v>
      </c>
      <c r="S4751" s="1">
        <f t="shared" si="510"/>
        <v>44.61124803943536</v>
      </c>
      <c r="T4751" s="1">
        <f t="shared" si="511"/>
        <v>49.912838897602512</v>
      </c>
      <c r="U4751" s="1">
        <f t="shared" si="511"/>
        <v>47.262043468518932</v>
      </c>
      <c r="V4751" s="1">
        <f t="shared" si="511"/>
        <v>44.61124803943536</v>
      </c>
      <c r="AA4751"/>
      <c r="AB4751"/>
    </row>
    <row r="4752" spans="1:28" hidden="1" x14ac:dyDescent="0.2">
      <c r="A4752" t="s">
        <v>4851</v>
      </c>
      <c r="B4752" s="5">
        <v>66.849999999999994</v>
      </c>
      <c r="C4752" s="2">
        <v>30782000</v>
      </c>
      <c r="D4752" s="2">
        <v>161000000</v>
      </c>
      <c r="E4752" t="s">
        <v>27</v>
      </c>
      <c r="F4752" s="2">
        <v>44000000</v>
      </c>
      <c r="G4752" s="1">
        <f t="shared" si="501"/>
        <v>1.6188842750128429</v>
      </c>
      <c r="H4752" s="1">
        <f t="shared" si="502"/>
        <v>0.44242800062462789</v>
      </c>
      <c r="I4752" s="1">
        <f t="shared" si="503"/>
        <v>4.0954131819875776</v>
      </c>
      <c r="J4752" s="1">
        <f t="shared" si="504"/>
        <v>14.985489143181818</v>
      </c>
      <c r="K4752" s="4">
        <v>2981000000</v>
      </c>
      <c r="L4752" s="4">
        <v>1979000000</v>
      </c>
      <c r="M4752" s="1">
        <f t="shared" si="505"/>
        <v>32.551491131180562</v>
      </c>
      <c r="N4752" s="1">
        <f t="shared" si="506"/>
        <v>2.053669361277445</v>
      </c>
      <c r="O4752" s="3">
        <v>996000000</v>
      </c>
      <c r="P4752" s="1">
        <f t="shared" si="507"/>
        <v>4.4176706827309236</v>
      </c>
      <c r="Q4752" s="1">
        <f t="shared" si="508"/>
        <v>16.164658634538153</v>
      </c>
      <c r="R4752" s="1">
        <f t="shared" si="509"/>
        <v>1.2781221739130435</v>
      </c>
      <c r="S4752" s="1">
        <f t="shared" si="510"/>
        <v>52.30329413293483</v>
      </c>
      <c r="T4752" s="1">
        <f t="shared" si="511"/>
        <v>58.774608537456956</v>
      </c>
      <c r="U4752" s="1">
        <f t="shared" si="511"/>
        <v>55.538951335195897</v>
      </c>
      <c r="V4752" s="1">
        <f t="shared" si="511"/>
        <v>52.30329413293483</v>
      </c>
      <c r="AA4752"/>
      <c r="AB4752"/>
    </row>
    <row r="4753" spans="1:28" hidden="1" x14ac:dyDescent="0.2">
      <c r="A4753" t="s">
        <v>4852</v>
      </c>
      <c r="B4753" s="5">
        <v>2.84</v>
      </c>
      <c r="C4753" s="2">
        <v>0</v>
      </c>
      <c r="D4753" s="2">
        <v>59000000</v>
      </c>
      <c r="E4753" t="s">
        <v>27</v>
      </c>
      <c r="F4753" s="2">
        <v>59000000</v>
      </c>
      <c r="G4753" s="1">
        <f t="shared" si="501"/>
        <v>0.59325572811029648</v>
      </c>
      <c r="H4753" s="1">
        <f t="shared" si="502"/>
        <v>0.59325572811029648</v>
      </c>
      <c r="I4753" s="1">
        <f t="shared" si="503"/>
        <v>11.175619022033899</v>
      </c>
      <c r="J4753" s="1">
        <f t="shared" si="504"/>
        <v>11.175619022033899</v>
      </c>
      <c r="K4753" s="4">
        <v>1883000000</v>
      </c>
      <c r="L4753" s="4">
        <v>1892000000</v>
      </c>
      <c r="M4753" s="1" t="e">
        <f t="shared" si="505"/>
        <v>#DIV/0!</v>
      </c>
      <c r="N4753" s="1" t="e">
        <f t="shared" si="506"/>
        <v>#DIV/0!</v>
      </c>
      <c r="O4753" s="3">
        <v>-8000000</v>
      </c>
      <c r="P4753" s="1">
        <f t="shared" si="507"/>
        <v>-737.5</v>
      </c>
      <c r="Q4753" s="1">
        <f t="shared" si="508"/>
        <v>-737.5</v>
      </c>
      <c r="R4753" s="1" t="e">
        <f t="shared" si="509"/>
        <v>#DIV/0!</v>
      </c>
      <c r="S4753" s="1" t="e">
        <f t="shared" si="510"/>
        <v>#DIV/0!</v>
      </c>
      <c r="T4753" s="1" t="e">
        <f t="shared" si="511"/>
        <v>#DIV/0!</v>
      </c>
      <c r="U4753" s="1" t="e">
        <f t="shared" si="511"/>
        <v>#DIV/0!</v>
      </c>
      <c r="V4753" s="1" t="e">
        <f t="shared" si="511"/>
        <v>#DIV/0!</v>
      </c>
      <c r="AA4753"/>
      <c r="AB4753"/>
    </row>
    <row r="4754" spans="1:28" hidden="1" x14ac:dyDescent="0.2">
      <c r="A4754" t="s">
        <v>4853</v>
      </c>
      <c r="B4754" s="5">
        <v>114.37</v>
      </c>
      <c r="C4754" s="2">
        <v>2861000000</v>
      </c>
      <c r="D4754" s="2">
        <v>6670000000</v>
      </c>
      <c r="E4754" t="s">
        <v>275</v>
      </c>
      <c r="F4754" s="2">
        <v>3288000000</v>
      </c>
      <c r="G4754" s="1">
        <f t="shared" si="501"/>
        <v>67.068062821960638</v>
      </c>
      <c r="H4754" s="1">
        <f t="shared" si="502"/>
        <v>33.061437864858554</v>
      </c>
      <c r="I4754" s="1">
        <f t="shared" si="503"/>
        <v>9.885480094452774E-2</v>
      </c>
      <c r="J4754" s="1">
        <f t="shared" si="504"/>
        <v>0.20053574279197081</v>
      </c>
      <c r="K4754" s="4">
        <v>239830000000</v>
      </c>
      <c r="L4754" s="4">
        <v>161523000000</v>
      </c>
      <c r="M4754" s="1">
        <f t="shared" si="505"/>
        <v>27.370499825235932</v>
      </c>
      <c r="N4754" s="1">
        <f t="shared" si="506"/>
        <v>4.1785864609805001</v>
      </c>
      <c r="O4754" s="4">
        <v>71649000000</v>
      </c>
      <c r="P4754" s="1">
        <f t="shared" si="507"/>
        <v>4.5890382280283051</v>
      </c>
      <c r="Q4754" s="1">
        <f t="shared" si="508"/>
        <v>9.3092715878798025</v>
      </c>
      <c r="R4754" s="1">
        <f t="shared" si="509"/>
        <v>4.9057356821589204</v>
      </c>
      <c r="S4754" s="1">
        <f t="shared" si="510"/>
        <v>23.313526738902482</v>
      </c>
      <c r="T4754" s="1">
        <f t="shared" ref="T4754:V4773" si="512">($O4754+$O4754*($Q4754+T$2-$C$1)/$C$1)/$C4754</f>
        <v>28.322195036700453</v>
      </c>
      <c r="U4754" s="1">
        <f t="shared" si="512"/>
        <v>25.817860887801469</v>
      </c>
      <c r="V4754" s="1">
        <f t="shared" si="512"/>
        <v>23.313526738902482</v>
      </c>
      <c r="AA4754"/>
      <c r="AB4754"/>
    </row>
    <row r="4755" spans="1:28" hidden="1" x14ac:dyDescent="0.2">
      <c r="A4755" t="s">
        <v>4845</v>
      </c>
      <c r="B4755" s="5">
        <v>12.28</v>
      </c>
      <c r="C4755" s="2">
        <v>55019000</v>
      </c>
      <c r="D4755" s="2">
        <v>69000000</v>
      </c>
      <c r="E4755" t="s">
        <v>27</v>
      </c>
      <c r="F4755" s="2">
        <v>25000000</v>
      </c>
      <c r="G4755" s="1">
        <f t="shared" si="501"/>
        <v>0.69380754643407561</v>
      </c>
      <c r="H4755" s="1">
        <f t="shared" si="502"/>
        <v>0.25137954580944766</v>
      </c>
      <c r="I4755" s="1">
        <f t="shared" si="503"/>
        <v>9.5559640913043467</v>
      </c>
      <c r="J4755" s="1">
        <f t="shared" si="504"/>
        <v>26.374460892000002</v>
      </c>
      <c r="K4755" s="2">
        <v>1379000000</v>
      </c>
      <c r="L4755" s="2">
        <v>864000000</v>
      </c>
      <c r="M4755" s="1">
        <f t="shared" si="505"/>
        <v>9.3604027699521986</v>
      </c>
      <c r="N4755" s="1">
        <f t="shared" si="506"/>
        <v>1.3119093592233009</v>
      </c>
      <c r="O4755" s="2">
        <v>515000000</v>
      </c>
      <c r="P4755" s="1">
        <f t="shared" si="507"/>
        <v>4.8543689320388346</v>
      </c>
      <c r="Q4755" s="1">
        <f t="shared" si="508"/>
        <v>13.398058252427184</v>
      </c>
      <c r="R4755" s="1">
        <f t="shared" si="509"/>
        <v>0.97917872463768119</v>
      </c>
      <c r="S4755" s="1">
        <f t="shared" si="510"/>
        <v>12.541122157800032</v>
      </c>
      <c r="T4755" s="1">
        <f t="shared" si="512"/>
        <v>14.413202711790472</v>
      </c>
      <c r="U4755" s="1">
        <f t="shared" si="512"/>
        <v>13.477162434795252</v>
      </c>
      <c r="V4755" s="1">
        <f t="shared" si="512"/>
        <v>12.541122157800032</v>
      </c>
      <c r="AA4755"/>
      <c r="AB4755"/>
    </row>
    <row r="4756" spans="1:28" hidden="1" x14ac:dyDescent="0.2">
      <c r="A4756" t="s">
        <v>3651</v>
      </c>
      <c r="B4756" s="5">
        <v>54.36</v>
      </c>
      <c r="C4756" s="2">
        <v>278796363</v>
      </c>
      <c r="D4756" s="2">
        <v>1547000000</v>
      </c>
      <c r="E4756" t="s">
        <v>27</v>
      </c>
      <c r="F4756" s="2">
        <v>277000000</v>
      </c>
      <c r="G4756" s="1">
        <f t="shared" si="501"/>
        <v>15.555366294688621</v>
      </c>
      <c r="H4756" s="1">
        <f t="shared" si="502"/>
        <v>2.7852853675686799</v>
      </c>
      <c r="I4756" s="1">
        <f t="shared" si="503"/>
        <v>0.42621947142857142</v>
      </c>
      <c r="J4756" s="1">
        <f t="shared" si="504"/>
        <v>2.3803665064981949</v>
      </c>
      <c r="K4756" s="2">
        <v>270238000000</v>
      </c>
      <c r="L4756" s="2">
        <v>254996000000</v>
      </c>
      <c r="M4756" s="1">
        <f t="shared" si="505"/>
        <v>54.670727537432043</v>
      </c>
      <c r="N4756" s="1">
        <f t="shared" si="506"/>
        <v>0.99431638188426719</v>
      </c>
      <c r="O4756" s="2">
        <v>14804000000</v>
      </c>
      <c r="P4756" s="1">
        <f t="shared" si="507"/>
        <v>1.8711159146176708</v>
      </c>
      <c r="Q4756" s="1">
        <f t="shared" si="508"/>
        <v>10.449878411240206</v>
      </c>
      <c r="R4756" s="1">
        <f t="shared" si="509"/>
        <v>0.9796619452281834</v>
      </c>
      <c r="S4756" s="1">
        <f t="shared" si="510"/>
        <v>55.488528736653578</v>
      </c>
      <c r="T4756" s="1">
        <f t="shared" si="512"/>
        <v>66.108466414965392</v>
      </c>
      <c r="U4756" s="1">
        <f t="shared" si="512"/>
        <v>60.798497575809485</v>
      </c>
      <c r="V4756" s="1">
        <f t="shared" si="512"/>
        <v>55.488528736653578</v>
      </c>
      <c r="AA4756"/>
      <c r="AB4756"/>
    </row>
    <row r="4757" spans="1:28" hidden="1" x14ac:dyDescent="0.2">
      <c r="A4757" t="s">
        <v>4856</v>
      </c>
      <c r="B4757" s="5">
        <v>121</v>
      </c>
      <c r="C4757" s="2">
        <v>424232181</v>
      </c>
      <c r="D4757" s="2">
        <v>1925000000</v>
      </c>
      <c r="E4757" t="s">
        <v>27</v>
      </c>
      <c r="F4757" s="2">
        <v>495000000</v>
      </c>
      <c r="G4757" s="1">
        <f t="shared" si="501"/>
        <v>19.356225027327472</v>
      </c>
      <c r="H4757" s="1">
        <f t="shared" si="502"/>
        <v>4.9773150070270642</v>
      </c>
      <c r="I4757" s="1">
        <f t="shared" si="503"/>
        <v>0.34252546612987012</v>
      </c>
      <c r="J4757" s="1">
        <f t="shared" si="504"/>
        <v>1.3320434793939393</v>
      </c>
      <c r="K4757" s="4">
        <v>27109000000</v>
      </c>
      <c r="L4757" s="4">
        <v>20322000000</v>
      </c>
      <c r="M4757" s="1">
        <f t="shared" si="505"/>
        <v>15.998314847312349</v>
      </c>
      <c r="N4757" s="1">
        <f t="shared" si="506"/>
        <v>7.5632965818476503</v>
      </c>
      <c r="O4757" s="4">
        <v>6785000000</v>
      </c>
      <c r="P4757" s="1">
        <f t="shared" si="507"/>
        <v>7.2955047899778931</v>
      </c>
      <c r="Q4757" s="1">
        <f t="shared" si="508"/>
        <v>28.371407516580692</v>
      </c>
      <c r="R4757" s="1">
        <f t="shared" si="509"/>
        <v>2.6666022805714285</v>
      </c>
      <c r="S4757" s="1">
        <f t="shared" si="510"/>
        <v>45.376095596104719</v>
      </c>
      <c r="T4757" s="1">
        <f t="shared" si="512"/>
        <v>48.574815685658699</v>
      </c>
      <c r="U4757" s="1">
        <f t="shared" si="512"/>
        <v>46.975455640881705</v>
      </c>
      <c r="V4757" s="1">
        <f t="shared" si="512"/>
        <v>45.376095596104719</v>
      </c>
      <c r="AA4757"/>
      <c r="AB4757"/>
    </row>
    <row r="4758" spans="1:28" hidden="1" x14ac:dyDescent="0.2">
      <c r="A4758" t="s">
        <v>4857</v>
      </c>
      <c r="B4758" s="5">
        <v>30.72</v>
      </c>
      <c r="C4758" s="2">
        <v>79981000</v>
      </c>
      <c r="D4758" s="2">
        <v>26000000</v>
      </c>
      <c r="E4758" t="s">
        <v>27</v>
      </c>
      <c r="F4758" s="2">
        <v>333000000</v>
      </c>
      <c r="G4758" s="1">
        <f t="shared" si="501"/>
        <v>0.26143472764182557</v>
      </c>
      <c r="H4758" s="1">
        <f t="shared" si="502"/>
        <v>3.3483755501818431</v>
      </c>
      <c r="I4758" s="1">
        <f t="shared" si="503"/>
        <v>25.360058550000002</v>
      </c>
      <c r="J4758" s="1">
        <f t="shared" si="504"/>
        <v>1.9800646315315313</v>
      </c>
      <c r="K4758" s="4">
        <v>2675000000</v>
      </c>
      <c r="L4758" s="4">
        <v>1351000000</v>
      </c>
      <c r="M4758" s="1">
        <f t="shared" si="505"/>
        <v>16.553931558745202</v>
      </c>
      <c r="N4758" s="1">
        <f t="shared" si="506"/>
        <v>1.85575250755287</v>
      </c>
      <c r="O4758" s="4">
        <v>1324000000</v>
      </c>
      <c r="P4758" s="1">
        <f t="shared" si="507"/>
        <v>25.151057401812686</v>
      </c>
      <c r="Q4758" s="1">
        <f t="shared" si="508"/>
        <v>1.9637462235649545</v>
      </c>
      <c r="R4758" s="1">
        <f t="shared" si="509"/>
        <v>9.4500627692307777</v>
      </c>
      <c r="S4758" s="1">
        <f t="shared" si="510"/>
        <v>3.2507720583638586</v>
      </c>
      <c r="T4758" s="1">
        <f t="shared" si="512"/>
        <v>6.5615583701129019</v>
      </c>
      <c r="U4758" s="1">
        <f t="shared" si="512"/>
        <v>4.9061652142383814</v>
      </c>
      <c r="V4758" s="1">
        <f t="shared" si="512"/>
        <v>3.2507720583638586</v>
      </c>
      <c r="AA4758"/>
      <c r="AB4758"/>
    </row>
    <row r="4759" spans="1:28" hidden="1" x14ac:dyDescent="0.2">
      <c r="A4759" t="s">
        <v>4858</v>
      </c>
      <c r="B4759" s="5">
        <v>51.2</v>
      </c>
      <c r="C4759" s="2">
        <v>17414000</v>
      </c>
      <c r="D4759" s="2">
        <v>68000000</v>
      </c>
      <c r="E4759" t="s">
        <v>27</v>
      </c>
      <c r="F4759" s="2">
        <v>19000000</v>
      </c>
      <c r="G4759" s="1">
        <f t="shared" si="501"/>
        <v>0.68375236460169764</v>
      </c>
      <c r="H4759" s="1">
        <f t="shared" si="502"/>
        <v>0.19104845481518024</v>
      </c>
      <c r="I4759" s="1">
        <f t="shared" si="503"/>
        <v>9.696492975</v>
      </c>
      <c r="J4759" s="1">
        <f t="shared" si="504"/>
        <v>34.703238015789474</v>
      </c>
      <c r="K4759" s="4">
        <v>5199000000</v>
      </c>
      <c r="L4759" s="4">
        <v>4701000000</v>
      </c>
      <c r="M4759" s="1">
        <f t="shared" si="505"/>
        <v>28.597680027564028</v>
      </c>
      <c r="N4759" s="1">
        <f t="shared" si="506"/>
        <v>1.7903550200803215</v>
      </c>
      <c r="O4759" s="3">
        <v>498000000</v>
      </c>
      <c r="P4759" s="1">
        <f t="shared" si="507"/>
        <v>3.8152610441767072</v>
      </c>
      <c r="Q4759" s="1">
        <f t="shared" si="508"/>
        <v>13.654618473895583</v>
      </c>
      <c r="R4759" s="1">
        <f t="shared" si="509"/>
        <v>1.3111717647058825</v>
      </c>
      <c r="S4759" s="1">
        <f t="shared" si="510"/>
        <v>39.049041001493052</v>
      </c>
      <c r="T4759" s="1">
        <f t="shared" si="512"/>
        <v>44.76857700700586</v>
      </c>
      <c r="U4759" s="1">
        <f t="shared" si="512"/>
        <v>41.908809004249456</v>
      </c>
      <c r="V4759" s="1">
        <f t="shared" si="512"/>
        <v>39.049041001493052</v>
      </c>
      <c r="AA4759"/>
      <c r="AB4759"/>
    </row>
    <row r="4760" spans="1:28" hidden="1" x14ac:dyDescent="0.2">
      <c r="A4760" t="s">
        <v>4859</v>
      </c>
      <c r="B4760" s="5">
        <v>35.11</v>
      </c>
      <c r="C4760" s="2">
        <v>79155801</v>
      </c>
      <c r="D4760" s="2">
        <v>210000000</v>
      </c>
      <c r="E4760" t="s">
        <v>114</v>
      </c>
      <c r="F4760" s="2">
        <v>52000000</v>
      </c>
      <c r="G4760" s="1">
        <f t="shared" si="501"/>
        <v>2.1115881847993605</v>
      </c>
      <c r="H4760" s="1">
        <f t="shared" si="502"/>
        <v>0.52286945528365114</v>
      </c>
      <c r="I4760" s="1">
        <f t="shared" si="503"/>
        <v>3.1398167728571429</v>
      </c>
      <c r="J4760" s="1">
        <f t="shared" si="504"/>
        <v>12.680029275000001</v>
      </c>
      <c r="K4760" s="4">
        <v>16475000000</v>
      </c>
      <c r="L4760" s="4">
        <v>14442000000</v>
      </c>
      <c r="M4760" s="1">
        <f t="shared" si="505"/>
        <v>25.683525077334508</v>
      </c>
      <c r="N4760" s="1">
        <f t="shared" si="506"/>
        <v>1.3670241874618789</v>
      </c>
      <c r="O4760" s="4">
        <v>2033000000</v>
      </c>
      <c r="P4760" s="1">
        <f t="shared" si="507"/>
        <v>2.5577963600590259</v>
      </c>
      <c r="Q4760" s="1">
        <f t="shared" si="508"/>
        <v>10.329562223315298</v>
      </c>
      <c r="R4760" s="1">
        <f t="shared" si="509"/>
        <v>1.3234096062428571</v>
      </c>
      <c r="S4760" s="1">
        <f t="shared" si="510"/>
        <v>26.529957040040564</v>
      </c>
      <c r="T4760" s="1">
        <f t="shared" si="512"/>
        <v>31.666662055507466</v>
      </c>
      <c r="U4760" s="1">
        <f t="shared" si="512"/>
        <v>29.098309547774015</v>
      </c>
      <c r="V4760" s="1">
        <f t="shared" si="512"/>
        <v>26.529957040040564</v>
      </c>
      <c r="AA4760"/>
      <c r="AB4760"/>
    </row>
    <row r="4761" spans="1:28" hidden="1" x14ac:dyDescent="0.2">
      <c r="A4761" t="s">
        <v>4860</v>
      </c>
      <c r="B4761" s="5">
        <v>98.42</v>
      </c>
      <c r="C4761" s="2">
        <v>264587456</v>
      </c>
      <c r="D4761" s="2">
        <v>547000000</v>
      </c>
      <c r="E4761" t="s">
        <v>27</v>
      </c>
      <c r="F4761" s="2">
        <v>159000000</v>
      </c>
      <c r="G4761" s="1">
        <f t="shared" si="501"/>
        <v>5.500184462310715</v>
      </c>
      <c r="H4761" s="1">
        <f t="shared" si="502"/>
        <v>1.5987739113480872</v>
      </c>
      <c r="I4761" s="1">
        <f t="shared" si="503"/>
        <v>1.2054141175502742</v>
      </c>
      <c r="J4761" s="1">
        <f t="shared" si="504"/>
        <v>4.1469278132075473</v>
      </c>
      <c r="K4761" s="4">
        <v>13270000000</v>
      </c>
      <c r="L4761" s="4">
        <v>6474000000</v>
      </c>
      <c r="M4761" s="1">
        <f t="shared" si="505"/>
        <v>25.685269070352298</v>
      </c>
      <c r="N4761" s="1">
        <f t="shared" si="506"/>
        <v>3.8317683077575047</v>
      </c>
      <c r="O4761" s="4">
        <v>6791000000</v>
      </c>
      <c r="P4761" s="1">
        <f t="shared" si="507"/>
        <v>2.3413341186864969</v>
      </c>
      <c r="Q4761" s="1">
        <f t="shared" si="508"/>
        <v>8.0547783831541757</v>
      </c>
      <c r="R4761" s="1">
        <f t="shared" si="509"/>
        <v>4.7606393819963433</v>
      </c>
      <c r="S4761" s="1">
        <f t="shared" si="510"/>
        <v>20.673693616072264</v>
      </c>
      <c r="T4761" s="1">
        <f t="shared" si="512"/>
        <v>25.806967961474339</v>
      </c>
      <c r="U4761" s="1">
        <f t="shared" si="512"/>
        <v>23.240330788773299</v>
      </c>
      <c r="V4761" s="1">
        <f t="shared" si="512"/>
        <v>20.673693616072264</v>
      </c>
      <c r="AA4761"/>
      <c r="AB4761"/>
    </row>
    <row r="4762" spans="1:28" hidden="1" x14ac:dyDescent="0.2">
      <c r="A4762" t="s">
        <v>4861</v>
      </c>
      <c r="B4762" s="5">
        <v>17.88</v>
      </c>
      <c r="C4762" s="2">
        <v>25962000</v>
      </c>
      <c r="D4762" s="2">
        <v>31000000</v>
      </c>
      <c r="E4762" t="s">
        <v>27</v>
      </c>
      <c r="F4762" s="2">
        <v>11000000</v>
      </c>
      <c r="G4762" s="1">
        <f t="shared" si="501"/>
        <v>0.31171063680371514</v>
      </c>
      <c r="H4762" s="1">
        <f t="shared" si="502"/>
        <v>0.11060700015615697</v>
      </c>
      <c r="I4762" s="1">
        <f t="shared" si="503"/>
        <v>21.269726525806451</v>
      </c>
      <c r="J4762" s="1">
        <f t="shared" si="504"/>
        <v>59.941956572727271</v>
      </c>
      <c r="K4762" s="4">
        <v>2005000000</v>
      </c>
      <c r="L4762" s="4">
        <v>1618000000</v>
      </c>
      <c r="M4762" s="1">
        <f t="shared" si="505"/>
        <v>14.906401663970419</v>
      </c>
      <c r="N4762" s="1">
        <f t="shared" si="506"/>
        <v>1.1994846511627906</v>
      </c>
      <c r="O4762" s="3">
        <v>387000000</v>
      </c>
      <c r="P4762" s="1">
        <f t="shared" si="507"/>
        <v>2.842377260981912</v>
      </c>
      <c r="Q4762" s="1">
        <f t="shared" si="508"/>
        <v>8.0103359173126609</v>
      </c>
      <c r="R4762" s="1">
        <f t="shared" si="509"/>
        <v>1.4974211612903223</v>
      </c>
      <c r="S4762" s="1">
        <f t="shared" si="510"/>
        <v>11.940528464679147</v>
      </c>
      <c r="T4762" s="1">
        <f t="shared" si="512"/>
        <v>14.921808797473231</v>
      </c>
      <c r="U4762" s="1">
        <f t="shared" si="512"/>
        <v>13.431168631076188</v>
      </c>
      <c r="V4762" s="1">
        <f t="shared" si="512"/>
        <v>11.940528464679147</v>
      </c>
      <c r="AA4762"/>
      <c r="AB4762"/>
    </row>
    <row r="4763" spans="1:28" hidden="1" x14ac:dyDescent="0.2">
      <c r="A4763" t="s">
        <v>4862</v>
      </c>
      <c r="B4763" s="5">
        <v>24.48</v>
      </c>
      <c r="C4763" s="2">
        <v>22776204</v>
      </c>
      <c r="D4763" s="2">
        <v>-35000000</v>
      </c>
      <c r="E4763" t="s">
        <v>27</v>
      </c>
      <c r="F4763" s="2">
        <v>7000000</v>
      </c>
      <c r="G4763" s="1">
        <f t="shared" si="501"/>
        <v>-0.35193136413322673</v>
      </c>
      <c r="H4763" s="1">
        <f t="shared" si="502"/>
        <v>7.0386272826645349E-2</v>
      </c>
      <c r="I4763" s="1">
        <f t="shared" si="503"/>
        <v>-18.838900637142856</v>
      </c>
      <c r="J4763" s="1">
        <f t="shared" si="504"/>
        <v>94.194503185714282</v>
      </c>
      <c r="K4763" s="4">
        <v>3611000000</v>
      </c>
      <c r="L4763" s="4">
        <v>2598000000</v>
      </c>
      <c r="M4763" s="1">
        <f t="shared" si="505"/>
        <v>44.476243714712076</v>
      </c>
      <c r="N4763" s="1">
        <f t="shared" si="506"/>
        <v>0.5504061934057255</v>
      </c>
      <c r="O4763" s="3">
        <v>961000000</v>
      </c>
      <c r="P4763" s="1">
        <f t="shared" si="507"/>
        <v>0.72840790842872005</v>
      </c>
      <c r="Q4763" s="1">
        <f t="shared" si="508"/>
        <v>-3.6420395421436007</v>
      </c>
      <c r="R4763" s="1">
        <f t="shared" si="509"/>
        <v>-1.5930327826285713</v>
      </c>
      <c r="S4763" s="1">
        <f t="shared" si="510"/>
        <v>-15.366915399949878</v>
      </c>
      <c r="T4763" s="1">
        <f t="shared" si="512"/>
        <v>-6.9282835717488309</v>
      </c>
      <c r="U4763" s="1">
        <f t="shared" si="512"/>
        <v>-11.147599485849353</v>
      </c>
      <c r="V4763" s="1">
        <f t="shared" si="512"/>
        <v>-15.366915399949878</v>
      </c>
      <c r="AA4763"/>
      <c r="AB4763"/>
    </row>
    <row r="4764" spans="1:28" hidden="1" x14ac:dyDescent="0.2">
      <c r="A4764" t="s">
        <v>4863</v>
      </c>
      <c r="B4764" s="5">
        <v>237.53</v>
      </c>
      <c r="C4764" s="2">
        <v>66768000</v>
      </c>
      <c r="D4764" s="2">
        <v>594000000</v>
      </c>
      <c r="E4764" t="s">
        <v>27</v>
      </c>
      <c r="F4764" s="2">
        <v>138000000</v>
      </c>
      <c r="G4764" s="1">
        <f t="shared" si="501"/>
        <v>5.9727780084324769</v>
      </c>
      <c r="H4764" s="1">
        <f t="shared" si="502"/>
        <v>1.3876150928681512</v>
      </c>
      <c r="I4764" s="1">
        <f t="shared" si="503"/>
        <v>1.1100362328282827</v>
      </c>
      <c r="J4764" s="1">
        <f t="shared" si="504"/>
        <v>4.7779820456521733</v>
      </c>
      <c r="K4764" s="4">
        <v>2561000000</v>
      </c>
      <c r="L4764" s="4">
        <v>2446000000</v>
      </c>
      <c r="M4764" s="1">
        <f t="shared" si="505"/>
        <v>1.7223819793913251</v>
      </c>
      <c r="N4764" s="1">
        <f t="shared" si="506"/>
        <v>137.90785252173913</v>
      </c>
      <c r="O4764" s="3">
        <v>116000000</v>
      </c>
      <c r="P4764" s="1">
        <f t="shared" si="507"/>
        <v>118.96551724137932</v>
      </c>
      <c r="Q4764" s="1">
        <f t="shared" si="508"/>
        <v>512.06896551724139</v>
      </c>
      <c r="R4764" s="1">
        <f t="shared" si="509"/>
        <v>2.6699331717171719</v>
      </c>
      <c r="S4764" s="1">
        <f t="shared" si="510"/>
        <v>88.96477354421279</v>
      </c>
      <c r="T4764" s="1">
        <f t="shared" si="512"/>
        <v>89.312245387011743</v>
      </c>
      <c r="U4764" s="1">
        <f t="shared" si="512"/>
        <v>89.138509465612273</v>
      </c>
      <c r="V4764" s="1">
        <f t="shared" si="512"/>
        <v>88.96477354421279</v>
      </c>
      <c r="AA4764"/>
      <c r="AB4764"/>
    </row>
    <row r="4765" spans="1:28" hidden="1" x14ac:dyDescent="0.2">
      <c r="A4765" t="s">
        <v>4864</v>
      </c>
      <c r="B4765" s="5">
        <v>101.45</v>
      </c>
      <c r="C4765" s="2">
        <v>34200000</v>
      </c>
      <c r="D4765" s="2">
        <v>128000000</v>
      </c>
      <c r="E4765" t="s">
        <v>27</v>
      </c>
      <c r="F4765" s="2">
        <v>32000000</v>
      </c>
      <c r="G4765" s="1">
        <f t="shared" si="501"/>
        <v>1.287063274544372</v>
      </c>
      <c r="H4765" s="1">
        <f t="shared" si="502"/>
        <v>0.32176581863609299</v>
      </c>
      <c r="I4765" s="1">
        <f t="shared" si="503"/>
        <v>5.1512618929687504</v>
      </c>
      <c r="J4765" s="1">
        <f t="shared" si="504"/>
        <v>20.605047571875001</v>
      </c>
      <c r="K4765" s="4">
        <v>1696000000</v>
      </c>
      <c r="L4765" s="3">
        <v>754000000</v>
      </c>
      <c r="M4765" s="1">
        <f t="shared" si="505"/>
        <v>27.543859649122808</v>
      </c>
      <c r="N4765" s="1">
        <f t="shared" si="506"/>
        <v>3.6832165605095541</v>
      </c>
      <c r="O4765" s="3">
        <v>942000000</v>
      </c>
      <c r="P4765" s="1">
        <f t="shared" si="507"/>
        <v>3.397027600849257</v>
      </c>
      <c r="Q4765" s="1">
        <f t="shared" si="508"/>
        <v>13.588110403397028</v>
      </c>
      <c r="R4765" s="1">
        <f t="shared" si="509"/>
        <v>2.7106171875</v>
      </c>
      <c r="S4765" s="1">
        <f t="shared" si="510"/>
        <v>37.42690058479532</v>
      </c>
      <c r="T4765" s="1">
        <f t="shared" si="512"/>
        <v>42.935672514619881</v>
      </c>
      <c r="U4765" s="1">
        <f t="shared" si="512"/>
        <v>40.1812865497076</v>
      </c>
      <c r="V4765" s="1">
        <f t="shared" si="512"/>
        <v>37.42690058479532</v>
      </c>
      <c r="AA4765"/>
      <c r="AB4765"/>
    </row>
    <row r="4766" spans="1:28" hidden="1" x14ac:dyDescent="0.2">
      <c r="A4766" t="s">
        <v>4865</v>
      </c>
      <c r="B4766" s="5" t="s">
        <v>46</v>
      </c>
      <c r="C4766" s="2">
        <v>0</v>
      </c>
      <c r="D4766" s="2" t="s">
        <v>41</v>
      </c>
      <c r="E4766" t="s">
        <v>42</v>
      </c>
      <c r="F4766" s="2" t="s">
        <v>41</v>
      </c>
      <c r="G4766" s="1" t="e">
        <f t="shared" si="501"/>
        <v>#VALUE!</v>
      </c>
      <c r="H4766" s="1" t="e">
        <f t="shared" si="502"/>
        <v>#VALUE!</v>
      </c>
      <c r="I4766" s="1" t="e">
        <f t="shared" si="503"/>
        <v>#VALUE!</v>
      </c>
      <c r="J4766" s="1" t="e">
        <f t="shared" si="504"/>
        <v>#VALUE!</v>
      </c>
      <c r="K4766" s="2" t="s">
        <v>41</v>
      </c>
      <c r="L4766" s="2" t="s">
        <v>41</v>
      </c>
      <c r="M4766" s="1" t="e">
        <f t="shared" si="505"/>
        <v>#VALUE!</v>
      </c>
      <c r="N4766" s="1" t="e">
        <f t="shared" si="506"/>
        <v>#VALUE!</v>
      </c>
      <c r="O4766" s="2" t="s">
        <v>41</v>
      </c>
      <c r="P4766" s="1" t="e">
        <f t="shared" si="507"/>
        <v>#VALUE!</v>
      </c>
      <c r="Q4766" s="1" t="e">
        <f t="shared" si="508"/>
        <v>#VALUE!</v>
      </c>
      <c r="R4766" s="1" t="e">
        <f t="shared" si="509"/>
        <v>#VALUE!</v>
      </c>
      <c r="S4766" s="1" t="e">
        <f t="shared" si="510"/>
        <v>#VALUE!</v>
      </c>
      <c r="T4766" s="1" t="e">
        <f t="shared" si="512"/>
        <v>#VALUE!</v>
      </c>
      <c r="U4766" s="1" t="e">
        <f t="shared" si="512"/>
        <v>#VALUE!</v>
      </c>
      <c r="V4766" s="1" t="e">
        <f t="shared" si="512"/>
        <v>#VALUE!</v>
      </c>
      <c r="AA4766"/>
      <c r="AB4766"/>
    </row>
    <row r="4767" spans="1:28" hidden="1" x14ac:dyDescent="0.2">
      <c r="A4767" t="s">
        <v>4866</v>
      </c>
      <c r="B4767" s="5">
        <v>178.09</v>
      </c>
      <c r="C4767" s="2">
        <v>38059719</v>
      </c>
      <c r="D4767" s="2">
        <v>243000000</v>
      </c>
      <c r="E4767" t="s">
        <v>27</v>
      </c>
      <c r="F4767" s="2">
        <v>83000000</v>
      </c>
      <c r="G4767" s="1">
        <f t="shared" si="501"/>
        <v>2.4434091852678312</v>
      </c>
      <c r="H4767" s="1">
        <f t="shared" si="502"/>
        <v>0.83458009208736628</v>
      </c>
      <c r="I4767" s="1">
        <f t="shared" si="503"/>
        <v>2.7134219024691357</v>
      </c>
      <c r="J4767" s="1">
        <f t="shared" si="504"/>
        <v>7.9441147265060241</v>
      </c>
      <c r="K4767" s="4">
        <v>2693000000</v>
      </c>
      <c r="L4767" s="3">
        <v>940000000</v>
      </c>
      <c r="M4767" s="1">
        <f t="shared" si="505"/>
        <v>46.059194499045041</v>
      </c>
      <c r="N4767" s="1">
        <f t="shared" si="506"/>
        <v>3.8665461247632629</v>
      </c>
      <c r="O4767" s="4">
        <v>1443000000</v>
      </c>
      <c r="P4767" s="1">
        <f t="shared" si="507"/>
        <v>5.7519057519057517</v>
      </c>
      <c r="Q4767" s="1">
        <f t="shared" si="508"/>
        <v>16.839916839916842</v>
      </c>
      <c r="R4767" s="1">
        <f t="shared" si="509"/>
        <v>2.7893231920617279</v>
      </c>
      <c r="S4767" s="1">
        <f t="shared" si="510"/>
        <v>63.847029453895878</v>
      </c>
      <c r="T4767" s="1">
        <f t="shared" si="512"/>
        <v>71.429849495210419</v>
      </c>
      <c r="U4767" s="1">
        <f t="shared" si="512"/>
        <v>67.638439474553152</v>
      </c>
      <c r="V4767" s="1">
        <f t="shared" si="512"/>
        <v>63.847029453895878</v>
      </c>
      <c r="AA4767"/>
      <c r="AB4767"/>
    </row>
    <row r="4768" spans="1:28" hidden="1" x14ac:dyDescent="0.2">
      <c r="A4768" t="s">
        <v>4867</v>
      </c>
      <c r="B4768" s="5">
        <v>7.56</v>
      </c>
      <c r="C4768" s="2">
        <v>34281203</v>
      </c>
      <c r="D4768" s="2">
        <v>-147000000</v>
      </c>
      <c r="E4768" t="s">
        <v>27</v>
      </c>
      <c r="F4768" s="2">
        <v>-51000000</v>
      </c>
      <c r="G4768" s="1">
        <f t="shared" si="501"/>
        <v>-1.4781117293595523</v>
      </c>
      <c r="H4768" s="1">
        <f t="shared" si="502"/>
        <v>-0.51281427345127328</v>
      </c>
      <c r="I4768" s="1">
        <f t="shared" si="503"/>
        <v>-4.4854525326530617</v>
      </c>
      <c r="J4768" s="1">
        <f t="shared" si="504"/>
        <v>-12.928657299999999</v>
      </c>
      <c r="K4768" s="3">
        <v>347000000</v>
      </c>
      <c r="L4768" s="3">
        <v>225000000</v>
      </c>
      <c r="M4768" s="1">
        <f t="shared" si="505"/>
        <v>3.5588015974818621</v>
      </c>
      <c r="N4768" s="1">
        <f t="shared" si="506"/>
        <v>2.1243106121311475</v>
      </c>
      <c r="O4768" s="3">
        <v>115000000</v>
      </c>
      <c r="P4768" s="1">
        <f t="shared" si="507"/>
        <v>-44.347826086956523</v>
      </c>
      <c r="Q4768" s="1">
        <f t="shared" si="508"/>
        <v>-127.82608695652173</v>
      </c>
      <c r="R4768" s="1">
        <f t="shared" si="509"/>
        <v>-0.17630332971428567</v>
      </c>
      <c r="S4768" s="1">
        <f t="shared" si="510"/>
        <v>-42.880642199166708</v>
      </c>
      <c r="T4768" s="1">
        <f t="shared" si="512"/>
        <v>-42.209720586526679</v>
      </c>
      <c r="U4768" s="1">
        <f t="shared" si="512"/>
        <v>-42.545181392846693</v>
      </c>
      <c r="V4768" s="1">
        <f t="shared" si="512"/>
        <v>-42.880642199166708</v>
      </c>
      <c r="AA4768"/>
      <c r="AB4768"/>
    </row>
    <row r="4769" spans="1:28" hidden="1" x14ac:dyDescent="0.2">
      <c r="A4769" t="s">
        <v>4868</v>
      </c>
      <c r="B4769" s="5">
        <v>16.309999999999999</v>
      </c>
      <c r="C4769" s="2">
        <v>4428000</v>
      </c>
      <c r="D4769" s="2">
        <v>4000000</v>
      </c>
      <c r="E4769" t="s">
        <v>27</v>
      </c>
      <c r="F4769" s="2">
        <v>1.45</v>
      </c>
      <c r="G4769" s="1">
        <f t="shared" si="501"/>
        <v>4.0220727329511624E-2</v>
      </c>
      <c r="H4769" s="1">
        <f t="shared" si="502"/>
        <v>1.4580013656947964E-8</v>
      </c>
      <c r="I4769" s="1">
        <f t="shared" si="503"/>
        <v>164.84038057500001</v>
      </c>
      <c r="J4769" s="1">
        <f t="shared" si="504"/>
        <v>454732084.34482759</v>
      </c>
      <c r="K4769" s="3">
        <v>107000000</v>
      </c>
      <c r="L4769" s="3">
        <v>63000000</v>
      </c>
      <c r="M4769" s="1">
        <f t="shared" si="505"/>
        <v>9.9367660343270092</v>
      </c>
      <c r="N4769" s="1">
        <f t="shared" si="506"/>
        <v>1.6413790909090908</v>
      </c>
      <c r="O4769" s="3">
        <v>44000000</v>
      </c>
      <c r="P4769" s="1">
        <f t="shared" si="507"/>
        <v>3.2954545454545452E-6</v>
      </c>
      <c r="Q4769" s="1">
        <f t="shared" si="508"/>
        <v>9.0909090909090917</v>
      </c>
      <c r="R4769" s="1">
        <f t="shared" si="509"/>
        <v>1.8055169999999998</v>
      </c>
      <c r="S4769" s="1">
        <f t="shared" si="510"/>
        <v>9.033423667570009</v>
      </c>
      <c r="T4769" s="1">
        <f t="shared" si="512"/>
        <v>11.020776874435411</v>
      </c>
      <c r="U4769" s="1">
        <f t="shared" si="512"/>
        <v>10.027100271002711</v>
      </c>
      <c r="V4769" s="1">
        <f t="shared" si="512"/>
        <v>9.033423667570009</v>
      </c>
      <c r="AA4769"/>
      <c r="AB4769"/>
    </row>
    <row r="4770" spans="1:28" hidden="1" x14ac:dyDescent="0.2">
      <c r="A4770" t="s">
        <v>4869</v>
      </c>
      <c r="B4770" s="5">
        <v>106.74</v>
      </c>
      <c r="C4770" s="2">
        <v>92540000</v>
      </c>
      <c r="D4770" s="2">
        <v>-504000000</v>
      </c>
      <c r="E4770" t="s">
        <v>27</v>
      </c>
      <c r="F4770" s="2">
        <v>-272000000</v>
      </c>
      <c r="G4770" s="1">
        <f t="shared" si="501"/>
        <v>-5.067811643518465</v>
      </c>
      <c r="H4770" s="1">
        <f t="shared" si="502"/>
        <v>-2.7350094584067906</v>
      </c>
      <c r="I4770" s="1">
        <f t="shared" si="503"/>
        <v>-1.3082569886904762</v>
      </c>
      <c r="J4770" s="1">
        <f t="shared" si="504"/>
        <v>-2.42412324375</v>
      </c>
      <c r="K4770" s="4">
        <v>3008000000</v>
      </c>
      <c r="L4770" s="4">
        <v>3690000000</v>
      </c>
      <c r="M4770" s="1">
        <f t="shared" si="505"/>
        <v>-7.3697860384698508</v>
      </c>
      <c r="N4770" s="1">
        <f t="shared" si="506"/>
        <v>-14.483459824046919</v>
      </c>
      <c r="O4770" s="3">
        <v>-682000000</v>
      </c>
      <c r="P4770" s="1">
        <f t="shared" si="507"/>
        <v>39.882697947214076</v>
      </c>
      <c r="Q4770" s="1">
        <f t="shared" si="508"/>
        <v>73.90029325513197</v>
      </c>
      <c r="R4770" s="1">
        <f t="shared" si="509"/>
        <v>-1.959865</v>
      </c>
      <c r="S4770" s="1">
        <f t="shared" si="510"/>
        <v>-54.462934947049924</v>
      </c>
      <c r="T4770" s="1">
        <f t="shared" si="512"/>
        <v>-55.936892154743894</v>
      </c>
      <c r="U4770" s="1">
        <f t="shared" si="512"/>
        <v>-55.199913550896909</v>
      </c>
      <c r="V4770" s="1">
        <f t="shared" si="512"/>
        <v>-54.462934947049924</v>
      </c>
      <c r="AA4770"/>
      <c r="AB4770"/>
    </row>
    <row r="4771" spans="1:28" hidden="1" x14ac:dyDescent="0.2">
      <c r="A4771" t="s">
        <v>4870</v>
      </c>
      <c r="B4771" s="5">
        <v>10.199999999999999</v>
      </c>
      <c r="C4771" s="2">
        <v>2414849</v>
      </c>
      <c r="D4771" s="2">
        <v>-0.06</v>
      </c>
      <c r="E4771" t="s">
        <v>27</v>
      </c>
      <c r="F4771" s="2">
        <v>0.11</v>
      </c>
      <c r="G4771" s="1">
        <f t="shared" si="501"/>
        <v>-6.033109099426744E-10</v>
      </c>
      <c r="H4771" s="1">
        <f t="shared" si="502"/>
        <v>1.1060700015615696E-9</v>
      </c>
      <c r="I4771" s="1">
        <f t="shared" si="503"/>
        <v>-10989358705</v>
      </c>
      <c r="J4771" s="1">
        <f t="shared" si="504"/>
        <v>5994195657.272728</v>
      </c>
      <c r="K4771" s="3">
        <v>59000000</v>
      </c>
      <c r="L4771" s="3">
        <v>3000000</v>
      </c>
      <c r="M4771" s="1">
        <f t="shared" si="505"/>
        <v>23.189855763238199</v>
      </c>
      <c r="N4771" s="1">
        <f t="shared" si="506"/>
        <v>0.43984749642857141</v>
      </c>
      <c r="O4771" s="3">
        <v>5000000</v>
      </c>
      <c r="P4771" s="1">
        <f t="shared" si="507"/>
        <v>2.1999999999999997E-6</v>
      </c>
      <c r="Q4771" s="1">
        <f t="shared" si="508"/>
        <v>-1.1999999999999999E-6</v>
      </c>
      <c r="R4771" s="1">
        <f t="shared" si="509"/>
        <v>-41052433.025488697</v>
      </c>
      <c r="S4771" s="1">
        <f t="shared" si="510"/>
        <v>-2.4846274016614332E-7</v>
      </c>
      <c r="T4771" s="1">
        <f t="shared" si="512"/>
        <v>0.41410431873794173</v>
      </c>
      <c r="U4771" s="1">
        <f t="shared" si="512"/>
        <v>0.2070520351376009</v>
      </c>
      <c r="V4771" s="1">
        <f t="shared" si="512"/>
        <v>-2.4846274016614332E-7</v>
      </c>
      <c r="AA4771"/>
      <c r="AB4771"/>
    </row>
    <row r="4772" spans="1:28" hidden="1" x14ac:dyDescent="0.2">
      <c r="A4772" t="s">
        <v>4871</v>
      </c>
      <c r="B4772" s="5">
        <v>188.72</v>
      </c>
      <c r="C4772" s="2">
        <v>13746000</v>
      </c>
      <c r="D4772" s="2">
        <v>56000000</v>
      </c>
      <c r="E4772" t="s">
        <v>49</v>
      </c>
      <c r="F4772" s="2">
        <v>12000000</v>
      </c>
      <c r="G4772" s="1">
        <f t="shared" si="501"/>
        <v>0.56309018261316279</v>
      </c>
      <c r="H4772" s="1">
        <f t="shared" si="502"/>
        <v>0.12066218198853489</v>
      </c>
      <c r="I4772" s="1">
        <f t="shared" si="503"/>
        <v>11.774312898214285</v>
      </c>
      <c r="J4772" s="1">
        <f t="shared" si="504"/>
        <v>54.946793524999997</v>
      </c>
      <c r="K4772" s="3">
        <v>317000000</v>
      </c>
      <c r="L4772" s="3">
        <v>171000000</v>
      </c>
      <c r="M4772" s="1">
        <f t="shared" si="505"/>
        <v>10.621271642659682</v>
      </c>
      <c r="N4772" s="1">
        <f t="shared" si="506"/>
        <v>17.768117260273975</v>
      </c>
      <c r="O4772" s="3">
        <v>146000000</v>
      </c>
      <c r="P4772" s="1">
        <f t="shared" si="507"/>
        <v>8.2191780821917799</v>
      </c>
      <c r="Q4772" s="1">
        <f t="shared" si="508"/>
        <v>38.356164383561641</v>
      </c>
      <c r="R4772" s="1">
        <f t="shared" si="509"/>
        <v>4.6324019999999999</v>
      </c>
      <c r="S4772" s="1">
        <f t="shared" si="510"/>
        <v>40.73912410883166</v>
      </c>
      <c r="T4772" s="1">
        <f t="shared" si="512"/>
        <v>42.863378437363593</v>
      </c>
      <c r="U4772" s="1">
        <f t="shared" si="512"/>
        <v>41.801251273097627</v>
      </c>
      <c r="V4772" s="1">
        <f t="shared" si="512"/>
        <v>40.73912410883166</v>
      </c>
      <c r="AA4772"/>
      <c r="AB4772"/>
    </row>
    <row r="4773" spans="1:28" hidden="1" x14ac:dyDescent="0.2">
      <c r="A4773" t="s">
        <v>4872</v>
      </c>
      <c r="B4773" s="5">
        <v>98.96</v>
      </c>
      <c r="C4773" s="2">
        <v>316800000</v>
      </c>
      <c r="D4773" s="2">
        <v>1061000000</v>
      </c>
      <c r="E4773" t="s">
        <v>27</v>
      </c>
      <c r="F4773" s="2">
        <v>235000000</v>
      </c>
      <c r="G4773" s="1">
        <f t="shared" si="501"/>
        <v>10.668547924152959</v>
      </c>
      <c r="H4773" s="1">
        <f t="shared" si="502"/>
        <v>2.3629677306088079</v>
      </c>
      <c r="I4773" s="1">
        <f t="shared" si="503"/>
        <v>0.62145289566446749</v>
      </c>
      <c r="J4773" s="1">
        <f t="shared" si="504"/>
        <v>2.8057937119148937</v>
      </c>
      <c r="K4773" s="4">
        <v>34377000000</v>
      </c>
      <c r="L4773" s="4">
        <v>24326000000</v>
      </c>
      <c r="M4773" s="1">
        <f t="shared" si="505"/>
        <v>31.726641414141415</v>
      </c>
      <c r="N4773" s="1">
        <f t="shared" si="506"/>
        <v>3.119145159685603</v>
      </c>
      <c r="O4773" s="4">
        <v>10051000000</v>
      </c>
      <c r="P4773" s="1">
        <f t="shared" si="507"/>
        <v>2.3380758133519053</v>
      </c>
      <c r="Q4773" s="1">
        <f t="shared" si="508"/>
        <v>10.556163565814348</v>
      </c>
      <c r="R4773" s="1">
        <f t="shared" si="509"/>
        <v>2.9548094250706876</v>
      </c>
      <c r="S4773" s="1">
        <f t="shared" si="510"/>
        <v>33.491161616161619</v>
      </c>
      <c r="T4773" s="1">
        <f t="shared" si="512"/>
        <v>39.836489898989896</v>
      </c>
      <c r="U4773" s="1">
        <f t="shared" si="512"/>
        <v>36.663825757575765</v>
      </c>
      <c r="V4773" s="1">
        <f t="shared" si="512"/>
        <v>33.491161616161619</v>
      </c>
      <c r="AA4773"/>
      <c r="AB4773"/>
    </row>
    <row r="4774" spans="1:28" hidden="1" x14ac:dyDescent="0.2">
      <c r="A4774" t="s">
        <v>4873</v>
      </c>
      <c r="B4774" s="5">
        <v>48.9</v>
      </c>
      <c r="C4774" s="2">
        <v>92160144</v>
      </c>
      <c r="D4774" s="2">
        <v>360000000</v>
      </c>
      <c r="E4774" t="s">
        <v>27</v>
      </c>
      <c r="F4774" s="2">
        <v>94000000</v>
      </c>
      <c r="G4774" s="1">
        <f t="shared" si="501"/>
        <v>3.6198654596560464</v>
      </c>
      <c r="H4774" s="1">
        <f t="shared" si="502"/>
        <v>0.94518709224352326</v>
      </c>
      <c r="I4774" s="1">
        <f t="shared" si="503"/>
        <v>1.8315597841666666</v>
      </c>
      <c r="J4774" s="1">
        <f t="shared" si="504"/>
        <v>7.0144842797872338</v>
      </c>
      <c r="K4774" s="4">
        <v>29895000000</v>
      </c>
      <c r="L4774" s="4">
        <v>26743000000</v>
      </c>
      <c r="M4774" s="1">
        <f t="shared" si="505"/>
        <v>34.201335449302249</v>
      </c>
      <c r="N4774" s="1">
        <f t="shared" si="506"/>
        <v>1.4297687314720813</v>
      </c>
      <c r="O4774" s="4">
        <v>3152000000</v>
      </c>
      <c r="P4774" s="1">
        <f t="shared" si="507"/>
        <v>2.9822335025380711</v>
      </c>
      <c r="Q4774" s="1">
        <f t="shared" si="508"/>
        <v>11.421319796954315</v>
      </c>
      <c r="R4774" s="1">
        <f t="shared" si="509"/>
        <v>1.2518419559999998</v>
      </c>
      <c r="S4774" s="1">
        <f t="shared" si="510"/>
        <v>39.062438964939119</v>
      </c>
      <c r="T4774" s="1">
        <f t="shared" ref="T4774:V4793" si="513">($O4774+$O4774*($Q4774+T$2-$C$1)/$C$1)/$C4774</f>
        <v>45.902706054799566</v>
      </c>
      <c r="U4774" s="1">
        <f t="shared" si="513"/>
        <v>42.482572509869343</v>
      </c>
      <c r="V4774" s="1">
        <f t="shared" si="513"/>
        <v>39.062438964939119</v>
      </c>
      <c r="AA4774"/>
      <c r="AB4774"/>
    </row>
    <row r="4775" spans="1:28" hidden="1" x14ac:dyDescent="0.2">
      <c r="A4775" t="s">
        <v>4874</v>
      </c>
      <c r="B4775" s="5">
        <v>43.56</v>
      </c>
      <c r="C4775" s="2">
        <v>232683000</v>
      </c>
      <c r="D4775" s="2">
        <v>572000000</v>
      </c>
      <c r="E4775" t="s">
        <v>27</v>
      </c>
      <c r="F4775" s="2">
        <v>572000000</v>
      </c>
      <c r="G4775" s="1">
        <f t="shared" si="501"/>
        <v>5.7515640081201624</v>
      </c>
      <c r="H4775" s="1">
        <f t="shared" si="502"/>
        <v>5.7515640081201624</v>
      </c>
      <c r="I4775" s="1">
        <f t="shared" si="503"/>
        <v>1.1527299340909092</v>
      </c>
      <c r="J4775" s="1">
        <f t="shared" si="504"/>
        <v>1.1527299340909092</v>
      </c>
      <c r="K4775" s="4">
        <v>3275000000</v>
      </c>
      <c r="L4775" s="4">
        <v>1527000000</v>
      </c>
      <c r="M4775" s="1">
        <f t="shared" si="505"/>
        <v>7.512366610366894</v>
      </c>
      <c r="N4775" s="1">
        <f t="shared" si="506"/>
        <v>5.7984390617848973</v>
      </c>
      <c r="O4775" s="4">
        <v>1745000000</v>
      </c>
      <c r="P4775" s="1">
        <f t="shared" si="507"/>
        <v>32.779369627507165</v>
      </c>
      <c r="Q4775" s="1">
        <f t="shared" si="508"/>
        <v>32.779369627507165</v>
      </c>
      <c r="R4775" s="1">
        <f t="shared" si="509"/>
        <v>1.7719705384615385</v>
      </c>
      <c r="S4775" s="1">
        <f t="shared" si="510"/>
        <v>24.582801493877938</v>
      </c>
      <c r="T4775" s="1">
        <f t="shared" si="513"/>
        <v>26.082696200409998</v>
      </c>
      <c r="U4775" s="1">
        <f t="shared" si="513"/>
        <v>25.332748847143968</v>
      </c>
      <c r="V4775" s="1">
        <f t="shared" si="513"/>
        <v>24.582801493877938</v>
      </c>
      <c r="AA4775"/>
      <c r="AB4775"/>
    </row>
    <row r="4776" spans="1:28" hidden="1" x14ac:dyDescent="0.2">
      <c r="A4776" t="s">
        <v>4875</v>
      </c>
      <c r="B4776" s="5">
        <v>38.64</v>
      </c>
      <c r="C4776" s="2">
        <v>26898443</v>
      </c>
      <c r="D4776" s="2">
        <v>63000000</v>
      </c>
      <c r="E4776" t="s">
        <v>143</v>
      </c>
      <c r="F4776" s="2">
        <v>14000000</v>
      </c>
      <c r="G4776" s="1">
        <f t="shared" si="501"/>
        <v>0.63347645543980813</v>
      </c>
      <c r="H4776" s="1">
        <f t="shared" si="502"/>
        <v>0.1407725456532907</v>
      </c>
      <c r="I4776" s="1">
        <f t="shared" si="503"/>
        <v>10.46605590952381</v>
      </c>
      <c r="J4776" s="1">
        <f t="shared" si="504"/>
        <v>47.097251592857141</v>
      </c>
      <c r="K4776" s="4">
        <v>1637000000</v>
      </c>
      <c r="L4776" s="3">
        <v>589000000</v>
      </c>
      <c r="M4776" s="1">
        <f t="shared" si="505"/>
        <v>38.961362930932474</v>
      </c>
      <c r="N4776" s="1">
        <f t="shared" si="506"/>
        <v>0.99175175335877852</v>
      </c>
      <c r="O4776" s="4">
        <v>1048000000</v>
      </c>
      <c r="P4776" s="1">
        <f t="shared" si="507"/>
        <v>1.3358778625954197</v>
      </c>
      <c r="Q4776" s="1">
        <f t="shared" si="508"/>
        <v>6.0114503816793894</v>
      </c>
      <c r="R4776" s="1">
        <f t="shared" si="509"/>
        <v>1.6497711706666667</v>
      </c>
      <c r="S4776" s="1">
        <f t="shared" si="510"/>
        <v>23.42143000619032</v>
      </c>
      <c r="T4776" s="1">
        <f t="shared" si="513"/>
        <v>31.213702592376812</v>
      </c>
      <c r="U4776" s="1">
        <f t="shared" si="513"/>
        <v>27.31756629928357</v>
      </c>
      <c r="V4776" s="1">
        <f t="shared" si="513"/>
        <v>23.42143000619032</v>
      </c>
      <c r="AA4776"/>
      <c r="AB4776"/>
    </row>
    <row r="4777" spans="1:28" hidden="1" x14ac:dyDescent="0.2">
      <c r="A4777" t="s">
        <v>4876</v>
      </c>
      <c r="B4777" s="5">
        <v>30.71</v>
      </c>
      <c r="C4777" s="2">
        <v>128670372</v>
      </c>
      <c r="D4777" s="2">
        <v>328000000</v>
      </c>
      <c r="E4777" t="s">
        <v>27</v>
      </c>
      <c r="F4777" s="2">
        <v>107000000</v>
      </c>
      <c r="G4777" s="1">
        <f t="shared" si="501"/>
        <v>3.2980996410199532</v>
      </c>
      <c r="H4777" s="1">
        <f t="shared" si="502"/>
        <v>1.075904456064436</v>
      </c>
      <c r="I4777" s="1">
        <f t="shared" si="503"/>
        <v>2.010248543597561</v>
      </c>
      <c r="J4777" s="1">
        <f t="shared" si="504"/>
        <v>6.1622572177570092</v>
      </c>
      <c r="K4777" s="4">
        <v>3913000000</v>
      </c>
      <c r="L4777" s="4">
        <v>2060000000</v>
      </c>
      <c r="M4777" s="1">
        <f t="shared" si="505"/>
        <v>14.401139681169182</v>
      </c>
      <c r="N4777" s="1">
        <f t="shared" si="506"/>
        <v>2.1324701155531569</v>
      </c>
      <c r="O4777" s="4">
        <v>1674000000</v>
      </c>
      <c r="P4777" s="1">
        <f t="shared" si="507"/>
        <v>6.3918757467144562</v>
      </c>
      <c r="Q4777" s="1">
        <f t="shared" si="508"/>
        <v>19.593787335722819</v>
      </c>
      <c r="R4777" s="1">
        <f t="shared" si="509"/>
        <v>1.2047155866219512</v>
      </c>
      <c r="S4777" s="1">
        <f t="shared" si="510"/>
        <v>25.491493877083062</v>
      </c>
      <c r="T4777" s="1">
        <f t="shared" si="513"/>
        <v>28.093491483804833</v>
      </c>
      <c r="U4777" s="1">
        <f t="shared" si="513"/>
        <v>26.792492680443949</v>
      </c>
      <c r="V4777" s="1">
        <f t="shared" si="513"/>
        <v>25.491493877083062</v>
      </c>
      <c r="AA4777"/>
      <c r="AB4777"/>
    </row>
    <row r="4778" spans="1:28" hidden="1" x14ac:dyDescent="0.2">
      <c r="A4778" t="s">
        <v>4877</v>
      </c>
      <c r="B4778" s="5">
        <v>15.17</v>
      </c>
      <c r="C4778" s="2">
        <v>141532790</v>
      </c>
      <c r="D4778" s="2">
        <v>78000000</v>
      </c>
      <c r="E4778" t="s">
        <v>27</v>
      </c>
      <c r="F4778" s="2">
        <v>20000000</v>
      </c>
      <c r="G4778" s="1">
        <f t="shared" si="501"/>
        <v>0.78430418292547677</v>
      </c>
      <c r="H4778" s="1">
        <f t="shared" si="502"/>
        <v>0.20110363664755812</v>
      </c>
      <c r="I4778" s="1">
        <f t="shared" si="503"/>
        <v>8.4533528499999999</v>
      </c>
      <c r="J4778" s="1">
        <f t="shared" si="504"/>
        <v>32.968076115000002</v>
      </c>
      <c r="K4778" s="4">
        <v>2180000000</v>
      </c>
      <c r="L4778" s="4">
        <v>1950000000</v>
      </c>
      <c r="M4778" s="1">
        <f t="shared" si="505"/>
        <v>1.62506511741908</v>
      </c>
      <c r="N4778" s="1">
        <f t="shared" si="506"/>
        <v>9.3350105404347836</v>
      </c>
      <c r="O4778" s="3">
        <v>231000000</v>
      </c>
      <c r="P4778" s="1">
        <f t="shared" si="507"/>
        <v>8.6580086580086579</v>
      </c>
      <c r="Q4778" s="1">
        <f t="shared" si="508"/>
        <v>33.766233766233768</v>
      </c>
      <c r="R4778" s="1">
        <f t="shared" si="509"/>
        <v>2.7526313132051285</v>
      </c>
      <c r="S4778" s="1">
        <f t="shared" si="510"/>
        <v>5.5110903982038364</v>
      </c>
      <c r="T4778" s="1">
        <f t="shared" si="513"/>
        <v>5.8375165217897562</v>
      </c>
      <c r="U4778" s="1">
        <f t="shared" si="513"/>
        <v>5.6743034599967963</v>
      </c>
      <c r="V4778" s="1">
        <f t="shared" si="513"/>
        <v>5.5110903982038364</v>
      </c>
      <c r="AA4778"/>
      <c r="AB4778"/>
    </row>
    <row r="4779" spans="1:28" hidden="1" x14ac:dyDescent="0.2">
      <c r="A4779" t="s">
        <v>1890</v>
      </c>
      <c r="B4779" s="5">
        <v>9</v>
      </c>
      <c r="C4779" s="2">
        <v>4007000000</v>
      </c>
      <c r="D4779" s="2">
        <v>3677000000</v>
      </c>
      <c r="E4779" t="s">
        <v>27</v>
      </c>
      <c r="F4779" s="2">
        <v>425000000</v>
      </c>
      <c r="G4779" s="1">
        <f t="shared" si="501"/>
        <v>36.972903597653563</v>
      </c>
      <c r="H4779" s="1">
        <f t="shared" si="502"/>
        <v>4.27345227876061</v>
      </c>
      <c r="I4779" s="1">
        <f t="shared" si="503"/>
        <v>0.17932051191188469</v>
      </c>
      <c r="J4779" s="1">
        <f t="shared" si="504"/>
        <v>1.5514388760000002</v>
      </c>
      <c r="K4779" s="2">
        <v>258157000000</v>
      </c>
      <c r="L4779" s="2">
        <v>222770000000</v>
      </c>
      <c r="M4779" s="1">
        <f t="shared" si="505"/>
        <v>8.8312952333416526</v>
      </c>
      <c r="N4779" s="1">
        <f t="shared" si="506"/>
        <v>1.0191030604459264</v>
      </c>
      <c r="O4779" s="2">
        <v>35349000000</v>
      </c>
      <c r="P4779" s="1">
        <f t="shared" si="507"/>
        <v>1.2022970946844325</v>
      </c>
      <c r="Q4779" s="1">
        <f t="shared" si="508"/>
        <v>10.401991569775666</v>
      </c>
      <c r="R4779" s="1">
        <f t="shared" si="509"/>
        <v>0.98077236877889584</v>
      </c>
      <c r="S4779" s="1">
        <f t="shared" si="510"/>
        <v>9.1764412278512602</v>
      </c>
      <c r="T4779" s="1">
        <f t="shared" si="513"/>
        <v>10.940803593711006</v>
      </c>
      <c r="U4779" s="1">
        <f t="shared" si="513"/>
        <v>10.058622410781133</v>
      </c>
      <c r="V4779" s="1">
        <f t="shared" si="513"/>
        <v>9.1764412278512602</v>
      </c>
      <c r="AA4779"/>
      <c r="AB4779"/>
    </row>
    <row r="4780" spans="1:28" hidden="1" x14ac:dyDescent="0.2">
      <c r="A4780" t="s">
        <v>4879</v>
      </c>
      <c r="B4780" s="5">
        <v>349.92</v>
      </c>
      <c r="C4780" s="2">
        <v>50846402</v>
      </c>
      <c r="D4780" s="2">
        <v>440000000</v>
      </c>
      <c r="E4780" t="s">
        <v>27</v>
      </c>
      <c r="F4780" s="2">
        <v>241000000</v>
      </c>
      <c r="G4780" s="1">
        <f t="shared" si="501"/>
        <v>4.4242800062462786</v>
      </c>
      <c r="H4780" s="1">
        <f t="shared" si="502"/>
        <v>2.4232988216030753</v>
      </c>
      <c r="I4780" s="1">
        <f t="shared" si="503"/>
        <v>1.4985489143181818</v>
      </c>
      <c r="J4780" s="1">
        <f t="shared" si="504"/>
        <v>2.7359399265560169</v>
      </c>
      <c r="K4780" s="4">
        <v>13862000000</v>
      </c>
      <c r="L4780" s="4">
        <v>9005000000</v>
      </c>
      <c r="M4780" s="1">
        <f t="shared" si="505"/>
        <v>95.522983120811574</v>
      </c>
      <c r="N4780" s="1">
        <f t="shared" si="506"/>
        <v>3.6632021799135273</v>
      </c>
      <c r="O4780" s="4">
        <v>4856000000</v>
      </c>
      <c r="P4780" s="1">
        <f t="shared" si="507"/>
        <v>4.9629324546952223</v>
      </c>
      <c r="Q4780" s="1">
        <f t="shared" si="508"/>
        <v>9.0609555189456348</v>
      </c>
      <c r="R4780" s="1">
        <f t="shared" si="509"/>
        <v>4.0436756790545463</v>
      </c>
      <c r="S4780" s="1">
        <f t="shared" si="510"/>
        <v>86.535129860319316</v>
      </c>
      <c r="T4780" s="1">
        <f t="shared" si="513"/>
        <v>105.63579306948799</v>
      </c>
      <c r="U4780" s="1">
        <f t="shared" si="513"/>
        <v>96.085461464903659</v>
      </c>
      <c r="V4780" s="1">
        <f t="shared" si="513"/>
        <v>86.535129860319316</v>
      </c>
      <c r="AA4780"/>
      <c r="AB4780"/>
    </row>
    <row r="4781" spans="1:28" hidden="1" x14ac:dyDescent="0.2">
      <c r="A4781" t="s">
        <v>4880</v>
      </c>
      <c r="B4781" s="5">
        <v>42.59</v>
      </c>
      <c r="C4781" s="2">
        <v>2554454</v>
      </c>
      <c r="D4781" s="2">
        <v>6000000</v>
      </c>
      <c r="E4781" t="s">
        <v>27</v>
      </c>
      <c r="F4781" s="2">
        <v>2000000</v>
      </c>
      <c r="G4781" s="1">
        <f t="shared" si="501"/>
        <v>6.0331090994267443E-2</v>
      </c>
      <c r="H4781" s="1">
        <f t="shared" si="502"/>
        <v>2.0110363664755812E-2</v>
      </c>
      <c r="I4781" s="1">
        <f t="shared" si="503"/>
        <v>109.89358704999999</v>
      </c>
      <c r="J4781" s="1">
        <f t="shared" si="504"/>
        <v>329.68076115000002</v>
      </c>
      <c r="K4781" s="3">
        <v>986000000</v>
      </c>
      <c r="L4781" s="3">
        <v>914000000</v>
      </c>
      <c r="M4781" s="1">
        <f t="shared" si="505"/>
        <v>28.186062461880308</v>
      </c>
      <c r="N4781" s="1">
        <f t="shared" si="506"/>
        <v>1.5110304980555558</v>
      </c>
      <c r="O4781" s="3">
        <v>72000000</v>
      </c>
      <c r="P4781" s="1">
        <f t="shared" si="507"/>
        <v>2.7777777777777777</v>
      </c>
      <c r="Q4781" s="1">
        <f t="shared" si="508"/>
        <v>8.3333333333333321</v>
      </c>
      <c r="R4781" s="1">
        <f t="shared" si="509"/>
        <v>1.8132365976666669</v>
      </c>
      <c r="S4781" s="1">
        <f t="shared" si="510"/>
        <v>23.488385384900255</v>
      </c>
      <c r="T4781" s="1">
        <f t="shared" si="513"/>
        <v>29.125597877276313</v>
      </c>
      <c r="U4781" s="1">
        <f t="shared" si="513"/>
        <v>26.30699163108828</v>
      </c>
      <c r="V4781" s="1">
        <f t="shared" si="513"/>
        <v>23.488385384900255</v>
      </c>
      <c r="AA4781"/>
      <c r="AB4781"/>
    </row>
    <row r="4782" spans="1:28" hidden="1" x14ac:dyDescent="0.2">
      <c r="A4782" t="s">
        <v>1619</v>
      </c>
      <c r="B4782" s="5">
        <v>35.97</v>
      </c>
      <c r="C4782" s="2">
        <v>31657000</v>
      </c>
      <c r="D4782" s="2">
        <v>116000000</v>
      </c>
      <c r="E4782" t="s">
        <v>27</v>
      </c>
      <c r="F4782" s="2">
        <v>39000000</v>
      </c>
      <c r="G4782" s="1">
        <f t="shared" si="501"/>
        <v>1.1664010925558372</v>
      </c>
      <c r="H4782" s="1">
        <f t="shared" si="502"/>
        <v>0.39215209146273838</v>
      </c>
      <c r="I4782" s="1">
        <f t="shared" si="503"/>
        <v>5.6841510543103446</v>
      </c>
      <c r="J4782" s="1">
        <f t="shared" si="504"/>
        <v>16.9067057</v>
      </c>
      <c r="K4782" s="2">
        <v>4708000000</v>
      </c>
      <c r="L4782" s="2">
        <v>3784000000</v>
      </c>
      <c r="M4782" s="1">
        <f t="shared" si="505"/>
        <v>29.187857345926652</v>
      </c>
      <c r="N4782" s="1">
        <f t="shared" si="506"/>
        <v>1.2323617857142857</v>
      </c>
      <c r="O4782" s="2">
        <v>921000000</v>
      </c>
      <c r="P4782" s="1">
        <f t="shared" si="507"/>
        <v>4.234527687296417</v>
      </c>
      <c r="Q4782" s="1">
        <f t="shared" si="508"/>
        <v>12.595005428881651</v>
      </c>
      <c r="R4782" s="1">
        <f t="shared" si="509"/>
        <v>0.98163990517241384</v>
      </c>
      <c r="S4782" s="1">
        <f t="shared" si="510"/>
        <v>36.642764633414409</v>
      </c>
      <c r="T4782" s="1">
        <f t="shared" si="513"/>
        <v>42.461382948479006</v>
      </c>
      <c r="U4782" s="1">
        <f t="shared" si="513"/>
        <v>39.552073790946707</v>
      </c>
      <c r="V4782" s="1">
        <f t="shared" si="513"/>
        <v>36.642764633414409</v>
      </c>
      <c r="AA4782"/>
      <c r="AB4782"/>
    </row>
    <row r="4783" spans="1:28" hidden="1" x14ac:dyDescent="0.2">
      <c r="A4783" t="s">
        <v>4882</v>
      </c>
      <c r="B4783" s="5">
        <v>38.090000000000003</v>
      </c>
      <c r="C4783" s="2">
        <v>69600000</v>
      </c>
      <c r="D4783" s="2">
        <v>168000000</v>
      </c>
      <c r="E4783" t="s">
        <v>27</v>
      </c>
      <c r="F4783" s="2">
        <v>39000000</v>
      </c>
      <c r="G4783" s="1">
        <f t="shared" si="501"/>
        <v>1.6892705478394883</v>
      </c>
      <c r="H4783" s="1">
        <f t="shared" si="502"/>
        <v>0.39215209146273838</v>
      </c>
      <c r="I4783" s="1">
        <f t="shared" si="503"/>
        <v>3.9247709660714287</v>
      </c>
      <c r="J4783" s="1">
        <f t="shared" si="504"/>
        <v>16.9067057</v>
      </c>
      <c r="K4783" s="4">
        <v>2164000000</v>
      </c>
      <c r="L4783" s="4">
        <v>1099000000</v>
      </c>
      <c r="M4783" s="1">
        <f t="shared" si="505"/>
        <v>15.301724137931034</v>
      </c>
      <c r="N4783" s="1">
        <f t="shared" si="506"/>
        <v>2.4892619718309863</v>
      </c>
      <c r="O4783" s="4">
        <v>1065000000</v>
      </c>
      <c r="P4783" s="1">
        <f t="shared" si="507"/>
        <v>3.6619718309859155</v>
      </c>
      <c r="Q4783" s="1">
        <f t="shared" si="508"/>
        <v>15.774647887323944</v>
      </c>
      <c r="R4783" s="1">
        <f t="shared" si="509"/>
        <v>1.5780142857142858</v>
      </c>
      <c r="S4783" s="1">
        <f t="shared" si="510"/>
        <v>24.137931034482758</v>
      </c>
      <c r="T4783" s="1">
        <f t="shared" si="513"/>
        <v>27.198275862068964</v>
      </c>
      <c r="U4783" s="1">
        <f t="shared" si="513"/>
        <v>25.668103448275861</v>
      </c>
      <c r="V4783" s="1">
        <f t="shared" si="513"/>
        <v>24.137931034482758</v>
      </c>
      <c r="AA4783"/>
      <c r="AB4783"/>
    </row>
    <row r="4784" spans="1:28" hidden="1" x14ac:dyDescent="0.2">
      <c r="A4784" t="s">
        <v>4883</v>
      </c>
      <c r="B4784" s="5">
        <v>86.95</v>
      </c>
      <c r="C4784" s="2">
        <v>406891000</v>
      </c>
      <c r="D4784" s="2">
        <v>805000000</v>
      </c>
      <c r="E4784" t="s">
        <v>27</v>
      </c>
      <c r="F4784" s="2">
        <v>590000000</v>
      </c>
      <c r="G4784" s="1">
        <f t="shared" si="501"/>
        <v>8.0944213750642149</v>
      </c>
      <c r="H4784" s="1">
        <f t="shared" si="502"/>
        <v>5.932557281102965</v>
      </c>
      <c r="I4784" s="1">
        <f t="shared" si="503"/>
        <v>0.81908263639751555</v>
      </c>
      <c r="J4784" s="1">
        <f t="shared" si="504"/>
        <v>1.1175619022033898</v>
      </c>
      <c r="K4784" s="4">
        <v>31864000000</v>
      </c>
      <c r="L4784" s="4">
        <v>15168000000</v>
      </c>
      <c r="M4784" s="1">
        <f t="shared" si="505"/>
        <v>41.033102231310103</v>
      </c>
      <c r="N4784" s="1">
        <f t="shared" si="506"/>
        <v>2.119020870268328</v>
      </c>
      <c r="O4784" s="4">
        <v>15266000000</v>
      </c>
      <c r="P4784" s="1">
        <f t="shared" si="507"/>
        <v>3.8647975894143851</v>
      </c>
      <c r="Q4784" s="1">
        <f t="shared" si="508"/>
        <v>5.2731560330145424</v>
      </c>
      <c r="R4784" s="1">
        <f t="shared" si="509"/>
        <v>4.3949282546583852</v>
      </c>
      <c r="S4784" s="1">
        <f t="shared" si="510"/>
        <v>19.784168241617532</v>
      </c>
      <c r="T4784" s="1">
        <f t="shared" si="513"/>
        <v>27.287897741655627</v>
      </c>
      <c r="U4784" s="1">
        <f t="shared" si="513"/>
        <v>23.536032991636581</v>
      </c>
      <c r="V4784" s="1">
        <f t="shared" si="513"/>
        <v>19.784168241617532</v>
      </c>
      <c r="AA4784"/>
      <c r="AB4784"/>
    </row>
    <row r="4785" spans="1:28" hidden="1" x14ac:dyDescent="0.2">
      <c r="A4785" t="s">
        <v>4884</v>
      </c>
      <c r="B4785" s="5">
        <v>35.450000000000003</v>
      </c>
      <c r="C4785" s="2">
        <v>54751344</v>
      </c>
      <c r="D4785" s="2">
        <v>143000000</v>
      </c>
      <c r="E4785" t="s">
        <v>27</v>
      </c>
      <c r="F4785" s="2">
        <v>37000000</v>
      </c>
      <c r="G4785" s="1">
        <f t="shared" si="501"/>
        <v>1.4378910020300406</v>
      </c>
      <c r="H4785" s="1">
        <f t="shared" si="502"/>
        <v>0.37204172779798256</v>
      </c>
      <c r="I4785" s="1">
        <f t="shared" si="503"/>
        <v>4.6109197363636367</v>
      </c>
      <c r="J4785" s="1">
        <f t="shared" si="504"/>
        <v>17.820581683783782</v>
      </c>
      <c r="K4785" s="4">
        <v>12594000000</v>
      </c>
      <c r="L4785" s="4">
        <v>10493000000</v>
      </c>
      <c r="M4785" s="1">
        <f t="shared" si="505"/>
        <v>38.373487233482344</v>
      </c>
      <c r="N4785" s="1">
        <f t="shared" si="506"/>
        <v>0.92381491899095669</v>
      </c>
      <c r="O4785" s="4">
        <v>2101000000</v>
      </c>
      <c r="P4785" s="1">
        <f t="shared" si="507"/>
        <v>1.7610661589719183</v>
      </c>
      <c r="Q4785" s="1">
        <f t="shared" si="508"/>
        <v>6.8062827225130889</v>
      </c>
      <c r="R4785" s="1">
        <f t="shared" si="509"/>
        <v>1.3572973040559442</v>
      </c>
      <c r="S4785" s="1">
        <f t="shared" si="510"/>
        <v>26.118080315982745</v>
      </c>
      <c r="T4785" s="1">
        <f t="shared" si="513"/>
        <v>33.792777762679215</v>
      </c>
      <c r="U4785" s="1">
        <f t="shared" si="513"/>
        <v>29.95542903933098</v>
      </c>
      <c r="V4785" s="1">
        <f t="shared" si="513"/>
        <v>26.118080315982745</v>
      </c>
      <c r="AA4785"/>
      <c r="AB4785"/>
    </row>
    <row r="4786" spans="1:28" hidden="1" x14ac:dyDescent="0.2">
      <c r="A4786" t="s">
        <v>1051</v>
      </c>
      <c r="B4786" s="5">
        <v>40.32</v>
      </c>
      <c r="C4786" s="2">
        <v>4871000</v>
      </c>
      <c r="D4786" s="2">
        <v>20000000</v>
      </c>
      <c r="E4786" t="s">
        <v>27</v>
      </c>
      <c r="F4786" s="2">
        <v>2000000</v>
      </c>
      <c r="G4786" s="1">
        <f t="shared" si="501"/>
        <v>0.20110363664755812</v>
      </c>
      <c r="H4786" s="1">
        <f t="shared" si="502"/>
        <v>2.0110363664755812E-2</v>
      </c>
      <c r="I4786" s="1">
        <f t="shared" si="503"/>
        <v>32.968076115000002</v>
      </c>
      <c r="J4786" s="1">
        <f t="shared" si="504"/>
        <v>329.68076115000002</v>
      </c>
      <c r="K4786" s="2">
        <v>1794000000</v>
      </c>
      <c r="L4786" s="2">
        <v>1612000000</v>
      </c>
      <c r="M4786" s="1">
        <f t="shared" si="505"/>
        <v>37.363990966947242</v>
      </c>
      <c r="N4786" s="1">
        <f t="shared" si="506"/>
        <v>1.0791138461538461</v>
      </c>
      <c r="O4786" s="2">
        <v>182000000</v>
      </c>
      <c r="P4786" s="1">
        <f t="shared" si="507"/>
        <v>1.098901098901099</v>
      </c>
      <c r="Q4786" s="1">
        <f t="shared" si="508"/>
        <v>10.989010989010989</v>
      </c>
      <c r="R4786" s="1">
        <f t="shared" si="509"/>
        <v>0.98199360000000002</v>
      </c>
      <c r="S4786" s="1">
        <f t="shared" si="510"/>
        <v>41.059330732909054</v>
      </c>
      <c r="T4786" s="1">
        <f t="shared" si="513"/>
        <v>48.532128926298505</v>
      </c>
      <c r="U4786" s="1">
        <f t="shared" si="513"/>
        <v>44.795729829603779</v>
      </c>
      <c r="V4786" s="1">
        <f t="shared" si="513"/>
        <v>41.059330732909054</v>
      </c>
      <c r="AA4786"/>
      <c r="AB4786"/>
    </row>
    <row r="4787" spans="1:28" hidden="1" x14ac:dyDescent="0.2">
      <c r="A4787" t="s">
        <v>4886</v>
      </c>
      <c r="B4787" s="5">
        <v>24.17</v>
      </c>
      <c r="C4787" s="2">
        <v>16379752</v>
      </c>
      <c r="D4787" s="2">
        <v>29000000</v>
      </c>
      <c r="E4787" t="s">
        <v>27</v>
      </c>
      <c r="F4787" s="2">
        <v>8000000</v>
      </c>
      <c r="G4787" s="1">
        <f t="shared" si="501"/>
        <v>0.29160027313895931</v>
      </c>
      <c r="H4787" s="1">
        <f t="shared" si="502"/>
        <v>8.0441454659023248E-2</v>
      </c>
      <c r="I4787" s="1">
        <f t="shared" si="503"/>
        <v>22.736604217241378</v>
      </c>
      <c r="J4787" s="1">
        <f t="shared" si="504"/>
        <v>82.420190287500006</v>
      </c>
      <c r="K4787" s="4">
        <v>2457000000</v>
      </c>
      <c r="L4787" s="4">
        <v>2253000000</v>
      </c>
      <c r="M4787" s="1">
        <f t="shared" si="505"/>
        <v>12.454401019014208</v>
      </c>
      <c r="N4787" s="1">
        <f t="shared" si="506"/>
        <v>1.940679440392157</v>
      </c>
      <c r="O4787" s="3">
        <v>204000000</v>
      </c>
      <c r="P4787" s="1">
        <f t="shared" si="507"/>
        <v>3.9215686274509802</v>
      </c>
      <c r="Q4787" s="1">
        <f t="shared" si="508"/>
        <v>14.215686274509803</v>
      </c>
      <c r="R4787" s="1">
        <f t="shared" si="509"/>
        <v>1.3651676063448277</v>
      </c>
      <c r="S4787" s="1">
        <f t="shared" si="510"/>
        <v>17.704785762324118</v>
      </c>
      <c r="T4787" s="1">
        <f t="shared" si="513"/>
        <v>20.19566596612696</v>
      </c>
      <c r="U4787" s="1">
        <f t="shared" si="513"/>
        <v>18.950225864225541</v>
      </c>
      <c r="V4787" s="1">
        <f t="shared" si="513"/>
        <v>17.704785762324118</v>
      </c>
      <c r="AA4787"/>
      <c r="AB4787"/>
    </row>
    <row r="4788" spans="1:28" hidden="1" x14ac:dyDescent="0.2">
      <c r="A4788" t="s">
        <v>4887</v>
      </c>
      <c r="B4788" s="5">
        <v>155.75</v>
      </c>
      <c r="C4788" s="2">
        <v>75500000</v>
      </c>
      <c r="D4788" s="2">
        <v>207000000</v>
      </c>
      <c r="E4788" t="s">
        <v>27</v>
      </c>
      <c r="F4788" s="2">
        <v>56000000</v>
      </c>
      <c r="G4788" s="1">
        <f t="shared" si="501"/>
        <v>2.0814226393022266</v>
      </c>
      <c r="H4788" s="1">
        <f t="shared" si="502"/>
        <v>0.56309018261316279</v>
      </c>
      <c r="I4788" s="1">
        <f t="shared" si="503"/>
        <v>3.1853213637681161</v>
      </c>
      <c r="J4788" s="1">
        <f t="shared" si="504"/>
        <v>11.774312898214285</v>
      </c>
      <c r="K4788" s="4">
        <v>2174000000</v>
      </c>
      <c r="L4788" s="3">
        <v>686000000</v>
      </c>
      <c r="M4788" s="1">
        <f t="shared" si="505"/>
        <v>19.70860927152318</v>
      </c>
      <c r="N4788" s="1">
        <f t="shared" si="506"/>
        <v>7.902637768817204</v>
      </c>
      <c r="O4788" s="4">
        <v>1488000000</v>
      </c>
      <c r="P4788" s="1">
        <f t="shared" si="507"/>
        <v>3.763440860215054</v>
      </c>
      <c r="Q4788" s="1">
        <f t="shared" si="508"/>
        <v>13.911290322580644</v>
      </c>
      <c r="R4788" s="1">
        <f t="shared" si="509"/>
        <v>5.6807367149758461</v>
      </c>
      <c r="S4788" s="1">
        <f t="shared" si="510"/>
        <v>27.417218543046353</v>
      </c>
      <c r="T4788" s="1">
        <f t="shared" si="513"/>
        <v>31.358940397350992</v>
      </c>
      <c r="U4788" s="1">
        <f t="shared" si="513"/>
        <v>29.388079470198676</v>
      </c>
      <c r="V4788" s="1">
        <f t="shared" si="513"/>
        <v>27.417218543046353</v>
      </c>
      <c r="AA4788"/>
      <c r="AB4788"/>
    </row>
    <row r="4789" spans="1:28" hidden="1" x14ac:dyDescent="0.2">
      <c r="A4789" t="s">
        <v>4888</v>
      </c>
      <c r="B4789" s="5">
        <v>1.1100000000000001</v>
      </c>
      <c r="C4789" s="2">
        <v>15512000</v>
      </c>
      <c r="D4789" s="2">
        <v>-11000000</v>
      </c>
      <c r="E4789" t="s">
        <v>61</v>
      </c>
      <c r="F4789" s="2">
        <v>-4000000</v>
      </c>
      <c r="G4789" s="1">
        <f t="shared" si="501"/>
        <v>-0.11060700015615697</v>
      </c>
      <c r="H4789" s="1">
        <f t="shared" si="502"/>
        <v>-4.0220727329511624E-2</v>
      </c>
      <c r="I4789" s="1">
        <f t="shared" si="503"/>
        <v>-59.941956572727271</v>
      </c>
      <c r="J4789" s="1">
        <f t="shared" si="504"/>
        <v>-164.84038057500001</v>
      </c>
      <c r="K4789" s="3">
        <v>44000000</v>
      </c>
      <c r="L4789" s="3">
        <v>8000000</v>
      </c>
      <c r="M4789" s="1">
        <f t="shared" si="505"/>
        <v>2.3207839092315625</v>
      </c>
      <c r="N4789" s="1">
        <f t="shared" si="506"/>
        <v>0.47828666666666675</v>
      </c>
      <c r="O4789" s="3">
        <v>36000000</v>
      </c>
      <c r="P4789" s="1">
        <f t="shared" si="507"/>
        <v>-11.111111111111111</v>
      </c>
      <c r="Q4789" s="1">
        <f t="shared" si="508"/>
        <v>-30.555555555555557</v>
      </c>
      <c r="R4789" s="1">
        <f t="shared" si="509"/>
        <v>-0.15653018181818182</v>
      </c>
      <c r="S4789" s="1">
        <f t="shared" si="510"/>
        <v>-7.0912841670964415</v>
      </c>
      <c r="T4789" s="1">
        <f t="shared" si="513"/>
        <v>-6.6271273852501293</v>
      </c>
      <c r="U4789" s="1">
        <f t="shared" si="513"/>
        <v>-6.859205776173285</v>
      </c>
      <c r="V4789" s="1">
        <f t="shared" si="513"/>
        <v>-7.0912841670964415</v>
      </c>
      <c r="AA4789"/>
      <c r="AB4789"/>
    </row>
    <row r="4790" spans="1:28" hidden="1" x14ac:dyDescent="0.2">
      <c r="A4790" t="s">
        <v>4889</v>
      </c>
      <c r="B4790" s="5">
        <v>66.17</v>
      </c>
      <c r="C4790" s="2">
        <v>27027000</v>
      </c>
      <c r="D4790" s="2">
        <v>72000000</v>
      </c>
      <c r="E4790" t="s">
        <v>27</v>
      </c>
      <c r="F4790" s="2">
        <v>20000000</v>
      </c>
      <c r="G4790" s="1">
        <f t="shared" ref="G4790:G4853" si="514">D4790/$C$3</f>
        <v>0.72397309193120929</v>
      </c>
      <c r="H4790" s="1">
        <f t="shared" ref="H4790:H4853" si="515">F4790/$C$3</f>
        <v>0.20110363664755812</v>
      </c>
      <c r="I4790" s="1">
        <f t="shared" ref="I4790:I4853" si="516">$B$3/G4790</f>
        <v>9.1577989208333328</v>
      </c>
      <c r="J4790" s="1">
        <f t="shared" ref="J4790:J4853" si="517">$B$3/H4790</f>
        <v>32.968076115000002</v>
      </c>
      <c r="K4790" s="4">
        <v>5616000000</v>
      </c>
      <c r="L4790" s="4">
        <v>4903000000</v>
      </c>
      <c r="M4790" s="1">
        <f t="shared" ref="M4790:M4853" si="518">(K4790-L4790)/C4790</f>
        <v>26.381026381026381</v>
      </c>
      <c r="N4790" s="1">
        <f t="shared" ref="N4790:N4853" si="519">B4790/M4790</f>
        <v>2.5082420617110799</v>
      </c>
      <c r="O4790" s="3">
        <v>713000000</v>
      </c>
      <c r="P4790" s="1">
        <f t="shared" ref="P4790:P4853" si="520">F4790/O4790*100</f>
        <v>2.8050490883590462</v>
      </c>
      <c r="Q4790" s="1">
        <f t="shared" ref="Q4790:Q4853" si="521">D4790/O4790*100</f>
        <v>10.098176718092567</v>
      </c>
      <c r="R4790" s="1">
        <f t="shared" ref="R4790:R4853" si="522">B4790/S4790</f>
        <v>2.4838563750000002</v>
      </c>
      <c r="S4790" s="1">
        <f t="shared" ref="S4790:S4853" si="523">($O4790+$O4790*($Q4790-$C$1)/$C$1)/$C4790</f>
        <v>26.64002664002664</v>
      </c>
      <c r="T4790" s="1">
        <f t="shared" si="513"/>
        <v>31.916231916231915</v>
      </c>
      <c r="U4790" s="1">
        <f t="shared" si="513"/>
        <v>29.278129278129278</v>
      </c>
      <c r="V4790" s="1">
        <f t="shared" si="513"/>
        <v>26.64002664002664</v>
      </c>
      <c r="AA4790"/>
      <c r="AB4790"/>
    </row>
    <row r="4791" spans="1:28" hidden="1" x14ac:dyDescent="0.2">
      <c r="A4791" t="s">
        <v>4890</v>
      </c>
      <c r="B4791" s="5">
        <v>57.49</v>
      </c>
      <c r="C4791" s="2">
        <v>102451000</v>
      </c>
      <c r="D4791" s="2">
        <v>436000000</v>
      </c>
      <c r="E4791" t="s">
        <v>27</v>
      </c>
      <c r="F4791" s="2">
        <v>127000000</v>
      </c>
      <c r="G4791" s="1">
        <f t="shared" si="514"/>
        <v>4.3840592789167676</v>
      </c>
      <c r="H4791" s="1">
        <f t="shared" si="515"/>
        <v>1.2770080927119942</v>
      </c>
      <c r="I4791" s="1">
        <f t="shared" si="516"/>
        <v>1.5122970694954128</v>
      </c>
      <c r="J4791" s="1">
        <f t="shared" si="517"/>
        <v>5.1918230102362202</v>
      </c>
      <c r="K4791" s="4">
        <v>26324000000</v>
      </c>
      <c r="L4791" s="4">
        <v>23401000000</v>
      </c>
      <c r="M4791" s="1">
        <f t="shared" si="518"/>
        <v>28.530712242925887</v>
      </c>
      <c r="N4791" s="1">
        <f t="shared" si="519"/>
        <v>2.0150215497776256</v>
      </c>
      <c r="O4791" s="4">
        <v>2923000000</v>
      </c>
      <c r="P4791" s="1">
        <f t="shared" si="520"/>
        <v>4.344851180294218</v>
      </c>
      <c r="Q4791" s="1">
        <f t="shared" si="521"/>
        <v>14.916182004789599</v>
      </c>
      <c r="R4791" s="1">
        <f t="shared" si="522"/>
        <v>1.3508963279816513</v>
      </c>
      <c r="S4791" s="1">
        <f t="shared" si="523"/>
        <v>42.556929654176145</v>
      </c>
      <c r="T4791" s="1">
        <f t="shared" si="513"/>
        <v>48.263072102761313</v>
      </c>
      <c r="U4791" s="1">
        <f t="shared" si="513"/>
        <v>45.410000878468729</v>
      </c>
      <c r="V4791" s="1">
        <f t="shared" si="513"/>
        <v>42.556929654176145</v>
      </c>
      <c r="AA4791"/>
      <c r="AB4791"/>
    </row>
    <row r="4792" spans="1:28" hidden="1" x14ac:dyDescent="0.2">
      <c r="A4792" t="s">
        <v>4891</v>
      </c>
      <c r="B4792" s="5">
        <v>69.52</v>
      </c>
      <c r="C4792" s="2">
        <v>296000000</v>
      </c>
      <c r="D4792" s="2">
        <v>-754000000</v>
      </c>
      <c r="E4792" t="s">
        <v>550</v>
      </c>
      <c r="F4792" s="2">
        <v>-276000000</v>
      </c>
      <c r="G4792" s="1">
        <f t="shared" si="514"/>
        <v>-7.581607101612942</v>
      </c>
      <c r="H4792" s="1">
        <f t="shared" si="515"/>
        <v>-2.7752301857363024</v>
      </c>
      <c r="I4792" s="1">
        <f t="shared" si="516"/>
        <v>-0.8744847775862068</v>
      </c>
      <c r="J4792" s="1">
        <f t="shared" si="517"/>
        <v>-2.3889910228260867</v>
      </c>
      <c r="K4792" s="4">
        <v>26280000000</v>
      </c>
      <c r="L4792" s="4">
        <v>16714000000</v>
      </c>
      <c r="M4792" s="1">
        <f t="shared" si="518"/>
        <v>32.317567567567565</v>
      </c>
      <c r="N4792" s="1">
        <f t="shared" si="519"/>
        <v>2.1511519966548192</v>
      </c>
      <c r="O4792" s="4">
        <v>9566000000</v>
      </c>
      <c r="P4792" s="1">
        <f t="shared" si="520"/>
        <v>-2.8852184821241895</v>
      </c>
      <c r="Q4792" s="1">
        <f t="shared" si="521"/>
        <v>-7.8820823750784026</v>
      </c>
      <c r="R4792" s="1">
        <f t="shared" si="522"/>
        <v>-2.7291671087533143</v>
      </c>
      <c r="S4792" s="1">
        <f t="shared" si="523"/>
        <v>-25.472972972972986</v>
      </c>
      <c r="T4792" s="1">
        <f t="shared" si="513"/>
        <v>-19.00945945945946</v>
      </c>
      <c r="U4792" s="1">
        <f t="shared" si="513"/>
        <v>-22.24121621621623</v>
      </c>
      <c r="V4792" s="1">
        <f t="shared" si="513"/>
        <v>-25.472972972972986</v>
      </c>
      <c r="AA4792"/>
      <c r="AB4792"/>
    </row>
    <row r="4793" spans="1:28" hidden="1" x14ac:dyDescent="0.2">
      <c r="A4793" t="s">
        <v>4892</v>
      </c>
      <c r="B4793" s="5">
        <v>10.67</v>
      </c>
      <c r="C4793" s="2">
        <v>53224379</v>
      </c>
      <c r="D4793" s="2">
        <v>26000000</v>
      </c>
      <c r="E4793" t="s">
        <v>27</v>
      </c>
      <c r="F4793" s="2">
        <v>20000000</v>
      </c>
      <c r="G4793" s="1">
        <f t="shared" si="514"/>
        <v>0.26143472764182557</v>
      </c>
      <c r="H4793" s="1">
        <f t="shared" si="515"/>
        <v>0.20110363664755812</v>
      </c>
      <c r="I4793" s="1">
        <f t="shared" si="516"/>
        <v>25.360058550000002</v>
      </c>
      <c r="J4793" s="1">
        <f t="shared" si="517"/>
        <v>32.968076115000002</v>
      </c>
      <c r="K4793" s="4">
        <v>5254000000</v>
      </c>
      <c r="L4793" s="4">
        <v>4690000000</v>
      </c>
      <c r="M4793" s="1">
        <f t="shared" si="518"/>
        <v>10.596647825613898</v>
      </c>
      <c r="N4793" s="1">
        <f t="shared" si="519"/>
        <v>1.0069222055496454</v>
      </c>
      <c r="O4793" s="3">
        <v>564000000</v>
      </c>
      <c r="P4793" s="1">
        <f t="shared" si="520"/>
        <v>3.5460992907801421</v>
      </c>
      <c r="Q4793" s="1">
        <f t="shared" si="521"/>
        <v>4.6099290780141837</v>
      </c>
      <c r="R4793" s="1">
        <f t="shared" si="522"/>
        <v>2.1842466305000006</v>
      </c>
      <c r="S4793" s="1">
        <f t="shared" si="523"/>
        <v>4.8849794940773279</v>
      </c>
      <c r="T4793" s="1">
        <f t="shared" si="513"/>
        <v>7.0043090592001072</v>
      </c>
      <c r="U4793" s="1">
        <f t="shared" si="513"/>
        <v>5.9446442766387175</v>
      </c>
      <c r="V4793" s="1">
        <f t="shared" si="513"/>
        <v>4.8849794940773279</v>
      </c>
      <c r="AA4793"/>
      <c r="AB4793"/>
    </row>
    <row r="4794" spans="1:28" hidden="1" x14ac:dyDescent="0.2">
      <c r="A4794" t="s">
        <v>4893</v>
      </c>
      <c r="B4794" s="5">
        <v>0.71</v>
      </c>
      <c r="C4794" s="2">
        <v>99886747</v>
      </c>
      <c r="D4794" s="2">
        <v>-2000000</v>
      </c>
      <c r="E4794" t="s">
        <v>27</v>
      </c>
      <c r="F4794" s="2">
        <v>-2000000</v>
      </c>
      <c r="G4794" s="1">
        <f t="shared" si="514"/>
        <v>-2.0110363664755812E-2</v>
      </c>
      <c r="H4794" s="1">
        <f t="shared" si="515"/>
        <v>-2.0110363664755812E-2</v>
      </c>
      <c r="I4794" s="1">
        <f t="shared" si="516"/>
        <v>-329.68076115000002</v>
      </c>
      <c r="J4794" s="1">
        <f t="shared" si="517"/>
        <v>-329.68076115000002</v>
      </c>
      <c r="K4794" s="3">
        <v>47000000</v>
      </c>
      <c r="L4794" s="3">
        <v>0.6</v>
      </c>
      <c r="M4794" s="1">
        <f t="shared" si="518"/>
        <v>0.47053288661007248</v>
      </c>
      <c r="N4794" s="1">
        <f t="shared" si="519"/>
        <v>1.508927473943755</v>
      </c>
      <c r="O4794" s="3">
        <v>46000000</v>
      </c>
      <c r="P4794" s="1">
        <f t="shared" si="520"/>
        <v>-4.3478260869565215</v>
      </c>
      <c r="Q4794" s="1">
        <f t="shared" si="521"/>
        <v>-4.3478260869565215</v>
      </c>
      <c r="R4794" s="1">
        <f t="shared" si="522"/>
        <v>-3.5459795184999998</v>
      </c>
      <c r="S4794" s="1">
        <f t="shared" si="523"/>
        <v>-0.20022676281569166</v>
      </c>
      <c r="T4794" s="1">
        <f t="shared" ref="T4794:V4813" si="524">($O4794+$O4794*($Q4794+T$2-$C$1)/$C$1)/$C4794</f>
        <v>-0.1081224519204735</v>
      </c>
      <c r="U4794" s="1">
        <f t="shared" si="524"/>
        <v>-0.15417460736808258</v>
      </c>
      <c r="V4794" s="1">
        <f t="shared" si="524"/>
        <v>-0.20022676281569166</v>
      </c>
      <c r="AA4794"/>
      <c r="AB4794"/>
    </row>
    <row r="4795" spans="1:28" hidden="1" x14ac:dyDescent="0.2">
      <c r="A4795" t="s">
        <v>4894</v>
      </c>
      <c r="B4795" s="5">
        <v>18.7</v>
      </c>
      <c r="C4795" s="2">
        <v>453021000</v>
      </c>
      <c r="D4795" s="2">
        <v>369000000</v>
      </c>
      <c r="E4795" t="s">
        <v>27</v>
      </c>
      <c r="F4795" s="2">
        <v>121000000</v>
      </c>
      <c r="G4795" s="1">
        <f t="shared" si="514"/>
        <v>3.7103620961474477</v>
      </c>
      <c r="H4795" s="1">
        <f t="shared" si="515"/>
        <v>1.2166770017177266</v>
      </c>
      <c r="I4795" s="1">
        <f t="shared" si="516"/>
        <v>1.7868875943089431</v>
      </c>
      <c r="J4795" s="1">
        <f t="shared" si="517"/>
        <v>5.4492687793388432</v>
      </c>
      <c r="K4795" s="4">
        <v>12178000000</v>
      </c>
      <c r="L4795" s="4">
        <v>8843000000</v>
      </c>
      <c r="M4795" s="1">
        <f t="shared" si="518"/>
        <v>7.3616896346968463</v>
      </c>
      <c r="N4795" s="1">
        <f t="shared" si="519"/>
        <v>2.5401777211394303</v>
      </c>
      <c r="O4795" s="4">
        <v>3183000000</v>
      </c>
      <c r="P4795" s="1">
        <f t="shared" si="520"/>
        <v>3.8014451775054976</v>
      </c>
      <c r="Q4795" s="1">
        <f t="shared" si="521"/>
        <v>11.592836946277098</v>
      </c>
      <c r="R4795" s="1">
        <f t="shared" si="522"/>
        <v>2.2957974796747966</v>
      </c>
      <c r="S4795" s="1">
        <f t="shared" si="523"/>
        <v>8.1453177667260466</v>
      </c>
      <c r="T4795" s="1">
        <f t="shared" si="524"/>
        <v>9.5505506367254505</v>
      </c>
      <c r="U4795" s="1">
        <f t="shared" si="524"/>
        <v>8.8479342017257476</v>
      </c>
      <c r="V4795" s="1">
        <f t="shared" si="524"/>
        <v>8.1453177667260466</v>
      </c>
      <c r="AA4795"/>
      <c r="AB4795"/>
    </row>
    <row r="4796" spans="1:28" hidden="1" x14ac:dyDescent="0.2">
      <c r="A4796" t="s">
        <v>4895</v>
      </c>
      <c r="B4796" s="5">
        <v>9.2200000000000006</v>
      </c>
      <c r="C4796" s="2">
        <v>25969365</v>
      </c>
      <c r="D4796" s="2">
        <v>16000000</v>
      </c>
      <c r="E4796" t="s">
        <v>27</v>
      </c>
      <c r="F4796" s="2">
        <v>3000000</v>
      </c>
      <c r="G4796" s="1">
        <f t="shared" si="514"/>
        <v>0.1608829093180465</v>
      </c>
      <c r="H4796" s="1">
        <f t="shared" si="515"/>
        <v>3.0165545497133722E-2</v>
      </c>
      <c r="I4796" s="1">
        <f t="shared" si="516"/>
        <v>41.210095143750003</v>
      </c>
      <c r="J4796" s="1">
        <f t="shared" si="517"/>
        <v>219.78717409999999</v>
      </c>
      <c r="K4796" s="4">
        <v>2174000000</v>
      </c>
      <c r="L4796" s="4">
        <v>1942000000</v>
      </c>
      <c r="M4796" s="1">
        <f t="shared" si="518"/>
        <v>8.9336031127445743</v>
      </c>
      <c r="N4796" s="1">
        <f t="shared" si="519"/>
        <v>1.0320583849137932</v>
      </c>
      <c r="O4796" s="3">
        <v>232000000</v>
      </c>
      <c r="P4796" s="1">
        <f t="shared" si="520"/>
        <v>1.2931034482758621</v>
      </c>
      <c r="Q4796" s="1">
        <f t="shared" si="521"/>
        <v>6.8965517241379306</v>
      </c>
      <c r="R4796" s="1">
        <f t="shared" si="522"/>
        <v>1.4964846581250002</v>
      </c>
      <c r="S4796" s="1">
        <f t="shared" si="523"/>
        <v>6.1611055949962577</v>
      </c>
      <c r="T4796" s="1">
        <f t="shared" si="524"/>
        <v>7.947826217545173</v>
      </c>
      <c r="U4796" s="1">
        <f t="shared" si="524"/>
        <v>7.0544659062707158</v>
      </c>
      <c r="V4796" s="1">
        <f t="shared" si="524"/>
        <v>6.1611055949962577</v>
      </c>
      <c r="AA4796"/>
      <c r="AB4796"/>
    </row>
    <row r="4797" spans="1:28" hidden="1" x14ac:dyDescent="0.2">
      <c r="A4797" t="s">
        <v>986</v>
      </c>
      <c r="B4797" s="5">
        <v>30.58</v>
      </c>
      <c r="C4797" s="2">
        <v>30906235</v>
      </c>
      <c r="D4797" s="2">
        <v>96000000</v>
      </c>
      <c r="E4797" t="s">
        <v>27</v>
      </c>
      <c r="F4797" s="2">
        <v>27000000</v>
      </c>
      <c r="G4797" s="1">
        <f t="shared" si="514"/>
        <v>0.96529745590827909</v>
      </c>
      <c r="H4797" s="1">
        <f t="shared" si="515"/>
        <v>0.27148990947420348</v>
      </c>
      <c r="I4797" s="1">
        <f t="shared" si="516"/>
        <v>6.8683491906249996</v>
      </c>
      <c r="J4797" s="1">
        <f t="shared" si="517"/>
        <v>24.420797122222222</v>
      </c>
      <c r="K4797" s="2">
        <v>2490000000</v>
      </c>
      <c r="L4797" s="2">
        <v>1538000000</v>
      </c>
      <c r="M4797" s="1">
        <f t="shared" si="518"/>
        <v>30.802846092382332</v>
      </c>
      <c r="N4797" s="1">
        <f t="shared" si="519"/>
        <v>0.99276540577731076</v>
      </c>
      <c r="O4797" s="2">
        <v>951000000</v>
      </c>
      <c r="P4797" s="1">
        <f t="shared" si="520"/>
        <v>2.8391167192429023</v>
      </c>
      <c r="Q4797" s="1">
        <f t="shared" si="521"/>
        <v>10.094637223974763</v>
      </c>
      <c r="R4797" s="1">
        <f t="shared" si="522"/>
        <v>0.98449236072916657</v>
      </c>
      <c r="S4797" s="1">
        <f t="shared" si="523"/>
        <v>31.061693538536804</v>
      </c>
      <c r="T4797" s="1">
        <f t="shared" si="524"/>
        <v>37.215791570859409</v>
      </c>
      <c r="U4797" s="1">
        <f t="shared" si="524"/>
        <v>34.138742554698105</v>
      </c>
      <c r="V4797" s="1">
        <f t="shared" si="524"/>
        <v>31.061693538536804</v>
      </c>
      <c r="AA4797"/>
      <c r="AB4797"/>
    </row>
    <row r="4798" spans="1:28" hidden="1" x14ac:dyDescent="0.2">
      <c r="A4798" t="s">
        <v>4897</v>
      </c>
      <c r="B4798" s="5">
        <v>79.040000000000006</v>
      </c>
      <c r="C4798" s="2">
        <v>191500000</v>
      </c>
      <c r="D4798" s="2">
        <v>295000000</v>
      </c>
      <c r="E4798" t="s">
        <v>27</v>
      </c>
      <c r="F4798" s="2">
        <v>91000000</v>
      </c>
      <c r="G4798" s="1">
        <f t="shared" si="514"/>
        <v>2.9662786405514825</v>
      </c>
      <c r="H4798" s="1">
        <f t="shared" si="515"/>
        <v>0.91502154674638947</v>
      </c>
      <c r="I4798" s="1">
        <f t="shared" si="516"/>
        <v>2.2351238044067796</v>
      </c>
      <c r="J4798" s="1">
        <f t="shared" si="517"/>
        <v>7.2457310142857141</v>
      </c>
      <c r="K4798" s="4">
        <v>18901000000</v>
      </c>
      <c r="L4798" s="4">
        <v>9172000000</v>
      </c>
      <c r="M4798" s="1">
        <f t="shared" si="518"/>
        <v>50.804177545691907</v>
      </c>
      <c r="N4798" s="1">
        <f t="shared" si="519"/>
        <v>1.5557775722068046</v>
      </c>
      <c r="O4798" s="4">
        <v>9696000000</v>
      </c>
      <c r="P4798" s="1">
        <f t="shared" si="520"/>
        <v>0.93853135313531366</v>
      </c>
      <c r="Q4798" s="1">
        <f t="shared" si="521"/>
        <v>3.0424917491749177</v>
      </c>
      <c r="R4798" s="1">
        <f t="shared" si="522"/>
        <v>5.1309016949152548</v>
      </c>
      <c r="S4798" s="1">
        <f t="shared" si="523"/>
        <v>15.404699738903394</v>
      </c>
      <c r="T4798" s="1">
        <f t="shared" si="524"/>
        <v>25.531070496083551</v>
      </c>
      <c r="U4798" s="1">
        <f t="shared" si="524"/>
        <v>20.467885117493474</v>
      </c>
      <c r="V4798" s="1">
        <f t="shared" si="524"/>
        <v>15.404699738903394</v>
      </c>
      <c r="AA4798"/>
      <c r="AB4798"/>
    </row>
    <row r="4799" spans="1:28" hidden="1" x14ac:dyDescent="0.2">
      <c r="A4799" t="s">
        <v>4898</v>
      </c>
      <c r="B4799" s="5">
        <v>23.99</v>
      </c>
      <c r="C4799" s="2">
        <v>35188189</v>
      </c>
      <c r="D4799" s="2">
        <v>49000000</v>
      </c>
      <c r="E4799" t="s">
        <v>27</v>
      </c>
      <c r="F4799" s="2">
        <v>15000000</v>
      </c>
      <c r="G4799" s="1">
        <f t="shared" si="514"/>
        <v>0.4927039097865174</v>
      </c>
      <c r="H4799" s="1">
        <f t="shared" si="515"/>
        <v>0.15082772748566861</v>
      </c>
      <c r="I4799" s="1">
        <f t="shared" si="516"/>
        <v>13.456357597959185</v>
      </c>
      <c r="J4799" s="1">
        <f t="shared" si="517"/>
        <v>43.957434819999996</v>
      </c>
      <c r="K4799" s="4">
        <v>1407000000</v>
      </c>
      <c r="L4799" s="3">
        <v>444000000</v>
      </c>
      <c r="M4799" s="1">
        <f t="shared" si="518"/>
        <v>27.36713730848723</v>
      </c>
      <c r="N4799" s="1">
        <f t="shared" si="519"/>
        <v>0.87659881008307372</v>
      </c>
      <c r="O4799" s="3">
        <v>276000000</v>
      </c>
      <c r="P4799" s="1">
        <f t="shared" si="520"/>
        <v>5.4347826086956523</v>
      </c>
      <c r="Q4799" s="1">
        <f t="shared" si="521"/>
        <v>17.753623188405797</v>
      </c>
      <c r="R4799" s="1">
        <f t="shared" si="522"/>
        <v>1.7227850083877552</v>
      </c>
      <c r="S4799" s="1">
        <f t="shared" si="523"/>
        <v>13.92512697939641</v>
      </c>
      <c r="T4799" s="1">
        <f t="shared" si="524"/>
        <v>15.49383516156515</v>
      </c>
      <c r="U4799" s="1">
        <f t="shared" si="524"/>
        <v>14.709481070480781</v>
      </c>
      <c r="V4799" s="1">
        <f t="shared" si="524"/>
        <v>13.92512697939641</v>
      </c>
      <c r="AA4799"/>
      <c r="AB4799"/>
    </row>
    <row r="4800" spans="1:28" hidden="1" x14ac:dyDescent="0.2">
      <c r="A4800" t="s">
        <v>4899</v>
      </c>
      <c r="B4800" s="5">
        <v>40.94</v>
      </c>
      <c r="C4800" s="2">
        <v>257341556</v>
      </c>
      <c r="D4800" s="2">
        <v>863000000</v>
      </c>
      <c r="E4800" t="s">
        <v>114</v>
      </c>
      <c r="F4800" s="2">
        <v>311000000</v>
      </c>
      <c r="G4800" s="1">
        <f t="shared" si="514"/>
        <v>8.6776219213421335</v>
      </c>
      <c r="H4800" s="1">
        <f t="shared" si="515"/>
        <v>3.1271615498695291</v>
      </c>
      <c r="I4800" s="1">
        <f t="shared" si="516"/>
        <v>0.76403420892236384</v>
      </c>
      <c r="J4800" s="1">
        <f t="shared" si="517"/>
        <v>2.1201335122186493</v>
      </c>
      <c r="K4800" s="4">
        <v>30157000000</v>
      </c>
      <c r="L4800" s="4">
        <v>18473000000</v>
      </c>
      <c r="M4800" s="1">
        <f t="shared" si="518"/>
        <v>45.402694308726417</v>
      </c>
      <c r="N4800" s="1">
        <f t="shared" si="519"/>
        <v>0.9017086017322834</v>
      </c>
      <c r="O4800" s="4">
        <v>11670000000</v>
      </c>
      <c r="P4800" s="1">
        <f t="shared" si="520"/>
        <v>2.6649528706083974</v>
      </c>
      <c r="Q4800" s="1">
        <f t="shared" si="521"/>
        <v>7.3950299914310191</v>
      </c>
      <c r="R4800" s="1">
        <f t="shared" si="522"/>
        <v>1.2208068716848204</v>
      </c>
      <c r="S4800" s="1">
        <f t="shared" si="523"/>
        <v>33.535197867537569</v>
      </c>
      <c r="T4800" s="1">
        <f t="shared" si="524"/>
        <v>42.604856247935331</v>
      </c>
      <c r="U4800" s="1">
        <f t="shared" si="524"/>
        <v>38.070027057736453</v>
      </c>
      <c r="V4800" s="1">
        <f t="shared" si="524"/>
        <v>33.535197867537569</v>
      </c>
      <c r="AA4800"/>
      <c r="AB4800"/>
    </row>
    <row r="4801" spans="1:28" hidden="1" x14ac:dyDescent="0.2">
      <c r="A4801" t="s">
        <v>4900</v>
      </c>
      <c r="B4801" s="5">
        <v>2.06</v>
      </c>
      <c r="C4801" s="2">
        <v>1931419</v>
      </c>
      <c r="D4801" s="2">
        <v>-36000000</v>
      </c>
      <c r="E4801" t="s">
        <v>27</v>
      </c>
      <c r="F4801" s="2">
        <v>-2000000</v>
      </c>
      <c r="G4801" s="1">
        <f t="shared" si="514"/>
        <v>-0.36198654596560464</v>
      </c>
      <c r="H4801" s="1">
        <f t="shared" si="515"/>
        <v>-2.0110363664755812E-2</v>
      </c>
      <c r="I4801" s="1">
        <f t="shared" si="516"/>
        <v>-18.315597841666666</v>
      </c>
      <c r="J4801" s="1">
        <f t="shared" si="517"/>
        <v>-329.68076115000002</v>
      </c>
      <c r="K4801" s="3">
        <v>26000000</v>
      </c>
      <c r="L4801" s="3">
        <v>10000000</v>
      </c>
      <c r="M4801" s="1">
        <f t="shared" si="518"/>
        <v>8.2840647213266507</v>
      </c>
      <c r="N4801" s="1">
        <f t="shared" si="519"/>
        <v>0.24867019625000003</v>
      </c>
      <c r="O4801" s="3">
        <v>16000000</v>
      </c>
      <c r="P4801" s="1">
        <f t="shared" si="520"/>
        <v>-12.5</v>
      </c>
      <c r="Q4801" s="1">
        <f t="shared" si="521"/>
        <v>-225</v>
      </c>
      <c r="R4801" s="1">
        <f t="shared" si="522"/>
        <v>-1.1052008722222222E-2</v>
      </c>
      <c r="S4801" s="1">
        <f t="shared" si="523"/>
        <v>-186.39145622984967</v>
      </c>
      <c r="T4801" s="1">
        <f t="shared" si="524"/>
        <v>-184.73464328558433</v>
      </c>
      <c r="U4801" s="1">
        <f t="shared" si="524"/>
        <v>-185.56304975771698</v>
      </c>
      <c r="V4801" s="1">
        <f t="shared" si="524"/>
        <v>-186.39145622984967</v>
      </c>
      <c r="AA4801"/>
      <c r="AB4801"/>
    </row>
    <row r="4802" spans="1:28" hidden="1" x14ac:dyDescent="0.2">
      <c r="A4802" t="s">
        <v>4901</v>
      </c>
      <c r="B4802" s="5">
        <v>17.07</v>
      </c>
      <c r="C4802" s="2">
        <v>3434796711</v>
      </c>
      <c r="D4802" s="2">
        <v>4584000000</v>
      </c>
      <c r="E4802" t="s">
        <v>114</v>
      </c>
      <c r="F4802" s="2">
        <v>4584000000</v>
      </c>
      <c r="G4802" s="1">
        <f t="shared" si="514"/>
        <v>46.092953519620323</v>
      </c>
      <c r="H4802" s="1">
        <f t="shared" si="515"/>
        <v>46.092953519620323</v>
      </c>
      <c r="I4802" s="1">
        <f t="shared" si="516"/>
        <v>0.14383977362565445</v>
      </c>
      <c r="J4802" s="1">
        <f t="shared" si="517"/>
        <v>0.14383977362565445</v>
      </c>
      <c r="K4802" s="4">
        <v>906626000000</v>
      </c>
      <c r="L4802" s="4">
        <v>841119000000</v>
      </c>
      <c r="M4802" s="1">
        <f t="shared" si="518"/>
        <v>19.071579925010589</v>
      </c>
      <c r="N4802" s="1">
        <f t="shared" si="519"/>
        <v>0.89504907653792731</v>
      </c>
      <c r="O4802" s="4">
        <v>65454000000</v>
      </c>
      <c r="P4802" s="1">
        <f t="shared" si="520"/>
        <v>7.0033916949307908</v>
      </c>
      <c r="Q4802" s="1">
        <f t="shared" si="521"/>
        <v>7.0033916949307908</v>
      </c>
      <c r="R4802" s="1">
        <f t="shared" si="522"/>
        <v>1.2790571521982985</v>
      </c>
      <c r="S4802" s="1">
        <f t="shared" si="523"/>
        <v>13.345767990634366</v>
      </c>
      <c r="T4802" s="1">
        <f t="shared" si="524"/>
        <v>17.156997912357671</v>
      </c>
      <c r="U4802" s="1">
        <f t="shared" si="524"/>
        <v>15.251382951496019</v>
      </c>
      <c r="V4802" s="1">
        <f t="shared" si="524"/>
        <v>13.345767990634366</v>
      </c>
      <c r="AA4802"/>
      <c r="AB4802"/>
    </row>
    <row r="4803" spans="1:28" hidden="1" x14ac:dyDescent="0.2">
      <c r="A4803" t="s">
        <v>4902</v>
      </c>
      <c r="B4803" s="5">
        <v>2.54</v>
      </c>
      <c r="C4803" s="2">
        <v>132371396</v>
      </c>
      <c r="D4803" s="2">
        <v>-31000000</v>
      </c>
      <c r="E4803" t="s">
        <v>27</v>
      </c>
      <c r="F4803" s="2">
        <v>-31000000</v>
      </c>
      <c r="G4803" s="1">
        <f t="shared" si="514"/>
        <v>-0.31171063680371514</v>
      </c>
      <c r="H4803" s="1">
        <f t="shared" si="515"/>
        <v>-0.31171063680371514</v>
      </c>
      <c r="I4803" s="1">
        <f t="shared" si="516"/>
        <v>-21.269726525806451</v>
      </c>
      <c r="J4803" s="1">
        <f t="shared" si="517"/>
        <v>-21.269726525806451</v>
      </c>
      <c r="K4803" s="3">
        <v>270000000</v>
      </c>
      <c r="L4803" s="3">
        <v>179000000</v>
      </c>
      <c r="M4803" s="1">
        <f t="shared" si="518"/>
        <v>0.6874596986194812</v>
      </c>
      <c r="N4803" s="1">
        <f t="shared" si="519"/>
        <v>3.6947620421978025</v>
      </c>
      <c r="O4803" s="3">
        <v>91000000</v>
      </c>
      <c r="P4803" s="1">
        <f t="shared" si="520"/>
        <v>-34.065934065934066</v>
      </c>
      <c r="Q4803" s="1">
        <f t="shared" si="521"/>
        <v>-34.065934065934066</v>
      </c>
      <c r="R4803" s="1">
        <f t="shared" si="522"/>
        <v>-1.0845914381935484</v>
      </c>
      <c r="S4803" s="1">
        <f t="shared" si="523"/>
        <v>-2.341895676615815</v>
      </c>
      <c r="T4803" s="1">
        <f t="shared" si="524"/>
        <v>-2.2044037368919187</v>
      </c>
      <c r="U4803" s="1">
        <f t="shared" si="524"/>
        <v>-2.2731497067538671</v>
      </c>
      <c r="V4803" s="1">
        <f t="shared" si="524"/>
        <v>-2.341895676615815</v>
      </c>
      <c r="AA4803"/>
      <c r="AB4803"/>
    </row>
    <row r="4804" spans="1:28" hidden="1" x14ac:dyDescent="0.2">
      <c r="A4804" t="s">
        <v>3013</v>
      </c>
      <c r="B4804" s="5">
        <v>2.52</v>
      </c>
      <c r="C4804" s="2">
        <v>19561000</v>
      </c>
      <c r="D4804" s="2">
        <v>5000000</v>
      </c>
      <c r="E4804" t="s">
        <v>27</v>
      </c>
      <c r="F4804" s="2">
        <v>5000000</v>
      </c>
      <c r="G4804" s="1">
        <f t="shared" si="514"/>
        <v>5.027590916188953E-2</v>
      </c>
      <c r="H4804" s="1">
        <f t="shared" si="515"/>
        <v>5.027590916188953E-2</v>
      </c>
      <c r="I4804" s="1">
        <f t="shared" si="516"/>
        <v>131.87230446000001</v>
      </c>
      <c r="J4804" s="1">
        <f t="shared" si="517"/>
        <v>131.87230446000001</v>
      </c>
      <c r="K4804" s="2">
        <v>26000000</v>
      </c>
      <c r="L4804" s="2">
        <v>5000000</v>
      </c>
      <c r="M4804" s="1">
        <f t="shared" si="518"/>
        <v>1.0735647461786206</v>
      </c>
      <c r="N4804" s="1">
        <f t="shared" si="519"/>
        <v>2.3473200000000003</v>
      </c>
      <c r="O4804" s="2">
        <v>21000000</v>
      </c>
      <c r="P4804" s="1">
        <f t="shared" si="520"/>
        <v>23.809523809523807</v>
      </c>
      <c r="Q4804" s="1">
        <f t="shared" si="521"/>
        <v>23.809523809523807</v>
      </c>
      <c r="R4804" s="1">
        <f t="shared" si="522"/>
        <v>0.98587440000000015</v>
      </c>
      <c r="S4804" s="1">
        <f t="shared" si="523"/>
        <v>2.5561065385205253</v>
      </c>
      <c r="T4804" s="1">
        <f t="shared" si="524"/>
        <v>2.7708194877562491</v>
      </c>
      <c r="U4804" s="1">
        <f t="shared" si="524"/>
        <v>2.6634630131383874</v>
      </c>
      <c r="V4804" s="1">
        <f t="shared" si="524"/>
        <v>2.5561065385205253</v>
      </c>
      <c r="AA4804"/>
      <c r="AB4804"/>
    </row>
    <row r="4805" spans="1:28" hidden="1" x14ac:dyDescent="0.2">
      <c r="A4805" t="s">
        <v>4904</v>
      </c>
      <c r="B4805" s="5">
        <v>24.1</v>
      </c>
      <c r="C4805" s="2">
        <v>9929000</v>
      </c>
      <c r="D4805" s="2">
        <v>20000000</v>
      </c>
      <c r="E4805" t="s">
        <v>27</v>
      </c>
      <c r="F4805" s="2">
        <v>7000000</v>
      </c>
      <c r="G4805" s="1">
        <f t="shared" si="514"/>
        <v>0.20110363664755812</v>
      </c>
      <c r="H4805" s="1">
        <f t="shared" si="515"/>
        <v>7.0386272826645349E-2</v>
      </c>
      <c r="I4805" s="1">
        <f t="shared" si="516"/>
        <v>32.968076115000002</v>
      </c>
      <c r="J4805" s="1">
        <f t="shared" si="517"/>
        <v>94.194503185714282</v>
      </c>
      <c r="K4805" s="3">
        <v>293000000</v>
      </c>
      <c r="L4805" s="3">
        <v>85000000</v>
      </c>
      <c r="M4805" s="1">
        <f t="shared" si="518"/>
        <v>20.948736025783059</v>
      </c>
      <c r="N4805" s="1">
        <f t="shared" si="519"/>
        <v>1.1504274038461539</v>
      </c>
      <c r="O4805" s="3">
        <v>208000000</v>
      </c>
      <c r="P4805" s="1">
        <f t="shared" si="520"/>
        <v>3.3653846153846154</v>
      </c>
      <c r="Q4805" s="1">
        <f t="shared" si="521"/>
        <v>9.6153846153846168</v>
      </c>
      <c r="R4805" s="1">
        <f t="shared" si="522"/>
        <v>1.1964444999999999</v>
      </c>
      <c r="S4805" s="1">
        <f t="shared" si="523"/>
        <v>20.143015409406789</v>
      </c>
      <c r="T4805" s="1">
        <f t="shared" si="524"/>
        <v>24.332762614563404</v>
      </c>
      <c r="U4805" s="1">
        <f t="shared" si="524"/>
        <v>22.237889011985096</v>
      </c>
      <c r="V4805" s="1">
        <f t="shared" si="524"/>
        <v>20.143015409406789</v>
      </c>
      <c r="AA4805"/>
      <c r="AB4805"/>
    </row>
    <row r="4806" spans="1:28" hidden="1" x14ac:dyDescent="0.2">
      <c r="A4806" t="s">
        <v>4905</v>
      </c>
      <c r="B4806" s="5">
        <v>30.53</v>
      </c>
      <c r="C4806" s="2">
        <v>746514000</v>
      </c>
      <c r="D4806" s="2">
        <v>748000000</v>
      </c>
      <c r="E4806" t="s">
        <v>27</v>
      </c>
      <c r="F4806" s="2">
        <v>99000000</v>
      </c>
      <c r="G4806" s="1">
        <f t="shared" si="514"/>
        <v>7.5212760106186742</v>
      </c>
      <c r="H4806" s="1">
        <f t="shared" si="515"/>
        <v>0.99546300140541277</v>
      </c>
      <c r="I4806" s="1">
        <f t="shared" si="516"/>
        <v>0.88149936136363638</v>
      </c>
      <c r="J4806" s="1">
        <f t="shared" si="517"/>
        <v>6.6602173969696965</v>
      </c>
      <c r="K4806" s="4">
        <v>16832000000</v>
      </c>
      <c r="L4806" s="4">
        <v>8233000000</v>
      </c>
      <c r="M4806" s="1">
        <f t="shared" si="518"/>
        <v>11.518873055294341</v>
      </c>
      <c r="N4806" s="1">
        <f t="shared" si="519"/>
        <v>2.6504328898709155</v>
      </c>
      <c r="O4806" s="4">
        <v>8599000000</v>
      </c>
      <c r="P4806" s="1">
        <f t="shared" si="520"/>
        <v>1.1512966624026049</v>
      </c>
      <c r="Q4806" s="1">
        <f t="shared" si="521"/>
        <v>8.6986858937085696</v>
      </c>
      <c r="R4806" s="1">
        <f t="shared" si="522"/>
        <v>3.0469348155080218</v>
      </c>
      <c r="S4806" s="1">
        <f t="shared" si="523"/>
        <v>10.019905855750862</v>
      </c>
      <c r="T4806" s="1">
        <f t="shared" si="524"/>
        <v>12.32368046680973</v>
      </c>
      <c r="U4806" s="1">
        <f t="shared" si="524"/>
        <v>11.171793161280297</v>
      </c>
      <c r="V4806" s="1">
        <f t="shared" si="524"/>
        <v>10.019905855750862</v>
      </c>
      <c r="AA4806"/>
      <c r="AB4806"/>
    </row>
    <row r="4807" spans="1:28" hidden="1" x14ac:dyDescent="0.2">
      <c r="A4807" t="s">
        <v>4906</v>
      </c>
      <c r="B4807" s="5">
        <v>230</v>
      </c>
      <c r="C4807" s="2">
        <v>43811000</v>
      </c>
      <c r="D4807" s="2">
        <v>168000000</v>
      </c>
      <c r="E4807" t="s">
        <v>27</v>
      </c>
      <c r="F4807" s="2">
        <v>43000000</v>
      </c>
      <c r="G4807" s="1">
        <f t="shared" si="514"/>
        <v>1.6892705478394883</v>
      </c>
      <c r="H4807" s="1">
        <f t="shared" si="515"/>
        <v>0.43237281879224998</v>
      </c>
      <c r="I4807" s="1">
        <f t="shared" si="516"/>
        <v>3.9247709660714287</v>
      </c>
      <c r="J4807" s="1">
        <f t="shared" si="517"/>
        <v>15.333988890697675</v>
      </c>
      <c r="K4807" s="4">
        <v>8541000000</v>
      </c>
      <c r="L4807" s="4">
        <v>6543000000</v>
      </c>
      <c r="M4807" s="1">
        <f t="shared" si="518"/>
        <v>45.604985049416811</v>
      </c>
      <c r="N4807" s="1">
        <f t="shared" si="519"/>
        <v>5.0433083083083083</v>
      </c>
      <c r="O4807" s="4">
        <v>1842000000</v>
      </c>
      <c r="P4807" s="1">
        <f t="shared" si="520"/>
        <v>2.3344191096634095</v>
      </c>
      <c r="Q4807" s="1">
        <f t="shared" si="521"/>
        <v>9.120521172638437</v>
      </c>
      <c r="R4807" s="1">
        <f t="shared" si="522"/>
        <v>5.9979345238095245</v>
      </c>
      <c r="S4807" s="1">
        <f t="shared" si="523"/>
        <v>38.346533975485606</v>
      </c>
      <c r="T4807" s="1">
        <f t="shared" si="524"/>
        <v>46.75538106868138</v>
      </c>
      <c r="U4807" s="1">
        <f t="shared" si="524"/>
        <v>42.550957522083493</v>
      </c>
      <c r="V4807" s="1">
        <f t="shared" si="524"/>
        <v>38.346533975485606</v>
      </c>
      <c r="AA4807"/>
      <c r="AB4807"/>
    </row>
    <row r="4808" spans="1:28" hidden="1" x14ac:dyDescent="0.2">
      <c r="A4808" t="s">
        <v>4907</v>
      </c>
      <c r="B4808" s="5">
        <v>29.72</v>
      </c>
      <c r="C4808" s="2">
        <v>443862000</v>
      </c>
      <c r="D4808" s="2">
        <v>427000000</v>
      </c>
      <c r="E4808" t="s">
        <v>201</v>
      </c>
      <c r="F4808" s="2">
        <v>427000000</v>
      </c>
      <c r="G4808" s="1">
        <f t="shared" si="514"/>
        <v>4.2935626424253659</v>
      </c>
      <c r="H4808" s="1">
        <f t="shared" si="515"/>
        <v>4.2935626424253659</v>
      </c>
      <c r="I4808" s="1">
        <f t="shared" si="516"/>
        <v>1.5441721833723654</v>
      </c>
      <c r="J4808" s="1">
        <f t="shared" si="517"/>
        <v>1.5441721833723654</v>
      </c>
      <c r="K4808" s="4">
        <v>6470000000</v>
      </c>
      <c r="L4808" s="4">
        <v>1298000000</v>
      </c>
      <c r="M4808" s="1">
        <f t="shared" si="518"/>
        <v>11.65227030022845</v>
      </c>
      <c r="N4808" s="1">
        <f t="shared" si="519"/>
        <v>2.5505759164733175</v>
      </c>
      <c r="O4808" s="4">
        <v>5172000000</v>
      </c>
      <c r="P4808" s="1">
        <f t="shared" si="520"/>
        <v>8.2559938128383603</v>
      </c>
      <c r="Q4808" s="1">
        <f t="shared" si="521"/>
        <v>8.2559938128383603</v>
      </c>
      <c r="R4808" s="1">
        <f t="shared" si="522"/>
        <v>3.0893626791569084</v>
      </c>
      <c r="S4808" s="1">
        <f t="shared" si="523"/>
        <v>9.6201071504206261</v>
      </c>
      <c r="T4808" s="1">
        <f t="shared" si="524"/>
        <v>11.950561210466317</v>
      </c>
      <c r="U4808" s="1">
        <f t="shared" si="524"/>
        <v>10.785334180443471</v>
      </c>
      <c r="V4808" s="1">
        <f t="shared" si="524"/>
        <v>9.6201071504206261</v>
      </c>
      <c r="AA4808"/>
      <c r="AB4808"/>
    </row>
    <row r="4809" spans="1:28" hidden="1" x14ac:dyDescent="0.2">
      <c r="A4809" t="s">
        <v>4908</v>
      </c>
      <c r="B4809" s="5">
        <v>1.7</v>
      </c>
      <c r="C4809" s="2">
        <v>9693271</v>
      </c>
      <c r="D4809" s="2">
        <v>-17000000</v>
      </c>
      <c r="E4809" t="s">
        <v>27</v>
      </c>
      <c r="F4809" s="2">
        <v>-0.96</v>
      </c>
      <c r="G4809" s="1">
        <f t="shared" si="514"/>
        <v>-0.17093809115042441</v>
      </c>
      <c r="H4809" s="1">
        <f t="shared" si="515"/>
        <v>-9.6529745590827904E-9</v>
      </c>
      <c r="I4809" s="1">
        <f t="shared" si="516"/>
        <v>-38.7859719</v>
      </c>
      <c r="J4809" s="1">
        <f t="shared" si="517"/>
        <v>-686834919.0625</v>
      </c>
      <c r="K4809" s="3">
        <v>489000000</v>
      </c>
      <c r="L4809" s="3">
        <v>375000000</v>
      </c>
      <c r="M4809" s="1">
        <f t="shared" si="518"/>
        <v>11.760735875433587</v>
      </c>
      <c r="N4809" s="1">
        <f t="shared" si="519"/>
        <v>0.14454877807017544</v>
      </c>
      <c r="O4809" s="3">
        <v>27000000</v>
      </c>
      <c r="P4809" s="1">
        <f t="shared" si="520"/>
        <v>-3.5555555555555555E-6</v>
      </c>
      <c r="Q4809" s="1">
        <f t="shared" si="521"/>
        <v>-62.962962962962962</v>
      </c>
      <c r="R4809" s="1">
        <f t="shared" si="522"/>
        <v>-9.6932710000000005E-2</v>
      </c>
      <c r="S4809" s="1">
        <f t="shared" si="523"/>
        <v>-17.537939463365873</v>
      </c>
      <c r="T4809" s="1">
        <f t="shared" si="524"/>
        <v>-16.980851974529546</v>
      </c>
      <c r="U4809" s="1">
        <f t="shared" si="524"/>
        <v>-17.259395718947712</v>
      </c>
      <c r="V4809" s="1">
        <f t="shared" si="524"/>
        <v>-17.537939463365873</v>
      </c>
      <c r="AA4809"/>
      <c r="AB4809"/>
    </row>
    <row r="4810" spans="1:28" hidden="1" x14ac:dyDescent="0.2">
      <c r="A4810" t="s">
        <v>4909</v>
      </c>
      <c r="B4810" s="5">
        <v>149.41999999999999</v>
      </c>
      <c r="C4810" s="2">
        <v>64200000</v>
      </c>
      <c r="D4810" s="2">
        <v>-183000000</v>
      </c>
      <c r="E4810" t="s">
        <v>27</v>
      </c>
      <c r="F4810" s="2">
        <v>358000000</v>
      </c>
      <c r="G4810" s="1">
        <f t="shared" si="514"/>
        <v>-1.8400982753251569</v>
      </c>
      <c r="H4810" s="1">
        <f t="shared" si="515"/>
        <v>3.5997550959912905</v>
      </c>
      <c r="I4810" s="1">
        <f t="shared" si="516"/>
        <v>-3.6030684278688523</v>
      </c>
      <c r="J4810" s="1">
        <f t="shared" si="517"/>
        <v>1.8417919617318437</v>
      </c>
      <c r="K4810" s="4">
        <v>18406000000</v>
      </c>
      <c r="L4810" s="4">
        <v>14457000000</v>
      </c>
      <c r="M4810" s="1">
        <f t="shared" si="518"/>
        <v>61.51090342679128</v>
      </c>
      <c r="N4810" s="1">
        <f t="shared" si="519"/>
        <v>2.4291628260319067</v>
      </c>
      <c r="O4810" s="4">
        <v>3028000000</v>
      </c>
      <c r="P4810" s="1">
        <f t="shared" si="520"/>
        <v>11.822985468956407</v>
      </c>
      <c r="Q4810" s="1">
        <f t="shared" si="521"/>
        <v>-6.0435931307793922</v>
      </c>
      <c r="R4810" s="1">
        <f t="shared" si="522"/>
        <v>-5.241947540983606</v>
      </c>
      <c r="S4810" s="1">
        <f t="shared" si="523"/>
        <v>-28.504672897196262</v>
      </c>
      <c r="T4810" s="1">
        <f t="shared" si="524"/>
        <v>-19.07165109034268</v>
      </c>
      <c r="U4810" s="1">
        <f t="shared" si="524"/>
        <v>-23.788161993769471</v>
      </c>
      <c r="V4810" s="1">
        <f t="shared" si="524"/>
        <v>-28.504672897196262</v>
      </c>
      <c r="AA4810"/>
      <c r="AB4810"/>
    </row>
    <row r="4811" spans="1:28" hidden="1" x14ac:dyDescent="0.2">
      <c r="A4811" t="s">
        <v>4910</v>
      </c>
      <c r="B4811" s="5">
        <v>1104.8</v>
      </c>
      <c r="C4811" s="2">
        <v>3185353</v>
      </c>
      <c r="D4811" s="2">
        <v>-141000000</v>
      </c>
      <c r="E4811" t="s">
        <v>27</v>
      </c>
      <c r="F4811" s="2">
        <v>49000000</v>
      </c>
      <c r="G4811" s="1">
        <f t="shared" si="514"/>
        <v>-1.4177806383652849</v>
      </c>
      <c r="H4811" s="1">
        <f t="shared" si="515"/>
        <v>0.4927039097865174</v>
      </c>
      <c r="I4811" s="1">
        <f t="shared" si="516"/>
        <v>-4.6763228531914889</v>
      </c>
      <c r="J4811" s="1">
        <f t="shared" si="517"/>
        <v>13.456357597959185</v>
      </c>
      <c r="K4811" s="4">
        <v>3836000000</v>
      </c>
      <c r="L4811" s="3">
        <v>765000000</v>
      </c>
      <c r="M4811" s="1">
        <f t="shared" si="518"/>
        <v>964.10036815385922</v>
      </c>
      <c r="N4811" s="1">
        <f t="shared" si="519"/>
        <v>1.1459387803321393</v>
      </c>
      <c r="O4811" s="4">
        <v>3193000000</v>
      </c>
      <c r="P4811" s="1">
        <f t="shared" si="520"/>
        <v>1.5346069527090511</v>
      </c>
      <c r="Q4811" s="1">
        <f t="shared" si="521"/>
        <v>-4.4159098026933918</v>
      </c>
      <c r="R4811" s="1">
        <f t="shared" si="522"/>
        <v>-2.4958709180141843</v>
      </c>
      <c r="S4811" s="1">
        <f t="shared" si="523"/>
        <v>-442.65109706836262</v>
      </c>
      <c r="T4811" s="1">
        <f t="shared" si="524"/>
        <v>-242.17096189967015</v>
      </c>
      <c r="U4811" s="1">
        <f t="shared" si="524"/>
        <v>-342.41102948401635</v>
      </c>
      <c r="V4811" s="1">
        <f t="shared" si="524"/>
        <v>-442.65109706836262</v>
      </c>
      <c r="AA4811"/>
      <c r="AB4811"/>
    </row>
    <row r="4812" spans="1:28" hidden="1" x14ac:dyDescent="0.2">
      <c r="A4812" t="s">
        <v>4835</v>
      </c>
      <c r="B4812" s="5">
        <v>61.47</v>
      </c>
      <c r="C4812" s="2">
        <v>140359868</v>
      </c>
      <c r="D4812" s="2">
        <v>875000000</v>
      </c>
      <c r="E4812" t="s">
        <v>114</v>
      </c>
      <c r="F4812" s="2">
        <v>120000000</v>
      </c>
      <c r="G4812" s="1">
        <f t="shared" si="514"/>
        <v>8.7982841033306691</v>
      </c>
      <c r="H4812" s="1">
        <f t="shared" si="515"/>
        <v>1.2066218198853489</v>
      </c>
      <c r="I4812" s="1">
        <f t="shared" si="516"/>
        <v>0.75355602548571421</v>
      </c>
      <c r="J4812" s="1">
        <f t="shared" si="517"/>
        <v>5.4946793524999995</v>
      </c>
      <c r="K4812" s="2">
        <v>166850000000</v>
      </c>
      <c r="L4812" s="2">
        <v>155639000000</v>
      </c>
      <c r="M4812" s="1">
        <f t="shared" si="518"/>
        <v>79.873258359006158</v>
      </c>
      <c r="N4812" s="1">
        <f t="shared" si="519"/>
        <v>0.76959424546962796</v>
      </c>
      <c r="O4812" s="2">
        <v>10551000000</v>
      </c>
      <c r="P4812" s="1">
        <f t="shared" si="520"/>
        <v>1.1373329542223487</v>
      </c>
      <c r="Q4812" s="1">
        <f t="shared" si="521"/>
        <v>8.2930527912046248</v>
      </c>
      <c r="R4812" s="1">
        <f t="shared" si="522"/>
        <v>0.98604812410971421</v>
      </c>
      <c r="S4812" s="1">
        <f t="shared" si="523"/>
        <v>62.339756546365521</v>
      </c>
      <c r="T4812" s="1">
        <f t="shared" si="524"/>
        <v>77.373968462267285</v>
      </c>
      <c r="U4812" s="1">
        <f t="shared" si="524"/>
        <v>69.85686250431641</v>
      </c>
      <c r="V4812" s="1">
        <f t="shared" si="524"/>
        <v>62.339756546365521</v>
      </c>
      <c r="AA4812"/>
      <c r="AB4812"/>
    </row>
    <row r="4813" spans="1:28" hidden="1" x14ac:dyDescent="0.2">
      <c r="A4813" t="s">
        <v>4912</v>
      </c>
      <c r="B4813" s="5">
        <v>13.74</v>
      </c>
      <c r="C4813" s="2">
        <v>41446000</v>
      </c>
      <c r="D4813" s="2">
        <v>21000000</v>
      </c>
      <c r="E4813" t="s">
        <v>27</v>
      </c>
      <c r="F4813" s="2">
        <v>2000000</v>
      </c>
      <c r="G4813" s="1">
        <f t="shared" si="514"/>
        <v>0.21115881847993603</v>
      </c>
      <c r="H4813" s="1">
        <f t="shared" si="515"/>
        <v>2.0110363664755812E-2</v>
      </c>
      <c r="I4813" s="1">
        <f t="shared" si="516"/>
        <v>31.39816772857143</v>
      </c>
      <c r="J4813" s="1">
        <f t="shared" si="517"/>
        <v>329.68076115000002</v>
      </c>
      <c r="K4813" s="4">
        <v>1012000000</v>
      </c>
      <c r="L4813" s="3">
        <v>679000000</v>
      </c>
      <c r="M4813" s="1">
        <f t="shared" si="518"/>
        <v>8.0345509820006757</v>
      </c>
      <c r="N4813" s="1">
        <f t="shared" si="519"/>
        <v>1.7101142342342341</v>
      </c>
      <c r="O4813" s="3">
        <v>325000000</v>
      </c>
      <c r="P4813" s="1">
        <f t="shared" si="520"/>
        <v>0.61538461538461542</v>
      </c>
      <c r="Q4813" s="1">
        <f t="shared" si="521"/>
        <v>6.4615384615384617</v>
      </c>
      <c r="R4813" s="1">
        <f t="shared" si="522"/>
        <v>2.7117525714285713</v>
      </c>
      <c r="S4813" s="1">
        <f t="shared" si="523"/>
        <v>5.066833952613039</v>
      </c>
      <c r="T4813" s="1">
        <f t="shared" si="524"/>
        <v>6.6351396998504075</v>
      </c>
      <c r="U4813" s="1">
        <f t="shared" si="524"/>
        <v>5.8509868262317228</v>
      </c>
      <c r="V4813" s="1">
        <f t="shared" si="524"/>
        <v>5.066833952613039</v>
      </c>
      <c r="AA4813"/>
      <c r="AB4813"/>
    </row>
    <row r="4814" spans="1:28" hidden="1" x14ac:dyDescent="0.2">
      <c r="A4814" t="s">
        <v>854</v>
      </c>
      <c r="B4814" s="5">
        <v>51.82</v>
      </c>
      <c r="C4814" s="2">
        <v>3432322</v>
      </c>
      <c r="D4814" s="2">
        <v>18000000</v>
      </c>
      <c r="E4814" t="s">
        <v>27</v>
      </c>
      <c r="F4814" s="2">
        <v>5000000</v>
      </c>
      <c r="G4814" s="1">
        <f t="shared" si="514"/>
        <v>0.18099327298280232</v>
      </c>
      <c r="H4814" s="1">
        <f t="shared" si="515"/>
        <v>5.027590916188953E-2</v>
      </c>
      <c r="I4814" s="1">
        <f t="shared" si="516"/>
        <v>36.631195683333331</v>
      </c>
      <c r="J4814" s="1">
        <f t="shared" si="517"/>
        <v>131.87230446000001</v>
      </c>
      <c r="K4814" s="2">
        <v>1619000000</v>
      </c>
      <c r="L4814" s="2">
        <v>1457000000</v>
      </c>
      <c r="M4814" s="1">
        <f t="shared" si="518"/>
        <v>47.198368917601556</v>
      </c>
      <c r="N4814" s="1">
        <f t="shared" si="519"/>
        <v>1.0979192965432099</v>
      </c>
      <c r="O4814" s="2">
        <v>162000000</v>
      </c>
      <c r="P4814" s="1">
        <f t="shared" si="520"/>
        <v>3.0864197530864197</v>
      </c>
      <c r="Q4814" s="1">
        <f t="shared" si="521"/>
        <v>11.111111111111111</v>
      </c>
      <c r="R4814" s="1">
        <f t="shared" si="522"/>
        <v>0.98812736688888891</v>
      </c>
      <c r="S4814" s="1">
        <f t="shared" si="523"/>
        <v>52.442632130668393</v>
      </c>
      <c r="T4814" s="1">
        <f t="shared" ref="T4814:V4833" si="525">($O4814+$O4814*($Q4814+T$2-$C$1)/$C$1)/$C4814</f>
        <v>61.882305914188706</v>
      </c>
      <c r="U4814" s="1">
        <f t="shared" si="525"/>
        <v>57.162469022428546</v>
      </c>
      <c r="V4814" s="1">
        <f t="shared" si="525"/>
        <v>52.442632130668393</v>
      </c>
      <c r="AA4814"/>
      <c r="AB4814"/>
    </row>
    <row r="4815" spans="1:28" hidden="1" x14ac:dyDescent="0.2">
      <c r="A4815" t="s">
        <v>4914</v>
      </c>
      <c r="B4815" s="5">
        <v>6.67</v>
      </c>
      <c r="C4815" s="2">
        <v>81104905</v>
      </c>
      <c r="D4815" s="2">
        <v>-91000000</v>
      </c>
      <c r="E4815" t="s">
        <v>27</v>
      </c>
      <c r="F4815" s="2">
        <v>11000000</v>
      </c>
      <c r="G4815" s="1">
        <f t="shared" si="514"/>
        <v>-0.91502154674638947</v>
      </c>
      <c r="H4815" s="1">
        <f t="shared" si="515"/>
        <v>0.11060700015615697</v>
      </c>
      <c r="I4815" s="1">
        <f t="shared" si="516"/>
        <v>-7.2457310142857141</v>
      </c>
      <c r="J4815" s="1">
        <f t="shared" si="517"/>
        <v>59.941956572727271</v>
      </c>
      <c r="K4815" s="4">
        <v>2469000000</v>
      </c>
      <c r="L4815" s="4">
        <v>2737000000</v>
      </c>
      <c r="M4815" s="1">
        <f t="shared" si="518"/>
        <v>-3.3043624180313138</v>
      </c>
      <c r="N4815" s="1">
        <f t="shared" si="519"/>
        <v>-2.0185437177238805</v>
      </c>
      <c r="O4815" s="3">
        <v>-268000000</v>
      </c>
      <c r="P4815" s="1">
        <f t="shared" si="520"/>
        <v>-4.1044776119402986</v>
      </c>
      <c r="Q4815" s="1">
        <f t="shared" si="521"/>
        <v>33.955223880597011</v>
      </c>
      <c r="R4815" s="1">
        <f t="shared" si="522"/>
        <v>-0.59447221576923082</v>
      </c>
      <c r="S4815" s="1">
        <f t="shared" si="523"/>
        <v>-11.220036568688416</v>
      </c>
      <c r="T4815" s="1">
        <f t="shared" si="525"/>
        <v>-11.880909052294678</v>
      </c>
      <c r="U4815" s="1">
        <f t="shared" si="525"/>
        <v>-11.550472810491547</v>
      </c>
      <c r="V4815" s="1">
        <f t="shared" si="525"/>
        <v>-11.220036568688416</v>
      </c>
      <c r="AA4815"/>
      <c r="AB4815"/>
    </row>
    <row r="4816" spans="1:28" hidden="1" x14ac:dyDescent="0.2">
      <c r="A4816" t="s">
        <v>4915</v>
      </c>
      <c r="B4816" s="5">
        <v>0.47</v>
      </c>
      <c r="C4816" s="2">
        <v>84271825</v>
      </c>
      <c r="D4816" s="2">
        <v>-1.46</v>
      </c>
      <c r="E4816" t="s">
        <v>27</v>
      </c>
      <c r="F4816" s="2">
        <v>0.18</v>
      </c>
      <c r="G4816" s="1">
        <f t="shared" si="514"/>
        <v>-1.4680565475271743E-8</v>
      </c>
      <c r="H4816" s="1">
        <f t="shared" si="515"/>
        <v>1.8099327298280231E-9</v>
      </c>
      <c r="I4816" s="1">
        <f t="shared" si="516"/>
        <v>-451617481.02739727</v>
      </c>
      <c r="J4816" s="1">
        <f t="shared" si="517"/>
        <v>3663119568.3333335</v>
      </c>
      <c r="K4816" s="3">
        <v>56000000</v>
      </c>
      <c r="L4816" s="3">
        <v>31000000</v>
      </c>
      <c r="M4816" s="1">
        <f t="shared" si="518"/>
        <v>0.29665905538416903</v>
      </c>
      <c r="N4816" s="1">
        <f t="shared" si="519"/>
        <v>1.5843103099999998</v>
      </c>
      <c r="O4816" s="3">
        <v>25000000</v>
      </c>
      <c r="P4816" s="1">
        <f t="shared" si="520"/>
        <v>7.1999999999999999E-7</v>
      </c>
      <c r="Q4816" s="1">
        <f t="shared" si="521"/>
        <v>-5.84E-6</v>
      </c>
      <c r="R4816" s="1">
        <f t="shared" si="522"/>
        <v>-2712860.1195861315</v>
      </c>
      <c r="S4816" s="1">
        <f t="shared" si="523"/>
        <v>-1.7324888836203698E-7</v>
      </c>
      <c r="T4816" s="1">
        <f t="shared" si="525"/>
        <v>5.9331637827945441E-2</v>
      </c>
      <c r="U4816" s="1">
        <f t="shared" si="525"/>
        <v>2.966573228952854E-2</v>
      </c>
      <c r="V4816" s="1">
        <f t="shared" si="525"/>
        <v>-1.7324888836203698E-7</v>
      </c>
      <c r="AA4816"/>
      <c r="AB4816"/>
    </row>
    <row r="4817" spans="1:29" hidden="1" x14ac:dyDescent="0.2">
      <c r="A4817" t="s">
        <v>4916</v>
      </c>
      <c r="B4817" s="5">
        <v>4.5999999999999996</v>
      </c>
      <c r="C4817" s="2">
        <v>5176000</v>
      </c>
      <c r="D4817" s="2">
        <v>0.86</v>
      </c>
      <c r="E4817" t="s">
        <v>27</v>
      </c>
      <c r="F4817" s="2">
        <v>-0.17</v>
      </c>
      <c r="G4817" s="1">
        <f t="shared" si="514"/>
        <v>8.6474563758449988E-9</v>
      </c>
      <c r="H4817" s="1">
        <f t="shared" si="515"/>
        <v>-1.7093809115042443E-9</v>
      </c>
      <c r="I4817" s="1">
        <f t="shared" si="516"/>
        <v>766699444.53488374</v>
      </c>
      <c r="J4817" s="1">
        <f t="shared" si="517"/>
        <v>-3878597189.9999995</v>
      </c>
      <c r="K4817" s="3">
        <v>44000000</v>
      </c>
      <c r="L4817" s="3">
        <v>17000000</v>
      </c>
      <c r="M4817" s="1">
        <f t="shared" si="518"/>
        <v>5.2163833075734161</v>
      </c>
      <c r="N4817" s="1">
        <f t="shared" si="519"/>
        <v>0.88183703703703686</v>
      </c>
      <c r="O4817" s="3">
        <v>26000000</v>
      </c>
      <c r="P4817" s="1">
        <f t="shared" si="520"/>
        <v>-6.5384615384615385E-7</v>
      </c>
      <c r="Q4817" s="1">
        <f t="shared" si="521"/>
        <v>3.3076923076923078E-6</v>
      </c>
      <c r="R4817" s="1">
        <f t="shared" si="522"/>
        <v>2768558.1390551776</v>
      </c>
      <c r="S4817" s="1">
        <f t="shared" si="523"/>
        <v>1.6615146834409034E-6</v>
      </c>
      <c r="T4817" s="1">
        <f t="shared" si="525"/>
        <v>1.0046384466769709</v>
      </c>
      <c r="U4817" s="1">
        <f t="shared" si="525"/>
        <v>0.50232005409582647</v>
      </c>
      <c r="V4817" s="1">
        <f t="shared" si="525"/>
        <v>1.6615146834409034E-6</v>
      </c>
      <c r="AA4817"/>
      <c r="AB4817"/>
    </row>
    <row r="4818" spans="1:29" hidden="1" x14ac:dyDescent="0.2">
      <c r="A4818" t="s">
        <v>4917</v>
      </c>
      <c r="B4818" s="5">
        <v>6.82</v>
      </c>
      <c r="C4818" s="2">
        <v>4964529</v>
      </c>
      <c r="D4818" s="2">
        <v>3000000</v>
      </c>
      <c r="E4818" t="s">
        <v>27</v>
      </c>
      <c r="F4818" s="2">
        <v>0.85</v>
      </c>
      <c r="G4818" s="1">
        <f t="shared" si="514"/>
        <v>3.0165545497133722E-2</v>
      </c>
      <c r="H4818" s="1">
        <f t="shared" si="515"/>
        <v>8.5469045575212197E-9</v>
      </c>
      <c r="I4818" s="1">
        <f t="shared" si="516"/>
        <v>219.78717409999999</v>
      </c>
      <c r="J4818" s="1">
        <f t="shared" si="517"/>
        <v>775719438.00000012</v>
      </c>
      <c r="K4818" s="3">
        <v>67000000</v>
      </c>
      <c r="L4818" s="3">
        <v>17000000</v>
      </c>
      <c r="M4818" s="1">
        <f t="shared" si="518"/>
        <v>10.071448872591942</v>
      </c>
      <c r="N4818" s="1">
        <f t="shared" si="519"/>
        <v>0.67716175560000003</v>
      </c>
      <c r="O4818" s="3">
        <v>49000000</v>
      </c>
      <c r="P4818" s="1">
        <f t="shared" si="520"/>
        <v>1.7346938775510204E-6</v>
      </c>
      <c r="Q4818" s="1">
        <f t="shared" si="521"/>
        <v>6.1224489795918364</v>
      </c>
      <c r="R4818" s="1">
        <f t="shared" si="522"/>
        <v>1.1286029260000001</v>
      </c>
      <c r="S4818" s="1">
        <f t="shared" si="523"/>
        <v>6.0428693235551645</v>
      </c>
      <c r="T4818" s="1">
        <f t="shared" si="525"/>
        <v>8.0168733025831855</v>
      </c>
      <c r="U4818" s="1">
        <f t="shared" si="525"/>
        <v>7.029871313069175</v>
      </c>
      <c r="V4818" s="1">
        <f t="shared" si="525"/>
        <v>6.0428693235551645</v>
      </c>
      <c r="AA4818"/>
      <c r="AB4818"/>
    </row>
    <row r="4819" spans="1:29" s="17" customFormat="1" x14ac:dyDescent="0.2">
      <c r="A4819" s="17" t="s">
        <v>4656</v>
      </c>
      <c r="B4819" s="18">
        <v>81.900000000000006</v>
      </c>
      <c r="C4819" s="19">
        <v>256921469</v>
      </c>
      <c r="D4819" s="19">
        <v>2129000000</v>
      </c>
      <c r="E4819" s="17" t="s">
        <v>27</v>
      </c>
      <c r="F4819" s="19">
        <v>1024000000</v>
      </c>
      <c r="G4819" s="20">
        <f t="shared" si="514"/>
        <v>21.407482121132563</v>
      </c>
      <c r="H4819" s="20">
        <f t="shared" si="515"/>
        <v>10.296506196354976</v>
      </c>
      <c r="I4819" s="20">
        <f t="shared" si="516"/>
        <v>0.30970480145608265</v>
      </c>
      <c r="J4819" s="20">
        <f t="shared" si="517"/>
        <v>0.6439077366210938</v>
      </c>
      <c r="K4819" s="19">
        <v>52199000000</v>
      </c>
      <c r="L4819" s="19">
        <v>40898000000</v>
      </c>
      <c r="M4819" s="20">
        <f t="shared" si="518"/>
        <v>43.986203426230603</v>
      </c>
      <c r="N4819" s="20">
        <f t="shared" si="519"/>
        <v>1.8619474658083357</v>
      </c>
      <c r="O4819" s="19">
        <v>11301000000</v>
      </c>
      <c r="P4819" s="20">
        <f t="shared" si="520"/>
        <v>9.0611450314131492</v>
      </c>
      <c r="Q4819" s="20">
        <f t="shared" si="521"/>
        <v>18.839040792850188</v>
      </c>
      <c r="R4819" s="20">
        <f t="shared" si="522"/>
        <v>0.98834515317519989</v>
      </c>
      <c r="S4819" s="20">
        <f t="shared" si="523"/>
        <v>82.865788066936503</v>
      </c>
      <c r="T4819" s="20">
        <f t="shared" si="525"/>
        <v>91.663028752182626</v>
      </c>
      <c r="U4819" s="20">
        <f t="shared" si="525"/>
        <v>87.264408409559564</v>
      </c>
      <c r="V4819" s="20">
        <f t="shared" si="525"/>
        <v>82.865788066936503</v>
      </c>
      <c r="W4819" s="20">
        <f>$W$1/B4819</f>
        <v>609.16971916971909</v>
      </c>
      <c r="X4819" s="20">
        <f>W4819*B4819*25/10000</f>
        <v>124.72750000000001</v>
      </c>
      <c r="Y4819" s="20">
        <f>B4819+(10*B4819)/100</f>
        <v>90.09</v>
      </c>
      <c r="Z4819" s="20">
        <f>B4819+($Z$2*B4819)/100</f>
        <v>88.452000000000012</v>
      </c>
      <c r="AA4819" s="32">
        <f>W4819*Sheet!Z4819</f>
        <v>53882.28</v>
      </c>
      <c r="AB4819" s="34">
        <f>(AA4819-dividens!$A$1)/dividens!$A$1</f>
        <v>7.9999999999999974E-2</v>
      </c>
      <c r="AC4819" s="17" t="s">
        <v>5043</v>
      </c>
    </row>
    <row r="4820" spans="1:29" hidden="1" x14ac:dyDescent="0.2">
      <c r="A4820" t="s">
        <v>4919</v>
      </c>
      <c r="B4820" s="5">
        <v>33.61</v>
      </c>
      <c r="C4820" s="2">
        <v>11789000</v>
      </c>
      <c r="D4820" s="2">
        <v>10000000</v>
      </c>
      <c r="E4820" t="s">
        <v>364</v>
      </c>
      <c r="F4820" s="2">
        <v>0.42</v>
      </c>
      <c r="G4820" s="1">
        <f t="shared" si="514"/>
        <v>0.10055181832377906</v>
      </c>
      <c r="H4820" s="1">
        <f t="shared" si="515"/>
        <v>4.2231763695987203E-9</v>
      </c>
      <c r="I4820" s="1">
        <f t="shared" si="516"/>
        <v>65.936152230000005</v>
      </c>
      <c r="J4820" s="1">
        <f t="shared" si="517"/>
        <v>1569908386.4285717</v>
      </c>
      <c r="K4820" s="3">
        <v>363000000</v>
      </c>
      <c r="L4820" s="3">
        <v>208000000</v>
      </c>
      <c r="M4820" s="1">
        <f t="shared" si="518"/>
        <v>13.147849690389346</v>
      </c>
      <c r="N4820" s="1">
        <f t="shared" si="519"/>
        <v>2.5563115483870966</v>
      </c>
      <c r="O4820" s="3">
        <v>155000000</v>
      </c>
      <c r="P4820" s="1">
        <f t="shared" si="520"/>
        <v>2.7096774193548384E-7</v>
      </c>
      <c r="Q4820" s="1">
        <f t="shared" si="521"/>
        <v>6.4516129032258061</v>
      </c>
      <c r="R4820" s="1">
        <f t="shared" si="522"/>
        <v>3.9622829000000008</v>
      </c>
      <c r="S4820" s="1">
        <f t="shared" si="523"/>
        <v>8.4824836712189313</v>
      </c>
      <c r="T4820" s="1">
        <f t="shared" si="525"/>
        <v>11.112053609296803</v>
      </c>
      <c r="U4820" s="1">
        <f t="shared" si="525"/>
        <v>9.797268640257867</v>
      </c>
      <c r="V4820" s="1">
        <f t="shared" si="525"/>
        <v>8.4824836712189313</v>
      </c>
      <c r="AA4820"/>
      <c r="AB4820"/>
    </row>
    <row r="4821" spans="1:29" hidden="1" x14ac:dyDescent="0.2">
      <c r="A4821" t="s">
        <v>4920</v>
      </c>
      <c r="B4821" s="5">
        <v>22.19</v>
      </c>
      <c r="C4821" s="2">
        <v>1214165000</v>
      </c>
      <c r="D4821" s="2">
        <v>-155000000</v>
      </c>
      <c r="E4821" t="s">
        <v>27</v>
      </c>
      <c r="F4821" s="2">
        <v>221000000</v>
      </c>
      <c r="G4821" s="1">
        <f t="shared" si="514"/>
        <v>-1.5585531840185756</v>
      </c>
      <c r="H4821" s="1">
        <f t="shared" si="515"/>
        <v>2.2221951849555173</v>
      </c>
      <c r="I4821" s="1">
        <f t="shared" si="516"/>
        <v>-4.2539453051612899</v>
      </c>
      <c r="J4821" s="1">
        <f t="shared" si="517"/>
        <v>2.9835362999999999</v>
      </c>
      <c r="K4821" s="4">
        <v>46281000000</v>
      </c>
      <c r="L4821" s="4">
        <v>29422000000</v>
      </c>
      <c r="M4821" s="1">
        <f t="shared" si="518"/>
        <v>13.885262711410723</v>
      </c>
      <c r="N4821" s="1">
        <f t="shared" si="519"/>
        <v>1.5980972388635151</v>
      </c>
      <c r="O4821" s="4">
        <v>13621000000</v>
      </c>
      <c r="P4821" s="1">
        <f t="shared" si="520"/>
        <v>1.6224946773364657</v>
      </c>
      <c r="Q4821" s="1">
        <f t="shared" si="521"/>
        <v>-1.1379487555979737</v>
      </c>
      <c r="R4821" s="1">
        <f t="shared" si="522"/>
        <v>-17.382142806451615</v>
      </c>
      <c r="S4821" s="1">
        <f t="shared" si="523"/>
        <v>-1.2765974970452945</v>
      </c>
      <c r="T4821" s="1">
        <f t="shared" si="525"/>
        <v>0.96708437485844179</v>
      </c>
      <c r="U4821" s="1">
        <f t="shared" si="525"/>
        <v>-0.15475656109342634</v>
      </c>
      <c r="V4821" s="1">
        <f t="shared" si="525"/>
        <v>-1.2765974970452945</v>
      </c>
      <c r="AA4821"/>
      <c r="AB4821"/>
    </row>
    <row r="4822" spans="1:29" hidden="1" x14ac:dyDescent="0.2">
      <c r="A4822" t="s">
        <v>4918</v>
      </c>
      <c r="B4822" s="5">
        <v>23.23</v>
      </c>
      <c r="C4822" s="2">
        <v>39171746</v>
      </c>
      <c r="D4822" s="2">
        <v>92000000</v>
      </c>
      <c r="E4822" t="s">
        <v>27</v>
      </c>
      <c r="F4822" s="2">
        <v>9000000</v>
      </c>
      <c r="G4822" s="1">
        <f t="shared" si="514"/>
        <v>0.92507672857876744</v>
      </c>
      <c r="H4822" s="1">
        <f t="shared" si="515"/>
        <v>9.0496636491401161E-2</v>
      </c>
      <c r="I4822" s="1">
        <f t="shared" si="516"/>
        <v>7.1669730684782609</v>
      </c>
      <c r="J4822" s="1">
        <f t="shared" si="517"/>
        <v>73.262391366666662</v>
      </c>
      <c r="K4822" s="2">
        <v>3019000000</v>
      </c>
      <c r="L4822" s="2">
        <v>1987000000</v>
      </c>
      <c r="M4822" s="1">
        <f t="shared" si="518"/>
        <v>26.345519548707376</v>
      </c>
      <c r="N4822" s="1">
        <f t="shared" si="519"/>
        <v>0.88174385618217055</v>
      </c>
      <c r="O4822" s="2">
        <v>896000000</v>
      </c>
      <c r="P4822" s="1">
        <f t="shared" si="520"/>
        <v>1.0044642857142858</v>
      </c>
      <c r="Q4822" s="1">
        <f t="shared" si="521"/>
        <v>10.267857142857142</v>
      </c>
      <c r="R4822" s="1">
        <f t="shared" si="522"/>
        <v>0.98908658650000003</v>
      </c>
      <c r="S4822" s="1">
        <f t="shared" si="523"/>
        <v>23.486315876754638</v>
      </c>
      <c r="T4822" s="1">
        <f t="shared" si="525"/>
        <v>28.061041751879021</v>
      </c>
      <c r="U4822" s="1">
        <f t="shared" si="525"/>
        <v>25.773678814316828</v>
      </c>
      <c r="V4822" s="1">
        <f t="shared" si="525"/>
        <v>23.486315876754638</v>
      </c>
      <c r="AA4822"/>
      <c r="AB4822"/>
    </row>
    <row r="4823" spans="1:29" hidden="1" x14ac:dyDescent="0.2">
      <c r="A4823" t="s">
        <v>4922</v>
      </c>
      <c r="B4823" s="5">
        <v>74.989999999999995</v>
      </c>
      <c r="C4823" s="2">
        <v>79191000</v>
      </c>
      <c r="D4823" s="2">
        <v>334000000</v>
      </c>
      <c r="E4823" t="s">
        <v>1064</v>
      </c>
      <c r="F4823" s="2">
        <v>75000000</v>
      </c>
      <c r="G4823" s="1">
        <f t="shared" si="514"/>
        <v>3.358430732014221</v>
      </c>
      <c r="H4823" s="1">
        <f t="shared" si="515"/>
        <v>0.75413863742834297</v>
      </c>
      <c r="I4823" s="1">
        <f t="shared" si="516"/>
        <v>1.9741362943113772</v>
      </c>
      <c r="J4823" s="1">
        <f t="shared" si="517"/>
        <v>8.7914869640000006</v>
      </c>
      <c r="K4823" s="4">
        <v>3964000000</v>
      </c>
      <c r="L4823" s="4">
        <v>2832000000</v>
      </c>
      <c r="M4823" s="1">
        <f t="shared" si="518"/>
        <v>14.294553674028615</v>
      </c>
      <c r="N4823" s="1">
        <f t="shared" si="519"/>
        <v>5.246053966431095</v>
      </c>
      <c r="O4823" s="4">
        <v>1132000000</v>
      </c>
      <c r="P4823" s="1">
        <f t="shared" si="520"/>
        <v>6.6254416961130742</v>
      </c>
      <c r="Q4823" s="1">
        <f t="shared" si="521"/>
        <v>29.50530035335689</v>
      </c>
      <c r="R4823" s="1">
        <f t="shared" si="522"/>
        <v>1.7780039191616763</v>
      </c>
      <c r="S4823" s="1">
        <f t="shared" si="523"/>
        <v>42.176509956939555</v>
      </c>
      <c r="T4823" s="1">
        <f t="shared" si="525"/>
        <v>45.035420691745273</v>
      </c>
      <c r="U4823" s="1">
        <f t="shared" si="525"/>
        <v>43.605965324342414</v>
      </c>
      <c r="V4823" s="1">
        <f t="shared" si="525"/>
        <v>42.176509956939555</v>
      </c>
      <c r="AA4823"/>
      <c r="AB4823"/>
    </row>
    <row r="4824" spans="1:29" hidden="1" x14ac:dyDescent="0.2">
      <c r="A4824" t="s">
        <v>4923</v>
      </c>
      <c r="B4824" s="5">
        <v>209.01</v>
      </c>
      <c r="C4824" s="2">
        <v>128994464</v>
      </c>
      <c r="D4824" s="2">
        <v>695000000</v>
      </c>
      <c r="E4824" t="s">
        <v>27</v>
      </c>
      <c r="F4824" s="2">
        <v>75000000</v>
      </c>
      <c r="G4824" s="1">
        <f t="shared" si="514"/>
        <v>6.9883513735026455</v>
      </c>
      <c r="H4824" s="1">
        <f t="shared" si="515"/>
        <v>0.75413863742834297</v>
      </c>
      <c r="I4824" s="1">
        <f t="shared" si="516"/>
        <v>0.94872161482014383</v>
      </c>
      <c r="J4824" s="1">
        <f t="shared" si="517"/>
        <v>8.7914869640000006</v>
      </c>
      <c r="K4824" s="4">
        <v>35703000000</v>
      </c>
      <c r="L4824" s="4">
        <v>25672000000</v>
      </c>
      <c r="M4824" s="1">
        <f t="shared" si="518"/>
        <v>77.763027101690199</v>
      </c>
      <c r="N4824" s="1">
        <f t="shared" si="519"/>
        <v>2.6877811704356493</v>
      </c>
      <c r="O4824" s="4">
        <v>9887000000</v>
      </c>
      <c r="P4824" s="1">
        <f t="shared" si="520"/>
        <v>0.75857186204106408</v>
      </c>
      <c r="Q4824" s="1">
        <f t="shared" si="521"/>
        <v>7.0294325882471931</v>
      </c>
      <c r="R4824" s="1">
        <f t="shared" si="522"/>
        <v>3.8792997008115107</v>
      </c>
      <c r="S4824" s="1">
        <f t="shared" si="523"/>
        <v>53.878281164066081</v>
      </c>
      <c r="T4824" s="1">
        <f t="shared" si="525"/>
        <v>69.207621189076761</v>
      </c>
      <c r="U4824" s="1">
        <f t="shared" si="525"/>
        <v>61.542951176571421</v>
      </c>
      <c r="V4824" s="1">
        <f t="shared" si="525"/>
        <v>53.878281164066081</v>
      </c>
      <c r="AA4824"/>
      <c r="AB4824"/>
    </row>
    <row r="4825" spans="1:29" hidden="1" x14ac:dyDescent="0.2">
      <c r="A4825" t="s">
        <v>4924</v>
      </c>
      <c r="B4825" s="5">
        <v>18.63</v>
      </c>
      <c r="C4825" s="2">
        <v>112043866</v>
      </c>
      <c r="D4825" s="2">
        <v>-49000000</v>
      </c>
      <c r="E4825" t="s">
        <v>27</v>
      </c>
      <c r="F4825" s="2">
        <v>0.49</v>
      </c>
      <c r="G4825" s="1">
        <f t="shared" si="514"/>
        <v>-0.4927039097865174</v>
      </c>
      <c r="H4825" s="1">
        <f t="shared" si="515"/>
        <v>4.9270390978651743E-9</v>
      </c>
      <c r="I4825" s="1">
        <f t="shared" si="516"/>
        <v>-13.456357597959185</v>
      </c>
      <c r="J4825" s="1">
        <f t="shared" si="517"/>
        <v>1345635759.7959182</v>
      </c>
      <c r="K4825" s="4">
        <v>2811000000</v>
      </c>
      <c r="L4825" s="4">
        <v>2127000000</v>
      </c>
      <c r="M4825" s="1">
        <f t="shared" si="518"/>
        <v>6.1047518656666133</v>
      </c>
      <c r="N4825" s="1">
        <f t="shared" si="519"/>
        <v>3.0517210871052627</v>
      </c>
      <c r="O4825" s="3">
        <v>621000000</v>
      </c>
      <c r="P4825" s="1">
        <f t="shared" si="520"/>
        <v>7.890499194847021E-8</v>
      </c>
      <c r="Q4825" s="1">
        <f t="shared" si="521"/>
        <v>-7.8904991948470213</v>
      </c>
      <c r="R4825" s="1">
        <f t="shared" si="522"/>
        <v>-4.259953517510203</v>
      </c>
      <c r="S4825" s="1">
        <f t="shared" si="523"/>
        <v>-4.3732871552290069</v>
      </c>
      <c r="T4825" s="1">
        <f t="shared" si="525"/>
        <v>-3.2647927375158581</v>
      </c>
      <c r="U4825" s="1">
        <f t="shared" si="525"/>
        <v>-3.8190399463724325</v>
      </c>
      <c r="V4825" s="1">
        <f t="shared" si="525"/>
        <v>-4.3732871552290069</v>
      </c>
      <c r="AA4825"/>
      <c r="AB4825"/>
    </row>
    <row r="4826" spans="1:29" hidden="1" x14ac:dyDescent="0.2">
      <c r="A4826" t="s">
        <v>4925</v>
      </c>
      <c r="B4826" s="5">
        <v>92.82</v>
      </c>
      <c r="C4826" s="2">
        <v>29696000</v>
      </c>
      <c r="D4826" s="2">
        <v>22000000</v>
      </c>
      <c r="E4826" t="s">
        <v>143</v>
      </c>
      <c r="F4826" s="2">
        <v>6000000</v>
      </c>
      <c r="G4826" s="1">
        <f t="shared" si="514"/>
        <v>0.22121400031231395</v>
      </c>
      <c r="H4826" s="1">
        <f t="shared" si="515"/>
        <v>6.0331090994267443E-2</v>
      </c>
      <c r="I4826" s="1">
        <f t="shared" si="516"/>
        <v>29.970978286363636</v>
      </c>
      <c r="J4826" s="1">
        <f t="shared" si="517"/>
        <v>109.89358704999999</v>
      </c>
      <c r="K4826" s="3">
        <v>168000000</v>
      </c>
      <c r="L4826" s="3">
        <v>380000000</v>
      </c>
      <c r="M4826" s="1">
        <f t="shared" si="518"/>
        <v>-7.1390086206896548</v>
      </c>
      <c r="N4826" s="1">
        <f t="shared" si="519"/>
        <v>-13.001805283018868</v>
      </c>
      <c r="O4826" s="3">
        <v>-212000000</v>
      </c>
      <c r="P4826" s="1">
        <f t="shared" si="520"/>
        <v>-2.8301886792452833</v>
      </c>
      <c r="Q4826" s="1">
        <f t="shared" si="521"/>
        <v>-10.377358490566039</v>
      </c>
      <c r="R4826" s="1">
        <f t="shared" si="522"/>
        <v>12.529012363636364</v>
      </c>
      <c r="S4826" s="1">
        <f t="shared" si="523"/>
        <v>7.4084051724137927</v>
      </c>
      <c r="T4826" s="1">
        <f t="shared" si="525"/>
        <v>5.9806034482758621</v>
      </c>
      <c r="U4826" s="1">
        <f t="shared" si="525"/>
        <v>6.6945043103448274</v>
      </c>
      <c r="V4826" s="1">
        <f t="shared" si="525"/>
        <v>7.4084051724137927</v>
      </c>
      <c r="AA4826"/>
      <c r="AB4826"/>
    </row>
    <row r="4827" spans="1:29" hidden="1" x14ac:dyDescent="0.2">
      <c r="A4827" t="s">
        <v>4926</v>
      </c>
      <c r="B4827" s="5">
        <v>56.35</v>
      </c>
      <c r="C4827" s="2">
        <v>32267000</v>
      </c>
      <c r="D4827" s="2">
        <v>112000000</v>
      </c>
      <c r="E4827" t="s">
        <v>49</v>
      </c>
      <c r="F4827" s="2">
        <v>14000000</v>
      </c>
      <c r="G4827" s="1">
        <f t="shared" si="514"/>
        <v>1.1261803652263256</v>
      </c>
      <c r="H4827" s="1">
        <f t="shared" si="515"/>
        <v>0.1407725456532907</v>
      </c>
      <c r="I4827" s="1">
        <f t="shared" si="516"/>
        <v>5.8871564491071426</v>
      </c>
      <c r="J4827" s="1">
        <f t="shared" si="517"/>
        <v>47.097251592857141</v>
      </c>
      <c r="K4827" s="4">
        <v>1554000000</v>
      </c>
      <c r="L4827" s="3">
        <v>768000000</v>
      </c>
      <c r="M4827" s="1">
        <f t="shared" si="518"/>
        <v>24.359252487061084</v>
      </c>
      <c r="N4827" s="1">
        <f t="shared" si="519"/>
        <v>2.3132893765903306</v>
      </c>
      <c r="O4827" s="3">
        <v>786000000</v>
      </c>
      <c r="P4827" s="1">
        <f t="shared" si="520"/>
        <v>1.7811704834605597</v>
      </c>
      <c r="Q4827" s="1">
        <f t="shared" si="521"/>
        <v>14.249363867684478</v>
      </c>
      <c r="R4827" s="1">
        <f t="shared" si="522"/>
        <v>1.6234334375000001</v>
      </c>
      <c r="S4827" s="1">
        <f t="shared" si="523"/>
        <v>34.710385223293144</v>
      </c>
      <c r="T4827" s="1">
        <f t="shared" si="525"/>
        <v>39.582235720705363</v>
      </c>
      <c r="U4827" s="1">
        <f t="shared" si="525"/>
        <v>37.146310471999257</v>
      </c>
      <c r="V4827" s="1">
        <f t="shared" si="525"/>
        <v>34.710385223293144</v>
      </c>
      <c r="AA4827"/>
      <c r="AB4827"/>
    </row>
    <row r="4828" spans="1:29" hidden="1" x14ac:dyDescent="0.2">
      <c r="A4828" t="s">
        <v>4927</v>
      </c>
      <c r="B4828" s="5">
        <v>202</v>
      </c>
      <c r="C4828" s="2">
        <v>4065301</v>
      </c>
      <c r="D4828" s="2">
        <v>30000000</v>
      </c>
      <c r="E4828" t="s">
        <v>143</v>
      </c>
      <c r="F4828" s="2">
        <v>9000000</v>
      </c>
      <c r="G4828" s="1">
        <f t="shared" si="514"/>
        <v>0.30165545497133722</v>
      </c>
      <c r="H4828" s="1">
        <f t="shared" si="515"/>
        <v>9.0496636491401161E-2</v>
      </c>
      <c r="I4828" s="1">
        <f t="shared" si="516"/>
        <v>21.978717409999998</v>
      </c>
      <c r="J4828" s="1">
        <f t="shared" si="517"/>
        <v>73.262391366666662</v>
      </c>
      <c r="K4828" s="3">
        <v>49000000</v>
      </c>
      <c r="L4828" s="3">
        <v>52000000</v>
      </c>
      <c r="M4828" s="1">
        <f t="shared" si="518"/>
        <v>-0.737952737079001</v>
      </c>
      <c r="N4828" s="1">
        <f t="shared" si="519"/>
        <v>-273.73026733333336</v>
      </c>
      <c r="O4828" s="3">
        <v>-3000000</v>
      </c>
      <c r="P4828" s="1">
        <f t="shared" si="520"/>
        <v>-300</v>
      </c>
      <c r="Q4828" s="1">
        <f t="shared" si="521"/>
        <v>-1000</v>
      </c>
      <c r="R4828" s="1">
        <f t="shared" si="522"/>
        <v>2.7373026733333332</v>
      </c>
      <c r="S4828" s="1">
        <f t="shared" si="523"/>
        <v>73.795273707900108</v>
      </c>
      <c r="T4828" s="1">
        <f t="shared" si="525"/>
        <v>73.647683160484306</v>
      </c>
      <c r="U4828" s="1">
        <f t="shared" si="525"/>
        <v>73.721478434192207</v>
      </c>
      <c r="V4828" s="1">
        <f t="shared" si="525"/>
        <v>73.795273707900108</v>
      </c>
      <c r="AA4828"/>
      <c r="AB4828"/>
    </row>
    <row r="4829" spans="1:29" hidden="1" x14ac:dyDescent="0.2">
      <c r="A4829" t="s">
        <v>4928</v>
      </c>
      <c r="B4829" s="5">
        <v>11.51</v>
      </c>
      <c r="C4829" s="2">
        <v>19837642</v>
      </c>
      <c r="D4829" s="2">
        <v>10000000</v>
      </c>
      <c r="E4829" t="s">
        <v>619</v>
      </c>
      <c r="F4829" s="2">
        <v>10000000</v>
      </c>
      <c r="G4829" s="1">
        <f t="shared" si="514"/>
        <v>0.10055181832377906</v>
      </c>
      <c r="H4829" s="1">
        <f t="shared" si="515"/>
        <v>0.10055181832377906</v>
      </c>
      <c r="I4829" s="1">
        <f t="shared" si="516"/>
        <v>65.936152230000005</v>
      </c>
      <c r="J4829" s="1">
        <f t="shared" si="517"/>
        <v>65.936152230000005</v>
      </c>
      <c r="K4829" s="3">
        <v>309000000</v>
      </c>
      <c r="L4829" s="3">
        <v>35000000</v>
      </c>
      <c r="M4829" s="1">
        <f t="shared" si="518"/>
        <v>13.812125453216668</v>
      </c>
      <c r="N4829" s="1">
        <f t="shared" si="519"/>
        <v>0.83332576430656935</v>
      </c>
      <c r="O4829" s="3">
        <v>274000000</v>
      </c>
      <c r="P4829" s="1">
        <f t="shared" si="520"/>
        <v>3.6496350364963499</v>
      </c>
      <c r="Q4829" s="1">
        <f t="shared" si="521"/>
        <v>3.6496350364963499</v>
      </c>
      <c r="R4829" s="1">
        <f t="shared" si="522"/>
        <v>2.2833125942000003</v>
      </c>
      <c r="S4829" s="1">
        <f t="shared" si="523"/>
        <v>5.0409216982542571</v>
      </c>
      <c r="T4829" s="1">
        <f t="shared" si="525"/>
        <v>7.8033467888975903</v>
      </c>
      <c r="U4829" s="1">
        <f t="shared" si="525"/>
        <v>6.4221342435759237</v>
      </c>
      <c r="V4829" s="1">
        <f t="shared" si="525"/>
        <v>5.0409216982542571</v>
      </c>
      <c r="AA4829"/>
      <c r="AB4829"/>
    </row>
    <row r="4830" spans="1:29" hidden="1" x14ac:dyDescent="0.2">
      <c r="A4830" t="s">
        <v>4929</v>
      </c>
      <c r="B4830" s="5">
        <v>64.09</v>
      </c>
      <c r="C4830" s="2">
        <v>57463000</v>
      </c>
      <c r="D4830" s="2">
        <v>343000000</v>
      </c>
      <c r="E4830" t="s">
        <v>27</v>
      </c>
      <c r="F4830" s="2">
        <v>99000000</v>
      </c>
      <c r="G4830" s="1">
        <f t="shared" si="514"/>
        <v>3.4489273685056219</v>
      </c>
      <c r="H4830" s="1">
        <f t="shared" si="515"/>
        <v>0.99546300140541277</v>
      </c>
      <c r="I4830" s="1">
        <f t="shared" si="516"/>
        <v>1.9223367997084548</v>
      </c>
      <c r="J4830" s="1">
        <f t="shared" si="517"/>
        <v>6.6602173969696965</v>
      </c>
      <c r="K4830" s="4">
        <v>34912000000</v>
      </c>
      <c r="L4830" s="4">
        <v>31372000000</v>
      </c>
      <c r="M4830" s="1">
        <f t="shared" si="518"/>
        <v>61.604858778692375</v>
      </c>
      <c r="N4830" s="1">
        <f t="shared" si="519"/>
        <v>1.0403400197740114</v>
      </c>
      <c r="O4830" s="4">
        <v>3540000000</v>
      </c>
      <c r="P4830" s="1">
        <f t="shared" si="520"/>
        <v>2.7966101694915255</v>
      </c>
      <c r="Q4830" s="1">
        <f t="shared" si="521"/>
        <v>9.6892655367231644</v>
      </c>
      <c r="R4830" s="1">
        <f t="shared" si="522"/>
        <v>1.073703693877551</v>
      </c>
      <c r="S4830" s="1">
        <f t="shared" si="523"/>
        <v>59.690583505908151</v>
      </c>
      <c r="T4830" s="1">
        <f t="shared" si="525"/>
        <v>72.01155526164662</v>
      </c>
      <c r="U4830" s="1">
        <f t="shared" si="525"/>
        <v>65.851069383777386</v>
      </c>
      <c r="V4830" s="1">
        <f t="shared" si="525"/>
        <v>59.690583505908151</v>
      </c>
      <c r="AA4830"/>
      <c r="AB4830"/>
    </row>
    <row r="4831" spans="1:29" hidden="1" x14ac:dyDescent="0.2">
      <c r="A4831" t="s">
        <v>4930</v>
      </c>
      <c r="B4831" s="5">
        <v>3.8</v>
      </c>
      <c r="C4831" s="2">
        <v>6022304367</v>
      </c>
      <c r="D4831" s="2">
        <v>1301000000</v>
      </c>
      <c r="E4831" t="s">
        <v>61</v>
      </c>
      <c r="F4831" s="2">
        <v>1301000000</v>
      </c>
      <c r="G4831" s="1">
        <f t="shared" si="514"/>
        <v>13.081791563923657</v>
      </c>
      <c r="H4831" s="1">
        <f t="shared" si="515"/>
        <v>13.081791563923657</v>
      </c>
      <c r="I4831" s="1">
        <f t="shared" si="516"/>
        <v>0.5068113161414296</v>
      </c>
      <c r="J4831" s="1">
        <f t="shared" si="517"/>
        <v>0.5068113161414296</v>
      </c>
      <c r="K4831" s="4">
        <v>833171000000</v>
      </c>
      <c r="L4831" s="4">
        <v>262418000000</v>
      </c>
      <c r="M4831" s="1">
        <f t="shared" si="518"/>
        <v>94.773190662284577</v>
      </c>
      <c r="N4831" s="1">
        <f t="shared" si="519"/>
        <v>4.0095727214048804E-2</v>
      </c>
      <c r="O4831" s="4">
        <v>568116000000</v>
      </c>
      <c r="P4831" s="1">
        <f t="shared" si="520"/>
        <v>0.22900252765280329</v>
      </c>
      <c r="Q4831" s="1">
        <f t="shared" si="521"/>
        <v>0.22900252765280329</v>
      </c>
      <c r="R4831" s="1">
        <f t="shared" si="522"/>
        <v>1.7590128051191392</v>
      </c>
      <c r="S4831" s="1">
        <f t="shared" si="523"/>
        <v>2.1603026361952056</v>
      </c>
      <c r="T4831" s="1">
        <f t="shared" si="525"/>
        <v>21.027366317435412</v>
      </c>
      <c r="U4831" s="1">
        <f t="shared" si="525"/>
        <v>11.59383447681531</v>
      </c>
      <c r="V4831" s="1">
        <f t="shared" si="525"/>
        <v>2.1603026361952056</v>
      </c>
      <c r="AA4831"/>
      <c r="AB4831"/>
    </row>
    <row r="4832" spans="1:29" hidden="1" x14ac:dyDescent="0.2">
      <c r="A4832" t="s">
        <v>4931</v>
      </c>
      <c r="B4832" s="5">
        <v>1.36</v>
      </c>
      <c r="C4832" s="2">
        <v>20866000</v>
      </c>
      <c r="D4832" s="2">
        <v>0.04</v>
      </c>
      <c r="E4832" t="s">
        <v>27</v>
      </c>
      <c r="F4832" s="2">
        <v>-0.46</v>
      </c>
      <c r="G4832" s="1">
        <f t="shared" si="514"/>
        <v>4.022072732951163E-10</v>
      </c>
      <c r="H4832" s="1">
        <f t="shared" si="515"/>
        <v>-4.6253836428938377E-9</v>
      </c>
      <c r="I4832" s="1">
        <f t="shared" si="516"/>
        <v>16484038057.499998</v>
      </c>
      <c r="J4832" s="1">
        <f t="shared" si="517"/>
        <v>-1433394613.695652</v>
      </c>
      <c r="K4832" s="3">
        <v>42000000</v>
      </c>
      <c r="L4832" s="3">
        <v>11000000</v>
      </c>
      <c r="M4832" s="1">
        <f t="shared" si="518"/>
        <v>1.4856704687050704</v>
      </c>
      <c r="N4832" s="1">
        <f t="shared" si="519"/>
        <v>0.91541161290322592</v>
      </c>
      <c r="O4832" s="3">
        <v>31000000</v>
      </c>
      <c r="P4832" s="1">
        <f t="shared" si="520"/>
        <v>-1.4838709677419356E-6</v>
      </c>
      <c r="Q4832" s="1">
        <f t="shared" si="521"/>
        <v>1.2903225806451611E-7</v>
      </c>
      <c r="R4832" s="1">
        <f t="shared" si="522"/>
        <v>70944400.2642885</v>
      </c>
      <c r="S4832" s="1">
        <f t="shared" si="523"/>
        <v>1.916994146026473E-8</v>
      </c>
      <c r="T4832" s="1">
        <f t="shared" si="525"/>
        <v>0.29713411291095571</v>
      </c>
      <c r="U4832" s="1">
        <f t="shared" si="525"/>
        <v>0.1485670660404485</v>
      </c>
      <c r="V4832" s="1">
        <f t="shared" si="525"/>
        <v>1.916994146026473E-8</v>
      </c>
      <c r="AA4832"/>
      <c r="AB4832"/>
    </row>
    <row r="4833" spans="1:28" hidden="1" x14ac:dyDescent="0.2">
      <c r="A4833" t="s">
        <v>4932</v>
      </c>
      <c r="B4833" s="5">
        <v>141.03</v>
      </c>
      <c r="C4833" s="2">
        <v>46453583</v>
      </c>
      <c r="D4833" s="2">
        <v>-37000000</v>
      </c>
      <c r="E4833" t="s">
        <v>27</v>
      </c>
      <c r="F4833" s="2">
        <v>-37000000</v>
      </c>
      <c r="G4833" s="1">
        <f t="shared" si="514"/>
        <v>-0.37204172779798256</v>
      </c>
      <c r="H4833" s="1">
        <f t="shared" si="515"/>
        <v>-0.37204172779798256</v>
      </c>
      <c r="I4833" s="1">
        <f t="shared" si="516"/>
        <v>-17.820581683783782</v>
      </c>
      <c r="J4833" s="1">
        <f t="shared" si="517"/>
        <v>-17.820581683783782</v>
      </c>
      <c r="K4833" s="3">
        <v>845000000</v>
      </c>
      <c r="L4833" s="3">
        <v>692000000</v>
      </c>
      <c r="M4833" s="1">
        <f t="shared" si="518"/>
        <v>3.2936103120398701</v>
      </c>
      <c r="N4833" s="1">
        <f t="shared" si="519"/>
        <v>42.819273271176471</v>
      </c>
      <c r="O4833" s="3">
        <v>152000000</v>
      </c>
      <c r="P4833" s="1">
        <f t="shared" si="520"/>
        <v>-24.342105263157894</v>
      </c>
      <c r="Q4833" s="1">
        <f t="shared" si="521"/>
        <v>-24.342105263157894</v>
      </c>
      <c r="R4833" s="1">
        <f t="shared" si="522"/>
        <v>-17.706348136459464</v>
      </c>
      <c r="S4833" s="1">
        <f t="shared" si="523"/>
        <v>-7.9649399702924937</v>
      </c>
      <c r="T4833" s="1">
        <f t="shared" si="525"/>
        <v>-7.3105232808414344</v>
      </c>
      <c r="U4833" s="1">
        <f t="shared" si="525"/>
        <v>-7.6377316255669641</v>
      </c>
      <c r="V4833" s="1">
        <f t="shared" si="525"/>
        <v>-7.9649399702924937</v>
      </c>
      <c r="AA4833"/>
      <c r="AB4833"/>
    </row>
    <row r="4834" spans="1:28" hidden="1" x14ac:dyDescent="0.2">
      <c r="A4834" t="s">
        <v>4933</v>
      </c>
      <c r="B4834" s="5">
        <v>3.82</v>
      </c>
      <c r="C4834" s="2">
        <v>167163000</v>
      </c>
      <c r="D4834" s="2">
        <v>37000000</v>
      </c>
      <c r="E4834" t="s">
        <v>27</v>
      </c>
      <c r="F4834" s="2">
        <v>4000000</v>
      </c>
      <c r="G4834" s="1">
        <f t="shared" si="514"/>
        <v>0.37204172779798256</v>
      </c>
      <c r="H4834" s="1">
        <f t="shared" si="515"/>
        <v>4.0220727329511624E-2</v>
      </c>
      <c r="I4834" s="1">
        <f t="shared" si="516"/>
        <v>17.820581683783782</v>
      </c>
      <c r="J4834" s="1">
        <f t="shared" si="517"/>
        <v>164.84038057500001</v>
      </c>
      <c r="K4834" s="3">
        <v>954000000</v>
      </c>
      <c r="L4834" s="3">
        <v>457000000</v>
      </c>
      <c r="M4834" s="1">
        <f t="shared" si="518"/>
        <v>2.9731459712974759</v>
      </c>
      <c r="N4834" s="1">
        <f t="shared" si="519"/>
        <v>1.2848343259557344</v>
      </c>
      <c r="O4834" s="3">
        <v>365000000</v>
      </c>
      <c r="P4834" s="1">
        <f t="shared" si="520"/>
        <v>1.095890410958904</v>
      </c>
      <c r="Q4834" s="1">
        <f t="shared" si="521"/>
        <v>10.136986301369863</v>
      </c>
      <c r="R4834" s="1">
        <f t="shared" si="522"/>
        <v>1.7258450270270269</v>
      </c>
      <c r="S4834" s="1">
        <f t="shared" si="523"/>
        <v>2.213408469577598</v>
      </c>
      <c r="T4834" s="1">
        <f t="shared" ref="T4834:V4853" si="526">($O4834+$O4834*($Q4834+T$2-$C$1)/$C$1)/$C4834</f>
        <v>2.6501079784402051</v>
      </c>
      <c r="U4834" s="1">
        <f t="shared" si="526"/>
        <v>2.4317582240089015</v>
      </c>
      <c r="V4834" s="1">
        <f t="shared" si="526"/>
        <v>2.213408469577598</v>
      </c>
      <c r="AA4834"/>
      <c r="AB4834"/>
    </row>
    <row r="4835" spans="1:28" hidden="1" x14ac:dyDescent="0.2">
      <c r="A4835" t="s">
        <v>4934</v>
      </c>
      <c r="B4835" s="5">
        <v>9.6300000000000008</v>
      </c>
      <c r="C4835" s="2">
        <v>66703724</v>
      </c>
      <c r="D4835" s="2">
        <v>-16000000</v>
      </c>
      <c r="E4835" t="s">
        <v>27</v>
      </c>
      <c r="F4835" s="2">
        <v>-16000000</v>
      </c>
      <c r="G4835" s="1">
        <f t="shared" si="514"/>
        <v>-0.1608829093180465</v>
      </c>
      <c r="H4835" s="1">
        <f t="shared" si="515"/>
        <v>-0.1608829093180465</v>
      </c>
      <c r="I4835" s="1">
        <f t="shared" si="516"/>
        <v>-41.210095143750003</v>
      </c>
      <c r="J4835" s="1">
        <f t="shared" si="517"/>
        <v>-41.210095143750003</v>
      </c>
      <c r="K4835" s="3">
        <v>78000000</v>
      </c>
      <c r="L4835" s="3">
        <v>74000000</v>
      </c>
      <c r="M4835" s="1">
        <f t="shared" si="518"/>
        <v>5.9966666928521109E-2</v>
      </c>
      <c r="N4835" s="1">
        <f t="shared" si="519"/>
        <v>160.58921553000002</v>
      </c>
      <c r="O4835" s="3">
        <v>5000000</v>
      </c>
      <c r="P4835" s="1">
        <f t="shared" si="520"/>
        <v>-320</v>
      </c>
      <c r="Q4835" s="1">
        <f t="shared" si="521"/>
        <v>-320</v>
      </c>
      <c r="R4835" s="1">
        <f t="shared" si="522"/>
        <v>-4.0147303882500003</v>
      </c>
      <c r="S4835" s="1">
        <f t="shared" si="523"/>
        <v>-2.3986666771408447</v>
      </c>
      <c r="T4835" s="1">
        <f t="shared" si="526"/>
        <v>-2.3836750104087141</v>
      </c>
      <c r="U4835" s="1">
        <f t="shared" si="526"/>
        <v>-2.3911708437747792</v>
      </c>
      <c r="V4835" s="1">
        <f t="shared" si="526"/>
        <v>-2.3986666771408447</v>
      </c>
      <c r="AA4835"/>
      <c r="AB4835"/>
    </row>
    <row r="4836" spans="1:28" hidden="1" x14ac:dyDescent="0.2">
      <c r="A4836" t="s">
        <v>4935</v>
      </c>
      <c r="B4836" s="5">
        <v>71.91</v>
      </c>
      <c r="C4836" s="2">
        <v>50434080</v>
      </c>
      <c r="D4836" s="2">
        <v>105000000</v>
      </c>
      <c r="E4836" t="s">
        <v>61</v>
      </c>
      <c r="F4836" s="2">
        <v>105000000</v>
      </c>
      <c r="G4836" s="1">
        <f t="shared" si="514"/>
        <v>1.0557940923996803</v>
      </c>
      <c r="H4836" s="1">
        <f t="shared" si="515"/>
        <v>1.0557940923996803</v>
      </c>
      <c r="I4836" s="1">
        <f t="shared" si="516"/>
        <v>6.2796335457142858</v>
      </c>
      <c r="J4836" s="1">
        <f t="shared" si="517"/>
        <v>6.2796335457142858</v>
      </c>
      <c r="K4836" s="3">
        <v>786000000</v>
      </c>
      <c r="L4836" s="3">
        <v>233000000</v>
      </c>
      <c r="M4836" s="1">
        <f t="shared" si="518"/>
        <v>10.964807923531072</v>
      </c>
      <c r="N4836" s="1">
        <f t="shared" si="519"/>
        <v>6.5582544173598549</v>
      </c>
      <c r="O4836" s="3">
        <v>552000000</v>
      </c>
      <c r="P4836" s="1">
        <f t="shared" si="520"/>
        <v>19.021739130434785</v>
      </c>
      <c r="Q4836" s="1">
        <f t="shared" si="521"/>
        <v>19.021739130434785</v>
      </c>
      <c r="R4836" s="1">
        <f t="shared" si="522"/>
        <v>3.4540139931428566</v>
      </c>
      <c r="S4836" s="1">
        <f t="shared" si="523"/>
        <v>20.819255551008368</v>
      </c>
      <c r="T4836" s="1">
        <f t="shared" si="526"/>
        <v>23.008251563228676</v>
      </c>
      <c r="U4836" s="1">
        <f t="shared" si="526"/>
        <v>21.913753557118518</v>
      </c>
      <c r="V4836" s="1">
        <f t="shared" si="526"/>
        <v>20.819255551008368</v>
      </c>
      <c r="AA4836"/>
      <c r="AB4836"/>
    </row>
    <row r="4837" spans="1:28" hidden="1" x14ac:dyDescent="0.2">
      <c r="A4837" t="s">
        <v>4936</v>
      </c>
      <c r="B4837" s="5">
        <v>33.380000000000003</v>
      </c>
      <c r="C4837" s="2">
        <v>85252519</v>
      </c>
      <c r="D4837" s="2">
        <v>200000000</v>
      </c>
      <c r="E4837" t="s">
        <v>143</v>
      </c>
      <c r="F4837" s="2">
        <v>49000000</v>
      </c>
      <c r="G4837" s="1">
        <f t="shared" si="514"/>
        <v>2.0110363664755813</v>
      </c>
      <c r="H4837" s="1">
        <f t="shared" si="515"/>
        <v>0.4927039097865174</v>
      </c>
      <c r="I4837" s="1">
        <f t="shared" si="516"/>
        <v>3.2968076115000002</v>
      </c>
      <c r="J4837" s="1">
        <f t="shared" si="517"/>
        <v>13.456357597959185</v>
      </c>
      <c r="K4837" s="4">
        <v>2469000000</v>
      </c>
      <c r="L4837" s="4">
        <v>1675000000</v>
      </c>
      <c r="M4837" s="1">
        <f t="shared" si="518"/>
        <v>9.3135077920688776</v>
      </c>
      <c r="N4837" s="1">
        <f t="shared" si="519"/>
        <v>3.5840416677833753</v>
      </c>
      <c r="O4837" s="3">
        <v>783000000</v>
      </c>
      <c r="P4837" s="1">
        <f t="shared" si="520"/>
        <v>6.2579821200510848</v>
      </c>
      <c r="Q4837" s="1">
        <f t="shared" si="521"/>
        <v>25.542784163473819</v>
      </c>
      <c r="R4837" s="1">
        <f t="shared" si="522"/>
        <v>1.4228645421100001</v>
      </c>
      <c r="S4837" s="1">
        <f t="shared" si="523"/>
        <v>23.459717360375006</v>
      </c>
      <c r="T4837" s="1">
        <f t="shared" si="526"/>
        <v>25.296613229692369</v>
      </c>
      <c r="U4837" s="1">
        <f t="shared" si="526"/>
        <v>24.378165295033686</v>
      </c>
      <c r="V4837" s="1">
        <f t="shared" si="526"/>
        <v>23.459717360375006</v>
      </c>
      <c r="AA4837"/>
      <c r="AB4837"/>
    </row>
    <row r="4838" spans="1:28" hidden="1" x14ac:dyDescent="0.2">
      <c r="A4838" t="s">
        <v>4937</v>
      </c>
      <c r="B4838" s="5">
        <v>119.4</v>
      </c>
      <c r="C4838" s="2">
        <v>64681000</v>
      </c>
      <c r="D4838" s="2">
        <v>260000000</v>
      </c>
      <c r="E4838" t="s">
        <v>114</v>
      </c>
      <c r="F4838" s="2">
        <v>67000000</v>
      </c>
      <c r="G4838" s="1">
        <f t="shared" si="514"/>
        <v>2.6143472764182558</v>
      </c>
      <c r="H4838" s="1">
        <f t="shared" si="515"/>
        <v>0.67369718276931978</v>
      </c>
      <c r="I4838" s="1">
        <f t="shared" si="516"/>
        <v>2.536005855</v>
      </c>
      <c r="J4838" s="1">
        <f t="shared" si="517"/>
        <v>9.841216750746268</v>
      </c>
      <c r="K4838" s="4">
        <v>3957000000</v>
      </c>
      <c r="L4838" s="4">
        <v>2230000000</v>
      </c>
      <c r="M4838" s="1">
        <f t="shared" si="518"/>
        <v>26.700267466489386</v>
      </c>
      <c r="N4838" s="1">
        <f t="shared" si="519"/>
        <v>4.4718653155761441</v>
      </c>
      <c r="O4838" s="4">
        <v>1727000000</v>
      </c>
      <c r="P4838" s="1">
        <f t="shared" si="520"/>
        <v>3.8795599305153443</v>
      </c>
      <c r="Q4838" s="1">
        <f t="shared" si="521"/>
        <v>15.055008685581933</v>
      </c>
      <c r="R4838" s="1">
        <f t="shared" si="522"/>
        <v>2.9703505384615387</v>
      </c>
      <c r="S4838" s="1">
        <f t="shared" si="523"/>
        <v>40.197275861535843</v>
      </c>
      <c r="T4838" s="1">
        <f t="shared" si="526"/>
        <v>45.537329354833716</v>
      </c>
      <c r="U4838" s="1">
        <f t="shared" si="526"/>
        <v>42.867302608184779</v>
      </c>
      <c r="V4838" s="1">
        <f t="shared" si="526"/>
        <v>40.197275861535843</v>
      </c>
      <c r="AA4838"/>
      <c r="AB4838"/>
    </row>
    <row r="4839" spans="1:28" hidden="1" x14ac:dyDescent="0.2">
      <c r="A4839" t="s">
        <v>4938</v>
      </c>
      <c r="B4839" s="5">
        <v>27.57</v>
      </c>
      <c r="C4839" s="2">
        <v>673271226</v>
      </c>
      <c r="D4839" s="2">
        <v>1827000000</v>
      </c>
      <c r="E4839" t="s">
        <v>27</v>
      </c>
      <c r="F4839" s="2">
        <v>1827000000</v>
      </c>
      <c r="G4839" s="1">
        <f t="shared" si="514"/>
        <v>18.370817207754435</v>
      </c>
      <c r="H4839" s="1">
        <f t="shared" si="515"/>
        <v>18.370817207754435</v>
      </c>
      <c r="I4839" s="1">
        <f t="shared" si="516"/>
        <v>0.36089847963875205</v>
      </c>
      <c r="J4839" s="1">
        <f t="shared" si="517"/>
        <v>0.36089847963875205</v>
      </c>
      <c r="K4839" s="4">
        <v>340447183000000</v>
      </c>
      <c r="L4839" s="4">
        <v>318494139000000</v>
      </c>
      <c r="M4839" s="1">
        <f t="shared" si="518"/>
        <v>32606.538274962608</v>
      </c>
      <c r="N4839" s="1">
        <f t="shared" si="519"/>
        <v>8.4553594029238043E-4</v>
      </c>
      <c r="O4839" s="4">
        <v>21739931000000</v>
      </c>
      <c r="P4839" s="1">
        <f t="shared" si="520"/>
        <v>8.403890518327772E-3</v>
      </c>
      <c r="Q4839" s="1">
        <f t="shared" si="521"/>
        <v>8.403890518327772E-3</v>
      </c>
      <c r="R4839" s="1">
        <f t="shared" si="522"/>
        <v>1.01598728521204</v>
      </c>
      <c r="S4839" s="1">
        <f t="shared" si="523"/>
        <v>27.136166368702192</v>
      </c>
      <c r="T4839" s="1">
        <f t="shared" si="526"/>
        <v>6485.1370909470588</v>
      </c>
      <c r="U4839" s="1">
        <f t="shared" si="526"/>
        <v>3256.1366286578777</v>
      </c>
      <c r="V4839" s="1">
        <f t="shared" si="526"/>
        <v>27.136166368702192</v>
      </c>
      <c r="AA4839"/>
      <c r="AB4839"/>
    </row>
    <row r="4840" spans="1:28" hidden="1" x14ac:dyDescent="0.2">
      <c r="A4840" t="s">
        <v>4939</v>
      </c>
      <c r="B4840" s="5">
        <v>45.41</v>
      </c>
      <c r="C4840" s="2">
        <v>46731663</v>
      </c>
      <c r="D4840" s="2">
        <v>-50000000</v>
      </c>
      <c r="E4840" t="s">
        <v>27</v>
      </c>
      <c r="F4840" s="2">
        <v>-16000000</v>
      </c>
      <c r="G4840" s="1">
        <f t="shared" si="514"/>
        <v>-0.50275909161889532</v>
      </c>
      <c r="H4840" s="1">
        <f t="shared" si="515"/>
        <v>-0.1608829093180465</v>
      </c>
      <c r="I4840" s="1">
        <f t="shared" si="516"/>
        <v>-13.187230446000001</v>
      </c>
      <c r="J4840" s="1">
        <f t="shared" si="517"/>
        <v>-41.210095143750003</v>
      </c>
      <c r="K4840" s="3">
        <v>627000000</v>
      </c>
      <c r="L4840" s="3">
        <v>557000000</v>
      </c>
      <c r="M4840" s="1">
        <f t="shared" si="518"/>
        <v>1.4979137378440823</v>
      </c>
      <c r="N4840" s="1">
        <f t="shared" si="519"/>
        <v>30.31549738328571</v>
      </c>
      <c r="O4840" s="3">
        <v>70000000</v>
      </c>
      <c r="P4840" s="1">
        <f t="shared" si="520"/>
        <v>-22.857142857142858</v>
      </c>
      <c r="Q4840" s="1">
        <f t="shared" si="521"/>
        <v>-71.428571428571431</v>
      </c>
      <c r="R4840" s="1">
        <f t="shared" si="522"/>
        <v>-4.2441696336599994</v>
      </c>
      <c r="S4840" s="1">
        <f t="shared" si="523"/>
        <v>-10.699383841743446</v>
      </c>
      <c r="T4840" s="1">
        <f t="shared" si="526"/>
        <v>-10.399801094174629</v>
      </c>
      <c r="U4840" s="1">
        <f t="shared" si="526"/>
        <v>-10.549592467959037</v>
      </c>
      <c r="V4840" s="1">
        <f t="shared" si="526"/>
        <v>-10.699383841743446</v>
      </c>
      <c r="AA4840"/>
      <c r="AB4840"/>
    </row>
    <row r="4841" spans="1:28" hidden="1" x14ac:dyDescent="0.2">
      <c r="A4841" t="s">
        <v>4940</v>
      </c>
      <c r="B4841" s="5">
        <v>3.09</v>
      </c>
      <c r="C4841" s="2">
        <v>66176921</v>
      </c>
      <c r="D4841" s="2">
        <v>-37000000</v>
      </c>
      <c r="E4841" t="s">
        <v>27</v>
      </c>
      <c r="F4841" s="2">
        <v>-11000000</v>
      </c>
      <c r="G4841" s="1">
        <f t="shared" si="514"/>
        <v>-0.37204172779798256</v>
      </c>
      <c r="H4841" s="1">
        <f t="shared" si="515"/>
        <v>-0.11060700015615697</v>
      </c>
      <c r="I4841" s="1">
        <f t="shared" si="516"/>
        <v>-17.820581683783782</v>
      </c>
      <c r="J4841" s="1">
        <f t="shared" si="517"/>
        <v>-59.941956572727271</v>
      </c>
      <c r="K4841" s="3">
        <v>28000000</v>
      </c>
      <c r="L4841" s="3">
        <v>66000000</v>
      </c>
      <c r="M4841" s="1">
        <f t="shared" si="518"/>
        <v>-0.5742183139647733</v>
      </c>
      <c r="N4841" s="1">
        <f t="shared" si="519"/>
        <v>-5.3812285760526315</v>
      </c>
      <c r="O4841" s="3">
        <v>-38000000</v>
      </c>
      <c r="P4841" s="1">
        <f t="shared" si="520"/>
        <v>28.947368421052634</v>
      </c>
      <c r="Q4841" s="1">
        <f t="shared" si="521"/>
        <v>97.368421052631575</v>
      </c>
      <c r="R4841" s="1">
        <f t="shared" si="522"/>
        <v>-0.55266671862162164</v>
      </c>
      <c r="S4841" s="1">
        <f t="shared" si="523"/>
        <v>-5.5910730570254241</v>
      </c>
      <c r="T4841" s="1">
        <f t="shared" si="526"/>
        <v>-5.7059167198183793</v>
      </c>
      <c r="U4841" s="1">
        <f t="shared" si="526"/>
        <v>-5.6484948884219017</v>
      </c>
      <c r="V4841" s="1">
        <f t="shared" si="526"/>
        <v>-5.5910730570254241</v>
      </c>
      <c r="AA4841"/>
      <c r="AB4841"/>
    </row>
    <row r="4842" spans="1:28" hidden="1" x14ac:dyDescent="0.2">
      <c r="A4842" t="s">
        <v>4938</v>
      </c>
      <c r="B4842" s="5">
        <v>27.57</v>
      </c>
      <c r="C4842" s="2">
        <v>673271226</v>
      </c>
      <c r="D4842" s="2">
        <v>1827000000</v>
      </c>
      <c r="E4842" t="s">
        <v>27</v>
      </c>
      <c r="F4842" s="2">
        <v>1827000000</v>
      </c>
      <c r="G4842" s="1">
        <f t="shared" si="514"/>
        <v>18.370817207754435</v>
      </c>
      <c r="H4842" s="1">
        <f t="shared" si="515"/>
        <v>18.370817207754435</v>
      </c>
      <c r="I4842" s="1">
        <f t="shared" si="516"/>
        <v>0.36089847963875205</v>
      </c>
      <c r="J4842" s="1">
        <f t="shared" si="517"/>
        <v>0.36089847963875205</v>
      </c>
      <c r="K4842" s="2" t="s">
        <v>17</v>
      </c>
      <c r="L4842" s="2" t="s">
        <v>18</v>
      </c>
      <c r="M4842" s="1" t="e">
        <f t="shared" si="518"/>
        <v>#VALUE!</v>
      </c>
      <c r="N4842" s="1" t="e">
        <f t="shared" si="519"/>
        <v>#VALUE!</v>
      </c>
      <c r="O4842" s="2" t="s">
        <v>21</v>
      </c>
      <c r="P4842" s="1" t="e">
        <f t="shared" si="520"/>
        <v>#VALUE!</v>
      </c>
      <c r="Q4842" s="1" t="e">
        <f t="shared" si="521"/>
        <v>#VALUE!</v>
      </c>
      <c r="R4842" s="1" t="e">
        <f t="shared" si="522"/>
        <v>#VALUE!</v>
      </c>
      <c r="S4842" s="1" t="e">
        <f t="shared" si="523"/>
        <v>#VALUE!</v>
      </c>
      <c r="T4842" s="1" t="e">
        <f t="shared" si="526"/>
        <v>#VALUE!</v>
      </c>
      <c r="U4842" s="1" t="e">
        <f t="shared" si="526"/>
        <v>#VALUE!</v>
      </c>
      <c r="V4842" s="1" t="e">
        <f t="shared" si="526"/>
        <v>#VALUE!</v>
      </c>
      <c r="AA4842"/>
      <c r="AB4842"/>
    </row>
    <row r="4843" spans="1:28" hidden="1" x14ac:dyDescent="0.2">
      <c r="A4843" t="s">
        <v>4941</v>
      </c>
      <c r="B4843" s="5">
        <v>186.07</v>
      </c>
      <c r="C4843" s="2">
        <v>228461000</v>
      </c>
      <c r="D4843" s="2">
        <v>-418000000</v>
      </c>
      <c r="E4843" t="s">
        <v>275</v>
      </c>
      <c r="F4843" s="2">
        <v>-116000000</v>
      </c>
      <c r="G4843" s="1">
        <f t="shared" si="514"/>
        <v>-4.2030660059339651</v>
      </c>
      <c r="H4843" s="1">
        <f t="shared" si="515"/>
        <v>-1.1664010925558372</v>
      </c>
      <c r="I4843" s="1">
        <f t="shared" si="516"/>
        <v>-1.5774199098086124</v>
      </c>
      <c r="J4843" s="1">
        <f t="shared" si="517"/>
        <v>-5.6841510543103446</v>
      </c>
      <c r="K4843" s="4">
        <v>6156000000</v>
      </c>
      <c r="L4843" s="4">
        <v>3836000000</v>
      </c>
      <c r="M4843" s="1">
        <f t="shared" si="518"/>
        <v>10.15490608900425</v>
      </c>
      <c r="N4843" s="1">
        <f t="shared" si="519"/>
        <v>18.323163047413793</v>
      </c>
      <c r="O4843" s="4">
        <v>2319000000</v>
      </c>
      <c r="P4843" s="1">
        <f t="shared" si="520"/>
        <v>-5.0021561017680041</v>
      </c>
      <c r="Q4843" s="1">
        <f t="shared" si="521"/>
        <v>-18.02501078050884</v>
      </c>
      <c r="R4843" s="1">
        <f t="shared" si="522"/>
        <v>-10.169793844497608</v>
      </c>
      <c r="S4843" s="1">
        <f t="shared" si="523"/>
        <v>-18.296339418981795</v>
      </c>
      <c r="T4843" s="1">
        <f t="shared" si="526"/>
        <v>-16.266233624119653</v>
      </c>
      <c r="U4843" s="1">
        <f t="shared" si="526"/>
        <v>-17.281286521550726</v>
      </c>
      <c r="V4843" s="1">
        <f t="shared" si="526"/>
        <v>-18.296339418981795</v>
      </c>
      <c r="AA4843"/>
      <c r="AB4843"/>
    </row>
    <row r="4844" spans="1:28" hidden="1" x14ac:dyDescent="0.2">
      <c r="A4844" t="s">
        <v>4942</v>
      </c>
      <c r="B4844" s="5">
        <v>40.06</v>
      </c>
      <c r="C4844" s="2">
        <v>65700000</v>
      </c>
      <c r="D4844" s="2">
        <v>128000000</v>
      </c>
      <c r="E4844" t="s">
        <v>27</v>
      </c>
      <c r="F4844" s="2">
        <v>48000000</v>
      </c>
      <c r="G4844" s="1">
        <f t="shared" si="514"/>
        <v>1.287063274544372</v>
      </c>
      <c r="H4844" s="1">
        <f t="shared" si="515"/>
        <v>0.48264872795413954</v>
      </c>
      <c r="I4844" s="1">
        <f t="shared" si="516"/>
        <v>5.1512618929687504</v>
      </c>
      <c r="J4844" s="1">
        <f t="shared" si="517"/>
        <v>13.736698381249999</v>
      </c>
      <c r="K4844" s="4">
        <v>5798000000</v>
      </c>
      <c r="L4844" s="4">
        <v>3939000000</v>
      </c>
      <c r="M4844" s="1">
        <f t="shared" si="518"/>
        <v>28.295281582952814</v>
      </c>
      <c r="N4844" s="1">
        <f t="shared" si="519"/>
        <v>1.4157837547068317</v>
      </c>
      <c r="O4844" s="4">
        <v>1842000000</v>
      </c>
      <c r="P4844" s="1">
        <f t="shared" si="520"/>
        <v>2.6058631921824107</v>
      </c>
      <c r="Q4844" s="1">
        <f t="shared" si="521"/>
        <v>6.9489685124864282</v>
      </c>
      <c r="R4844" s="1">
        <f t="shared" si="522"/>
        <v>2.0562046875000002</v>
      </c>
      <c r="S4844" s="1">
        <f t="shared" si="523"/>
        <v>19.482496194824961</v>
      </c>
      <c r="T4844" s="1">
        <f t="shared" si="526"/>
        <v>25.089802130898022</v>
      </c>
      <c r="U4844" s="1">
        <f t="shared" si="526"/>
        <v>22.286149162861491</v>
      </c>
      <c r="V4844" s="1">
        <f t="shared" si="526"/>
        <v>19.482496194824961</v>
      </c>
      <c r="AA4844"/>
      <c r="AB4844"/>
    </row>
    <row r="4845" spans="1:28" hidden="1" x14ac:dyDescent="0.2">
      <c r="A4845" t="s">
        <v>4943</v>
      </c>
      <c r="B4845" s="5">
        <v>89.92</v>
      </c>
      <c r="C4845" s="2">
        <v>9041850</v>
      </c>
      <c r="D4845" s="2">
        <v>37000000</v>
      </c>
      <c r="E4845" t="s">
        <v>61</v>
      </c>
      <c r="F4845" s="2">
        <v>4000000</v>
      </c>
      <c r="G4845" s="1">
        <f t="shared" si="514"/>
        <v>0.37204172779798256</v>
      </c>
      <c r="H4845" s="1">
        <f t="shared" si="515"/>
        <v>4.0220727329511624E-2</v>
      </c>
      <c r="I4845" s="1">
        <f t="shared" si="516"/>
        <v>17.820581683783782</v>
      </c>
      <c r="J4845" s="1">
        <f t="shared" si="517"/>
        <v>164.84038057500001</v>
      </c>
      <c r="K4845" s="4">
        <v>1078000000</v>
      </c>
      <c r="L4845" s="3">
        <v>683000000</v>
      </c>
      <c r="M4845" s="1">
        <f t="shared" si="518"/>
        <v>43.685750150688186</v>
      </c>
      <c r="N4845" s="1">
        <f t="shared" si="519"/>
        <v>2.0583370936708865</v>
      </c>
      <c r="O4845" s="3">
        <v>395000000</v>
      </c>
      <c r="P4845" s="1">
        <f t="shared" si="520"/>
        <v>1.0126582278481013</v>
      </c>
      <c r="Q4845" s="1">
        <f t="shared" si="521"/>
        <v>9.3670886075949369</v>
      </c>
      <c r="R4845" s="1">
        <f t="shared" si="522"/>
        <v>2.1974139243243243</v>
      </c>
      <c r="S4845" s="1">
        <f t="shared" si="523"/>
        <v>40.920829255075013</v>
      </c>
      <c r="T4845" s="1">
        <f t="shared" si="526"/>
        <v>49.657979285212647</v>
      </c>
      <c r="U4845" s="1">
        <f t="shared" si="526"/>
        <v>45.289404270143834</v>
      </c>
      <c r="V4845" s="1">
        <f t="shared" si="526"/>
        <v>40.920829255075013</v>
      </c>
      <c r="AA4845"/>
      <c r="AB4845"/>
    </row>
    <row r="4846" spans="1:28" hidden="1" x14ac:dyDescent="0.2">
      <c r="A4846" t="s">
        <v>4944</v>
      </c>
      <c r="B4846" s="5">
        <v>59.66</v>
      </c>
      <c r="C4846" s="2">
        <v>89855000</v>
      </c>
      <c r="D4846" s="2">
        <v>100000000</v>
      </c>
      <c r="E4846" t="s">
        <v>27</v>
      </c>
      <c r="F4846" s="2">
        <v>6000000</v>
      </c>
      <c r="G4846" s="1">
        <f t="shared" si="514"/>
        <v>1.0055181832377906</v>
      </c>
      <c r="H4846" s="1">
        <f t="shared" si="515"/>
        <v>6.0331090994267443E-2</v>
      </c>
      <c r="I4846" s="1">
        <f t="shared" si="516"/>
        <v>6.5936152230000005</v>
      </c>
      <c r="J4846" s="1">
        <f t="shared" si="517"/>
        <v>109.89358704999999</v>
      </c>
      <c r="K4846" s="4">
        <v>1022000000</v>
      </c>
      <c r="L4846" s="3">
        <v>729000000</v>
      </c>
      <c r="M4846" s="1">
        <f t="shared" si="518"/>
        <v>3.260809081297646</v>
      </c>
      <c r="N4846" s="1">
        <f t="shared" si="519"/>
        <v>18.296072696245734</v>
      </c>
      <c r="O4846" s="3">
        <v>293000000</v>
      </c>
      <c r="P4846" s="1">
        <f t="shared" si="520"/>
        <v>2.0477815699658701</v>
      </c>
      <c r="Q4846" s="1">
        <f t="shared" si="521"/>
        <v>34.129692832764505</v>
      </c>
      <c r="R4846" s="1">
        <f t="shared" si="522"/>
        <v>5.3607492999999993</v>
      </c>
      <c r="S4846" s="1">
        <f t="shared" si="523"/>
        <v>11.129041233097769</v>
      </c>
      <c r="T4846" s="1">
        <f t="shared" si="526"/>
        <v>11.781203049357298</v>
      </c>
      <c r="U4846" s="1">
        <f t="shared" si="526"/>
        <v>11.455122141227534</v>
      </c>
      <c r="V4846" s="1">
        <f t="shared" si="526"/>
        <v>11.129041233097769</v>
      </c>
      <c r="AA4846"/>
      <c r="AB4846"/>
    </row>
    <row r="4847" spans="1:28" hidden="1" x14ac:dyDescent="0.2">
      <c r="A4847" t="s">
        <v>4945</v>
      </c>
      <c r="B4847" s="5">
        <v>12.52</v>
      </c>
      <c r="C4847" s="2">
        <v>421800000</v>
      </c>
      <c r="D4847" s="2">
        <v>151000000</v>
      </c>
      <c r="E4847" t="s">
        <v>27</v>
      </c>
      <c r="F4847" s="2">
        <v>121000000</v>
      </c>
      <c r="G4847" s="1">
        <f t="shared" si="514"/>
        <v>1.5183324566890639</v>
      </c>
      <c r="H4847" s="1">
        <f t="shared" si="515"/>
        <v>1.2166770017177266</v>
      </c>
      <c r="I4847" s="1">
        <f t="shared" si="516"/>
        <v>4.3666325980132452</v>
      </c>
      <c r="J4847" s="1">
        <f t="shared" si="517"/>
        <v>5.4492687793388432</v>
      </c>
      <c r="K4847" s="4">
        <v>8620000000</v>
      </c>
      <c r="L4847" s="4">
        <v>3977000000</v>
      </c>
      <c r="M4847" s="1">
        <f t="shared" si="518"/>
        <v>11.007586533902323</v>
      </c>
      <c r="N4847" s="1">
        <f t="shared" si="519"/>
        <v>1.1373973723885418</v>
      </c>
      <c r="O4847" s="4">
        <v>4643000000</v>
      </c>
      <c r="P4847" s="1">
        <f t="shared" si="520"/>
        <v>2.6060736592720226</v>
      </c>
      <c r="Q4847" s="1">
        <f t="shared" si="521"/>
        <v>3.2522076243807883</v>
      </c>
      <c r="R4847" s="1">
        <f t="shared" si="522"/>
        <v>3.4973086092715229</v>
      </c>
      <c r="S4847" s="1">
        <f t="shared" si="523"/>
        <v>3.579895685158843</v>
      </c>
      <c r="T4847" s="1">
        <f t="shared" si="526"/>
        <v>5.781412991939308</v>
      </c>
      <c r="U4847" s="1">
        <f t="shared" si="526"/>
        <v>4.6806543385490755</v>
      </c>
      <c r="V4847" s="1">
        <f t="shared" si="526"/>
        <v>3.579895685158843</v>
      </c>
      <c r="AA4847"/>
      <c r="AB4847"/>
    </row>
    <row r="4848" spans="1:28" hidden="1" x14ac:dyDescent="0.2">
      <c r="A4848" t="s">
        <v>4946</v>
      </c>
      <c r="B4848" s="5">
        <v>38.14</v>
      </c>
      <c r="C4848" s="2">
        <v>56072000</v>
      </c>
      <c r="D4848" s="2">
        <v>153000000</v>
      </c>
      <c r="E4848" t="s">
        <v>53</v>
      </c>
      <c r="F4848" s="2">
        <v>52000000</v>
      </c>
      <c r="G4848" s="1">
        <f t="shared" si="514"/>
        <v>1.5384428203538196</v>
      </c>
      <c r="H4848" s="1">
        <f t="shared" si="515"/>
        <v>0.52286945528365114</v>
      </c>
      <c r="I4848" s="1">
        <f t="shared" si="516"/>
        <v>4.3095524333333337</v>
      </c>
      <c r="J4848" s="1">
        <f t="shared" si="517"/>
        <v>12.680029275000001</v>
      </c>
      <c r="K4848" s="4">
        <v>2409000000</v>
      </c>
      <c r="L4848" s="4">
        <v>1450000000</v>
      </c>
      <c r="M4848" s="1">
        <f t="shared" si="518"/>
        <v>17.103010415180481</v>
      </c>
      <c r="N4848" s="1">
        <f t="shared" si="519"/>
        <v>2.2300167674661107</v>
      </c>
      <c r="O4848" s="3">
        <v>836000000</v>
      </c>
      <c r="P4848" s="1">
        <f t="shared" si="520"/>
        <v>6.2200956937799043</v>
      </c>
      <c r="Q4848" s="1">
        <f t="shared" si="521"/>
        <v>18.301435406698566</v>
      </c>
      <c r="R4848" s="1">
        <f t="shared" si="522"/>
        <v>1.3977686797385622</v>
      </c>
      <c r="S4848" s="1">
        <f t="shared" si="523"/>
        <v>27.286346126408901</v>
      </c>
      <c r="T4848" s="1">
        <f t="shared" si="526"/>
        <v>30.268226565843918</v>
      </c>
      <c r="U4848" s="1">
        <f t="shared" si="526"/>
        <v>28.777286346126409</v>
      </c>
      <c r="V4848" s="1">
        <f t="shared" si="526"/>
        <v>27.286346126408901</v>
      </c>
      <c r="AA4848"/>
      <c r="AB4848"/>
    </row>
    <row r="4849" spans="1:28" hidden="1" x14ac:dyDescent="0.2">
      <c r="A4849" t="s">
        <v>4947</v>
      </c>
      <c r="B4849" s="5">
        <v>7.1</v>
      </c>
      <c r="C4849" s="2">
        <v>29662403</v>
      </c>
      <c r="D4849" s="2">
        <v>-3000000</v>
      </c>
      <c r="E4849" t="s">
        <v>27</v>
      </c>
      <c r="F4849" s="2">
        <v>-2000000</v>
      </c>
      <c r="G4849" s="1">
        <f t="shared" si="514"/>
        <v>-3.0165545497133722E-2</v>
      </c>
      <c r="H4849" s="1">
        <f t="shared" si="515"/>
        <v>-2.0110363664755812E-2</v>
      </c>
      <c r="I4849" s="1">
        <f t="shared" si="516"/>
        <v>-219.78717409999999</v>
      </c>
      <c r="J4849" s="1">
        <f t="shared" si="517"/>
        <v>-329.68076115000002</v>
      </c>
      <c r="K4849" s="3">
        <v>22000000</v>
      </c>
      <c r="L4849" s="3">
        <v>1.45</v>
      </c>
      <c r="M4849" s="1">
        <f t="shared" si="518"/>
        <v>0.7416795783537834</v>
      </c>
      <c r="N4849" s="1">
        <f t="shared" si="519"/>
        <v>9.5728670536662381</v>
      </c>
      <c r="O4849" s="3">
        <v>21000000</v>
      </c>
      <c r="P4849" s="1">
        <f t="shared" si="520"/>
        <v>-9.5238095238095237</v>
      </c>
      <c r="Q4849" s="1">
        <f t="shared" si="521"/>
        <v>-14.285714285714285</v>
      </c>
      <c r="R4849" s="1">
        <f t="shared" si="522"/>
        <v>-7.0201020433333339</v>
      </c>
      <c r="S4849" s="1">
        <f t="shared" si="523"/>
        <v>-1.0113813098689273</v>
      </c>
      <c r="T4849" s="1">
        <f t="shared" si="526"/>
        <v>-0.86978792648727754</v>
      </c>
      <c r="U4849" s="1">
        <f t="shared" si="526"/>
        <v>-0.94058461817810246</v>
      </c>
      <c r="V4849" s="1">
        <f t="shared" si="526"/>
        <v>-1.0113813098689273</v>
      </c>
      <c r="AA4849"/>
      <c r="AB4849"/>
    </row>
    <row r="4850" spans="1:28" hidden="1" x14ac:dyDescent="0.2">
      <c r="A4850" t="s">
        <v>4948</v>
      </c>
      <c r="B4850" s="5">
        <v>72.069999999999993</v>
      </c>
      <c r="C4850" s="2">
        <v>183176414</v>
      </c>
      <c r="D4850" s="2">
        <v>641000000</v>
      </c>
      <c r="E4850" t="s">
        <v>27</v>
      </c>
      <c r="F4850" s="2">
        <v>165000000</v>
      </c>
      <c r="G4850" s="1">
        <f t="shared" si="514"/>
        <v>6.4453715545542378</v>
      </c>
      <c r="H4850" s="1">
        <f t="shared" si="515"/>
        <v>1.6591050023423546</v>
      </c>
      <c r="I4850" s="1">
        <f t="shared" si="516"/>
        <v>1.0286451205928238</v>
      </c>
      <c r="J4850" s="1">
        <f t="shared" si="517"/>
        <v>3.9961304381818183</v>
      </c>
      <c r="K4850" s="4">
        <v>26219000000</v>
      </c>
      <c r="L4850" s="4">
        <v>20119000000</v>
      </c>
      <c r="M4850" s="1">
        <f t="shared" si="518"/>
        <v>33.301230583103347</v>
      </c>
      <c r="N4850" s="1">
        <f t="shared" si="519"/>
        <v>2.1641842880295079</v>
      </c>
      <c r="O4850" s="4">
        <v>6056000000</v>
      </c>
      <c r="P4850" s="1">
        <f t="shared" si="520"/>
        <v>2.7245706737120212</v>
      </c>
      <c r="Q4850" s="1">
        <f t="shared" si="521"/>
        <v>10.58454425363276</v>
      </c>
      <c r="R4850" s="1">
        <f t="shared" si="522"/>
        <v>2.0595201492948516</v>
      </c>
      <c r="S4850" s="1">
        <f t="shared" si="523"/>
        <v>34.993588202900405</v>
      </c>
      <c r="T4850" s="1">
        <f t="shared" si="526"/>
        <v>41.605793199991346</v>
      </c>
      <c r="U4850" s="1">
        <f t="shared" si="526"/>
        <v>38.299690701445876</v>
      </c>
      <c r="V4850" s="1">
        <f t="shared" si="526"/>
        <v>34.993588202900405</v>
      </c>
      <c r="AA4850"/>
      <c r="AB4850"/>
    </row>
    <row r="4851" spans="1:28" hidden="1" x14ac:dyDescent="0.2">
      <c r="A4851" t="s">
        <v>4949</v>
      </c>
      <c r="B4851" s="5">
        <v>30.32</v>
      </c>
      <c r="C4851" s="2">
        <v>126767000</v>
      </c>
      <c r="D4851" s="2">
        <v>-170000000</v>
      </c>
      <c r="E4851" t="s">
        <v>686</v>
      </c>
      <c r="F4851" s="2">
        <v>-44000000</v>
      </c>
      <c r="G4851" s="1">
        <f t="shared" si="514"/>
        <v>-1.7093809115042442</v>
      </c>
      <c r="H4851" s="1">
        <f t="shared" si="515"/>
        <v>-0.44242800062462789</v>
      </c>
      <c r="I4851" s="1">
        <f t="shared" si="516"/>
        <v>-3.8785971899999998</v>
      </c>
      <c r="J4851" s="1">
        <f t="shared" si="517"/>
        <v>-14.985489143181818</v>
      </c>
      <c r="K4851" s="4">
        <v>2509000000</v>
      </c>
      <c r="L4851" s="4">
        <v>1657000000</v>
      </c>
      <c r="M4851" s="1">
        <f t="shared" si="518"/>
        <v>6.7209920562922525</v>
      </c>
      <c r="N4851" s="1">
        <f t="shared" si="519"/>
        <v>4.5112387793427233</v>
      </c>
      <c r="O4851" s="3">
        <v>852000000</v>
      </c>
      <c r="P4851" s="1">
        <f t="shared" si="520"/>
        <v>-5.164319248826291</v>
      </c>
      <c r="Q4851" s="1">
        <f t="shared" si="521"/>
        <v>-19.953051643192488</v>
      </c>
      <c r="R4851" s="1">
        <f t="shared" si="522"/>
        <v>-2.2609267294117648</v>
      </c>
      <c r="S4851" s="1">
        <f t="shared" si="523"/>
        <v>-13.410430159268579</v>
      </c>
      <c r="T4851" s="1">
        <f t="shared" si="526"/>
        <v>-12.066231748010129</v>
      </c>
      <c r="U4851" s="1">
        <f t="shared" si="526"/>
        <v>-12.738330953639354</v>
      </c>
      <c r="V4851" s="1">
        <f t="shared" si="526"/>
        <v>-13.410430159268579</v>
      </c>
      <c r="AA4851"/>
      <c r="AB4851"/>
    </row>
    <row r="4852" spans="1:28" hidden="1" x14ac:dyDescent="0.2">
      <c r="A4852" t="s">
        <v>4950</v>
      </c>
      <c r="B4852" s="5">
        <v>65.28</v>
      </c>
      <c r="C4852" s="2">
        <v>1332511552</v>
      </c>
      <c r="D4852" s="2">
        <v>1349000000</v>
      </c>
      <c r="E4852" t="s">
        <v>27</v>
      </c>
      <c r="F4852" s="2">
        <v>1349000000</v>
      </c>
      <c r="G4852" s="1">
        <f t="shared" si="514"/>
        <v>13.564440291877796</v>
      </c>
      <c r="H4852" s="1">
        <f t="shared" si="515"/>
        <v>13.564440291877796</v>
      </c>
      <c r="I4852" s="1">
        <f t="shared" si="516"/>
        <v>0.48877800022238693</v>
      </c>
      <c r="J4852" s="1">
        <f t="shared" si="517"/>
        <v>0.48877800022238693</v>
      </c>
      <c r="K4852" s="4">
        <v>33868000000</v>
      </c>
      <c r="L4852" s="4">
        <v>24061000000</v>
      </c>
      <c r="M4852" s="1">
        <f t="shared" si="518"/>
        <v>7.3597861011264243</v>
      </c>
      <c r="N4852" s="1">
        <f t="shared" si="519"/>
        <v>8.8698229952646059</v>
      </c>
      <c r="O4852" s="4">
        <v>9382000000</v>
      </c>
      <c r="P4852" s="1">
        <f t="shared" si="520"/>
        <v>14.378597314005543</v>
      </c>
      <c r="Q4852" s="1">
        <f t="shared" si="521"/>
        <v>14.378597314005543</v>
      </c>
      <c r="R4852" s="1">
        <f t="shared" si="522"/>
        <v>6.4482100900340997</v>
      </c>
      <c r="S4852" s="1">
        <f t="shared" si="523"/>
        <v>10.123739625185628</v>
      </c>
      <c r="T4852" s="1">
        <f t="shared" si="526"/>
        <v>11.531907529759263</v>
      </c>
      <c r="U4852" s="1">
        <f t="shared" si="526"/>
        <v>10.827823577472445</v>
      </c>
      <c r="V4852" s="1">
        <f t="shared" si="526"/>
        <v>10.123739625185628</v>
      </c>
      <c r="AA4852"/>
      <c r="AB4852"/>
    </row>
    <row r="4853" spans="1:28" hidden="1" x14ac:dyDescent="0.2">
      <c r="A4853" t="s">
        <v>4951</v>
      </c>
      <c r="B4853" s="5">
        <v>41.37</v>
      </c>
      <c r="C4853" s="2">
        <v>52988084</v>
      </c>
      <c r="D4853" s="2">
        <v>135000000</v>
      </c>
      <c r="E4853" t="s">
        <v>27</v>
      </c>
      <c r="F4853" s="2">
        <v>54000000</v>
      </c>
      <c r="G4853" s="1">
        <f t="shared" si="514"/>
        <v>1.3574495473710173</v>
      </c>
      <c r="H4853" s="1">
        <f t="shared" si="515"/>
        <v>0.54297981894840697</v>
      </c>
      <c r="I4853" s="1">
        <f t="shared" si="516"/>
        <v>4.8841594244444444</v>
      </c>
      <c r="J4853" s="1">
        <f t="shared" si="517"/>
        <v>12.210398561111111</v>
      </c>
      <c r="K4853" s="4">
        <v>12273000000</v>
      </c>
      <c r="L4853" s="4">
        <v>10416000000</v>
      </c>
      <c r="M4853" s="1">
        <f t="shared" si="518"/>
        <v>35.045615161325706</v>
      </c>
      <c r="N4853" s="1">
        <f t="shared" si="519"/>
        <v>1.1804615159289176</v>
      </c>
      <c r="O4853" s="4">
        <v>1857000000</v>
      </c>
      <c r="P4853" s="1">
        <f t="shared" si="520"/>
        <v>2.9079159935379644</v>
      </c>
      <c r="Q4853" s="1">
        <f t="shared" si="521"/>
        <v>7.2697899838449116</v>
      </c>
      <c r="R4853" s="1">
        <f t="shared" si="522"/>
        <v>1.6237903963555553</v>
      </c>
      <c r="S4853" s="1">
        <f t="shared" si="523"/>
        <v>25.477426207748898</v>
      </c>
      <c r="T4853" s="1">
        <f t="shared" si="526"/>
        <v>32.486549240014043</v>
      </c>
      <c r="U4853" s="1">
        <f t="shared" si="526"/>
        <v>28.98198772388147</v>
      </c>
      <c r="V4853" s="1">
        <f t="shared" si="526"/>
        <v>25.477426207748898</v>
      </c>
      <c r="AA4853"/>
      <c r="AB4853"/>
    </row>
    <row r="4854" spans="1:28" hidden="1" x14ac:dyDescent="0.2">
      <c r="A4854" t="s">
        <v>4952</v>
      </c>
      <c r="B4854" s="5">
        <v>34.880000000000003</v>
      </c>
      <c r="C4854" s="2">
        <v>69617000</v>
      </c>
      <c r="D4854" s="2">
        <v>224000000</v>
      </c>
      <c r="E4854" t="s">
        <v>143</v>
      </c>
      <c r="F4854" s="2">
        <v>47000000</v>
      </c>
      <c r="G4854" s="1">
        <f t="shared" ref="G4854:G4917" si="527">D4854/$C$3</f>
        <v>2.2523607304526512</v>
      </c>
      <c r="H4854" s="1">
        <f t="shared" ref="H4854:H4917" si="528">F4854/$C$3</f>
        <v>0.47259354612176163</v>
      </c>
      <c r="I4854" s="1">
        <f t="shared" ref="I4854:I4917" si="529">$B$3/G4854</f>
        <v>2.9435782245535713</v>
      </c>
      <c r="J4854" s="1">
        <f t="shared" ref="J4854:J4917" si="530">$B$3/H4854</f>
        <v>14.028968559574468</v>
      </c>
      <c r="K4854" s="4">
        <v>1516000000</v>
      </c>
      <c r="L4854" s="4">
        <v>2236000000</v>
      </c>
      <c r="M4854" s="1">
        <f t="shared" ref="M4854:M4917" si="531">(K4854-L4854)/C4854</f>
        <v>-10.342301449358633</v>
      </c>
      <c r="N4854" s="1">
        <f t="shared" ref="N4854:N4917" si="532">B4854/M4854</f>
        <v>-3.3725568888888895</v>
      </c>
      <c r="O4854" s="3">
        <v>-724000000</v>
      </c>
      <c r="P4854" s="1">
        <f t="shared" ref="P4854:P4917" si="533">F4854/O4854*100</f>
        <v>-6.4917127071823204</v>
      </c>
      <c r="Q4854" s="1">
        <f t="shared" ref="Q4854:Q4917" si="534">D4854/O4854*100</f>
        <v>-30.939226519337016</v>
      </c>
      <c r="R4854" s="1">
        <f t="shared" ref="R4854:R4917" si="535">B4854/S4854</f>
        <v>1.0840361428571432</v>
      </c>
      <c r="S4854" s="1">
        <f t="shared" ref="S4854:S4917" si="536">($O4854+$O4854*($Q4854-$C$1)/$C$1)/$C4854</f>
        <v>32.176048953560183</v>
      </c>
      <c r="T4854" s="1">
        <f t="shared" ref="T4854:V4873" si="537">($O4854+$O4854*($Q4854+T$2-$C$1)/$C$1)/$C4854</f>
        <v>30.096097217633616</v>
      </c>
      <c r="U4854" s="1">
        <f t="shared" si="537"/>
        <v>31.136073085596902</v>
      </c>
      <c r="V4854" s="1">
        <f t="shared" si="537"/>
        <v>32.176048953560183</v>
      </c>
      <c r="AA4854"/>
      <c r="AB4854"/>
    </row>
    <row r="4855" spans="1:28" hidden="1" x14ac:dyDescent="0.2">
      <c r="A4855" t="s">
        <v>4953</v>
      </c>
      <c r="B4855" s="5">
        <v>17.059999999999999</v>
      </c>
      <c r="C4855" s="2">
        <v>1775561</v>
      </c>
      <c r="D4855" s="2">
        <v>3000000</v>
      </c>
      <c r="E4855" t="s">
        <v>30</v>
      </c>
      <c r="F4855" s="2">
        <v>0.79</v>
      </c>
      <c r="G4855" s="1">
        <f t="shared" si="527"/>
        <v>3.0165545497133722E-2</v>
      </c>
      <c r="H4855" s="1">
        <f t="shared" si="528"/>
        <v>7.9435936475785464E-9</v>
      </c>
      <c r="I4855" s="1">
        <f t="shared" si="529"/>
        <v>219.78717409999999</v>
      </c>
      <c r="J4855" s="1">
        <f t="shared" si="530"/>
        <v>834634838.35443032</v>
      </c>
      <c r="K4855" s="3">
        <v>359000000</v>
      </c>
      <c r="L4855" s="3">
        <v>322000000</v>
      </c>
      <c r="M4855" s="1">
        <f t="shared" si="531"/>
        <v>20.838484287501245</v>
      </c>
      <c r="N4855" s="1">
        <f t="shared" si="532"/>
        <v>0.81867758540540536</v>
      </c>
      <c r="O4855" s="3">
        <v>37000000</v>
      </c>
      <c r="P4855" s="1">
        <f t="shared" si="533"/>
        <v>2.135135135135135E-6</v>
      </c>
      <c r="Q4855" s="1">
        <f t="shared" si="534"/>
        <v>8.1081081081081088</v>
      </c>
      <c r="R4855" s="1">
        <f t="shared" si="535"/>
        <v>1.0097023553333331</v>
      </c>
      <c r="S4855" s="1">
        <f t="shared" si="536"/>
        <v>16.89606834121723</v>
      </c>
      <c r="T4855" s="1">
        <f t="shared" si="537"/>
        <v>21.063765198717476</v>
      </c>
      <c r="U4855" s="1">
        <f t="shared" si="537"/>
        <v>18.97991676996735</v>
      </c>
      <c r="V4855" s="1">
        <f t="shared" si="537"/>
        <v>16.89606834121723</v>
      </c>
      <c r="AA4855"/>
      <c r="AB4855"/>
    </row>
    <row r="4856" spans="1:28" hidden="1" x14ac:dyDescent="0.2">
      <c r="A4856" t="s">
        <v>4954</v>
      </c>
      <c r="B4856" s="5">
        <v>58.6</v>
      </c>
      <c r="C4856" s="2">
        <v>96430788</v>
      </c>
      <c r="D4856" s="2">
        <v>162000000</v>
      </c>
      <c r="E4856" t="s">
        <v>27</v>
      </c>
      <c r="F4856" s="2">
        <v>45000000</v>
      </c>
      <c r="G4856" s="1">
        <f t="shared" si="527"/>
        <v>1.6289394568452209</v>
      </c>
      <c r="H4856" s="1">
        <f t="shared" si="528"/>
        <v>0.45248318245700581</v>
      </c>
      <c r="I4856" s="1">
        <f t="shared" si="529"/>
        <v>4.0701328537037034</v>
      </c>
      <c r="J4856" s="1">
        <f t="shared" si="530"/>
        <v>14.652478273333333</v>
      </c>
      <c r="K4856" s="4">
        <v>4630000000</v>
      </c>
      <c r="L4856" s="4">
        <v>3388000000</v>
      </c>
      <c r="M4856" s="1">
        <f t="shared" si="531"/>
        <v>12.8797039385388</v>
      </c>
      <c r="N4856" s="1">
        <f t="shared" si="532"/>
        <v>4.5497940231884062</v>
      </c>
      <c r="O4856" s="4">
        <v>1242000000</v>
      </c>
      <c r="P4856" s="1">
        <f t="shared" si="533"/>
        <v>3.6231884057971016</v>
      </c>
      <c r="Q4856" s="1">
        <f t="shared" si="534"/>
        <v>13.043478260869565</v>
      </c>
      <c r="R4856" s="1">
        <f t="shared" si="535"/>
        <v>3.4881754177777777</v>
      </c>
      <c r="S4856" s="1">
        <f t="shared" si="536"/>
        <v>16.799613832876695</v>
      </c>
      <c r="T4856" s="1">
        <f t="shared" si="537"/>
        <v>19.375554620584456</v>
      </c>
      <c r="U4856" s="1">
        <f t="shared" si="537"/>
        <v>18.087584226730574</v>
      </c>
      <c r="V4856" s="1">
        <f t="shared" si="537"/>
        <v>16.799613832876695</v>
      </c>
      <c r="AA4856"/>
      <c r="AB4856"/>
    </row>
    <row r="4857" spans="1:28" hidden="1" x14ac:dyDescent="0.2">
      <c r="A4857" t="s">
        <v>1829</v>
      </c>
      <c r="B4857" s="5">
        <v>14.86</v>
      </c>
      <c r="C4857" s="2">
        <v>9991011</v>
      </c>
      <c r="D4857" s="2">
        <v>15000000</v>
      </c>
      <c r="E4857" t="s">
        <v>27</v>
      </c>
      <c r="F4857" s="2">
        <v>3000000</v>
      </c>
      <c r="G4857" s="1">
        <f t="shared" si="527"/>
        <v>0.15082772748566861</v>
      </c>
      <c r="H4857" s="1">
        <f t="shared" si="528"/>
        <v>3.0165545497133722E-2</v>
      </c>
      <c r="I4857" s="1">
        <f t="shared" si="529"/>
        <v>43.957434819999996</v>
      </c>
      <c r="J4857" s="1">
        <f t="shared" si="530"/>
        <v>219.78717409999999</v>
      </c>
      <c r="K4857" s="2">
        <v>1308000000</v>
      </c>
      <c r="L4857" s="2">
        <v>1153000000</v>
      </c>
      <c r="M4857" s="1">
        <f t="shared" si="531"/>
        <v>15.513945485597002</v>
      </c>
      <c r="N4857" s="1">
        <f t="shared" si="532"/>
        <v>0.95784789329032261</v>
      </c>
      <c r="O4857" s="2">
        <v>155000000</v>
      </c>
      <c r="P4857" s="1">
        <f t="shared" si="533"/>
        <v>1.935483870967742</v>
      </c>
      <c r="Q4857" s="1">
        <f t="shared" si="534"/>
        <v>9.67741935483871</v>
      </c>
      <c r="R4857" s="1">
        <f t="shared" si="535"/>
        <v>0.98977615640000005</v>
      </c>
      <c r="S4857" s="1">
        <f t="shared" si="536"/>
        <v>15.013495631222906</v>
      </c>
      <c r="T4857" s="1">
        <f t="shared" si="537"/>
        <v>18.116284728342308</v>
      </c>
      <c r="U4857" s="1">
        <f t="shared" si="537"/>
        <v>16.564890179782605</v>
      </c>
      <c r="V4857" s="1">
        <f t="shared" si="537"/>
        <v>15.013495631222906</v>
      </c>
      <c r="AA4857"/>
      <c r="AB4857"/>
    </row>
    <row r="4858" spans="1:28" hidden="1" x14ac:dyDescent="0.2">
      <c r="A4858" t="s">
        <v>4956</v>
      </c>
      <c r="B4858" s="5">
        <v>134.75</v>
      </c>
      <c r="C4858" s="2">
        <v>106707000</v>
      </c>
      <c r="D4858" s="2">
        <v>572000000</v>
      </c>
      <c r="E4858" t="s">
        <v>27</v>
      </c>
      <c r="F4858" s="2">
        <v>-3000000</v>
      </c>
      <c r="G4858" s="1">
        <f t="shared" si="527"/>
        <v>5.7515640081201624</v>
      </c>
      <c r="H4858" s="1">
        <f t="shared" si="528"/>
        <v>-3.0165545497133722E-2</v>
      </c>
      <c r="I4858" s="1">
        <f t="shared" si="529"/>
        <v>1.1527299340909092</v>
      </c>
      <c r="J4858" s="1">
        <f t="shared" si="530"/>
        <v>-219.78717409999999</v>
      </c>
      <c r="K4858" s="4">
        <v>13277000000</v>
      </c>
      <c r="L4858" s="4">
        <v>11611000000</v>
      </c>
      <c r="M4858" s="1">
        <f t="shared" si="531"/>
        <v>15.612846392457852</v>
      </c>
      <c r="N4858" s="1">
        <f t="shared" si="532"/>
        <v>8.6307132352941167</v>
      </c>
      <c r="O4858" s="4">
        <v>1919000000</v>
      </c>
      <c r="P4858" s="1">
        <f t="shared" si="533"/>
        <v>-0.15633142261594579</v>
      </c>
      <c r="Q4858" s="1">
        <f t="shared" si="534"/>
        <v>29.807191245440336</v>
      </c>
      <c r="R4858" s="1">
        <f t="shared" si="535"/>
        <v>2.5137706730769227</v>
      </c>
      <c r="S4858" s="1">
        <f t="shared" si="536"/>
        <v>53.604730711199835</v>
      </c>
      <c r="T4858" s="1">
        <f t="shared" si="537"/>
        <v>57.201495684444332</v>
      </c>
      <c r="U4858" s="1">
        <f t="shared" si="537"/>
        <v>55.40311319782208</v>
      </c>
      <c r="V4858" s="1">
        <f t="shared" si="537"/>
        <v>53.604730711199835</v>
      </c>
      <c r="AA4858"/>
      <c r="AB4858"/>
    </row>
    <row r="4859" spans="1:28" hidden="1" x14ac:dyDescent="0.2">
      <c r="A4859" t="s">
        <v>4503</v>
      </c>
      <c r="B4859" s="5">
        <v>28.5</v>
      </c>
      <c r="C4859" s="2">
        <v>8340928</v>
      </c>
      <c r="D4859" s="2">
        <v>24000000</v>
      </c>
      <c r="E4859" t="s">
        <v>114</v>
      </c>
      <c r="F4859" s="2">
        <v>6000000</v>
      </c>
      <c r="G4859" s="1">
        <f t="shared" si="527"/>
        <v>0.24132436397706977</v>
      </c>
      <c r="H4859" s="1">
        <f t="shared" si="528"/>
        <v>6.0331090994267443E-2</v>
      </c>
      <c r="I4859" s="1">
        <f t="shared" si="529"/>
        <v>27.473396762499998</v>
      </c>
      <c r="J4859" s="1">
        <f t="shared" si="530"/>
        <v>109.89358704999999</v>
      </c>
      <c r="K4859" s="2">
        <v>1247000000</v>
      </c>
      <c r="L4859" s="2">
        <v>1076000000</v>
      </c>
      <c r="M4859" s="1">
        <f t="shared" si="531"/>
        <v>20.50131592072249</v>
      </c>
      <c r="N4859" s="1">
        <f t="shared" si="532"/>
        <v>1.3901546666666666</v>
      </c>
      <c r="O4859" s="2">
        <v>171000000</v>
      </c>
      <c r="P4859" s="1">
        <f t="shared" si="533"/>
        <v>3.5087719298245612</v>
      </c>
      <c r="Q4859" s="1">
        <f t="shared" si="534"/>
        <v>14.035087719298245</v>
      </c>
      <c r="R4859" s="1">
        <f t="shared" si="535"/>
        <v>0.99048519999999995</v>
      </c>
      <c r="S4859" s="1">
        <f t="shared" si="536"/>
        <v>28.773776730838584</v>
      </c>
      <c r="T4859" s="1">
        <f t="shared" si="537"/>
        <v>32.874039914983079</v>
      </c>
      <c r="U4859" s="1">
        <f t="shared" si="537"/>
        <v>30.823908322910832</v>
      </c>
      <c r="V4859" s="1">
        <f t="shared" si="537"/>
        <v>28.773776730838584</v>
      </c>
      <c r="AA4859"/>
      <c r="AB4859"/>
    </row>
    <row r="4860" spans="1:28" hidden="1" x14ac:dyDescent="0.2">
      <c r="A4860" t="s">
        <v>4958</v>
      </c>
      <c r="B4860" s="5">
        <v>9.31</v>
      </c>
      <c r="C4860" s="2">
        <v>14562000</v>
      </c>
      <c r="D4860" s="2">
        <v>-43000000</v>
      </c>
      <c r="E4860" t="s">
        <v>27</v>
      </c>
      <c r="F4860" s="2">
        <v>-18000000</v>
      </c>
      <c r="G4860" s="1">
        <f t="shared" si="527"/>
        <v>-0.43237281879224998</v>
      </c>
      <c r="H4860" s="1">
        <f t="shared" si="528"/>
        <v>-0.18099327298280232</v>
      </c>
      <c r="I4860" s="1">
        <f t="shared" si="529"/>
        <v>-15.333988890697675</v>
      </c>
      <c r="J4860" s="1">
        <f t="shared" si="530"/>
        <v>-36.631195683333331</v>
      </c>
      <c r="K4860" s="3">
        <v>110000000</v>
      </c>
      <c r="L4860" s="3">
        <v>30000000</v>
      </c>
      <c r="M4860" s="1">
        <f t="shared" si="531"/>
        <v>5.4937508583985712</v>
      </c>
      <c r="N4860" s="1">
        <f t="shared" si="532"/>
        <v>1.6946527500000002</v>
      </c>
      <c r="O4860" s="3">
        <v>79000000</v>
      </c>
      <c r="P4860" s="1">
        <f t="shared" si="533"/>
        <v>-22.784810126582279</v>
      </c>
      <c r="Q4860" s="1">
        <f t="shared" si="534"/>
        <v>-54.430379746835442</v>
      </c>
      <c r="R4860" s="1">
        <f t="shared" si="535"/>
        <v>-0.31528423255813959</v>
      </c>
      <c r="S4860" s="1">
        <f t="shared" si="536"/>
        <v>-29.528910863892321</v>
      </c>
      <c r="T4860" s="1">
        <f t="shared" si="537"/>
        <v>-28.443895069358604</v>
      </c>
      <c r="U4860" s="1">
        <f t="shared" si="537"/>
        <v>-28.986402966625462</v>
      </c>
      <c r="V4860" s="1">
        <f t="shared" si="537"/>
        <v>-29.528910863892321</v>
      </c>
      <c r="AA4860"/>
      <c r="AB4860"/>
    </row>
    <row r="4861" spans="1:28" hidden="1" x14ac:dyDescent="0.2">
      <c r="A4861" t="s">
        <v>4959</v>
      </c>
      <c r="B4861" s="5">
        <v>23.2</v>
      </c>
      <c r="C4861" s="2">
        <v>41019230</v>
      </c>
      <c r="D4861" s="2">
        <v>-21000000</v>
      </c>
      <c r="E4861" t="s">
        <v>27</v>
      </c>
      <c r="F4861" s="2">
        <v>-6000000</v>
      </c>
      <c r="G4861" s="1">
        <f t="shared" si="527"/>
        <v>-0.21115881847993603</v>
      </c>
      <c r="H4861" s="1">
        <f t="shared" si="528"/>
        <v>-6.0331090994267443E-2</v>
      </c>
      <c r="I4861" s="1">
        <f t="shared" si="529"/>
        <v>-31.39816772857143</v>
      </c>
      <c r="J4861" s="1">
        <f t="shared" si="530"/>
        <v>-109.89358704999999</v>
      </c>
      <c r="K4861" s="3">
        <v>67000000</v>
      </c>
      <c r="L4861" s="3">
        <v>2000000</v>
      </c>
      <c r="M4861" s="1">
        <f t="shared" si="531"/>
        <v>1.5846226269971426</v>
      </c>
      <c r="N4861" s="1">
        <f t="shared" si="532"/>
        <v>14.640709784615384</v>
      </c>
      <c r="O4861" s="3">
        <v>65000000</v>
      </c>
      <c r="P4861" s="1">
        <f t="shared" si="533"/>
        <v>-9.2307692307692317</v>
      </c>
      <c r="Q4861" s="1">
        <f t="shared" si="534"/>
        <v>-32.307692307692307</v>
      </c>
      <c r="R4861" s="1">
        <f t="shared" si="535"/>
        <v>-4.5316482666666662</v>
      </c>
      <c r="S4861" s="1">
        <f t="shared" si="536"/>
        <v>-5.1195500256830764</v>
      </c>
      <c r="T4861" s="1">
        <f t="shared" si="537"/>
        <v>-4.8026255002836473</v>
      </c>
      <c r="U4861" s="1">
        <f t="shared" si="537"/>
        <v>-4.9610877629833618</v>
      </c>
      <c r="V4861" s="1">
        <f t="shared" si="537"/>
        <v>-5.1195500256830764</v>
      </c>
      <c r="AA4861"/>
      <c r="AB4861"/>
    </row>
    <row r="4862" spans="1:28" hidden="1" x14ac:dyDescent="0.2">
      <c r="A4862" t="s">
        <v>4960</v>
      </c>
      <c r="B4862" s="5">
        <v>1.58</v>
      </c>
      <c r="C4862" s="2">
        <v>18975265</v>
      </c>
      <c r="D4862" s="2">
        <v>1.0900000000000001</v>
      </c>
      <c r="E4862" t="s">
        <v>27</v>
      </c>
      <c r="F4862" s="2">
        <v>-0.1</v>
      </c>
      <c r="G4862" s="1">
        <f t="shared" si="527"/>
        <v>1.0960148197291919E-8</v>
      </c>
      <c r="H4862" s="1">
        <f t="shared" si="528"/>
        <v>-1.0055181832377907E-9</v>
      </c>
      <c r="I4862" s="1">
        <f t="shared" si="529"/>
        <v>604918827.79816508</v>
      </c>
      <c r="J4862" s="1">
        <f t="shared" si="530"/>
        <v>-6593615223</v>
      </c>
      <c r="K4862" s="3">
        <v>151000000</v>
      </c>
      <c r="L4862" s="3">
        <v>48000000</v>
      </c>
      <c r="M4862" s="1">
        <f t="shared" si="531"/>
        <v>5.4281191856872617</v>
      </c>
      <c r="N4862" s="1">
        <f t="shared" si="532"/>
        <v>0.29107688058252429</v>
      </c>
      <c r="O4862" s="3">
        <v>103000000</v>
      </c>
      <c r="P4862" s="1">
        <f t="shared" si="533"/>
        <v>-9.7087378640776715E-8</v>
      </c>
      <c r="Q4862" s="1">
        <f t="shared" si="534"/>
        <v>1.0582524271844662E-6</v>
      </c>
      <c r="R4862" s="1">
        <f t="shared" si="535"/>
        <v>2750542.9984959164</v>
      </c>
      <c r="S4862" s="1">
        <f t="shared" si="536"/>
        <v>5.7443203064412874E-7</v>
      </c>
      <c r="T4862" s="1">
        <f t="shared" si="537"/>
        <v>1.0856244115694831</v>
      </c>
      <c r="U4862" s="1">
        <f t="shared" si="537"/>
        <v>0.54281249300075685</v>
      </c>
      <c r="V4862" s="1">
        <f t="shared" si="537"/>
        <v>5.7443203064412874E-7</v>
      </c>
      <c r="AA4862"/>
      <c r="AB4862"/>
    </row>
    <row r="4863" spans="1:28" hidden="1" x14ac:dyDescent="0.2">
      <c r="A4863" t="s">
        <v>4961</v>
      </c>
      <c r="B4863" s="5">
        <v>67.17</v>
      </c>
      <c r="C4863" s="2">
        <v>521000000</v>
      </c>
      <c r="D4863" s="2">
        <v>1261000000</v>
      </c>
      <c r="E4863" t="s">
        <v>27</v>
      </c>
      <c r="F4863" s="2">
        <v>527000000</v>
      </c>
      <c r="G4863" s="1">
        <f t="shared" si="527"/>
        <v>12.67958429062854</v>
      </c>
      <c r="H4863" s="1">
        <f t="shared" si="528"/>
        <v>5.2990808256631565</v>
      </c>
      <c r="I4863" s="1">
        <f t="shared" si="529"/>
        <v>0.52288780515463917</v>
      </c>
      <c r="J4863" s="1">
        <f t="shared" si="530"/>
        <v>1.2511603838709677</v>
      </c>
      <c r="K4863" s="4">
        <v>50240000000</v>
      </c>
      <c r="L4863" s="4">
        <v>37099000000</v>
      </c>
      <c r="M4863" s="1">
        <f t="shared" si="531"/>
        <v>25.222648752399234</v>
      </c>
      <c r="N4863" s="1">
        <f t="shared" si="532"/>
        <v>2.6630827182101817</v>
      </c>
      <c r="O4863" s="4">
        <v>13141000000</v>
      </c>
      <c r="P4863" s="1">
        <f t="shared" si="533"/>
        <v>4.0103492884864167</v>
      </c>
      <c r="Q4863" s="1">
        <f t="shared" si="534"/>
        <v>9.595921162773001</v>
      </c>
      <c r="R4863" s="1">
        <f t="shared" si="535"/>
        <v>2.775223632038065</v>
      </c>
      <c r="S4863" s="1">
        <f t="shared" si="536"/>
        <v>24.203454894433783</v>
      </c>
      <c r="T4863" s="1">
        <f t="shared" si="537"/>
        <v>29.247984644913629</v>
      </c>
      <c r="U4863" s="1">
        <f t="shared" si="537"/>
        <v>26.725719769673706</v>
      </c>
      <c r="V4863" s="1">
        <f t="shared" si="537"/>
        <v>24.203454894433783</v>
      </c>
      <c r="AA4863"/>
      <c r="AB4863"/>
    </row>
    <row r="4864" spans="1:28" hidden="1" x14ac:dyDescent="0.2">
      <c r="A4864" t="s">
        <v>4962</v>
      </c>
      <c r="B4864" s="5">
        <v>34.33</v>
      </c>
      <c r="C4864" s="2">
        <v>56643075</v>
      </c>
      <c r="D4864" s="2">
        <v>-70000000</v>
      </c>
      <c r="E4864" t="s">
        <v>27</v>
      </c>
      <c r="F4864" s="2">
        <v>-10000000</v>
      </c>
      <c r="G4864" s="1">
        <f t="shared" si="527"/>
        <v>-0.70386272826645346</v>
      </c>
      <c r="H4864" s="1">
        <f t="shared" si="528"/>
        <v>-0.10055181832377906</v>
      </c>
      <c r="I4864" s="1">
        <f t="shared" si="529"/>
        <v>-9.4194503185714282</v>
      </c>
      <c r="J4864" s="1">
        <f t="shared" si="530"/>
        <v>-65.936152230000005</v>
      </c>
      <c r="K4864" s="3">
        <v>686000000</v>
      </c>
      <c r="L4864" s="3">
        <v>76000000</v>
      </c>
      <c r="M4864" s="1">
        <f t="shared" si="531"/>
        <v>10.769189349271734</v>
      </c>
      <c r="N4864" s="1">
        <f t="shared" si="532"/>
        <v>3.1877979749999996</v>
      </c>
      <c r="O4864" s="3">
        <v>610000000</v>
      </c>
      <c r="P4864" s="1">
        <f t="shared" si="533"/>
        <v>-1.639344262295082</v>
      </c>
      <c r="Q4864" s="1">
        <f t="shared" si="534"/>
        <v>-11.475409836065573</v>
      </c>
      <c r="R4864" s="1">
        <f t="shared" si="535"/>
        <v>-2.7779382353571425</v>
      </c>
      <c r="S4864" s="1">
        <f t="shared" si="536"/>
        <v>-12.358086138508547</v>
      </c>
      <c r="T4864" s="1">
        <f t="shared" si="537"/>
        <v>-10.204248268654201</v>
      </c>
      <c r="U4864" s="1">
        <f t="shared" si="537"/>
        <v>-11.281167203581374</v>
      </c>
      <c r="V4864" s="1">
        <f t="shared" si="537"/>
        <v>-12.358086138508547</v>
      </c>
      <c r="AA4864"/>
      <c r="AB4864"/>
    </row>
    <row r="4865" spans="1:28" hidden="1" x14ac:dyDescent="0.2">
      <c r="A4865" t="s">
        <v>4963</v>
      </c>
      <c r="B4865" s="5">
        <v>1.56</v>
      </c>
      <c r="C4865" s="2">
        <v>3862936</v>
      </c>
      <c r="D4865" s="2">
        <v>-7000000</v>
      </c>
      <c r="E4865" t="s">
        <v>27</v>
      </c>
      <c r="F4865" s="2">
        <v>-9000000</v>
      </c>
      <c r="G4865" s="1">
        <f t="shared" si="527"/>
        <v>-7.0386272826645349E-2</v>
      </c>
      <c r="H4865" s="1">
        <f t="shared" si="528"/>
        <v>-9.0496636491401161E-2</v>
      </c>
      <c r="I4865" s="1">
        <f t="shared" si="529"/>
        <v>-94.194503185714282</v>
      </c>
      <c r="J4865" s="1">
        <f t="shared" si="530"/>
        <v>-73.262391366666662</v>
      </c>
      <c r="K4865" s="3">
        <v>23000000</v>
      </c>
      <c r="L4865" s="3">
        <v>5000000</v>
      </c>
      <c r="M4865" s="1">
        <f t="shared" si="531"/>
        <v>4.6596681902055845</v>
      </c>
      <c r="N4865" s="1">
        <f t="shared" si="532"/>
        <v>0.3347877866666667</v>
      </c>
      <c r="O4865" s="3">
        <v>18000000</v>
      </c>
      <c r="P4865" s="1">
        <f t="shared" si="533"/>
        <v>-50</v>
      </c>
      <c r="Q4865" s="1">
        <f t="shared" si="534"/>
        <v>-38.888888888888893</v>
      </c>
      <c r="R4865" s="1">
        <f t="shared" si="535"/>
        <v>-8.6088287999999971E-2</v>
      </c>
      <c r="S4865" s="1">
        <f t="shared" si="536"/>
        <v>-18.120931850799501</v>
      </c>
      <c r="T4865" s="1">
        <f t="shared" si="537"/>
        <v>-17.188998212758381</v>
      </c>
      <c r="U4865" s="1">
        <f t="shared" si="537"/>
        <v>-17.654965031778939</v>
      </c>
      <c r="V4865" s="1">
        <f t="shared" si="537"/>
        <v>-18.120931850799501</v>
      </c>
      <c r="AA4865"/>
      <c r="AB4865"/>
    </row>
    <row r="4866" spans="1:28" hidden="1" x14ac:dyDescent="0.2">
      <c r="A4866" t="s">
        <v>4964</v>
      </c>
      <c r="B4866" s="5">
        <v>19.7</v>
      </c>
      <c r="C4866" s="2">
        <v>112932952</v>
      </c>
      <c r="D4866" s="2">
        <v>194000000</v>
      </c>
      <c r="E4866" t="s">
        <v>27</v>
      </c>
      <c r="F4866" s="2">
        <v>10000000</v>
      </c>
      <c r="G4866" s="1">
        <f t="shared" si="527"/>
        <v>1.9507052754813139</v>
      </c>
      <c r="H4866" s="1">
        <f t="shared" si="528"/>
        <v>0.10055181832377906</v>
      </c>
      <c r="I4866" s="1">
        <f t="shared" si="529"/>
        <v>3.3987707335051547</v>
      </c>
      <c r="J4866" s="1">
        <f t="shared" si="530"/>
        <v>65.936152230000005</v>
      </c>
      <c r="K4866" s="4">
        <v>3159000000</v>
      </c>
      <c r="L4866" s="4">
        <v>1373000000</v>
      </c>
      <c r="M4866" s="1">
        <f t="shared" si="531"/>
        <v>15.814693305812106</v>
      </c>
      <c r="N4866" s="1">
        <f t="shared" si="532"/>
        <v>1.2456770181410974</v>
      </c>
      <c r="O4866" s="4">
        <v>1752000000</v>
      </c>
      <c r="P4866" s="1">
        <f t="shared" si="533"/>
        <v>0.57077625570776247</v>
      </c>
      <c r="Q4866" s="1">
        <f t="shared" si="534"/>
        <v>11.073059360730593</v>
      </c>
      <c r="R4866" s="1">
        <f t="shared" si="535"/>
        <v>1.146793378556701</v>
      </c>
      <c r="S4866" s="1">
        <f t="shared" si="536"/>
        <v>17.178334273950441</v>
      </c>
      <c r="T4866" s="1">
        <f t="shared" si="537"/>
        <v>20.281060217039222</v>
      </c>
      <c r="U4866" s="1">
        <f t="shared" si="537"/>
        <v>18.72969724549483</v>
      </c>
      <c r="V4866" s="1">
        <f t="shared" si="537"/>
        <v>17.178334273950441</v>
      </c>
      <c r="AA4866"/>
      <c r="AB4866"/>
    </row>
    <row r="4867" spans="1:28" hidden="1" x14ac:dyDescent="0.2">
      <c r="A4867" t="s">
        <v>4965</v>
      </c>
      <c r="B4867" s="5">
        <v>15.5</v>
      </c>
      <c r="C4867" s="2">
        <v>25793482</v>
      </c>
      <c r="D4867" s="2">
        <v>-34000000</v>
      </c>
      <c r="E4867" t="s">
        <v>27</v>
      </c>
      <c r="F4867" s="2">
        <v>-9000000</v>
      </c>
      <c r="G4867" s="1">
        <f t="shared" si="527"/>
        <v>-0.34187618230084882</v>
      </c>
      <c r="H4867" s="1">
        <f t="shared" si="528"/>
        <v>-9.0496636491401161E-2</v>
      </c>
      <c r="I4867" s="1">
        <f t="shared" si="529"/>
        <v>-19.39298595</v>
      </c>
      <c r="J4867" s="1">
        <f t="shared" si="530"/>
        <v>-73.262391366666662</v>
      </c>
      <c r="K4867" s="3">
        <v>99000000</v>
      </c>
      <c r="L4867" s="3">
        <v>24000000</v>
      </c>
      <c r="M4867" s="1">
        <f t="shared" si="531"/>
        <v>2.9077113357552888</v>
      </c>
      <c r="N4867" s="1">
        <f t="shared" si="532"/>
        <v>5.3306529466666666</v>
      </c>
      <c r="O4867" s="3">
        <v>75000000</v>
      </c>
      <c r="P4867" s="1">
        <f t="shared" si="533"/>
        <v>-12</v>
      </c>
      <c r="Q4867" s="1">
        <f t="shared" si="534"/>
        <v>-45.333333333333329</v>
      </c>
      <c r="R4867" s="1">
        <f t="shared" si="535"/>
        <v>-1.1758793264705885</v>
      </c>
      <c r="S4867" s="1">
        <f t="shared" si="536"/>
        <v>-13.181624722090641</v>
      </c>
      <c r="T4867" s="1">
        <f t="shared" si="537"/>
        <v>-12.600082454939583</v>
      </c>
      <c r="U4867" s="1">
        <f t="shared" si="537"/>
        <v>-12.890853588515112</v>
      </c>
      <c r="V4867" s="1">
        <f t="shared" si="537"/>
        <v>-13.181624722090641</v>
      </c>
      <c r="AA4867"/>
      <c r="AB4867"/>
    </row>
    <row r="4868" spans="1:28" hidden="1" x14ac:dyDescent="0.2">
      <c r="A4868" t="s">
        <v>4966</v>
      </c>
      <c r="B4868" s="5">
        <v>5.75</v>
      </c>
      <c r="C4868" s="2">
        <v>26942591</v>
      </c>
      <c r="D4868" s="2">
        <v>-60000000</v>
      </c>
      <c r="E4868" t="s">
        <v>27</v>
      </c>
      <c r="F4868" s="2">
        <v>-33000000</v>
      </c>
      <c r="G4868" s="1">
        <f t="shared" si="527"/>
        <v>-0.60331090994267444</v>
      </c>
      <c r="H4868" s="1">
        <f t="shared" si="528"/>
        <v>-0.33182100046847091</v>
      </c>
      <c r="I4868" s="1">
        <f t="shared" si="529"/>
        <v>-10.989358704999999</v>
      </c>
      <c r="J4868" s="1">
        <f t="shared" si="530"/>
        <v>-19.98065219090909</v>
      </c>
      <c r="K4868" s="3">
        <v>128000000</v>
      </c>
      <c r="L4868" s="3">
        <v>84000000</v>
      </c>
      <c r="M4868" s="1">
        <f t="shared" si="531"/>
        <v>1.6331020279378476</v>
      </c>
      <c r="N4868" s="1">
        <f t="shared" si="532"/>
        <v>3.5209067784090906</v>
      </c>
      <c r="O4868" s="3">
        <v>44000000</v>
      </c>
      <c r="P4868" s="1">
        <f t="shared" si="533"/>
        <v>-75</v>
      </c>
      <c r="Q4868" s="1">
        <f t="shared" si="534"/>
        <v>-136.36363636363635</v>
      </c>
      <c r="R4868" s="1">
        <f t="shared" si="535"/>
        <v>-0.25819983041666672</v>
      </c>
      <c r="S4868" s="1">
        <f t="shared" si="536"/>
        <v>-22.269573108243371</v>
      </c>
      <c r="T4868" s="1">
        <f t="shared" si="537"/>
        <v>-21.942952702655802</v>
      </c>
      <c r="U4868" s="1">
        <f t="shared" si="537"/>
        <v>-22.106262905449586</v>
      </c>
      <c r="V4868" s="1">
        <f t="shared" si="537"/>
        <v>-22.269573108243371</v>
      </c>
      <c r="AA4868"/>
      <c r="AB4868"/>
    </row>
    <row r="4869" spans="1:28" hidden="1" x14ac:dyDescent="0.2">
      <c r="A4869" t="s">
        <v>4967</v>
      </c>
      <c r="B4869" s="5">
        <v>35.520000000000003</v>
      </c>
      <c r="C4869" s="2">
        <v>221283933</v>
      </c>
      <c r="D4869" s="2">
        <v>361000000</v>
      </c>
      <c r="E4869" t="s">
        <v>27</v>
      </c>
      <c r="F4869" s="2">
        <v>221000000</v>
      </c>
      <c r="G4869" s="1">
        <f t="shared" si="527"/>
        <v>3.6299206414884244</v>
      </c>
      <c r="H4869" s="1">
        <f t="shared" si="528"/>
        <v>2.2221951849555173</v>
      </c>
      <c r="I4869" s="1">
        <f t="shared" si="529"/>
        <v>1.8264862113573406</v>
      </c>
      <c r="J4869" s="1">
        <f t="shared" si="530"/>
        <v>2.9835362999999999</v>
      </c>
      <c r="K4869" s="4">
        <v>14668000000</v>
      </c>
      <c r="L4869" s="4">
        <v>9492000000</v>
      </c>
      <c r="M4869" s="1">
        <f t="shared" si="531"/>
        <v>23.390762853080705</v>
      </c>
      <c r="N4869" s="1">
        <f t="shared" si="532"/>
        <v>1.5185481646367853</v>
      </c>
      <c r="O4869" s="4">
        <v>5145000000</v>
      </c>
      <c r="P4869" s="1">
        <f t="shared" si="533"/>
        <v>4.295432458697765</v>
      </c>
      <c r="Q4869" s="1">
        <f t="shared" si="534"/>
        <v>7.016520894071915</v>
      </c>
      <c r="R4869" s="1">
        <f t="shared" si="535"/>
        <v>2.1772867867479224</v>
      </c>
      <c r="S4869" s="1">
        <f t="shared" si="536"/>
        <v>16.313882128984034</v>
      </c>
      <c r="T4869" s="1">
        <f t="shared" si="537"/>
        <v>20.964016397882805</v>
      </c>
      <c r="U4869" s="1">
        <f t="shared" si="537"/>
        <v>18.638949263433421</v>
      </c>
      <c r="V4869" s="1">
        <f t="shared" si="537"/>
        <v>16.313882128984034</v>
      </c>
      <c r="AA4869"/>
      <c r="AB4869"/>
    </row>
    <row r="4870" spans="1:28" hidden="1" x14ac:dyDescent="0.2">
      <c r="A4870" t="s">
        <v>4968</v>
      </c>
      <c r="B4870" s="5">
        <v>100.8</v>
      </c>
      <c r="C4870" s="2">
        <v>255269000</v>
      </c>
      <c r="D4870" s="2">
        <v>890000000</v>
      </c>
      <c r="E4870" t="s">
        <v>718</v>
      </c>
      <c r="F4870" s="2">
        <v>227000000</v>
      </c>
      <c r="G4870" s="1">
        <f t="shared" si="527"/>
        <v>8.9491118308163369</v>
      </c>
      <c r="H4870" s="1">
        <f t="shared" si="528"/>
        <v>2.2825262759497846</v>
      </c>
      <c r="I4870" s="1">
        <f t="shared" si="529"/>
        <v>0.74085564303370788</v>
      </c>
      <c r="J4870" s="1">
        <f t="shared" si="530"/>
        <v>2.9046763096916299</v>
      </c>
      <c r="K4870" s="4">
        <v>5020000000</v>
      </c>
      <c r="L4870" s="4">
        <v>2324000000</v>
      </c>
      <c r="M4870" s="1">
        <f t="shared" si="531"/>
        <v>10.561407769842793</v>
      </c>
      <c r="N4870" s="1">
        <f t="shared" si="532"/>
        <v>9.544182195845698</v>
      </c>
      <c r="O4870" s="4">
        <v>2696000000</v>
      </c>
      <c r="P4870" s="1">
        <f t="shared" si="533"/>
        <v>8.4198813056379826</v>
      </c>
      <c r="Q4870" s="1">
        <f t="shared" si="534"/>
        <v>33.011869436201778</v>
      </c>
      <c r="R4870" s="1">
        <f t="shared" si="535"/>
        <v>2.8911365393258426</v>
      </c>
      <c r="S4870" s="1">
        <f t="shared" si="536"/>
        <v>34.865181436053732</v>
      </c>
      <c r="T4870" s="1">
        <f t="shared" si="537"/>
        <v>36.977462990022289</v>
      </c>
      <c r="U4870" s="1">
        <f t="shared" si="537"/>
        <v>35.92132221303801</v>
      </c>
      <c r="V4870" s="1">
        <f t="shared" si="537"/>
        <v>34.865181436053732</v>
      </c>
      <c r="AA4870"/>
      <c r="AB4870"/>
    </row>
    <row r="4871" spans="1:28" hidden="1" x14ac:dyDescent="0.2">
      <c r="A4871" t="s">
        <v>3485</v>
      </c>
      <c r="B4871" s="5">
        <v>14.81</v>
      </c>
      <c r="C4871" s="2">
        <v>16099598</v>
      </c>
      <c r="D4871" s="2">
        <v>24000000</v>
      </c>
      <c r="E4871" t="s">
        <v>27</v>
      </c>
      <c r="F4871" s="2">
        <v>7000000</v>
      </c>
      <c r="G4871" s="1">
        <f t="shared" si="527"/>
        <v>0.24132436397706977</v>
      </c>
      <c r="H4871" s="1">
        <f t="shared" si="528"/>
        <v>7.0386272826645349E-2</v>
      </c>
      <c r="I4871" s="1">
        <f t="shared" si="529"/>
        <v>27.473396762499998</v>
      </c>
      <c r="J4871" s="1">
        <f t="shared" si="530"/>
        <v>94.194503185714282</v>
      </c>
      <c r="K4871" s="2">
        <v>1699000000</v>
      </c>
      <c r="L4871" s="2">
        <v>1475000000</v>
      </c>
      <c r="M4871" s="1">
        <f t="shared" si="531"/>
        <v>13.913390880940009</v>
      </c>
      <c r="N4871" s="1">
        <f t="shared" si="532"/>
        <v>1.0644421713392858</v>
      </c>
      <c r="O4871" s="2">
        <v>225000000</v>
      </c>
      <c r="P4871" s="1">
        <f t="shared" si="533"/>
        <v>3.1111111111111112</v>
      </c>
      <c r="Q4871" s="1">
        <f t="shared" si="534"/>
        <v>10.666666666666668</v>
      </c>
      <c r="R4871" s="1">
        <f t="shared" si="535"/>
        <v>0.99347935991666658</v>
      </c>
      <c r="S4871" s="1">
        <f t="shared" si="536"/>
        <v>14.907204515292868</v>
      </c>
      <c r="T4871" s="1">
        <f t="shared" si="537"/>
        <v>17.70230536191028</v>
      </c>
      <c r="U4871" s="1">
        <f t="shared" si="537"/>
        <v>16.304754938601576</v>
      </c>
      <c r="V4871" s="1">
        <f t="shared" si="537"/>
        <v>14.907204515292868</v>
      </c>
      <c r="AA4871"/>
      <c r="AB4871"/>
    </row>
    <row r="4872" spans="1:28" hidden="1" x14ac:dyDescent="0.2">
      <c r="A4872" t="s">
        <v>4970</v>
      </c>
      <c r="B4872" s="5">
        <v>38.53</v>
      </c>
      <c r="C4872" s="2">
        <v>551800326</v>
      </c>
      <c r="D4872" s="2">
        <v>120000000</v>
      </c>
      <c r="E4872" t="s">
        <v>27</v>
      </c>
      <c r="F4872" s="2">
        <v>120000000</v>
      </c>
      <c r="G4872" s="1">
        <f t="shared" si="527"/>
        <v>1.2066218198853489</v>
      </c>
      <c r="H4872" s="1">
        <f t="shared" si="528"/>
        <v>1.2066218198853489</v>
      </c>
      <c r="I4872" s="1">
        <f t="shared" si="529"/>
        <v>5.4946793524999995</v>
      </c>
      <c r="J4872" s="1">
        <f t="shared" si="530"/>
        <v>5.4946793524999995</v>
      </c>
      <c r="K4872" s="4">
        <v>17724000000</v>
      </c>
      <c r="L4872" s="4">
        <v>15633000000</v>
      </c>
      <c r="M4872" s="1">
        <f t="shared" si="531"/>
        <v>3.7894142164751097</v>
      </c>
      <c r="N4872" s="1">
        <f t="shared" si="532"/>
        <v>10.167798450875178</v>
      </c>
      <c r="O4872" s="4">
        <v>2085000000</v>
      </c>
      <c r="P4872" s="1">
        <f t="shared" si="533"/>
        <v>5.755395683453238</v>
      </c>
      <c r="Q4872" s="1">
        <f t="shared" si="534"/>
        <v>5.755395683453238</v>
      </c>
      <c r="R4872" s="1">
        <f t="shared" si="535"/>
        <v>17.717388800649999</v>
      </c>
      <c r="S4872" s="1">
        <f t="shared" si="536"/>
        <v>2.1746996938164189</v>
      </c>
      <c r="T4872" s="1">
        <f t="shared" si="537"/>
        <v>2.9304078374176243</v>
      </c>
      <c r="U4872" s="1">
        <f t="shared" si="537"/>
        <v>2.5525537656170214</v>
      </c>
      <c r="V4872" s="1">
        <f t="shared" si="537"/>
        <v>2.1746996938164189</v>
      </c>
      <c r="AA4872"/>
      <c r="AB4872"/>
    </row>
    <row r="4873" spans="1:28" hidden="1" x14ac:dyDescent="0.2">
      <c r="A4873" t="s">
        <v>4971</v>
      </c>
      <c r="B4873" s="5">
        <v>23.22</v>
      </c>
      <c r="C4873" s="2">
        <v>9441000</v>
      </c>
      <c r="D4873" s="2">
        <v>-13000000</v>
      </c>
      <c r="E4873" t="s">
        <v>27</v>
      </c>
      <c r="F4873" s="2">
        <v>3000000</v>
      </c>
      <c r="G4873" s="1">
        <f t="shared" si="527"/>
        <v>-0.13071736382091279</v>
      </c>
      <c r="H4873" s="1">
        <f t="shared" si="528"/>
        <v>3.0165545497133722E-2</v>
      </c>
      <c r="I4873" s="1">
        <f t="shared" si="529"/>
        <v>-50.720117100000003</v>
      </c>
      <c r="J4873" s="1">
        <f t="shared" si="530"/>
        <v>219.78717409999999</v>
      </c>
      <c r="K4873" s="3">
        <v>86000000</v>
      </c>
      <c r="L4873" s="3">
        <v>60000000</v>
      </c>
      <c r="M4873" s="1">
        <f t="shared" si="531"/>
        <v>2.7539455566147653</v>
      </c>
      <c r="N4873" s="1">
        <f t="shared" si="532"/>
        <v>8.4315392307692303</v>
      </c>
      <c r="O4873" s="3">
        <v>26000000</v>
      </c>
      <c r="P4873" s="1">
        <f t="shared" si="533"/>
        <v>11.538461538461538</v>
      </c>
      <c r="Q4873" s="1">
        <f t="shared" si="534"/>
        <v>-50</v>
      </c>
      <c r="R4873" s="1">
        <f t="shared" si="535"/>
        <v>-1.6863078461538459</v>
      </c>
      <c r="S4873" s="1">
        <f t="shared" si="536"/>
        <v>-13.769727783073828</v>
      </c>
      <c r="T4873" s="1">
        <f t="shared" si="537"/>
        <v>-13.218938671750873</v>
      </c>
      <c r="U4873" s="1">
        <f t="shared" si="537"/>
        <v>-13.49433322741235</v>
      </c>
      <c r="V4873" s="1">
        <f t="shared" si="537"/>
        <v>-13.769727783073828</v>
      </c>
      <c r="AA4873"/>
      <c r="AB4873"/>
    </row>
    <row r="4874" spans="1:28" hidden="1" x14ac:dyDescent="0.2">
      <c r="A4874" t="s">
        <v>4972</v>
      </c>
      <c r="B4874" s="5">
        <v>16.850000000000001</v>
      </c>
      <c r="C4874" s="2">
        <v>27612597</v>
      </c>
      <c r="D4874" s="2">
        <v>9000000</v>
      </c>
      <c r="E4874" t="s">
        <v>27</v>
      </c>
      <c r="F4874" s="2">
        <v>5000000</v>
      </c>
      <c r="G4874" s="1">
        <f t="shared" si="527"/>
        <v>9.0496636491401161E-2</v>
      </c>
      <c r="H4874" s="1">
        <f t="shared" si="528"/>
        <v>5.027590916188953E-2</v>
      </c>
      <c r="I4874" s="1">
        <f t="shared" si="529"/>
        <v>73.262391366666662</v>
      </c>
      <c r="J4874" s="1">
        <f t="shared" si="530"/>
        <v>131.87230446000001</v>
      </c>
      <c r="K4874" s="3">
        <v>47000000</v>
      </c>
      <c r="L4874" s="3">
        <v>17000000</v>
      </c>
      <c r="M4874" s="1">
        <f t="shared" si="531"/>
        <v>1.0864606469286464</v>
      </c>
      <c r="N4874" s="1">
        <f t="shared" si="532"/>
        <v>15.509075315</v>
      </c>
      <c r="O4874" s="3">
        <v>30000000</v>
      </c>
      <c r="P4874" s="1">
        <f t="shared" si="533"/>
        <v>16.666666666666664</v>
      </c>
      <c r="Q4874" s="1">
        <f t="shared" si="534"/>
        <v>30</v>
      </c>
      <c r="R4874" s="1">
        <f t="shared" si="535"/>
        <v>5.1696917716666668</v>
      </c>
      <c r="S4874" s="1">
        <f t="shared" si="536"/>
        <v>3.2593819407859392</v>
      </c>
      <c r="T4874" s="1">
        <f t="shared" ref="T4874:V4893" si="538">($O4874+$O4874*($Q4874+T$2-$C$1)/$C$1)/$C4874</f>
        <v>3.4766740701716685</v>
      </c>
      <c r="U4874" s="1">
        <f t="shared" si="538"/>
        <v>3.3680280054788039</v>
      </c>
      <c r="V4874" s="1">
        <f t="shared" si="538"/>
        <v>3.2593819407859392</v>
      </c>
      <c r="AA4874"/>
      <c r="AB4874"/>
    </row>
    <row r="4875" spans="1:28" hidden="1" x14ac:dyDescent="0.2">
      <c r="A4875" t="s">
        <v>4973</v>
      </c>
      <c r="B4875" s="5">
        <v>17.89</v>
      </c>
      <c r="C4875" s="2">
        <v>49459000</v>
      </c>
      <c r="D4875" s="2">
        <v>-0.28999999999999998</v>
      </c>
      <c r="E4875" t="s">
        <v>27</v>
      </c>
      <c r="F4875" s="2">
        <v>-16000000</v>
      </c>
      <c r="G4875" s="1">
        <f t="shared" si="527"/>
        <v>-2.9160027313895929E-9</v>
      </c>
      <c r="H4875" s="1">
        <f t="shared" si="528"/>
        <v>-0.1608829093180465</v>
      </c>
      <c r="I4875" s="1">
        <f t="shared" si="529"/>
        <v>-2273660421.7241378</v>
      </c>
      <c r="J4875" s="1">
        <f t="shared" si="530"/>
        <v>-41.210095143750003</v>
      </c>
      <c r="K4875" s="4">
        <v>1038000000</v>
      </c>
      <c r="L4875" s="3">
        <v>475000000</v>
      </c>
      <c r="M4875" s="1">
        <f t="shared" si="531"/>
        <v>11.38316585454619</v>
      </c>
      <c r="N4875" s="1">
        <f t="shared" si="532"/>
        <v>1.5716190230905862</v>
      </c>
      <c r="O4875" s="3">
        <v>565000000</v>
      </c>
      <c r="P4875" s="1">
        <f t="shared" si="533"/>
        <v>-2.831858407079646</v>
      </c>
      <c r="Q4875" s="1">
        <f t="shared" si="534"/>
        <v>-5.1327433628318587E-8</v>
      </c>
      <c r="R4875" s="1">
        <f t="shared" si="535"/>
        <v>-305110868.02565861</v>
      </c>
      <c r="S4875" s="1">
        <f t="shared" si="536"/>
        <v>-5.8634423990742675E-8</v>
      </c>
      <c r="T4875" s="1">
        <f t="shared" si="538"/>
        <v>2.284720619098648</v>
      </c>
      <c r="U4875" s="1">
        <f t="shared" si="538"/>
        <v>1.142360280232112</v>
      </c>
      <c r="V4875" s="1">
        <f t="shared" si="538"/>
        <v>-5.8634423990742675E-8</v>
      </c>
      <c r="AA4875"/>
      <c r="AB4875"/>
    </row>
    <row r="4876" spans="1:28" hidden="1" x14ac:dyDescent="0.2">
      <c r="A4876" t="s">
        <v>4974</v>
      </c>
      <c r="B4876" s="5">
        <v>1.5</v>
      </c>
      <c r="C4876" s="2">
        <v>13161762</v>
      </c>
      <c r="D4876" s="2">
        <v>-70000000</v>
      </c>
      <c r="E4876" t="s">
        <v>27</v>
      </c>
      <c r="F4876" s="2">
        <v>-2000000</v>
      </c>
      <c r="G4876" s="1">
        <f t="shared" si="527"/>
        <v>-0.70386272826645346</v>
      </c>
      <c r="H4876" s="1">
        <f t="shared" si="528"/>
        <v>-2.0110363664755812E-2</v>
      </c>
      <c r="I4876" s="1">
        <f t="shared" si="529"/>
        <v>-9.4194503185714282</v>
      </c>
      <c r="J4876" s="1">
        <f t="shared" si="530"/>
        <v>-329.68076115000002</v>
      </c>
      <c r="K4876" s="3">
        <v>43000000</v>
      </c>
      <c r="L4876" s="3">
        <v>86000000</v>
      </c>
      <c r="M4876" s="1">
        <f t="shared" si="531"/>
        <v>-3.2670397778048259</v>
      </c>
      <c r="N4876" s="1">
        <f t="shared" si="532"/>
        <v>-0.45913123255813953</v>
      </c>
      <c r="O4876" s="3">
        <v>-43000000</v>
      </c>
      <c r="P4876" s="1">
        <f t="shared" si="533"/>
        <v>4.6511627906976747</v>
      </c>
      <c r="Q4876" s="1">
        <f t="shared" si="534"/>
        <v>162.7906976744186</v>
      </c>
      <c r="R4876" s="1">
        <f t="shared" si="535"/>
        <v>-2.8203775714285714E-2</v>
      </c>
      <c r="S4876" s="1">
        <f t="shared" si="536"/>
        <v>-53.184368475892512</v>
      </c>
      <c r="T4876" s="1">
        <f t="shared" si="538"/>
        <v>-53.837776431453477</v>
      </c>
      <c r="U4876" s="1">
        <f t="shared" si="538"/>
        <v>-53.511072453672995</v>
      </c>
      <c r="V4876" s="1">
        <f t="shared" si="538"/>
        <v>-53.184368475892512</v>
      </c>
      <c r="AA4876"/>
      <c r="AB4876"/>
    </row>
    <row r="4877" spans="1:28" hidden="1" x14ac:dyDescent="0.2">
      <c r="A4877" t="s">
        <v>4975</v>
      </c>
      <c r="B4877" s="5">
        <v>0.77</v>
      </c>
      <c r="C4877" s="2">
        <v>2875501</v>
      </c>
      <c r="D4877" s="2">
        <v>-37000000</v>
      </c>
      <c r="E4877" t="s">
        <v>27</v>
      </c>
      <c r="F4877" s="2">
        <v>-5000000</v>
      </c>
      <c r="G4877" s="1">
        <f t="shared" si="527"/>
        <v>-0.37204172779798256</v>
      </c>
      <c r="H4877" s="1">
        <f t="shared" si="528"/>
        <v>-5.027590916188953E-2</v>
      </c>
      <c r="I4877" s="1">
        <f t="shared" si="529"/>
        <v>-17.820581683783782</v>
      </c>
      <c r="J4877" s="1">
        <f t="shared" si="530"/>
        <v>-131.87230446000001</v>
      </c>
      <c r="K4877" s="3">
        <v>34000000</v>
      </c>
      <c r="L4877" s="3">
        <v>29000000</v>
      </c>
      <c r="M4877" s="1">
        <f t="shared" si="531"/>
        <v>1.738827425203469</v>
      </c>
      <c r="N4877" s="1">
        <f t="shared" si="532"/>
        <v>0.442827154</v>
      </c>
      <c r="O4877" s="3">
        <v>0.55000000000000004</v>
      </c>
      <c r="P4877" s="1">
        <f t="shared" si="533"/>
        <v>-909090909.090909</v>
      </c>
      <c r="Q4877" s="1">
        <f t="shared" si="534"/>
        <v>-6727272727.272727</v>
      </c>
      <c r="R4877" s="1">
        <f t="shared" si="535"/>
        <v>-5.9841507297297303E-3</v>
      </c>
      <c r="S4877" s="1">
        <f t="shared" si="536"/>
        <v>-128.67322946505669</v>
      </c>
      <c r="T4877" s="1">
        <f t="shared" si="538"/>
        <v>-128.67322942680249</v>
      </c>
      <c r="U4877" s="1">
        <f t="shared" si="538"/>
        <v>-128.67322944592959</v>
      </c>
      <c r="V4877" s="1">
        <f t="shared" si="538"/>
        <v>-128.67322946505669</v>
      </c>
      <c r="AA4877"/>
      <c r="AB4877"/>
    </row>
    <row r="4878" spans="1:28" hidden="1" x14ac:dyDescent="0.2">
      <c r="A4878" t="s">
        <v>4976</v>
      </c>
      <c r="B4878" s="5">
        <v>91.84</v>
      </c>
      <c r="C4878" s="2">
        <v>102000000</v>
      </c>
      <c r="D4878" s="2">
        <v>422000000</v>
      </c>
      <c r="E4878" t="s">
        <v>27</v>
      </c>
      <c r="F4878" s="2">
        <v>130000000</v>
      </c>
      <c r="G4878" s="1">
        <f t="shared" si="527"/>
        <v>4.2432867332634769</v>
      </c>
      <c r="H4878" s="1">
        <f t="shared" si="528"/>
        <v>1.3071736382091279</v>
      </c>
      <c r="I4878" s="1">
        <f t="shared" si="529"/>
        <v>1.5624680623222746</v>
      </c>
      <c r="J4878" s="1">
        <f t="shared" si="530"/>
        <v>5.07201171</v>
      </c>
      <c r="K4878" s="4">
        <v>13916000000</v>
      </c>
      <c r="L4878" s="4">
        <v>10951000000</v>
      </c>
      <c r="M4878" s="1">
        <f t="shared" si="531"/>
        <v>29.068627450980394</v>
      </c>
      <c r="N4878" s="1">
        <f t="shared" si="532"/>
        <v>3.1594198988195616</v>
      </c>
      <c r="O4878" s="4">
        <v>2572000000</v>
      </c>
      <c r="P4878" s="1">
        <f t="shared" si="533"/>
        <v>5.0544323483670297</v>
      </c>
      <c r="Q4878" s="1">
        <f t="shared" si="534"/>
        <v>16.40746500777605</v>
      </c>
      <c r="R4878" s="1">
        <f t="shared" si="535"/>
        <v>2.2198293838862559</v>
      </c>
      <c r="S4878" s="1">
        <f t="shared" si="536"/>
        <v>41.372549019607845</v>
      </c>
      <c r="T4878" s="1">
        <f t="shared" si="538"/>
        <v>46.415686274509802</v>
      </c>
      <c r="U4878" s="1">
        <f t="shared" si="538"/>
        <v>43.89411764705882</v>
      </c>
      <c r="V4878" s="1">
        <f t="shared" si="538"/>
        <v>41.372549019607845</v>
      </c>
      <c r="AA4878"/>
      <c r="AB4878"/>
    </row>
    <row r="4879" spans="1:28" hidden="1" x14ac:dyDescent="0.2">
      <c r="A4879" t="s">
        <v>4977</v>
      </c>
      <c r="B4879" s="5">
        <v>1.31</v>
      </c>
      <c r="C4879" s="2">
        <v>514205799</v>
      </c>
      <c r="D4879" s="2">
        <v>3000000</v>
      </c>
      <c r="E4879" t="s">
        <v>27</v>
      </c>
      <c r="F4879" s="2">
        <v>3000000</v>
      </c>
      <c r="G4879" s="1">
        <f t="shared" si="527"/>
        <v>3.0165545497133722E-2</v>
      </c>
      <c r="H4879" s="1">
        <f t="shared" si="528"/>
        <v>3.0165545497133722E-2</v>
      </c>
      <c r="I4879" s="1">
        <f t="shared" si="529"/>
        <v>219.78717409999999</v>
      </c>
      <c r="J4879" s="1">
        <f t="shared" si="530"/>
        <v>219.78717409999999</v>
      </c>
      <c r="K4879" s="3">
        <v>9000000</v>
      </c>
      <c r="L4879" s="3">
        <v>0.25</v>
      </c>
      <c r="M4879" s="1">
        <f t="shared" si="531"/>
        <v>1.7502719276022788E-2</v>
      </c>
      <c r="N4879" s="1">
        <f t="shared" si="532"/>
        <v>74.845512822375369</v>
      </c>
      <c r="O4879" s="3">
        <v>8000000</v>
      </c>
      <c r="P4879" s="1">
        <f t="shared" si="533"/>
        <v>37.5</v>
      </c>
      <c r="Q4879" s="1">
        <f t="shared" si="534"/>
        <v>37.5</v>
      </c>
      <c r="R4879" s="1">
        <f t="shared" si="535"/>
        <v>22.453653223000003</v>
      </c>
      <c r="S4879" s="1">
        <f t="shared" si="536"/>
        <v>5.834239920736483E-2</v>
      </c>
      <c r="T4879" s="1">
        <f t="shared" si="538"/>
        <v>6.145399383175762E-2</v>
      </c>
      <c r="U4879" s="1">
        <f t="shared" si="538"/>
        <v>5.9898196519561228E-2</v>
      </c>
      <c r="V4879" s="1">
        <f t="shared" si="538"/>
        <v>5.834239920736483E-2</v>
      </c>
      <c r="AA4879"/>
      <c r="AB4879"/>
    </row>
    <row r="4880" spans="1:28" hidden="1" x14ac:dyDescent="0.2">
      <c r="A4880" t="s">
        <v>4978</v>
      </c>
      <c r="B4880" s="5">
        <v>4.4000000000000004</v>
      </c>
      <c r="C4880" s="2">
        <v>334965987</v>
      </c>
      <c r="D4880" s="2">
        <v>-39000000</v>
      </c>
      <c r="E4880" t="s">
        <v>27</v>
      </c>
      <c r="F4880" s="2">
        <v>-39000000</v>
      </c>
      <c r="G4880" s="1">
        <f t="shared" si="527"/>
        <v>-0.39215209146273838</v>
      </c>
      <c r="H4880" s="1">
        <f t="shared" si="528"/>
        <v>-0.39215209146273838</v>
      </c>
      <c r="I4880" s="1">
        <f t="shared" si="529"/>
        <v>-16.9067057</v>
      </c>
      <c r="J4880" s="1">
        <f t="shared" si="530"/>
        <v>-16.9067057</v>
      </c>
      <c r="K4880" s="3">
        <v>455000000</v>
      </c>
      <c r="L4880" s="3">
        <v>111000000</v>
      </c>
      <c r="M4880" s="1">
        <f t="shared" si="531"/>
        <v>1.0269699412794411</v>
      </c>
      <c r="N4880" s="1">
        <f t="shared" si="532"/>
        <v>4.2844486709302325</v>
      </c>
      <c r="O4880" s="3">
        <v>345000000</v>
      </c>
      <c r="P4880" s="1">
        <f t="shared" si="533"/>
        <v>-11.304347826086957</v>
      </c>
      <c r="Q4880" s="1">
        <f t="shared" si="534"/>
        <v>-11.304347826086957</v>
      </c>
      <c r="R4880" s="1">
        <f t="shared" si="535"/>
        <v>-3.7791034430769237</v>
      </c>
      <c r="S4880" s="1">
        <f t="shared" si="536"/>
        <v>-1.1642973171482034</v>
      </c>
      <c r="T4880" s="1">
        <f t="shared" si="538"/>
        <v>-0.95830625334505981</v>
      </c>
      <c r="U4880" s="1">
        <f t="shared" si="538"/>
        <v>-1.0613017852466315</v>
      </c>
      <c r="V4880" s="1">
        <f t="shared" si="538"/>
        <v>-1.1642973171482034</v>
      </c>
      <c r="AA4880"/>
      <c r="AB4880"/>
    </row>
    <row r="4881" spans="1:28" hidden="1" x14ac:dyDescent="0.2">
      <c r="A4881" t="s">
        <v>4979</v>
      </c>
      <c r="B4881" s="5">
        <v>81.48</v>
      </c>
      <c r="C4881" s="2">
        <v>181200000</v>
      </c>
      <c r="D4881" s="2">
        <v>549000000</v>
      </c>
      <c r="E4881" t="s">
        <v>27</v>
      </c>
      <c r="F4881" s="2">
        <v>65000000</v>
      </c>
      <c r="G4881" s="1">
        <f t="shared" si="527"/>
        <v>5.5202948259754709</v>
      </c>
      <c r="H4881" s="1">
        <f t="shared" si="528"/>
        <v>0.65358681910456395</v>
      </c>
      <c r="I4881" s="1">
        <f t="shared" si="529"/>
        <v>1.2010228092896174</v>
      </c>
      <c r="J4881" s="1">
        <f t="shared" si="530"/>
        <v>10.14402342</v>
      </c>
      <c r="K4881" s="4">
        <v>7515000000</v>
      </c>
      <c r="L4881" s="4">
        <v>4620000000</v>
      </c>
      <c r="M4881" s="1">
        <f t="shared" si="531"/>
        <v>15.976821192052981</v>
      </c>
      <c r="N4881" s="1">
        <f t="shared" si="532"/>
        <v>5.099888082901554</v>
      </c>
      <c r="O4881" s="4">
        <v>2886000000</v>
      </c>
      <c r="P4881" s="1">
        <f t="shared" si="533"/>
        <v>2.2522522522522523</v>
      </c>
      <c r="Q4881" s="1">
        <f t="shared" si="534"/>
        <v>19.022869022869024</v>
      </c>
      <c r="R4881" s="1">
        <f t="shared" si="535"/>
        <v>2.6892852459016394</v>
      </c>
      <c r="S4881" s="1">
        <f t="shared" si="536"/>
        <v>30.298013245033111</v>
      </c>
      <c r="T4881" s="1">
        <f t="shared" si="538"/>
        <v>33.483443708609272</v>
      </c>
      <c r="U4881" s="1">
        <f t="shared" si="538"/>
        <v>31.890728476821192</v>
      </c>
      <c r="V4881" s="1">
        <f t="shared" si="538"/>
        <v>30.298013245033111</v>
      </c>
      <c r="AA4881"/>
      <c r="AB4881"/>
    </row>
    <row r="4882" spans="1:28" hidden="1" x14ac:dyDescent="0.2">
      <c r="A4882" t="s">
        <v>4980</v>
      </c>
      <c r="B4882" s="5">
        <v>35.159999999999997</v>
      </c>
      <c r="C4882" s="2">
        <v>34371927</v>
      </c>
      <c r="D4882" s="2">
        <v>-43000000</v>
      </c>
      <c r="E4882" t="s">
        <v>27</v>
      </c>
      <c r="F4882" s="2">
        <v>-24000000</v>
      </c>
      <c r="G4882" s="1">
        <f t="shared" si="527"/>
        <v>-0.43237281879224998</v>
      </c>
      <c r="H4882" s="1">
        <f t="shared" si="528"/>
        <v>-0.24132436397706977</v>
      </c>
      <c r="I4882" s="1">
        <f t="shared" si="529"/>
        <v>-15.333988890697675</v>
      </c>
      <c r="J4882" s="1">
        <f t="shared" si="530"/>
        <v>-27.473396762499998</v>
      </c>
      <c r="K4882" s="3">
        <v>104000000</v>
      </c>
      <c r="L4882" s="3">
        <v>18000000</v>
      </c>
      <c r="M4882" s="1">
        <f t="shared" si="531"/>
        <v>2.5020418552617083</v>
      </c>
      <c r="N4882" s="1">
        <f t="shared" si="532"/>
        <v>14.052522713023254</v>
      </c>
      <c r="O4882" s="3">
        <v>86000000</v>
      </c>
      <c r="P4882" s="1">
        <f t="shared" si="533"/>
        <v>-27.906976744186046</v>
      </c>
      <c r="Q4882" s="1">
        <f t="shared" si="534"/>
        <v>-50</v>
      </c>
      <c r="R4882" s="1">
        <f t="shared" si="535"/>
        <v>-2.8105045426046509</v>
      </c>
      <c r="S4882" s="1">
        <f t="shared" si="536"/>
        <v>-12.51020927630854</v>
      </c>
      <c r="T4882" s="1">
        <f t="shared" si="538"/>
        <v>-12.009800905256199</v>
      </c>
      <c r="U4882" s="1">
        <f t="shared" si="538"/>
        <v>-12.26000509078237</v>
      </c>
      <c r="V4882" s="1">
        <f t="shared" si="538"/>
        <v>-12.51020927630854</v>
      </c>
      <c r="AA4882"/>
      <c r="AB4882"/>
    </row>
    <row r="4883" spans="1:28" hidden="1" x14ac:dyDescent="0.2">
      <c r="A4883" t="s">
        <v>4981</v>
      </c>
      <c r="B4883" s="5">
        <v>4.0599999999999996</v>
      </c>
      <c r="C4883" s="2">
        <v>949030000</v>
      </c>
      <c r="D4883" s="2">
        <v>-285000000</v>
      </c>
      <c r="E4883" t="s">
        <v>27</v>
      </c>
      <c r="F4883" s="2">
        <v>-285000000</v>
      </c>
      <c r="G4883" s="1">
        <f t="shared" si="527"/>
        <v>-2.8657268222277033</v>
      </c>
      <c r="H4883" s="1">
        <f t="shared" si="528"/>
        <v>-2.8657268222277033</v>
      </c>
      <c r="I4883" s="1">
        <f t="shared" si="529"/>
        <v>-2.3135492010526315</v>
      </c>
      <c r="J4883" s="1">
        <f t="shared" si="530"/>
        <v>-2.3135492010526315</v>
      </c>
      <c r="K4883" s="4">
        <v>8013000000</v>
      </c>
      <c r="L4883" s="4">
        <v>3989000000</v>
      </c>
      <c r="M4883" s="1">
        <f t="shared" si="531"/>
        <v>4.2401188582025862</v>
      </c>
      <c r="N4883" s="1">
        <f t="shared" si="532"/>
        <v>0.95752032803180898</v>
      </c>
      <c r="O4883" s="4">
        <v>3989000000</v>
      </c>
      <c r="P4883" s="1">
        <f t="shared" si="533"/>
        <v>-7.1446477813988469</v>
      </c>
      <c r="Q4883" s="1">
        <f t="shared" si="534"/>
        <v>-7.1446477813988469</v>
      </c>
      <c r="R4883" s="1">
        <f t="shared" si="535"/>
        <v>-1.3519515087719303</v>
      </c>
      <c r="S4883" s="1">
        <f t="shared" si="536"/>
        <v>-3.0030662887369197</v>
      </c>
      <c r="T4883" s="1">
        <f t="shared" si="538"/>
        <v>-2.1624184693845296</v>
      </c>
      <c r="U4883" s="1">
        <f t="shared" si="538"/>
        <v>-2.5827423790607242</v>
      </c>
      <c r="V4883" s="1">
        <f t="shared" si="538"/>
        <v>-3.0030662887369197</v>
      </c>
      <c r="AA4883"/>
      <c r="AB4883"/>
    </row>
    <row r="4884" spans="1:28" hidden="1" x14ac:dyDescent="0.2">
      <c r="A4884" t="s">
        <v>4982</v>
      </c>
      <c r="B4884" s="5">
        <v>45.38</v>
      </c>
      <c r="C4884" s="2">
        <v>335162062</v>
      </c>
      <c r="D4884" s="2">
        <v>690000000</v>
      </c>
      <c r="E4884" t="s">
        <v>27</v>
      </c>
      <c r="F4884" s="2">
        <v>690000000</v>
      </c>
      <c r="G4884" s="1">
        <f t="shared" si="527"/>
        <v>6.9380754643407556</v>
      </c>
      <c r="H4884" s="1">
        <f t="shared" si="528"/>
        <v>6.9380754643407556</v>
      </c>
      <c r="I4884" s="1">
        <f t="shared" si="529"/>
        <v>0.95559640913043475</v>
      </c>
      <c r="J4884" s="1">
        <f t="shared" si="530"/>
        <v>0.95559640913043475</v>
      </c>
      <c r="K4884" s="4">
        <v>241698000000</v>
      </c>
      <c r="L4884" s="4">
        <v>25878000000</v>
      </c>
      <c r="M4884" s="1">
        <f t="shared" si="531"/>
        <v>643.92729508866671</v>
      </c>
      <c r="N4884" s="1">
        <f t="shared" si="532"/>
        <v>7.0473794706514686E-2</v>
      </c>
      <c r="O4884" s="4">
        <v>180049000000</v>
      </c>
      <c r="P4884" s="1">
        <f t="shared" si="533"/>
        <v>0.38322900988064362</v>
      </c>
      <c r="Q4884" s="1">
        <f t="shared" si="534"/>
        <v>0.38322900988064362</v>
      </c>
      <c r="R4884" s="1">
        <f t="shared" si="535"/>
        <v>2.2042977352985509</v>
      </c>
      <c r="S4884" s="1">
        <f t="shared" si="536"/>
        <v>20.587055583874527</v>
      </c>
      <c r="T4884" s="1">
        <f t="shared" si="538"/>
        <v>128.02701995549842</v>
      </c>
      <c r="U4884" s="1">
        <f t="shared" si="538"/>
        <v>74.307037769686474</v>
      </c>
      <c r="V4884" s="1">
        <f t="shared" si="538"/>
        <v>20.587055583874527</v>
      </c>
      <c r="AA4884"/>
      <c r="AB4884"/>
    </row>
    <row r="4885" spans="1:28" hidden="1" x14ac:dyDescent="0.2">
      <c r="A4885" t="s">
        <v>4983</v>
      </c>
      <c r="B4885" s="5">
        <v>3.52</v>
      </c>
      <c r="C4885" s="2">
        <v>34628916</v>
      </c>
      <c r="D4885" s="2">
        <v>-17000000</v>
      </c>
      <c r="E4885" t="s">
        <v>61</v>
      </c>
      <c r="F4885" s="2">
        <v>-17000000</v>
      </c>
      <c r="G4885" s="1">
        <f t="shared" si="527"/>
        <v>-0.17093809115042441</v>
      </c>
      <c r="H4885" s="1">
        <f t="shared" si="528"/>
        <v>-0.17093809115042441</v>
      </c>
      <c r="I4885" s="1">
        <f t="shared" si="529"/>
        <v>-38.7859719</v>
      </c>
      <c r="J4885" s="1">
        <f t="shared" si="530"/>
        <v>-38.7859719</v>
      </c>
      <c r="K4885" s="4">
        <v>12552000000</v>
      </c>
      <c r="L4885" s="4">
        <v>10173000000</v>
      </c>
      <c r="M4885" s="1">
        <f t="shared" si="531"/>
        <v>68.699811452371193</v>
      </c>
      <c r="N4885" s="1">
        <f t="shared" si="532"/>
        <v>5.1237404085750317E-2</v>
      </c>
      <c r="O4885" s="4">
        <v>2360000000</v>
      </c>
      <c r="P4885" s="1">
        <f t="shared" si="533"/>
        <v>-0.72033898305084743</v>
      </c>
      <c r="Q4885" s="1">
        <f t="shared" si="534"/>
        <v>-0.72033898305084743</v>
      </c>
      <c r="R4885" s="1">
        <f t="shared" si="535"/>
        <v>-0.71702226070588237</v>
      </c>
      <c r="S4885" s="1">
        <f t="shared" si="536"/>
        <v>-4.9091920752009681</v>
      </c>
      <c r="T4885" s="1">
        <f t="shared" si="538"/>
        <v>8.7210353335923081</v>
      </c>
      <c r="U4885" s="1">
        <f t="shared" si="538"/>
        <v>1.90592162919567</v>
      </c>
      <c r="V4885" s="1">
        <f t="shared" si="538"/>
        <v>-4.9091920752009681</v>
      </c>
      <c r="AA4885"/>
      <c r="AB4885"/>
    </row>
    <row r="4886" spans="1:28" hidden="1" x14ac:dyDescent="0.2">
      <c r="A4886" t="s">
        <v>4984</v>
      </c>
      <c r="B4886" s="5">
        <v>1.1399999999999999</v>
      </c>
      <c r="C4886" s="2">
        <v>26802803</v>
      </c>
      <c r="D4886" s="2">
        <v>-13000000</v>
      </c>
      <c r="E4886" t="s">
        <v>27</v>
      </c>
      <c r="F4886" s="2">
        <v>-0.37</v>
      </c>
      <c r="G4886" s="1">
        <f t="shared" si="527"/>
        <v>-0.13071736382091279</v>
      </c>
      <c r="H4886" s="1">
        <f t="shared" si="528"/>
        <v>-3.7204172779798253E-9</v>
      </c>
      <c r="I4886" s="1">
        <f t="shared" si="529"/>
        <v>-50.720117100000003</v>
      </c>
      <c r="J4886" s="1">
        <f t="shared" si="530"/>
        <v>-1782058168.3783784</v>
      </c>
      <c r="K4886" s="3">
        <v>4000000</v>
      </c>
      <c r="L4886" s="3">
        <v>7000000</v>
      </c>
      <c r="M4886" s="1">
        <f t="shared" si="531"/>
        <v>-0.11192859194614832</v>
      </c>
      <c r="N4886" s="1">
        <f t="shared" si="532"/>
        <v>-10.185065139999999</v>
      </c>
      <c r="O4886" s="3">
        <v>-3000000</v>
      </c>
      <c r="P4886" s="1">
        <f t="shared" si="533"/>
        <v>1.2333333333333333E-5</v>
      </c>
      <c r="Q4886" s="1">
        <f t="shared" si="534"/>
        <v>433.33333333333331</v>
      </c>
      <c r="R4886" s="1">
        <f t="shared" si="535"/>
        <v>-0.23503996476923072</v>
      </c>
      <c r="S4886" s="1">
        <f t="shared" si="536"/>
        <v>-4.8502389843330942</v>
      </c>
      <c r="T4886" s="1">
        <f t="shared" si="538"/>
        <v>-4.8726247027223231</v>
      </c>
      <c r="U4886" s="1">
        <f t="shared" si="538"/>
        <v>-4.8614318435277086</v>
      </c>
      <c r="V4886" s="1">
        <f t="shared" si="538"/>
        <v>-4.8502389843330942</v>
      </c>
      <c r="AA4886"/>
      <c r="AB4886"/>
    </row>
    <row r="4887" spans="1:28" hidden="1" x14ac:dyDescent="0.2">
      <c r="A4887" t="s">
        <v>4985</v>
      </c>
      <c r="B4887" s="5">
        <v>36.119999999999997</v>
      </c>
      <c r="C4887" s="2">
        <v>73712000</v>
      </c>
      <c r="D4887" s="2">
        <v>55000000</v>
      </c>
      <c r="E4887" t="s">
        <v>27</v>
      </c>
      <c r="F4887" s="2">
        <v>10000000</v>
      </c>
      <c r="G4887" s="1">
        <f t="shared" si="527"/>
        <v>0.55303500078078482</v>
      </c>
      <c r="H4887" s="1">
        <f t="shared" si="528"/>
        <v>0.10055181832377906</v>
      </c>
      <c r="I4887" s="1">
        <f t="shared" si="529"/>
        <v>11.988391314545455</v>
      </c>
      <c r="J4887" s="1">
        <f t="shared" si="530"/>
        <v>65.936152230000005</v>
      </c>
      <c r="K4887" s="4">
        <v>1029000000</v>
      </c>
      <c r="L4887" s="3">
        <v>326000000</v>
      </c>
      <c r="M4887" s="1">
        <f t="shared" si="531"/>
        <v>9.5371174299978296</v>
      </c>
      <c r="N4887" s="1">
        <f t="shared" si="532"/>
        <v>3.7873078805120906</v>
      </c>
      <c r="O4887" s="3">
        <v>703000000</v>
      </c>
      <c r="P4887" s="1">
        <f t="shared" si="533"/>
        <v>1.4224751066856329</v>
      </c>
      <c r="Q4887" s="1">
        <f t="shared" si="534"/>
        <v>7.8236130867709823</v>
      </c>
      <c r="R4887" s="1">
        <f t="shared" si="535"/>
        <v>4.8408680727272726</v>
      </c>
      <c r="S4887" s="1">
        <f t="shared" si="536"/>
        <v>7.4614716735402649</v>
      </c>
      <c r="T4887" s="1">
        <f t="shared" si="538"/>
        <v>9.3688951595398322</v>
      </c>
      <c r="U4887" s="1">
        <f t="shared" si="538"/>
        <v>8.4151834165400494</v>
      </c>
      <c r="V4887" s="1">
        <f t="shared" si="538"/>
        <v>7.4614716735402649</v>
      </c>
      <c r="AA4887"/>
      <c r="AB4887"/>
    </row>
    <row r="4888" spans="1:28" hidden="1" x14ac:dyDescent="0.2">
      <c r="A4888" t="s">
        <v>4986</v>
      </c>
      <c r="B4888" s="5">
        <v>34.19</v>
      </c>
      <c r="C4888" s="2">
        <v>86373000</v>
      </c>
      <c r="D4888" s="2">
        <v>58000000</v>
      </c>
      <c r="E4888" t="s">
        <v>143</v>
      </c>
      <c r="F4888" s="2">
        <v>21000000</v>
      </c>
      <c r="G4888" s="1">
        <f t="shared" si="527"/>
        <v>0.58320054627791862</v>
      </c>
      <c r="H4888" s="1">
        <f t="shared" si="528"/>
        <v>0.21115881847993603</v>
      </c>
      <c r="I4888" s="1">
        <f t="shared" si="529"/>
        <v>11.368302108620689</v>
      </c>
      <c r="J4888" s="1">
        <f t="shared" si="530"/>
        <v>31.39816772857143</v>
      </c>
      <c r="K4888" s="3">
        <v>560000000</v>
      </c>
      <c r="L4888" s="3">
        <v>472000000</v>
      </c>
      <c r="M4888" s="1">
        <f t="shared" si="531"/>
        <v>1.0188369050513471</v>
      </c>
      <c r="N4888" s="1">
        <f t="shared" si="532"/>
        <v>33.55787352272727</v>
      </c>
      <c r="O4888" s="3">
        <v>88000000</v>
      </c>
      <c r="P4888" s="1">
        <f t="shared" si="533"/>
        <v>23.863636363636363</v>
      </c>
      <c r="Q4888" s="1">
        <f t="shared" si="534"/>
        <v>65.909090909090907</v>
      </c>
      <c r="R4888" s="1">
        <f t="shared" si="535"/>
        <v>5.0915394310344819</v>
      </c>
      <c r="S4888" s="1">
        <f t="shared" si="536"/>
        <v>6.7150614196566059</v>
      </c>
      <c r="T4888" s="1">
        <f t="shared" si="538"/>
        <v>6.9188288006668754</v>
      </c>
      <c r="U4888" s="1">
        <f t="shared" si="538"/>
        <v>6.8169451101617407</v>
      </c>
      <c r="V4888" s="1">
        <f t="shared" si="538"/>
        <v>6.7150614196566059</v>
      </c>
      <c r="AA4888"/>
      <c r="AB4888"/>
    </row>
    <row r="4889" spans="1:28" hidden="1" x14ac:dyDescent="0.2">
      <c r="A4889" t="s">
        <v>4987</v>
      </c>
      <c r="B4889" s="5">
        <v>15.04</v>
      </c>
      <c r="C4889" s="2">
        <v>113464608</v>
      </c>
      <c r="D4889" s="2">
        <v>-75000000</v>
      </c>
      <c r="E4889" t="s">
        <v>275</v>
      </c>
      <c r="F4889" s="2">
        <v>-43000000</v>
      </c>
      <c r="G4889" s="1">
        <f t="shared" si="527"/>
        <v>-0.75413863742834297</v>
      </c>
      <c r="H4889" s="1">
        <f t="shared" si="528"/>
        <v>-0.43237281879224998</v>
      </c>
      <c r="I4889" s="1">
        <f t="shared" si="529"/>
        <v>-8.7914869640000006</v>
      </c>
      <c r="J4889" s="1">
        <f t="shared" si="530"/>
        <v>-15.333988890697675</v>
      </c>
      <c r="K4889" s="3">
        <v>486000000</v>
      </c>
      <c r="L4889" s="3">
        <v>273000000</v>
      </c>
      <c r="M4889" s="1">
        <f t="shared" si="531"/>
        <v>1.8772373496412202</v>
      </c>
      <c r="N4889" s="1">
        <f t="shared" si="532"/>
        <v>8.0117732597183089</v>
      </c>
      <c r="O4889" s="3">
        <v>212000000</v>
      </c>
      <c r="P4889" s="1">
        <f t="shared" si="533"/>
        <v>-20.283018867924529</v>
      </c>
      <c r="Q4889" s="1">
        <f t="shared" si="534"/>
        <v>-35.377358490566039</v>
      </c>
      <c r="R4889" s="1">
        <f t="shared" si="535"/>
        <v>-2.2753436057599998</v>
      </c>
      <c r="S4889" s="1">
        <f t="shared" si="536"/>
        <v>-6.6099906677507754</v>
      </c>
      <c r="T4889" s="1">
        <f t="shared" si="538"/>
        <v>-6.2363058620005987</v>
      </c>
      <c r="U4889" s="1">
        <f t="shared" si="538"/>
        <v>-6.423148264875687</v>
      </c>
      <c r="V4889" s="1">
        <f t="shared" si="538"/>
        <v>-6.6099906677507754</v>
      </c>
      <c r="AA4889"/>
      <c r="AB4889"/>
    </row>
    <row r="4890" spans="1:28" hidden="1" x14ac:dyDescent="0.2">
      <c r="A4890" t="s">
        <v>4988</v>
      </c>
      <c r="B4890" s="5">
        <v>6.77</v>
      </c>
      <c r="C4890" s="2">
        <v>312969</v>
      </c>
      <c r="D4890" s="2">
        <v>-9000000</v>
      </c>
      <c r="E4890" t="s">
        <v>27</v>
      </c>
      <c r="F4890" s="2">
        <v>-2000000</v>
      </c>
      <c r="G4890" s="1">
        <f t="shared" si="527"/>
        <v>-9.0496636491401161E-2</v>
      </c>
      <c r="H4890" s="1">
        <f t="shared" si="528"/>
        <v>-2.0110363664755812E-2</v>
      </c>
      <c r="I4890" s="1">
        <f t="shared" si="529"/>
        <v>-73.262391366666662</v>
      </c>
      <c r="J4890" s="1">
        <f t="shared" si="530"/>
        <v>-329.68076115000002</v>
      </c>
      <c r="K4890" s="3">
        <v>9000000</v>
      </c>
      <c r="L4890" s="3">
        <v>7000000</v>
      </c>
      <c r="M4890" s="1">
        <f t="shared" si="531"/>
        <v>6.3904092737619385</v>
      </c>
      <c r="N4890" s="1">
        <f t="shared" si="532"/>
        <v>1.0594000649999999</v>
      </c>
      <c r="O4890" s="3">
        <v>3000000</v>
      </c>
      <c r="P4890" s="1">
        <f t="shared" si="533"/>
        <v>-66.666666666666657</v>
      </c>
      <c r="Q4890" s="1">
        <f t="shared" si="534"/>
        <v>-300</v>
      </c>
      <c r="R4890" s="1">
        <f t="shared" si="535"/>
        <v>-2.3542223666666664E-2</v>
      </c>
      <c r="S4890" s="1">
        <f t="shared" si="536"/>
        <v>-287.56841731928722</v>
      </c>
      <c r="T4890" s="1">
        <f t="shared" si="538"/>
        <v>-285.65129453715861</v>
      </c>
      <c r="U4890" s="1">
        <f t="shared" si="538"/>
        <v>-286.60985592822294</v>
      </c>
      <c r="V4890" s="1">
        <f t="shared" si="538"/>
        <v>-287.56841731928722</v>
      </c>
      <c r="AA4890"/>
      <c r="AB4890"/>
    </row>
    <row r="4891" spans="1:28" hidden="1" x14ac:dyDescent="0.2">
      <c r="A4891" t="s">
        <v>4989</v>
      </c>
      <c r="B4891" s="5">
        <v>6.24</v>
      </c>
      <c r="C4891" s="2">
        <v>1413951095</v>
      </c>
      <c r="D4891" s="2">
        <v>-125000000</v>
      </c>
      <c r="E4891" t="s">
        <v>27</v>
      </c>
      <c r="F4891" s="2">
        <v>-125000000</v>
      </c>
      <c r="G4891" s="1">
        <f t="shared" si="527"/>
        <v>-1.2568977290472383</v>
      </c>
      <c r="H4891" s="1">
        <f t="shared" si="528"/>
        <v>-1.2568977290472383</v>
      </c>
      <c r="I4891" s="1">
        <f t="shared" si="529"/>
        <v>-5.2748921784</v>
      </c>
      <c r="J4891" s="1">
        <f t="shared" si="530"/>
        <v>-5.2748921784</v>
      </c>
      <c r="K4891" s="4">
        <v>3253000000</v>
      </c>
      <c r="L4891" s="3">
        <v>628000000</v>
      </c>
      <c r="M4891" s="1">
        <f t="shared" si="531"/>
        <v>1.8564998529881969</v>
      </c>
      <c r="N4891" s="1">
        <f t="shared" si="532"/>
        <v>3.3611637458285717</v>
      </c>
      <c r="O4891" s="4">
        <v>2517000000</v>
      </c>
      <c r="P4891" s="1">
        <f t="shared" si="533"/>
        <v>-4.9662296384584828</v>
      </c>
      <c r="Q4891" s="1">
        <f t="shared" si="534"/>
        <v>-4.9662296384584828</v>
      </c>
      <c r="R4891" s="1">
        <f t="shared" si="535"/>
        <v>-7.0584438662400002</v>
      </c>
      <c r="S4891" s="1">
        <f t="shared" si="536"/>
        <v>-0.88404754904199856</v>
      </c>
      <c r="T4891" s="1">
        <f t="shared" si="538"/>
        <v>-0.52802392009180488</v>
      </c>
      <c r="U4891" s="1">
        <f t="shared" si="538"/>
        <v>-0.70603573456690172</v>
      </c>
      <c r="V4891" s="1">
        <f t="shared" si="538"/>
        <v>-0.88404754904199856</v>
      </c>
      <c r="AA4891"/>
      <c r="AB4891"/>
    </row>
    <row r="4892" spans="1:28" hidden="1" x14ac:dyDescent="0.2">
      <c r="A4892" t="s">
        <v>252</v>
      </c>
      <c r="B4892" s="5">
        <v>32.14</v>
      </c>
      <c r="C4892" s="2">
        <v>390415331</v>
      </c>
      <c r="D4892" s="2">
        <v>1263000000</v>
      </c>
      <c r="E4892" t="s">
        <v>27</v>
      </c>
      <c r="F4892" s="2">
        <v>381000000</v>
      </c>
      <c r="G4892" s="1">
        <f t="shared" si="527"/>
        <v>12.699694654293296</v>
      </c>
      <c r="H4892" s="1">
        <f t="shared" si="528"/>
        <v>3.8310242781359825</v>
      </c>
      <c r="I4892" s="1">
        <f t="shared" si="529"/>
        <v>0.52205979596199525</v>
      </c>
      <c r="J4892" s="1">
        <f t="shared" si="530"/>
        <v>1.7306076700787401</v>
      </c>
      <c r="K4892" s="2">
        <v>181485000000</v>
      </c>
      <c r="L4892" s="2">
        <v>167035000000</v>
      </c>
      <c r="M4892" s="1">
        <f t="shared" si="531"/>
        <v>37.01186621690325</v>
      </c>
      <c r="N4892" s="1">
        <f t="shared" si="532"/>
        <v>0.8683701549024222</v>
      </c>
      <c r="O4892" s="2">
        <v>14450000000</v>
      </c>
      <c r="P4892" s="1">
        <f t="shared" si="533"/>
        <v>2.6366782006920415</v>
      </c>
      <c r="Q4892" s="1">
        <f t="shared" si="534"/>
        <v>8.7404844290657433</v>
      </c>
      <c r="R4892" s="1">
        <f t="shared" si="535"/>
        <v>0.99350346305146486</v>
      </c>
      <c r="S4892" s="1">
        <f t="shared" si="536"/>
        <v>32.350164035950726</v>
      </c>
      <c r="T4892" s="1">
        <f t="shared" si="538"/>
        <v>39.752537279331378</v>
      </c>
      <c r="U4892" s="1">
        <f t="shared" si="538"/>
        <v>36.051350657641052</v>
      </c>
      <c r="V4892" s="1">
        <f t="shared" si="538"/>
        <v>32.350164035950726</v>
      </c>
      <c r="AA4892"/>
      <c r="AB4892"/>
    </row>
    <row r="4893" spans="1:28" hidden="1" x14ac:dyDescent="0.2">
      <c r="A4893" t="s">
        <v>4991</v>
      </c>
      <c r="B4893" s="5">
        <v>16.100000000000001</v>
      </c>
      <c r="C4893" s="2">
        <v>22858213</v>
      </c>
      <c r="D4893" s="2">
        <v>-0.03</v>
      </c>
      <c r="E4893" t="s">
        <v>27</v>
      </c>
      <c r="F4893" s="2">
        <v>-0.03</v>
      </c>
      <c r="G4893" s="1">
        <f t="shared" si="527"/>
        <v>-3.016554549713372E-10</v>
      </c>
      <c r="H4893" s="1">
        <f t="shared" si="528"/>
        <v>-3.016554549713372E-10</v>
      </c>
      <c r="I4893" s="1">
        <f t="shared" si="529"/>
        <v>-21978717410</v>
      </c>
      <c r="J4893" s="1">
        <f t="shared" si="530"/>
        <v>-21978717410</v>
      </c>
      <c r="K4893" s="3">
        <v>3000000</v>
      </c>
      <c r="L4893" s="3">
        <v>685000000</v>
      </c>
      <c r="M4893" s="1">
        <f t="shared" si="531"/>
        <v>-29.836103110947473</v>
      </c>
      <c r="N4893" s="1">
        <f t="shared" si="532"/>
        <v>-0.53961470571847514</v>
      </c>
      <c r="O4893" s="4">
        <v>-1142000000</v>
      </c>
      <c r="P4893" s="1">
        <f t="shared" si="533"/>
        <v>2.6269702276707529E-9</v>
      </c>
      <c r="Q4893" s="1">
        <f t="shared" si="534"/>
        <v>2.6269702276707529E-9</v>
      </c>
      <c r="R4893" s="1">
        <f t="shared" si="535"/>
        <v>-1226724292.6492419</v>
      </c>
      <c r="S4893" s="1">
        <f t="shared" si="536"/>
        <v>-1.3124383446609942E-8</v>
      </c>
      <c r="T4893" s="1">
        <f t="shared" si="538"/>
        <v>-9.9920321986674967</v>
      </c>
      <c r="U4893" s="1">
        <f t="shared" si="538"/>
        <v>-4.99601610589594</v>
      </c>
      <c r="V4893" s="1">
        <f t="shared" si="538"/>
        <v>-1.3124383446609942E-8</v>
      </c>
      <c r="AA4893"/>
      <c r="AB4893"/>
    </row>
    <row r="4894" spans="1:28" hidden="1" x14ac:dyDescent="0.2">
      <c r="A4894" t="s">
        <v>4992</v>
      </c>
      <c r="B4894" s="5">
        <v>2.2000000000000002</v>
      </c>
      <c r="C4894" s="2">
        <v>30039676</v>
      </c>
      <c r="D4894" s="2">
        <v>-20000000</v>
      </c>
      <c r="E4894" t="s">
        <v>27</v>
      </c>
      <c r="F4894" s="2">
        <v>-8000000</v>
      </c>
      <c r="G4894" s="1">
        <f t="shared" si="527"/>
        <v>-0.20110363664755812</v>
      </c>
      <c r="H4894" s="1">
        <f t="shared" si="528"/>
        <v>-8.0441454659023248E-2</v>
      </c>
      <c r="I4894" s="1">
        <f t="shared" si="529"/>
        <v>-32.968076115000002</v>
      </c>
      <c r="J4894" s="1">
        <f t="shared" si="530"/>
        <v>-82.420190287500006</v>
      </c>
      <c r="K4894" s="3">
        <v>141000000</v>
      </c>
      <c r="L4894" s="3">
        <v>85000000</v>
      </c>
      <c r="M4894" s="1">
        <f t="shared" si="531"/>
        <v>1.8642011984416875</v>
      </c>
      <c r="N4894" s="1">
        <f t="shared" si="532"/>
        <v>1.1801301285714287</v>
      </c>
      <c r="O4894" s="3">
        <v>56000000</v>
      </c>
      <c r="P4894" s="1">
        <f t="shared" si="533"/>
        <v>-14.285714285714285</v>
      </c>
      <c r="Q4894" s="1">
        <f t="shared" si="534"/>
        <v>-35.714285714285715</v>
      </c>
      <c r="R4894" s="1">
        <f t="shared" si="535"/>
        <v>-0.330436436</v>
      </c>
      <c r="S4894" s="1">
        <f t="shared" si="536"/>
        <v>-6.6578614230060271</v>
      </c>
      <c r="T4894" s="1">
        <f t="shared" ref="T4894:V4913" si="539">($O4894+$O4894*($Q4894+T$2-$C$1)/$C$1)/$C4894</f>
        <v>-6.2850211833176894</v>
      </c>
      <c r="U4894" s="1">
        <f t="shared" si="539"/>
        <v>-6.4714413031618587</v>
      </c>
      <c r="V4894" s="1">
        <f t="shared" si="539"/>
        <v>-6.6578614230060271</v>
      </c>
      <c r="AA4894"/>
      <c r="AB4894"/>
    </row>
    <row r="4895" spans="1:28" hidden="1" x14ac:dyDescent="0.2">
      <c r="A4895" t="s">
        <v>918</v>
      </c>
      <c r="B4895" s="5">
        <v>35.380000000000003</v>
      </c>
      <c r="C4895" s="2">
        <v>152576283</v>
      </c>
      <c r="D4895" s="2">
        <v>543000000</v>
      </c>
      <c r="E4895" t="s">
        <v>718</v>
      </c>
      <c r="F4895" s="2">
        <v>73000000</v>
      </c>
      <c r="G4895" s="1">
        <f t="shared" si="527"/>
        <v>5.4599637349812031</v>
      </c>
      <c r="H4895" s="1">
        <f t="shared" si="528"/>
        <v>0.73402827376358715</v>
      </c>
      <c r="I4895" s="1">
        <f t="shared" si="529"/>
        <v>1.2142937795580111</v>
      </c>
      <c r="J4895" s="1">
        <f t="shared" si="530"/>
        <v>9.0323496205479454</v>
      </c>
      <c r="K4895" s="2">
        <v>8393000000</v>
      </c>
      <c r="L4895" s="2">
        <v>5981000000</v>
      </c>
      <c r="M4895" s="1">
        <f t="shared" si="531"/>
        <v>15.808485778880851</v>
      </c>
      <c r="N4895" s="1">
        <f t="shared" si="532"/>
        <v>2.2380385126616917</v>
      </c>
      <c r="O4895" s="2">
        <v>2405000000</v>
      </c>
      <c r="P4895" s="1">
        <f t="shared" si="533"/>
        <v>3.0353430353430353</v>
      </c>
      <c r="Q4895" s="1">
        <f t="shared" si="534"/>
        <v>22.57796257796258</v>
      </c>
      <c r="R4895" s="1">
        <f t="shared" si="535"/>
        <v>0.99413423435359127</v>
      </c>
      <c r="S4895" s="1">
        <f t="shared" si="536"/>
        <v>35.588755298226786</v>
      </c>
      <c r="T4895" s="1">
        <f t="shared" si="539"/>
        <v>38.74127671598869</v>
      </c>
      <c r="U4895" s="1">
        <f t="shared" si="539"/>
        <v>37.165016007107738</v>
      </c>
      <c r="V4895" s="1">
        <f t="shared" si="539"/>
        <v>35.588755298226786</v>
      </c>
      <c r="AA4895"/>
      <c r="AB4895"/>
    </row>
    <row r="4896" spans="1:28" hidden="1" x14ac:dyDescent="0.2">
      <c r="A4896" t="s">
        <v>4885</v>
      </c>
      <c r="B4896" s="5">
        <v>53.14</v>
      </c>
      <c r="C4896" s="2">
        <v>42478200</v>
      </c>
      <c r="D4896" s="2">
        <v>227000000</v>
      </c>
      <c r="E4896" t="s">
        <v>27</v>
      </c>
      <c r="F4896" s="2">
        <v>64000000</v>
      </c>
      <c r="G4896" s="1">
        <f t="shared" si="527"/>
        <v>2.2825262759497846</v>
      </c>
      <c r="H4896" s="1">
        <f t="shared" si="528"/>
        <v>0.64353163727218599</v>
      </c>
      <c r="I4896" s="1">
        <f t="shared" si="529"/>
        <v>2.9046763096916299</v>
      </c>
      <c r="J4896" s="1">
        <f t="shared" si="530"/>
        <v>10.302523785937501</v>
      </c>
      <c r="K4896" s="2">
        <v>5047000000</v>
      </c>
      <c r="L4896" s="2">
        <v>2861000000</v>
      </c>
      <c r="M4896" s="1">
        <f t="shared" si="531"/>
        <v>51.461690937939935</v>
      </c>
      <c r="N4896" s="1">
        <f t="shared" si="532"/>
        <v>1.0326127849954254</v>
      </c>
      <c r="O4896" s="2">
        <v>2193000000</v>
      </c>
      <c r="P4896" s="1">
        <f t="shared" si="533"/>
        <v>2.9183766529867761</v>
      </c>
      <c r="Q4896" s="1">
        <f t="shared" si="534"/>
        <v>10.351117191062471</v>
      </c>
      <c r="R4896" s="1">
        <f t="shared" si="535"/>
        <v>0.99440156299559468</v>
      </c>
      <c r="S4896" s="1">
        <f t="shared" si="536"/>
        <v>53.439175859617407</v>
      </c>
      <c r="T4896" s="1">
        <f t="shared" si="539"/>
        <v>63.764472129233347</v>
      </c>
      <c r="U4896" s="1">
        <f t="shared" si="539"/>
        <v>58.601823994425374</v>
      </c>
      <c r="V4896" s="1">
        <f t="shared" si="539"/>
        <v>53.439175859617407</v>
      </c>
      <c r="AA4896"/>
      <c r="AB4896"/>
    </row>
    <row r="4897" spans="1:28" hidden="1" x14ac:dyDescent="0.2">
      <c r="A4897" t="s">
        <v>4995</v>
      </c>
      <c r="B4897" s="5">
        <v>6.1</v>
      </c>
      <c r="C4897" s="2">
        <v>973830000</v>
      </c>
      <c r="D4897" s="2">
        <v>15000000</v>
      </c>
      <c r="E4897" t="s">
        <v>27</v>
      </c>
      <c r="F4897" s="2">
        <v>230000000</v>
      </c>
      <c r="G4897" s="1">
        <f t="shared" si="527"/>
        <v>0.15082772748566861</v>
      </c>
      <c r="H4897" s="1">
        <f t="shared" si="528"/>
        <v>2.3126918214469185</v>
      </c>
      <c r="I4897" s="1">
        <f t="shared" si="529"/>
        <v>43.957434819999996</v>
      </c>
      <c r="J4897" s="1">
        <f t="shared" si="530"/>
        <v>2.8667892273913043</v>
      </c>
      <c r="K4897" s="4">
        <v>3578000000</v>
      </c>
      <c r="L4897" s="4">
        <v>1640000000</v>
      </c>
      <c r="M4897" s="1">
        <f t="shared" si="531"/>
        <v>1.9900804041773206</v>
      </c>
      <c r="N4897" s="1">
        <f t="shared" si="532"/>
        <v>3.0652027863777085</v>
      </c>
      <c r="O4897" s="4">
        <v>1938000000</v>
      </c>
      <c r="P4897" s="1">
        <f t="shared" si="533"/>
        <v>11.867905056759547</v>
      </c>
      <c r="Q4897" s="1">
        <f t="shared" si="534"/>
        <v>0.77399380804953566</v>
      </c>
      <c r="R4897" s="1">
        <f t="shared" si="535"/>
        <v>39.602419999999995</v>
      </c>
      <c r="S4897" s="1">
        <f t="shared" si="536"/>
        <v>0.15403099103539633</v>
      </c>
      <c r="T4897" s="1">
        <f t="shared" si="539"/>
        <v>0.55204707187086044</v>
      </c>
      <c r="U4897" s="1">
        <f t="shared" si="539"/>
        <v>0.35303903145312837</v>
      </c>
      <c r="V4897" s="1">
        <f t="shared" si="539"/>
        <v>0.15403099103539633</v>
      </c>
      <c r="AA4897"/>
      <c r="AB4897"/>
    </row>
    <row r="4898" spans="1:28" hidden="1" x14ac:dyDescent="0.2">
      <c r="A4898" t="s">
        <v>4996</v>
      </c>
      <c r="B4898" s="5">
        <v>10.119999999999999</v>
      </c>
      <c r="C4898" s="2">
        <v>34076000</v>
      </c>
      <c r="D4898" s="2">
        <v>10000000</v>
      </c>
      <c r="E4898" t="s">
        <v>27</v>
      </c>
      <c r="F4898" s="2">
        <v>2000000</v>
      </c>
      <c r="G4898" s="1">
        <f t="shared" si="527"/>
        <v>0.10055181832377906</v>
      </c>
      <c r="H4898" s="1">
        <f t="shared" si="528"/>
        <v>2.0110363664755812E-2</v>
      </c>
      <c r="I4898" s="1">
        <f t="shared" si="529"/>
        <v>65.936152230000005</v>
      </c>
      <c r="J4898" s="1">
        <f t="shared" si="530"/>
        <v>329.68076115000002</v>
      </c>
      <c r="K4898" s="3">
        <v>25000000</v>
      </c>
      <c r="L4898" s="3">
        <v>8000000</v>
      </c>
      <c r="M4898" s="1">
        <f t="shared" si="531"/>
        <v>0.49888484563915952</v>
      </c>
      <c r="N4898" s="1">
        <f t="shared" si="532"/>
        <v>20.285242352941175</v>
      </c>
      <c r="O4898" s="3">
        <v>16000000</v>
      </c>
      <c r="P4898" s="1">
        <f t="shared" si="533"/>
        <v>12.5</v>
      </c>
      <c r="Q4898" s="1">
        <f t="shared" si="534"/>
        <v>62.5</v>
      </c>
      <c r="R4898" s="1">
        <f t="shared" si="535"/>
        <v>3.4484911999999999</v>
      </c>
      <c r="S4898" s="1">
        <f t="shared" si="536"/>
        <v>2.9346167390538795</v>
      </c>
      <c r="T4898" s="1">
        <f t="shared" si="539"/>
        <v>3.0285244747036035</v>
      </c>
      <c r="U4898" s="1">
        <f t="shared" si="539"/>
        <v>2.9815706068787415</v>
      </c>
      <c r="V4898" s="1">
        <f t="shared" si="539"/>
        <v>2.9346167390538795</v>
      </c>
      <c r="AA4898"/>
      <c r="AB4898"/>
    </row>
    <row r="4899" spans="1:28" hidden="1" x14ac:dyDescent="0.2">
      <c r="A4899" t="s">
        <v>4997</v>
      </c>
      <c r="B4899" s="5">
        <v>5.38</v>
      </c>
      <c r="C4899" s="2">
        <v>23186410</v>
      </c>
      <c r="D4899" s="2">
        <v>-40000000</v>
      </c>
      <c r="E4899" t="s">
        <v>27</v>
      </c>
      <c r="F4899" s="2">
        <v>-2000000</v>
      </c>
      <c r="G4899" s="1">
        <f t="shared" si="527"/>
        <v>-0.40220727329511624</v>
      </c>
      <c r="H4899" s="1">
        <f t="shared" si="528"/>
        <v>-2.0110363664755812E-2</v>
      </c>
      <c r="I4899" s="1">
        <f t="shared" si="529"/>
        <v>-16.484038057500001</v>
      </c>
      <c r="J4899" s="1">
        <f t="shared" si="530"/>
        <v>-329.68076115000002</v>
      </c>
      <c r="K4899" s="3">
        <v>94000000</v>
      </c>
      <c r="L4899" s="3">
        <v>9000000</v>
      </c>
      <c r="M4899" s="1">
        <f t="shared" si="531"/>
        <v>3.6659405229183819</v>
      </c>
      <c r="N4899" s="1">
        <f t="shared" si="532"/>
        <v>1.4675633623529412</v>
      </c>
      <c r="O4899" s="3">
        <v>85000000</v>
      </c>
      <c r="P4899" s="1">
        <f t="shared" si="533"/>
        <v>-2.3529411764705883</v>
      </c>
      <c r="Q4899" s="1">
        <f t="shared" si="534"/>
        <v>-47.058823529411761</v>
      </c>
      <c r="R4899" s="1">
        <f t="shared" si="535"/>
        <v>-0.31185721449999998</v>
      </c>
      <c r="S4899" s="1">
        <f t="shared" si="536"/>
        <v>-17.251484813733562</v>
      </c>
      <c r="T4899" s="1">
        <f t="shared" si="539"/>
        <v>-16.518296709149887</v>
      </c>
      <c r="U4899" s="1">
        <f t="shared" si="539"/>
        <v>-16.884890761441724</v>
      </c>
      <c r="V4899" s="1">
        <f t="shared" si="539"/>
        <v>-17.251484813733562</v>
      </c>
      <c r="AA4899"/>
      <c r="AB4899"/>
    </row>
    <row r="4900" spans="1:28" hidden="1" x14ac:dyDescent="0.2">
      <c r="A4900" t="s">
        <v>4998</v>
      </c>
      <c r="B4900" s="5">
        <v>47.42</v>
      </c>
      <c r="C4900" s="2">
        <v>43445379</v>
      </c>
      <c r="D4900" s="2">
        <v>-37000000</v>
      </c>
      <c r="E4900" t="s">
        <v>27</v>
      </c>
      <c r="F4900" s="2">
        <v>-30000000</v>
      </c>
      <c r="G4900" s="1">
        <f t="shared" si="527"/>
        <v>-0.37204172779798256</v>
      </c>
      <c r="H4900" s="1">
        <f t="shared" si="528"/>
        <v>-0.30165545497133722</v>
      </c>
      <c r="I4900" s="1">
        <f t="shared" si="529"/>
        <v>-17.820581683783782</v>
      </c>
      <c r="J4900" s="1">
        <f t="shared" si="530"/>
        <v>-21.978717409999998</v>
      </c>
      <c r="K4900" s="3">
        <v>400000000</v>
      </c>
      <c r="L4900" s="3">
        <v>91000000</v>
      </c>
      <c r="M4900" s="1">
        <f t="shared" si="531"/>
        <v>7.1123789713055556</v>
      </c>
      <c r="N4900" s="1">
        <f t="shared" si="532"/>
        <v>6.6672487772815536</v>
      </c>
      <c r="O4900" s="3">
        <v>310000000</v>
      </c>
      <c r="P4900" s="1">
        <f t="shared" si="533"/>
        <v>-9.67741935483871</v>
      </c>
      <c r="Q4900" s="1">
        <f t="shared" si="534"/>
        <v>-11.935483870967742</v>
      </c>
      <c r="R4900" s="1">
        <f t="shared" si="535"/>
        <v>-5.5680537085945927</v>
      </c>
      <c r="S4900" s="1">
        <f t="shared" si="536"/>
        <v>-8.5164408394273678</v>
      </c>
      <c r="T4900" s="1">
        <f t="shared" si="539"/>
        <v>-7.0893615636314307</v>
      </c>
      <c r="U4900" s="1">
        <f t="shared" si="539"/>
        <v>-7.8029012015293988</v>
      </c>
      <c r="V4900" s="1">
        <f t="shared" si="539"/>
        <v>-8.5164408394273678</v>
      </c>
      <c r="AA4900"/>
      <c r="AB4900"/>
    </row>
    <row r="4901" spans="1:28" hidden="1" x14ac:dyDescent="0.2">
      <c r="A4901" t="s">
        <v>4999</v>
      </c>
      <c r="B4901" s="5">
        <v>104.98</v>
      </c>
      <c r="C4901" s="2">
        <v>304285740</v>
      </c>
      <c r="D4901" s="2">
        <v>1542000000</v>
      </c>
      <c r="E4901" t="s">
        <v>27</v>
      </c>
      <c r="F4901" s="2">
        <v>255000000</v>
      </c>
      <c r="G4901" s="1">
        <f t="shared" si="527"/>
        <v>15.505090385526731</v>
      </c>
      <c r="H4901" s="1">
        <f t="shared" si="528"/>
        <v>2.5640713672563664</v>
      </c>
      <c r="I4901" s="1">
        <f t="shared" si="529"/>
        <v>0.4276015060311284</v>
      </c>
      <c r="J4901" s="1">
        <f t="shared" si="530"/>
        <v>2.5857314599999999</v>
      </c>
      <c r="K4901" s="4">
        <v>5003000000</v>
      </c>
      <c r="L4901" s="4">
        <v>13100000000</v>
      </c>
      <c r="M4901" s="1">
        <f t="shared" si="531"/>
        <v>-26.609856906209277</v>
      </c>
      <c r="N4901" s="1">
        <f t="shared" si="532"/>
        <v>-3.9451546233419785</v>
      </c>
      <c r="O4901" s="4">
        <v>-8097000000</v>
      </c>
      <c r="P4901" s="1">
        <f t="shared" si="533"/>
        <v>-3.1493145609484996</v>
      </c>
      <c r="Q4901" s="1">
        <f t="shared" si="534"/>
        <v>-19.044090403853279</v>
      </c>
      <c r="R4901" s="1">
        <f t="shared" si="535"/>
        <v>2.0715899471595334</v>
      </c>
      <c r="S4901" s="1">
        <f t="shared" si="536"/>
        <v>50.676052055544893</v>
      </c>
      <c r="T4901" s="1">
        <f t="shared" si="539"/>
        <v>45.354080674303042</v>
      </c>
      <c r="U4901" s="1">
        <f t="shared" si="539"/>
        <v>48.015066364923968</v>
      </c>
      <c r="V4901" s="1">
        <f t="shared" si="539"/>
        <v>50.676052055544893</v>
      </c>
      <c r="AA4901"/>
      <c r="AB4901"/>
    </row>
    <row r="4902" spans="1:28" hidden="1" x14ac:dyDescent="0.2">
      <c r="A4902" t="s">
        <v>5000</v>
      </c>
      <c r="B4902" s="5">
        <v>3.19</v>
      </c>
      <c r="C4902" s="2">
        <v>1551988</v>
      </c>
      <c r="D4902" s="2">
        <v>-16000000</v>
      </c>
      <c r="E4902" t="s">
        <v>27</v>
      </c>
      <c r="F4902" s="2">
        <v>-2000000</v>
      </c>
      <c r="G4902" s="1">
        <f t="shared" si="527"/>
        <v>-0.1608829093180465</v>
      </c>
      <c r="H4902" s="1">
        <f t="shared" si="528"/>
        <v>-2.0110363664755812E-2</v>
      </c>
      <c r="I4902" s="1">
        <f t="shared" si="529"/>
        <v>-41.210095143750003</v>
      </c>
      <c r="J4902" s="1">
        <f t="shared" si="530"/>
        <v>-329.68076115000002</v>
      </c>
      <c r="K4902" s="3">
        <v>62000000</v>
      </c>
      <c r="L4902" s="3">
        <v>28000000</v>
      </c>
      <c r="M4902" s="1">
        <f t="shared" si="531"/>
        <v>21.907385881849603</v>
      </c>
      <c r="N4902" s="1">
        <f t="shared" si="532"/>
        <v>0.14561299176470588</v>
      </c>
      <c r="O4902" s="3">
        <v>34000000</v>
      </c>
      <c r="P4902" s="1">
        <f t="shared" si="533"/>
        <v>-5.8823529411764701</v>
      </c>
      <c r="Q4902" s="1">
        <f t="shared" si="534"/>
        <v>-47.058823529411761</v>
      </c>
      <c r="R4902" s="1">
        <f t="shared" si="535"/>
        <v>-3.0942760750000003E-2</v>
      </c>
      <c r="S4902" s="1">
        <f t="shared" si="536"/>
        <v>-103.0935806204687</v>
      </c>
      <c r="T4902" s="1">
        <f t="shared" si="539"/>
        <v>-98.712103444098773</v>
      </c>
      <c r="U4902" s="1">
        <f t="shared" si="539"/>
        <v>-100.90284203228373</v>
      </c>
      <c r="V4902" s="1">
        <f t="shared" si="539"/>
        <v>-103.0935806204687</v>
      </c>
      <c r="AA4902"/>
      <c r="AB4902"/>
    </row>
    <row r="4903" spans="1:28" hidden="1" x14ac:dyDescent="0.2">
      <c r="A4903" t="s">
        <v>5001</v>
      </c>
      <c r="B4903" s="5">
        <v>44.25</v>
      </c>
      <c r="C4903" s="2">
        <v>388000000</v>
      </c>
      <c r="D4903" s="2">
        <v>708000000</v>
      </c>
      <c r="E4903" t="s">
        <v>27</v>
      </c>
      <c r="F4903" s="2">
        <v>223000000</v>
      </c>
      <c r="G4903" s="1">
        <f t="shared" si="527"/>
        <v>7.1190687373235582</v>
      </c>
      <c r="H4903" s="1">
        <f t="shared" si="528"/>
        <v>2.2423055486202732</v>
      </c>
      <c r="I4903" s="1">
        <f t="shared" si="529"/>
        <v>0.93130158516949146</v>
      </c>
      <c r="J4903" s="1">
        <f t="shared" si="530"/>
        <v>2.9567781269058298</v>
      </c>
      <c r="K4903" s="4">
        <v>6710000000</v>
      </c>
      <c r="L4903" s="4">
        <v>3595000000</v>
      </c>
      <c r="M4903" s="1">
        <f t="shared" si="531"/>
        <v>8.0283505154639183</v>
      </c>
      <c r="N4903" s="1">
        <f t="shared" si="532"/>
        <v>5.511717495987158</v>
      </c>
      <c r="O4903" s="4">
        <v>3025000000</v>
      </c>
      <c r="P4903" s="1">
        <f t="shared" si="533"/>
        <v>7.3719008264462813</v>
      </c>
      <c r="Q4903" s="1">
        <f t="shared" si="534"/>
        <v>23.404958677685951</v>
      </c>
      <c r="R4903" s="1">
        <f t="shared" si="535"/>
        <v>2.4250000000000003</v>
      </c>
      <c r="S4903" s="1">
        <f t="shared" si="536"/>
        <v>18.24742268041237</v>
      </c>
      <c r="T4903" s="1">
        <f t="shared" si="539"/>
        <v>19.806701030927837</v>
      </c>
      <c r="U4903" s="1">
        <f t="shared" si="539"/>
        <v>19.027061855670102</v>
      </c>
      <c r="V4903" s="1">
        <f t="shared" si="539"/>
        <v>18.24742268041237</v>
      </c>
      <c r="AA4903"/>
      <c r="AB4903"/>
    </row>
    <row r="4904" spans="1:28" hidden="1" x14ac:dyDescent="0.2">
      <c r="A4904" t="s">
        <v>5002</v>
      </c>
      <c r="B4904" s="5">
        <v>5.14</v>
      </c>
      <c r="C4904" s="2">
        <v>1165136438</v>
      </c>
      <c r="D4904" s="2">
        <v>-334000000</v>
      </c>
      <c r="E4904" t="s">
        <v>27</v>
      </c>
      <c r="F4904" s="2">
        <v>-334000000</v>
      </c>
      <c r="G4904" s="1">
        <f t="shared" si="527"/>
        <v>-3.358430732014221</v>
      </c>
      <c r="H4904" s="1">
        <f t="shared" si="528"/>
        <v>-3.358430732014221</v>
      </c>
      <c r="I4904" s="1">
        <f t="shared" si="529"/>
        <v>-1.9741362943113772</v>
      </c>
      <c r="J4904" s="1">
        <f t="shared" si="530"/>
        <v>-1.9741362943113772</v>
      </c>
      <c r="K4904" s="4">
        <v>3919000000</v>
      </c>
      <c r="L4904" s="4">
        <v>3115000000</v>
      </c>
      <c r="M4904" s="1">
        <f t="shared" si="531"/>
        <v>0.69004794097770716</v>
      </c>
      <c r="N4904" s="1">
        <f t="shared" si="532"/>
        <v>7.4487578250248756</v>
      </c>
      <c r="O4904" s="4">
        <v>-4117000000</v>
      </c>
      <c r="P4904" s="1">
        <f t="shared" si="533"/>
        <v>8.1127034248239021</v>
      </c>
      <c r="Q4904" s="1">
        <f t="shared" si="534"/>
        <v>8.1127034248239021</v>
      </c>
      <c r="R4904" s="1">
        <f t="shared" si="535"/>
        <v>-1.793054278838323</v>
      </c>
      <c r="S4904" s="1">
        <f t="shared" si="536"/>
        <v>-2.8666170682407244</v>
      </c>
      <c r="T4904" s="1">
        <f t="shared" si="539"/>
        <v>-3.5733154197345605</v>
      </c>
      <c r="U4904" s="1">
        <f t="shared" si="539"/>
        <v>-3.2199662439876424</v>
      </c>
      <c r="V4904" s="1">
        <f t="shared" si="539"/>
        <v>-2.8666170682407244</v>
      </c>
      <c r="AA4904"/>
      <c r="AB4904"/>
    </row>
    <row r="4905" spans="1:28" hidden="1" x14ac:dyDescent="0.2">
      <c r="A4905" t="s">
        <v>5003</v>
      </c>
      <c r="B4905" s="5">
        <v>1.1299999999999999</v>
      </c>
      <c r="C4905" s="2">
        <v>37369829</v>
      </c>
      <c r="D4905" s="2">
        <v>-61000000</v>
      </c>
      <c r="E4905" t="s">
        <v>27</v>
      </c>
      <c r="F4905" s="2">
        <v>-13000000</v>
      </c>
      <c r="G4905" s="1">
        <f t="shared" si="527"/>
        <v>-0.6133660917750523</v>
      </c>
      <c r="H4905" s="1">
        <f t="shared" si="528"/>
        <v>-0.13071736382091279</v>
      </c>
      <c r="I4905" s="1">
        <f t="shared" si="529"/>
        <v>-10.809205283606557</v>
      </c>
      <c r="J4905" s="1">
        <f t="shared" si="530"/>
        <v>-50.720117100000003</v>
      </c>
      <c r="K4905" s="3">
        <v>93000000</v>
      </c>
      <c r="L4905" s="3">
        <v>33000000</v>
      </c>
      <c r="M4905" s="1">
        <f t="shared" si="531"/>
        <v>1.6055733088850901</v>
      </c>
      <c r="N4905" s="1">
        <f t="shared" si="532"/>
        <v>0.70379844616666665</v>
      </c>
      <c r="O4905" s="3">
        <v>60000000</v>
      </c>
      <c r="P4905" s="1">
        <f t="shared" si="533"/>
        <v>-21.666666666666668</v>
      </c>
      <c r="Q4905" s="1">
        <f t="shared" si="534"/>
        <v>-101.66666666666666</v>
      </c>
      <c r="R4905" s="1">
        <f t="shared" si="535"/>
        <v>-6.9226076672131168E-2</v>
      </c>
      <c r="S4905" s="1">
        <f t="shared" si="536"/>
        <v>-16.323328640331745</v>
      </c>
      <c r="T4905" s="1">
        <f t="shared" si="539"/>
        <v>-16.002213978554728</v>
      </c>
      <c r="U4905" s="1">
        <f t="shared" si="539"/>
        <v>-16.162771309443237</v>
      </c>
      <c r="V4905" s="1">
        <f t="shared" si="539"/>
        <v>-16.323328640331745</v>
      </c>
      <c r="AA4905"/>
      <c r="AB4905"/>
    </row>
    <row r="4906" spans="1:28" hidden="1" x14ac:dyDescent="0.2">
      <c r="A4906" t="s">
        <v>5004</v>
      </c>
      <c r="B4906" s="5">
        <v>54.74</v>
      </c>
      <c r="C4906" s="2">
        <v>52609810</v>
      </c>
      <c r="D4906" s="2">
        <v>-139000000</v>
      </c>
      <c r="E4906" t="s">
        <v>27</v>
      </c>
      <c r="F4906" s="2">
        <v>-139000000</v>
      </c>
      <c r="G4906" s="1">
        <f t="shared" si="527"/>
        <v>-1.397670274700529</v>
      </c>
      <c r="H4906" s="1">
        <f t="shared" si="528"/>
        <v>-1.397670274700529</v>
      </c>
      <c r="I4906" s="1">
        <f t="shared" si="529"/>
        <v>-4.7436080741007194</v>
      </c>
      <c r="J4906" s="1">
        <f t="shared" si="530"/>
        <v>-4.7436080741007194</v>
      </c>
      <c r="K4906" s="3">
        <v>302000000</v>
      </c>
      <c r="L4906" s="3">
        <v>51000000</v>
      </c>
      <c r="M4906" s="1">
        <f t="shared" si="531"/>
        <v>4.7709733222758262</v>
      </c>
      <c r="N4906" s="1">
        <f t="shared" si="532"/>
        <v>11.473549798406376</v>
      </c>
      <c r="O4906" s="3">
        <v>251000000</v>
      </c>
      <c r="P4906" s="1">
        <f t="shared" si="533"/>
        <v>-55.378486055776889</v>
      </c>
      <c r="Q4906" s="1">
        <f t="shared" si="534"/>
        <v>-55.378486055776889</v>
      </c>
      <c r="R4906" s="1">
        <f t="shared" si="535"/>
        <v>-2.071842445611511</v>
      </c>
      <c r="S4906" s="1">
        <f t="shared" si="536"/>
        <v>-26.42092796001354</v>
      </c>
      <c r="T4906" s="1">
        <f t="shared" si="539"/>
        <v>-25.466733295558377</v>
      </c>
      <c r="U4906" s="1">
        <f t="shared" si="539"/>
        <v>-25.94383062778596</v>
      </c>
      <c r="V4906" s="1">
        <f t="shared" si="539"/>
        <v>-26.42092796001354</v>
      </c>
      <c r="AA4906"/>
      <c r="AB4906"/>
    </row>
    <row r="4907" spans="1:28" hidden="1" x14ac:dyDescent="0.2">
      <c r="A4907" t="s">
        <v>628</v>
      </c>
      <c r="B4907" s="5">
        <v>34.020000000000003</v>
      </c>
      <c r="C4907" s="2">
        <v>95067938</v>
      </c>
      <c r="D4907" s="2">
        <v>325000000</v>
      </c>
      <c r="E4907" t="s">
        <v>27</v>
      </c>
      <c r="F4907" s="2">
        <v>76000000</v>
      </c>
      <c r="G4907" s="1">
        <f t="shared" si="527"/>
        <v>3.2679340955228198</v>
      </c>
      <c r="H4907" s="1">
        <f t="shared" si="528"/>
        <v>0.76419381926072094</v>
      </c>
      <c r="I4907" s="1">
        <f t="shared" si="529"/>
        <v>2.0288046839999998</v>
      </c>
      <c r="J4907" s="1">
        <f t="shared" si="530"/>
        <v>8.6758095039473684</v>
      </c>
      <c r="K4907" s="2">
        <v>32951000000</v>
      </c>
      <c r="L4907" s="2">
        <v>30041000000</v>
      </c>
      <c r="M4907" s="1">
        <f t="shared" si="531"/>
        <v>30.609688831159879</v>
      </c>
      <c r="N4907" s="1">
        <f t="shared" si="532"/>
        <v>1.1114128009484538</v>
      </c>
      <c r="O4907" s="2">
        <v>2909000000</v>
      </c>
      <c r="P4907" s="1">
        <f t="shared" si="533"/>
        <v>2.6125816431763491</v>
      </c>
      <c r="Q4907" s="1">
        <f t="shared" si="534"/>
        <v>11.172224132004125</v>
      </c>
      <c r="R4907" s="1">
        <f t="shared" si="535"/>
        <v>0.99514192331076934</v>
      </c>
      <c r="S4907" s="1">
        <f t="shared" si="536"/>
        <v>34.186078591501584</v>
      </c>
      <c r="T4907" s="1">
        <f t="shared" si="539"/>
        <v>40.305912599051005</v>
      </c>
      <c r="U4907" s="1">
        <f t="shared" si="539"/>
        <v>37.245995595276298</v>
      </c>
      <c r="V4907" s="1">
        <f t="shared" si="539"/>
        <v>34.186078591501584</v>
      </c>
      <c r="AA4907"/>
      <c r="AB4907"/>
    </row>
    <row r="4908" spans="1:28" hidden="1" x14ac:dyDescent="0.2">
      <c r="A4908" t="s">
        <v>5006</v>
      </c>
      <c r="B4908" s="5">
        <v>48.44</v>
      </c>
      <c r="C4908" s="2">
        <v>207002000</v>
      </c>
      <c r="D4908" s="2">
        <v>-120000000</v>
      </c>
      <c r="E4908" t="s">
        <v>27</v>
      </c>
      <c r="F4908" s="2">
        <v>-65000000</v>
      </c>
      <c r="G4908" s="1">
        <f t="shared" si="527"/>
        <v>-1.2066218198853489</v>
      </c>
      <c r="H4908" s="1">
        <f t="shared" si="528"/>
        <v>-0.65358681910456395</v>
      </c>
      <c r="I4908" s="1">
        <f t="shared" si="529"/>
        <v>-5.4946793524999995</v>
      </c>
      <c r="J4908" s="1">
        <f t="shared" si="530"/>
        <v>-10.14402342</v>
      </c>
      <c r="K4908" s="4">
        <v>6076000000</v>
      </c>
      <c r="L4908" s="4">
        <v>2624000000</v>
      </c>
      <c r="M4908" s="1">
        <f t="shared" si="531"/>
        <v>16.676167380025312</v>
      </c>
      <c r="N4908" s="1">
        <f t="shared" si="532"/>
        <v>2.9047441714947859</v>
      </c>
      <c r="O4908" s="4">
        <v>3452000000</v>
      </c>
      <c r="P4908" s="1">
        <f t="shared" si="533"/>
        <v>-1.8829663962920047</v>
      </c>
      <c r="Q4908" s="1">
        <f t="shared" si="534"/>
        <v>-3.4762456546929319</v>
      </c>
      <c r="R4908" s="1">
        <f t="shared" si="535"/>
        <v>-8.3559807333333325</v>
      </c>
      <c r="S4908" s="1">
        <f t="shared" si="536"/>
        <v>-5.797045439174501</v>
      </c>
      <c r="T4908" s="1">
        <f t="shared" si="539"/>
        <v>-2.461811963169438</v>
      </c>
      <c r="U4908" s="1">
        <f t="shared" si="539"/>
        <v>-4.1294287011719693</v>
      </c>
      <c r="V4908" s="1">
        <f t="shared" si="539"/>
        <v>-5.797045439174501</v>
      </c>
      <c r="AA4908"/>
      <c r="AB4908"/>
    </row>
    <row r="4909" spans="1:28" hidden="1" x14ac:dyDescent="0.2">
      <c r="A4909" t="s">
        <v>5007</v>
      </c>
      <c r="B4909" s="5">
        <v>147.80000000000001</v>
      </c>
      <c r="C4909" s="2">
        <v>207000000</v>
      </c>
      <c r="D4909" s="2">
        <v>-379000000</v>
      </c>
      <c r="E4909" t="s">
        <v>27</v>
      </c>
      <c r="F4909" s="2">
        <v>431000000</v>
      </c>
      <c r="G4909" s="1">
        <f t="shared" si="527"/>
        <v>-3.8109139144712265</v>
      </c>
      <c r="H4909" s="1">
        <f t="shared" si="528"/>
        <v>4.3337833697548778</v>
      </c>
      <c r="I4909" s="1">
        <f t="shared" si="529"/>
        <v>-1.7397401643799473</v>
      </c>
      <c r="J4909" s="1">
        <f t="shared" si="530"/>
        <v>1.5298411190255221</v>
      </c>
      <c r="K4909" s="4">
        <v>24315000000</v>
      </c>
      <c r="L4909" s="4">
        <v>12230000000</v>
      </c>
      <c r="M4909" s="1">
        <f t="shared" si="531"/>
        <v>58.381642512077292</v>
      </c>
      <c r="N4909" s="1">
        <f t="shared" si="532"/>
        <v>2.5316177079023587</v>
      </c>
      <c r="O4909" s="4">
        <v>12082000000</v>
      </c>
      <c r="P4909" s="1">
        <f t="shared" si="533"/>
        <v>3.5672901837444133</v>
      </c>
      <c r="Q4909" s="1">
        <f t="shared" si="534"/>
        <v>-3.1368978645919552</v>
      </c>
      <c r="R4909" s="1">
        <f t="shared" si="535"/>
        <v>-8.0724538258575205</v>
      </c>
      <c r="S4909" s="1">
        <f t="shared" si="536"/>
        <v>-18.309178743961354</v>
      </c>
      <c r="T4909" s="1">
        <f t="shared" si="539"/>
        <v>-6.6357487922705314</v>
      </c>
      <c r="U4909" s="1">
        <f t="shared" si="539"/>
        <v>-12.472463768115942</v>
      </c>
      <c r="V4909" s="1">
        <f t="shared" si="539"/>
        <v>-18.309178743961354</v>
      </c>
      <c r="AA4909"/>
      <c r="AB4909"/>
    </row>
    <row r="4910" spans="1:28" hidden="1" x14ac:dyDescent="0.2">
      <c r="A4910" t="s">
        <v>5008</v>
      </c>
      <c r="B4910" s="5">
        <v>48.07</v>
      </c>
      <c r="C4910" s="2">
        <v>0</v>
      </c>
      <c r="D4910" s="2" t="s">
        <v>41</v>
      </c>
      <c r="E4910" t="s">
        <v>42</v>
      </c>
      <c r="F4910" s="2" t="s">
        <v>41</v>
      </c>
      <c r="G4910" s="1" t="e">
        <f t="shared" si="527"/>
        <v>#VALUE!</v>
      </c>
      <c r="H4910" s="1" t="e">
        <f t="shared" si="528"/>
        <v>#VALUE!</v>
      </c>
      <c r="I4910" s="1" t="e">
        <f t="shared" si="529"/>
        <v>#VALUE!</v>
      </c>
      <c r="J4910" s="1" t="e">
        <f t="shared" si="530"/>
        <v>#VALUE!</v>
      </c>
      <c r="K4910" s="2" t="s">
        <v>41</v>
      </c>
      <c r="L4910" s="2" t="s">
        <v>41</v>
      </c>
      <c r="M4910" s="1" t="e">
        <f t="shared" si="531"/>
        <v>#VALUE!</v>
      </c>
      <c r="N4910" s="1" t="e">
        <f t="shared" si="532"/>
        <v>#VALUE!</v>
      </c>
      <c r="O4910" s="2" t="s">
        <v>41</v>
      </c>
      <c r="P4910" s="1" t="e">
        <f t="shared" si="533"/>
        <v>#VALUE!</v>
      </c>
      <c r="Q4910" s="1" t="e">
        <f t="shared" si="534"/>
        <v>#VALUE!</v>
      </c>
      <c r="R4910" s="1" t="e">
        <f t="shared" si="535"/>
        <v>#VALUE!</v>
      </c>
      <c r="S4910" s="1" t="e">
        <f t="shared" si="536"/>
        <v>#VALUE!</v>
      </c>
      <c r="T4910" s="1" t="e">
        <f t="shared" si="539"/>
        <v>#VALUE!</v>
      </c>
      <c r="U4910" s="1" t="e">
        <f t="shared" si="539"/>
        <v>#VALUE!</v>
      </c>
      <c r="V4910" s="1" t="e">
        <f t="shared" si="539"/>
        <v>#VALUE!</v>
      </c>
      <c r="AA4910"/>
      <c r="AB4910"/>
    </row>
    <row r="4911" spans="1:28" hidden="1" x14ac:dyDescent="0.2">
      <c r="A4911" t="s">
        <v>5009</v>
      </c>
      <c r="B4911" s="5">
        <v>34.78</v>
      </c>
      <c r="C4911" s="2">
        <v>238600000</v>
      </c>
      <c r="D4911" s="2">
        <v>150000000</v>
      </c>
      <c r="E4911" t="s">
        <v>30</v>
      </c>
      <c r="F4911" s="2">
        <v>18000000</v>
      </c>
      <c r="G4911" s="1">
        <f t="shared" si="527"/>
        <v>1.5082772748566859</v>
      </c>
      <c r="H4911" s="1">
        <f t="shared" si="528"/>
        <v>0.18099327298280232</v>
      </c>
      <c r="I4911" s="1">
        <f t="shared" si="529"/>
        <v>4.3957434820000003</v>
      </c>
      <c r="J4911" s="1">
        <f t="shared" si="530"/>
        <v>36.631195683333331</v>
      </c>
      <c r="K4911" s="4">
        <v>9882000000</v>
      </c>
      <c r="L4911" s="4">
        <v>8511000000</v>
      </c>
      <c r="M4911" s="1">
        <f t="shared" si="531"/>
        <v>5.7460184409052806</v>
      </c>
      <c r="N4911" s="1">
        <f t="shared" si="532"/>
        <v>6.052886943836616</v>
      </c>
      <c r="O4911" s="4">
        <v>1371000000</v>
      </c>
      <c r="P4911" s="1">
        <f t="shared" si="533"/>
        <v>1.3129102844638949</v>
      </c>
      <c r="Q4911" s="1">
        <f t="shared" si="534"/>
        <v>10.940919037199125</v>
      </c>
      <c r="R4911" s="1">
        <f t="shared" si="535"/>
        <v>5.532338666666667</v>
      </c>
      <c r="S4911" s="1">
        <f t="shared" si="536"/>
        <v>6.2866722548197824</v>
      </c>
      <c r="T4911" s="1">
        <f t="shared" si="539"/>
        <v>7.4358759430008385</v>
      </c>
      <c r="U4911" s="1">
        <f t="shared" si="539"/>
        <v>6.86127409891031</v>
      </c>
      <c r="V4911" s="1">
        <f t="shared" si="539"/>
        <v>6.2866722548197824</v>
      </c>
      <c r="AA4911"/>
      <c r="AB4911"/>
    </row>
    <row r="4912" spans="1:28" hidden="1" x14ac:dyDescent="0.2">
      <c r="A4912" t="s">
        <v>5010</v>
      </c>
      <c r="B4912" s="5">
        <v>252.7</v>
      </c>
      <c r="C4912" s="2">
        <v>54116439</v>
      </c>
      <c r="D4912" s="2">
        <v>421000000</v>
      </c>
      <c r="E4912" t="s">
        <v>27</v>
      </c>
      <c r="F4912" s="2">
        <v>136000000</v>
      </c>
      <c r="G4912" s="1">
        <f t="shared" si="527"/>
        <v>4.233231551431099</v>
      </c>
      <c r="H4912" s="1">
        <f t="shared" si="528"/>
        <v>1.3675047292033953</v>
      </c>
      <c r="I4912" s="1">
        <f t="shared" si="529"/>
        <v>1.5661793878859855</v>
      </c>
      <c r="J4912" s="1">
        <f t="shared" si="530"/>
        <v>4.8482464875</v>
      </c>
      <c r="K4912" s="4">
        <v>4708000000</v>
      </c>
      <c r="L4912" s="4">
        <v>3014000000</v>
      </c>
      <c r="M4912" s="1">
        <f t="shared" si="531"/>
        <v>31.302872681626372</v>
      </c>
      <c r="N4912" s="1">
        <f t="shared" si="532"/>
        <v>8.0727415202479342</v>
      </c>
      <c r="O4912" s="4">
        <v>1694000000</v>
      </c>
      <c r="P4912" s="1">
        <f t="shared" si="533"/>
        <v>8.0283353010625742</v>
      </c>
      <c r="Q4912" s="1">
        <f t="shared" si="534"/>
        <v>24.852420306965762</v>
      </c>
      <c r="R4912" s="1">
        <f t="shared" si="535"/>
        <v>3.2482717661045126</v>
      </c>
      <c r="S4912" s="1">
        <f t="shared" si="536"/>
        <v>77.795214869921509</v>
      </c>
      <c r="T4912" s="1">
        <f t="shared" si="539"/>
        <v>84.055789406246774</v>
      </c>
      <c r="U4912" s="1">
        <f t="shared" si="539"/>
        <v>80.925502138084141</v>
      </c>
      <c r="V4912" s="1">
        <f t="shared" si="539"/>
        <v>77.795214869921509</v>
      </c>
      <c r="AA4912"/>
      <c r="AB4912"/>
    </row>
    <row r="4913" spans="1:28" hidden="1" x14ac:dyDescent="0.2">
      <c r="A4913" t="s">
        <v>5011</v>
      </c>
      <c r="B4913" s="5">
        <v>1.64</v>
      </c>
      <c r="C4913" s="2">
        <v>10196000</v>
      </c>
      <c r="D4913" s="2">
        <v>-3000000</v>
      </c>
      <c r="E4913" t="s">
        <v>58</v>
      </c>
      <c r="F4913" s="2">
        <v>-0.8</v>
      </c>
      <c r="G4913" s="1">
        <f t="shared" si="527"/>
        <v>-3.0165545497133722E-2</v>
      </c>
      <c r="H4913" s="1">
        <f t="shared" si="528"/>
        <v>-8.0441454659023256E-9</v>
      </c>
      <c r="I4913" s="1">
        <f t="shared" si="529"/>
        <v>-219.78717409999999</v>
      </c>
      <c r="J4913" s="1">
        <f t="shared" si="530"/>
        <v>-824201902.875</v>
      </c>
      <c r="K4913" s="3">
        <v>9000000</v>
      </c>
      <c r="L4913" s="3">
        <v>3000000</v>
      </c>
      <c r="M4913" s="1">
        <f t="shared" si="531"/>
        <v>0.58846606512357791</v>
      </c>
      <c r="N4913" s="1">
        <f t="shared" si="532"/>
        <v>2.7869066666666664</v>
      </c>
      <c r="O4913" s="3">
        <v>6000000</v>
      </c>
      <c r="P4913" s="1">
        <f t="shared" si="533"/>
        <v>-1.3333333333333333E-5</v>
      </c>
      <c r="Q4913" s="1">
        <f t="shared" si="534"/>
        <v>-50</v>
      </c>
      <c r="R4913" s="1">
        <f t="shared" si="535"/>
        <v>-0.55738133333333328</v>
      </c>
      <c r="S4913" s="1">
        <f t="shared" si="536"/>
        <v>-2.9423303256178892</v>
      </c>
      <c r="T4913" s="1">
        <f t="shared" si="539"/>
        <v>-2.824637112593174</v>
      </c>
      <c r="U4913" s="1">
        <f t="shared" si="539"/>
        <v>-2.8834837191055316</v>
      </c>
      <c r="V4913" s="1">
        <f t="shared" si="539"/>
        <v>-2.9423303256178892</v>
      </c>
      <c r="AA4913"/>
      <c r="AB4913"/>
    </row>
    <row r="4914" spans="1:28" hidden="1" x14ac:dyDescent="0.2">
      <c r="A4914" t="s">
        <v>5012</v>
      </c>
      <c r="B4914" s="5">
        <v>36.25</v>
      </c>
      <c r="C4914" s="2">
        <v>30751327</v>
      </c>
      <c r="D4914" s="2">
        <v>89000000</v>
      </c>
      <c r="E4914" t="s">
        <v>27</v>
      </c>
      <c r="F4914" s="2">
        <v>89000000</v>
      </c>
      <c r="G4914" s="1">
        <f t="shared" si="527"/>
        <v>0.89491118308163364</v>
      </c>
      <c r="H4914" s="1">
        <f t="shared" si="528"/>
        <v>0.89491118308163364</v>
      </c>
      <c r="I4914" s="1">
        <f t="shared" si="529"/>
        <v>7.4085564303370788</v>
      </c>
      <c r="J4914" s="1">
        <f t="shared" si="530"/>
        <v>7.4085564303370788</v>
      </c>
      <c r="K4914" s="4">
        <v>1230000000</v>
      </c>
      <c r="L4914" s="3">
        <v>114000000</v>
      </c>
      <c r="M4914" s="1">
        <f t="shared" si="531"/>
        <v>36.291116802861872</v>
      </c>
      <c r="N4914" s="1">
        <f t="shared" si="532"/>
        <v>0.99886702844982078</v>
      </c>
      <c r="O4914" s="4">
        <v>1116000000</v>
      </c>
      <c r="P4914" s="1">
        <f t="shared" si="533"/>
        <v>7.9749103942652333</v>
      </c>
      <c r="Q4914" s="1">
        <f t="shared" si="534"/>
        <v>7.9749103942652333</v>
      </c>
      <c r="R4914" s="1">
        <f t="shared" si="535"/>
        <v>1.2525119143258427</v>
      </c>
      <c r="S4914" s="1">
        <f t="shared" si="536"/>
        <v>28.941840461063681</v>
      </c>
      <c r="T4914" s="1">
        <f t="shared" ref="T4914:V4925" si="540">($O4914+$O4914*($Q4914+T$2-$C$1)/$C$1)/$C4914</f>
        <v>36.200063821636057</v>
      </c>
      <c r="U4914" s="1">
        <f t="shared" si="540"/>
        <v>32.570952141349871</v>
      </c>
      <c r="V4914" s="1">
        <f t="shared" si="540"/>
        <v>28.941840461063681</v>
      </c>
      <c r="AA4914"/>
      <c r="AB4914"/>
    </row>
    <row r="4915" spans="1:28" hidden="1" x14ac:dyDescent="0.2">
      <c r="A4915" t="s">
        <v>5013</v>
      </c>
      <c r="B4915" s="5">
        <v>86.19</v>
      </c>
      <c r="C4915" s="2">
        <v>111261000</v>
      </c>
      <c r="D4915" s="2">
        <v>-131000000</v>
      </c>
      <c r="E4915" t="s">
        <v>27</v>
      </c>
      <c r="F4915" s="2">
        <v>-34000000</v>
      </c>
      <c r="G4915" s="1">
        <f t="shared" si="527"/>
        <v>-1.3172288200415059</v>
      </c>
      <c r="H4915" s="1">
        <f t="shared" si="528"/>
        <v>-0.34187618230084882</v>
      </c>
      <c r="I4915" s="1">
        <f t="shared" si="529"/>
        <v>-5.0332940633587784</v>
      </c>
      <c r="J4915" s="1">
        <f t="shared" si="530"/>
        <v>-19.39298595</v>
      </c>
      <c r="K4915" s="4">
        <v>1459000000</v>
      </c>
      <c r="L4915" s="4">
        <v>1022000000</v>
      </c>
      <c r="M4915" s="1">
        <f t="shared" si="531"/>
        <v>3.927701530635173</v>
      </c>
      <c r="N4915" s="1">
        <f t="shared" si="532"/>
        <v>21.944131784897024</v>
      </c>
      <c r="O4915" s="3">
        <v>437000000</v>
      </c>
      <c r="P4915" s="1">
        <f t="shared" si="533"/>
        <v>-7.7803203661327229</v>
      </c>
      <c r="Q4915" s="1">
        <f t="shared" si="534"/>
        <v>-29.977116704805489</v>
      </c>
      <c r="R4915" s="1">
        <f t="shared" si="535"/>
        <v>-7.32029434351145</v>
      </c>
      <c r="S4915" s="1">
        <f t="shared" si="536"/>
        <v>-11.774116716549376</v>
      </c>
      <c r="T4915" s="1">
        <f t="shared" si="540"/>
        <v>-10.988576410422338</v>
      </c>
      <c r="U4915" s="1">
        <f t="shared" si="540"/>
        <v>-11.381346563485856</v>
      </c>
      <c r="V4915" s="1">
        <f t="shared" si="540"/>
        <v>-11.774116716549376</v>
      </c>
      <c r="AA4915"/>
      <c r="AB4915"/>
    </row>
    <row r="4916" spans="1:28" hidden="1" x14ac:dyDescent="0.2">
      <c r="A4916" t="s">
        <v>5014</v>
      </c>
      <c r="B4916" s="5">
        <v>1.66</v>
      </c>
      <c r="C4916" s="2">
        <v>30263000</v>
      </c>
      <c r="D4916" s="2">
        <v>5000000</v>
      </c>
      <c r="E4916" t="s">
        <v>27</v>
      </c>
      <c r="F4916" s="2">
        <v>-8000000</v>
      </c>
      <c r="G4916" s="1">
        <f t="shared" si="527"/>
        <v>5.027590916188953E-2</v>
      </c>
      <c r="H4916" s="1">
        <f t="shared" si="528"/>
        <v>-8.0441454659023248E-2</v>
      </c>
      <c r="I4916" s="1">
        <f t="shared" si="529"/>
        <v>131.87230446000001</v>
      </c>
      <c r="J4916" s="1">
        <f t="shared" si="530"/>
        <v>-82.420190287500006</v>
      </c>
      <c r="K4916" s="3">
        <v>271000000</v>
      </c>
      <c r="L4916" s="3">
        <v>153000000</v>
      </c>
      <c r="M4916" s="1">
        <f t="shared" si="531"/>
        <v>3.8991507781779733</v>
      </c>
      <c r="N4916" s="1">
        <f t="shared" si="532"/>
        <v>0.42573372881355931</v>
      </c>
      <c r="O4916" s="3">
        <v>118000000</v>
      </c>
      <c r="P4916" s="1">
        <f t="shared" si="533"/>
        <v>-6.7796610169491522</v>
      </c>
      <c r="Q4916" s="1">
        <f t="shared" si="534"/>
        <v>4.2372881355932197</v>
      </c>
      <c r="R4916" s="1">
        <f t="shared" si="535"/>
        <v>1.0047316000000002</v>
      </c>
      <c r="S4916" s="1">
        <f t="shared" si="536"/>
        <v>1.6521825331262594</v>
      </c>
      <c r="T4916" s="1">
        <f t="shared" si="540"/>
        <v>2.4320126887618545</v>
      </c>
      <c r="U4916" s="1">
        <f t="shared" si="540"/>
        <v>2.0420976109440567</v>
      </c>
      <c r="V4916" s="1">
        <f t="shared" si="540"/>
        <v>1.6521825331262594</v>
      </c>
      <c r="AA4916"/>
      <c r="AB4916"/>
    </row>
    <row r="4917" spans="1:28" hidden="1" x14ac:dyDescent="0.2">
      <c r="A4917" t="s">
        <v>5015</v>
      </c>
      <c r="B4917" s="5">
        <v>1.34</v>
      </c>
      <c r="C4917" s="2">
        <v>17832092</v>
      </c>
      <c r="D4917" s="2">
        <v>-35000000</v>
      </c>
      <c r="E4917" t="s">
        <v>27</v>
      </c>
      <c r="F4917" s="2">
        <v>-10000000</v>
      </c>
      <c r="G4917" s="1">
        <f t="shared" si="527"/>
        <v>-0.35193136413322673</v>
      </c>
      <c r="H4917" s="1">
        <f t="shared" si="528"/>
        <v>-0.10055181832377906</v>
      </c>
      <c r="I4917" s="1">
        <f t="shared" si="529"/>
        <v>-18.838900637142856</v>
      </c>
      <c r="J4917" s="1">
        <f t="shared" si="530"/>
        <v>-65.936152230000005</v>
      </c>
      <c r="K4917" s="3">
        <v>37000000</v>
      </c>
      <c r="L4917" s="3">
        <v>26000000</v>
      </c>
      <c r="M4917" s="1">
        <f t="shared" si="531"/>
        <v>0.61686536834825656</v>
      </c>
      <c r="N4917" s="1">
        <f t="shared" si="532"/>
        <v>2.1722730254545457</v>
      </c>
      <c r="O4917" s="3">
        <v>10000000</v>
      </c>
      <c r="P4917" s="1">
        <f t="shared" si="533"/>
        <v>-100</v>
      </c>
      <c r="Q4917" s="1">
        <f t="shared" si="534"/>
        <v>-350</v>
      </c>
      <c r="R4917" s="1">
        <f t="shared" si="535"/>
        <v>-6.8271437942857144E-2</v>
      </c>
      <c r="S4917" s="1">
        <f t="shared" si="536"/>
        <v>-19.627534447444528</v>
      </c>
      <c r="T4917" s="1">
        <f t="shared" si="540"/>
        <v>-19.515377107744847</v>
      </c>
      <c r="U4917" s="1">
        <f t="shared" si="540"/>
        <v>-19.571455777594686</v>
      </c>
      <c r="V4917" s="1">
        <f t="shared" si="540"/>
        <v>-19.627534447444528</v>
      </c>
      <c r="AA4917"/>
      <c r="AB4917"/>
    </row>
    <row r="4918" spans="1:28" hidden="1" x14ac:dyDescent="0.2">
      <c r="A4918" t="s">
        <v>5016</v>
      </c>
      <c r="B4918" s="5">
        <v>57.8</v>
      </c>
      <c r="C4918" s="2">
        <v>127548000</v>
      </c>
      <c r="D4918" s="2">
        <v>-29000000</v>
      </c>
      <c r="E4918" t="s">
        <v>58</v>
      </c>
      <c r="F4918" s="2">
        <v>-17000000</v>
      </c>
      <c r="G4918" s="1">
        <f t="shared" ref="G4918:G4925" si="541">D4918/$C$3</f>
        <v>-0.29160027313895931</v>
      </c>
      <c r="H4918" s="1">
        <f t="shared" ref="H4918:H4925" si="542">F4918/$C$3</f>
        <v>-0.17093809115042441</v>
      </c>
      <c r="I4918" s="1">
        <f t="shared" ref="I4918:I4925" si="543">$B$3/G4918</f>
        <v>-22.736604217241378</v>
      </c>
      <c r="J4918" s="1">
        <f t="shared" ref="J4918:J4925" si="544">$B$3/H4918</f>
        <v>-38.7859719</v>
      </c>
      <c r="K4918" s="3">
        <v>636000000</v>
      </c>
      <c r="L4918" s="3">
        <v>322000000</v>
      </c>
      <c r="M4918" s="1">
        <f t="shared" ref="M4918:M4981" si="545">(K4918-L4918)/C4918</f>
        <v>2.4618182958572459</v>
      </c>
      <c r="N4918" s="1">
        <f t="shared" ref="N4918:N4981" si="546">B4918/M4918</f>
        <v>23.478580891719744</v>
      </c>
      <c r="O4918" s="3">
        <v>314000000</v>
      </c>
      <c r="P4918" s="1">
        <f t="shared" ref="P4918:P4981" si="547">F4918/O4918*100</f>
        <v>-5.4140127388535033</v>
      </c>
      <c r="Q4918" s="1">
        <f t="shared" ref="Q4918:Q4925" si="548">D4918/O4918*100</f>
        <v>-9.2356687898089174</v>
      </c>
      <c r="R4918" s="1">
        <f t="shared" ref="R4918:R4981" si="549">B4918/S4918</f>
        <v>-25.421635862068953</v>
      </c>
      <c r="S4918" s="1">
        <f t="shared" ref="S4918:S4925" si="550">($O4918+$O4918*($Q4918-$C$1)/$C$1)/$C4918</f>
        <v>-2.2736538401229351</v>
      </c>
      <c r="T4918" s="1">
        <f t="shared" si="540"/>
        <v>-1.7812901809514858</v>
      </c>
      <c r="U4918" s="1">
        <f t="shared" si="540"/>
        <v>-2.0274720105372106</v>
      </c>
      <c r="V4918" s="1">
        <f t="shared" si="540"/>
        <v>-2.2736538401229351</v>
      </c>
      <c r="AA4918"/>
      <c r="AB4918"/>
    </row>
    <row r="4919" spans="1:28" hidden="1" x14ac:dyDescent="0.2">
      <c r="A4919" t="s">
        <v>5017</v>
      </c>
      <c r="B4919" s="5">
        <v>22.61</v>
      </c>
      <c r="C4919" s="2">
        <v>752672956</v>
      </c>
      <c r="D4919" s="2">
        <v>634000000</v>
      </c>
      <c r="E4919" t="s">
        <v>27</v>
      </c>
      <c r="F4919" s="2">
        <v>634000000</v>
      </c>
      <c r="G4919" s="1">
        <f t="shared" si="541"/>
        <v>6.3749852817275929</v>
      </c>
      <c r="H4919" s="1">
        <f t="shared" si="542"/>
        <v>6.3749852817275929</v>
      </c>
      <c r="I4919" s="1">
        <f t="shared" si="543"/>
        <v>1.0400024011041009</v>
      </c>
      <c r="J4919" s="1">
        <f t="shared" si="544"/>
        <v>1.0400024011041009</v>
      </c>
      <c r="K4919" s="4">
        <v>39683000000</v>
      </c>
      <c r="L4919" s="4">
        <v>5413000000</v>
      </c>
      <c r="M4919" s="1">
        <f t="shared" si="545"/>
        <v>45.531063294906005</v>
      </c>
      <c r="N4919" s="1">
        <f t="shared" si="546"/>
        <v>0.49658405413364454</v>
      </c>
      <c r="O4919" s="4">
        <v>34217000000</v>
      </c>
      <c r="P4919" s="1">
        <f t="shared" si="547"/>
        <v>1.8528801472952043</v>
      </c>
      <c r="Q4919" s="1">
        <f t="shared" si="548"/>
        <v>1.8528801472952043</v>
      </c>
      <c r="R4919" s="1">
        <f t="shared" si="549"/>
        <v>2.6842169613817033</v>
      </c>
      <c r="S4919" s="1">
        <f t="shared" si="550"/>
        <v>8.4233131394719596</v>
      </c>
      <c r="T4919" s="1">
        <f t="shared" si="540"/>
        <v>17.515442656611139</v>
      </c>
      <c r="U4919" s="1">
        <f t="shared" si="540"/>
        <v>12.96937789804155</v>
      </c>
      <c r="V4919" s="1">
        <f t="shared" si="540"/>
        <v>8.4233131394719596</v>
      </c>
      <c r="AA4919"/>
      <c r="AB4919"/>
    </row>
    <row r="4920" spans="1:28" hidden="1" x14ac:dyDescent="0.2">
      <c r="A4920" t="s">
        <v>5018</v>
      </c>
      <c r="B4920" s="5">
        <v>15.45</v>
      </c>
      <c r="C4920" s="2">
        <v>111835000</v>
      </c>
      <c r="D4920" s="2">
        <v>-78000000</v>
      </c>
      <c r="E4920" t="s">
        <v>275</v>
      </c>
      <c r="F4920" s="2">
        <v>-18000000</v>
      </c>
      <c r="G4920" s="1">
        <f t="shared" si="541"/>
        <v>-0.78430418292547677</v>
      </c>
      <c r="H4920" s="1">
        <f t="shared" si="542"/>
        <v>-0.18099327298280232</v>
      </c>
      <c r="I4920" s="1">
        <f t="shared" si="543"/>
        <v>-8.4533528499999999</v>
      </c>
      <c r="J4920" s="1">
        <f t="shared" si="544"/>
        <v>-36.631195683333331</v>
      </c>
      <c r="K4920" s="3">
        <v>331000000</v>
      </c>
      <c r="L4920" s="3">
        <v>164000000</v>
      </c>
      <c r="M4920" s="1">
        <f t="shared" si="545"/>
        <v>1.4932713372378952</v>
      </c>
      <c r="N4920" s="1">
        <f t="shared" si="546"/>
        <v>10.346411676646706</v>
      </c>
      <c r="O4920" s="3">
        <v>168000000</v>
      </c>
      <c r="P4920" s="1">
        <f t="shared" si="547"/>
        <v>-10.714285714285714</v>
      </c>
      <c r="Q4920" s="1">
        <f t="shared" si="548"/>
        <v>-46.428571428571431</v>
      </c>
      <c r="R4920" s="1">
        <f t="shared" si="549"/>
        <v>-2.215193269230769</v>
      </c>
      <c r="S4920" s="1">
        <f t="shared" si="550"/>
        <v>-6.9745607367997495</v>
      </c>
      <c r="T4920" s="1">
        <f t="shared" si="540"/>
        <v>-6.6741181204452991</v>
      </c>
      <c r="U4920" s="1">
        <f t="shared" si="540"/>
        <v>-6.8243394286225243</v>
      </c>
      <c r="V4920" s="1">
        <f t="shared" si="540"/>
        <v>-6.9745607367997495</v>
      </c>
      <c r="AA4920"/>
      <c r="AB4920"/>
    </row>
    <row r="4921" spans="1:28" hidden="1" x14ac:dyDescent="0.2">
      <c r="A4921" t="s">
        <v>5019</v>
      </c>
      <c r="B4921" s="5">
        <v>32.1</v>
      </c>
      <c r="C4921" s="2">
        <v>25560000</v>
      </c>
      <c r="D4921" s="2">
        <v>45000000</v>
      </c>
      <c r="E4921" t="s">
        <v>76</v>
      </c>
      <c r="F4921" s="2">
        <v>19000000</v>
      </c>
      <c r="G4921" s="1">
        <f t="shared" si="541"/>
        <v>0.45248318245700581</v>
      </c>
      <c r="H4921" s="1">
        <f t="shared" si="542"/>
        <v>0.19104845481518024</v>
      </c>
      <c r="I4921" s="1">
        <f t="shared" si="543"/>
        <v>14.652478273333333</v>
      </c>
      <c r="J4921" s="1">
        <f t="shared" si="544"/>
        <v>34.703238015789474</v>
      </c>
      <c r="K4921" s="3">
        <v>895000000</v>
      </c>
      <c r="L4921" s="3">
        <v>468000000</v>
      </c>
      <c r="M4921" s="1">
        <f t="shared" si="545"/>
        <v>16.705790297339593</v>
      </c>
      <c r="N4921" s="1">
        <f t="shared" si="546"/>
        <v>1.9214894613583138</v>
      </c>
      <c r="O4921" s="3">
        <v>427000000</v>
      </c>
      <c r="P4921" s="1">
        <f t="shared" si="547"/>
        <v>4.4496487119437944</v>
      </c>
      <c r="Q4921" s="1">
        <f t="shared" si="548"/>
        <v>10.53864168618267</v>
      </c>
      <c r="R4921" s="1">
        <f t="shared" si="549"/>
        <v>1.8232800000000002</v>
      </c>
      <c r="S4921" s="1">
        <f t="shared" si="550"/>
        <v>17.6056338028169</v>
      </c>
      <c r="T4921" s="1">
        <f t="shared" si="540"/>
        <v>20.946791862284819</v>
      </c>
      <c r="U4921" s="1">
        <f t="shared" si="540"/>
        <v>19.276212832550861</v>
      </c>
      <c r="V4921" s="1">
        <f t="shared" si="540"/>
        <v>17.6056338028169</v>
      </c>
      <c r="AA4921"/>
      <c r="AB4921"/>
    </row>
    <row r="4922" spans="1:28" hidden="1" x14ac:dyDescent="0.2">
      <c r="A4922" t="s">
        <v>502</v>
      </c>
      <c r="B4922" s="5">
        <v>20.75</v>
      </c>
      <c r="C4922" s="2">
        <v>160382000</v>
      </c>
      <c r="D4922" s="2">
        <v>334000000</v>
      </c>
      <c r="E4922" t="s">
        <v>27</v>
      </c>
      <c r="F4922" s="2">
        <v>83000000</v>
      </c>
      <c r="G4922" s="1">
        <f t="shared" si="541"/>
        <v>3.358430732014221</v>
      </c>
      <c r="H4922" s="1">
        <f t="shared" si="542"/>
        <v>0.83458009208736628</v>
      </c>
      <c r="I4922" s="1">
        <f t="shared" si="543"/>
        <v>1.9741362943113772</v>
      </c>
      <c r="J4922" s="1">
        <f t="shared" si="544"/>
        <v>7.9441147265060241</v>
      </c>
      <c r="K4922" s="2">
        <v>32596000000</v>
      </c>
      <c r="L4922" s="2">
        <v>28676000000</v>
      </c>
      <c r="M4922" s="1">
        <f t="shared" si="545"/>
        <v>24.441645571198762</v>
      </c>
      <c r="N4922" s="1">
        <f t="shared" si="546"/>
        <v>0.8489608418367347</v>
      </c>
      <c r="O4922" s="2">
        <v>3664000000</v>
      </c>
      <c r="P4922" s="1">
        <f t="shared" si="547"/>
        <v>2.2652838427947599</v>
      </c>
      <c r="Q4922" s="1">
        <f t="shared" si="548"/>
        <v>9.1157205240174672</v>
      </c>
      <c r="R4922" s="1">
        <f t="shared" si="549"/>
        <v>0.9963851796407186</v>
      </c>
      <c r="S4922" s="1">
        <f t="shared" si="550"/>
        <v>20.825279644847924</v>
      </c>
      <c r="T4922" s="1">
        <f t="shared" si="540"/>
        <v>25.394370939382224</v>
      </c>
      <c r="U4922" s="1">
        <f t="shared" si="540"/>
        <v>23.109825292115076</v>
      </c>
      <c r="V4922" s="1">
        <f t="shared" si="540"/>
        <v>20.825279644847924</v>
      </c>
      <c r="AA4922"/>
      <c r="AB4922"/>
    </row>
    <row r="4923" spans="1:28" hidden="1" x14ac:dyDescent="0.2">
      <c r="A4923" t="s">
        <v>3878</v>
      </c>
      <c r="B4923" s="5">
        <v>7.47</v>
      </c>
      <c r="C4923" s="2">
        <v>22702696</v>
      </c>
      <c r="D4923" s="2">
        <v>17000000</v>
      </c>
      <c r="E4923" t="s">
        <v>61</v>
      </c>
      <c r="F4923" s="2">
        <v>5000000</v>
      </c>
      <c r="G4923" s="1">
        <f t="shared" si="541"/>
        <v>0.17093809115042441</v>
      </c>
      <c r="H4923" s="1">
        <f t="shared" si="542"/>
        <v>5.027590916188953E-2</v>
      </c>
      <c r="I4923" s="1">
        <f t="shared" si="543"/>
        <v>38.7859719</v>
      </c>
      <c r="J4923" s="1">
        <f t="shared" si="544"/>
        <v>131.87230446000001</v>
      </c>
      <c r="K4923" s="2">
        <v>1173000000</v>
      </c>
      <c r="L4923" s="2">
        <v>1030000000</v>
      </c>
      <c r="M4923" s="1">
        <f t="shared" si="545"/>
        <v>6.2988113834585988</v>
      </c>
      <c r="N4923" s="1">
        <f t="shared" si="546"/>
        <v>1.1859380358041958</v>
      </c>
      <c r="O4923" s="2">
        <v>143000000</v>
      </c>
      <c r="P4923" s="1">
        <f t="shared" si="547"/>
        <v>3.4965034965034967</v>
      </c>
      <c r="Q4923" s="1">
        <f t="shared" si="548"/>
        <v>11.888111888111888</v>
      </c>
      <c r="R4923" s="1">
        <f t="shared" si="549"/>
        <v>0.99758317129411755</v>
      </c>
      <c r="S4923" s="1">
        <f t="shared" si="550"/>
        <v>7.4880974488668661</v>
      </c>
      <c r="T4923" s="1">
        <f t="shared" si="540"/>
        <v>8.7478597255585857</v>
      </c>
      <c r="U4923" s="1">
        <f t="shared" si="540"/>
        <v>8.1179785872127255</v>
      </c>
      <c r="V4923" s="1">
        <f t="shared" si="540"/>
        <v>7.4880974488668661</v>
      </c>
      <c r="AA4923"/>
      <c r="AB4923"/>
    </row>
    <row r="4924" spans="1:28" hidden="1" x14ac:dyDescent="0.2">
      <c r="A4924" t="s">
        <v>5022</v>
      </c>
      <c r="B4924" s="5">
        <v>7.06</v>
      </c>
      <c r="C4924" s="2">
        <v>53148078</v>
      </c>
      <c r="D4924" s="2">
        <v>15000000</v>
      </c>
      <c r="E4924" t="s">
        <v>27</v>
      </c>
      <c r="F4924" s="2">
        <v>-2000000</v>
      </c>
      <c r="G4924" s="1">
        <f t="shared" si="541"/>
        <v>0.15082772748566861</v>
      </c>
      <c r="H4924" s="1">
        <f t="shared" si="542"/>
        <v>-2.0110363664755812E-2</v>
      </c>
      <c r="I4924" s="1">
        <f t="shared" si="543"/>
        <v>43.957434819999996</v>
      </c>
      <c r="J4924" s="1">
        <f t="shared" si="544"/>
        <v>-329.68076115000002</v>
      </c>
      <c r="K4924" s="3">
        <v>411000000</v>
      </c>
      <c r="L4924" s="3">
        <v>261000000</v>
      </c>
      <c r="M4924" s="1">
        <f t="shared" si="545"/>
        <v>2.8223033766150492</v>
      </c>
      <c r="N4924" s="1">
        <f t="shared" si="546"/>
        <v>2.5015028711999996</v>
      </c>
      <c r="O4924" s="3">
        <v>45000000</v>
      </c>
      <c r="P4924" s="1">
        <f t="shared" si="547"/>
        <v>-4.4444444444444446</v>
      </c>
      <c r="Q4924" s="1">
        <f t="shared" si="548"/>
        <v>33.333333333333329</v>
      </c>
      <c r="R4924" s="1">
        <f t="shared" si="549"/>
        <v>2.5015028712000005</v>
      </c>
      <c r="S4924" s="1">
        <f t="shared" si="550"/>
        <v>2.8223033766150483</v>
      </c>
      <c r="T4924" s="1">
        <f t="shared" si="540"/>
        <v>2.9916415792119513</v>
      </c>
      <c r="U4924" s="1">
        <f t="shared" si="540"/>
        <v>2.9069724779135</v>
      </c>
      <c r="V4924" s="1">
        <f t="shared" si="540"/>
        <v>2.8223033766150483</v>
      </c>
      <c r="AA4924"/>
      <c r="AB4924"/>
    </row>
    <row r="4925" spans="1:28" hidden="1" x14ac:dyDescent="0.2">
      <c r="A4925" t="s">
        <v>2188</v>
      </c>
      <c r="B4925" s="5">
        <v>18.760000000000002</v>
      </c>
      <c r="C4925" s="2">
        <v>30859119</v>
      </c>
      <c r="D4925" s="2">
        <v>58000000</v>
      </c>
      <c r="E4925" t="s">
        <v>27</v>
      </c>
      <c r="F4925" s="2">
        <v>12000000</v>
      </c>
      <c r="G4925" s="1">
        <f t="shared" si="541"/>
        <v>0.58320054627791862</v>
      </c>
      <c r="H4925" s="1">
        <f t="shared" si="542"/>
        <v>0.12066218198853489</v>
      </c>
      <c r="I4925" s="1">
        <f t="shared" si="543"/>
        <v>11.368302108620689</v>
      </c>
      <c r="J4925" s="1">
        <f t="shared" si="544"/>
        <v>54.946793524999997</v>
      </c>
      <c r="K4925" s="2">
        <v>5528000000</v>
      </c>
      <c r="L4925" s="2">
        <v>4953000000</v>
      </c>
      <c r="M4925" s="1">
        <f t="shared" si="545"/>
        <v>18.633065966659643</v>
      </c>
      <c r="N4925" s="1">
        <f t="shared" si="546"/>
        <v>1.0068122998956524</v>
      </c>
      <c r="O4925" s="2">
        <v>575000000</v>
      </c>
      <c r="P4925" s="1">
        <f t="shared" si="547"/>
        <v>2.0869565217391308</v>
      </c>
      <c r="Q4925" s="1">
        <f t="shared" si="548"/>
        <v>10.086956521739131</v>
      </c>
      <c r="R4925" s="1">
        <f t="shared" si="549"/>
        <v>0.9981328835172415</v>
      </c>
      <c r="S4925" s="1">
        <f t="shared" si="550"/>
        <v>18.795092627239292</v>
      </c>
      <c r="T4925" s="1">
        <f t="shared" si="540"/>
        <v>22.521705820571224</v>
      </c>
      <c r="U4925" s="1">
        <f t="shared" si="540"/>
        <v>20.658399223905256</v>
      </c>
      <c r="V4925" s="1">
        <f t="shared" si="540"/>
        <v>18.795092627239292</v>
      </c>
      <c r="AA4925"/>
      <c r="AB4925"/>
    </row>
    <row r="4926" spans="1:28" hidden="1" x14ac:dyDescent="0.2">
      <c r="A4926" t="s">
        <v>5024</v>
      </c>
      <c r="B4926" s="5">
        <v>0.28999999999999998</v>
      </c>
      <c r="C4926" s="2">
        <v>82001000</v>
      </c>
      <c r="D4926" s="2">
        <v>-39000000</v>
      </c>
      <c r="E4926" t="s">
        <v>27</v>
      </c>
      <c r="F4926" s="2">
        <v>-2000000</v>
      </c>
      <c r="G4926" s="1">
        <f t="shared" ref="G4926:G4930" si="551">D4926/$C$3</f>
        <v>-0.39215209146273838</v>
      </c>
      <c r="H4926" s="1">
        <f t="shared" ref="H4926:H4930" si="552">F4926/$C$3</f>
        <v>-2.0110363664755812E-2</v>
      </c>
      <c r="I4926" s="1">
        <f t="shared" ref="I4926:I4930" si="553">$B$3/G4926</f>
        <v>-16.9067057</v>
      </c>
      <c r="J4926" s="1">
        <f t="shared" ref="J4926:J4930" si="554">$B$3/H4926</f>
        <v>-329.68076115000002</v>
      </c>
      <c r="K4926" s="3">
        <v>16000000</v>
      </c>
      <c r="L4926" s="3">
        <v>6000000</v>
      </c>
      <c r="M4926" s="1">
        <f t="shared" ref="M4926:M4930" si="555">(K4926-L4926)/C4926</f>
        <v>0.12194973232033755</v>
      </c>
      <c r="N4926" s="1">
        <f t="shared" ref="N4926:N4930" si="556">B4926/M4926</f>
        <v>2.3780289999999997</v>
      </c>
      <c r="O4926" s="3">
        <v>9000000</v>
      </c>
      <c r="P4926" s="1">
        <f t="shared" ref="P4926:P4930" si="557">F4926/O4926*100</f>
        <v>-22.222222222222221</v>
      </c>
      <c r="Q4926" s="1">
        <f t="shared" ref="Q4926:Q4930" si="558">D4926/O4926*100</f>
        <v>-433.33333333333331</v>
      </c>
      <c r="R4926" s="1">
        <f t="shared" ref="R4926:R4930" si="559">B4926/S4926</f>
        <v>-6.0975102564102553E-2</v>
      </c>
      <c r="S4926" s="1">
        <f t="shared" ref="S4926:S4930" si="560">($O4926+$O4926*($Q4926-$C$1)/$C$1)/$C4926</f>
        <v>-4.7560395604931651</v>
      </c>
      <c r="T4926" s="1">
        <f t="shared" ref="T4926:V4930" si="561">($O4926+$O4926*($Q4926+T$2-$C$1)/$C$1)/$C4926</f>
        <v>-4.7340886086755036</v>
      </c>
      <c r="U4926" s="1">
        <f t="shared" si="561"/>
        <v>-4.7450640845843344</v>
      </c>
      <c r="V4926" s="1">
        <f t="shared" si="561"/>
        <v>-4.7560395604931651</v>
      </c>
      <c r="AA4926"/>
      <c r="AB4926"/>
    </row>
    <row r="4927" spans="1:28" hidden="1" x14ac:dyDescent="0.2">
      <c r="A4927" t="s">
        <v>5025</v>
      </c>
      <c r="B4927" s="5">
        <v>52.13</v>
      </c>
      <c r="C4927" s="2">
        <v>43029000</v>
      </c>
      <c r="D4927" s="2">
        <v>-124000000</v>
      </c>
      <c r="E4927" t="s">
        <v>27</v>
      </c>
      <c r="F4927" s="2">
        <v>-290000000</v>
      </c>
      <c r="G4927" s="1">
        <f t="shared" si="551"/>
        <v>-1.2468425472148605</v>
      </c>
      <c r="H4927" s="1">
        <f t="shared" si="552"/>
        <v>-2.9160027313895931</v>
      </c>
      <c r="I4927" s="1">
        <f t="shared" si="553"/>
        <v>-5.3174316314516128</v>
      </c>
      <c r="J4927" s="1">
        <f t="shared" si="554"/>
        <v>-2.2736604217241378</v>
      </c>
      <c r="K4927" s="3">
        <v>420000000</v>
      </c>
      <c r="L4927" s="3">
        <v>170000000</v>
      </c>
      <c r="M4927" s="1">
        <f t="shared" si="555"/>
        <v>5.8100350926119591</v>
      </c>
      <c r="N4927" s="1">
        <f t="shared" si="556"/>
        <v>8.9724070800000018</v>
      </c>
      <c r="O4927" s="3">
        <v>251000000</v>
      </c>
      <c r="P4927" s="1">
        <f t="shared" si="557"/>
        <v>-115.53784860557769</v>
      </c>
      <c r="Q4927" s="1">
        <f t="shared" si="558"/>
        <v>-49.402390438247011</v>
      </c>
      <c r="R4927" s="1">
        <f t="shared" si="559"/>
        <v>-1.8089530403225806</v>
      </c>
      <c r="S4927" s="1">
        <f t="shared" si="560"/>
        <v>-28.817774059355319</v>
      </c>
      <c r="T4927" s="1">
        <f t="shared" si="561"/>
        <v>-27.651119012758837</v>
      </c>
      <c r="U4927" s="1">
        <f t="shared" si="561"/>
        <v>-28.234446536057078</v>
      </c>
      <c r="V4927" s="1">
        <f t="shared" si="561"/>
        <v>-28.817774059355319</v>
      </c>
      <c r="AA4927"/>
      <c r="AB4927"/>
    </row>
    <row r="4928" spans="1:28" hidden="1" x14ac:dyDescent="0.2">
      <c r="A4928" t="s">
        <v>5026</v>
      </c>
      <c r="B4928" s="5">
        <v>136.31</v>
      </c>
      <c r="C4928" s="2">
        <v>481500000</v>
      </c>
      <c r="D4928" s="2">
        <v>1428000000</v>
      </c>
      <c r="E4928" t="s">
        <v>27</v>
      </c>
      <c r="F4928" s="2">
        <v>433000000</v>
      </c>
      <c r="G4928" s="1">
        <f t="shared" si="551"/>
        <v>14.35879965663565</v>
      </c>
      <c r="H4928" s="1">
        <f t="shared" si="552"/>
        <v>4.3538937334196337</v>
      </c>
      <c r="I4928" s="1">
        <f t="shared" si="553"/>
        <v>0.46173776071428574</v>
      </c>
      <c r="J4928" s="1">
        <f t="shared" si="554"/>
        <v>1.5227748782909931</v>
      </c>
      <c r="K4928" s="4">
        <v>11272000000</v>
      </c>
      <c r="L4928" s="4">
        <v>8594000000</v>
      </c>
      <c r="M4928" s="1">
        <f t="shared" si="555"/>
        <v>5.5617860851505707</v>
      </c>
      <c r="N4928" s="1">
        <f t="shared" si="556"/>
        <v>24.508314040328607</v>
      </c>
      <c r="O4928" s="4">
        <v>2678000000</v>
      </c>
      <c r="P4928" s="1">
        <f t="shared" si="557"/>
        <v>16.168782673637043</v>
      </c>
      <c r="Q4928" s="1">
        <f t="shared" si="558"/>
        <v>53.323375653472738</v>
      </c>
      <c r="R4928" s="1">
        <f t="shared" si="559"/>
        <v>4.5961670168067235</v>
      </c>
      <c r="S4928" s="1">
        <f t="shared" si="560"/>
        <v>29.657320872274138</v>
      </c>
      <c r="T4928" s="1">
        <f t="shared" si="561"/>
        <v>30.769678089304254</v>
      </c>
      <c r="U4928" s="1">
        <f t="shared" si="561"/>
        <v>30.213499480789196</v>
      </c>
      <c r="V4928" s="1">
        <f t="shared" si="561"/>
        <v>29.657320872274138</v>
      </c>
      <c r="AA4928"/>
      <c r="AB4928"/>
    </row>
    <row r="4929" spans="1:28" hidden="1" x14ac:dyDescent="0.2">
      <c r="A4929" t="s">
        <v>5027</v>
      </c>
      <c r="B4929" s="5">
        <v>0.27</v>
      </c>
      <c r="C4929" s="2">
        <v>108038398</v>
      </c>
      <c r="D4929" s="2">
        <v>-17000000</v>
      </c>
      <c r="E4929" t="s">
        <v>27</v>
      </c>
      <c r="F4929" s="2">
        <v>-3000000</v>
      </c>
      <c r="G4929" s="1">
        <f t="shared" si="551"/>
        <v>-0.17093809115042441</v>
      </c>
      <c r="H4929" s="1">
        <f t="shared" si="552"/>
        <v>-3.0165545497133722E-2</v>
      </c>
      <c r="I4929" s="1">
        <f t="shared" si="553"/>
        <v>-38.7859719</v>
      </c>
      <c r="J4929" s="1">
        <f t="shared" si="554"/>
        <v>-219.78717409999999</v>
      </c>
      <c r="K4929" s="3">
        <v>7000000</v>
      </c>
      <c r="L4929" s="3">
        <v>2000000</v>
      </c>
      <c r="M4929" s="1">
        <f t="shared" si="555"/>
        <v>4.6279842098362105E-2</v>
      </c>
      <c r="N4929" s="1">
        <f t="shared" si="556"/>
        <v>5.8340734919999999</v>
      </c>
      <c r="O4929" s="3">
        <v>5000000</v>
      </c>
      <c r="P4929" s="1">
        <f t="shared" si="557"/>
        <v>-60</v>
      </c>
      <c r="Q4929" s="1">
        <f t="shared" si="558"/>
        <v>-340</v>
      </c>
      <c r="R4929" s="1">
        <f t="shared" si="559"/>
        <v>-0.17159039682352942</v>
      </c>
      <c r="S4929" s="1">
        <f t="shared" si="560"/>
        <v>-1.5735146313443116</v>
      </c>
      <c r="T4929" s="1">
        <f t="shared" si="561"/>
        <v>-1.5642586629246391</v>
      </c>
      <c r="U4929" s="1">
        <f t="shared" si="561"/>
        <v>-1.5688866471344753</v>
      </c>
      <c r="V4929" s="1">
        <f t="shared" si="561"/>
        <v>-1.5735146313443116</v>
      </c>
      <c r="AA4929"/>
      <c r="AB4929"/>
    </row>
    <row r="4930" spans="1:28" hidden="1" x14ac:dyDescent="0.2">
      <c r="A4930" t="s">
        <v>5028</v>
      </c>
      <c r="B4930" s="5">
        <v>73</v>
      </c>
      <c r="C4930" s="2">
        <v>292771122</v>
      </c>
      <c r="D4930" s="2">
        <v>8000000</v>
      </c>
      <c r="E4930" t="s">
        <v>275</v>
      </c>
      <c r="F4930" s="2">
        <v>2000000</v>
      </c>
      <c r="G4930" s="1">
        <f t="shared" si="551"/>
        <v>8.0441454659023248E-2</v>
      </c>
      <c r="H4930" s="1">
        <f t="shared" si="552"/>
        <v>2.0110363664755812E-2</v>
      </c>
      <c r="I4930" s="1">
        <f t="shared" si="553"/>
        <v>82.420190287500006</v>
      </c>
      <c r="J4930" s="1">
        <f t="shared" si="554"/>
        <v>329.68076115000002</v>
      </c>
      <c r="K4930" s="4">
        <v>1188000000</v>
      </c>
      <c r="L4930" s="3">
        <v>416000000</v>
      </c>
      <c r="M4930" s="1">
        <f t="shared" si="555"/>
        <v>2.636872088771105</v>
      </c>
      <c r="N4930" s="1">
        <f t="shared" si="556"/>
        <v>27.684315940414507</v>
      </c>
      <c r="O4930" s="3">
        <v>773000000</v>
      </c>
      <c r="P4930" s="1">
        <f t="shared" si="557"/>
        <v>0.25873221216041398</v>
      </c>
      <c r="Q4930" s="1">
        <f t="shared" si="558"/>
        <v>1.0349288486416559</v>
      </c>
      <c r="R4930" s="1">
        <f t="shared" si="559"/>
        <v>267.153648825</v>
      </c>
      <c r="S4930" s="1">
        <f t="shared" si="560"/>
        <v>0.2732509936550368</v>
      </c>
      <c r="T4930" s="1">
        <f t="shared" si="561"/>
        <v>0.80130853889339537</v>
      </c>
      <c r="U4930" s="1">
        <f t="shared" si="561"/>
        <v>0.53727976627421603</v>
      </c>
      <c r="V4930" s="1">
        <f t="shared" si="561"/>
        <v>0.2732509936550368</v>
      </c>
      <c r="AA4930"/>
      <c r="AB4930"/>
    </row>
  </sheetData>
  <autoFilter ref="A2:V4930" xr:uid="{7E253F77-1781-F644-BF37-0314E27AF7EC}">
    <filterColumn colId="0">
      <colorFilter dxfId="0"/>
    </filterColumn>
    <filterColumn colId="17">
      <customFilters and="1">
        <customFilter operator="greaterThanOrEqual" val="0"/>
        <customFilter operator="lessThanOrEqual" val="1"/>
      </customFilters>
    </filterColumn>
    <sortState xmlns:xlrd2="http://schemas.microsoft.com/office/spreadsheetml/2017/richdata2" ref="A2101:V4405">
      <sortCondition sortBy="cellColor" ref="A2:A4930" dxfId="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7338-828C-D24D-B333-D5AFCB385FE6}">
  <dimension ref="A1:H9"/>
  <sheetViews>
    <sheetView zoomScale="302" workbookViewId="0"/>
  </sheetViews>
  <sheetFormatPr baseColWidth="10" defaultRowHeight="15" x14ac:dyDescent="0.2"/>
  <sheetData>
    <row r="1" spans="1:8" x14ac:dyDescent="0.2">
      <c r="A1" s="36">
        <v>49891</v>
      </c>
      <c r="B1" t="s">
        <v>2035</v>
      </c>
      <c r="C1" t="s">
        <v>3974</v>
      </c>
      <c r="D1" t="s">
        <v>2684</v>
      </c>
      <c r="E1" t="s">
        <v>3141</v>
      </c>
      <c r="F1" t="s">
        <v>4648</v>
      </c>
      <c r="G1" t="s">
        <v>1073</v>
      </c>
      <c r="H1" t="s">
        <v>1476</v>
      </c>
    </row>
    <row r="2" spans="1:8" x14ac:dyDescent="0.2">
      <c r="A2" t="s">
        <v>5045</v>
      </c>
      <c r="B2" s="4">
        <v>49891</v>
      </c>
      <c r="C2" s="4">
        <v>49891</v>
      </c>
      <c r="D2" s="4">
        <v>49891</v>
      </c>
      <c r="E2" s="4">
        <v>49891</v>
      </c>
      <c r="F2" s="4">
        <v>49891</v>
      </c>
      <c r="G2" s="4">
        <v>49891</v>
      </c>
      <c r="H2" s="4">
        <v>49891</v>
      </c>
    </row>
    <row r="3" spans="1:8" x14ac:dyDescent="0.2">
      <c r="A3" t="s">
        <v>8</v>
      </c>
      <c r="B3">
        <v>13.48</v>
      </c>
      <c r="C3">
        <v>63.23</v>
      </c>
      <c r="D3">
        <v>16.989999999999998</v>
      </c>
      <c r="E3">
        <v>15.11</v>
      </c>
      <c r="F3">
        <v>57.5</v>
      </c>
      <c r="G3">
        <v>21.11</v>
      </c>
      <c r="H3">
        <v>76.2</v>
      </c>
    </row>
    <row r="4" spans="1:8" x14ac:dyDescent="0.2">
      <c r="A4" t="s">
        <v>5046</v>
      </c>
      <c r="B4">
        <f>B2/B3</f>
        <v>3701.1127596439169</v>
      </c>
      <c r="C4">
        <f>C2/C3</f>
        <v>789.04001265222212</v>
      </c>
      <c r="D4">
        <f>D2/D3</f>
        <v>2936.4920541494998</v>
      </c>
      <c r="E4">
        <f>E2/E3</f>
        <v>3301.8530774321644</v>
      </c>
      <c r="F4">
        <f>F2/F3</f>
        <v>867.66956521739132</v>
      </c>
      <c r="G4">
        <f>G2/G3</f>
        <v>2363.3822832780675</v>
      </c>
      <c r="H4">
        <f>H2/H3</f>
        <v>654.7375328083989</v>
      </c>
    </row>
    <row r="5" spans="1:8" ht="16" x14ac:dyDescent="0.2">
      <c r="A5" t="s">
        <v>5047</v>
      </c>
      <c r="B5">
        <v>7.0000000000000007E-2</v>
      </c>
      <c r="C5">
        <f>0.65/3</f>
        <v>0.21666666666666667</v>
      </c>
      <c r="D5">
        <f>0.3675/3</f>
        <v>0.1225</v>
      </c>
      <c r="E5">
        <f>0.16/3</f>
        <v>5.3333333333333337E-2</v>
      </c>
      <c r="F5" s="29">
        <f>0.566275/3</f>
        <v>0.18875833333333333</v>
      </c>
      <c r="G5" s="29">
        <f>0.5/3</f>
        <v>0.16666666666666666</v>
      </c>
      <c r="H5" s="29">
        <f>0.44/3</f>
        <v>0.14666666666666667</v>
      </c>
    </row>
    <row r="6" spans="1:8" x14ac:dyDescent="0.2">
      <c r="B6">
        <f>B4*B5</f>
        <v>259.07789317507422</v>
      </c>
      <c r="C6">
        <f>C4*C5</f>
        <v>170.95866940798146</v>
      </c>
      <c r="D6">
        <f>D4*D5</f>
        <v>359.72027663331374</v>
      </c>
      <c r="E6">
        <f>E4*E5</f>
        <v>176.09883079638212</v>
      </c>
      <c r="F6">
        <f>F4*F5</f>
        <v>163.77986101449275</v>
      </c>
      <c r="G6">
        <f>G4*G5</f>
        <v>393.89704721301121</v>
      </c>
      <c r="H6">
        <f>H4*H5</f>
        <v>96.02817147856517</v>
      </c>
    </row>
    <row r="7" spans="1:8" x14ac:dyDescent="0.2">
      <c r="A7" t="s">
        <v>5048</v>
      </c>
      <c r="B7">
        <f>B6*12</f>
        <v>3108.9347181008907</v>
      </c>
      <c r="C7">
        <f>C6*12</f>
        <v>2051.5040328957775</v>
      </c>
      <c r="D7">
        <f>D6*12</f>
        <v>4316.6433195997652</v>
      </c>
      <c r="E7">
        <f>E6*12</f>
        <v>2113.1859695565854</v>
      </c>
      <c r="F7">
        <f>F6*12</f>
        <v>1965.3583321739129</v>
      </c>
      <c r="G7">
        <f>G6*12</f>
        <v>4726.764566556134</v>
      </c>
      <c r="H7">
        <f>H6*12</f>
        <v>1152.338057742782</v>
      </c>
    </row>
    <row r="8" spans="1:8" x14ac:dyDescent="0.2">
      <c r="A8" t="s">
        <v>5049</v>
      </c>
      <c r="B8">
        <f>B7-B7*15/100</f>
        <v>2642.5945103857571</v>
      </c>
      <c r="C8">
        <f>C7-C7*15/100</f>
        <v>1743.7784279614109</v>
      </c>
      <c r="D8">
        <f>D7-D7*15/100</f>
        <v>3669.1468216598005</v>
      </c>
      <c r="E8">
        <f>E7-E7*15/100</f>
        <v>1796.2080741230975</v>
      </c>
      <c r="F8">
        <f>F7-F7*15/100</f>
        <v>1670.554582347826</v>
      </c>
      <c r="G8">
        <f>G7-G7*15/100</f>
        <v>4017.749881572714</v>
      </c>
      <c r="H8">
        <f>H7-H7*15/100</f>
        <v>979.48734908136464</v>
      </c>
    </row>
    <row r="9" spans="1:8" x14ac:dyDescent="0.2">
      <c r="A9" t="s">
        <v>5050</v>
      </c>
      <c r="B9">
        <f>B8/B2*100</f>
        <v>5.2967359050445113</v>
      </c>
      <c r="C9">
        <f>C8/C2*100</f>
        <v>3.4951763403447735</v>
      </c>
      <c r="D9">
        <f>D8/D2*100</f>
        <v>7.354326074161273</v>
      </c>
      <c r="E9">
        <f>E8/E2*100</f>
        <v>3.6002647253474525</v>
      </c>
      <c r="F9">
        <f>F8/F2*100</f>
        <v>3.3484086956521741</v>
      </c>
      <c r="G9">
        <f>G8/G2*100</f>
        <v>8.053055423969683</v>
      </c>
      <c r="H9">
        <f>H8/H2*100</f>
        <v>1.9632545931758525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dividens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2020-01-25T11:44:07Z</dcterms:created>
  <dcterms:modified xsi:type="dcterms:W3CDTF">2020-01-26T09:30:37Z</dcterms:modified>
</cp:coreProperties>
</file>